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Coord_Financeira\ALM\Bancware\CVG\Relatorios\Relatório Pilar III\Disciplina de Mercado 2023\12 Dez 2023\"/>
    </mc:Choice>
  </mc:AlternateContent>
  <bookViews>
    <workbookView xWindow="0" yWindow="0" windowWidth="19200" windowHeight="10980" tabRatio="870"/>
  </bookViews>
  <sheets>
    <sheet name="Índice" sheetId="1" r:id="rId1"/>
    <sheet name="1" sheetId="94" r:id="rId2"/>
    <sheet name="2" sheetId="2" r:id="rId3"/>
    <sheet name="3" sheetId="8" r:id="rId4"/>
    <sheet name="4" sheetId="3" r:id="rId5"/>
    <sheet name="5" sheetId="5" r:id="rId6"/>
    <sheet name="6" sheetId="6" r:id="rId7"/>
    <sheet name="7" sheetId="7" r:id="rId8"/>
    <sheet name="8" sheetId="112" r:id="rId9"/>
    <sheet name="9" sheetId="9" r:id="rId10"/>
    <sheet name="10" sheetId="10" r:id="rId11"/>
    <sheet name="11" sheetId="101" r:id="rId12"/>
    <sheet name="12" sheetId="12" r:id="rId13"/>
    <sheet name="13" sheetId="11" r:id="rId14"/>
    <sheet name="14" sheetId="14" r:id="rId15"/>
    <sheet name="15" sheetId="15" r:id="rId16"/>
    <sheet name="16" sheetId="16" r:id="rId17"/>
    <sheet name="17" sheetId="17" r:id="rId18"/>
    <sheet name="18" sheetId="18" r:id="rId19"/>
    <sheet name="19" sheetId="107" r:id="rId20"/>
    <sheet name="20" sheetId="109" r:id="rId21"/>
    <sheet name="21" sheetId="108" r:id="rId22"/>
    <sheet name="22" sheetId="19" r:id="rId23"/>
    <sheet name="23" sheetId="20" r:id="rId24"/>
    <sheet name="24" sheetId="21" r:id="rId25"/>
    <sheet name="25" sheetId="113" r:id="rId26"/>
    <sheet name="26" sheetId="22" r:id="rId27"/>
    <sheet name="27" sheetId="24" r:id="rId28"/>
    <sheet name="28" sheetId="95" r:id="rId29"/>
    <sheet name="29" sheetId="26" r:id="rId30"/>
    <sheet name="30" sheetId="25" r:id="rId31"/>
    <sheet name="31" sheetId="27" r:id="rId32"/>
    <sheet name="32" sheetId="29" r:id="rId33"/>
    <sheet name="33" sheetId="31" r:id="rId34"/>
    <sheet name="34" sheetId="32" r:id="rId35"/>
    <sheet name="35" sheetId="36" r:id="rId36"/>
    <sheet name="36" sheetId="37" r:id="rId37"/>
    <sheet name="37" sheetId="38" r:id="rId38"/>
    <sheet name="38" sheetId="39" r:id="rId39"/>
    <sheet name="39" sheetId="42" r:id="rId40"/>
    <sheet name="40" sheetId="43" r:id="rId41"/>
    <sheet name="41" sheetId="44" r:id="rId42"/>
    <sheet name="42" sheetId="45" r:id="rId43"/>
    <sheet name="43" sheetId="47" r:id="rId44"/>
    <sheet name="44" sheetId="48" r:id="rId45"/>
    <sheet name="45" sheetId="50" r:id="rId46"/>
    <sheet name="46" sheetId="51" r:id="rId47"/>
    <sheet name="47" sheetId="53" r:id="rId48"/>
    <sheet name="48" sheetId="54" r:id="rId49"/>
    <sheet name="49" sheetId="55" r:id="rId50"/>
    <sheet name="50" sheetId="56" r:id="rId51"/>
    <sheet name="51" sheetId="99" r:id="rId52"/>
    <sheet name="52" sheetId="57" r:id="rId53"/>
    <sheet name="53" sheetId="62" r:id="rId54"/>
    <sheet name="54" sheetId="65" r:id="rId55"/>
    <sheet name="55" sheetId="66" r:id="rId56"/>
    <sheet name="56" sheetId="67" r:id="rId57"/>
    <sheet name="57" sheetId="68" r:id="rId58"/>
    <sheet name="58" sheetId="69" r:id="rId59"/>
    <sheet name="59" sheetId="70" r:id="rId60"/>
    <sheet name="60" sheetId="71" r:id="rId61"/>
    <sheet name="61" sheetId="72" r:id="rId62"/>
    <sheet name="62" sheetId="73" r:id="rId63"/>
    <sheet name="63" sheetId="74" r:id="rId64"/>
    <sheet name="64" sheetId="75" r:id="rId65"/>
    <sheet name="65" sheetId="76" r:id="rId66"/>
    <sheet name="66" sheetId="77" r:id="rId67"/>
    <sheet name="67" sheetId="84" r:id="rId68"/>
    <sheet name="68" sheetId="85" r:id="rId69"/>
    <sheet name="69" sheetId="87" r:id="rId70"/>
    <sheet name="70" sheetId="88" r:id="rId71"/>
    <sheet name="71" sheetId="93" r:id="rId72"/>
  </sheets>
  <externalReferences>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 r:id="rId273"/>
    <externalReference r:id="rId274"/>
    <externalReference r:id="rId275"/>
    <externalReference r:id="rId276"/>
    <externalReference r:id="rId277"/>
    <externalReference r:id="rId278"/>
    <externalReference r:id="rId279"/>
    <externalReference r:id="rId280"/>
    <externalReference r:id="rId281"/>
    <externalReference r:id="rId282"/>
    <externalReference r:id="rId283"/>
    <externalReference r:id="rId284"/>
    <externalReference r:id="rId285"/>
    <externalReference r:id="rId286"/>
    <externalReference r:id="rId287"/>
    <externalReference r:id="rId288"/>
    <externalReference r:id="rId289"/>
    <externalReference r:id="rId290"/>
    <externalReference r:id="rId291"/>
    <externalReference r:id="rId292"/>
    <externalReference r:id="rId293"/>
    <externalReference r:id="rId294"/>
    <externalReference r:id="rId295"/>
    <externalReference r:id="rId296"/>
    <externalReference r:id="rId297"/>
    <externalReference r:id="rId298"/>
    <externalReference r:id="rId299"/>
    <externalReference r:id="rId300"/>
    <externalReference r:id="rId301"/>
    <externalReference r:id="rId302"/>
    <externalReference r:id="rId303"/>
  </externalReferences>
  <definedNames>
    <definedName name="\" localSheetId="25">#REF!</definedName>
    <definedName name="\" localSheetId="8">#REF!</definedName>
    <definedName name="\">#REF!</definedName>
    <definedName name="\a" localSheetId="25">#REF!</definedName>
    <definedName name="\a" localSheetId="8">#REF!</definedName>
    <definedName name="\a">#REF!</definedName>
    <definedName name="\a1" localSheetId="25">#REF!</definedName>
    <definedName name="\a1" localSheetId="8">#REF!</definedName>
    <definedName name="\a1">#REF!</definedName>
    <definedName name="\b">#REF!</definedName>
    <definedName name="\b1">#REF!</definedName>
    <definedName name="\c" localSheetId="8">#N/A</definedName>
    <definedName name="\c">#REF!</definedName>
    <definedName name="\c1" localSheetId="8">#REF!</definedName>
    <definedName name="\c1">#REF!</definedName>
    <definedName name="\d" localSheetId="8">#N/A</definedName>
    <definedName name="\d">#REF!</definedName>
    <definedName name="\e" localSheetId="8">#REF!</definedName>
    <definedName name="\e">#REF!</definedName>
    <definedName name="\e1">#REF!</definedName>
    <definedName name="\f">#REF!</definedName>
    <definedName name="\g" localSheetId="8">#N/A</definedName>
    <definedName name="\g">#REF!</definedName>
    <definedName name="\h" localSheetId="8">#REF!</definedName>
    <definedName name="\h">#REF!</definedName>
    <definedName name="\i" localSheetId="8">#REF!</definedName>
    <definedName name="\i">'[1]1'!#REF!</definedName>
    <definedName name="\l" localSheetId="25">#REF!</definedName>
    <definedName name="\l" localSheetId="8">#REF!</definedName>
    <definedName name="\l">#REF!</definedName>
    <definedName name="\m" localSheetId="25">#REF!</definedName>
    <definedName name="\m" localSheetId="8">#REF!</definedName>
    <definedName name="\m">#REF!</definedName>
    <definedName name="\p" localSheetId="25">[2]PORTOFF!#REF!</definedName>
    <definedName name="\p" localSheetId="8">#REF!</definedName>
    <definedName name="\p">[2]PORTOFF!#REF!</definedName>
    <definedName name="\q" localSheetId="25">#REF!</definedName>
    <definedName name="\q" localSheetId="8">#REF!</definedName>
    <definedName name="\q">#REF!</definedName>
    <definedName name="\r" localSheetId="25">#REF!</definedName>
    <definedName name="\r" localSheetId="8">#REF!</definedName>
    <definedName name="\r">#REF!</definedName>
    <definedName name="\s" localSheetId="25">#REF!</definedName>
    <definedName name="\s" localSheetId="8">#REF!</definedName>
    <definedName name="\s">#REF!</definedName>
    <definedName name="\v">#REF!</definedName>
    <definedName name="\x" localSheetId="8">#N/A</definedName>
    <definedName name="\x">#REF!</definedName>
    <definedName name="\z" localSheetId="8">#REF!</definedName>
    <definedName name="\z">'[1]1'!#REF!</definedName>
    <definedName name="_" localSheetId="25" hidden="1">{#N/A,#N/A,FALSE,"d111a-bdie-d"}</definedName>
    <definedName name="_" localSheetId="8" hidden="1">{#N/A,#N/A,TRUE,"Identificação";#N/A,#N/A,TRUE,"RF01";#N/A,#N/A,TRUE,"RF02";#N/A,#N/A,TRUE,"FP01";#N/A,#N/A,TRUE,"FP02";#N/A,#N/A,TRUE,"RS01-I";#N/A,#N/A,TRUE,"RS01-II";#N/A,#N/A,TRUE,"RS01-IIIA";#N/A,#N/A,TRUE,"RS01-IIIB";#N/A,#N/A,TRUE,"RS01-IV";#N/A,#N/A,TRUE,"ID01";#N/A,#N/A,TRUE,"ID04";#N/A,#N/A,TRUE,"TC01";#N/A,#N/A,TRUE,"RL01";#N/A,#N/A,TRUE,"RC01";#N/A,#N/A,TRUE,"RX01-I";#N/A,#N/A,TRUE,"RX01-II"}</definedName>
    <definedName name="_" hidden="1">{#N/A,#N/A,FALSE,"d111a-bdie-d"}</definedName>
    <definedName name="_." localSheetId="25">#REF!</definedName>
    <definedName name="_." localSheetId="8">#REF!</definedName>
    <definedName name="_.">#REF!</definedName>
    <definedName name="__" hidden="1">#REF!</definedName>
    <definedName name="____________________________RF011">#REF!</definedName>
    <definedName name="___________________________RF011">#REF!</definedName>
    <definedName name="__________________________RF011">#REF!</definedName>
    <definedName name="_________________________RF011">#REF!</definedName>
    <definedName name="________________________RF011">#REF!</definedName>
    <definedName name="_______________________RF011">#REF!</definedName>
    <definedName name="______________________RF011">#REF!</definedName>
    <definedName name="_____________________F5F" hidden="1">{#N/A,#N/A,TRUE,"GLOBAL";#N/A,#N/A,TRUE,"RUSTICOS";#N/A,#N/A,TRUE,"INMUEBLES"}</definedName>
    <definedName name="_____________________R5T" hidden="1">{#N/A,#N/A,TRUE,"GLOBAL";#N/A,#N/A,TRUE,"RUSTICOS";#N/A,#N/A,TRUE,"INMUEBLES"}</definedName>
    <definedName name="_____________________R6T" hidden="1">{#N/A,#N/A,TRUE,"GLOBAL";#N/A,#N/A,TRUE,"RUSTICOS";#N/A,#N/A,TRUE,"INMUEBLES"}</definedName>
    <definedName name="_____________________RF011">#REF!</definedName>
    <definedName name="____________________F5F" hidden="1">{#N/A,#N/A,TRUE,"GLOBAL";#N/A,#N/A,TRUE,"RUSTICOS";#N/A,#N/A,TRUE,"INMUEBLES"}</definedName>
    <definedName name="____________________R5T" hidden="1">{#N/A,#N/A,TRUE,"GLOBAL";#N/A,#N/A,TRUE,"RUSTICOS";#N/A,#N/A,TRUE,"INMUEBLES"}</definedName>
    <definedName name="____________________R6T" hidden="1">{#N/A,#N/A,TRUE,"GLOBAL";#N/A,#N/A,TRUE,"RUSTICOS";#N/A,#N/A,TRUE,"INMUEBLES"}</definedName>
    <definedName name="____________________RF011">#REF!</definedName>
    <definedName name="___________________F5F" hidden="1">{#N/A,#N/A,TRUE,"GLOBAL";#N/A,#N/A,TRUE,"RUSTICOS";#N/A,#N/A,TRUE,"INMUEBLES"}</definedName>
    <definedName name="___________________R5T" hidden="1">{#N/A,#N/A,TRUE,"GLOBAL";#N/A,#N/A,TRUE,"RUSTICOS";#N/A,#N/A,TRUE,"INMUEBLES"}</definedName>
    <definedName name="___________________R6T" hidden="1">{#N/A,#N/A,TRUE,"GLOBAL";#N/A,#N/A,TRUE,"RUSTICOS";#N/A,#N/A,TRUE,"INMUEBLES"}</definedName>
    <definedName name="___________________RF011">#REF!</definedName>
    <definedName name="__________________F5F" hidden="1">{#N/A,#N/A,TRUE,"GLOBAL";#N/A,#N/A,TRUE,"RUSTICOS";#N/A,#N/A,TRUE,"INMUEBLES"}</definedName>
    <definedName name="__________________R5T" hidden="1">{#N/A,#N/A,TRUE,"GLOBAL";#N/A,#N/A,TRUE,"RUSTICOS";#N/A,#N/A,TRUE,"INMUEBLES"}</definedName>
    <definedName name="__________________R6T" hidden="1">{#N/A,#N/A,TRUE,"GLOBAL";#N/A,#N/A,TRUE,"RUSTICOS";#N/A,#N/A,TRUE,"INMUEBLES"}</definedName>
    <definedName name="__________________RF011">#REF!</definedName>
    <definedName name="_________________F5F" hidden="1">{#N/A,#N/A,TRUE,"GLOBAL";#N/A,#N/A,TRUE,"RUSTICOS";#N/A,#N/A,TRUE,"INMUEBLES"}</definedName>
    <definedName name="_________________R5T" hidden="1">{#N/A,#N/A,TRUE,"GLOBAL";#N/A,#N/A,TRUE,"RUSTICOS";#N/A,#N/A,TRUE,"INMUEBLES"}</definedName>
    <definedName name="_________________R6T" hidden="1">{#N/A,#N/A,TRUE,"GLOBAL";#N/A,#N/A,TRUE,"RUSTICOS";#N/A,#N/A,TRUE,"INMUEBLES"}</definedName>
    <definedName name="_________________RF011">#REF!</definedName>
    <definedName name="________________F5F" hidden="1">{#N/A,#N/A,TRUE,"GLOBAL";#N/A,#N/A,TRUE,"RUSTICOS";#N/A,#N/A,TRUE,"INMUEBLES"}</definedName>
    <definedName name="________________R5T" hidden="1">{#N/A,#N/A,TRUE,"GLOBAL";#N/A,#N/A,TRUE,"RUSTICOS";#N/A,#N/A,TRUE,"INMUEBLES"}</definedName>
    <definedName name="________________R6T" hidden="1">{#N/A,#N/A,TRUE,"GLOBAL";#N/A,#N/A,TRUE,"RUSTICOS";#N/A,#N/A,TRUE,"INMUEBLES"}</definedName>
    <definedName name="________________RF011">#REF!</definedName>
    <definedName name="_______________F5F" hidden="1">{#N/A,#N/A,TRUE,"GLOBAL";#N/A,#N/A,TRUE,"RUSTICOS";#N/A,#N/A,TRUE,"INMUEBLES"}</definedName>
    <definedName name="_______________R5T" hidden="1">{#N/A,#N/A,TRUE,"GLOBAL";#N/A,#N/A,TRUE,"RUSTICOS";#N/A,#N/A,TRUE,"INMUEBLES"}</definedName>
    <definedName name="_______________R6T" hidden="1">{#N/A,#N/A,TRUE,"GLOBAL";#N/A,#N/A,TRUE,"RUSTICOS";#N/A,#N/A,TRUE,"INMUEBLES"}</definedName>
    <definedName name="_______________RF011">#REF!</definedName>
    <definedName name="______________F5F" hidden="1">{#N/A,#N/A,TRUE,"GLOBAL";#N/A,#N/A,TRUE,"RUSTICOS";#N/A,#N/A,TRUE,"INMUEBLES"}</definedName>
    <definedName name="______________R5T" hidden="1">{#N/A,#N/A,TRUE,"GLOBAL";#N/A,#N/A,TRUE,"RUSTICOS";#N/A,#N/A,TRUE,"INMUEBLES"}</definedName>
    <definedName name="______________R6T" hidden="1">{#N/A,#N/A,TRUE,"GLOBAL";#N/A,#N/A,TRUE,"RUSTICOS";#N/A,#N/A,TRUE,"INMUEBLES"}</definedName>
    <definedName name="_____________F5F" hidden="1">{#N/A,#N/A,TRUE,"GLOBAL";#N/A,#N/A,TRUE,"RUSTICOS";#N/A,#N/A,TRUE,"INMUEBLES"}</definedName>
    <definedName name="_____________R5T" hidden="1">{#N/A,#N/A,TRUE,"GLOBAL";#N/A,#N/A,TRUE,"RUSTICOS";#N/A,#N/A,TRUE,"INMUEBLES"}</definedName>
    <definedName name="_____________R6T" hidden="1">{#N/A,#N/A,TRUE,"GLOBAL";#N/A,#N/A,TRUE,"RUSTICOS";#N/A,#N/A,TRUE,"INMUEBLES"}</definedName>
    <definedName name="_____________RF011">#REF!</definedName>
    <definedName name="____________F5F" hidden="1">{#N/A,#N/A,TRUE,"GLOBAL";#N/A,#N/A,TRUE,"RUSTICOS";#N/A,#N/A,TRUE,"INMUEBLES"}</definedName>
    <definedName name="____________R5T" hidden="1">{#N/A,#N/A,TRUE,"GLOBAL";#N/A,#N/A,TRUE,"RUSTICOS";#N/A,#N/A,TRUE,"INMUEBLES"}</definedName>
    <definedName name="____________R6T" hidden="1">{#N/A,#N/A,TRUE,"GLOBAL";#N/A,#N/A,TRUE,"RUSTICOS";#N/A,#N/A,TRUE,"INMUEBLES"}</definedName>
    <definedName name="____________RF011">#REF!</definedName>
    <definedName name="___________F5F" hidden="1">{#N/A,#N/A,TRUE,"GLOBAL";#N/A,#N/A,TRUE,"RUSTICOS";#N/A,#N/A,TRUE,"INMUEBLES"}</definedName>
    <definedName name="___________R5T" hidden="1">{#N/A,#N/A,TRUE,"GLOBAL";#N/A,#N/A,TRUE,"RUSTICOS";#N/A,#N/A,TRUE,"INMUEBLES"}</definedName>
    <definedName name="___________R6T" hidden="1">{#N/A,#N/A,TRUE,"GLOBAL";#N/A,#N/A,TRUE,"RUSTICOS";#N/A,#N/A,TRUE,"INMUEBLES"}</definedName>
    <definedName name="___________RF011">#REF!</definedName>
    <definedName name="__________F5F" hidden="1">{#N/A,#N/A,TRUE,"GLOBAL";#N/A,#N/A,TRUE,"RUSTICOS";#N/A,#N/A,TRUE,"INMUEBLES"}</definedName>
    <definedName name="__________R5T" hidden="1">{#N/A,#N/A,TRUE,"GLOBAL";#N/A,#N/A,TRUE,"RUSTICOS";#N/A,#N/A,TRUE,"INMUEBLES"}</definedName>
    <definedName name="__________R6T" hidden="1">{#N/A,#N/A,TRUE,"GLOBAL";#N/A,#N/A,TRUE,"RUSTICOS";#N/A,#N/A,TRUE,"INMUEBLES"}</definedName>
    <definedName name="__________RF011">#REF!</definedName>
    <definedName name="_________F5F" hidden="1">{#N/A,#N/A,TRUE,"GLOBAL";#N/A,#N/A,TRUE,"RUSTICOS";#N/A,#N/A,TRUE,"INMUEBLES"}</definedName>
    <definedName name="_________jan05" localSheetId="25">'[3]442-Tottaurbe'!#REF!</definedName>
    <definedName name="_________jan05">'[3]442-Tottaurbe'!#REF!</definedName>
    <definedName name="_________R5T" hidden="1">{#N/A,#N/A,TRUE,"GLOBAL";#N/A,#N/A,TRUE,"RUSTICOS";#N/A,#N/A,TRUE,"INMUEBLES"}</definedName>
    <definedName name="_________R6T" hidden="1">{#N/A,#N/A,TRUE,"GLOBAL";#N/A,#N/A,TRUE,"RUSTICOS";#N/A,#N/A,TRUE,"INMUEBLES"}</definedName>
    <definedName name="_________RF011">#REF!</definedName>
    <definedName name="________a1" hidden="1">{#N/A,#N/A,FALSE,"FTEs"}</definedName>
    <definedName name="________a2" hidden="1">{#N/A,#N/A,FALSE,"FTEs"}</definedName>
    <definedName name="________F5F" hidden="1">{#N/A,#N/A,TRUE,"GLOBAL";#N/A,#N/A,TRUE,"RUSTICOS";#N/A,#N/A,TRUE,"INMUEBLES"}</definedName>
    <definedName name="________jan05">'[3]442-Tottaurbe'!#REF!</definedName>
    <definedName name="________R5T" hidden="1">{#N/A,#N/A,TRUE,"GLOBAL";#N/A,#N/A,TRUE,"RUSTICOS";#N/A,#N/A,TRUE,"INMUEBLES"}</definedName>
    <definedName name="________R6T" hidden="1">{#N/A,#N/A,TRUE,"GLOBAL";#N/A,#N/A,TRUE,"RUSTICOS";#N/A,#N/A,TRUE,"INMUEBLES"}</definedName>
    <definedName name="________RF011">#REF!</definedName>
    <definedName name="_______a1" hidden="1">{#N/A,#N/A,FALSE,"FTEs"}</definedName>
    <definedName name="_______a2" hidden="1">{#N/A,#N/A,FALSE,"FTEs"}</definedName>
    <definedName name="_______F5F" hidden="1">{#N/A,#N/A,TRUE,"GLOBAL";#N/A,#N/A,TRUE,"RUSTICOS";#N/A,#N/A,TRUE,"INMUEBLES"}</definedName>
    <definedName name="_______jan05">'[3]442-Tottaurbe'!#REF!</definedName>
    <definedName name="_______R5T" hidden="1">{#N/A,#N/A,TRUE,"GLOBAL";#N/A,#N/A,TRUE,"RUSTICOS";#N/A,#N/A,TRUE,"INMUEBLES"}</definedName>
    <definedName name="_______R6T" hidden="1">{#N/A,#N/A,TRUE,"GLOBAL";#N/A,#N/A,TRUE,"RUSTICOS";#N/A,#N/A,TRUE,"INMUEBLES"}</definedName>
    <definedName name="_______RF011">#REF!</definedName>
    <definedName name="______F5F" hidden="1">{#N/A,#N/A,TRUE,"GLOBAL";#N/A,#N/A,TRUE,"RUSTICOS";#N/A,#N/A,TRUE,"INMUEBLES"}</definedName>
    <definedName name="______jan05">'[4]442-Tottaurbe'!#REF!</definedName>
    <definedName name="______R5T" hidden="1">{#N/A,#N/A,TRUE,"GLOBAL";#N/A,#N/A,TRUE,"RUSTICOS";#N/A,#N/A,TRUE,"INMUEBLES"}</definedName>
    <definedName name="______R6T" hidden="1">{#N/A,#N/A,TRUE,"GLOBAL";#N/A,#N/A,TRUE,"RUSTICOS";#N/A,#N/A,TRUE,"INMUEBLES"}</definedName>
    <definedName name="______RF011">#REF!</definedName>
    <definedName name="______wr2" hidden="1">{#N/A,#N/A,FALSE,"bsp";#N/A,#N/A,FALSE,"BSNP";#N/A,#N/A,FALSE,"cpp";#N/A,#N/A,FALSE,"BTA";#N/A,#N/A,FALSE,"resumo grupo BSCH Portugal (2)"}</definedName>
    <definedName name="_____a1" hidden="1">{#N/A,#N/A,FALSE,"FTEs"}</definedName>
    <definedName name="_____a2" hidden="1">{#N/A,#N/A,FALSE,"FTEs"}</definedName>
    <definedName name="_____F5F" hidden="1">{#N/A,#N/A,TRUE,"GLOBAL";#N/A,#N/A,TRUE,"RUSTICOS";#N/A,#N/A,TRUE,"INMUEBLES"}</definedName>
    <definedName name="_____jan05">'[4]442-Tottaurbe'!#REF!</definedName>
    <definedName name="_____PR20">#REF!</definedName>
    <definedName name="_____R5T" hidden="1">{#N/A,#N/A,TRUE,"GLOBAL";#N/A,#N/A,TRUE,"RUSTICOS";#N/A,#N/A,TRUE,"INMUEBLES"}</definedName>
    <definedName name="_____R6T" hidden="1">{#N/A,#N/A,TRUE,"GLOBAL";#N/A,#N/A,TRUE,"RUSTICOS";#N/A,#N/A,TRUE,"INMUEBLES"}</definedName>
    <definedName name="_____RF011">#REF!</definedName>
    <definedName name="_____wr2" hidden="1">{#N/A,#N/A,FALSE,"bsp";#N/A,#N/A,FALSE,"BSNP";#N/A,#N/A,FALSE,"cpp";#N/A,#N/A,FALSE,"BTA";#N/A,#N/A,FALSE,"resumo grupo BSCH Portugal (2)"}</definedName>
    <definedName name="_____xlfn.IFERROR" hidden="1">#NAME?</definedName>
    <definedName name="____a1" hidden="1">{#N/A,#N/A,FALSE,"FTEs"}</definedName>
    <definedName name="____a2" hidden="1">{#N/A,#N/A,FALSE,"FTEs"}</definedName>
    <definedName name="____BGH2" hidden="1">{#N/A,#N/A,TRUE,"GLOBAL";#N/A,#N/A,TRUE,"RUSTICOS";#N/A,#N/A,TRUE,"INMUEBLES"}</definedName>
    <definedName name="____cop1" hidden="1">{#N/A,#N/A,TRUE,"Total Collections";#N/A,#N/A,TRUE,"Total Collections Experienced";#N/A,#N/A,TRUE,"Front-Range Total";#N/A,#N/A,TRUE,"Front-Range Experienced";#N/A,#N/A,TRUE,"Mid-Range Total";#N/A,#N/A,TRUE,"Mid-Range Experienced";#N/A,#N/A,TRUE,"Late-Stage Total";#N/A,#N/A,TRUE,"Late-Stage Experienced";#N/A,#N/A,TRUE,"Notes"}</definedName>
    <definedName name="____F5F" hidden="1">{#N/A,#N/A,TRUE,"GLOBAL";#N/A,#N/A,TRUE,"RUSTICOS";#N/A,#N/A,TRUE,"INMUEBLES"}</definedName>
    <definedName name="____jan05" localSheetId="8">#REF!</definedName>
    <definedName name="____jan05">'[4]442-Tottaurbe'!#REF!</definedName>
    <definedName name="____NG1" localSheetId="25">#REF!</definedName>
    <definedName name="____NG1">#REF!</definedName>
    <definedName name="____NG2" localSheetId="25">#REF!</definedName>
    <definedName name="____NG2">#REF!</definedName>
    <definedName name="____NG5" localSheetId="25">#REF!</definedName>
    <definedName name="____NG5">#REF!</definedName>
    <definedName name="____NG6">#REF!</definedName>
    <definedName name="____NG7">#REF!</definedName>
    <definedName name="____NH1">#REF!</definedName>
    <definedName name="____PR20">#REF!</definedName>
    <definedName name="____R5T" hidden="1">{#N/A,#N/A,TRUE,"GLOBAL";#N/A,#N/A,TRUE,"RUSTICOS";#N/A,#N/A,TRUE,"INMUEBLES"}</definedName>
    <definedName name="____R6T" hidden="1">{#N/A,#N/A,TRUE,"GLOBAL";#N/A,#N/A,TRUE,"RUSTICOS";#N/A,#N/A,TRUE,"INMUEBLES"}</definedName>
    <definedName name="____RF011">#REF!</definedName>
    <definedName name="____wr2" hidden="1">{#N/A,#N/A,FALSE,"bsp";#N/A,#N/A,FALSE,"BSNP";#N/A,#N/A,FALSE,"cpp";#N/A,#N/A,FALSE,"BTA";#N/A,#N/A,FALSE,"resumo grupo BSCH Portugal (2)"}</definedName>
    <definedName name="____xlfn.IFERROR" hidden="1">#NAME?</definedName>
    <definedName name="___a1" hidden="1">{#N/A,#N/A,FALSE,"FTEs"}</definedName>
    <definedName name="___a2" hidden="1">{#N/A,#N/A,FALSE,"Hip.Bas";#N/A,#N/A,FALSE,"ventas";#N/A,#N/A,FALSE,"ingre-Año";#N/A,#N/A,FALSE,"ventas-Año";#N/A,#N/A,FALSE,"Costepro";#N/A,#N/A,FALSE,"inversion";#N/A,#N/A,FALSE,"personal";#N/A,#N/A,FALSE,"Gastos-V";#N/A,#N/A,FALSE,"Circulante";#N/A,#N/A,FALSE,"CONSOLI";#N/A,#N/A,FALSE,"Es-Fin";#N/A,#N/A,FALSE,"Margen-P"}</definedName>
    <definedName name="___a6" hidden="1">{#N/A,#N/A,FALSE,"Hip.Bas";#N/A,#N/A,FALSE,"ventas";#N/A,#N/A,FALSE,"ingre-Año";#N/A,#N/A,FALSE,"ventas-Año";#N/A,#N/A,FALSE,"Costepro";#N/A,#N/A,FALSE,"inversion";#N/A,#N/A,FALSE,"personal";#N/A,#N/A,FALSE,"Gastos-V";#N/A,#N/A,FALSE,"Circulante";#N/A,#N/A,FALSE,"CONSOLI";#N/A,#N/A,FALSE,"Es-Fin";#N/A,#N/A,FALSE,"Margen-P"}</definedName>
    <definedName name="___aa2" hidden="1">{#N/A,#N/A,FALSE,"Hip.Bas";#N/A,#N/A,FALSE,"ventas";#N/A,#N/A,FALSE,"ingre-Año";#N/A,#N/A,FALSE,"ventas-Año";#N/A,#N/A,FALSE,"Costepro";#N/A,#N/A,FALSE,"inversion";#N/A,#N/A,FALSE,"personal";#N/A,#N/A,FALSE,"Gastos-V";#N/A,#N/A,FALSE,"Circulante";#N/A,#N/A,FALSE,"CONSOLI";#N/A,#N/A,FALSE,"Es-Fin";#N/A,#N/A,FALSE,"Margen-P"}</definedName>
    <definedName name="___aa3" hidden="1">{#N/A,#N/A,FALSE,"Hip.Bas";#N/A,#N/A,FALSE,"ventas";#N/A,#N/A,FALSE,"ingre-Año";#N/A,#N/A,FALSE,"ventas-Año";#N/A,#N/A,FALSE,"Costepro";#N/A,#N/A,FALSE,"inversion";#N/A,#N/A,FALSE,"personal";#N/A,#N/A,FALSE,"Gastos-V";#N/A,#N/A,FALSE,"Circulante";#N/A,#N/A,FALSE,"CONSOLI";#N/A,#N/A,FALSE,"Es-Fin";#N/A,#N/A,FALSE,"Margen-P"}</definedName>
    <definedName name="___BGH2" hidden="1">{#N/A,#N/A,TRUE,"GLOBAL";#N/A,#N/A,TRUE,"RUSTICOS";#N/A,#N/A,TRUE,"INMUEBLES"}</definedName>
    <definedName name="___cod2">'[5]T-42-3'!#REF!</definedName>
    <definedName name="___DAT11">'[6]Original SAP'!#REF!</definedName>
    <definedName name="___DAT12" localSheetId="25">#REF!</definedName>
    <definedName name="___DAT12">#REF!</definedName>
    <definedName name="___DAT13" localSheetId="25">'[6]Original SAP'!#REF!</definedName>
    <definedName name="___DAT13">'[6]Original SAP'!#REF!</definedName>
    <definedName name="___DAT7">'[6]Original SAP'!#REF!</definedName>
    <definedName name="___dd3" localSheetId="25">#REF!</definedName>
    <definedName name="___dd3">#REF!</definedName>
    <definedName name="___F14_RtasPerGar10" hidden="1">{#N/A,#N/A,FALSE,"Anexo III";#N/A,#N/A,FALSE,"02. Cuentas Balance entre soc.";#N/A,#N/A,FALSE,"03. Ctas.P.y G.entre sociedades";#N/A,#N/A,FALSE,"04.Ctas. Balance con sociedades";#N/A,#N/A,FALSE,"05.Ctas.P.y G.con sociedades";#N/A,#N/A,FALSE,"06. Desglose Cartera de Valores";#N/A,#N/A,FALSE,"07. Detalle de participaciones";#N/A,#N/A,FALSE,"08. Cartera Valores.Ponderación";#N/A,#N/A,FALSE,"09. Participaciones Entidad";#N/A,#N/A,FALSE,"10. Financiaciones Subordinadas";#N/A,#N/A,FALSE,"14. Divisas a plazo";#N/A,#N/A,FALSE,"13. Vencimientos op. futuros";#N/A,#N/A,FALSE,"12. Adquisiciones temporales";#N/A,#N/A,FALSE,"11. Sociedades cualificadas"}</definedName>
    <definedName name="___F15_RtasPerGar5_15" hidden="1">{#N/A,#N/A,FALSE,"Anexo III";#N/A,#N/A,FALSE,"02. Cuentas Balance entre soc.";#N/A,#N/A,FALSE,"03. Ctas.P.y G.entre sociedades";#N/A,#N/A,FALSE,"04.Ctas. Balance con sociedades";#N/A,#N/A,FALSE,"05.Ctas.P.y G.con sociedades";#N/A,#N/A,FALSE,"06. Desglose Cartera de Valores";#N/A,#N/A,FALSE,"07. Detalle de participaciones";#N/A,#N/A,FALSE,"08. Cartera Valores.Ponderación";#N/A,#N/A,FALSE,"09. Participaciones Entidad";#N/A,#N/A,FALSE,"10. Financiaciones Subordinadas";#N/A,#N/A,FALSE,"14. Divisas a plazo";#N/A,#N/A,FALSE,"13. Vencimientos op. futuros";#N/A,#N/A,FALSE,"12. Adquisiciones temporales";#N/A,#N/A,FALSE,"11. Sociedades cualificadas"}</definedName>
    <definedName name="___F5F" hidden="1">{#N/A,#N/A,TRUE,"GLOBAL";#N/A,#N/A,TRUE,"RUSTICOS";#N/A,#N/A,TRUE,"INMUEBLES"}</definedName>
    <definedName name="___IMP2" localSheetId="25">#REF!</definedName>
    <definedName name="___IMP2">#REF!</definedName>
    <definedName name="___IMP3" localSheetId="25">#REF!</definedName>
    <definedName name="___IMP3">#REF!</definedName>
    <definedName name="___IMP4">#REF!</definedName>
    <definedName name="___INDEX_SHEET___ASAP_Utilities">#REF!</definedName>
    <definedName name="___jan05" localSheetId="8">#REF!</definedName>
    <definedName name="___jan05">'[7]442-Tottaurbe'!#REF!</definedName>
    <definedName name="___key1" localSheetId="25" hidden="1">#REF!</definedName>
    <definedName name="___key1" localSheetId="8">#REF!</definedName>
    <definedName name="___key1" hidden="1">#REF!</definedName>
    <definedName name="___PR20">#REF!</definedName>
    <definedName name="___pvt1" localSheetId="25">'[8]T-42-3'!#REF!</definedName>
    <definedName name="___pvt1">'[8]T-42-3'!#REF!</definedName>
    <definedName name="___pvt2">'[8]T-42-3'!#REF!</definedName>
    <definedName name="___pvt3">'[9]T-42-3'!#REF!</definedName>
    <definedName name="___R5T" hidden="1">{#N/A,#N/A,TRUE,"GLOBAL";#N/A,#N/A,TRUE,"RUSTICOS";#N/A,#N/A,TRUE,"INMUEBLES"}</definedName>
    <definedName name="___R6T" hidden="1">{#N/A,#N/A,TRUE,"GLOBAL";#N/A,#N/A,TRUE,"RUSTICOS";#N/A,#N/A,TRUE,"INMUEBLES"}</definedName>
    <definedName name="___RF011">#REF!</definedName>
    <definedName name="___TC23">'[10]T-42-3'!#REF!</definedName>
    <definedName name="___TC32">'[10]T-42-3'!#REF!</definedName>
    <definedName name="___thinkcellPEYAAAAAAAAEAAAA1ZwAQZvf5EWbpPZtsPNaSA" hidden="1">#REF!</definedName>
    <definedName name="___thinkcellPEYAAAEAAAAAAAAAa0CDkq3gq0GV0iQzXv_xjg" hidden="1">#REF!</definedName>
    <definedName name="___thinkcellPEYAAAEAAAAAAAAADYyjXpnQx0mMxztS7gBGXw" hidden="1">#REF!</definedName>
    <definedName name="___thinkcellPEYAAAEAAAAAAAAAETHkWNNdGUCD7RN5Vo35lA" hidden="1">#REF!</definedName>
    <definedName name="___thinkcellPEYAAAEAAAAAAAAAj0otk.7ExkmFts8n.WvcPg" hidden="1">#REF!</definedName>
    <definedName name="___thinkcellPEYAAAEAAAAAAAAAOdFfqNkZskyLVZnIcIMzKg" hidden="1">#REF!</definedName>
    <definedName name="___thinkcellPEYAAAEAAAAAAAAAOiPS.9ZaQUes8r_L2Pi2Qw" hidden="1">#REF!</definedName>
    <definedName name="___thinkcellPEYAAAEAAAAAAAAAQrFFOEkK4UiaKLaX_cki5Q" hidden="1">#REF!</definedName>
    <definedName name="___thinkcellPEYAAAEAAAAAAAAAQsN6WCx4zk6AIsm6r1bgqg" hidden="1">#REF!</definedName>
    <definedName name="___thinkcellPEYAAAEAAAAAAAAAZ.vr2jMG0kiuka65QbHV.g" hidden="1">#REF!</definedName>
    <definedName name="___thinkcellPEYAAAEAAAAAAAAAzRtidsL4OUGSgJcClU_yNg" hidden="1">#REF!</definedName>
    <definedName name="___wr2" hidden="1">{#N/A,#N/A,FALSE,"bsp";#N/A,#N/A,FALSE,"BSNP";#N/A,#N/A,FALSE,"cpp";#N/A,#N/A,FALSE,"BTA";#N/A,#N/A,FALSE,"resumo grupo BSCH Portugal (2)"}</definedName>
    <definedName name="___xlfn.IFERROR" hidden="1">#NAME?</definedName>
    <definedName name="__1__123Graph_AGRAFICO_12" hidden="1">#REF!</definedName>
    <definedName name="__123Graph_A" localSheetId="8" hidden="1">#REF!</definedName>
    <definedName name="__123Graph_A" hidden="1">'[11]NJ-CA-MA-CT_jun06'!#REF!</definedName>
    <definedName name="__123Graph_AACTIVO" hidden="1">#REF!</definedName>
    <definedName name="__123Graph_ACONTRACTS" localSheetId="8">#REF!</definedName>
    <definedName name="__123Graph_ACONTRACTS" hidden="1">[12]GRAPH!#REF!</definedName>
    <definedName name="__123Graph_ACONTRT" localSheetId="8">#REF!</definedName>
    <definedName name="__123Graph_ACONTRT" hidden="1">[12]GRAPH!#REF!</definedName>
    <definedName name="__123Graph_ADIVIDENDOS" hidden="1">#REF!</definedName>
    <definedName name="__123Graph_AINSTALL" localSheetId="8">#REF!</definedName>
    <definedName name="__123Graph_AINSTALL" hidden="1">[12]GRAPH!#REF!</definedName>
    <definedName name="__123Graph_AINVERSION" hidden="1">#REF!</definedName>
    <definedName name="__123Graph_ALONGITUD" hidden="1">#REF!</definedName>
    <definedName name="__123Graph_APASIVO" hidden="1">#REF!</definedName>
    <definedName name="__123Graph_APLANTILLA" hidden="1">#REF!</definedName>
    <definedName name="__123Graph_ARECURSOSPROPIOS" hidden="1">#REF!</definedName>
    <definedName name="__123Graph_ARESULTADOS" hidden="1">#REF!</definedName>
    <definedName name="__123Graph_AVENTDOCO" hidden="1">#REF!</definedName>
    <definedName name="__123Graph_B" localSheetId="8" hidden="1">#REF!</definedName>
    <definedName name="__123Graph_B" hidden="1">'[11]NJ-CA-MA-CT_jun06'!#REF!</definedName>
    <definedName name="__123Graph_BACTIVO" hidden="1">#REF!</definedName>
    <definedName name="__123Graph_BCONTRACTS" localSheetId="8">#REF!</definedName>
    <definedName name="__123Graph_BCONTRACTS" hidden="1">[12]GRAPH!#REF!</definedName>
    <definedName name="__123Graph_BCONTRT" localSheetId="8">#REF!</definedName>
    <definedName name="__123Graph_BCONTRT" hidden="1">[12]GRAPH!#REF!</definedName>
    <definedName name="__123Graph_BINSTALL" localSheetId="8">#REF!</definedName>
    <definedName name="__123Graph_BINSTALL" hidden="1">[12]GRAPH!#REF!</definedName>
    <definedName name="__123Graph_BINVERSION" hidden="1">#REF!</definedName>
    <definedName name="__123Graph_BPASIVO" hidden="1">#REF!</definedName>
    <definedName name="__123Graph_BPLANTILLA" hidden="1">#REF!</definedName>
    <definedName name="__123Graph_BRECURSOSPROPIOS" hidden="1">#REF!</definedName>
    <definedName name="__123Graph_C" localSheetId="8" hidden="1">#REF!</definedName>
    <definedName name="__123Graph_C" hidden="1">[12]GRAPH!#REF!</definedName>
    <definedName name="__123Graph_CACTIVO" hidden="1">#REF!</definedName>
    <definedName name="__123Graph_CCONTRT" localSheetId="8">#REF!</definedName>
    <definedName name="__123Graph_CCONTRT" hidden="1">[12]GRAPH!#REF!</definedName>
    <definedName name="__123Graph_CINSTALL" localSheetId="8">#REF!</definedName>
    <definedName name="__123Graph_CINSTALL" hidden="1">[12]GRAPH!#REF!</definedName>
    <definedName name="__123Graph_CLONGITUD" hidden="1">#REF!</definedName>
    <definedName name="__123Graph_CPASIVO" hidden="1">#REF!</definedName>
    <definedName name="__123Graph_CPLANTILLA" hidden="1">#REF!</definedName>
    <definedName name="__123Graph_CRECURSOSPROPIOS" hidden="1">#REF!</definedName>
    <definedName name="__123Graph_CRESULTADOS" hidden="1">#REF!</definedName>
    <definedName name="__123Graph_D" hidden="1">#REF!</definedName>
    <definedName name="__123Graph_DACTIVO" hidden="1">#REF!</definedName>
    <definedName name="__123Graph_DLONGITUD" hidden="1">#REF!</definedName>
    <definedName name="__123Graph_DRECURSOSPROPIOS" hidden="1">#REF!</definedName>
    <definedName name="__123Graph_DRESULTADOS" hidden="1">#REF!</definedName>
    <definedName name="__123Graph_E" hidden="1">#REF!</definedName>
    <definedName name="__123Graph_ERECURSOSPROPIOS" hidden="1">#REF!</definedName>
    <definedName name="__123Graph_F" hidden="1">#REF!</definedName>
    <definedName name="__123Graph_X" localSheetId="8" hidden="1">#REF!</definedName>
    <definedName name="__123Graph_X" hidden="1">'[11]NJ-CA-MA-CT_jun06'!#REF!</definedName>
    <definedName name="__123Graph_XACTIVO" hidden="1">#REF!</definedName>
    <definedName name="__123Graph_XCLIENTESDOM" hidden="1">#REF!</definedName>
    <definedName name="__123Graph_XCLIENTESTOT" hidden="1">#REF!</definedName>
    <definedName name="__123Graph_XDIVIDENDOS" hidden="1">#REF!</definedName>
    <definedName name="__123Graph_XINVERSION" hidden="1">#REF!</definedName>
    <definedName name="__123Graph_XLONGITUD" hidden="1">#REF!</definedName>
    <definedName name="__123Graph_XPASIVO" hidden="1">#REF!</definedName>
    <definedName name="__123Graph_XPLANTILLA" hidden="1">#REF!</definedName>
    <definedName name="__123Graph_XRECURSOSPROPIOS" hidden="1">#REF!</definedName>
    <definedName name="__123Graph_XRESULTADOS" hidden="1">#REF!</definedName>
    <definedName name="__123Graph_XVENTAS" hidden="1">#REF!</definedName>
    <definedName name="__123Graph_XVENTDOCO" hidden="1">#REF!</definedName>
    <definedName name="__2__123Graph_BGRAFICO_11" hidden="1">#REF!</definedName>
    <definedName name="__3__123Graph_BGRAFICO_12" hidden="1">#REF!</definedName>
    <definedName name="__4__123Graph_BGRAFICO_25" hidden="1">#REF!</definedName>
    <definedName name="__5__123Graph_CGRAFICO_11" hidden="1">#REF!</definedName>
    <definedName name="__6__123Graph_CGRAFICO_17" hidden="1">#REF!</definedName>
    <definedName name="__a1" hidden="1">{#N/A,#N/A,FALSE,"FTEs"}</definedName>
    <definedName name="__a2" hidden="1">{#N/A,#N/A,FALSE,"Hip.Bas";#N/A,#N/A,FALSE,"ventas";#N/A,#N/A,FALSE,"ingre-Año";#N/A,#N/A,FALSE,"ventas-Año";#N/A,#N/A,FALSE,"Costepro";#N/A,#N/A,FALSE,"inversion";#N/A,#N/A,FALSE,"personal";#N/A,#N/A,FALSE,"Gastos-V";#N/A,#N/A,FALSE,"Circulante";#N/A,#N/A,FALSE,"CONSOLI";#N/A,#N/A,FALSE,"Es-Fin";#N/A,#N/A,FALSE,"Margen-P"}</definedName>
    <definedName name="__a6" hidden="1">{#N/A,#N/A,FALSE,"Hip.Bas";#N/A,#N/A,FALSE,"ventas";#N/A,#N/A,FALSE,"ingre-Año";#N/A,#N/A,FALSE,"ventas-Año";#N/A,#N/A,FALSE,"Costepro";#N/A,#N/A,FALSE,"inversion";#N/A,#N/A,FALSE,"personal";#N/A,#N/A,FALSE,"Gastos-V";#N/A,#N/A,FALSE,"Circulante";#N/A,#N/A,FALSE,"CONSOLI";#N/A,#N/A,FALSE,"Es-Fin";#N/A,#N/A,FALSE,"Margen-P"}</definedName>
    <definedName name="__aa2" hidden="1">{#N/A,#N/A,FALSE,"Hip.Bas";#N/A,#N/A,FALSE,"ventas";#N/A,#N/A,FALSE,"ingre-Año";#N/A,#N/A,FALSE,"ventas-Año";#N/A,#N/A,FALSE,"Costepro";#N/A,#N/A,FALSE,"inversion";#N/A,#N/A,FALSE,"personal";#N/A,#N/A,FALSE,"Gastos-V";#N/A,#N/A,FALSE,"Circulante";#N/A,#N/A,FALSE,"CONSOLI";#N/A,#N/A,FALSE,"Es-Fin";#N/A,#N/A,FALSE,"Margen-P"}</definedName>
    <definedName name="__aa3" hidden="1">{#N/A,#N/A,FALSE,"Hip.Bas";#N/A,#N/A,FALSE,"ventas";#N/A,#N/A,FALSE,"ingre-Año";#N/A,#N/A,FALSE,"ventas-Año";#N/A,#N/A,FALSE,"Costepro";#N/A,#N/A,FALSE,"inversion";#N/A,#N/A,FALSE,"personal";#N/A,#N/A,FALSE,"Gastos-V";#N/A,#N/A,FALSE,"Circulante";#N/A,#N/A,FALSE,"CONSOLI";#N/A,#N/A,FALSE,"Es-Fin";#N/A,#N/A,FALSE,"Margen-P"}</definedName>
    <definedName name="__Aux1">#REF!</definedName>
    <definedName name="__Aux2">#REF!</definedName>
    <definedName name="__BAL218" localSheetId="8">#N/A</definedName>
    <definedName name="__BAL218">VLOOKUP(ABS(#REF!),[13]balanço!$C$3:$N$2320,12,0)</definedName>
    <definedName name="__BAL221" localSheetId="8">#N/A</definedName>
    <definedName name="__BAL221">VLOOKUP(22,'[13]Balancete do Razão'!$B$3:$F$50,5,0)*-1+[13]balanço!$S$1</definedName>
    <definedName name="__BAL24" localSheetId="8">#N/A</definedName>
    <definedName name="__BAL24">SUMIF([13]balanço!$R$3:$R$12,"&gt;0",[13]balanço!$R$3:$R$12)</definedName>
    <definedName name="__BAL261" localSheetId="8">#N/A</definedName>
    <definedName name="__BAL261">VLOOKUP(ABS(#REF!),[13]balanço!$C$3:$N$2320,12,0)*-1+[13]balanço!$U$1</definedName>
    <definedName name="__BAL271" localSheetId="8">#N/A</definedName>
    <definedName name="__BAL271">VLOOKUP(ABS(#REF!),[13]balanço!$C$3:$N$2320,12,0)</definedName>
    <definedName name="__BAL272" localSheetId="8">#N/A</definedName>
    <definedName name="__BAL272">VLOOKUP(ABS(#REF!),[13]balanço!$C$3:$N$2320,12,0)</definedName>
    <definedName name="__BAL273" localSheetId="8">#N/A</definedName>
    <definedName name="__BAL273">VLOOKUP(ABS(#REF!),[13]balanço!$C$3:$N$2320,12,0)*-1</definedName>
    <definedName name="__BAL274" localSheetId="8">#N/A</definedName>
    <definedName name="__BAL274">VLOOKUP(ABS(#REF!),[13]balanço!$C$3:$N$2320,12,0)*-1</definedName>
    <definedName name="__BAL298" localSheetId="8">#N/A</definedName>
    <definedName name="__BAL298">VLOOKUP(ABS(#REF!),[13]balanço!$C$3:$N$2320,12,0)*-1</definedName>
    <definedName name="__BAL32" localSheetId="8">#N/A</definedName>
    <definedName name="__BAL32">VLOOKUP(ABS(#REF!),[13]balanço!$C$3:$N$2320,12,0)</definedName>
    <definedName name="__BAL421" localSheetId="8">#N/A</definedName>
    <definedName name="__BAL421">VLOOKUP(ABS(#REF!),[13]balanço!$C$3:$N$2320,12,0)</definedName>
    <definedName name="__BAL422" localSheetId="8">#N/A</definedName>
    <definedName name="__BAL422">VLOOKUP(ABS(#REF!),[13]balanço!$C$3:$N$2320,12,0)</definedName>
    <definedName name="__BAL423" localSheetId="8">#N/A</definedName>
    <definedName name="__BAL423">VLOOKUP(ABS(#REF!),[13]balanço!$C$3:$N$2320,12,0)</definedName>
    <definedName name="__BAL424" localSheetId="8">#N/A</definedName>
    <definedName name="__BAL424">VLOOKUP(ABS(#REF!),[13]balanço!$C$3:$N$2320,12,0)</definedName>
    <definedName name="__BAL425" localSheetId="8">#N/A</definedName>
    <definedName name="__BAL425">VLOOKUP(ABS(#REF!),[13]balanço!$C$3:$N$2320,12,0)</definedName>
    <definedName name="__BAL426" localSheetId="8">#N/A</definedName>
    <definedName name="__BAL426">VLOOKUP(ABS(#REF!),[13]balanço!$C$3:$N$2320,12,0)</definedName>
    <definedName name="__BAL429" localSheetId="8">#N/A</definedName>
    <definedName name="__BAL429">VLOOKUP(ABS(#REF!),[13]balanço!$C$3:$N$2320,12,0)</definedName>
    <definedName name="__BAL434" localSheetId="8">#N/A</definedName>
    <definedName name="__BAL434">VLOOKUP(ABS(#REF!),[13]balanço!$C$3:$N$2320,12,0)</definedName>
    <definedName name="__BAL441" localSheetId="8">#N/A</definedName>
    <definedName name="__BAL441">VLOOKUP(ABS(#REF!),[13]balanço!$C$3:$N$2320,12,0)</definedName>
    <definedName name="__BAL482" localSheetId="8">#N/A</definedName>
    <definedName name="__BAL482">VLOOKUP(ABS(#REF!),[13]balanço!$C$3:$N$2320,12,0)*-1</definedName>
    <definedName name="__BAL483" localSheetId="8">#N/A</definedName>
    <definedName name="__BAL483">VLOOKUP(ABS(#REF!),[13]balanço!$C$3:$N$2320,12,0)*-1</definedName>
    <definedName name="__BAL484" localSheetId="8">#N/A</definedName>
    <definedName name="__BAL484">VLOOKUP(ABS(#REF!),[13]balanço!$C$3:$N$2320,12,0)*-1</definedName>
    <definedName name="__BAL485" localSheetId="8">#N/A</definedName>
    <definedName name="__BAL485">VLOOKUP(ABS(#REF!),[13]balanço!$C$3:$N$2320,12,0)*-1</definedName>
    <definedName name="__BAL486" localSheetId="8">#N/A</definedName>
    <definedName name="__BAL486">VLOOKUP(ABS(#REF!),[13]balanço!$C$3:$N$2320,12,0)*-1</definedName>
    <definedName name="__BAL489" localSheetId="8">#N/A</definedName>
    <definedName name="__BAL489">VLOOKUP(ABS(#REF!),[13]balanço!$C$3:$N$2320,12,0)*-1</definedName>
    <definedName name="__BAL51" localSheetId="8">#N/A</definedName>
    <definedName name="__BAL51">VLOOKUP(ABS(#REF!),[13]balanço!$C$3:$N$2320,12,0)*-1</definedName>
    <definedName name="__BAL54" localSheetId="8">#N/A</definedName>
    <definedName name="__BAL54">VLOOKUP(ABS(#REF!),[13]balanço!$C$3:$N$2320,12,0)*-1</definedName>
    <definedName name="__BAL571" localSheetId="8">#N/A</definedName>
    <definedName name="__BAL571">VLOOKUP(ABS(#REF!),[13]balanço!$C$3:$N$2320,12,0)*-1</definedName>
    <definedName name="__BAL574" localSheetId="8">#N/A</definedName>
    <definedName name="__BAL574">VLOOKUP(ABS(#REF!),[13]balanço!$C$3:$N$2320,12,0)*-1</definedName>
    <definedName name="__BAL59" localSheetId="8">#N/A</definedName>
    <definedName name="__BAL59">VLOOKUP(ABS(#REF!),[13]balanço!$C$3:$N$2320,12,0)*-1</definedName>
    <definedName name="__ben01" hidden="1">{#N/A,#N/A,FALSE,"HLDGS-B";#N/A,#N/A,FALSE,"CABJ-B";#N/A,#N/A,FALSE,"TBI-B";#N/A,#N/A,FALSE,"CAIM-B";#N/A,#N/A,FALSE,"CTC-B";#N/A,#N/A,FALSE,"LIGEN-B";#N/A,#N/A,FALSE,"JSL-B";#N/A,#N/A,FALSE,"HRVST-B"}</definedName>
    <definedName name="__ben02" hidden="1">{#N/A,#N/A,FALSE,"ConMgt";#N/A,#N/A,FALSE,"HCoA";#N/A,#N/A,FALSE,"BankDivis";#N/A,#N/A,FALSE,"TrustCos";#N/A,#N/A,FALSE,"InvDiv";#N/A,#N/A,FALSE,"Central costs"}</definedName>
    <definedName name="__ben03" hidden="1">{#N/A,#N/A,FALSE,"ConMgt";#N/A,#N/A,FALSE,"HCoA";#N/A,#N/A,FALSE,"HLDGS";#N/A,#N/A,FALSE,"Angil";#N/A,#N/A,FALSE,"BankDivis";#N/A,#N/A,FALSE,"CABJ";#N/A,#N/A,FALSE,"TBI";#N/A,#N/A,FALSE,"ANTIL ";#N/A,#N/A,FALSE,"ANTILJ";#N/A,#N/A,FALSE,"ANTILIOM";#N/A,#N/A,FALSE,"ANGL";#N/A,#N/A,FALSE,"CAIM";#N/A,#N/A,FALSE,"TrustCos";#N/A,#N/A,FALSE,"InvDiv";#N/A,#N/A,FALSE,"Central costs"}</definedName>
    <definedName name="__ben04" hidden="1">{#N/A,#N/A,FALSE,"HLDGS";#N/A,#N/A,FALSE,"Angil";#N/A,#N/A,FALSE,"CABJ";#N/A,#N/A,FALSE,"TBI";#N/A,#N/A,FALSE,"ANTIL ";#N/A,#N/A,FALSE,"ANTILJ";#N/A,#N/A,FALSE,"ANTILIOM";#N/A,#N/A,FALSE,"ANTILGIB";#N/A,#N/A,FALSE,"ANGL"}</definedName>
    <definedName name="__ben05" hidden="1">{#N/A,#N/A,FALSE,"ConStat";#N/A,#N/A,FALSE,"ConMgt";#N/A,#N/A,FALSE,"HCoA";#N/A,#N/A,FALSE,"BankDivis";#N/A,#N/A,FALSE,"CAIM";#N/A,#N/A,FALSE,"TrustCos";#N/A,#N/A,FALSE,"InvDiv";#N/A,#N/A,FALSE,"Central costs";#N/A,#N/A,FALSE,"ConMgtQ1"}</definedName>
    <definedName name="__ben06" hidden="1">{#N/A,#N/A,FALSE,"InvDiv";#N/A,#N/A,FALSE,"JSL ";#N/A,#N/A,FALSE,"CAAM";#N/A,#N/A,FALSE,"SafeCus"}</definedName>
    <definedName name="__ben07" hidden="1">{#N/A,#N/A,FALSE,"ConMgt";#N/A,#N/A,FALSE,"ConStat";#N/A,#N/A,FALSE,"HCoA";#N/A,#N/A,FALSE,"HLDGS";#N/A,#N/A,FALSE,"Angil";#N/A,#N/A,FALSE,"BankDivis";#N/A,#N/A,FALSE,"CABJ";#N/A,#N/A,FALSE,"TBI";#N/A,#N/A,FALSE,"ANTIL ";#N/A,#N/A,FALSE,"ANGL";#N/A,#N/A,FALSE,"CAIM";#N/A,#N/A,FALSE,"TrustCos";#N/A,#N/A,FALSE,"Central costs";#N/A,#N/A,FALSE,"InvDiv";#N/A,#N/A,FALSE,"JSL ";#N/A,#N/A,FALSE,"CAAM";#N/A,#N/A,FALSE,"SafeCus"}</definedName>
    <definedName name="__ben08" hidden="1">{#N/A,#N/A,FALSE,"ConMgt";#N/A,#N/A,FALSE,"LdnSmy-ActYTD";#N/A,#N/A,FALSE,"ConStat";#N/A,#N/A,FALSE,"HCoA";#N/A,#N/A,FALSE,"HLDGS";#N/A,#N/A,FALSE,"Angil";#N/A,#N/A,FALSE,"BankDivis";#N/A,#N/A,FALSE,"CABJ";#N/A,#N/A,FALSE,"TBI";#N/A,#N/A,FALSE,"ANTIL ";#N/A,#N/A,FALSE,"ANTILJ";#N/A,#N/A,FALSE,"ANTILIOM";#N/A,#N/A,FALSE,"ANTILGIB";#N/A,#N/A,FALSE,"ANGL";#N/A,#N/A,FALSE,"CAIM";#N/A,#N/A,FALSE,"Central costs";#N/A,#N/A,FALSE,"TrustCos";#N/A,#N/A,FALSE,"InvDiv";#N/A,#N/A,FALSE,"JSL ";#N/A,#N/A,FALSE,"CAAM";#N/A,#N/A,FALSE,"SafeCus";#N/A,#N/A,FALSE,"SafeCus"}</definedName>
    <definedName name="__ben09" hidden="1">{#N/A,#N/A,FALSE,"TrustCos";#N/A,#N/A,FALSE,"CTC";#N/A,#N/A,FALSE,"CATC"}</definedName>
    <definedName name="__ben1" hidden="1">{#N/A,#N/A,FALSE,"ConStat";#N/A,#N/A,FALSE,"ConMgt";#N/A,#N/A,FALSE,"HCoA";#N/A,#N/A,FALSE,"BankDivis";#N/A,#N/A,FALSE,"CAIM";#N/A,#N/A,FALSE,"TrustCos";#N/A,#N/A,FALSE,"InvDiv";#N/A,#N/A,FALSE,"Central costs";#N/A,#N/A,FALSE,"ConMgtQ1"}</definedName>
    <definedName name="__ben2" hidden="1">{#N/A,#N/A,FALSE,"InvDiv";#N/A,#N/A,FALSE,"JSL ";#N/A,#N/A,FALSE,"CAAM";#N/A,#N/A,FALSE,"SafeCus"}</definedName>
    <definedName name="__ben3" hidden="1">{#N/A,#N/A,FALSE,"ConMgt";#N/A,#N/A,FALSE,"ConStat";#N/A,#N/A,FALSE,"HCoA";#N/A,#N/A,FALSE,"HLDGS";#N/A,#N/A,FALSE,"Angil";#N/A,#N/A,FALSE,"BankDivis";#N/A,#N/A,FALSE,"CABJ";#N/A,#N/A,FALSE,"TBI";#N/A,#N/A,FALSE,"ANTIL ";#N/A,#N/A,FALSE,"ANGL";#N/A,#N/A,FALSE,"CAIM";#N/A,#N/A,FALSE,"TrustCos";#N/A,#N/A,FALSE,"Central costs";#N/A,#N/A,FALSE,"InvDiv";#N/A,#N/A,FALSE,"JSL ";#N/A,#N/A,FALSE,"CAAM";#N/A,#N/A,FALSE,"SafeCus"}</definedName>
    <definedName name="__ben4" hidden="1">{#N/A,#N/A,FALSE,"ConMgt";#N/A,#N/A,FALSE,"LdnSmy-ActYTD";#N/A,#N/A,FALSE,"ConStat";#N/A,#N/A,FALSE,"HCoA";#N/A,#N/A,FALSE,"HLDGS";#N/A,#N/A,FALSE,"Angil";#N/A,#N/A,FALSE,"BankDivis";#N/A,#N/A,FALSE,"CABJ";#N/A,#N/A,FALSE,"TBI";#N/A,#N/A,FALSE,"ANTIL ";#N/A,#N/A,FALSE,"ANTILJ";#N/A,#N/A,FALSE,"ANTILIOM";#N/A,#N/A,FALSE,"ANTILGIB";#N/A,#N/A,FALSE,"ANGL";#N/A,#N/A,FALSE,"CAIM";#N/A,#N/A,FALSE,"Central costs";#N/A,#N/A,FALSE,"TrustCos";#N/A,#N/A,FALSE,"InvDiv";#N/A,#N/A,FALSE,"JSL ";#N/A,#N/A,FALSE,"CAAM";#N/A,#N/A,FALSE,"SafeCus";#N/A,#N/A,FALSE,"SafeCus"}</definedName>
    <definedName name="__ben5" hidden="1">{#N/A,#N/A,FALSE,"TrustCos";#N/A,#N/A,FALSE,"CTC";#N/A,#N/A,FALSE,"CATC"}</definedName>
    <definedName name="__BGH2" hidden="1">{#N/A,#N/A,TRUE,"GLOBAL";#N/A,#N/A,TRUE,"RUSTICOS";#N/A,#N/A,TRUE,"INMUEBLES"}</definedName>
    <definedName name="__cod2" localSheetId="25">'[5]T-42-3'!#REF!</definedName>
    <definedName name="__cod2">'[5]T-42-3'!#REF!</definedName>
    <definedName name="__cop1" hidden="1">{#N/A,#N/A,TRUE,"Total Collections";#N/A,#N/A,TRUE,"Total Collections Experienced";#N/A,#N/A,TRUE,"Front-Range Total";#N/A,#N/A,TRUE,"Front-Range Experienced";#N/A,#N/A,TRUE,"Mid-Range Total";#N/A,#N/A,TRUE,"Mid-Range Experienced";#N/A,#N/A,TRUE,"Late-Stage Total";#N/A,#N/A,TRUE,"Late-Stage Experienced";#N/A,#N/A,TRUE,"Notes"}</definedName>
    <definedName name="_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DAT11" localSheetId="25">'[6]Original SAP'!#REF!</definedName>
    <definedName name="__DAT11" localSheetId="8">#REF!</definedName>
    <definedName name="__DAT11">'[6]Original SAP'!#REF!</definedName>
    <definedName name="__DAT12" localSheetId="25">#REF!</definedName>
    <definedName name="__DAT12" localSheetId="8">#N/A</definedName>
    <definedName name="__DAT12">#REF!</definedName>
    <definedName name="__DAT13" localSheetId="25">'[6]Original SAP'!#REF!</definedName>
    <definedName name="__DAT13" localSheetId="8">#REF!</definedName>
    <definedName name="__DAT13">'[6]Original SAP'!#REF!</definedName>
    <definedName name="__DAT7" localSheetId="25">'[6]Original SAP'!#REF!</definedName>
    <definedName name="__DAT7" localSheetId="8">#REF!</definedName>
    <definedName name="__DAT7">'[6]Original SAP'!#REF!</definedName>
    <definedName name="__dd3" localSheetId="25">#REF!</definedName>
    <definedName name="__dd3">#REF!</definedName>
    <definedName name="__ebp1" localSheetId="25">#REF!</definedName>
    <definedName name="__ebp1">#REF!</definedName>
    <definedName name="__ebp2" localSheetId="25">#REF!</definedName>
    <definedName name="__ebp2">#REF!</definedName>
    <definedName name="__ebp4">#REF!</definedName>
    <definedName name="__F14_RtasPerGar10" hidden="1">{#N/A,#N/A,FALSE,"Anexo III";#N/A,#N/A,FALSE,"02. Cuentas Balance entre soc.";#N/A,#N/A,FALSE,"03. Ctas.P.y G.entre sociedades";#N/A,#N/A,FALSE,"04.Ctas. Balance con sociedades";#N/A,#N/A,FALSE,"05.Ctas.P.y G.con sociedades";#N/A,#N/A,FALSE,"06. Desglose Cartera de Valores";#N/A,#N/A,FALSE,"07. Detalle de participaciones";#N/A,#N/A,FALSE,"08. Cartera Valores.Ponderación";#N/A,#N/A,FALSE,"09. Participaciones Entidad";#N/A,#N/A,FALSE,"10. Financiaciones Subordinadas";#N/A,#N/A,FALSE,"14. Divisas a plazo";#N/A,#N/A,FALSE,"13. Vencimientos op. futuros";#N/A,#N/A,FALSE,"12. Adquisiciones temporales";#N/A,#N/A,FALSE,"11. Sociedades cualificadas"}</definedName>
    <definedName name="__F15_RtasPerGar5_15" hidden="1">{#N/A,#N/A,FALSE,"Anexo III";#N/A,#N/A,FALSE,"02. Cuentas Balance entre soc.";#N/A,#N/A,FALSE,"03. Ctas.P.y G.entre sociedades";#N/A,#N/A,FALSE,"04.Ctas. Balance con sociedades";#N/A,#N/A,FALSE,"05.Ctas.P.y G.con sociedades";#N/A,#N/A,FALSE,"06. Desglose Cartera de Valores";#N/A,#N/A,FALSE,"07. Detalle de participaciones";#N/A,#N/A,FALSE,"08. Cartera Valores.Ponderación";#N/A,#N/A,FALSE,"09. Participaciones Entidad";#N/A,#N/A,FALSE,"10. Financiaciones Subordinadas";#N/A,#N/A,FALSE,"14. Divisas a plazo";#N/A,#N/A,FALSE,"13. Vencimientos op. futuros";#N/A,#N/A,FALSE,"12. Adquisiciones temporales";#N/A,#N/A,FALSE,"11. Sociedades cualificadas"}</definedName>
    <definedName name="__f4" localSheetId="8">#REF!</definedName>
    <definedName name="__f4" hidden="1">#REF!</definedName>
    <definedName name="__f45" localSheetId="8">#REF!</definedName>
    <definedName name="__f45" hidden="1">#REF!</definedName>
    <definedName name="__F5F" hidden="1">{#N/A,#N/A,TRUE,"GLOBAL";#N/A,#N/A,TRUE,"RUSTICOS";#N/A,#N/A,TRUE,"INMUEBLES"}</definedName>
    <definedName name="__g5" localSheetId="8">#REF!</definedName>
    <definedName name="__g5" hidden="1">#REF!</definedName>
    <definedName name="__IMP2" localSheetId="8">#REF!</definedName>
    <definedName name="__IMP2">#REF!</definedName>
    <definedName name="__IMP3">#REF!</definedName>
    <definedName name="__IMP4">#REF!</definedName>
    <definedName name="__jan05" localSheetId="25">'[3]442-Tottaurbe'!#REF!</definedName>
    <definedName name="__jan05" localSheetId="8">#REF!</definedName>
    <definedName name="__jan05">'[3]442-Tottaurbe'!#REF!</definedName>
    <definedName name="__key1" localSheetId="25" hidden="1">#REF!</definedName>
    <definedName name="__key1" localSheetId="8" hidden="1">#REF!</definedName>
    <definedName name="__key1" hidden="1">#REF!</definedName>
    <definedName name="__l" hidden="1">{#N/A,#N/A,FALSE,"bsp";#N/A,#N/A,FALSE,"BSNP";#N/A,#N/A,FALSE,"cpp";#N/A,#N/A,FALSE,"BTA";#N/A,#N/A,FALSE,"resumo grupo BSCH Portugal (2)"}</definedName>
    <definedName name="__nc1" localSheetId="25">#REF!</definedName>
    <definedName name="__nc1">#REF!</definedName>
    <definedName name="__nc2" localSheetId="25">#REF!</definedName>
    <definedName name="__nc2">#REF!</definedName>
    <definedName name="__nc3">#REF!</definedName>
    <definedName name="__nc4">#REF!</definedName>
    <definedName name="__NG1" localSheetId="8">#REF!</definedName>
    <definedName name="__NG1">#REF!</definedName>
    <definedName name="__NG2" localSheetId="8">#REF!</definedName>
    <definedName name="__NG2">#REF!</definedName>
    <definedName name="__NG5">#REF!</definedName>
    <definedName name="__NG6">#REF!</definedName>
    <definedName name="__NG7">#REF!</definedName>
    <definedName name="__NH1">#REF!</definedName>
    <definedName name="__pbo1">#REF!</definedName>
    <definedName name="__pbo2">#REF!</definedName>
    <definedName name="__pbo3">#REF!</definedName>
    <definedName name="__pbo4">#REF!</definedName>
    <definedName name="__POC61" localSheetId="8">#N/A</definedName>
    <definedName name="__POC61">VLOOKUP(ABS(#REF!),'[13]Balancete do Razão'!$B$2:$F$50,5,0)</definedName>
    <definedName name="__POC62" localSheetId="8">#N/A</definedName>
    <definedName name="__POC62">VLOOKUP(ABS(#REF!),'[13]Balancete do Razão'!$B$2:$F$50,5,0)</definedName>
    <definedName name="__POC63" localSheetId="8">#N/A</definedName>
    <definedName name="__POC63">VLOOKUP(ABS(#REF!),'[13]Balancete do Razão'!$B$2:$F$50,5,0)</definedName>
    <definedName name="__POC65" localSheetId="8">#N/A</definedName>
    <definedName name="__POC65">VLOOKUP(ABS(#REF!),'[13]Balancete do Razão'!$B$2:$F$50,5,0)</definedName>
    <definedName name="__POC66" localSheetId="8">#N/A</definedName>
    <definedName name="__POC66">VLOOKUP(ABS(#REF!),'[13]Balancete do Razão'!$B$2:$F$50,5,0)</definedName>
    <definedName name="__POC67" localSheetId="8">#N/A</definedName>
    <definedName name="__POC67">VLOOKUP(ABS(#REF!),'[13]Balancete do Razão'!$B$2:$F$50,5,0)</definedName>
    <definedName name="__POC69" localSheetId="8">#N/A</definedName>
    <definedName name="__POC69">VLOOKUP(ABS(#REF!),'[13]Balancete do Razão'!$B$2:$F$50,5,0)</definedName>
    <definedName name="__POC71" localSheetId="8">#N/A</definedName>
    <definedName name="__POC71">VLOOKUP(ABS(#REF!),'[13]Balancete do Razão'!$B$2:$F$50,5,0)*-1</definedName>
    <definedName name="__POC72" localSheetId="8">#N/A</definedName>
    <definedName name="__POC72">VLOOKUP(ABS(#REF!),'[13]Balancete do Razão'!$B$2:$F$50,5,0)*-1</definedName>
    <definedName name="__POC76" localSheetId="8">#N/A</definedName>
    <definedName name="__POC76">VLOOKUP(ABS(#REF!),'[13]Balancete do Razão'!$B$2:$F$50,5,0)*-1</definedName>
    <definedName name="__POC78" localSheetId="8">#N/A</definedName>
    <definedName name="__POC78">VLOOKUP(ABS(#REF!),'[13]Balancete do Razão'!$B$2:$F$50,5,0)*-1</definedName>
    <definedName name="__POC79" localSheetId="8">#N/A</definedName>
    <definedName name="__POC79">VLOOKUP(ABS(#REF!),'[13]Balancete do Razão'!$B$2:$F$50,5,0)*-1</definedName>
    <definedName name="__PR20">#REF!</definedName>
    <definedName name="__pvt1" localSheetId="25">'[8]T-42-3'!#REF!</definedName>
    <definedName name="__pvt1">'[8]T-42-3'!#REF!</definedName>
    <definedName name="__pvt2" localSheetId="25">'[8]T-42-3'!#REF!</definedName>
    <definedName name="__pvt2">'[8]T-42-3'!#REF!</definedName>
    <definedName name="__pvt3" localSheetId="25">'[9]T-42-3'!#REF!</definedName>
    <definedName name="__pvt3">'[9]T-42-3'!#REF!</definedName>
    <definedName name="__R5T" hidden="1">{#N/A,#N/A,TRUE,"GLOBAL";#N/A,#N/A,TRUE,"RUSTICOS";#N/A,#N/A,TRUE,"INMUEBLES"}</definedName>
    <definedName name="__R6T" hidden="1">{#N/A,#N/A,TRUE,"GLOBAL";#N/A,#N/A,TRUE,"RUSTICOS";#N/A,#N/A,TRUE,"INMUEBLES"}</definedName>
    <definedName name="__RF011">#REF!</definedName>
    <definedName name="__TC23" localSheetId="25">'[10]T-42-3'!#REF!</definedName>
    <definedName name="__TC23">'[10]T-42-3'!#REF!</definedName>
    <definedName name="__TC32" localSheetId="25">'[10]T-42-3'!#REF!</definedName>
    <definedName name="__TC32">'[10]T-42-3'!#REF!</definedName>
    <definedName name="__td1">#REF!</definedName>
    <definedName name="__td2">#REF!</definedName>
    <definedName name="__td3">#REF!</definedName>
    <definedName name="__td4">#REF!</definedName>
    <definedName name="__ten03" hidden="1">{#N/A,#N/A,FALSE,"ConMgt";#N/A,#N/A,FALSE,"HCoA";#N/A,#N/A,FALSE,"BankDivis";#N/A,#N/A,FALSE,"TrustCos";#N/A,#N/A,FALSE,"InvDiv";#N/A,#N/A,FALSE,"Central costs"}</definedName>
    <definedName name="__ti1">#REF!</definedName>
    <definedName name="__ti3">#REF!</definedName>
    <definedName name="__ti4">#REF!</definedName>
    <definedName name="__tim01" hidden="1">{#N/A,#N/A,FALSE,"HLDGS-B";#N/A,#N/A,FALSE,"CABJ-B";#N/A,#N/A,FALSE,"TBI-B";#N/A,#N/A,FALSE,"CAIM-B";#N/A,#N/A,FALSE,"CTC-B";#N/A,#N/A,FALSE,"LIGEN-B";#N/A,#N/A,FALSE,"JSL-B";#N/A,#N/A,FALSE,"HRVST-B"}</definedName>
    <definedName name="__tp1">#REF!</definedName>
    <definedName name="__tp2">#REF!</definedName>
    <definedName name="__tp3">#REF!</definedName>
    <definedName name="__tp4">#REF!</definedName>
    <definedName name="__wr2" hidden="1">{#N/A,#N/A,FALSE,"bsp";#N/A,#N/A,FALSE,"BSNP";#N/A,#N/A,FALSE,"cpp";#N/A,#N/A,FALSE,"BTA";#N/A,#N/A,FALSE,"resumo grupo BSCH Portugal (2)"}</definedName>
    <definedName name="__xlfn.IFERROR" hidden="1">#NAME?</definedName>
    <definedName name="_1" localSheetId="25">#REF!</definedName>
    <definedName name="_1" localSheetId="8">#REF!</definedName>
    <definedName name="_1">#REF!</definedName>
    <definedName name="_1__123Graph_ACHART_7" hidden="1">#REF!</definedName>
    <definedName name="_1__123Graph_AGRAFICO_12" hidden="1">#REF!</definedName>
    <definedName name="_10" localSheetId="25">#REF!</definedName>
    <definedName name="_10" localSheetId="8">#REF!</definedName>
    <definedName name="_10">#REF!</definedName>
    <definedName name="_10__123Graph_CGRAFICO_11" hidden="1">#REF!</definedName>
    <definedName name="_10__123Graph_LBL_BCHART_7" hidden="1">#REF!</definedName>
    <definedName name="_11" localSheetId="25">#REF!</definedName>
    <definedName name="_11" localSheetId="8">#REF!</definedName>
    <definedName name="_11">#REF!</definedName>
    <definedName name="_11__123Graph_LBL_BCHART_8" hidden="1">#REF!</definedName>
    <definedName name="_12">#REF!</definedName>
    <definedName name="_12__123Graph_CGRAFICO_17" hidden="1">#REF!</definedName>
    <definedName name="_12__123Graph_LBL_CCHART_7" hidden="1">#REF!</definedName>
    <definedName name="_13">#REF!</definedName>
    <definedName name="_13__123Graph_LBL_CCHART_8" hidden="1">#REF!</definedName>
    <definedName name="_14">#REF!</definedName>
    <definedName name="_14__123Graph_LBL_DCHART_8" hidden="1">#REF!</definedName>
    <definedName name="_15__123Graph_XCHART_8" hidden="1">#REF!</definedName>
    <definedName name="_17._Contas_de_regularização">#REF!</definedName>
    <definedName name="_1S" hidden="1">#REF!</definedName>
    <definedName name="_2">#REF!</definedName>
    <definedName name="_2__123Graph_ADIAGR_22" hidden="1">#REF!</definedName>
    <definedName name="_2__123Graph_AGRAFICO_12" hidden="1">#REF!</definedName>
    <definedName name="_2__123Graph_BGRAFICO_11" hidden="1">#REF!</definedName>
    <definedName name="_23161370_EMP_BANCO_ESSI" localSheetId="25">'[14]MOV. POR FORA'!#REF!</definedName>
    <definedName name="_23161370_EMP_BANCO_ESSI" localSheetId="8">#REF!</definedName>
    <definedName name="_23161370_EMP_BANCO_ESSI">'[14]MOV. POR FORA'!#REF!</definedName>
    <definedName name="_23161900_EMP_HOT_MONEY" localSheetId="25">'[14]MOV. POR FORA'!#REF!</definedName>
    <definedName name="_23161900_EMP_HOT_MONEY" localSheetId="8">#REF!</definedName>
    <definedName name="_23161900_EMP_HOT_MONEY">'[14]MOV. POR FORA'!#REF!</definedName>
    <definedName name="_23162500_EMP_B_EUROPEU_INVESTIMENTO" localSheetId="25">'[14]MOV. POR FORA'!#REF!</definedName>
    <definedName name="_23162500_EMP_B_EUROPEU_INVESTIMENTO" localSheetId="8">#REF!</definedName>
    <definedName name="_23162500_EMP_B_EUROPEU_INVESTIMENTO">'[14]MOV. POR FORA'!#REF!</definedName>
    <definedName name="_23171036_EMP_B_FOMENTO_EXTERIOR" localSheetId="25">'[14]MOV. POR FORA'!#REF!</definedName>
    <definedName name="_23171036_EMP_B_FOMENTO_EXTERIOR" localSheetId="8">#REF!</definedName>
    <definedName name="_23171036_EMP_B_FOMENTO_EXTERIOR">'[14]MOV. POR FORA'!#REF!</definedName>
    <definedName name="_23171106_EMP_B_BILBAO_VIZCAYA" localSheetId="25">'[14]MOV. POR FORA'!#REF!</definedName>
    <definedName name="_23171106_EMP_B_BILBAO_VIZCAYA" localSheetId="8">#REF!</definedName>
    <definedName name="_23171106_EMP_B_BILBAO_VIZCAYA">'[14]MOV. POR FORA'!#REF!</definedName>
    <definedName name="_23171156_EMP_UNIAO_B_PORTUGUESES__BANCO" localSheetId="8">#REF!</definedName>
    <definedName name="_23171156_EMP_UNIAO_B_PORTUGUESES__BANCO">'[14]MOV. POR FORA'!#REF!</definedName>
    <definedName name="_23171181_EMP_CITIBANK" localSheetId="8">#REF!</definedName>
    <definedName name="_23171181_EMP_CITIBANK">'[14]MOV. POR FORA'!#REF!</definedName>
    <definedName name="_23171206_EMP_B_COMERCIO_INDUSTRIA" localSheetId="8">#REF!</definedName>
    <definedName name="_23171206_EMP_B_COMERCIO_INDUSTRIA">'[14]MOV. POR FORA'!#REF!</definedName>
    <definedName name="_23171326_EMP_BANK_OF_TOKYO" localSheetId="8">#REF!</definedName>
    <definedName name="_23171326_EMP_BANK_OF_TOKYO">'[14]MOV. POR FORA'!#REF!</definedName>
    <definedName name="_23172501_EMP_B_EUROPEU_INVESTIMENTO" localSheetId="8">#REF!</definedName>
    <definedName name="_23172501_EMP_B_EUROPEU_INVESTIMENTO">'[14]MOV. POR FORA'!#REF!</definedName>
    <definedName name="_23172505_EMP_B_EUROPEU_INVESTIMENTO" localSheetId="8">#REF!</definedName>
    <definedName name="_23172505_EMP_B_EUROPEU_INVESTIMENTO">'[14]MOV. POR FORA'!#REF!</definedName>
    <definedName name="_27197400___Diferencial_Preço_Regiões_Autonomas">'[14]MOV. POR FORA'!#REF!</definedName>
    <definedName name="_27393101___Compras_Trading" localSheetId="8">#REF!</definedName>
    <definedName name="_27393101___Compras_Trading">'[14]MOV. POR FORA'!#REF!</definedName>
    <definedName name="_27393200___Derivados_p_p_bruto_produtos" localSheetId="8">#REF!</definedName>
    <definedName name="_27393200___Derivados_p_p_bruto_produtos">'[14]MOV. POR FORA'!#REF!</definedName>
    <definedName name="_27396400___Custos_c_pessoal___Prémios_p_pensões">'[14]MOV. POR FORA'!#REF!</definedName>
    <definedName name="_3" localSheetId="25">#REF!</definedName>
    <definedName name="_3" localSheetId="8">#REF!</definedName>
    <definedName name="_3">#REF!</definedName>
    <definedName name="_3__123Graph_BCHART_7" hidden="1">#REF!</definedName>
    <definedName name="_3__123Graph_BGRAFICO_12" hidden="1">#REF!</definedName>
    <definedName name="_3_0_S" hidden="1">#REF!</definedName>
    <definedName name="_30360" hidden="1">2</definedName>
    <definedName name="_360" hidden="1">2</definedName>
    <definedName name="_4" localSheetId="25">#REF!</definedName>
    <definedName name="_4" localSheetId="8">#REF!</definedName>
    <definedName name="_4">#REF!</definedName>
    <definedName name="_4__123Graph_BCHART_8" hidden="1">#REF!</definedName>
    <definedName name="_4__123Graph_BGRAFICO_11" hidden="1">#REF!</definedName>
    <definedName name="_4__123Graph_BGRAFICO_25" hidden="1">#REF!</definedName>
    <definedName name="_4K" hidden="1">#REF!</definedName>
    <definedName name="_5" localSheetId="25">#REF!</definedName>
    <definedName name="_5" localSheetId="8">#REF!</definedName>
    <definedName name="_5">#REF!</definedName>
    <definedName name="_5__123Graph_CCHART_7" hidden="1">#REF!</definedName>
    <definedName name="_5__123Graph_CGRAFICO_11" hidden="1">#REF!</definedName>
    <definedName name="_5000300000" localSheetId="8">#N/A</definedName>
    <definedName name="_5000300000">[15]Base_25!$M$11</definedName>
    <definedName name="_5005370000" localSheetId="8">#N/A</definedName>
    <definedName name="_5005370000">[15]Base_25!$M$12</definedName>
    <definedName name="_5024350000" localSheetId="8">#N/A</definedName>
    <definedName name="_5024350000">[15]Base_25!$M$13</definedName>
    <definedName name="_5061310000" localSheetId="8">#N/A</definedName>
    <definedName name="_5061310000">[15]Base_25!$M$14</definedName>
    <definedName name="_5071630000" localSheetId="8">#N/A</definedName>
    <definedName name="_5071630000">[15]Base_25!$M$15</definedName>
    <definedName name="_5081910000" localSheetId="8">#N/A</definedName>
    <definedName name="_5081910000">[15]Base_25!$M$16</definedName>
    <definedName name="_5102170000" localSheetId="8">#N/A</definedName>
    <definedName name="_5102170000">[15]Base_25!$M$17</definedName>
    <definedName name="_5102270000" localSheetId="8">#N/A</definedName>
    <definedName name="_5102270000">[15]Base_25!$M$18</definedName>
    <definedName name="_5108070000" localSheetId="8">#N/A</definedName>
    <definedName name="_5108070000">[15]Base_25!$M$20</definedName>
    <definedName name="_5119380000" localSheetId="8">#N/A</definedName>
    <definedName name="_5119380000">[15]Base_25!$M$23</definedName>
    <definedName name="_5134750000" localSheetId="8">#N/A</definedName>
    <definedName name="_5134750000">[15]Base_25!$M$21</definedName>
    <definedName name="_5140740000" localSheetId="8">#N/A</definedName>
    <definedName name="_5140740000">[15]Base_25!$M$23</definedName>
    <definedName name="_5148280000" localSheetId="8">#N/A</definedName>
    <definedName name="_5148280000">[15]Base_25!$M$64</definedName>
    <definedName name="_5149110000" localSheetId="8">#N/A</definedName>
    <definedName name="_5149110000">[15]Base_25!$M$30</definedName>
    <definedName name="_5150390000" localSheetId="8">#N/A</definedName>
    <definedName name="_5150390000">[15]Base_25!$M$31</definedName>
    <definedName name="_5177650000" localSheetId="8">#N/A</definedName>
    <definedName name="_5177650000">[15]Base_25!$M$32</definedName>
    <definedName name="_5177660000" localSheetId="8">#N/A</definedName>
    <definedName name="_5177660000">[15]Base_25!$M$33</definedName>
    <definedName name="_5190020000" localSheetId="8">#N/A</definedName>
    <definedName name="_5190020000">[15]Base_25!$M$34</definedName>
    <definedName name="_6" localSheetId="25">#REF!</definedName>
    <definedName name="_6" localSheetId="8">#REF!</definedName>
    <definedName name="_6">#REF!</definedName>
    <definedName name="_6__123Graph_BGRAFICO_12" hidden="1">#REF!</definedName>
    <definedName name="_6__123Graph_CCHART_8" hidden="1">#REF!</definedName>
    <definedName name="_6__123Graph_CGRAFICO_17" hidden="1">#REF!</definedName>
    <definedName name="_6_0_K" hidden="1">#REF!</definedName>
    <definedName name="_62236150___Servicos_Inform._Comer_Finan" localSheetId="25">'[16]MOV. POR FORA'!#REF!</definedName>
    <definedName name="_62236150___Servicos_Inform._Comer_Finan" localSheetId="8">#REF!</definedName>
    <definedName name="_62236150___Servicos_Inform._Comer_Finan">'[16]MOV. POR FORA'!#REF!</definedName>
    <definedName name="_68600100___Descon_p_p_Cheques_de_Comb" localSheetId="8">#REF!</definedName>
    <definedName name="_68600100___Descon_p_p_Cheques_de_Comb">'[16]MOV. POR FORA'!#REF!</definedName>
    <definedName name="_7" localSheetId="25">#REF!</definedName>
    <definedName name="_7" localSheetId="8">#REF!</definedName>
    <definedName name="_7">#REF!</definedName>
    <definedName name="_7__123Graph_DCHART_8" hidden="1">#REF!</definedName>
    <definedName name="_7004210000" localSheetId="8">#N/A</definedName>
    <definedName name="_7004210000">[15]Base_25!$M$40</definedName>
    <definedName name="_7004530000" localSheetId="8">#N/A</definedName>
    <definedName name="_7004530000">[15]Base_25!$M$37</definedName>
    <definedName name="_72150500___Processing" localSheetId="25">'[16]MOV. POR FORA'!#REF!</definedName>
    <definedName name="_72150500___Processing" localSheetId="8">#REF!</definedName>
    <definedName name="_72150500___Processing">'[16]MOV. POR FORA'!#REF!</definedName>
    <definedName name="_72202600___Dif_Transp_Iva_Tx__Nor__Madeira" localSheetId="25">'[16]MOV. POR FORA'!#REF!</definedName>
    <definedName name="_72202600___Dif_Transp_Iva_Tx__Nor__Madeira" localSheetId="8">#REF!</definedName>
    <definedName name="_72202600___Dif_Transp_Iva_Tx__Nor__Madeira">'[16]MOV. POR FORA'!#REF!</definedName>
    <definedName name="_7220500___Dif_Transp_Iva_isento" localSheetId="25">'[16]MOV. POR FORA'!#REF!</definedName>
    <definedName name="_7220500___Dif_Transp_Iva_isento" localSheetId="8">#REF!</definedName>
    <definedName name="_7220500___Dif_Transp_Iva_isento">'[16]MOV. POR FORA'!#REF!</definedName>
    <definedName name="_7220700___Dif_Transp_Iva_não_sujeito" localSheetId="25">'[16]MOV. POR FORA'!#REF!</definedName>
    <definedName name="_7220700___Dif_Transp_Iva_não_sujeito">'[16]MOV. POR FORA'!#REF!</definedName>
    <definedName name="_7220800___Dif_Transp_Iva_não_reg.">'[16]MOV. POR FORA'!#REF!</definedName>
    <definedName name="_72510300___Prest._aero_Iva" localSheetId="8">#REF!</definedName>
    <definedName name="_72510300___Prest._aero_Iva">'[16]MOV. POR FORA'!#REF!</definedName>
    <definedName name="_72510500___Prest._aero_Iva_isento" localSheetId="8">#REF!</definedName>
    <definedName name="_72510500___Prest._aero_Iva_isento">'[16]MOV. POR FORA'!#REF!</definedName>
    <definedName name="_72510700___Prest._aero_Iva_Não_Suj.">'[16]MOV. POR FORA'!#REF!</definedName>
    <definedName name="_72512400____Prest._aero_Iva_isento_Madei." localSheetId="8">#REF!</definedName>
    <definedName name="_72512400____Prest._aero_Iva_isento_Madei.">'[16]MOV. POR FORA'!#REF!</definedName>
    <definedName name="_72512400___Prest._aero_Iva_isento_Açores">'[16]MOV. POR FORA'!#REF!</definedName>
    <definedName name="_72520500__Ser._Prest.Parq_Iva_Isento_cont." localSheetId="8">#REF!</definedName>
    <definedName name="_72520500__Ser._Prest.Parq_Iva_Isento_cont.">'[16]MOV. POR FORA'!#REF!</definedName>
    <definedName name="_72520600___Prest__Parq_iva_n_sujeito" localSheetId="8">#REF!</definedName>
    <definedName name="_72520600___Prest__Parq_iva_n_sujeito">'[16]MOV. POR FORA'!#REF!</definedName>
    <definedName name="_72520600_prest_parque_iva" localSheetId="8">#REF!</definedName>
    <definedName name="_72520600_prest_parque_iva">'[16]MOV. POR FORA'!#REF!</definedName>
    <definedName name="_72520700___Prest__Parq_iva_n_sujeito" localSheetId="8">#REF!</definedName>
    <definedName name="_72520700___Prest__Parq_iva_n_sujeito">'[16]MOV. POR FORA'!#REF!</definedName>
    <definedName name="_72520700__Prest_parque_iva_não_sujeito">'[16]MOV. POR FORA'!#REF!</definedName>
    <definedName name="_72520800___Prest__Parq_iva__não_regulari">'[16]MOV. POR FORA'!#REF!</definedName>
    <definedName name="_72522500___Prest__Parq_iva_tx_red_madeir" localSheetId="8">#REF!</definedName>
    <definedName name="_72522500___Prest__Parq_iva_tx_red_madeir">'[16]MOV. POR FORA'!#REF!</definedName>
    <definedName name="_72522600___Prest__Parq_iva_tx_nor_madeir" localSheetId="8">#REF!</definedName>
    <definedName name="_72522600___Prest__Parq_iva_tx_nor_madeir">'[16]MOV. POR FORA'!#REF!</definedName>
    <definedName name="_72550700____A_Prest_Goc_Iva_n_sujeito" localSheetId="8">#REF!</definedName>
    <definedName name="_72550700____A_Prest_Goc_Iva_n_sujeito">'[16]MOV. POR FORA'!#REF!</definedName>
    <definedName name="_72570500___Serv_Prest__Trab_Com_Iva__I" localSheetId="8">#REF!</definedName>
    <definedName name="_72570500___Serv_Prest__Trab_Com_Iva__I">'[16]MOV. POR FORA'!#REF!</definedName>
    <definedName name="_72570700___Serv_Prest__Trab_com_serv_iva_n" localSheetId="8">#REF!</definedName>
    <definedName name="_72570700___Serv_Prest__Trab_com_serv_iva_n">'[16]MOV. POR FORA'!#REF!</definedName>
    <definedName name="_8" localSheetId="25">#REF!</definedName>
    <definedName name="_8" localSheetId="8">#REF!</definedName>
    <definedName name="_8">#REF!</definedName>
    <definedName name="_8__123Graph_BGRAFICO_25" hidden="1">#REF!</definedName>
    <definedName name="_8__123Graph_LBL_ACHART_7" hidden="1">#REF!</definedName>
    <definedName name="_80383031_C.L.T." localSheetId="8">#N/A</definedName>
    <definedName name="_80383031_C.L.T.">[15]Base_25!$M$35</definedName>
    <definedName name="_80383112_FIGUEIRAS" localSheetId="8">#N/A</definedName>
    <definedName name="_80383112_FIGUEIRAS">[15]Base_25!$M$36</definedName>
    <definedName name="_80383147_GARAGEM_CE" localSheetId="8">#N/A</definedName>
    <definedName name="_80383147_GARAGEM_CE">[15]Base_25!$M$39</definedName>
    <definedName name="_80384607_GALP_LUB_S" localSheetId="8">#N/A</definedName>
    <definedName name="_80384607_GALP_LUB_S">[15]Base_25!$M$41</definedName>
    <definedName name="_9" localSheetId="25">#REF!</definedName>
    <definedName name="_9" localSheetId="8">#REF!</definedName>
    <definedName name="_9">#REF!</definedName>
    <definedName name="_9__123Graph_LBL_ADIAGR_22" hidden="1">#REF!</definedName>
    <definedName name="_92004402" localSheetId="25">#REF!</definedName>
    <definedName name="_92004402" localSheetId="8">#REF!</definedName>
    <definedName name="_92004402">#REF!</definedName>
    <definedName name="_A1">#REF!</definedName>
    <definedName name="_a2" hidden="1">{#N/A,#N/A,FALSE,"Hip.Bas";#N/A,#N/A,FALSE,"ventas";#N/A,#N/A,FALSE,"ingre-Año";#N/A,#N/A,FALSE,"ventas-Año";#N/A,#N/A,FALSE,"Costepro";#N/A,#N/A,FALSE,"inversion";#N/A,#N/A,FALSE,"personal";#N/A,#N/A,FALSE,"Gastos-V";#N/A,#N/A,FALSE,"Circulante";#N/A,#N/A,FALSE,"CONSOLI";#N/A,#N/A,FALSE,"Es-Fin";#N/A,#N/A,FALSE,"Margen-P"}</definedName>
    <definedName name="_a6" hidden="1">{#N/A,#N/A,FALSE,"Hip.Bas";#N/A,#N/A,FALSE,"ventas";#N/A,#N/A,FALSE,"ingre-Año";#N/A,#N/A,FALSE,"ventas-Año";#N/A,#N/A,FALSE,"Costepro";#N/A,#N/A,FALSE,"inversion";#N/A,#N/A,FALSE,"personal";#N/A,#N/A,FALSE,"Gastos-V";#N/A,#N/A,FALSE,"Circulante";#N/A,#N/A,FALSE,"CONSOLI";#N/A,#N/A,FALSE,"Es-Fin";#N/A,#N/A,FALSE,"Margen-P"}</definedName>
    <definedName name="_A65537" localSheetId="25">[17]EURFLT!#REF!</definedName>
    <definedName name="_A65537" localSheetId="8">#REF!</definedName>
    <definedName name="_A65537">[17]EURFLT!#REF!</definedName>
    <definedName name="_aa2" hidden="1">{#N/A,#N/A,FALSE,"Hip.Bas";#N/A,#N/A,FALSE,"ventas";#N/A,#N/A,FALSE,"ingre-Año";#N/A,#N/A,FALSE,"ventas-Año";#N/A,#N/A,FALSE,"Costepro";#N/A,#N/A,FALSE,"inversion";#N/A,#N/A,FALSE,"personal";#N/A,#N/A,FALSE,"Gastos-V";#N/A,#N/A,FALSE,"Circulante";#N/A,#N/A,FALSE,"CONSOLI";#N/A,#N/A,FALSE,"Es-Fin";#N/A,#N/A,FALSE,"Margen-P"}</definedName>
    <definedName name="_aa3" hidden="1">{#N/A,#N/A,FALSE,"Hip.Bas";#N/A,#N/A,FALSE,"ventas";#N/A,#N/A,FALSE,"ingre-Año";#N/A,#N/A,FALSE,"ventas-Año";#N/A,#N/A,FALSE,"Costepro";#N/A,#N/A,FALSE,"inversion";#N/A,#N/A,FALSE,"personal";#N/A,#N/A,FALSE,"Gastos-V";#N/A,#N/A,FALSE,"Circulante";#N/A,#N/A,FALSE,"CONSOLI";#N/A,#N/A,FALSE,"Es-Fin";#N/A,#N/A,FALSE,"Margen-P"}</definedName>
    <definedName name="_abs1" localSheetId="8">#N/A</definedName>
    <definedName name="_abs1">'[18]Bank Adj'!$U$1:$U$65536</definedName>
    <definedName name="_act" hidden="1">1</definedName>
    <definedName name="_act.act" hidden="1">1</definedName>
    <definedName name="_actual" hidden="1">1</definedName>
    <definedName name="_adjust" hidden="1">1</definedName>
    <definedName name="_Age1" localSheetId="25">#REF!</definedName>
    <definedName name="_Age1" localSheetId="8">#REF!</definedName>
    <definedName name="_Age1">#REF!</definedName>
    <definedName name="_Age2" localSheetId="25">#REF!</definedName>
    <definedName name="_Age2" localSheetId="8">#REF!</definedName>
    <definedName name="_Age2">#REF!</definedName>
    <definedName name="_Age3" localSheetId="8">#N/A</definedName>
    <definedName name="_Age3">'[18]Bank Adj'!$T$1:$T$65536</definedName>
    <definedName name="_Age4" localSheetId="8">#N/A</definedName>
    <definedName name="_Age4">'[18]Bank Adj'!$X$1:$X$65536</definedName>
    <definedName name="_AMO_ContentDefinition_110008803" hidden="1">"'Partitions:6'"</definedName>
    <definedName name="_AMO_ContentDefinition_110008803.0" hidden="1">"'&lt;ContentDefinition name=""SASMain:REL_OUT.RELOUTCP_MENSALV2"" rsid=""110008803"" type=""Dataset"" format=""REPORTXML"" imgfmt=""ACTIVEX"" created=""04/14/2010 10:26:14"" modifed=""07/06/2010 16:38:00"" user=""e802525"" apply=""False"" thread=""BACKG'"</definedName>
    <definedName name="_AMO_ContentDefinition_110008803.1" hidden="1">"'ROUND"" css=""C:\Program Files\SAS\Shared Files\BIClientStyles\AMODefault.css"" range=""SASMain_REL_OUT_RELOUTCP_MENSALV2"" auto=""False"" rdc=""False"" mig=""False"" xTime=""00:00:01.7342640"" rTime=""00:00:02.1717360"" bgnew=""False"" nFmt=""Fals'"</definedName>
    <definedName name="_AMO_ContentDefinition_110008803.2" hidden="1">"'e"" grphSet=""False"" imgY=""0"" imgX=""0""&gt;_x000D_
  &lt;files /&gt;_x000D_
  &lt;param n=""DisplayName"" v=""SASMain:REL_OUT.RELOUTCP_MENSALV2"" /&gt;_x000D_
  &lt;param n=""AMO_Version"" v=""2.1"" /&gt;_x000D_
  &lt;param n=""DataSourceType"" v=""SAS DATASET"" /&gt;_x000D_
  &lt;param n=""SASFilter"" '"</definedName>
    <definedName name="_AMO_ContentDefinition_110008803.3" hidden="1">"'v="""" /&gt;_x000D_
  &lt;param n=""OpenDataInto"" v=""ExistingWorksheet"" /&gt;_x000D_
  &lt;param n=""MoreSheetsForRows"" v=""False"" /&gt;_x000D_
  &lt;param n=""ClassName"" v=""SAS.OfficeAddin.DataViewItem"" /&gt;_x000D_
  &lt;param n=""ServerName"" v=""SASMain"" /&gt;_x000D_
  &lt;param n=""DataSource"" '"</definedName>
    <definedName name="_AMO_ContentDefinition_110008803.4" hidden="1">"'v=""&amp;lt;SasDataSource Version=&amp;quot;2.1&amp;quot; Type=&amp;quot;SAS.Servers.Dataset&amp;quot; Svr=&amp;quot;SASMain&amp;quot; Lib=&amp;quot;REL_OUT&amp;quot; UseLbls=&amp;quot;true&amp;quot; ColSelFlg=&amp;quot;0&amp;quot; Name=&amp;quot;RELOUTCP_MENSALV2&amp;quot; /&amp;gt;"" /&gt;_x000D_
  &lt;ExcelXMLOptions AdjCo'"</definedName>
    <definedName name="_AMO_ContentDefinition_110008803.5" hidden="1">"'lWidths=""True"" RowOpt=""InsertCells"" ColOpt=""InsertCells"" /&gt;_x000D_
&lt;/ContentDefinition&gt;'"</definedName>
    <definedName name="_AMO_ContentDefinition_149310434" hidden="1">"'Partitions:6'"</definedName>
    <definedName name="_AMO_ContentDefinition_149310434.0" hidden="1">"'&lt;ContentDefinition name=""SASMain:REL_OUT.RELOUTCP_MENSAL"" rsid=""149310434"" type=""Dataset"" format=""REPORTXML"" imgfmt=""ACTIVEX"" created=""04/02/2008 11:26:18"" modifed=""07/06/2010 16:37:59"" user=""e802525"" apply=""False"" thread=""BACKGRO'"</definedName>
    <definedName name="_AMO_ContentDefinition_149310434.1" hidden="1">"'UND"" css=""C:\Program Files\SAS\Shared Files\BIClientStyles\AMODefault.css"" range=""SASMain_REL_OUT_RELOUTCP_MENSAL"" auto=""False"" rdc=""False"" mig=""False"" xTime=""00:00:01.9998720"" rTime=""00:00:02.2029840"" bgnew=""False"" nFmt=""False"" '"</definedName>
    <definedName name="_AMO_ContentDefinition_149310434.2" hidden="1">"'grphSet=""False"" imgY=""0"" imgX=""0""&gt;_x000D_
  &lt;files /&gt;_x000D_
  &lt;param n=""DisplayName"" v=""SASMain:REL_OUT.RELOUTCP_MENSAL"" /&gt;_x000D_
  &lt;param n=""AMO_Version"" v=""2.1"" /&gt;_x000D_
  &lt;param n=""DataSourceType"" v=""SAS DATASET"" /&gt;_x000D_
  &lt;param n=""SASFilter"" v="""" /'"</definedName>
    <definedName name="_AMO_ContentDefinition_149310434.3" hidden="1">"'&gt;_x000D_
  &lt;param n=""OpenDataInto"" v=""ExistingWorksheet"" /&gt;_x000D_
  &lt;param n=""MoreSheetsForRows"" v=""False"" /&gt;_x000D_
  &lt;param n=""ClassName"" v=""SAS.OfficeAddin.DataViewItem"" /&gt;_x000D_
  &lt;param n=""ServerName"" v=""SASMain"" /&gt;_x000D_
  &lt;param n=""DataSource"" v=""&amp;lt;S'"</definedName>
    <definedName name="_AMO_ContentDefinition_149310434.4" hidden="1">"'asDataSource Version=&amp;quot;2.1&amp;quot; Type=&amp;quot;SAS.Servers.Dataset&amp;quot; Svr=&amp;quot;SASMain&amp;quot; Lib=&amp;quot;REL_OUT&amp;quot; UseLbls=&amp;quot;true&amp;quot; ColSelFlg=&amp;quot;0&amp;quot; Name=&amp;quot;RELOUTCP_MENSAL&amp;quot; /&amp;gt;"" /&gt;_x000D_
  &lt;ExcelXMLOptions AdjColWidths=""F'"</definedName>
    <definedName name="_AMO_ContentDefinition_149310434.5" hidden="1">"'alse"" RowOpt=""InsertEntire"" ColOpt=""InsertEntire"" /&gt;_x000D_
&lt;/ContentDefinition&gt;'"</definedName>
    <definedName name="_AMO_ContentDefinition_169839889" hidden="1">"'Partitions:17'"</definedName>
    <definedName name="_AMO_ContentDefinition_169839889.0" hidden="1">"'&lt;ContentDefinition name=""SASMain:REL_OUT.RELOUTCP_CGRUPO_M"" rsid=""169839889"" type=""Dataset"" format=""CSV"" imgfmt=""ACTIVEX"" created=""06/25/2010 14:22:15"" modifed=""07/06/2010 16:37:29"" user=""e802525"" apply=""False"" thread=""BACKGROUND""'"</definedName>
    <definedName name="_AMO_ContentDefinition_169839889.1" hidden="1">"' css=""C:\Program Files\SAS\Shared Files\BIClientStyles\AMODefault.css"" range=""SASMain_REL_OUT_RELOUTCP_CGRUPO_M_2"" auto=""False"" rdc=""False"" mig=""False"" xTime=""00:00:01.3280400"" rTime=""00:00:03.3122880"" bgnew=""False"" nFmt=""False"" g'"</definedName>
    <definedName name="_AMO_ContentDefinition_169839889.10" hidden="1">"'&amp;gt;N9&amp;lt;/cn&amp;gt;&amp;#xD;&amp;#xA;&amp;lt;cn&amp;gt;MM9&amp;lt;/cn&amp;gt;&amp;#xD;&amp;#xA;&amp;lt;cn&amp;gt;M9&amp;lt;/cn&amp;gt;&amp;#xD;&amp;#xA;&amp;lt;cn&amp;gt;Med9&amp;lt;/cn&amp;gt;&amp;#xD;&amp;#xA;&amp;lt;cn&amp;gt;PMed9&amp;lt;/cn&amp;gt;&amp;#xD;&amp;#xA;&amp;lt;cn&amp;gt;N10&amp;lt;/cn&amp;gt;&amp;#xD;&amp;#xA;&amp;lt;cn&amp;gt;MM10&amp;lt;/cn&amp;gt;&amp;#xD;&amp;#xA;&amp;lt;cn&amp;gt;M10&amp;lt;'"</definedName>
    <definedName name="_AMO_ContentDefinition_169839889.11" hidden="1">"'/cn&amp;gt;&amp;#xD;&amp;#xA;&amp;lt;cn&amp;gt;Med10&amp;lt;/cn&amp;gt;&amp;#xD;&amp;#xA;&amp;lt;cn&amp;gt;PMed10&amp;lt;/cn&amp;gt;&amp;#xD;&amp;#xA;&amp;lt;cn&amp;gt;N3&amp;lt;/cn&amp;gt;&amp;#xD;&amp;#xA;&amp;lt;cn&amp;gt;MM3&amp;lt;/cn&amp;gt;&amp;#xD;&amp;#xA;&amp;lt;cn&amp;gt;M3&amp;lt;/cn&amp;gt;&amp;#xD;&amp;#xA;&amp;lt;cn&amp;gt;Med3&amp;lt;/cn&amp;gt;&amp;#xD;&amp;#xA;&amp;lt;cn&amp;gt;Pmed3&amp;lt;/cn&amp;gt;'"</definedName>
    <definedName name="_AMO_ContentDefinition_169839889.12" hidden="1">"'&amp;#xD;&amp;#xA;&amp;lt;cn&amp;gt;N4&amp;lt;/cn&amp;gt;&amp;#xD;&amp;#xA;&amp;lt;cn&amp;gt;MM4&amp;lt;/cn&amp;gt;&amp;#xD;&amp;#xA;&amp;lt;cn&amp;gt;M4&amp;lt;/cn&amp;gt;&amp;#xD;&amp;#xA;&amp;lt;cn&amp;gt;Med4&amp;lt;/cn&amp;gt;&amp;#xD;&amp;#xA;&amp;lt;cn&amp;gt;PMed4&amp;lt;/cn&amp;gt;&amp;#xD;&amp;#xA;&amp;lt;cn&amp;gt;N5&amp;lt;/cn&amp;gt;&amp;#xD;&amp;#xA;&amp;lt;cn&amp;gt;MM5&amp;lt;/cn&amp;gt;&amp;#xD;&amp;#xA;&amp;lt'"</definedName>
    <definedName name="_AMO_ContentDefinition_169839889.13" hidden="1">"';cn&amp;gt;M5&amp;lt;/cn&amp;gt;&amp;#xD;&amp;#xA;&amp;lt;cn&amp;gt;Med5&amp;lt;/cn&amp;gt;&amp;#xD;&amp;#xA;&amp;lt;cn&amp;gt;PMed5&amp;lt;/cn&amp;gt;&amp;#xD;&amp;#xA;&amp;lt;cn&amp;gt;N6&amp;lt;/cn&amp;gt;&amp;#xD;&amp;#xA;&amp;lt;cn&amp;gt;MM6&amp;lt;/cn&amp;gt;&amp;#xD;&amp;#xA;&amp;lt;cn&amp;gt;M6&amp;lt;/cn&amp;gt;&amp;#xD;&amp;#xA;&amp;lt;cn&amp;gt;Med6&amp;lt;/cn&amp;gt;&amp;#xD;&amp;#xA;&amp;lt;cn&amp;gt;PMed6'"</definedName>
    <definedName name="_AMO_ContentDefinition_169839889.14" hidden="1">"'&amp;lt;/cn&amp;gt;&amp;#xD;&amp;#xA;&amp;lt;cn&amp;gt;N7&amp;lt;/cn&amp;gt;&amp;#xD;&amp;#xA;&amp;lt;cn&amp;gt;MM7&amp;lt;/cn&amp;gt;&amp;#xD;&amp;#xA;&amp;lt;cn&amp;gt;M7&amp;lt;/cn&amp;gt;&amp;#xD;&amp;#xA;&amp;lt;cn&amp;gt;Med7&amp;lt;/cn&amp;gt;&amp;#xD;&amp;#xA;&amp;lt;cn&amp;gt;PMed7&amp;lt;/cn&amp;gt;&amp;#xD;&amp;#xA;&amp;lt;cn&amp;gt;NP&amp;lt;/cn&amp;gt;&amp;#xD;&amp;#xA;&amp;lt;cn&amp;gt;MMP&amp;lt;/cn&amp;gt;&amp;#'"</definedName>
    <definedName name="_AMO_ContentDefinition_169839889.15" hidden="1">"'xD;&amp;#xA;&amp;lt;cn&amp;gt;MP&amp;lt;/cn&amp;gt;&amp;#xD;&amp;#xA;&amp;lt;cn&amp;gt;MedP&amp;lt;/cn&amp;gt;&amp;#xD;&amp;#xA;&amp;lt;cn&amp;gt;PMedP&amp;lt;/cn&amp;gt;&amp;#xD;&amp;#xA;&amp;lt;/Cols&amp;gt;&amp;#xD;&amp;#xA;&amp;lt;/SasDataSource&amp;gt;"" /&gt;_x000D_
  &lt;ExcelXMLOptions AdjColWidths=""False"" RowOpt=""InsertEntire"" ColOpt=""InsertEntir'"</definedName>
    <definedName name="_AMO_ContentDefinition_169839889.16" hidden="1">"'e"" /&gt;_x000D_
&lt;/ContentDefinition&gt;'"</definedName>
    <definedName name="_AMO_ContentDefinition_169839889.2" hidden="1">"'rphSet=""False"" imgY=""0"" imgX=""0""&gt;_x000D_
  &lt;files /&gt;_x000D_
  &lt;param n=""DisplayName"" v=""SASMain:REL_OUT.RELOUTCP_CGRUPO_M"" /&gt;_x000D_
  &lt;param n=""AMO_Version"" v=""2.1"" /&gt;_x000D_
  &lt;param n=""DataSourceType"" v=""SAS DATASET"" /&gt;_x000D_
  &lt;param n=""SASFilter"" v="""" '"</definedName>
    <definedName name="_AMO_ContentDefinition_169839889.3" hidden="1">"'/&gt;_x000D_
  &lt;param n=""OpenDataInto"" v=""ExistingWorksheet"" /&gt;_x000D_
  &lt;param n=""MoreSheetsForRows"" v=""False"" /&gt;_x000D_
  &lt;param n=""ClassName"" v=""SAS.OfficeAddin.DataViewItem"" /&gt;_x000D_
  &lt;param n=""ServerName"" v=""SASMain"" /&gt;_x000D_
  &lt;param n=""DataSource"" v=""&amp;lt;'"</definedName>
    <definedName name="_AMO_ContentDefinition_169839889.4" hidden="1">"'SasDataSource Version=&amp;quot;2.1&amp;quot; Type=&amp;quot;SAS.Servers.Dataset&amp;quot; Svr=&amp;quot;SASMain&amp;quot; Lib=&amp;quot;REL_OUT&amp;quot; UseLbls=&amp;quot;true&amp;quot; ColSelFlg=&amp;quot;7&amp;quot; Name=&amp;quot;RELOUTCP_CGRUPO_M&amp;quot;&amp;gt;&amp;#xD;&amp;#xA;&amp;lt;Cols&amp;gt;&amp;#xD;&amp;#xA;&amp;lt;cn&amp;gt'"</definedName>
    <definedName name="_AMO_ContentDefinition_169839889.5" hidden="1">"';ANOMES&amp;lt;/cn&amp;gt;&amp;#xD;&amp;#xA;&amp;lt;cn&amp;gt;N1&amp;lt;/cn&amp;gt;&amp;#xD;&amp;#xA;&amp;lt;cn&amp;gt;MM1&amp;lt;/cn&amp;gt;&amp;#xD;&amp;#xA;&amp;lt;cn&amp;gt;M1&amp;lt;/cn&amp;gt;&amp;#xD;&amp;#xA;&amp;lt;cn&amp;gt;Med1&amp;lt;/cn&amp;gt;&amp;#xD;&amp;#xA;&amp;lt;cn&amp;gt;Pmed1&amp;lt;/cn&amp;gt;&amp;#xD;&amp;#xA;&amp;lt;cn&amp;gt;N12&amp;lt;/cn&amp;gt;&amp;#xD;&amp;#xA;&amp;lt;cn&amp;gt;MM12&amp;lt;'"</definedName>
    <definedName name="_AMO_ContentDefinition_169839889.6" hidden="1">"'/cn&amp;gt;&amp;#xD;&amp;#xA;&amp;lt;cn&amp;gt;M_12&amp;lt;/cn&amp;gt;&amp;#xD;&amp;#xA;&amp;lt;cn&amp;gt;Med12&amp;lt;/cn&amp;gt;&amp;#xD;&amp;#xA;&amp;lt;cn&amp;gt;PMed12&amp;lt;/cn&amp;gt;&amp;#xD;&amp;#xA;&amp;lt;cn&amp;gt;N13&amp;lt;/cn&amp;gt;&amp;#xD;&amp;#xA;&amp;lt;cn&amp;gt;MM13&amp;lt;/cn&amp;gt;&amp;#xD;&amp;#xA;&amp;lt;cn&amp;gt;M_13&amp;lt;/cn&amp;gt;&amp;#xD;&amp;#xA;&amp;lt;cn&amp;gt;Med13&amp;lt;/cn'"</definedName>
    <definedName name="_AMO_ContentDefinition_169839889.7" hidden="1">"'&amp;gt;&amp;#xD;&amp;#xA;&amp;lt;cn&amp;gt;PMed13&amp;lt;/cn&amp;gt;&amp;#xD;&amp;#xA;&amp;lt;cn&amp;gt;N14&amp;lt;/cn&amp;gt;&amp;#xD;&amp;#xA;&amp;lt;cn&amp;gt;MM14&amp;lt;/cn&amp;gt;&amp;#xD;&amp;#xA;&amp;lt;cn&amp;gt;M_14&amp;lt;/cn&amp;gt;&amp;#xD;&amp;#xA;&amp;lt;cn&amp;gt;Med14&amp;lt;/cn&amp;gt;&amp;#xD;&amp;#xA;&amp;lt;cn&amp;gt;PMed14&amp;lt;/cn&amp;gt;&amp;#xD;&amp;#xA;&amp;lt;cn&amp;gt;N2&amp;lt;/cn&amp;gt;'"</definedName>
    <definedName name="_AMO_ContentDefinition_169839889.8" hidden="1">"'&amp;#xD;&amp;#xA;&amp;lt;cn&amp;gt;MM2&amp;lt;/cn&amp;gt;&amp;#xD;&amp;#xA;&amp;lt;cn&amp;gt;M2&amp;lt;/cn&amp;gt;&amp;#xD;&amp;#xA;&amp;lt;cn&amp;gt;Med2&amp;lt;/cn&amp;gt;&amp;#xD;&amp;#xA;&amp;lt;cn&amp;gt;PMed2&amp;lt;/cn&amp;gt;&amp;#xD;&amp;#xA;&amp;lt;cn&amp;gt;N11&amp;lt;/cn&amp;gt;&amp;#xD;&amp;#xA;&amp;lt;cn&amp;gt;MM11&amp;lt;/cn&amp;gt;&amp;#xD;&amp;#xA;&amp;lt;cn&amp;gt;M_11&amp;lt;/cn&amp;gt;&amp;#xD;&amp;#xA'"</definedName>
    <definedName name="_AMO_ContentDefinition_169839889.9" hidden="1">"';&amp;lt;cn&amp;gt;Med11&amp;lt;/cn&amp;gt;&amp;#xD;&amp;#xA;&amp;lt;cn&amp;gt;PMed11&amp;lt;/cn&amp;gt;&amp;#xD;&amp;#xA;&amp;lt;cn&amp;gt;N8&amp;lt;/cn&amp;gt;&amp;#xD;&amp;#xA;&amp;lt;cn&amp;gt;MM8&amp;lt;/cn&amp;gt;&amp;#xD;&amp;#xA;&amp;lt;cn&amp;gt;M8&amp;lt;/cn&amp;gt;&amp;#xD;&amp;#xA;&amp;lt;cn&amp;gt;Med8&amp;lt;/cn&amp;gt;&amp;#xD;&amp;#xA;&amp;lt;cn&amp;gt;PMed8&amp;lt;/cn&amp;gt;&amp;#xD;&amp;#xA;&amp;lt;cn'"</definedName>
    <definedName name="_AMO_ContentDefinition_182237705" hidden="1">"'Partitions:10'"</definedName>
    <definedName name="_AMO_ContentDefinition_182237705.0" hidden="1">"'&lt;ContentDefinition name=""SASMain:REL_OUT.RELOUTAMR_CPBT"" rsid=""182237705"" type=""Dataset"" format=""REPORTXML"" imgfmt=""ACTIVEX"" created=""03/18/2010 16:50:27"" modifed=""04/05/2010 14:39:28"" user=""c605538"" apply=""False"" thread=""BACKGROU'"</definedName>
    <definedName name="_AMO_ContentDefinition_182237705.1" hidden="1">"'ND"" css=""C:\Program Files\SAS\Shared Files\BIClientStyles\AMODefault.css"" range=""SASMain_REL_OUT_RELOUTAMR_CPBT"" auto=""False"" rdc=""False"" mig=""False"" xTime=""00:00:01.7343639"" rTime=""00:00:01.9218627"" bgnew=""False"" nFmt=""False"" g'"</definedName>
    <definedName name="_AMO_ContentDefinition_182237705.2" hidden="1">"'rphSet=""False"" imgY=""0"" imgX=""0""&gt;
  &lt;files /&gt;
  &lt;param n=""DisplayName"" v=""SASMain:REL_OUT.RELOUTAMR_CPBT"" /&gt;
  &lt;param n=""AMO_Version"" v=""2.1"" /&gt;
  &lt;param n=""DataSourceType"" v=""SAS DATASET"" /&gt;
  &lt;param n=""SASFilter"" v=""CREDEA'"</definedName>
    <definedName name="_AMO_ContentDefinition_182237705.3" hidden="1">"'MD = 'NO' "" /&gt;
  &lt;param n=""OpenDataInto"" v=""ExistingWorksheet"" /&gt;
  &lt;param n=""MoreSheetsForRows"" v=""False"" /&gt;
  &lt;param n=""ClassName"" v=""SAS.OfficeAddin.DataViewItem"" /&gt;
  &lt;param n=""ServerName"" v=""SASMain"" /&gt;
  &lt;param n=""DataSo'"</definedName>
    <definedName name="_AMO_ContentDefinition_182237705.4" hidden="1">"'urce"" v=""&amp;lt;SasDataSource Version=&amp;quot;2.1&amp;quot; Type=&amp;quot;SAS.Servers.Dataset&amp;quot; Svr=&amp;quot;SASMain&amp;quot; Lib=&amp;quot;REL_OUT&amp;quot; Filter=&amp;quot;CREDEAMD = 'NO' &amp;quot; FilterDS=&amp;quot;CREDEAMD&amp;amp;gt;&amp;amp;gt;Is equal to&amp;amp;gt;&amp;amp;gt;NO&amp;amp;gt;&amp;'"</definedName>
    <definedName name="_AMO_ContentDefinition_182237705.5" hidden="1">"'amp;gt;UNFORMATTEDVALUES&amp;amp;gt;&amp;amp;gt;0 NO&amp;amp;gt;&amp;amp;gt;&amp;quot; Sort=&amp;quot;CMES ASC&amp;quot; UseLbls=&amp;quot;true&amp;quot; ColSelFlg=&amp;quot;1&amp;quot; Name=&amp;quot;RELOUTAMR_CPBT&amp;quot;&amp;gt;&amp;#xD;&amp;#xA;&amp;lt;Cols&amp;gt;&amp;#xD;&amp;#xA;&amp;lt;cn&amp;gt;CMES&amp;lt;/cn&amp;gt;&amp;#xD;&amp;#xA;&amp;lt;cn&amp;'"</definedName>
    <definedName name="_AMO_ContentDefinition_182237705.6" hidden="1">"'gt;VSUMNPRESTACOES&amp;lt;/cn&amp;gt;&amp;#xD;&amp;#xA;&amp;lt;cn&amp;gt;VSUMPRESTACOES&amp;lt;/cn&amp;gt;&amp;#xD;&amp;#xA;&amp;lt;cn&amp;gt;VSUMNPARCIAL&amp;lt;/cn&amp;gt;&amp;#xD;&amp;#xA;&amp;lt;cn&amp;gt;VSUMPARCIAL&amp;lt;/cn&amp;gt;&amp;#xD;&amp;#xA;&amp;lt;cn&amp;gt;VSUMNTOTAL&amp;lt;/cn&amp;gt;&amp;#xD;&amp;#xA;&amp;lt;cn&amp;gt;VSUMTOTAL&amp;lt;/cn&amp;gt;&amp;#xD;&amp;#xA;&amp;'"</definedName>
    <definedName name="_AMO_ContentDefinition_182237705.7" hidden="1">"'lt;/Cols&amp;gt;&amp;#xD;&amp;#xA;&amp;lt;ColOrd&amp;gt;&amp;#xD;&amp;#xA;&amp;lt;cn&amp;gt;CMES&amp;lt;/cn&amp;gt;&amp;#xD;&amp;#xA;&amp;lt;cn&amp;gt;VSUMNPRESTACOES&amp;lt;/cn&amp;gt;&amp;#xD;&amp;#xA;&amp;lt;cn&amp;gt;VSUMPRESTACOES&amp;lt;/cn&amp;gt;&amp;#xD;&amp;#xA;&amp;lt;cn&amp;gt;VSUMNPARCIAL&amp;lt;/cn&amp;gt;&amp;#xD;&amp;#xA;&amp;lt;cn&amp;gt;VSUMPARCIAL&amp;lt;/cn&amp;gt;&amp;#xD'"</definedName>
    <definedName name="_AMO_ContentDefinition_182237705.8" hidden="1">"';&amp;#xA;&amp;lt;cn&amp;gt;VSUMNTOTAL&amp;lt;/cn&amp;gt;&amp;#xD;&amp;#xA;&amp;lt;cn&amp;gt;VSUMTOTAL&amp;lt;/cn&amp;gt;&amp;#xD;&amp;#xA;&amp;lt;cn&amp;gt;CREDEAMD&amp;lt;/cn&amp;gt;&amp;#xD;&amp;#xA;&amp;lt;/ColOrd&amp;gt;&amp;#xD;&amp;#xA;&amp;lt;/SasDataSource&amp;gt;"" /&gt;
  &lt;ExcelXMLOptions AdjColWidths=""True"" RowOpt=""InsertCells"" ColOpt'"</definedName>
    <definedName name="_AMO_ContentDefinition_182237705.9" hidden="1">"'=""InsertCells"" /&gt;
&lt;/ContentDefinition&gt;'"</definedName>
    <definedName name="_AMO_ContentDefinition_194557382" hidden="1">"'Partitions:6'"</definedName>
    <definedName name="_AMO_ContentDefinition_194557382.0" hidden="1">"'&lt;ContentDefinition name=""SASMain:REL_OUT.RELOUTCP_IBTACPP_SUL"" rsid=""194557382"" type=""Dataset"" format=""REPORTXML"" imgfmt=""ACTIVEX"" created=""04/01/2008 21:41:22"" modifed=""07/06/2010 16:37:49"" user=""e802525"" apply=""False"" thread=""BA'"</definedName>
    <definedName name="_AMO_ContentDefinition_194557382.1" hidden="1">"'CKGROUND"" css=""C:\Program Files\SAS\Shared Files\BIClientStyles\AMODefault.css"" range=""SASMain_REL_OUT_RELOUTCP_IBTACPP_SUL"" auto=""False"" rdc=""False"" mig=""False"" xTime=""00:00:01.2655440"" rTime=""00:00:01.6561440"" bgnew=""False"" nFmt='"</definedName>
    <definedName name="_AMO_ContentDefinition_194557382.2" hidden="1">"'""False"" grphSet=""False"" imgY=""0"" imgX=""0""&gt;_x000D_
  &lt;files /&gt;_x000D_
  &lt;param n=""DisplayName"" v=""SASMain:REL_OUT.RELOUTCP_IBTACPP_SUL"" /&gt;_x000D_
  &lt;param n=""AMO_Version"" v=""2.1"" /&gt;_x000D_
  &lt;param n=""DataSourceType"" v=""SAS DATASET"" /&gt;_x000D_
  &lt;param n=""SAS'"</definedName>
    <definedName name="_AMO_ContentDefinition_194557382.3" hidden="1">"'Filter"" v="""" /&gt;_x000D_
  &lt;param n=""OpenDataInto"" v=""ExistingWorksheet"" /&gt;_x000D_
  &lt;param n=""MoreSheetsForRows"" v=""False"" /&gt;_x000D_
  &lt;param n=""ClassName"" v=""SAS.OfficeAddin.DataViewItem"" /&gt;_x000D_
  &lt;param n=""ServerName"" v=""SASMain"" /&gt;_x000D_
  &lt;param n=""Dat'"</definedName>
    <definedName name="_AMO_ContentDefinition_194557382.4" hidden="1">"'aSource"" v=""&amp;lt;SasDataSource Version=&amp;quot;2.1&amp;quot; Type=&amp;quot;SAS.Servers.Dataset&amp;quot; Svr=&amp;quot;SASMain&amp;quot; Lib=&amp;quot;REL_OUT&amp;quot; UseLbls=&amp;quot;true&amp;quot; ColSelFlg=&amp;quot;0&amp;quot; Name=&amp;quot;RELOUTCP_IBTACPP_SUL&amp;quot; /&amp;gt;"" /&gt;_x000D_
  &lt;ExcelXML'"</definedName>
    <definedName name="_AMO_ContentDefinition_194557382.5" hidden="1">"'Options AdjColWidths=""False"" RowOpt=""InsertEntire"" ColOpt=""InsertEntire"" /&gt;_x000D_
&lt;/ContentDefinition&gt;'"</definedName>
    <definedName name="_AMO_ContentDefinition_244368584" hidden="1">"'Partitions:8'"</definedName>
    <definedName name="_AMO_ContentDefinition_244368584.0" hidden="1">"'&lt;ContentDefinition name=""SASMain:REL_OUT.RELOUTAMR_GRUPO"" rsid=""244368584"" type=""Dataset"" format=""REPORTXML"" imgfmt=""ACTIVEX"" created=""03/18/2010 16:52:48"" modifed=""04/05/2010 14:39:23"" user=""c605538"" apply=""False"" thread=""BACKGRO'"</definedName>
    <definedName name="_AMO_ContentDefinition_244368584.1" hidden="1">"'UND"" css=""C:\Program Files\SAS\Shared Files\BIClientStyles\AMODefault.css"" range=""SASMain_REL_OUT_RELOUTAMR_GRUPO"" auto=""False"" rdc=""False"" mig=""False"" xTime=""00:00:00.9531189"" rTime=""00:00:01.8749880"" bgnew=""False"" nFmt=""False"" '"</definedName>
    <definedName name="_AMO_ContentDefinition_244368584.2" hidden="1">"'grphSet=""False"" imgY=""0"" imgX=""0""&gt;
  &lt;files /&gt;
  &lt;param n=""DisplayName"" v=""SASMain:REL_OUT.RELOUTAMR_GRUPO"" /&gt;
  &lt;param n=""AMO_Version"" v=""2.1"" /&gt;
  &lt;param n=""DataSourceType"" v=""SAS DATASET"" /&gt;
  &lt;param n=""SASFilter"" v="""" /'"</definedName>
    <definedName name="_AMO_ContentDefinition_244368584.3" hidden="1">"'&gt;
  &lt;param n=""OpenDataInto"" v=""ExistingWorksheet"" /&gt;
  &lt;param n=""MoreSheetsForRows"" v=""False"" /&gt;
  &lt;param n=""ClassName"" v=""SAS.OfficeAddin.DataViewItem"" /&gt;
  &lt;param n=""ServerName"" v=""SASMain"" /&gt;
  &lt;param n=""DataSource"" v=""&amp;lt;S'"</definedName>
    <definedName name="_AMO_ContentDefinition_244368584.4" hidden="1">"'asDataSource Version=&amp;quot;2.1&amp;quot; Type=&amp;quot;SAS.Servers.Dataset&amp;quot; Svr=&amp;quot;SASMain&amp;quot; Lib=&amp;quot;REL_OUT&amp;quot; UseLbls=&amp;quot;true&amp;quot; ColSelFlg=&amp;quot;1&amp;quot; Name=&amp;quot;RELOUTAMR_GRUPO&amp;quot;&amp;gt;&amp;#xD;&amp;#xA;&amp;lt;Cols&amp;gt;&amp;#xD;&amp;#xA;&amp;lt;cn&amp;gt;VN'"</definedName>
    <definedName name="_AMO_ContentDefinition_244368584.5" hidden="1">"'PRESTACOES&amp;lt;/cn&amp;gt;&amp;#xD;&amp;#xA;&amp;lt;cn&amp;gt;VPRESTACOES&amp;lt;/cn&amp;gt;&amp;#xD;&amp;#xA;&amp;lt;cn&amp;gt;VNPARCIAL&amp;lt;/cn&amp;gt;&amp;#xD;&amp;#xA;&amp;lt;cn&amp;gt;VPARCIAL&amp;lt;/cn&amp;gt;&amp;#xD;&amp;#xA;&amp;lt;cn&amp;gt;VNTOTAL&amp;lt;/cn&amp;gt;&amp;#xD;&amp;#xA;&amp;lt;cn&amp;gt;VTOTAL&amp;lt;/cn&amp;gt;&amp;#xD;&amp;#xA;&amp;lt;/Cols&amp;gt;&amp;#xD;&amp;#xA;&amp;'"</definedName>
    <definedName name="_AMO_ContentDefinition_244368584.6" hidden="1">"'lt;ColOrd&amp;gt;&amp;#xD;&amp;#xA;&amp;lt;cn&amp;gt;VNPRESTACOES&amp;lt;/cn&amp;gt;&amp;#xD;&amp;#xA;&amp;lt;cn&amp;gt;VPRESTACOES&amp;lt;/cn&amp;gt;&amp;#xD;&amp;#xA;&amp;lt;cn&amp;gt;VNPARCIAL&amp;lt;/cn&amp;gt;&amp;#xD;&amp;#xA;&amp;lt;cn&amp;gt;VPARCIAL&amp;lt;/cn&amp;gt;&amp;#xD;&amp;#xA;&amp;lt;cn&amp;gt;VNTOTAL&amp;lt;/cn&amp;gt;&amp;#xD;&amp;#xA;&amp;lt;cn&amp;gt;VTOTAL&amp;lt;/cn&amp;gt'"</definedName>
    <definedName name="_AMO_ContentDefinition_244368584.7" hidden="1">"';&amp;#xD;&amp;#xA;&amp;lt;cn&amp;gt;CMES&amp;lt;/cn&amp;gt;&amp;#xD;&amp;#xA;&amp;lt;/ColOrd&amp;gt;&amp;#xD;&amp;#xA;&amp;lt;/SasDataSource&amp;gt;"" /&gt;
  &lt;ExcelXMLOptions AdjColWidths=""True"" RowOpt=""InsertCells"" ColOpt=""InsertCells"" /&gt;
&lt;/ContentDefinition&gt;'"</definedName>
    <definedName name="_AMO_ContentDefinition_247872732" hidden="1">"'Partitions:8'"</definedName>
    <definedName name="_AMO_ContentDefinition_247872732.0" hidden="1">"'&lt;ContentDefinition name=""SASMain:REL_OUT.RELOUTCP_SGRUPO"" rsid=""247872732"" type=""Dataset"" format=""CSV"" imgfmt=""ACTIVEX"" created=""06/25/2010 14:02:16"" modifed=""07/06/2010 16:37:38"" user=""e802525"" apply=""False"" thread=""BACKGROUND"" c'"</definedName>
    <definedName name="_AMO_ContentDefinition_247872732.1" hidden="1">"'ss=""C:\Program Files\SAS\Shared Files\BIClientStyles\AMODefault.css"" range=""SASMain_REL_OUT_RELOUTCP_SGRUPO_2"" auto=""False"" rdc=""False"" mig=""False"" xTime=""00:00:01.2655440"" rTime=""00:00:03.3122880"" bgnew=""False"" nFmt=""False"" grph'"</definedName>
    <definedName name="_AMO_ContentDefinition_247872732.2" hidden="1">"'Set=""False"" imgY=""0"" imgX=""0""&gt;_x000D_
  &lt;files /&gt;_x000D_
  &lt;param n=""DisplayName"" v=""SASMain:REL_OUT.RELOUTCP_SGRUPO"" /&gt;_x000D_
  &lt;param n=""AMO_Version"" v=""2.1"" /&gt;_x000D_
  &lt;param n=""DataSourceType"" v=""SAS DATASET"" /&gt;_x000D_
  &lt;param n=""SASFilter"" v="""" /&gt;_x000D_
 '"</definedName>
    <definedName name="_AMO_ContentDefinition_247872732.3" hidden="1">"' &lt;param n=""OpenDataInto"" v=""ExistingWorksheet"" /&gt;_x000D_
  &lt;param n=""MoreSheetsForRows"" v=""False"" /&gt;_x000D_
  &lt;param n=""ClassName"" v=""SAS.OfficeAddin.DataViewItem"" /&gt;_x000D_
  &lt;param n=""ServerName"" v=""SASMain"" /&gt;_x000D_
  &lt;param n=""DataSource"" v=""&amp;lt;SasDa'"</definedName>
    <definedName name="_AMO_ContentDefinition_247872732.4" hidden="1">"'taSource Version=&amp;quot;2.1&amp;quot; Type=&amp;quot;SAS.Servers.Dataset&amp;quot; Svr=&amp;quot;SASMain&amp;quot; Lib=&amp;quot;REL_OUT&amp;quot; UseLbls=&amp;quot;true&amp;quot; ColSelFlg=&amp;quot;7&amp;quot; Name=&amp;quot;RELOUTCP_SGRUPO&amp;quot;&amp;gt;&amp;#xD;&amp;#xA;&amp;lt;Cols&amp;gt;&amp;#xD;&amp;#xA;&amp;lt;cn&amp;gt;Ano_Me'"</definedName>
    <definedName name="_AMO_ContentDefinition_247872732.5" hidden="1">"'s&amp;lt;/cn&amp;gt;&amp;#xD;&amp;#xA;&amp;lt;cn&amp;gt;PEDN&amp;lt;/cn&amp;gt;&amp;#xD;&amp;#xA;&amp;lt;cn&amp;gt;PEDM&amp;lt;/cn&amp;gt;&amp;#xD;&amp;#xA;&amp;lt;cn&amp;gt;ANN&amp;lt;/cn&amp;gt;&amp;#xD;&amp;#xA;&amp;lt;cn&amp;gt;ANM&amp;lt;/cn&amp;gt;&amp;#xD;&amp;#xA;&amp;lt;cn&amp;gt;CONTN&amp;lt;/cn&amp;gt;&amp;#xD;&amp;#xA;&amp;lt;cn&amp;gt;CONTM&amp;lt;/cn&amp;gt;&amp;#xD;&amp;#xA;&amp;lt;cn&amp;gt;PENDN&amp;lt;'"</definedName>
    <definedName name="_AMO_ContentDefinition_247872732.6" hidden="1">"'/cn&amp;gt;&amp;#xD;&amp;#xA;&amp;lt;cn&amp;gt;PENDM&amp;lt;/cn&amp;gt;&amp;#xD;&amp;#xA;&amp;lt;cn&amp;gt;PERC_Stock&amp;lt;/cn&amp;gt;&amp;#xD;&amp;#xA;&amp;lt;/Cols&amp;gt;&amp;#xD;&amp;#xA;&amp;lt;/SasDataSource&amp;gt;"" /&gt;_x000D_
  &lt;ExcelXMLOptions AdjColWidths=""False"" RowOpt=""InsertEntire"" ColOpt=""InsertEntire"" /&gt;_x000D_
&lt;/ContentDe'"</definedName>
    <definedName name="_AMO_ContentDefinition_247872732.7" hidden="1">"'finition&gt;'"</definedName>
    <definedName name="_AMO_ContentDefinition_263939583" hidden="1">"'Partitions:6'"</definedName>
    <definedName name="_AMO_ContentDefinition_263939583.0" hidden="1">"'&lt;ContentDefinition name=""SASMain:REL_OUT.RELOUTCP_RBTACPP_SUL"" rsid=""263939583"" type=""Dataset"" format=""REPORTXML"" imgfmt=""ACTIVEX"" created=""04/19/2007 11:11:24"" modifed=""07/06/2010 16:37:55"" user=""e802525"" apply=""False"" thread=""BA'"</definedName>
    <definedName name="_AMO_ContentDefinition_263939583.1" hidden="1">"'CKGROUND"" css=""C:\Program Files\SAS\Shared Files\BIClientStyles\AMODefault.css"" range=""SASMain_REL_OUT_RELOUTCP_RBTACPP_SUL"" auto=""False"" rdc=""False"" mig=""False"" xTime=""00:00:01.8905040"" rTime=""00:00:01.7967600"" bgnew=""False"" nFmt='"</definedName>
    <definedName name="_AMO_ContentDefinition_263939583.2" hidden="1">"'""False"" grphSet=""False"" imgY=""0"" imgX=""0""&gt;_x000D_
  &lt;files /&gt;_x000D_
  &lt;param n=""DisplayName"" v=""SASMain:REL_OUT.RELOUTCP_RBTACPP_SUL"" /&gt;_x000D_
  &lt;param n=""AMO_Version"" v=""2.1"" /&gt;_x000D_
  &lt;param n=""DataSourceType"" v=""SAS DATASET"" /&gt;_x000D_
  &lt;param n=""SAS'"</definedName>
    <definedName name="_AMO_ContentDefinition_263939583.3" hidden="1">"'Filter"" v="""" /&gt;_x000D_
  &lt;param n=""OpenDataInto"" v=""ExistingWorksheet"" /&gt;_x000D_
  &lt;param n=""MoreSheetsForRows"" v=""False"" /&gt;_x000D_
  &lt;param n=""ClassName"" v=""SAS.OfficeAddin.DataViewItem"" /&gt;_x000D_
  &lt;param n=""ServerName"" v=""SASMain"" /&gt;_x000D_
  &lt;param n=""Dat'"</definedName>
    <definedName name="_AMO_ContentDefinition_263939583.4" hidden="1">"'aSource"" v=""&amp;lt;SasDataSource Version=&amp;quot;2.1&amp;quot; Type=&amp;quot;SAS.Servers.Dataset&amp;quot; Svr=&amp;quot;SASMain&amp;quot; Lib=&amp;quot;REL_OUT&amp;quot; UseLbls=&amp;quot;true&amp;quot; ColSelFlg=&amp;quot;0&amp;quot; Name=&amp;quot;RELOUTCP_RBTACPP_SUL&amp;quot; /&amp;gt;"" /&gt;_x000D_
  &lt;ExcelXML'"</definedName>
    <definedName name="_AMO_ContentDefinition_263939583.5" hidden="1">"'Options AdjColWidths=""False"" RowOpt=""InsertEntire"" ColOpt=""InsertEntire"" /&gt;_x000D_
&lt;/ContentDefinition&gt;'"</definedName>
    <definedName name="_AMO_ContentDefinition_37801627" hidden="1">"'Partitions:6'"</definedName>
    <definedName name="_AMO_ContentDefinition_37801627.0" hidden="1">"'&lt;ContentDefinition name=""SASMain:REL_OUT.RELOUTCP_RGRUPO"" rsid=""37801627"" type=""Dataset"" format=""REPORTXML"" imgfmt=""ACTIVEX"" created=""04/19/2007 11:13:10"" modifed=""07/06/2010 16:37:57"" user=""e802525"" apply=""False"" thread=""BACKGROU'"</definedName>
    <definedName name="_AMO_ContentDefinition_37801627.1" hidden="1">"'ND"" css=""C:\Program Files\SAS\Shared Files\BIClientStyles\AMODefault.css"" range=""SASMain_REL_OUT_RELOUTCP_RGRUPO"" auto=""False"" rdc=""False"" mig=""False"" xTime=""00:00:01.6561440"" rTime=""00:00:01.9217520"" bgnew=""False"" nFmt=""False"" g'"</definedName>
    <definedName name="_AMO_ContentDefinition_37801627.2" hidden="1">"'rphSet=""False"" imgY=""0"" imgX=""0""&gt;_x000D_
  &lt;files /&gt;_x000D_
  &lt;param n=""DisplayName"" v=""SASMain:REL_OUT.RELOUTCP_RGRUPO"" /&gt;_x000D_
  &lt;param n=""AMO_Version"" v=""2.1"" /&gt;_x000D_
  &lt;param n=""DataSourceType"" v=""SAS DATASET"" /&gt;_x000D_
  &lt;param n=""SASFilter"" v="""" /&gt;'"</definedName>
    <definedName name="_AMO_ContentDefinition_37801627.3" hidden="1">"'_x000D_
  &lt;param n=""OpenDataInto"" v=""ExistingWorksheet"" /&gt;_x000D_
  &lt;param n=""MoreSheetsForRows"" v=""False"" /&gt;_x000D_
  &lt;param n=""ClassName"" v=""SAS.OfficeAddin.DataViewItem"" /&gt;_x000D_
  &lt;param n=""ServerName"" v=""SASMain"" /&gt;_x000D_
  &lt;param n=""DataSource"" v=""&amp;lt;Sa'"</definedName>
    <definedName name="_AMO_ContentDefinition_37801627.4" hidden="1">"'sDataSource Version=&amp;quot;2.1&amp;quot; Type=&amp;quot;SAS.Servers.Dataset&amp;quot; Svr=&amp;quot;SASMain&amp;quot; Lib=&amp;quot;REL_OUT&amp;quot; UseLbls=&amp;quot;true&amp;quot; ColSelFlg=&amp;quot;0&amp;quot; Name=&amp;quot;RELOUTCP_RGRUPO&amp;quot; /&amp;gt;"" /&gt;_x000D_
  &lt;ExcelXMLOptions AdjColWidths=""Fa'"</definedName>
    <definedName name="_AMO_ContentDefinition_37801627.5" hidden="1">"'lse"" RowOpt=""InsertEntire"" ColOpt=""InsertEntire"" /&gt;_x000D_
&lt;/ContentDefinition&gt;'"</definedName>
    <definedName name="_AMO_ContentDefinition_423164332" hidden="1">"'Partitions:16'"</definedName>
    <definedName name="_AMO_ContentDefinition_423164332.0" hidden="1">"'&lt;ContentDefinition name=""SASMain:REL_OUT.RELOUTCP_CDOC_REDE"" rsid=""423164332"" type=""Dataset"" format=""CSV"" imgfmt=""ACTIVEX"" created=""06/25/2010 17:20:52"" modifed=""07/06/2010 16:37:28"" user=""e802525"" apply=""False"" thread=""BACKGROUND'"</definedName>
    <definedName name="_AMO_ContentDefinition_423164332.1" hidden="1">"'"" css=""C:\Program Files\SAS\Shared Files\BIClientStyles\AMODefault.css"" range=""SASMain_REL_OUT_RELOUTCP_CDOC_REDE"" auto=""False"" rdc=""False"" mig=""False"" xTime=""00:00:02.5935840"" rTime=""00:00:03.8903760"" bgnew=""False"" nFmt=""False"" '"</definedName>
    <definedName name="_AMO_ContentDefinition_423164332.10" hidden="1">"'t;PM_TOT&amp;lt;/cn&amp;gt;&amp;#xD;&amp;#xA;&amp;lt;/Cols&amp;gt;&amp;#xD;&amp;#xA;&amp;lt;ColOrd&amp;gt;&amp;#xD;&amp;#xA;&amp;lt;cn&amp;gt;N_RSF&amp;lt;/cn&amp;gt;&amp;#xD;&amp;#xA;&amp;lt;cn&amp;gt;M_RSF&amp;lt;/cn&amp;gt;&amp;#xD;&amp;#xA;&amp;lt;cn&amp;gt;N_BTL&amp;lt;/cn&amp;gt;&amp;#xD;&amp;#xA;&amp;lt;cn&amp;gt;M_BTL&amp;lt;/cn&amp;gt;&amp;#xD;&amp;#xA;&amp;lt;cn&amp;gt;N_NET&amp;lt;/cn&amp;gt;&amp;#xD;'"</definedName>
    <definedName name="_AMO_ContentDefinition_423164332.11" hidden="1">"'&amp;#xA;&amp;lt;cn&amp;gt;M_NET&amp;lt;/cn&amp;gt;&amp;#xD;&amp;#xA;&amp;lt;cn&amp;gt;N_ATM&amp;lt;/cn&amp;gt;&amp;#xD;&amp;#xA;&amp;lt;cn&amp;gt;M_ATM&amp;lt;/cn&amp;gt;&amp;#xD;&amp;#xA;&amp;lt;cn&amp;gt;N_DIST&amp;lt;/cn&amp;gt;&amp;#xD;&amp;#xA;&amp;lt;cn&amp;gt;MM_DIST&amp;lt;/cn&amp;gt;&amp;#xD;&amp;#xA;&amp;lt;cn&amp;gt;M_DIST&amp;lt;/cn&amp;gt;&amp;#xD;&amp;#xA;&amp;lt;cn&amp;gt;MED_DIST&amp;lt;/cn&amp;'"</definedName>
    <definedName name="_AMO_ContentDefinition_423164332.12" hidden="1">"'gt;&amp;#xD;&amp;#xA;&amp;lt;cn&amp;gt;PMED_DIST&amp;lt;/cn&amp;gt;&amp;#xD;&amp;#xA;&amp;lt;cn&amp;gt;PN_DIST&amp;lt;/cn&amp;gt;&amp;#xD;&amp;#xA;&amp;lt;cn&amp;gt;PM_DIST&amp;lt;/cn&amp;gt;&amp;#xD;&amp;#xA;&amp;lt;cn&amp;gt;N_BAL&amp;lt;/cn&amp;gt;&amp;#xD;&amp;#xA;&amp;lt;cn&amp;gt;MM_BAL&amp;lt;/cn&amp;gt;&amp;#xD;&amp;#xA;&amp;lt;cn&amp;gt;M_BAL&amp;lt;/cn&amp;gt;&amp;#xD;&amp;#xA;&amp;lt;cn&amp;gt;MED'"</definedName>
    <definedName name="_AMO_ContentDefinition_423164332.13" hidden="1">"'_BAL&amp;lt;/cn&amp;gt;&amp;#xD;&amp;#xA;&amp;lt;cn&amp;gt;PMED_BAL&amp;lt;/cn&amp;gt;&amp;#xD;&amp;#xA;&amp;lt;cn&amp;gt;PN_BAL&amp;lt;/cn&amp;gt;&amp;#xD;&amp;#xA;&amp;lt;cn&amp;gt;PM_BAL&amp;lt;/cn&amp;gt;&amp;#xD;&amp;#xA;&amp;lt;cn&amp;gt;N_TOT&amp;lt;/cn&amp;gt;&amp;#xD;&amp;#xA;&amp;lt;cn&amp;gt;MM_TOT&amp;lt;/cn&amp;gt;&amp;#xD;&amp;#xA;&amp;lt;cn&amp;gt;M_TOT&amp;lt;/cn&amp;gt;&amp;#xD;&amp;#xA;&amp;lt;'"</definedName>
    <definedName name="_AMO_ContentDefinition_423164332.14" hidden="1">"'cn&amp;gt;MED_TOT&amp;lt;/cn&amp;gt;&amp;#xD;&amp;#xA;&amp;lt;cn&amp;gt;PMED_TOT&amp;lt;/cn&amp;gt;&amp;#xD;&amp;#xA;&amp;lt;cn&amp;gt;PN_TOT&amp;lt;/cn&amp;gt;&amp;#xD;&amp;#xA;&amp;lt;cn&amp;gt;PM_TOT&amp;lt;/cn&amp;gt;&amp;#xD;&amp;#xA;&amp;lt;cn&amp;gt;CREDE&amp;lt;/cn&amp;gt;&amp;#xD;&amp;#xA;&amp;lt;cn&amp;gt;CMES&amp;lt;/cn&amp;gt;&amp;#xD;&amp;#xA;&amp;lt;/ColOrd&amp;gt;&amp;#xD;&amp;#xA;&amp;lt;/Sas'"</definedName>
    <definedName name="_AMO_ContentDefinition_423164332.15" hidden="1">"'DataSource&amp;gt;"" /&gt;_x000D_
  &lt;ExcelXMLOptions AdjColWidths=""False"" RowOpt=""InsertEntire"" ColOpt=""InsertEntire"" /&gt;_x000D_
&lt;/ContentDefinition&gt;'"</definedName>
    <definedName name="_AMO_ContentDefinition_423164332.2" hidden="1">"'grphSet=""False"" imgY=""0"" imgX=""0""&gt;_x000D_
  &lt;files /&gt;_x000D_
  &lt;param n=""DisplayName"" v=""SASMain:REL_OUT.RELOUTCP_CDOC_REDE"" /&gt;_x000D_
  &lt;param n=""AMO_Version"" v=""2.1"" /&gt;_x000D_
  &lt;param n=""DataSourceType"" v=""SAS DATASET"" /&gt;_x000D_
  &lt;param n=""SASFilter"" v=""C'"</definedName>
    <definedName name="_AMO_ContentDefinition_423164332.3" hidden="1">"'REDE = 'NO' "" /&gt;_x000D_
  &lt;param n=""OpenDataInto"" v=""ExistingWorksheet"" /&gt;_x000D_
  &lt;param n=""MoreSheetsForRows"" v=""False"" /&gt;_x000D_
  &lt;param n=""ClassName"" v=""SAS.OfficeAddin.DataViewItem"" /&gt;_x000D_
  &lt;param n=""ServerName"" v=""SASMain"" /&gt;_x000D_
  &lt;param n=""Data'"</definedName>
    <definedName name="_AMO_ContentDefinition_423164332.4" hidden="1">"'Source"" v=""&amp;lt;SasDataSource Version=&amp;quot;2.1&amp;quot; Type=&amp;quot;SAS.Servers.Dataset&amp;quot; Svr=&amp;quot;SASMain&amp;quot; Lib=&amp;quot;REL_OUT&amp;quot; Filter=&amp;quot;CREDE = 'NO' &amp;quot; FilterDS=&amp;quot;CREDE&amp;amp;gt;&amp;amp;gt;Is equal to&amp;amp;gt;&amp;amp;gt;NO&amp;amp;gt;&amp;amp;'"</definedName>
    <definedName name="_AMO_ContentDefinition_423164332.5" hidden="1">"'gt;UNFORMATTEDVALUES&amp;amp;gt;&amp;amp;gt;0 NO&amp;amp;gt;&amp;amp;gt;&amp;quot; Sort=&amp;quot;CMES ASC&amp;quot; UseLbls=&amp;quot;true&amp;quot; ColSelFlg=&amp;quot;1&amp;quot; Name=&amp;quot;RELOUTCP_CDOC_REDE&amp;quot;&amp;gt;&amp;#xD;&amp;#xA;&amp;lt;Cols&amp;gt;&amp;#xD;&amp;#xA;&amp;lt;cn&amp;gt;N_RSF&amp;lt;/cn&amp;gt;&amp;#xD;&amp;#xA;&amp;lt;cn'"</definedName>
    <definedName name="_AMO_ContentDefinition_423164332.6" hidden="1">"'&amp;gt;M_RSF&amp;lt;/cn&amp;gt;&amp;#xD;&amp;#xA;&amp;lt;cn&amp;gt;N_BTL&amp;lt;/cn&amp;gt;&amp;#xD;&amp;#xA;&amp;lt;cn&amp;gt;M_BTL&amp;lt;/cn&amp;gt;&amp;#xD;&amp;#xA;&amp;lt;cn&amp;gt;N_NET&amp;lt;/cn&amp;gt;&amp;#xD;&amp;#xA;&amp;lt;cn&amp;gt;M_NET&amp;lt;/cn&amp;gt;&amp;#xD;&amp;#xA;&amp;lt;cn&amp;gt;N_ATM&amp;lt;/cn&amp;gt;&amp;#xD;&amp;#xA;&amp;lt;cn&amp;gt;M_ATM&amp;lt;/cn&amp;gt;&amp;#xD;&amp;#xA;&amp;lt;c'"</definedName>
    <definedName name="_AMO_ContentDefinition_423164332.7" hidden="1">"'n&amp;gt;N_DIST&amp;lt;/cn&amp;gt;&amp;#xD;&amp;#xA;&amp;lt;cn&amp;gt;MM_DIST&amp;lt;/cn&amp;gt;&amp;#xD;&amp;#xA;&amp;lt;cn&amp;gt;M_DIST&amp;lt;/cn&amp;gt;&amp;#xD;&amp;#xA;&amp;lt;cn&amp;gt;MED_DIST&amp;lt;/cn&amp;gt;&amp;#xD;&amp;#xA;&amp;lt;cn&amp;gt;PMED_DIST&amp;lt;/cn&amp;gt;&amp;#xD;&amp;#xA;&amp;lt;cn&amp;gt;PN_DIST&amp;lt;/cn&amp;gt;&amp;#xD;&amp;#xA;&amp;lt;cn&amp;gt;PM_DIST&amp;lt;/cn&amp;gt'"</definedName>
    <definedName name="_AMO_ContentDefinition_423164332.8" hidden="1">"';&amp;#xD;&amp;#xA;&amp;lt;cn&amp;gt;N_BAL&amp;lt;/cn&amp;gt;&amp;#xD;&amp;#xA;&amp;lt;cn&amp;gt;MM_BAL&amp;lt;/cn&amp;gt;&amp;#xD;&amp;#xA;&amp;lt;cn&amp;gt;M_BAL&amp;lt;/cn&amp;gt;&amp;#xD;&amp;#xA;&amp;lt;cn&amp;gt;MED_BAL&amp;lt;/cn&amp;gt;&amp;#xD;&amp;#xA;&amp;lt;cn&amp;gt;PMED_BAL&amp;lt;/cn&amp;gt;&amp;#xD;&amp;#xA;&amp;lt;cn&amp;gt;PN_BAL&amp;lt;/cn&amp;gt;&amp;#xD;&amp;#xA;&amp;lt;cn&amp;gt;PM_BAL&amp;'"</definedName>
    <definedName name="_AMO_ContentDefinition_423164332.9" hidden="1">"'lt;/cn&amp;gt;&amp;#xD;&amp;#xA;&amp;lt;cn&amp;gt;N_TOT&amp;lt;/cn&amp;gt;&amp;#xD;&amp;#xA;&amp;lt;cn&amp;gt;MM_TOT&amp;lt;/cn&amp;gt;&amp;#xD;&amp;#xA;&amp;lt;cn&amp;gt;M_TOT&amp;lt;/cn&amp;gt;&amp;#xD;&amp;#xA;&amp;lt;cn&amp;gt;MED_TOT&amp;lt;/cn&amp;gt;&amp;#xD;&amp;#xA;&amp;lt;cn&amp;gt;PMED_TOT&amp;lt;/cn&amp;gt;&amp;#xD;&amp;#xA;&amp;lt;cn&amp;gt;PN_TOT&amp;lt;/cn&amp;gt;&amp;#xD;&amp;#xA;&amp;lt;cn&amp;g'"</definedName>
    <definedName name="_AMO_ContentDefinition_466520424" hidden="1">"'Partitions:17'"</definedName>
    <definedName name="_AMO_ContentDefinition_466520424.0" hidden="1">"'&lt;ContentDefinition name=""SASMain:REL_OUT.RELOUTCP_BTCPP_SUL_M"" rsid=""466520424"" type=""Dataset"" format=""CSV"" imgfmt=""ACTIVEX"" created=""06/25/2010 14:18:25"" modifed=""07/06/2010 16:37:25"" user=""e802525"" apply=""False"" thread=""BACKGROU'"</definedName>
    <definedName name="_AMO_ContentDefinition_466520424.1" hidden="1">"'ND"" css=""C:\Program Files\SAS\Shared Files\BIClientStyles\AMODefault.css"" range=""SASMain_REL_OUT_RELOUTCP_BTCPP_SUL_M_2"" auto=""False"" rdc=""False"" mig=""False"" xTime=""00:00:06.6558240"" rTime=""00:00:04.6090800"" bgnew=""False"" nFmt=""Fa'"</definedName>
    <definedName name="_AMO_ContentDefinition_466520424.10" hidden="1">"';&amp;#xD;&amp;#xA;&amp;lt;cn&amp;gt;N9&amp;lt;/cn&amp;gt;&amp;#xD;&amp;#xA;&amp;lt;cn&amp;gt;MM9&amp;lt;/cn&amp;gt;&amp;#xD;&amp;#xA;&amp;lt;cn&amp;gt;M9&amp;lt;/cn&amp;gt;&amp;#xD;&amp;#xA;&amp;lt;cn&amp;gt;Med9&amp;lt;/cn&amp;gt;&amp;#xD;&amp;#xA;&amp;lt;cn&amp;gt;PMed9&amp;lt;/cn&amp;gt;&amp;#xD;&amp;#xA;&amp;lt;cn&amp;gt;N10&amp;lt;/cn&amp;gt;&amp;#xD;&amp;#xA;&amp;lt;cn&amp;gt;MM10&amp;lt;/cn&amp;gt;&amp;#xD;&amp;#xA;'"</definedName>
    <definedName name="_AMO_ContentDefinition_466520424.11" hidden="1">"'&amp;lt;cn&amp;gt;M10&amp;lt;/cn&amp;gt;&amp;#xD;&amp;#xA;&amp;lt;cn&amp;gt;Med10&amp;lt;/cn&amp;gt;&amp;#xD;&amp;#xA;&amp;lt;cn&amp;gt;PMed10&amp;lt;/cn&amp;gt;&amp;#xD;&amp;#xA;&amp;lt;cn&amp;gt;N3&amp;lt;/cn&amp;gt;&amp;#xD;&amp;#xA;&amp;lt;cn&amp;gt;MM3&amp;lt;/cn&amp;gt;&amp;#xD;&amp;#xA;&amp;lt;cn&amp;gt;M3&amp;lt;/cn&amp;gt;&amp;#xD;&amp;#xA;&amp;lt;cn&amp;gt;Med3&amp;lt;/cn&amp;gt;&amp;#xD;&amp;#xA;&amp;lt;cn&amp;gt'"</definedName>
    <definedName name="_AMO_ContentDefinition_466520424.12" hidden="1">"';Pmed3&amp;lt;/cn&amp;gt;&amp;#xD;&amp;#xA;&amp;lt;cn&amp;gt;N4&amp;lt;/cn&amp;gt;&amp;#xD;&amp;#xA;&amp;lt;cn&amp;gt;MM4&amp;lt;/cn&amp;gt;&amp;#xD;&amp;#xA;&amp;lt;cn&amp;gt;M4&amp;lt;/cn&amp;gt;&amp;#xD;&amp;#xA;&amp;lt;cn&amp;gt;Med4&amp;lt;/cn&amp;gt;&amp;#xD;&amp;#xA;&amp;lt;cn&amp;gt;PMed4&amp;lt;/cn&amp;gt;&amp;#xD;&amp;#xA;&amp;lt;cn&amp;gt;N5&amp;lt;/cn&amp;gt;&amp;#xD;&amp;#xA;&amp;lt;cn&amp;gt;MM5&amp;lt;/cn'"</definedName>
    <definedName name="_AMO_ContentDefinition_466520424.13" hidden="1">"'&amp;gt;&amp;#xD;&amp;#xA;&amp;lt;cn&amp;gt;M5&amp;lt;/cn&amp;gt;&amp;#xD;&amp;#xA;&amp;lt;cn&amp;gt;Med5&amp;lt;/cn&amp;gt;&amp;#xD;&amp;#xA;&amp;lt;cn&amp;gt;PMed5&amp;lt;/cn&amp;gt;&amp;#xD;&amp;#xA;&amp;lt;cn&amp;gt;N6&amp;lt;/cn&amp;gt;&amp;#xD;&amp;#xA;&amp;lt;cn&amp;gt;MM6&amp;lt;/cn&amp;gt;&amp;#xD;&amp;#xA;&amp;lt;cn&amp;gt;M6&amp;lt;/cn&amp;gt;&amp;#xD;&amp;#xA;&amp;lt;cn&amp;gt;Med6&amp;lt;/cn&amp;gt;&amp;#xD;&amp;#x'"</definedName>
    <definedName name="_AMO_ContentDefinition_466520424.14" hidden="1">"'A;&amp;lt;cn&amp;gt;PMed6&amp;lt;/cn&amp;gt;&amp;#xD;&amp;#xA;&amp;lt;cn&amp;gt;N7&amp;lt;/cn&amp;gt;&amp;#xD;&amp;#xA;&amp;lt;cn&amp;gt;MM7&amp;lt;/cn&amp;gt;&amp;#xD;&amp;#xA;&amp;lt;cn&amp;gt;M7&amp;lt;/cn&amp;gt;&amp;#xD;&amp;#xA;&amp;lt;cn&amp;gt;Med7&amp;lt;/cn&amp;gt;&amp;#xD;&amp;#xA;&amp;lt;cn&amp;gt;PMed7&amp;lt;/cn&amp;gt;&amp;#xD;&amp;#xA;&amp;lt;cn&amp;gt;NP&amp;lt;/cn&amp;gt;&amp;#xD;&amp;#xA;&amp;lt;cn&amp;gt'"</definedName>
    <definedName name="_AMO_ContentDefinition_466520424.15" hidden="1">"';MMP&amp;lt;/cn&amp;gt;&amp;#xD;&amp;#xA;&amp;lt;cn&amp;gt;MP&amp;lt;/cn&amp;gt;&amp;#xD;&amp;#xA;&amp;lt;cn&amp;gt;MedP&amp;lt;/cn&amp;gt;&amp;#xD;&amp;#xA;&amp;lt;cn&amp;gt;PMedP&amp;lt;/cn&amp;gt;&amp;#xD;&amp;#xA;&amp;lt;/Cols&amp;gt;&amp;#xD;&amp;#xA;&amp;lt;/SasDataSource&amp;gt;"" /&gt;_x000D_
  &lt;ExcelXMLOptions AdjColWidths=""False"" RowOpt=""InsertEntire"" Col'"</definedName>
    <definedName name="_AMO_ContentDefinition_466520424.16" hidden="1">"'Opt=""InsertEntire"" /&gt;_x000D_
&lt;/ContentDefinition&gt;'"</definedName>
    <definedName name="_AMO_ContentDefinition_466520424.2" hidden="1">"'lse"" grphSet=""False"" imgY=""0"" imgX=""0""&gt;_x000D_
  &lt;files /&gt;_x000D_
  &lt;param n=""DisplayName"" v=""SASMain:REL_OUT.RELOUTCP_BTCPP_SUL_M"" /&gt;_x000D_
  &lt;param n=""AMO_Version"" v=""2.1"" /&gt;_x000D_
  &lt;param n=""DataSourceType"" v=""SAS DATASET"" /&gt;_x000D_
  &lt;param n=""SASFilt'"</definedName>
    <definedName name="_AMO_ContentDefinition_466520424.3" hidden="1">"'er"" v="""" /&gt;_x000D_
  &lt;param n=""OpenDataInto"" v=""ExistingWorksheet"" /&gt;_x000D_
  &lt;param n=""MoreSheetsForRows"" v=""False"" /&gt;_x000D_
  &lt;param n=""ClassName"" v=""SAS.OfficeAddin.DataViewItem"" /&gt;_x000D_
  &lt;param n=""ServerName"" v=""SASMain"" /&gt;_x000D_
  &lt;param n=""DataSou'"</definedName>
    <definedName name="_AMO_ContentDefinition_466520424.4" hidden="1">"'rce"" v=""&amp;lt;SasDataSource Version=&amp;quot;2.1&amp;quot; Type=&amp;quot;SAS.Servers.Dataset&amp;quot; Svr=&amp;quot;SASMain&amp;quot; Lib=&amp;quot;REL_OUT&amp;quot; UseLbls=&amp;quot;true&amp;quot; ColSelFlg=&amp;quot;7&amp;quot; Name=&amp;quot;RELOUTCP_BTCPP_SUL_M&amp;quot;&amp;gt;&amp;#xD;&amp;#xA;&amp;lt;Cols&amp;gt;&amp;#'"</definedName>
    <definedName name="_AMO_ContentDefinition_466520424.5" hidden="1">"'xD;&amp;#xA;&amp;lt;cn&amp;gt;ANOMES&amp;lt;/cn&amp;gt;&amp;#xD;&amp;#xA;&amp;lt;cn&amp;gt;N1&amp;lt;/cn&amp;gt;&amp;#xD;&amp;#xA;&amp;lt;cn&amp;gt;MM1&amp;lt;/cn&amp;gt;&amp;#xD;&amp;#xA;&amp;lt;cn&amp;gt;M1&amp;lt;/cn&amp;gt;&amp;#xD;&amp;#xA;&amp;lt;cn&amp;gt;Med1&amp;lt;/cn&amp;gt;&amp;#xD;&amp;#xA;&amp;lt;cn&amp;gt;Pmed1&amp;lt;/cn&amp;gt;&amp;#xD;&amp;#xA;&amp;lt;cn&amp;gt;N12&amp;lt;/cn&amp;gt;&amp;#xD;&amp;#xA;&amp;'"</definedName>
    <definedName name="_AMO_ContentDefinition_466520424.6" hidden="1">"'lt;cn&amp;gt;MM12&amp;lt;/cn&amp;gt;&amp;#xD;&amp;#xA;&amp;lt;cn&amp;gt;M_12&amp;lt;/cn&amp;gt;&amp;#xD;&amp;#xA;&amp;lt;cn&amp;gt;Med12&amp;lt;/cn&amp;gt;&amp;#xD;&amp;#xA;&amp;lt;cn&amp;gt;PMed12&amp;lt;/cn&amp;gt;&amp;#xD;&amp;#xA;&amp;lt;cn&amp;gt;N13&amp;lt;/cn&amp;gt;&amp;#xD;&amp;#xA;&amp;lt;cn&amp;gt;MM13&amp;lt;/cn&amp;gt;&amp;#xD;&amp;#xA;&amp;lt;cn&amp;gt;M_13&amp;lt;/cn&amp;gt;&amp;#xD;&amp;#xA;&amp;lt;c'"</definedName>
    <definedName name="_AMO_ContentDefinition_466520424.7" hidden="1">"'n&amp;gt;Med13&amp;lt;/cn&amp;gt;&amp;#xD;&amp;#xA;&amp;lt;cn&amp;gt;PMed13&amp;lt;/cn&amp;gt;&amp;#xD;&amp;#xA;&amp;lt;cn&amp;gt;N14&amp;lt;/cn&amp;gt;&amp;#xD;&amp;#xA;&amp;lt;cn&amp;gt;MM14&amp;lt;/cn&amp;gt;&amp;#xD;&amp;#xA;&amp;lt;cn&amp;gt;M_14&amp;lt;/cn&amp;gt;&amp;#xD;&amp;#xA;&amp;lt;cn&amp;gt;Med14&amp;lt;/cn&amp;gt;&amp;#xD;&amp;#xA;&amp;lt;cn&amp;gt;PMed14&amp;lt;/cn&amp;gt;&amp;#xD;&amp;#xA;&amp;lt;cn'"</definedName>
    <definedName name="_AMO_ContentDefinition_466520424.8" hidden="1">"'&amp;gt;N2&amp;lt;/cn&amp;gt;&amp;#xD;&amp;#xA;&amp;lt;cn&amp;gt;MM2&amp;lt;/cn&amp;gt;&amp;#xD;&amp;#xA;&amp;lt;cn&amp;gt;M2&amp;lt;/cn&amp;gt;&amp;#xD;&amp;#xA;&amp;lt;cn&amp;gt;Med2&amp;lt;/cn&amp;gt;&amp;#xD;&amp;#xA;&amp;lt;cn&amp;gt;PMed2&amp;lt;/cn&amp;gt;&amp;#xD;&amp;#xA;&amp;lt;cn&amp;gt;N11&amp;lt;/cn&amp;gt;&amp;#xD;&amp;#xA;&amp;lt;cn&amp;gt;MM11&amp;lt;/cn&amp;gt;&amp;#xD;&amp;#xA;&amp;lt;cn&amp;gt;M_11&amp;lt'"</definedName>
    <definedName name="_AMO_ContentDefinition_466520424.9" hidden="1">"';/cn&amp;gt;&amp;#xD;&amp;#xA;&amp;lt;cn&amp;gt;Med11&amp;lt;/cn&amp;gt;&amp;#xD;&amp;#xA;&amp;lt;cn&amp;gt;PMed11&amp;lt;/cn&amp;gt;&amp;#xD;&amp;#xA;&amp;lt;cn&amp;gt;N8&amp;lt;/cn&amp;gt;&amp;#xD;&amp;#xA;&amp;lt;cn&amp;gt;MM8&amp;lt;/cn&amp;gt;&amp;#xD;&amp;#xA;&amp;lt;cn&amp;gt;M8&amp;lt;/cn&amp;gt;&amp;#xD;&amp;#xA;&amp;lt;cn&amp;gt;Med8&amp;lt;/cn&amp;gt;&amp;#xD;&amp;#xA;&amp;lt;cn&amp;gt;PMed8&amp;lt;/cn&amp;gt'"</definedName>
    <definedName name="_AMO_ContentDefinition_485216776" hidden="1">"'Partitions:6'"</definedName>
    <definedName name="_AMO_ContentDefinition_485216776.0" hidden="1">"'&lt;ContentDefinition name=""SASMain:REL_OUT.RELOUTCP_IBTACPP_NORTE"" rsid=""485216776"" type=""Dataset"" format=""REPORTXML"" imgfmt=""ACTIVEX"" created=""04/01/2008 21:40:35"" modifed=""07/06/2010 16:37:48"" user=""e802525"" apply=""False"" thread=""'"</definedName>
    <definedName name="_AMO_ContentDefinition_485216776.1" hidden="1">"'BACKGROUND"" css=""C:\Program Files\SAS\Shared Files\BIClientStyles\AMODefault.css"" range=""SASMain_REL_OUT_RELOUTCP_IBTACPP_NORTE"" auto=""False"" rdc=""False"" mig=""False"" xTime=""00:00:01.4842800"" rTime=""00:00:01.6561440"" bgnew=""False"" nF'"</definedName>
    <definedName name="_AMO_ContentDefinition_485216776.2" hidden="1">"'mt=""False"" grphSet=""False"" imgY=""0"" imgX=""0""&gt;_x000D_
  &lt;files /&gt;_x000D_
  &lt;param n=""DisplayName"" v=""SASMain:REL_OUT.RELOUTCP_IBTACPP_NORTE"" /&gt;_x000D_
  &lt;param n=""AMO_Version"" v=""2.1"" /&gt;_x000D_
  &lt;param n=""DataSourceType"" v=""SAS DATASET"" /&gt;_x000D_
  &lt;param n'"</definedName>
    <definedName name="_AMO_ContentDefinition_485216776.3" hidden="1">"'=""SASFilter"" v="""" /&gt;_x000D_
  &lt;param n=""OpenDataInto"" v=""ExistingWorksheet"" /&gt;_x000D_
  &lt;param n=""MoreSheetsForRows"" v=""False"" /&gt;_x000D_
  &lt;param n=""ClassName"" v=""SAS.OfficeAddin.DataViewItem"" /&gt;_x000D_
  &lt;param n=""ServerName"" v=""SASMain"" /&gt;_x000D_
  &lt;param '"</definedName>
    <definedName name="_AMO_ContentDefinition_485216776.4" hidden="1">"'n=""DataSource"" v=""&amp;lt;SasDataSource Version=&amp;quot;2.1&amp;quot; Type=&amp;quot;SAS.Servers.Dataset&amp;quot; Svr=&amp;quot;SASMain&amp;quot; Lib=&amp;quot;REL_OUT&amp;quot; UseLbls=&amp;quot;true&amp;quot; ColSelFlg=&amp;quot;0&amp;quot; Name=&amp;quot;RELOUTCP_IBTACPP_NORTE&amp;quot; /&amp;gt;"" /&gt;_x000D_
  '"</definedName>
    <definedName name="_AMO_ContentDefinition_485216776.5" hidden="1">"'&lt;ExcelXMLOptions AdjColWidths=""False"" RowOpt=""InsertEntire"" ColOpt=""InsertEntire"" /&gt;_x000D_
&lt;/ContentDefinition&gt;'"</definedName>
    <definedName name="_AMO_ContentDefinition_559494355" hidden="1">"'Partitions:15'"</definedName>
    <definedName name="_AMO_ContentDefinition_559494355.0" hidden="1">"'&lt;ContentDefinition name=""SASMain:REL_OUT.RELOUTCP_CDOC_GRUPO"" rsid=""559494355"" type=""Dataset"" format=""CSV"" imgfmt=""ACTIVEX"" created=""06/25/2010 17:29:59"" modifed=""07/06/2010 16:37:32"" user=""e802525"" apply=""False"" thread=""BACKGROUN'"</definedName>
    <definedName name="_AMO_ContentDefinition_559494355.1" hidden="1">"'D"" css=""C:\Program Files\SAS\Shared Files\BIClientStyles\AMODefault.css"" range=""SASMain_REL_OUT_RELOUTCP_CDOC_GRUPO"" auto=""False"" rdc=""False"" mig=""False"" xTime=""00:00:01.8280080"" rTime=""00:00:03.7497600"" bgnew=""False"" nFmt=""False""'"</definedName>
    <definedName name="_AMO_ContentDefinition_559494355.10" hidden="1">"';&amp;lt;cn&amp;gt;M_BTL&amp;lt;/cn&amp;gt;&amp;#xD;&amp;#xA;&amp;lt;cn&amp;gt;N_NET&amp;lt;/cn&amp;gt;&amp;#xD;&amp;#xA;&amp;lt;cn&amp;gt;M_NET&amp;lt;/cn&amp;gt;&amp;#xD;&amp;#xA;&amp;lt;cn&amp;gt;N_ATM&amp;lt;/cn&amp;gt;&amp;#xD;&amp;#xA;&amp;lt;cn&amp;gt;M_ATM&amp;lt;/cn&amp;gt;&amp;#xD;&amp;#xA;&amp;lt;cn&amp;gt;N_DIST&amp;lt;/cn&amp;gt;&amp;#xD;&amp;#xA;&amp;lt;cn&amp;gt;MM_DIST&amp;lt;/cn&amp;gt;&amp;#xD;'"</definedName>
    <definedName name="_AMO_ContentDefinition_559494355.11" hidden="1">"'&amp;#xA;&amp;lt;cn&amp;gt;M_DIST&amp;lt;/cn&amp;gt;&amp;#xD;&amp;#xA;&amp;lt;cn&amp;gt;MED_DIST&amp;lt;/cn&amp;gt;&amp;#xD;&amp;#xA;&amp;lt;cn&amp;gt;PMED_DIST&amp;lt;/cn&amp;gt;&amp;#xD;&amp;#xA;&amp;lt;cn&amp;gt;PN_DIST&amp;lt;/cn&amp;gt;&amp;#xD;&amp;#xA;&amp;lt;cn&amp;gt;PM_DIST&amp;lt;/cn&amp;gt;&amp;#xD;&amp;#xA;&amp;lt;cn&amp;gt;N_BAL&amp;lt;/cn&amp;gt;&amp;#xD;&amp;#xA;&amp;lt;cn&amp;gt;MM_BAL&amp;l'"</definedName>
    <definedName name="_AMO_ContentDefinition_559494355.12" hidden="1">"'t;/cn&amp;gt;&amp;#xD;&amp;#xA;&amp;lt;cn&amp;gt;M_BAL&amp;lt;/cn&amp;gt;&amp;#xD;&amp;#xA;&amp;lt;cn&amp;gt;MED_BAL&amp;lt;/cn&amp;gt;&amp;#xD;&amp;#xA;&amp;lt;cn&amp;gt;PMED_BAL&amp;lt;/cn&amp;gt;&amp;#xD;&amp;#xA;&amp;lt;cn&amp;gt;PN_BAL&amp;lt;/cn&amp;gt;&amp;#xD;&amp;#xA;&amp;lt;cn&amp;gt;PM_BAL&amp;lt;/cn&amp;gt;&amp;#xD;&amp;#xA;&amp;lt;cn&amp;gt;N_TOT&amp;lt;/cn&amp;gt;&amp;#xD;&amp;#xA;&amp;lt;cn&amp;gt'"</definedName>
    <definedName name="_AMO_ContentDefinition_559494355.13" hidden="1">"';MM_TOT&amp;lt;/cn&amp;gt;&amp;#xD;&amp;#xA;&amp;lt;cn&amp;gt;M_TOT&amp;lt;/cn&amp;gt;&amp;#xD;&amp;#xA;&amp;lt;cn&amp;gt;MED_TOT&amp;lt;/cn&amp;gt;&amp;#xD;&amp;#xA;&amp;lt;cn&amp;gt;PMED_TOT&amp;lt;/cn&amp;gt;&amp;#xD;&amp;#xA;&amp;lt;cn&amp;gt;PN_TOT&amp;lt;/cn&amp;gt;&amp;#xD;&amp;#xA;&amp;lt;cn&amp;gt;PM_TOT&amp;lt;/cn&amp;gt;&amp;#xD;&amp;#xA;&amp;lt;cn&amp;gt;CMES&amp;lt;/cn&amp;gt;&amp;#xD;&amp;#xA;&amp;'"</definedName>
    <definedName name="_AMO_ContentDefinition_559494355.14" hidden="1">"'lt;/ColOrd&amp;gt;&amp;#xD;&amp;#xA;&amp;lt;/SasDataSource&amp;gt;"" /&gt;_x000D_
  &lt;ExcelXMLOptions AdjColWidths=""False"" RowOpt=""InsertEntire"" ColOpt=""InsertEntire"" /&gt;_x000D_
&lt;/ContentDefinition&gt;'"</definedName>
    <definedName name="_AMO_ContentDefinition_559494355.2" hidden="1">"' grphSet=""False"" imgY=""0"" imgX=""0""&gt;_x000D_
  &lt;files /&gt;_x000D_
  &lt;param n=""DisplayName"" v=""SASMain:REL_OUT.RELOUTCP_CDOC_GRUPO"" /&gt;_x000D_
  &lt;param n=""AMO_Version"" v=""2.1"" /&gt;_x000D_
  &lt;param n=""DataSourceType"" v=""SAS DATASET"" /&gt;_x000D_
  &lt;param n=""SASFilter"" v'"</definedName>
    <definedName name="_AMO_ContentDefinition_559494355.3" hidden="1">"'="""" /&gt;_x000D_
  &lt;param n=""OpenDataInto"" v=""ExistingWorksheet"" /&gt;_x000D_
  &lt;param n=""MoreSheetsForRows"" v=""False"" /&gt;_x000D_
  &lt;param n=""ClassName"" v=""SAS.OfficeAddin.DataViewItem"" /&gt;_x000D_
  &lt;param n=""ServerName"" v=""SASMain"" /&gt;_x000D_
  &lt;param n=""DataSource"" v'"</definedName>
    <definedName name="_AMO_ContentDefinition_559494355.4" hidden="1">"'=""&amp;lt;SasDataSource Version=&amp;quot;2.1&amp;quot; Type=&amp;quot;SAS.Servers.Dataset&amp;quot; Svr=&amp;quot;SASMain&amp;quot; Lib=&amp;quot;REL_OUT&amp;quot; Sort=&amp;quot;CMES ASC&amp;quot; UseLbls=&amp;quot;true&amp;quot; ColSelFlg=&amp;quot;1&amp;quot; Name=&amp;quot;RELOUTCP_CDOC_GRUPO&amp;quot;&amp;gt;&amp;#xD;&amp;'"</definedName>
    <definedName name="_AMO_ContentDefinition_559494355.5" hidden="1">"'#xA;&amp;lt;Cols&amp;gt;&amp;#xD;&amp;#xA;&amp;lt;cn&amp;gt;N_RSF&amp;lt;/cn&amp;gt;&amp;#xD;&amp;#xA;&amp;lt;cn&amp;gt;M_RSF&amp;lt;/cn&amp;gt;&amp;#xD;&amp;#xA;&amp;lt;cn&amp;gt;N_BTL&amp;lt;/cn&amp;gt;&amp;#xD;&amp;#xA;&amp;lt;cn&amp;gt;M_BTL&amp;lt;/cn&amp;gt;&amp;#xD;&amp;#xA;&amp;lt;cn&amp;gt;N_NET&amp;lt;/cn&amp;gt;&amp;#xD;&amp;#xA;&amp;lt;cn&amp;gt;M_NET&amp;lt;/cn&amp;gt;&amp;#xD;&amp;#xA;&amp;lt;cn&amp;gt'"</definedName>
    <definedName name="_AMO_ContentDefinition_559494355.6" hidden="1">"';N_ATM&amp;lt;/cn&amp;gt;&amp;#xD;&amp;#xA;&amp;lt;cn&amp;gt;M_ATM&amp;lt;/cn&amp;gt;&amp;#xD;&amp;#xA;&amp;lt;cn&amp;gt;N_DIST&amp;lt;/cn&amp;gt;&amp;#xD;&amp;#xA;&amp;lt;cn&amp;gt;MM_DIST&amp;lt;/cn&amp;gt;&amp;#xD;&amp;#xA;&amp;lt;cn&amp;gt;M_DIST&amp;lt;/cn&amp;gt;&amp;#xD;&amp;#xA;&amp;lt;cn&amp;gt;MED_DIST&amp;lt;/cn&amp;gt;&amp;#xD;&amp;#xA;&amp;lt;cn&amp;gt;PMED_DIST&amp;lt;/cn&amp;gt;&amp;#xD;&amp;#'"</definedName>
    <definedName name="_AMO_ContentDefinition_559494355.7" hidden="1">"'xA;&amp;lt;cn&amp;gt;PN_DIST&amp;lt;/cn&amp;gt;&amp;#xD;&amp;#xA;&amp;lt;cn&amp;gt;PM_DIST&amp;lt;/cn&amp;gt;&amp;#xD;&amp;#xA;&amp;lt;cn&amp;gt;N_BAL&amp;lt;/cn&amp;gt;&amp;#xD;&amp;#xA;&amp;lt;cn&amp;gt;MM_BAL&amp;lt;/cn&amp;gt;&amp;#xD;&amp;#xA;&amp;lt;cn&amp;gt;M_BAL&amp;lt;/cn&amp;gt;&amp;#xD;&amp;#xA;&amp;lt;cn&amp;gt;MED_BAL&amp;lt;/cn&amp;gt;&amp;#xD;&amp;#xA;&amp;lt;cn&amp;gt;PMED_BAL&amp;lt;/cn'"</definedName>
    <definedName name="_AMO_ContentDefinition_559494355.8" hidden="1">"'&amp;gt;&amp;#xD;&amp;#xA;&amp;lt;cn&amp;gt;PN_BAL&amp;lt;/cn&amp;gt;&amp;#xD;&amp;#xA;&amp;lt;cn&amp;gt;PM_BAL&amp;lt;/cn&amp;gt;&amp;#xD;&amp;#xA;&amp;lt;cn&amp;gt;N_TOT&amp;lt;/cn&amp;gt;&amp;#xD;&amp;#xA;&amp;lt;cn&amp;gt;MM_TOT&amp;lt;/cn&amp;gt;&amp;#xD;&amp;#xA;&amp;lt;cn&amp;gt;M_TOT&amp;lt;/cn&amp;gt;&amp;#xD;&amp;#xA;&amp;lt;cn&amp;gt;MED_TOT&amp;lt;/cn&amp;gt;&amp;#xD;&amp;#xA;&amp;lt;cn&amp;gt;PMED_T'"</definedName>
    <definedName name="_AMO_ContentDefinition_559494355.9" hidden="1">"'OT&amp;lt;/cn&amp;gt;&amp;#xD;&amp;#xA;&amp;lt;cn&amp;gt;PN_TOT&amp;lt;/cn&amp;gt;&amp;#xD;&amp;#xA;&amp;lt;cn&amp;gt;PM_TOT&amp;lt;/cn&amp;gt;&amp;#xD;&amp;#xA;&amp;lt;/Cols&amp;gt;&amp;#xD;&amp;#xA;&amp;lt;ColOrd&amp;gt;&amp;#xD;&amp;#xA;&amp;lt;cn&amp;gt;N_RSF&amp;lt;/cn&amp;gt;&amp;#xD;&amp;#xA;&amp;lt;cn&amp;gt;M_RSF&amp;lt;/cn&amp;gt;&amp;#xD;&amp;#xA;&amp;lt;cn&amp;gt;N_BTL&amp;lt;/cn&amp;gt;&amp;#xD;&amp;#xA'"</definedName>
    <definedName name="_AMO_ContentDefinition_574168158" hidden="1">"'Partitions:6'"</definedName>
    <definedName name="_AMO_ContentDefinition_574168158.0" hidden="1">"'&lt;ContentDefinition name=""SASMain:REL_OUT.RELOUTCP_RBTACPP_NORTE"" rsid=""574168158"" type=""Dataset"" format=""CSV"" imgfmt=""ACTIVEX"" created=""06/25/2010 12:38:49"" modifed=""07/06/2010 16:37:53"" user=""e802525"" apply=""False"" thread=""BACKGR'"</definedName>
    <definedName name="_AMO_ContentDefinition_574168158.1" hidden="1">"'OUND"" css=""C:\Program Files\SAS\Shared Files\BIClientStyles\AMODefault.css"" range=""SASMain_REL_OUT_RELOUTCP_RBTACPP_NORTE_2"" auto=""False"" rdc=""False"" mig=""False"" xTime=""00:00:02.1561120"" rTime=""00:00:01.7967600"" bgnew=""False"" nFmt='"</definedName>
    <definedName name="_AMO_ContentDefinition_574168158.2" hidden="1">"'""False"" grphSet=""False"" imgY=""0"" imgX=""0""&gt;_x000D_
  &lt;files /&gt;_x000D_
  &lt;param n=""DisplayName"" v=""SASMain:REL_OUT.RELOUTCP_RBTACPP_NORTE"" /&gt;_x000D_
  &lt;param n=""AMO_Version"" v=""2.1"" /&gt;_x000D_
  &lt;param n=""DataSourceType"" v=""SAS DATASET"" /&gt;_x000D_
  &lt;param n=""S'"</definedName>
    <definedName name="_AMO_ContentDefinition_574168158.3" hidden="1">"'ASFilter"" v="""" /&gt;_x000D_
  &lt;param n=""OpenDataInto"" v=""ExistingWorksheet"" /&gt;_x000D_
  &lt;param n=""MoreSheetsForRows"" v=""False"" /&gt;_x000D_
  &lt;param n=""ClassName"" v=""SAS.OfficeAddin.DataViewItem"" /&gt;_x000D_
  &lt;param n=""ServerName"" v=""SASMain"" /&gt;_x000D_
  &lt;param n=""D'"</definedName>
    <definedName name="_AMO_ContentDefinition_574168158.4" hidden="1">"'ataSource"" v=""&amp;lt;SasDataSource Version=&amp;quot;2.1&amp;quot; Type=&amp;quot;SAS.Servers.Dataset&amp;quot; Svr=&amp;quot;SASMain&amp;quot; Lib=&amp;quot;REL_OUT&amp;quot; UseLbls=&amp;quot;true&amp;quot; ColSelFlg=&amp;quot;0&amp;quot; Name=&amp;quot;RELOUTCP_RBTACPP_NORTE&amp;quot; /&amp;gt;"" /&gt;_x000D_
  &lt;Exce'"</definedName>
    <definedName name="_AMO_ContentDefinition_574168158.5" hidden="1">"'lXMLOptions AdjColWidths=""True"" RowOpt=""InsertCells"" ColOpt=""InsertCells"" /&gt;_x000D_
&lt;/ContentDefinition&gt;'"</definedName>
    <definedName name="_AMO_ContentDefinition_574178639" hidden="1">"'Partitions:16'"</definedName>
    <definedName name="_AMO_ContentDefinition_574178639.0" hidden="1">"'&lt;ContentDefinition name=""SASMain:REL_OUT.RELOUTCP_CDOC_REDE"" rsid=""574178639"" type=""Dataset"" format=""CSV"" imgfmt=""ACTIVEX"" created=""06/25/2010 17:23:41"" modifed=""07/06/2010 16:37:35"" user=""e802525"" apply=""False"" thread=""BACKGROUND'"</definedName>
    <definedName name="_AMO_ContentDefinition_574178639.1" hidden="1">"'"" css=""C:\Program Files\SAS\Shared Files\BIClientStyles\AMODefault.css"" range=""SASMain_REL_OUT_RELOUTCP_CDOC_REDE_2"" auto=""False"" rdc=""False"" mig=""False"" xTime=""00:00:03.2654160"" rTime=""00:00:03.8903760"" bgnew=""False"" nFmt=""False""'"</definedName>
    <definedName name="_AMO_ContentDefinition_574178639.10" hidden="1">"'gt;PM_TOT&amp;lt;/cn&amp;gt;&amp;#xD;&amp;#xA;&amp;lt;/Cols&amp;gt;&amp;#xD;&amp;#xA;&amp;lt;ColOrd&amp;gt;&amp;#xD;&amp;#xA;&amp;lt;cn&amp;gt;N_RSF&amp;lt;/cn&amp;gt;&amp;#xD;&amp;#xA;&amp;lt;cn&amp;gt;M_RSF&amp;lt;/cn&amp;gt;&amp;#xD;&amp;#xA;&amp;lt;cn&amp;gt;N_BTL&amp;lt;/cn&amp;gt;&amp;#xD;&amp;#xA;&amp;lt;cn&amp;gt;M_BTL&amp;lt;/cn&amp;gt;&amp;#xD;&amp;#xA;&amp;lt;cn&amp;gt;N_NET&amp;lt;/cn&amp;gt;&amp;#xD'"</definedName>
    <definedName name="_AMO_ContentDefinition_574178639.11" hidden="1">"';&amp;#xA;&amp;lt;cn&amp;gt;M_NET&amp;lt;/cn&amp;gt;&amp;#xD;&amp;#xA;&amp;lt;cn&amp;gt;N_ATM&amp;lt;/cn&amp;gt;&amp;#xD;&amp;#xA;&amp;lt;cn&amp;gt;M_ATM&amp;lt;/cn&amp;gt;&amp;#xD;&amp;#xA;&amp;lt;cn&amp;gt;N_DIST&amp;lt;/cn&amp;gt;&amp;#xD;&amp;#xA;&amp;lt;cn&amp;gt;MM_DIST&amp;lt;/cn&amp;gt;&amp;#xD;&amp;#xA;&amp;lt;cn&amp;gt;M_DIST&amp;lt;/cn&amp;gt;&amp;#xD;&amp;#xA;&amp;lt;cn&amp;gt;MED_DIST&amp;lt;/cn'"</definedName>
    <definedName name="_AMO_ContentDefinition_574178639.12" hidden="1">"'&amp;gt;&amp;#xD;&amp;#xA;&amp;lt;cn&amp;gt;PMED_DIST&amp;lt;/cn&amp;gt;&amp;#xD;&amp;#xA;&amp;lt;cn&amp;gt;PN_DIST&amp;lt;/cn&amp;gt;&amp;#xD;&amp;#xA;&amp;lt;cn&amp;gt;PM_DIST&amp;lt;/cn&amp;gt;&amp;#xD;&amp;#xA;&amp;lt;cn&amp;gt;N_BAL&amp;lt;/cn&amp;gt;&amp;#xD;&amp;#xA;&amp;lt;cn&amp;gt;MM_BAL&amp;lt;/cn&amp;gt;&amp;#xD;&amp;#xA;&amp;lt;cn&amp;gt;M_BAL&amp;lt;/cn&amp;gt;&amp;#xD;&amp;#xA;&amp;lt;cn&amp;gt;ME'"</definedName>
    <definedName name="_AMO_ContentDefinition_574178639.13" hidden="1">"'D_BAL&amp;lt;/cn&amp;gt;&amp;#xD;&amp;#xA;&amp;lt;cn&amp;gt;PMED_BAL&amp;lt;/cn&amp;gt;&amp;#xD;&amp;#xA;&amp;lt;cn&amp;gt;PN_BAL&amp;lt;/cn&amp;gt;&amp;#xD;&amp;#xA;&amp;lt;cn&amp;gt;PM_BAL&amp;lt;/cn&amp;gt;&amp;#xD;&amp;#xA;&amp;lt;cn&amp;gt;N_TOT&amp;lt;/cn&amp;gt;&amp;#xD;&amp;#xA;&amp;lt;cn&amp;gt;MM_TOT&amp;lt;/cn&amp;gt;&amp;#xD;&amp;#xA;&amp;lt;cn&amp;gt;M_TOT&amp;lt;/cn&amp;gt;&amp;#xD;&amp;#xA;&amp;lt'"</definedName>
    <definedName name="_AMO_ContentDefinition_574178639.14" hidden="1">"';cn&amp;gt;MED_TOT&amp;lt;/cn&amp;gt;&amp;#xD;&amp;#xA;&amp;lt;cn&amp;gt;PMED_TOT&amp;lt;/cn&amp;gt;&amp;#xD;&amp;#xA;&amp;lt;cn&amp;gt;PN_TOT&amp;lt;/cn&amp;gt;&amp;#xD;&amp;#xA;&amp;lt;cn&amp;gt;PM_TOT&amp;lt;/cn&amp;gt;&amp;#xD;&amp;#xA;&amp;lt;cn&amp;gt;CREDE&amp;lt;/cn&amp;gt;&amp;#xD;&amp;#xA;&amp;lt;cn&amp;gt;CMES&amp;lt;/cn&amp;gt;&amp;#xD;&amp;#xA;&amp;lt;/ColOrd&amp;gt;&amp;#xD;&amp;#xA;&amp;lt;/Sa'"</definedName>
    <definedName name="_AMO_ContentDefinition_574178639.15" hidden="1">"'sDataSource&amp;gt;"" /&gt;_x000D_
  &lt;ExcelXMLOptions AdjColWidths=""False"" RowOpt=""InsertEntire"" ColOpt=""InsertEntire"" /&gt;_x000D_
&lt;/ContentDefinition&gt;'"</definedName>
    <definedName name="_AMO_ContentDefinition_574178639.2" hidden="1">"' grphSet=""False"" imgY=""0"" imgX=""0""&gt;_x000D_
  &lt;files /&gt;_x000D_
  &lt;param n=""DisplayName"" v=""SASMain:REL_OUT.RELOUTCP_CDOC_REDE"" /&gt;_x000D_
  &lt;param n=""AMO_Version"" v=""2.1"" /&gt;_x000D_
  &lt;param n=""DataSourceType"" v=""SAS DATASET"" /&gt;_x000D_
  &lt;param n=""SASFilter"" v=""'"</definedName>
    <definedName name="_AMO_ContentDefinition_574178639.3" hidden="1">"'CREDE = 'SU' "" /&gt;_x000D_
  &lt;param n=""OpenDataInto"" v=""ExistingWorksheet"" /&gt;_x000D_
  &lt;param n=""MoreSheetsForRows"" v=""False"" /&gt;_x000D_
  &lt;param n=""ClassName"" v=""SAS.OfficeAddin.DataViewItem"" /&gt;_x000D_
  &lt;param n=""ServerName"" v=""SASMain"" /&gt;_x000D_
  &lt;param n=""Dat'"</definedName>
    <definedName name="_AMO_ContentDefinition_574178639.4" hidden="1">"'aSource"" v=""&amp;lt;SasDataSource Version=&amp;quot;2.1&amp;quot; Type=&amp;quot;SAS.Servers.Dataset&amp;quot; Svr=&amp;quot;SASMain&amp;quot; Lib=&amp;quot;REL_OUT&amp;quot; Filter=&amp;quot;CREDE = 'SU' &amp;quot; FilterDS=&amp;quot;CREDE&amp;amp;gt;&amp;amp;gt;Is equal to&amp;amp;gt;&amp;amp;gt;SU&amp;amp;gt;&amp;amp'"</definedName>
    <definedName name="_AMO_ContentDefinition_574178639.5" hidden="1">"';gt;UNFORMATTEDVALUES&amp;amp;gt;&amp;amp;gt;0 SU&amp;amp;gt;&amp;amp;gt;&amp;quot; Sort=&amp;quot;CMES ASC&amp;quot; UseLbls=&amp;quot;true&amp;quot; ColSelFlg=&amp;quot;1&amp;quot; Name=&amp;quot;RELOUTCP_CDOC_REDE&amp;quot;&amp;gt;&amp;#xD;&amp;#xA;&amp;lt;Cols&amp;gt;&amp;#xD;&amp;#xA;&amp;lt;cn&amp;gt;N_RSF&amp;lt;/cn&amp;gt;&amp;#xD;&amp;#xA;&amp;lt;c'"</definedName>
    <definedName name="_AMO_ContentDefinition_574178639.6" hidden="1">"'n&amp;gt;M_RSF&amp;lt;/cn&amp;gt;&amp;#xD;&amp;#xA;&amp;lt;cn&amp;gt;N_BTL&amp;lt;/cn&amp;gt;&amp;#xD;&amp;#xA;&amp;lt;cn&amp;gt;M_BTL&amp;lt;/cn&amp;gt;&amp;#xD;&amp;#xA;&amp;lt;cn&amp;gt;N_NET&amp;lt;/cn&amp;gt;&amp;#xD;&amp;#xA;&amp;lt;cn&amp;gt;M_NET&amp;lt;/cn&amp;gt;&amp;#xD;&amp;#xA;&amp;lt;cn&amp;gt;N_ATM&amp;lt;/cn&amp;gt;&amp;#xD;&amp;#xA;&amp;lt;cn&amp;gt;M_ATM&amp;lt;/cn&amp;gt;&amp;#xD;&amp;#xA;&amp;lt;'"</definedName>
    <definedName name="_AMO_ContentDefinition_574178639.7" hidden="1">"'cn&amp;gt;N_DIST&amp;lt;/cn&amp;gt;&amp;#xD;&amp;#xA;&amp;lt;cn&amp;gt;MM_DIST&amp;lt;/cn&amp;gt;&amp;#xD;&amp;#xA;&amp;lt;cn&amp;gt;M_DIST&amp;lt;/cn&amp;gt;&amp;#xD;&amp;#xA;&amp;lt;cn&amp;gt;MED_DIST&amp;lt;/cn&amp;gt;&amp;#xD;&amp;#xA;&amp;lt;cn&amp;gt;PMED_DIST&amp;lt;/cn&amp;gt;&amp;#xD;&amp;#xA;&amp;lt;cn&amp;gt;PN_DIST&amp;lt;/cn&amp;gt;&amp;#xD;&amp;#xA;&amp;lt;cn&amp;gt;PM_DIST&amp;lt;/cn&amp;g'"</definedName>
    <definedName name="_AMO_ContentDefinition_574178639.8" hidden="1">"'t;&amp;#xD;&amp;#xA;&amp;lt;cn&amp;gt;N_BAL&amp;lt;/cn&amp;gt;&amp;#xD;&amp;#xA;&amp;lt;cn&amp;gt;MM_BAL&amp;lt;/cn&amp;gt;&amp;#xD;&amp;#xA;&amp;lt;cn&amp;gt;M_BAL&amp;lt;/cn&amp;gt;&amp;#xD;&amp;#xA;&amp;lt;cn&amp;gt;MED_BAL&amp;lt;/cn&amp;gt;&amp;#xD;&amp;#xA;&amp;lt;cn&amp;gt;PMED_BAL&amp;lt;/cn&amp;gt;&amp;#xD;&amp;#xA;&amp;lt;cn&amp;gt;PN_BAL&amp;lt;/cn&amp;gt;&amp;#xD;&amp;#xA;&amp;lt;cn&amp;gt;PM_BAL'"</definedName>
    <definedName name="_AMO_ContentDefinition_574178639.9" hidden="1">"'&amp;lt;/cn&amp;gt;&amp;#xD;&amp;#xA;&amp;lt;cn&amp;gt;N_TOT&amp;lt;/cn&amp;gt;&amp;#xD;&amp;#xA;&amp;lt;cn&amp;gt;MM_TOT&amp;lt;/cn&amp;gt;&amp;#xD;&amp;#xA;&amp;lt;cn&amp;gt;M_TOT&amp;lt;/cn&amp;gt;&amp;#xD;&amp;#xA;&amp;lt;cn&amp;gt;MED_TOT&amp;lt;/cn&amp;gt;&amp;#xD;&amp;#xA;&amp;lt;cn&amp;gt;PMED_TOT&amp;lt;/cn&amp;gt;&amp;#xD;&amp;#xA;&amp;lt;cn&amp;gt;PN_TOT&amp;lt;/cn&amp;gt;&amp;#xD;&amp;#xA;&amp;lt;cn&amp;'"</definedName>
    <definedName name="_AMO_ContentDefinition_662839846" hidden="1">"'Partitions:10'"</definedName>
    <definedName name="_AMO_ContentDefinition_662839846.0" hidden="1">"'&lt;ContentDefinition name=""SASMain:REL_OUT.RELOUTAMR_CPBT"" rsid=""662839846"" type=""Dataset"" format=""REPORTXML"" imgfmt=""ACTIVEX"" created=""03/18/2010 16:51:53"" modifed=""04/05/2010 14:39:19"" user=""c605538"" apply=""False"" thread=""BACKGROU'"</definedName>
    <definedName name="_AMO_ContentDefinition_662839846.1" hidden="1">"'ND"" css=""C:\Program Files\SAS\Shared Files\BIClientStyles\AMODefault.css"" range=""SASMain_REL_OUT_RELOUTAMR_CPBT_2"" auto=""False"" rdc=""False"" mig=""False"" xTime=""00:00:01.8437382"" rTime=""00:00:02.2499856"" bgnew=""False"" nFmt=""False"" '"</definedName>
    <definedName name="_AMO_ContentDefinition_662839846.2" hidden="1">"'grphSet=""False"" imgY=""0"" imgX=""0""&gt;
  &lt;files /&gt;
  &lt;param n=""DisplayName"" v=""SASMain:REL_OUT.RELOUTAMR_CPBT"" /&gt;
  &lt;param n=""AMO_Version"" v=""2.1"" /&gt;
  &lt;param n=""DataSourceType"" v=""SAS DATASET"" /&gt;
  &lt;param n=""SASFilter"" v=""CREDE'"</definedName>
    <definedName name="_AMO_ContentDefinition_662839846.3" hidden="1">"'AMD = 'SU' "" /&gt;
  &lt;param n=""OpenDataInto"" v=""ExistingWorksheet"" /&gt;
  &lt;param n=""MoreSheetsForRows"" v=""False"" /&gt;
  &lt;param n=""ClassName"" v=""SAS.OfficeAddin.DataViewItem"" /&gt;
  &lt;param n=""ServerName"" v=""SASMain"" /&gt;
  &lt;param n=""DataS'"</definedName>
    <definedName name="_AMO_ContentDefinition_662839846.4" hidden="1">"'ource"" v=""&amp;lt;SasDataSource Version=&amp;quot;2.1&amp;quot; Type=&amp;quot;SAS.Servers.Dataset&amp;quot; Svr=&amp;quot;SASMain&amp;quot; Lib=&amp;quot;REL_OUT&amp;quot; Filter=&amp;quot;CREDEAMD = 'SU' &amp;quot; FilterDS=&amp;quot;CREDEAMD&amp;amp;gt;&amp;amp;gt;Is equal to&amp;amp;gt;&amp;amp;gt;SU&amp;amp;gt;'"</definedName>
    <definedName name="_AMO_ContentDefinition_662839846.5" hidden="1">"'&amp;amp;gt;UNFORMATTEDVALUES&amp;amp;gt;&amp;amp;gt;0 SU&amp;amp;gt;&amp;amp;gt;&amp;quot; Sort=&amp;quot;CMES ASC&amp;quot; UseLbls=&amp;quot;true&amp;quot; ColSelFlg=&amp;quot;1&amp;quot; Name=&amp;quot;RELOUTAMR_CPBT&amp;quot;&amp;gt;&amp;#xD;&amp;#xA;&amp;lt;Cols&amp;gt;&amp;#xD;&amp;#xA;&amp;lt;cn&amp;gt;VSUMNPRESTACOES&amp;lt;/cn&amp;gt;&amp;#xD;'"</definedName>
    <definedName name="_AMO_ContentDefinition_662839846.6" hidden="1">"'&amp;#xA;&amp;lt;cn&amp;gt;VSUMPRESTACOES&amp;lt;/cn&amp;gt;&amp;#xD;&amp;#xA;&amp;lt;cn&amp;gt;VSUMNPARCIAL&amp;lt;/cn&amp;gt;&amp;#xD;&amp;#xA;&amp;lt;cn&amp;gt;VSUMPARCIAL&amp;lt;/cn&amp;gt;&amp;#xD;&amp;#xA;&amp;lt;cn&amp;gt;VSUMNTOTAL&amp;lt;/cn&amp;gt;&amp;#xD;&amp;#xA;&amp;lt;cn&amp;gt;VSUMTOTAL&amp;lt;/cn&amp;gt;&amp;#xD;&amp;#xA;&amp;lt;/Cols&amp;gt;&amp;#xD;&amp;#xA;&amp;lt;ColOrd&amp;g'"</definedName>
    <definedName name="_AMO_ContentDefinition_662839846.7" hidden="1">"'t;&amp;#xD;&amp;#xA;&amp;lt;cn&amp;gt;VSUMNPRESTACOES&amp;lt;/cn&amp;gt;&amp;#xD;&amp;#xA;&amp;lt;cn&amp;gt;VSUMPRESTACOES&amp;lt;/cn&amp;gt;&amp;#xD;&amp;#xA;&amp;lt;cn&amp;gt;VSUMNPARCIAL&amp;lt;/cn&amp;gt;&amp;#xD;&amp;#xA;&amp;lt;cn&amp;gt;VSUMPARCIAL&amp;lt;/cn&amp;gt;&amp;#xD;&amp;#xA;&amp;lt;cn&amp;gt;VSUMNTOTAL&amp;lt;/cn&amp;gt;&amp;#xD;&amp;#xA;&amp;lt;cn&amp;gt;VSUMTOTAL&amp;lt'"</definedName>
    <definedName name="_AMO_ContentDefinition_662839846.8" hidden="1">"';/cn&amp;gt;&amp;#xD;&amp;#xA;&amp;lt;cn&amp;gt;CREDEAMD&amp;lt;/cn&amp;gt;&amp;#xD;&amp;#xA;&amp;lt;cn&amp;gt;CMES&amp;lt;/cn&amp;gt;&amp;#xD;&amp;#xA;&amp;lt;/ColOrd&amp;gt;&amp;#xD;&amp;#xA;&amp;lt;/SasDataSource&amp;gt;"" /&gt;
  &lt;ExcelXMLOptions AdjColWidths=""True"" RowOpt=""InsertCells"" ColOpt=""InsertCells"" /&gt;
&lt;/ContentDefi'"</definedName>
    <definedName name="_AMO_ContentDefinition_662839846.9" hidden="1">"'nition&gt;'"</definedName>
    <definedName name="_AMO_ContentDefinition_730834575" hidden="1">"'Partitions:8'"</definedName>
    <definedName name="_AMO_ContentDefinition_730834575.0" hidden="1">"'&lt;ContentDefinition name=""SASMain:REL_OUT.RELOUTCP_SBTACPP_NORTE"" rsid=""730834575"" type=""Dataset"" format=""CSV"" imgfmt=""ACTIVEX"" created=""06/25/2010 13:58:29"" modifed=""07/06/2010 16:37:40"" user=""e802525"" apply=""False"" thread=""BACKGR'"</definedName>
    <definedName name="_AMO_ContentDefinition_730834575.1" hidden="1">"'OUND"" css=""C:\Program Files\SAS\Shared Files\BIClientStyles\AMODefault.css"" range=""SASMain_REL_OUT_RELOUTCP_SBTACPP_NORTE_2"" auto=""False"" rdc=""False"" mig=""False"" xTime=""00:00:01.5311520"" rTime=""00:00:03.3904080"" bgnew=""False"" nFmt='"</definedName>
    <definedName name="_AMO_ContentDefinition_730834575.2" hidden="1">"'""False"" grphSet=""False"" imgY=""0"" imgX=""0""&gt;_x000D_
  &lt;files /&gt;_x000D_
  &lt;param n=""DisplayName"" v=""SASMain:REL_OUT.RELOUTCP_SBTACPP_NORTE"" /&gt;_x000D_
  &lt;param n=""AMO_Version"" v=""2.1"" /&gt;_x000D_
  &lt;param n=""DataSourceType"" v=""SAS DATASET"" /&gt;_x000D_
  &lt;param n=""S'"</definedName>
    <definedName name="_AMO_ContentDefinition_730834575.3" hidden="1">"'ASFilter"" v="""" /&gt;_x000D_
  &lt;param n=""OpenDataInto"" v=""ExistingWorksheet"" /&gt;_x000D_
  &lt;param n=""MoreSheetsForRows"" v=""False"" /&gt;_x000D_
  &lt;param n=""ClassName"" v=""SAS.OfficeAddin.DataViewItem"" /&gt;_x000D_
  &lt;param n=""ServerName"" v=""SASMain"" /&gt;_x000D_
  &lt;param n=""D'"</definedName>
    <definedName name="_AMO_ContentDefinition_730834575.4" hidden="1">"'ataSource"" v=""&amp;lt;SasDataSource Version=&amp;quot;2.1&amp;quot; Type=&amp;quot;SAS.Servers.Dataset&amp;quot; Svr=&amp;quot;SASMain&amp;quot; Lib=&amp;quot;REL_OUT&amp;quot; UseLbls=&amp;quot;true&amp;quot; ColSelFlg=&amp;quot;7&amp;quot; Name=&amp;quot;RELOUTCP_SBTACPP_NORTE&amp;quot;&amp;gt;&amp;#xD;&amp;#xA;&amp;lt;Co'"</definedName>
    <definedName name="_AMO_ContentDefinition_730834575.5" hidden="1">"'ls&amp;gt;&amp;#xD;&amp;#xA;&amp;lt;cn&amp;gt;Ano_Mes&amp;lt;/cn&amp;gt;&amp;#xD;&amp;#xA;&amp;lt;cn&amp;gt;PEDN&amp;lt;/cn&amp;gt;&amp;#xD;&amp;#xA;&amp;lt;cn&amp;gt;PEDM&amp;lt;/cn&amp;gt;&amp;#xD;&amp;#xA;&amp;lt;cn&amp;gt;ANN&amp;lt;/cn&amp;gt;&amp;#xD;&amp;#xA;&amp;lt;cn&amp;gt;ANM&amp;lt;/cn&amp;gt;&amp;#xD;&amp;#xA;&amp;lt;cn&amp;gt;CONTN&amp;lt;/cn&amp;gt;&amp;#xD;&amp;#xA;&amp;lt;cn&amp;gt;CONTM&amp;lt;/cn&amp;'"</definedName>
    <definedName name="_AMO_ContentDefinition_730834575.6" hidden="1">"'gt;&amp;#xD;&amp;#xA;&amp;lt;cn&amp;gt;PENDN&amp;lt;/cn&amp;gt;&amp;#xD;&amp;#xA;&amp;lt;cn&amp;gt;PENDM&amp;lt;/cn&amp;gt;&amp;#xD;&amp;#xA;&amp;lt;cn&amp;gt;PERC_Stock&amp;lt;/cn&amp;gt;&amp;#xD;&amp;#xA;&amp;lt;/Cols&amp;gt;&amp;#xD;&amp;#xA;&amp;lt;/SasDataSource&amp;gt;"" /&gt;_x000D_
  &lt;ExcelXMLOptions AdjColWidths=""False"" RowOpt=""InsertEntire"" ColOpt'"</definedName>
    <definedName name="_AMO_ContentDefinition_730834575.7" hidden="1">"'=""InsertEntire"" /&gt;_x000D_
&lt;/ContentDefinition&gt;'"</definedName>
    <definedName name="_AMO_ContentDefinition_765507204" hidden="1">"'Partitions:8'"</definedName>
    <definedName name="_AMO_ContentDefinition_765507204.0" hidden="1">"'&lt;ContentDefinition name=""SASMain:REL_OUT.RELOUTCP_SBTACPP_SUL"" rsid=""765507204"" type=""Dataset"" format=""CSV"" imgfmt=""ACTIVEX"" created=""06/25/2010 14:01:03"" modifed=""07/06/2010 16:37:37"" user=""e802525"" apply=""False"" thread=""BACKGROU'"</definedName>
    <definedName name="_AMO_ContentDefinition_765507204.1" hidden="1">"'ND"" css=""C:\Program Files\SAS\Shared Files\BIClientStyles\AMODefault.css"" range=""SASMain_REL_OUT_RELOUTCP_SBTACPP_SUL_2"" auto=""False"" rdc=""False"" mig=""False"" xTime=""00:00:01.5624000"" rTime=""00:00:03.7966320"" bgnew=""False"" nFmt=""Fa'"</definedName>
    <definedName name="_AMO_ContentDefinition_765507204.2" hidden="1">"'lse"" grphSet=""False"" imgY=""0"" imgX=""0""&gt;_x000D_
  &lt;files /&gt;_x000D_
  &lt;param n=""DisplayName"" v=""SASMain:REL_OUT.RELOUTCP_SBTACPP_SUL"" /&gt;_x000D_
  &lt;param n=""AMO_Version"" v=""2.1"" /&gt;_x000D_
  &lt;param n=""DataSourceType"" v=""SAS DATASET"" /&gt;_x000D_
  &lt;param n=""SASFilt'"</definedName>
    <definedName name="_AMO_ContentDefinition_765507204.3" hidden="1">"'er"" v="""" /&gt;_x000D_
  &lt;param n=""OpenDataInto"" v=""ExistingWorksheet"" /&gt;_x000D_
  &lt;param n=""MoreSheetsForRows"" v=""False"" /&gt;_x000D_
  &lt;param n=""ClassName"" v=""SAS.OfficeAddin.DataViewItem"" /&gt;_x000D_
  &lt;param n=""ServerName"" v=""SASMain"" /&gt;_x000D_
  &lt;param n=""DataSou'"</definedName>
    <definedName name="_AMO_ContentDefinition_765507204.4" hidden="1">"'rce"" v=""&amp;lt;SasDataSource Version=&amp;quot;2.1&amp;quot; Type=&amp;quot;SAS.Servers.Dataset&amp;quot; Svr=&amp;quot;SASMain&amp;quot; Lib=&amp;quot;REL_OUT&amp;quot; UseLbls=&amp;quot;true&amp;quot; ColSelFlg=&amp;quot;7&amp;quot; Name=&amp;quot;RELOUTCP_SBTACPP_SUL&amp;quot;&amp;gt;&amp;#xD;&amp;#xA;&amp;lt;Cols&amp;gt;&amp;#'"</definedName>
    <definedName name="_AMO_ContentDefinition_765507204.5" hidden="1">"'xD;&amp;#xA;&amp;lt;cn&amp;gt;Ano_Mes&amp;lt;/cn&amp;gt;&amp;#xD;&amp;#xA;&amp;lt;cn&amp;gt;PEDN&amp;lt;/cn&amp;gt;&amp;#xD;&amp;#xA;&amp;lt;cn&amp;gt;PEDM&amp;lt;/cn&amp;gt;&amp;#xD;&amp;#xA;&amp;lt;cn&amp;gt;ANN&amp;lt;/cn&amp;gt;&amp;#xD;&amp;#xA;&amp;lt;cn&amp;gt;ANM&amp;lt;/cn&amp;gt;&amp;#xD;&amp;#xA;&amp;lt;cn&amp;gt;CONTN&amp;lt;/cn&amp;gt;&amp;#xD;&amp;#xA;&amp;lt;cn&amp;gt;CONTM&amp;lt;/cn&amp;gt;&amp;#xD;'"</definedName>
    <definedName name="_AMO_ContentDefinition_765507204.6" hidden="1">"'&amp;#xA;&amp;lt;cn&amp;gt;PENDN&amp;lt;/cn&amp;gt;&amp;#xD;&amp;#xA;&amp;lt;cn&amp;gt;PENDM&amp;lt;/cn&amp;gt;&amp;#xD;&amp;#xA;&amp;lt;cn&amp;gt;PERC_Stock&amp;lt;/cn&amp;gt;&amp;#xD;&amp;#xA;&amp;lt;/Cols&amp;gt;&amp;#xD;&amp;#xA;&amp;lt;/SasDataSource&amp;gt;"" /&gt;_x000D_
  &lt;ExcelXMLOptions AdjColWidths=""False"" RowOpt=""InsertEntire"" ColOpt=""Insert'"</definedName>
    <definedName name="_AMO_ContentDefinition_765507204.7" hidden="1">"'Entire"" /&gt;_x000D_
&lt;/ContentDefinition&gt;'"</definedName>
    <definedName name="_AMO_ContentDefinition_82737281" hidden="1">"'Partitions:17'"</definedName>
    <definedName name="_AMO_ContentDefinition_82737281.0" hidden="1">"'&lt;ContentDefinition name=""SASMain:REL_OUT.RELOUTCP_BTCPP_NORTE_M"" rsid=""82737281"" type=""Dataset"" format=""CSV"" imgfmt=""ACTIVEX"" created=""06/25/2010 14:16:04"" modifed=""07/06/2010 16:37:30"" user=""e802525"" apply=""False"" thread=""BACKGRO'"</definedName>
    <definedName name="_AMO_ContentDefinition_82737281.1" hidden="1">"'UND"" css=""C:\Program Files\SAS\Shared Files\BIClientStyles\AMODefault.css"" range=""SASMain_REL_OUT_RELOUTCP_BTCPP_NORTE_M_2"" auto=""False"" rdc=""False"" mig=""False"" xTime=""00:00:01.2967920"" rTime=""00:00:03.2810400"" bgnew=""False"" nFmt=""'"</definedName>
    <definedName name="_AMO_ContentDefinition_82737281.10" hidden="1">"'/cn&amp;gt;&amp;#xD;&amp;#xA;&amp;lt;cn&amp;gt;N9&amp;lt;/cn&amp;gt;&amp;#xD;&amp;#xA;&amp;lt;cn&amp;gt;MM9&amp;lt;/cn&amp;gt;&amp;#xD;&amp;#xA;&amp;lt;cn&amp;gt;M9&amp;lt;/cn&amp;gt;&amp;#xD;&amp;#xA;&amp;lt;cn&amp;gt;Med9&amp;lt;/cn&amp;gt;&amp;#xD;&amp;#xA;&amp;lt;cn&amp;gt;PMed9&amp;lt;/cn&amp;gt;&amp;#xD;&amp;#xA;&amp;lt;cn&amp;gt;N10&amp;lt;/cn&amp;gt;&amp;#xD;&amp;#xA;&amp;lt;cn&amp;gt;MM10&amp;lt;/cn&amp;gt;&amp;#xD'"</definedName>
    <definedName name="_AMO_ContentDefinition_82737281.11" hidden="1">"';&amp;#xA;&amp;lt;cn&amp;gt;M10&amp;lt;/cn&amp;gt;&amp;#xD;&amp;#xA;&amp;lt;cn&amp;gt;Med10&amp;lt;/cn&amp;gt;&amp;#xD;&amp;#xA;&amp;lt;cn&amp;gt;PMed10&amp;lt;/cn&amp;gt;&amp;#xD;&amp;#xA;&amp;lt;cn&amp;gt;N3&amp;lt;/cn&amp;gt;&amp;#xD;&amp;#xA;&amp;lt;cn&amp;gt;MM3&amp;lt;/cn&amp;gt;&amp;#xD;&amp;#xA;&amp;lt;cn&amp;gt;M3&amp;lt;/cn&amp;gt;&amp;#xD;&amp;#xA;&amp;lt;cn&amp;gt;Med3&amp;lt;/cn&amp;gt;&amp;#xD;&amp;#xA;&amp;lt'"</definedName>
    <definedName name="_AMO_ContentDefinition_82737281.12" hidden="1">"';cn&amp;gt;Pmed3&amp;lt;/cn&amp;gt;&amp;#xD;&amp;#xA;&amp;lt;cn&amp;gt;N4&amp;lt;/cn&amp;gt;&amp;#xD;&amp;#xA;&amp;lt;cn&amp;gt;MM4&amp;lt;/cn&amp;gt;&amp;#xD;&amp;#xA;&amp;lt;cn&amp;gt;M4&amp;lt;/cn&amp;gt;&amp;#xD;&amp;#xA;&amp;lt;cn&amp;gt;Med4&amp;lt;/cn&amp;gt;&amp;#xD;&amp;#xA;&amp;lt;cn&amp;gt;PMed4&amp;lt;/cn&amp;gt;&amp;#xD;&amp;#xA;&amp;lt;cn&amp;gt;N5&amp;lt;/cn&amp;gt;&amp;#xD;&amp;#xA;&amp;lt;cn&amp;gt;MM5&amp;'"</definedName>
    <definedName name="_AMO_ContentDefinition_82737281.13" hidden="1">"'lt;/cn&amp;gt;&amp;#xD;&amp;#xA;&amp;lt;cn&amp;gt;M5&amp;lt;/cn&amp;gt;&amp;#xD;&amp;#xA;&amp;lt;cn&amp;gt;Med5&amp;lt;/cn&amp;gt;&amp;#xD;&amp;#xA;&amp;lt;cn&amp;gt;PMed5&amp;lt;/cn&amp;gt;&amp;#xD;&amp;#xA;&amp;lt;cn&amp;gt;N6&amp;lt;/cn&amp;gt;&amp;#xD;&amp;#xA;&amp;lt;cn&amp;gt;MM6&amp;lt;/cn&amp;gt;&amp;#xD;&amp;#xA;&amp;lt;cn&amp;gt;M6&amp;lt;/cn&amp;gt;&amp;#xD;&amp;#xA;&amp;lt;cn&amp;gt;Med6&amp;lt;/cn&amp;gt;&amp;#'"</definedName>
    <definedName name="_AMO_ContentDefinition_82737281.14" hidden="1">"'xD;&amp;#xA;&amp;lt;cn&amp;gt;PMed6&amp;lt;/cn&amp;gt;&amp;#xD;&amp;#xA;&amp;lt;cn&amp;gt;N7&amp;lt;/cn&amp;gt;&amp;#xD;&amp;#xA;&amp;lt;cn&amp;gt;MM7&amp;lt;/cn&amp;gt;&amp;#xD;&amp;#xA;&amp;lt;cn&amp;gt;M7&amp;lt;/cn&amp;gt;&amp;#xD;&amp;#xA;&amp;lt;cn&amp;gt;Med7&amp;lt;/cn&amp;gt;&amp;#xD;&amp;#xA;&amp;lt;cn&amp;gt;PMed7&amp;lt;/cn&amp;gt;&amp;#xD;&amp;#xA;&amp;lt;cn&amp;gt;NP&amp;lt;/cn&amp;gt;&amp;#xD;&amp;#xA;&amp;lt'"</definedName>
    <definedName name="_AMO_ContentDefinition_82737281.15" hidden="1">"';cn&amp;gt;MMP&amp;lt;/cn&amp;gt;&amp;#xD;&amp;#xA;&amp;lt;cn&amp;gt;MP&amp;lt;/cn&amp;gt;&amp;#xD;&amp;#xA;&amp;lt;cn&amp;gt;MedP&amp;lt;/cn&amp;gt;&amp;#xD;&amp;#xA;&amp;lt;cn&amp;gt;PMedP&amp;lt;/cn&amp;gt;&amp;#xD;&amp;#xA;&amp;lt;/Cols&amp;gt;&amp;#xD;&amp;#xA;&amp;lt;/SasDataSource&amp;gt;"" /&gt;_x000D_
  &lt;ExcelXMLOptions AdjColWidths=""False"" RowOpt=""InsertEntire'"</definedName>
    <definedName name="_AMO_ContentDefinition_82737281.16" hidden="1">"'"" ColOpt=""InsertEntire"" /&gt;_x000D_
&lt;/ContentDefinition&gt;'"</definedName>
    <definedName name="_AMO_ContentDefinition_82737281.2" hidden="1">"'False"" grphSet=""False"" imgY=""0"" imgX=""0""&gt;_x000D_
  &lt;files /&gt;_x000D_
  &lt;param n=""DisplayName"" v=""SASMain:REL_OUT.RELOUTCP_BTCPP_NORTE_M"" /&gt;_x000D_
  &lt;param n=""AMO_Version"" v=""2.1"" /&gt;_x000D_
  &lt;param n=""DataSourceType"" v=""SAS DATASET"" /&gt;_x000D_
  &lt;param n=""SAS'"</definedName>
    <definedName name="_AMO_ContentDefinition_82737281.3" hidden="1">"'Filter"" v="""" /&gt;_x000D_
  &lt;param n=""OpenDataInto"" v=""ExistingWorksheet"" /&gt;_x000D_
  &lt;param n=""MoreSheetsForRows"" v=""False"" /&gt;_x000D_
  &lt;param n=""ClassName"" v=""SAS.OfficeAddin.DataViewItem"" /&gt;_x000D_
  &lt;param n=""ServerName"" v=""SASMain"" /&gt;_x000D_
  &lt;param n=""Dat'"</definedName>
    <definedName name="_AMO_ContentDefinition_82737281.4" hidden="1">"'aSource"" v=""&amp;lt;SasDataSource Version=&amp;quot;2.1&amp;quot; Type=&amp;quot;SAS.Servers.Dataset&amp;quot; Svr=&amp;quot;SASMain&amp;quot; Lib=&amp;quot;REL_OUT&amp;quot; UseLbls=&amp;quot;true&amp;quot; ColSelFlg=&amp;quot;7&amp;quot; Name=&amp;quot;RELOUTCP_BTCPP_NORTE_M&amp;quot;&amp;gt;&amp;#xD;&amp;#xA;&amp;lt;Cols'"</definedName>
    <definedName name="_AMO_ContentDefinition_82737281.5" hidden="1">"'&amp;gt;&amp;#xD;&amp;#xA;&amp;lt;cn&amp;gt;ANOMES&amp;lt;/cn&amp;gt;&amp;#xD;&amp;#xA;&amp;lt;cn&amp;gt;N1&amp;lt;/cn&amp;gt;&amp;#xD;&amp;#xA;&amp;lt;cn&amp;gt;MM1&amp;lt;/cn&amp;gt;&amp;#xD;&amp;#xA;&amp;lt;cn&amp;gt;M1&amp;lt;/cn&amp;gt;&amp;#xD;&amp;#xA;&amp;lt;cn&amp;gt;Med1&amp;lt;/cn&amp;gt;&amp;#xD;&amp;#xA;&amp;lt;cn&amp;gt;Pmed1&amp;lt;/cn&amp;gt;&amp;#xD;&amp;#xA;&amp;lt;cn&amp;gt;N12&amp;lt;/cn&amp;gt;&amp;#xD;'"</definedName>
    <definedName name="_AMO_ContentDefinition_82737281.6" hidden="1">"'&amp;#xA;&amp;lt;cn&amp;gt;MM12&amp;lt;/cn&amp;gt;&amp;#xD;&amp;#xA;&amp;lt;cn&amp;gt;M_12&amp;lt;/cn&amp;gt;&amp;#xD;&amp;#xA;&amp;lt;cn&amp;gt;Med12&amp;lt;/cn&amp;gt;&amp;#xD;&amp;#xA;&amp;lt;cn&amp;gt;PMed12&amp;lt;/cn&amp;gt;&amp;#xD;&amp;#xA;&amp;lt;cn&amp;gt;N13&amp;lt;/cn&amp;gt;&amp;#xD;&amp;#xA;&amp;lt;cn&amp;gt;MM13&amp;lt;/cn&amp;gt;&amp;#xD;&amp;#xA;&amp;lt;cn&amp;gt;M_13&amp;lt;/cn&amp;gt;&amp;#xD;&amp;#xA'"</definedName>
    <definedName name="_AMO_ContentDefinition_82737281.7" hidden="1">"';&amp;lt;cn&amp;gt;Med13&amp;lt;/cn&amp;gt;&amp;#xD;&amp;#xA;&amp;lt;cn&amp;gt;PMed13&amp;lt;/cn&amp;gt;&amp;#xD;&amp;#xA;&amp;lt;cn&amp;gt;N14&amp;lt;/cn&amp;gt;&amp;#xD;&amp;#xA;&amp;lt;cn&amp;gt;MM14&amp;lt;/cn&amp;gt;&amp;#xD;&amp;#xA;&amp;lt;cn&amp;gt;M_14&amp;lt;/cn&amp;gt;&amp;#xD;&amp;#xA;&amp;lt;cn&amp;gt;Med14&amp;lt;/cn&amp;gt;&amp;#xD;&amp;#xA;&amp;lt;cn&amp;gt;PMed14&amp;lt;/cn&amp;gt;&amp;#xD;&amp;#xA;'"</definedName>
    <definedName name="_AMO_ContentDefinition_82737281.8" hidden="1">"'&amp;lt;cn&amp;gt;N2&amp;lt;/cn&amp;gt;&amp;#xD;&amp;#xA;&amp;lt;cn&amp;gt;MM2&amp;lt;/cn&amp;gt;&amp;#xD;&amp;#xA;&amp;lt;cn&amp;gt;M2&amp;lt;/cn&amp;gt;&amp;#xD;&amp;#xA;&amp;lt;cn&amp;gt;Med2&amp;lt;/cn&amp;gt;&amp;#xD;&amp;#xA;&amp;lt;cn&amp;gt;PMed2&amp;lt;/cn&amp;gt;&amp;#xD;&amp;#xA;&amp;lt;cn&amp;gt;N11&amp;lt;/cn&amp;gt;&amp;#xD;&amp;#xA;&amp;lt;cn&amp;gt;MM11&amp;lt;/cn&amp;gt;&amp;#xD;&amp;#xA;&amp;lt;cn&amp;gt;M'"</definedName>
    <definedName name="_AMO_ContentDefinition_82737281.9" hidden="1">"'_11&amp;lt;/cn&amp;gt;&amp;#xD;&amp;#xA;&amp;lt;cn&amp;gt;Med11&amp;lt;/cn&amp;gt;&amp;#xD;&amp;#xA;&amp;lt;cn&amp;gt;PMed11&amp;lt;/cn&amp;gt;&amp;#xD;&amp;#xA;&amp;lt;cn&amp;gt;N8&amp;lt;/cn&amp;gt;&amp;#xD;&amp;#xA;&amp;lt;cn&amp;gt;MM8&amp;lt;/cn&amp;gt;&amp;#xD;&amp;#xA;&amp;lt;cn&amp;gt;M8&amp;lt;/cn&amp;gt;&amp;#xD;&amp;#xA;&amp;lt;cn&amp;gt;Med8&amp;lt;/cn&amp;gt;&amp;#xD;&amp;#xA;&amp;lt;cn&amp;gt;PMed8&amp;lt;'"</definedName>
    <definedName name="_AMO_ContentDefinition_977021914" hidden="1">"'Partitions:6'"</definedName>
    <definedName name="_AMO_ContentDefinition_977021914.0" hidden="1">"'&lt;ContentDefinition name=""SASMain:REL_OUT.RELOUTCP_IBTACPP_GRUPO"" rsid=""977021914"" type=""Dataset"" format=""REPORTXML"" imgfmt=""ACTIVEX"" created=""04/01/2008 21:42:29"" modifed=""07/06/2010 16:37:51"" user=""e802525"" apply=""False"" thread=""'"</definedName>
    <definedName name="_AMO_ContentDefinition_977021914.1" hidden="1">"'BACKGROUND"" css=""C:\Program Files\SAS\Shared Files\BIClientStyles\AMODefault.css"" range=""SASMain_REL_OUT_RELOUTCP_IBTACPP_GRUPO"" auto=""False"" rdc=""False"" mig=""False"" xTime=""00:00:01.6092720"" rTime=""00:00:01.6561440"" bgnew=""False"" nF'"</definedName>
    <definedName name="_AMO_ContentDefinition_977021914.2" hidden="1">"'mt=""False"" grphSet=""False"" imgY=""0"" imgX=""0""&gt;_x000D_
  &lt;files /&gt;_x000D_
  &lt;param n=""DisplayName"" v=""SASMain:REL_OUT.RELOUTCP_IBTACPP_GRUPO"" /&gt;_x000D_
  &lt;param n=""AMO_Version"" v=""2.1"" /&gt;_x000D_
  &lt;param n=""DataSourceType"" v=""SAS DATASET"" /&gt;_x000D_
  &lt;param n'"</definedName>
    <definedName name="_AMO_ContentDefinition_977021914.3" hidden="1">"'=""SASFilter"" v="""" /&gt;_x000D_
  &lt;param n=""OpenDataInto"" v=""ExistingWorksheet"" /&gt;_x000D_
  &lt;param n=""MoreSheetsForRows"" v=""False"" /&gt;_x000D_
  &lt;param n=""ClassName"" v=""SAS.OfficeAddin.DataViewItem"" /&gt;_x000D_
  &lt;param n=""ServerName"" v=""SASMain"" /&gt;_x000D_
  &lt;param '"</definedName>
    <definedName name="_AMO_ContentDefinition_977021914.4" hidden="1">"'n=""DataSource"" v=""&amp;lt;SasDataSource Version=&amp;quot;2.1&amp;quot; Type=&amp;quot;SAS.Servers.Dataset&amp;quot; Svr=&amp;quot;SASMain&amp;quot; Lib=&amp;quot;REL_OUT&amp;quot; UseLbls=&amp;quot;true&amp;quot; ColSelFlg=&amp;quot;0&amp;quot; Name=&amp;quot;RELOUTCP_IBTACPP_GRUPO&amp;quot; /&amp;gt;"" /&gt;_x000D_
  '"</definedName>
    <definedName name="_AMO_ContentDefinition_977021914.5" hidden="1">"'&lt;ExcelXMLOptions AdjColWidths=""False"" RowOpt=""InsertEntire"" ColOpt=""InsertEntire"" /&gt;_x000D_
&lt;/ContentDefinition&gt;'"</definedName>
    <definedName name="_AMO_ContentLocation_110008803__A1" hidden="1">"'Partitions:2'"</definedName>
    <definedName name="_AMO_ContentLocation_110008803__A1.0" hidden="1">"'&lt;ContentLocation path=""A1"" rsid=""110008803"" tag="""" fid=""0""&gt;&lt;param n=""VarSelStateFlag"" v=""0"" /&gt;&lt;param n=""VarCount"" v=""76"" /&gt;&lt;param n=""DataInfo"" v=""false"" /&gt;&lt;param n=""ObsColumn"" v=""false"" /&gt;&lt;param n=""DataRowCount"" v=""698"" '"</definedName>
    <definedName name="_AMO_ContentLocation_110008803__A1.1" hidden="1">"'/&gt;&lt;param n=""DataColCount"" v=""76"" /&gt;&lt;param n=""SASDataState"" v=""none"" /&gt;&lt;param n=""SASDataStart"" v=""1"" /&gt;&lt;param n=""SASDataEnd"" v=""697"" /&gt;&lt;/ContentLocation&gt;'"</definedName>
    <definedName name="_AMO_ContentLocation_149310434__A1" hidden="1">"'Partitions:2'"</definedName>
    <definedName name="_AMO_ContentLocation_149310434__A1.0" hidden="1">"'&lt;ContentLocation path=""A1"" rsid=""149310434"" tag="""" fid=""0""&gt;&lt;param n=""VarSelStateFlag"" v=""0"" /&gt;&lt;param n=""VarCount"" v=""76"" /&gt;&lt;param n=""DataInfo"" v=""false"" /&gt;&lt;param n=""ObsColumn"" v=""false"" /&gt;&lt;param n=""DataRowCount"" v=""698"" '"</definedName>
    <definedName name="_AMO_ContentLocation_149310434__A1.1" hidden="1">"'/&gt;&lt;param n=""DataColCount"" v=""76"" /&gt;&lt;param n=""SASDataState"" v=""none"" /&gt;&lt;param n=""SASDataStart"" v=""1"" /&gt;&lt;param n=""SASDataEnd"" v=""697"" /&gt;&lt;/ContentLocation&gt;'"</definedName>
    <definedName name="_AMO_ContentLocation_169839889__A1" hidden="1">"'Partitions:2'"</definedName>
    <definedName name="_AMO_ContentLocation_169839889__A1.0" hidden="1">"'&lt;ContentLocation path=""A1"" rsid=""169839889"" tag="""" fid=""0""&gt;&lt;param n=""VarSelStateFlag"" v=""7"" /&gt;&lt;param n=""VarCount"" v=""76"" /&gt;&lt;param n=""DataInfo"" v=""false"" /&gt;&lt;param n=""ObsColumn"" v=""false"" /&gt;&lt;param n=""DataRowCount"" v=""31"" '"</definedName>
    <definedName name="_AMO_ContentLocation_169839889__A1.1" hidden="1">"'/&gt;&lt;param n=""DataColCount"" v=""76"" /&gt;&lt;param n=""SASDataState"" v=""none"" /&gt;&lt;param n=""SASDataStart"" v=""1"" /&gt;&lt;param n=""SASDataEnd"" v=""30"" /&gt;&lt;/ContentLocation&gt;'"</definedName>
    <definedName name="_AMO_ContentLocation_182237705__A1" hidden="1">"'Partitions:2'"</definedName>
    <definedName name="_AMO_ContentLocation_182237705__A1.0" hidden="1">"'&lt;ContentLocation path=""A1"" rsid=""182237705"" tag="""" fid=""0""&gt;&lt;param n=""VarSelStateFlag"" v=""1"" /&gt;&lt;param n=""VarCount"" v=""7"" /&gt;&lt;param n=""DataInfo"" v=""false"" /&gt;&lt;param n=""ObsColumn"" v=""false"" /&gt;&lt;param n=""DataRowCount"" v=""4"" /&gt;'"</definedName>
    <definedName name="_AMO_ContentLocation_182237705__A1.1" hidden="1">"'&lt;param n=""DataColCount"" v=""7"" /&gt;&lt;param n=""SASDataState"" v=""none"" /&gt;&lt;param n=""SASDataStart"" v=""1"" /&gt;&lt;param n=""SASDataEnd"" v=""3"" /&gt;&lt;param n=""SASFilter"" v=""CREDEAMD = 'NO' "" /&gt;&lt;/ContentLocation&gt;'"</definedName>
    <definedName name="_AMO_ContentLocation_194557382__A1" hidden="1">"'Partitions:2'"</definedName>
    <definedName name="_AMO_ContentLocation_194557382__A1.0" hidden="1">"'&lt;ContentLocation path=""A1"" rsid=""194557382"" tag="""" fid=""0""&gt;&lt;param n=""VarSelStateFlag"" v=""0"" /&gt;&lt;param n=""VarCount"" v=""33"" /&gt;&lt;param n=""DataInfo"" v=""false"" /&gt;&lt;param n=""ObsColumn"" v=""false"" /&gt;&lt;param n=""DataRowCount"" v=""31"" '"</definedName>
    <definedName name="_AMO_ContentLocation_194557382__A1.1" hidden="1">"'/&gt;&lt;param n=""DataColCount"" v=""33"" /&gt;&lt;param n=""SASDataState"" v=""none"" /&gt;&lt;param n=""SASDataStart"" v=""1"" /&gt;&lt;param n=""SASDataEnd"" v=""30"" /&gt;&lt;/ContentLocation&gt;'"</definedName>
    <definedName name="_AMO_ContentLocation_244368584__A1" hidden="1">"'Partitions:2'"</definedName>
    <definedName name="_AMO_ContentLocation_244368584__A1.0" hidden="1">"'&lt;ContentLocation path=""A1"" rsid=""244368584"" tag="""" fid=""0""&gt;&lt;param n=""VarSelStateFlag"" v=""1"" /&gt;&lt;param n=""VarCount"" v=""6"" /&gt;&lt;param n=""DataInfo"" v=""false"" /&gt;&lt;param n=""ObsColumn"" v=""false"" /&gt;&lt;param n=""DataRowCount"" v=""4"" /&gt;'"</definedName>
    <definedName name="_AMO_ContentLocation_244368584__A1.1" hidden="1">"'&lt;param n=""DataColCount"" v=""6"" /&gt;&lt;param n=""SASDataState"" v=""none"" /&gt;&lt;param n=""SASDataStart"" v=""1"" /&gt;&lt;param n=""SASDataEnd"" v=""3"" /&gt;&lt;/ContentLocation&gt;'"</definedName>
    <definedName name="_AMO_ContentLocation_247872732__A1" hidden="1">"'Partitions:2'"</definedName>
    <definedName name="_AMO_ContentLocation_247872732__A1.0" hidden="1">"'&lt;ContentLocation path=""A1"" rsid=""247872732"" tag="""" fid=""0""&gt;&lt;param n=""VarSelStateFlag"" v=""7"" /&gt;&lt;param n=""VarCount"" v=""10"" /&gt;&lt;param n=""DataInfo"" v=""false"" /&gt;&lt;param n=""ObsColumn"" v=""false"" /&gt;&lt;param n=""DataRowCount"" v=""31"" '"</definedName>
    <definedName name="_AMO_ContentLocation_247872732__A1.1" hidden="1">"'/&gt;&lt;param n=""DataColCount"" v=""10"" /&gt;&lt;param n=""SASDataState"" v=""none"" /&gt;&lt;param n=""SASDataStart"" v=""1"" /&gt;&lt;param n=""SASDataEnd"" v=""30"" /&gt;&lt;/ContentLocation&gt;'"</definedName>
    <definedName name="_AMO_ContentLocation_263939583__A1" hidden="1">"'Partitions:2'"</definedName>
    <definedName name="_AMO_ContentLocation_263939583__A1.0" hidden="1">"'&lt;ContentLocation path=""A1"" rsid=""263939583"" tag="""" fid=""0""&gt;&lt;param n=""VarSelStateFlag"" v=""0"" /&gt;&lt;param n=""VarCount"" v=""11"" /&gt;&lt;param n=""DataInfo"" v=""false"" /&gt;&lt;param n=""ObsColumn"" v=""false"" /&gt;&lt;param n=""DataRowCount"" v=""378"" '"</definedName>
    <definedName name="_AMO_ContentLocation_263939583__A1.1" hidden="1">"'/&gt;&lt;param n=""DataColCount"" v=""11"" /&gt;&lt;param n=""SASDataState"" v=""none"" /&gt;&lt;param n=""SASDataStart"" v=""1"" /&gt;&lt;param n=""SASDataEnd"" v=""377"" /&gt;&lt;/ContentLocation&gt;'"</definedName>
    <definedName name="_AMO_ContentLocation_367455861__A1" hidden="1">"'Partitions:2'"</definedName>
    <definedName name="_AMO_ContentLocation_367455861__A1.0" hidden="1">"'&lt;ContentLocation path=""A1"" rsid=""367455861"" tag="""" fid=""0""&gt;&lt;param n=""VarSelStateFlag"" v=""0"" /&gt;&lt;param n=""VarCount"" v=""3"" /&gt;&lt;param n=""DataInfo"" v=""false"" /&gt;&lt;param n=""ObsColumn"" v=""false"" /&gt;&lt;param n=""DataRowCount"" v=""10"" /'"</definedName>
    <definedName name="_AMO_ContentLocation_367455861__A1.1" hidden="1">"'&gt;&lt;param n=""DataColCount"" v=""3"" /&gt;&lt;param n=""SASDataState"" v=""none"" /&gt;&lt;param n=""SASDataStart"" v=""1"" /&gt;&lt;param n=""SASDataEnd"" v=""9"" /&gt;&lt;/ContentLocation&gt;'"</definedName>
    <definedName name="_AMO_ContentLocation_37801627__A1" hidden="1">"'Partitions:2'"</definedName>
    <definedName name="_AMO_ContentLocation_37801627__A1.0" hidden="1">"'&lt;ContentLocation path=""A1"" rsid=""37801627"" tag="""" fid=""0""&gt;&lt;param n=""VarSelStateFlag"" v=""0"" /&gt;&lt;param n=""VarCount"" v=""11"" /&gt;&lt;param n=""DataInfo"" v=""false"" /&gt;&lt;param n=""ObsColumn"" v=""false"" /&gt;&lt;param n=""DataRowCount"" v=""696"" '"</definedName>
    <definedName name="_AMO_ContentLocation_37801627__A1.1" hidden="1">"'/&gt;&lt;param n=""DataColCount"" v=""11"" /&gt;&lt;param n=""SASDataState"" v=""none"" /&gt;&lt;param n=""SASDataStart"" v=""1"" /&gt;&lt;param n=""SASDataEnd"" v=""695"" /&gt;&lt;/ContentLocation&gt;'"</definedName>
    <definedName name="_AMO_ContentLocation_423164332__A1" hidden="1">"'Partitions:2'"</definedName>
    <definedName name="_AMO_ContentLocation_423164332__A1.0" hidden="1">"'&lt;ContentLocation path=""A1"" rsid=""423164332"" tag="""" fid=""0""&gt;&lt;param n=""VarSelStateFlag"" v=""1"" /&gt;&lt;param n=""VarCount"" v=""29"" /&gt;&lt;param n=""DataInfo"" v=""false"" /&gt;&lt;param n=""ObsColumn"" v=""false"" /&gt;&lt;param n=""DataRowCount"" v=""31"" '"</definedName>
    <definedName name="_AMO_ContentLocation_423164332__A1.1" hidden="1">"'/&gt;&lt;param n=""DataColCount"" v=""29"" /&gt;&lt;param n=""SASDataState"" v=""none"" /&gt;&lt;param n=""SASDataStart"" v=""1"" /&gt;&lt;param n=""SASDataEnd"" v=""30"" /&gt;&lt;param n=""SASFilter"" v=""CREDE = 'NO' "" /&gt;&lt;/ContentLocation&gt;'"</definedName>
    <definedName name="_AMO_ContentLocation_466520424__A1" hidden="1">"'Partitions:2'"</definedName>
    <definedName name="_AMO_ContentLocation_466520424__A1.0" hidden="1">"'&lt;ContentLocation path=""A1"" rsid=""466520424"" tag="""" fid=""0""&gt;&lt;param n=""VarSelStateFlag"" v=""7"" /&gt;&lt;param n=""VarCount"" v=""76"" /&gt;&lt;param n=""DataInfo"" v=""false"" /&gt;&lt;param n=""ObsColumn"" v=""false"" /&gt;&lt;param n=""DataRowCount"" v=""31"" '"</definedName>
    <definedName name="_AMO_ContentLocation_466520424__A1.1" hidden="1">"'/&gt;&lt;param n=""DataColCount"" v=""76"" /&gt;&lt;param n=""SASDataState"" v=""none"" /&gt;&lt;param n=""SASDataStart"" v=""1"" /&gt;&lt;param n=""SASDataEnd"" v=""30"" /&gt;&lt;/ContentLocation&gt;'"</definedName>
    <definedName name="_AMO_ContentLocation_485216776__A1" hidden="1">"'Partitions:2'"</definedName>
    <definedName name="_AMO_ContentLocation_485216776__A1.0" hidden="1">"'&lt;ContentLocation path=""A1"" rsid=""485216776"" tag="""" fid=""0""&gt;&lt;param n=""VarSelStateFlag"" v=""0"" /&gt;&lt;param n=""VarCount"" v=""33"" /&gt;&lt;param n=""DataInfo"" v=""false"" /&gt;&lt;param n=""ObsColumn"" v=""false"" /&gt;&lt;param n=""DataRowCount"" v=""31"" '"</definedName>
    <definedName name="_AMO_ContentLocation_485216776__A1.1" hidden="1">"'/&gt;&lt;param n=""DataColCount"" v=""33"" /&gt;&lt;param n=""SASDataState"" v=""none"" /&gt;&lt;param n=""SASDataStart"" v=""1"" /&gt;&lt;param n=""SASDataEnd"" v=""30"" /&gt;&lt;/ContentLocation&gt;'"</definedName>
    <definedName name="_AMO_ContentLocation_559494355__A1" hidden="1">"'Partitions:2'"</definedName>
    <definedName name="_AMO_ContentLocation_559494355__A1.0" hidden="1">"'&lt;ContentLocation path=""A1"" rsid=""559494355"" tag="""" fid=""0""&gt;&lt;param n=""VarSelStateFlag"" v=""1"" /&gt;&lt;param n=""VarCount"" v=""29"" /&gt;&lt;param n=""DataInfo"" v=""false"" /&gt;&lt;param n=""ObsColumn"" v=""false"" /&gt;&lt;param n=""DataRowCount"" v=""31"" '"</definedName>
    <definedName name="_AMO_ContentLocation_559494355__A1.1" hidden="1">"'/&gt;&lt;param n=""DataColCount"" v=""29"" /&gt;&lt;param n=""SASDataState"" v=""none"" /&gt;&lt;param n=""SASDataStart"" v=""1"" /&gt;&lt;param n=""SASDataEnd"" v=""30"" /&gt;&lt;/ContentLocation&gt;'"</definedName>
    <definedName name="_AMO_ContentLocation_574168158__A1" hidden="1">"'Partitions:2'"</definedName>
    <definedName name="_AMO_ContentLocation_574168158__A1.0" hidden="1">"'&lt;ContentLocation path=""A1"" rsid=""574168158"" tag="""" fid=""0""&gt;&lt;param n=""VarSelStateFlag"" v=""0"" /&gt;&lt;param n=""VarCount"" v=""11"" /&gt;&lt;param n=""DataInfo"" v=""false"" /&gt;&lt;param n=""ObsColumn"" v=""false"" /&gt;&lt;param n=""DataRowCount"" v=""319"" '"</definedName>
    <definedName name="_AMO_ContentLocation_574168158__A1.1" hidden="1">"'/&gt;&lt;param n=""DataColCount"" v=""11"" /&gt;&lt;param n=""SASDataState"" v=""none"" /&gt;&lt;param n=""SASDataStart"" v=""1"" /&gt;&lt;param n=""SASDataEnd"" v=""318"" /&gt;&lt;/ContentLocation&gt;'"</definedName>
    <definedName name="_AMO_ContentLocation_574178639__A1" hidden="1">"'Partitions:2'"</definedName>
    <definedName name="_AMO_ContentLocation_574178639__A1.0" hidden="1">"'&lt;ContentLocation path=""A1"" rsid=""574178639"" tag="""" fid=""0""&gt;&lt;param n=""VarSelStateFlag"" v=""1"" /&gt;&lt;param n=""VarCount"" v=""29"" /&gt;&lt;param n=""DataInfo"" v=""false"" /&gt;&lt;param n=""ObsColumn"" v=""false"" /&gt;&lt;param n=""DataRowCount"" v=""31"" '"</definedName>
    <definedName name="_AMO_ContentLocation_574178639__A1.1" hidden="1">"'/&gt;&lt;param n=""DataColCount"" v=""29"" /&gt;&lt;param n=""SASDataState"" v=""none"" /&gt;&lt;param n=""SASDataStart"" v=""1"" /&gt;&lt;param n=""SASDataEnd"" v=""30"" /&gt;&lt;param n=""SASFilter"" v=""CREDE = 'SU' "" /&gt;&lt;/ContentLocation&gt;'"</definedName>
    <definedName name="_AMO_ContentLocation_662839846__A1" hidden="1">"'Partitions:2'"</definedName>
    <definedName name="_AMO_ContentLocation_662839846__A1.0" hidden="1">"'&lt;ContentLocation path=""A1"" rsid=""662839846"" tag="""" fid=""0""&gt;&lt;param n=""VarSelStateFlag"" v=""1"" /&gt;&lt;param n=""VarCount"" v=""6"" /&gt;&lt;param n=""DataInfo"" v=""false"" /&gt;&lt;param n=""ObsColumn"" v=""false"" /&gt;&lt;param n=""DataRowCount"" v=""4"" /&gt;'"</definedName>
    <definedName name="_AMO_ContentLocation_662839846__A1.1" hidden="1">"'&lt;param n=""DataColCount"" v=""6"" /&gt;&lt;param n=""SASDataState"" v=""none"" /&gt;&lt;param n=""SASDataStart"" v=""1"" /&gt;&lt;param n=""SASDataEnd"" v=""3"" /&gt;&lt;param n=""SASFilter"" v=""CREDEAMD = 'SU' "" /&gt;&lt;/ContentLocation&gt;'"</definedName>
    <definedName name="_AMO_ContentLocation_730834575__A1" hidden="1">"'Partitions:2'"</definedName>
    <definedName name="_AMO_ContentLocation_730834575__A1.0" hidden="1">"'&lt;ContentLocation path=""A1"" rsid=""730834575"" tag="""" fid=""0""&gt;&lt;param n=""VarSelStateFlag"" v=""7"" /&gt;&lt;param n=""VarCount"" v=""10"" /&gt;&lt;param n=""DataInfo"" v=""false"" /&gt;&lt;param n=""ObsColumn"" v=""false"" /&gt;&lt;param n=""DataRowCount"" v=""31"" '"</definedName>
    <definedName name="_AMO_ContentLocation_730834575__A1.1" hidden="1">"'/&gt;&lt;param n=""DataColCount"" v=""10"" /&gt;&lt;param n=""SASDataState"" v=""none"" /&gt;&lt;param n=""SASDataStart"" v=""1"" /&gt;&lt;param n=""SASDataEnd"" v=""30"" /&gt;&lt;/ContentLocation&gt;'"</definedName>
    <definedName name="_AMO_ContentLocation_765507204__A1" hidden="1">"'Partitions:2'"</definedName>
    <definedName name="_AMO_ContentLocation_765507204__A1.0" hidden="1">"'&lt;ContentLocation path=""A1"" rsid=""765507204"" tag="""" fid=""0""&gt;&lt;param n=""VarSelStateFlag"" v=""7"" /&gt;&lt;param n=""VarCount"" v=""10"" /&gt;&lt;param n=""DataInfo"" v=""false"" /&gt;&lt;param n=""ObsColumn"" v=""false"" /&gt;&lt;param n=""DataRowCount"" v=""31"" '"</definedName>
    <definedName name="_AMO_ContentLocation_765507204__A1.1" hidden="1">"'/&gt;&lt;param n=""DataColCount"" v=""10"" /&gt;&lt;param n=""SASDataState"" v=""none"" /&gt;&lt;param n=""SASDataStart"" v=""1"" /&gt;&lt;param n=""SASDataEnd"" v=""30"" /&gt;&lt;/ContentLocation&gt;'"</definedName>
    <definedName name="_AMO_ContentLocation_82737281__A1" hidden="1">"'Partitions:2'"</definedName>
    <definedName name="_AMO_ContentLocation_82737281__A1.0" hidden="1">"'&lt;ContentLocation path=""A1"" rsid=""82737281"" tag="""" fid=""0""&gt;&lt;param n=""VarSelStateFlag"" v=""7"" /&gt;&lt;param n=""VarCount"" v=""76"" /&gt;&lt;param n=""DataInfo"" v=""false"" /&gt;&lt;param n=""ObsColumn"" v=""false"" /&gt;&lt;param n=""DataRowCount"" v=""31"" /'"</definedName>
    <definedName name="_AMO_ContentLocation_82737281__A1.1" hidden="1">"'&gt;&lt;param n=""DataColCount"" v=""76"" /&gt;&lt;param n=""SASDataState"" v=""none"" /&gt;&lt;param n=""SASDataStart"" v=""1"" /&gt;&lt;param n=""SASDataEnd"" v=""30"" /&gt;&lt;/ContentLocation&gt;'"</definedName>
    <definedName name="_AMO_ContentLocation_886561584__A1" hidden="1">"'Partitions:2'"</definedName>
    <definedName name="_AMO_ContentLocation_886561584__A1.0" hidden="1">"'&lt;ContentLocation path=""A1"" rsid=""886561584"" tag="""" fid=""0""&gt;&lt;param n=""VarSelStateFlag"" v=""0"" /&gt;&lt;param n=""VarCount"" v=""3"" /&gt;&lt;param n=""DataInfo"" v=""false"" /&gt;&lt;param n=""ObsColumn"" v=""false"" /&gt;&lt;param n=""DataRowCount"" v=""10"" /'"</definedName>
    <definedName name="_AMO_ContentLocation_886561584__A1.1" hidden="1">"'&gt;&lt;param n=""DataColCount"" v=""3"" /&gt;&lt;param n=""SASDataState"" v=""none"" /&gt;&lt;param n=""SASDataStart"" v=""1"" /&gt;&lt;param n=""SASDataEnd"" v=""9"" /&gt;&lt;/ContentLocation&gt;'"</definedName>
    <definedName name="_AMO_ContentLocation_950711575__A1" hidden="1">"'Partitions:2'"</definedName>
    <definedName name="_AMO_ContentLocation_950711575__A1.0" hidden="1">"'&lt;ContentLocation path=""A1"" rsid=""950711575"" tag="""" fid=""0""&gt;&lt;param n=""VarSelStateFlag"" v=""0"" /&gt;&lt;param n=""VarCount"" v=""2"" /&gt;&lt;param n=""DataInfo"" v=""false"" /&gt;&lt;param n=""ObsColumn"" v=""false"" /&gt;&lt;param n=""DataRowCount"" v=""4"" /&gt;'"</definedName>
    <definedName name="_AMO_ContentLocation_950711575__A1.1" hidden="1">"'&lt;param n=""DataColCount"" v=""2"" /&gt;&lt;param n=""SASDataState"" v=""none"" /&gt;&lt;param n=""SASDataStart"" v=""1"" /&gt;&lt;param n=""SASDataEnd"" v=""3"" /&gt;&lt;/ContentLocation&gt;'"</definedName>
    <definedName name="_AMO_ContentLocation_962654783__A1" hidden="1">"'Partitions:2'"</definedName>
    <definedName name="_AMO_ContentLocation_962654783__A1.0" hidden="1">"'&lt;ContentLocation path=""A1"" rsid=""962654783"" tag="""" fid=""0""&gt;&lt;param n=""VarSelStateFlag"" v=""0"" /&gt;&lt;param n=""VarCount"" v=""2"" /&gt;&lt;param n=""DataInfo"" v=""false"" /&gt;&lt;param n=""ObsColumn"" v=""false"" /&gt;&lt;param n=""DataRowCount"" v=""4"" /&gt;'"</definedName>
    <definedName name="_AMO_ContentLocation_962654783__A1.1" hidden="1">"'&lt;param n=""DataColCount"" v=""2"" /&gt;&lt;param n=""SASDataState"" v=""none"" /&gt;&lt;param n=""SASDataStart"" v=""1"" /&gt;&lt;param n=""SASDataEnd"" v=""3"" /&gt;&lt;/ContentLocation&gt;'"</definedName>
    <definedName name="_AMO_ContentLocation_977021914__A1" hidden="1">"'Partitions:2'"</definedName>
    <definedName name="_AMO_ContentLocation_977021914__A1.0" hidden="1">"'&lt;ContentLocation path=""A1"" rsid=""977021914"" tag="""" fid=""0""&gt;&lt;param n=""VarSelStateFlag"" v=""0"" /&gt;&lt;param n=""VarCount"" v=""33"" /&gt;&lt;param n=""DataInfo"" v=""false"" /&gt;&lt;param n=""ObsColumn"" v=""false"" /&gt;&lt;param n=""DataRowCount"" v=""31"" '"</definedName>
    <definedName name="_AMO_ContentLocation_977021914__A1.1" hidden="1">"'/&gt;&lt;param n=""DataColCount"" v=""33"" /&gt;&lt;param n=""SASDataState"" v=""none"" /&gt;&lt;param n=""SASDataStart"" v=""1"" /&gt;&lt;param n=""SASDataEnd"" v=""30"" /&gt;&lt;/ContentLocation&gt;'"</definedName>
    <definedName name="_AMO_RefreshMultipleList" hidden="1">"'662839846 244368584 182237705'"</definedName>
    <definedName name="_AMO_SingleObject_110008803__A1" hidden="1">#REF!</definedName>
    <definedName name="_AMO_SingleObject_111891581__A1" hidden="1">#REF!</definedName>
    <definedName name="_AMO_SingleObject_173435737__A1" hidden="1">#REF!</definedName>
    <definedName name="_AMO_SingleObject_389519756__A1" hidden="1">#REF!</definedName>
    <definedName name="_AMO_SingleObject_413978999__A1" hidden="1">#REF!</definedName>
    <definedName name="_AMO_SingleObject_424204212__A1" hidden="1">#REF!</definedName>
    <definedName name="_AMO_SingleObject_496614035__A1" hidden="1">#REF!</definedName>
    <definedName name="_AMO_SingleObject_497379970__A1" hidden="1">#REF!</definedName>
    <definedName name="_AMO_SingleObject_511081747_ROM_F0.SEC2.Contents_1.SEC1.SEC2.BDY.WORK_LOSS_VARIANTS_Attributes" hidden="1">#REF!</definedName>
    <definedName name="_AMO_SingleObject_511081747_ROM_F0.SEC2.Contents_1.SEC1.SEC2.BDY.WORK_LOSS_VARIANTS_Engine_Host_Information" hidden="1">#REF!</definedName>
    <definedName name="_AMO_SingleObject_511081747_ROM_F0.SEC2.Contents_1.SEC1.SEC2.BDY.WORK_LOSS_VARIANTS_Sortedby" hidden="1">#REF!</definedName>
    <definedName name="_AMO_SingleObject_511081747_ROM_F0.SEC2.Contents_1.SEC1.SEC2.BDY.WORK_LOSS_VARIANTS_Varnum" hidden="1">#REF!</definedName>
    <definedName name="_AMO_SingleObject_511081747_ROM_F0.SEC2.Contents_1.SEC1.SEC2.HDR.TXT1" hidden="1">#REF!</definedName>
    <definedName name="_AMO_SingleObject_618911777__A1" hidden="1">#REF!</definedName>
    <definedName name="_AMO_SingleObject_764489952__A1" hidden="1">#REF!</definedName>
    <definedName name="_AMO_SingleObject_836106247__A1" hidden="1">#REF!</definedName>
    <definedName name="_AMO_SingleObject_866969563_PivotTable_866969563" hidden="1">#REF!</definedName>
    <definedName name="_AMO_SingleObject_87263757__A1" hidden="1">#REF!</definedName>
    <definedName name="_AMO_XmlVersion" hidden="1">"'1'"</definedName>
    <definedName name="_AMO179" localSheetId="8">#N/A</definedName>
    <definedName name="_AMO179">[19]Inmoamosap!$A$1:$G$37</definedName>
    <definedName name="_AMO72" localSheetId="25">#REF!</definedName>
    <definedName name="_AMO72" localSheetId="8">#REF!</definedName>
    <definedName name="_AMO72">#REF!</definedName>
    <definedName name="_ann" hidden="1">1</definedName>
    <definedName name="_annual" hidden="1">1</definedName>
    <definedName name="_atmat" hidden="1">2</definedName>
    <definedName name="_atmaturity" hidden="1">2</definedName>
    <definedName name="_Aux1">#REF!</definedName>
    <definedName name="_Aux2">#REF!</definedName>
    <definedName name="_bal2">#REF!</definedName>
    <definedName name="_BAL218" localSheetId="25">VLOOKUP(ABS(#REF!),[13]balanço!$C$3:$N$2320,12,0)</definedName>
    <definedName name="_BAL218">VLOOKUP(ABS(#REF!),[13]balanço!$C$3:$N$2320,12,0)</definedName>
    <definedName name="_BAL221">VLOOKUP(22,'[13]Balancete do Razão'!$B$3:$F$50,5,0)*-1+[13]balanço!$S$1</definedName>
    <definedName name="_BAL24">SUMIF([13]balanço!$R$3:$R$12,"&gt;0",[13]balanço!$R$3:$R$12)</definedName>
    <definedName name="_BAL261">VLOOKUP(ABS(#REF!),[13]balanço!$C$3:$N$2320,12,0)*-1+[13]balanço!$U$1</definedName>
    <definedName name="_BAL271">VLOOKUP(ABS(#REF!),[13]balanço!$C$3:$N$2320,12,0)</definedName>
    <definedName name="_BAL272">VLOOKUP(ABS(#REF!),[13]balanço!$C$3:$N$2320,12,0)</definedName>
    <definedName name="_BAL273">VLOOKUP(ABS(#REF!),[13]balanço!$C$3:$N$2320,12,0)*-1</definedName>
    <definedName name="_BAL274">VLOOKUP(ABS(#REF!),[13]balanço!$C$3:$N$2320,12,0)*-1</definedName>
    <definedName name="_BAL298">VLOOKUP(ABS(#REF!),[13]balanço!$C$3:$N$2320,12,0)*-1</definedName>
    <definedName name="_BAL32">VLOOKUP(ABS(#REF!),[13]balanço!$C$3:$N$2320,12,0)</definedName>
    <definedName name="_BAL421">VLOOKUP(ABS(#REF!),[13]balanço!$C$3:$N$2320,12,0)</definedName>
    <definedName name="_BAL422">VLOOKUP(ABS(#REF!),[13]balanço!$C$3:$N$2320,12,0)</definedName>
    <definedName name="_BAL423">VLOOKUP(ABS(#REF!),[13]balanço!$C$3:$N$2320,12,0)</definedName>
    <definedName name="_BAL424">VLOOKUP(ABS(#REF!),[13]balanço!$C$3:$N$2320,12,0)</definedName>
    <definedName name="_BAL425">VLOOKUP(ABS(#REF!),[13]balanço!$C$3:$N$2320,12,0)</definedName>
    <definedName name="_BAL426">VLOOKUP(ABS(#REF!),[13]balanço!$C$3:$N$2320,12,0)</definedName>
    <definedName name="_BAL429">VLOOKUP(ABS(#REF!),[13]balanço!$C$3:$N$2320,12,0)</definedName>
    <definedName name="_BAL434">VLOOKUP(ABS(#REF!),[13]balanço!$C$3:$N$2320,12,0)</definedName>
    <definedName name="_BAL441">VLOOKUP(ABS(#REF!),[13]balanço!$C$3:$N$2320,12,0)</definedName>
    <definedName name="_BAL482">VLOOKUP(ABS(#REF!),[13]balanço!$C$3:$N$2320,12,0)*-1</definedName>
    <definedName name="_BAL483">VLOOKUP(ABS(#REF!),[13]balanço!$C$3:$N$2320,12,0)*-1</definedName>
    <definedName name="_BAL484">VLOOKUP(ABS(#REF!),[13]balanço!$C$3:$N$2320,12,0)*-1</definedName>
    <definedName name="_BAL485">VLOOKUP(ABS(#REF!),[13]balanço!$C$3:$N$2320,12,0)*-1</definedName>
    <definedName name="_BAL486">VLOOKUP(ABS(#REF!),[13]balanço!$C$3:$N$2320,12,0)*-1</definedName>
    <definedName name="_BAL489">VLOOKUP(ABS(#REF!),[13]balanço!$C$3:$N$2320,12,0)*-1</definedName>
    <definedName name="_BAL51">VLOOKUP(ABS(#REF!),[13]balanço!$C$3:$N$2320,12,0)*-1</definedName>
    <definedName name="_BAL54">VLOOKUP(ABS(#REF!),[13]balanço!$C$3:$N$2320,12,0)*-1</definedName>
    <definedName name="_BAL571">VLOOKUP(ABS(#REF!),[13]balanço!$C$3:$N$2320,12,0)*-1</definedName>
    <definedName name="_BAL574">VLOOKUP(ABS(#REF!),[13]balanço!$C$3:$N$2320,12,0)*-1</definedName>
    <definedName name="_BAL59">VLOOKUP(ABS(#REF!),[13]balanço!$C$3:$N$2320,12,0)*-1</definedName>
    <definedName name="_bdm.0C1922BE238B4309A5F63C702F66994B.edm" hidden="1">#REF!</definedName>
    <definedName name="_bdm.10698BB6B0A549EBB5470A1DD182BF01.edm" hidden="1">#REF!</definedName>
    <definedName name="_bdm.3CFCE887D6664EFA9C6467DB04C2E3B5.edm" hidden="1">#REF!</definedName>
    <definedName name="_ben01" hidden="1">{#N/A,#N/A,FALSE,"HLDGS-B";#N/A,#N/A,FALSE,"CABJ-B";#N/A,#N/A,FALSE,"TBI-B";#N/A,#N/A,FALSE,"CAIM-B";#N/A,#N/A,FALSE,"CTC-B";#N/A,#N/A,FALSE,"LIGEN-B";#N/A,#N/A,FALSE,"JSL-B";#N/A,#N/A,FALSE,"HRVST-B"}</definedName>
    <definedName name="_ben02" hidden="1">{#N/A,#N/A,FALSE,"ConMgt";#N/A,#N/A,FALSE,"HCoA";#N/A,#N/A,FALSE,"BankDivis";#N/A,#N/A,FALSE,"TrustCos";#N/A,#N/A,FALSE,"InvDiv";#N/A,#N/A,FALSE,"Central costs"}</definedName>
    <definedName name="_ben03" hidden="1">{#N/A,#N/A,FALSE,"ConMgt";#N/A,#N/A,FALSE,"HCoA";#N/A,#N/A,FALSE,"HLDGS";#N/A,#N/A,FALSE,"Angil";#N/A,#N/A,FALSE,"BankDivis";#N/A,#N/A,FALSE,"CABJ";#N/A,#N/A,FALSE,"TBI";#N/A,#N/A,FALSE,"ANTIL ";#N/A,#N/A,FALSE,"ANTILJ";#N/A,#N/A,FALSE,"ANTILIOM";#N/A,#N/A,FALSE,"ANGL";#N/A,#N/A,FALSE,"CAIM";#N/A,#N/A,FALSE,"TrustCos";#N/A,#N/A,FALSE,"InvDiv";#N/A,#N/A,FALSE,"Central costs"}</definedName>
    <definedName name="_ben04" hidden="1">{#N/A,#N/A,FALSE,"HLDGS";#N/A,#N/A,FALSE,"Angil";#N/A,#N/A,FALSE,"CABJ";#N/A,#N/A,FALSE,"TBI";#N/A,#N/A,FALSE,"ANTIL ";#N/A,#N/A,FALSE,"ANTILJ";#N/A,#N/A,FALSE,"ANTILIOM";#N/A,#N/A,FALSE,"ANTILGIB";#N/A,#N/A,FALSE,"ANGL"}</definedName>
    <definedName name="_ben05" hidden="1">{#N/A,#N/A,FALSE,"ConStat";#N/A,#N/A,FALSE,"ConMgt";#N/A,#N/A,FALSE,"HCoA";#N/A,#N/A,FALSE,"BankDivis";#N/A,#N/A,FALSE,"CAIM";#N/A,#N/A,FALSE,"TrustCos";#N/A,#N/A,FALSE,"InvDiv";#N/A,#N/A,FALSE,"Central costs";#N/A,#N/A,FALSE,"ConMgtQ1"}</definedName>
    <definedName name="_ben06" hidden="1">{#N/A,#N/A,FALSE,"InvDiv";#N/A,#N/A,FALSE,"JSL ";#N/A,#N/A,FALSE,"CAAM";#N/A,#N/A,FALSE,"SafeCus"}</definedName>
    <definedName name="_ben07" hidden="1">{#N/A,#N/A,FALSE,"ConMgt";#N/A,#N/A,FALSE,"ConStat";#N/A,#N/A,FALSE,"HCoA";#N/A,#N/A,FALSE,"HLDGS";#N/A,#N/A,FALSE,"Angil";#N/A,#N/A,FALSE,"BankDivis";#N/A,#N/A,FALSE,"CABJ";#N/A,#N/A,FALSE,"TBI";#N/A,#N/A,FALSE,"ANTIL ";#N/A,#N/A,FALSE,"ANGL";#N/A,#N/A,FALSE,"CAIM";#N/A,#N/A,FALSE,"TrustCos";#N/A,#N/A,FALSE,"Central costs";#N/A,#N/A,FALSE,"InvDiv";#N/A,#N/A,FALSE,"JSL ";#N/A,#N/A,FALSE,"CAAM";#N/A,#N/A,FALSE,"SafeCus"}</definedName>
    <definedName name="_ben08" hidden="1">{#N/A,#N/A,FALSE,"ConMgt";#N/A,#N/A,FALSE,"LdnSmy-ActYTD";#N/A,#N/A,FALSE,"ConStat";#N/A,#N/A,FALSE,"HCoA";#N/A,#N/A,FALSE,"HLDGS";#N/A,#N/A,FALSE,"Angil";#N/A,#N/A,FALSE,"BankDivis";#N/A,#N/A,FALSE,"CABJ";#N/A,#N/A,FALSE,"TBI";#N/A,#N/A,FALSE,"ANTIL ";#N/A,#N/A,FALSE,"ANTILJ";#N/A,#N/A,FALSE,"ANTILIOM";#N/A,#N/A,FALSE,"ANTILGIB";#N/A,#N/A,FALSE,"ANGL";#N/A,#N/A,FALSE,"CAIM";#N/A,#N/A,FALSE,"Central costs";#N/A,#N/A,FALSE,"TrustCos";#N/A,#N/A,FALSE,"InvDiv";#N/A,#N/A,FALSE,"JSL ";#N/A,#N/A,FALSE,"CAAM";#N/A,#N/A,FALSE,"SafeCus";#N/A,#N/A,FALSE,"SafeCus"}</definedName>
    <definedName name="_ben09" hidden="1">{#N/A,#N/A,FALSE,"TrustCos";#N/A,#N/A,FALSE,"CTC";#N/A,#N/A,FALSE,"CATC"}</definedName>
    <definedName name="_ben1" hidden="1">{#N/A,#N/A,FALSE,"ConStat";#N/A,#N/A,FALSE,"ConMgt";#N/A,#N/A,FALSE,"HCoA";#N/A,#N/A,FALSE,"BankDivis";#N/A,#N/A,FALSE,"CAIM";#N/A,#N/A,FALSE,"TrustCos";#N/A,#N/A,FALSE,"InvDiv";#N/A,#N/A,FALSE,"Central costs";#N/A,#N/A,FALSE,"ConMgtQ1"}</definedName>
    <definedName name="_ben2" hidden="1">{#N/A,#N/A,FALSE,"InvDiv";#N/A,#N/A,FALSE,"JSL ";#N/A,#N/A,FALSE,"CAAM";#N/A,#N/A,FALSE,"SafeCus"}</definedName>
    <definedName name="_ben3" hidden="1">{#N/A,#N/A,FALSE,"ConMgt";#N/A,#N/A,FALSE,"ConStat";#N/A,#N/A,FALSE,"HCoA";#N/A,#N/A,FALSE,"HLDGS";#N/A,#N/A,FALSE,"Angil";#N/A,#N/A,FALSE,"BankDivis";#N/A,#N/A,FALSE,"CABJ";#N/A,#N/A,FALSE,"TBI";#N/A,#N/A,FALSE,"ANTIL ";#N/A,#N/A,FALSE,"ANGL";#N/A,#N/A,FALSE,"CAIM";#N/A,#N/A,FALSE,"TrustCos";#N/A,#N/A,FALSE,"Central costs";#N/A,#N/A,FALSE,"InvDiv";#N/A,#N/A,FALSE,"JSL ";#N/A,#N/A,FALSE,"CAAM";#N/A,#N/A,FALSE,"SafeCus"}</definedName>
    <definedName name="_ben4" hidden="1">{#N/A,#N/A,FALSE,"ConMgt";#N/A,#N/A,FALSE,"LdnSmy-ActYTD";#N/A,#N/A,FALSE,"ConStat";#N/A,#N/A,FALSE,"HCoA";#N/A,#N/A,FALSE,"HLDGS";#N/A,#N/A,FALSE,"Angil";#N/A,#N/A,FALSE,"BankDivis";#N/A,#N/A,FALSE,"CABJ";#N/A,#N/A,FALSE,"TBI";#N/A,#N/A,FALSE,"ANTIL ";#N/A,#N/A,FALSE,"ANTILJ";#N/A,#N/A,FALSE,"ANTILIOM";#N/A,#N/A,FALSE,"ANTILGIB";#N/A,#N/A,FALSE,"ANGL";#N/A,#N/A,FALSE,"CAIM";#N/A,#N/A,FALSE,"Central costs";#N/A,#N/A,FALSE,"TrustCos";#N/A,#N/A,FALSE,"InvDiv";#N/A,#N/A,FALSE,"JSL ";#N/A,#N/A,FALSE,"CAAM";#N/A,#N/A,FALSE,"SafeCus";#N/A,#N/A,FALSE,"SafeCus"}</definedName>
    <definedName name="_ben5" hidden="1">{#N/A,#N/A,FALSE,"TrustCos";#N/A,#N/A,FALSE,"CTC";#N/A,#N/A,FALSE,"CATC"}</definedName>
    <definedName name="_BGH2" hidden="1">{#N/A,#N/A,TRUE,"GLOBAL";#N/A,#N/A,TRUE,"RUSTICOS";#N/A,#N/A,TRUE,"INMUEBLES"}</definedName>
    <definedName name="_bond" hidden="1">3</definedName>
    <definedName name="_BQ4.1" hidden="1">#REF!</definedName>
    <definedName name="_BQ4.5" hidden="1">#REF!</definedName>
    <definedName name="_BQ4.6" hidden="1">#REF!</definedName>
    <definedName name="_cap2" hidden="1">{"'Plan1'!$A$6:$F$45"}</definedName>
    <definedName name="_cod2" localSheetId="25">'[20]T-42-3'!#REF!</definedName>
    <definedName name="_cod2" localSheetId="8">#REF!</definedName>
    <definedName name="_cod2">'[20]T-42-3'!#REF!</definedName>
    <definedName name="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e1" localSheetId="8">#N/A</definedName>
    <definedName name="_cre1">[21]Base!$J$10:$J$573</definedName>
    <definedName name="_cre2" localSheetId="8">#N/A</definedName>
    <definedName name="_cre2">[21]Base!$M$10:$M$573</definedName>
    <definedName name="_cre3" localSheetId="8">#N/A</definedName>
    <definedName name="_cre3">[21]Base!$P$10:$P$573</definedName>
    <definedName name="_cre4" localSheetId="8">#N/A</definedName>
    <definedName name="_cre4">[21]Base!$S$10:$S$573</definedName>
    <definedName name="_DAT1" localSheetId="25">#REF!</definedName>
    <definedName name="_DAT1" localSheetId="8">#REF!</definedName>
    <definedName name="_DAT1">#REF!</definedName>
    <definedName name="_DAT10" localSheetId="25">#REF!</definedName>
    <definedName name="_DAT10" localSheetId="8">#REF!</definedName>
    <definedName name="_DAT10">#REF!</definedName>
    <definedName name="_DAT11" localSheetId="25">#REF!</definedName>
    <definedName name="_DAT11" localSheetId="8">#REF!</definedName>
    <definedName name="_DAT11">#REF!</definedName>
    <definedName name="_DAT12">#REF!</definedName>
    <definedName name="_DAT13">#REF!</definedName>
    <definedName name="_DAT14">#REF!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d3">#REF!</definedName>
    <definedName name="_default" hidden="1">-1</definedName>
    <definedName name="_dev1" localSheetId="8">#N/A</definedName>
    <definedName name="_dev1">[21]Base!$I$10:$I$573</definedName>
    <definedName name="_dev2" localSheetId="8">#N/A</definedName>
    <definedName name="_dev2">[21]Base!$L$10:$L$573</definedName>
    <definedName name="_dev3" localSheetId="8">#N/A</definedName>
    <definedName name="_dev3">[21]Base!$O$10:$O$573</definedName>
    <definedName name="_dev4" localSheetId="8">#N/A</definedName>
    <definedName name="_dev4">[21]Base!$R$10:$R$573</definedName>
    <definedName name="_dflt" hidden="1">-1</definedName>
    <definedName name="_disc" hidden="1">1</definedName>
    <definedName name="_discount" hidden="1">1</definedName>
    <definedName name="_Dist_Bin" hidden="1">#REF!</definedName>
    <definedName name="_Dist_Values" hidden="1">#REF!</definedName>
    <definedName name="_dontadjust" hidden="1">0</definedName>
    <definedName name="_e360" hidden="1">3</definedName>
    <definedName name="_ebp1" localSheetId="25">#REF!</definedName>
    <definedName name="_ebp1" localSheetId="8">#N/A</definedName>
    <definedName name="_ebp1">#REF!</definedName>
    <definedName name="_ebp2" localSheetId="25">#REF!</definedName>
    <definedName name="_ebp2" localSheetId="8">#N/A</definedName>
    <definedName name="_ebp2">#REF!</definedName>
    <definedName name="_ebp3" localSheetId="25">#REF!</definedName>
    <definedName name="_ebp3" localSheetId="8">#N/A</definedName>
    <definedName name="_ebp3">#REF!</definedName>
    <definedName name="_ebp4" localSheetId="8">#N/A</definedName>
    <definedName name="_ebp4">#REF!</definedName>
    <definedName name="_eom" hidden="1">1</definedName>
    <definedName name="_est1" localSheetId="25">#REF!</definedName>
    <definedName name="_est1" localSheetId="8">#REF!</definedName>
    <definedName name="_est1">#REF!</definedName>
    <definedName name="_ewt45" localSheetId="25">#REF!</definedName>
    <definedName name="_ewt45" localSheetId="8">#REF!</definedName>
    <definedName name="_ewt45">#REF!</definedName>
    <definedName name="_f"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_F14_RtasPerGar10" hidden="1">{#N/A,#N/A,FALSE,"Anexo III";#N/A,#N/A,FALSE,"02. Cuentas Balance entre soc.";#N/A,#N/A,FALSE,"03. Ctas.P.y G.entre sociedades";#N/A,#N/A,FALSE,"04.Ctas. Balance con sociedades";#N/A,#N/A,FALSE,"05.Ctas.P.y G.con sociedades";#N/A,#N/A,FALSE,"06. Desglose Cartera de Valores";#N/A,#N/A,FALSE,"07. Detalle de participaciones";#N/A,#N/A,FALSE,"08. Cartera Valores.Ponderación";#N/A,#N/A,FALSE,"09. Participaciones Entidad";#N/A,#N/A,FALSE,"10. Financiaciones Subordinadas";#N/A,#N/A,FALSE,"14. Divisas a plazo";#N/A,#N/A,FALSE,"13. Vencimientos op. futuros";#N/A,#N/A,FALSE,"12. Adquisiciones temporales";#N/A,#N/A,FALSE,"11. Sociedades cualificadas"}</definedName>
    <definedName name="_F15_RtasPerGar5_15" hidden="1">{#N/A,#N/A,FALSE,"Anexo III";#N/A,#N/A,FALSE,"02. Cuentas Balance entre soc.";#N/A,#N/A,FALSE,"03. Ctas.P.y G.entre sociedades";#N/A,#N/A,FALSE,"04.Ctas. Balance con sociedades";#N/A,#N/A,FALSE,"05.Ctas.P.y G.con sociedades";#N/A,#N/A,FALSE,"06. Desglose Cartera de Valores";#N/A,#N/A,FALSE,"07. Detalle de participaciones";#N/A,#N/A,FALSE,"08. Cartera Valores.Ponderación";#N/A,#N/A,FALSE,"09. Participaciones Entidad";#N/A,#N/A,FALSE,"10. Financiaciones Subordinadas";#N/A,#N/A,FALSE,"14. Divisas a plazo";#N/A,#N/A,FALSE,"13. Vencimientos op. futuros";#N/A,#N/A,FALSE,"12. Adquisiciones temporales";#N/A,#N/A,FALSE,"11. Sociedades cualificadas"}</definedName>
    <definedName name="_f4" localSheetId="25" hidden="1">#REF!</definedName>
    <definedName name="_f4" localSheetId="8" hidden="1">#REF!</definedName>
    <definedName name="_f4" hidden="1">#REF!</definedName>
    <definedName name="_f45" localSheetId="8" hidden="1">#REF!</definedName>
    <definedName name="_f45" hidden="1">#REF!</definedName>
    <definedName name="_F5F" hidden="1">{#N/A,#N/A,TRUE,"GLOBAL";#N/A,#N/A,TRUE,"RUSTICOS";#N/A,#N/A,TRUE,"INMUEBLES"}</definedName>
    <definedName name="_Fill" localSheetId="25" hidden="1">#REF!</definedName>
    <definedName name="_Fill" hidden="1">#REF!</definedName>
    <definedName name="_xlnm._FilterDatabase" localSheetId="8">#N/A</definedName>
    <definedName name="_xlnm._FilterDatabase" localSheetId="0" hidden="1">Índice!$A$5:$AW$77</definedName>
    <definedName name="_xlnm._FilterDatabase" hidden="1">#REF!</definedName>
    <definedName name="_fim2" localSheetId="25">#REF!</definedName>
    <definedName name="_fim2" localSheetId="8">#REF!</definedName>
    <definedName name="_fim2">#REF!</definedName>
    <definedName name="_fim3" localSheetId="25">#REF!</definedName>
    <definedName name="_fim3" localSheetId="8">#REF!</definedName>
    <definedName name="_fim3">#REF!</definedName>
    <definedName name="_FSA001">#REF!</definedName>
    <definedName name="_FSA002">#REF!</definedName>
    <definedName name="_FSA003">#REF!</definedName>
    <definedName name="_FSA007">#REF!</definedName>
    <definedName name="_FSA014">#REF!</definedName>
    <definedName name="_FSA015">#REF!</definedName>
    <definedName name="_FSA016">#REF!</definedName>
    <definedName name="_FSA027">#REF!</definedName>
    <definedName name="_FSA028">#REF!</definedName>
    <definedName name="_ftnref1_50" localSheetId="25">'[22]Table 39_'!#REF!</definedName>
    <definedName name="_ftnref1_50" localSheetId="8">#REF!</definedName>
    <definedName name="_ftnref1_50">'[22]Table 39_'!#REF!</definedName>
    <definedName name="_ftnref1_50_10" localSheetId="25">'[23]Table 39_'!#REF!</definedName>
    <definedName name="_ftnref1_50_10" localSheetId="8">#REF!</definedName>
    <definedName name="_ftnref1_50_10">'[23]Table 39_'!#REF!</definedName>
    <definedName name="_ftnref1_50_15" localSheetId="25">'[23]Table 39_'!#REF!</definedName>
    <definedName name="_ftnref1_50_15" localSheetId="8">#REF!</definedName>
    <definedName name="_ftnref1_50_15">'[23]Table 39_'!#REF!</definedName>
    <definedName name="_ftnref1_50_18" localSheetId="25">'[23]Table 39_'!#REF!</definedName>
    <definedName name="_ftnref1_50_18" localSheetId="8">#REF!</definedName>
    <definedName name="_ftnref1_50_18">'[23]Table 39_'!#REF!</definedName>
    <definedName name="_ftnref1_50_19" localSheetId="8">#REF!</definedName>
    <definedName name="_ftnref1_50_19">'[23]Table 39_'!#REF!</definedName>
    <definedName name="_ftnref1_50_20" localSheetId="8">#REF!</definedName>
    <definedName name="_ftnref1_50_20">'[23]Table 39_'!#REF!</definedName>
    <definedName name="_ftnref1_50_21" localSheetId="8">#REF!</definedName>
    <definedName name="_ftnref1_50_21">'[23]Table 39_'!#REF!</definedName>
    <definedName name="_ftnref1_50_23" localSheetId="8">#REF!</definedName>
    <definedName name="_ftnref1_50_23">'[23]Table 39_'!#REF!</definedName>
    <definedName name="_ftnref1_50_24" localSheetId="8">#REF!</definedName>
    <definedName name="_ftnref1_50_24">'[23]Table 39_'!#REF!</definedName>
    <definedName name="_ftnref1_50_27" localSheetId="8">#REF!</definedName>
    <definedName name="_ftnref1_50_27">'[24]Table 39_'!#REF!</definedName>
    <definedName name="_ftnref1_50_28" localSheetId="8">#REF!</definedName>
    <definedName name="_ftnref1_50_28">'[24]Table 39_'!#REF!</definedName>
    <definedName name="_ftnref1_50_4" localSheetId="8">#REF!</definedName>
    <definedName name="_ftnref1_50_4">'[23]Table 39_'!#REF!</definedName>
    <definedName name="_ftnref1_50_5" localSheetId="8">#REF!</definedName>
    <definedName name="_ftnref1_50_5">'[23]Table 39_'!#REF!</definedName>
    <definedName name="_ftnref1_50_9" localSheetId="8">#REF!</definedName>
    <definedName name="_ftnref1_50_9">'[24]Table 39_'!#REF!</definedName>
    <definedName name="_ftnref1_51" localSheetId="8">#REF!</definedName>
    <definedName name="_ftnref1_51">'[22]Table 39_'!#REF!</definedName>
    <definedName name="_ftnref1_51_10" localSheetId="8">#REF!</definedName>
    <definedName name="_ftnref1_51_10">'[23]Table 39_'!#REF!</definedName>
    <definedName name="_ftnref1_51_15" localSheetId="8">#REF!</definedName>
    <definedName name="_ftnref1_51_15">'[23]Table 39_'!#REF!</definedName>
    <definedName name="_ftnref1_51_18" localSheetId="8">#REF!</definedName>
    <definedName name="_ftnref1_51_18">'[23]Table 39_'!#REF!</definedName>
    <definedName name="_ftnref1_51_19" localSheetId="8">#REF!</definedName>
    <definedName name="_ftnref1_51_19">'[23]Table 39_'!#REF!</definedName>
    <definedName name="_ftnref1_51_20" localSheetId="8">#REF!</definedName>
    <definedName name="_ftnref1_51_20">'[23]Table 39_'!#REF!</definedName>
    <definedName name="_ftnref1_51_21" localSheetId="8">#REF!</definedName>
    <definedName name="_ftnref1_51_21">'[23]Table 39_'!#REF!</definedName>
    <definedName name="_ftnref1_51_23" localSheetId="8">#REF!</definedName>
    <definedName name="_ftnref1_51_23">'[23]Table 39_'!#REF!</definedName>
    <definedName name="_ftnref1_51_24" localSheetId="8">#REF!</definedName>
    <definedName name="_ftnref1_51_24">'[23]Table 39_'!#REF!</definedName>
    <definedName name="_ftnref1_51_4" localSheetId="8">#REF!</definedName>
    <definedName name="_ftnref1_51_4">'[23]Table 39_'!#REF!</definedName>
    <definedName name="_ftnref1_51_5" localSheetId="8">#REF!</definedName>
    <definedName name="_ftnref1_51_5">'[23]Table 39_'!#REF!</definedName>
    <definedName name="_ftref1_50" localSheetId="8">#REF!</definedName>
    <definedName name="_ftref1_50">'[22]Table 39_'!#REF!</definedName>
    <definedName name="_full" hidden="1">1</definedName>
    <definedName name="_fullprecision" hidden="1">1</definedName>
    <definedName name="_g5" localSheetId="25" hidden="1">#REF!</definedName>
    <definedName name="_g5" localSheetId="8" hidden="1">#REF!</definedName>
    <definedName name="_g5" hidden="1">#REF!</definedName>
    <definedName name="_h" localSheetId="25">'[23]Table 39_'!#REF!</definedName>
    <definedName name="_h" localSheetId="8">#REF!</definedName>
    <definedName name="_h">'[23]Table 39_'!#REF!</definedName>
    <definedName name="_ID_01957945AEA64765AD5D866C7E989F8C" hidden="1">#REF!</definedName>
    <definedName name="_ID_0197A641BB8848AD9540436B2DBD9F1D" hidden="1">#REF!</definedName>
    <definedName name="_ID_037D91DB1D0E4FB7BD0A20F9A7B15E3B" hidden="1">#REF!</definedName>
    <definedName name="_ID_049ED5FA090744F894143A83E3799FD7" hidden="1">#REF!</definedName>
    <definedName name="_ID_04F21D6E4AB740479216529AD625F56D" hidden="1">#REF!</definedName>
    <definedName name="_ID_07A7FD0D81A04B20A79D37CA3D008E60" hidden="1">#REF!</definedName>
    <definedName name="_ID_087FAA4A6CC54F6C9EF2F5E8346DBB7E" hidden="1">#REF!</definedName>
    <definedName name="_ID_112934ED814D41AF937A0C5806BF70A2" hidden="1">#REF!</definedName>
    <definedName name="_ID_12E0ACE4F9B24F8C9826556B34D71DDB" hidden="1">#REF!</definedName>
    <definedName name="_ID_132C4AAF6E644E56B299A308A982A7AE" hidden="1">#REF!</definedName>
    <definedName name="_ID_14DFF963A2F142C886090F19AFAA58D0" hidden="1">#REF!</definedName>
    <definedName name="_ID_15E1FA8F48214DB285320833DC202349" hidden="1">#REF!</definedName>
    <definedName name="_ID_1E04DAE645E8420F9FD7074FAF8AC580" hidden="1">#REF!</definedName>
    <definedName name="_ID_1FA63349264D4F508769CC06FB3F12D1" hidden="1">#REF!</definedName>
    <definedName name="_ID_2104E8F997E54AD0B48F6E652CABCC71" hidden="1">#REF!</definedName>
    <definedName name="_ID_212E80981D0F4A84BE319EAD28E0ADF3" hidden="1">#REF!</definedName>
    <definedName name="_ID_2202CC0C861E44CB98A148CC881B5B21" hidden="1">#REF!</definedName>
    <definedName name="_ID_2238CC731F444FCB8CE90485ABD8E891" hidden="1">#REF!</definedName>
    <definedName name="_ID_236F5AF8E56D4E879C24DB6C6CB4ECB3" hidden="1">#REF!</definedName>
    <definedName name="_ID_238A892B4AD649C5AAEE050ED0398901" hidden="1">#REF!</definedName>
    <definedName name="_ID_25B3870307EC43E8B14DA944955352F2" hidden="1">#REF!</definedName>
    <definedName name="_ID_261376B30C9945FD91F23A04536681C6" hidden="1">#REF!</definedName>
    <definedName name="_ID_2927FFFCBE3C482ABEF5E9A4E56CC201" hidden="1">#REF!</definedName>
    <definedName name="_ID_29B029CC1D664D669F767B8F87EA4CFA" hidden="1">#REF!</definedName>
    <definedName name="_ID_2DDFBACCC45C4D9C81EFE491C81BE1E5" hidden="1">#REF!</definedName>
    <definedName name="_ID_2DF6DBC0D01A45F7A80A7084870A8362" hidden="1">#REF!</definedName>
    <definedName name="_ID_2E165053907E41668D93A463657A5ED9" hidden="1">#REF!</definedName>
    <definedName name="_ID_2E46AEFC1B2B491CB0332E60DFEBA8D3" hidden="1">#REF!</definedName>
    <definedName name="_ID_3077E4FEC901406592653B7365C5EAA4" hidden="1">#REF!</definedName>
    <definedName name="_ID_32A2660B36424186ADC83556FF2EE07E" hidden="1">#REF!</definedName>
    <definedName name="_ID_33E1B509B83E4B4DB661D72B62786187" hidden="1">#REF!</definedName>
    <definedName name="_ID_3751DF58F7214C93B4160805FBCBD99E" hidden="1">#REF!</definedName>
    <definedName name="_ID_379E6653E5F94BEBAE0F6CB4ACEB9D99" hidden="1">#REF!</definedName>
    <definedName name="_ID_37D694D0C10A4153B864BCF4F89946F3" hidden="1">#REF!</definedName>
    <definedName name="_ID_37EA374FCE89483DB7D17E1417E16CA0" hidden="1">#REF!</definedName>
    <definedName name="_ID_382E024AE976405FB69D25E288FF0E0A" hidden="1">#REF!</definedName>
    <definedName name="_ID_4000D0F8A2DF42E0A955704F724BD08B" hidden="1">#REF!</definedName>
    <definedName name="_ID_4191C372AE0B4DE6AF743E56B0360C83" hidden="1">#REF!</definedName>
    <definedName name="_ID_42CB264F0E15477DBBCB3FCCFFDC5B49" hidden="1">#REF!</definedName>
    <definedName name="_ID_438A8ED6E33C47B594C6A63BAB96C4A0" hidden="1">#REF!</definedName>
    <definedName name="_ID_43D2638BDB8F4B21B9C4A9F9EB76705C" hidden="1">#REF!</definedName>
    <definedName name="_ID_44796FF472354E17AE2153552FD62E95" hidden="1">#REF!</definedName>
    <definedName name="_ID_44EA19A50CF54C33B91981A4FE8D7E11" hidden="1">#REF!</definedName>
    <definedName name="_ID_46058FD92DA54FEB99C7BB502ECB2416" hidden="1">#REF!</definedName>
    <definedName name="_ID_49295E8743BB4C0F8B99BAEC62A32050" hidden="1">#REF!</definedName>
    <definedName name="_ID_49DD5FCFABB24FA6979203DFA7494F4B" hidden="1">#REF!</definedName>
    <definedName name="_ID_4A0C09E8329B4F1C8890B6BDEC7D5AF8" hidden="1">#REF!</definedName>
    <definedName name="_ID_4B6FB419C2E843088658EB45154711A8" hidden="1">#REF!</definedName>
    <definedName name="_ID_4CFB1B33A89B466A97A9F9E0DB27F00F" hidden="1">#REF!</definedName>
    <definedName name="_ID_4D0350D1E0F14F79BB3A3BECA79D7E48" hidden="1">#REF!</definedName>
    <definedName name="_ID_4E7259656F964252A6301628BBDD5A55" hidden="1">#REF!</definedName>
    <definedName name="_ID_4F183F12C18E4FE192B3530F4D7BD7FF" hidden="1">#REF!</definedName>
    <definedName name="_ID_505A802F64894FFCBE28D8D6A55E1D06" hidden="1">#REF!</definedName>
    <definedName name="_ID_51A2BD0A37DD4BEF80859D29B186CF90" hidden="1">#REF!</definedName>
    <definedName name="_ID_52EA31EAD58B4A938CCFB26982B8F991" hidden="1">#REF!</definedName>
    <definedName name="_ID_54CA5BC7ED294B439CC71F69DEE92AF6" hidden="1">#REF!</definedName>
    <definedName name="_ID_566A7CB68F7A4DA596735CF3DD50569C" hidden="1">#REF!</definedName>
    <definedName name="_ID_57915AA6301A4C5AA883FE9F32EE9D27" hidden="1">#REF!</definedName>
    <definedName name="_ID_57E1215C75364500B711BCE38ED2ECA4" hidden="1">#REF!</definedName>
    <definedName name="_ID_5CF4E062A4BE4C0696850FB10DB8C3C6" hidden="1">#REF!</definedName>
    <definedName name="_ID_5D9E69A809B147589C872FE857B44855" hidden="1">#REF!</definedName>
    <definedName name="_ID_5FE3A477682B496A811E4108F5F54E5A" hidden="1">#REF!</definedName>
    <definedName name="_ID_60891F2161564C5B8CCBE8591A91C4BB" hidden="1">#REF!</definedName>
    <definedName name="_ID_62211D01F5E64C9AA2B2418908EA062A" hidden="1">#REF!</definedName>
    <definedName name="_ID_66BF7488F03F4C2083F1CC392DDFD6E8" hidden="1">#REF!</definedName>
    <definedName name="_ID_6984927C9B4541EEA79338B2128BBEAC" hidden="1">#REF!</definedName>
    <definedName name="_ID_6A9628AA17D44E28805D1832271B789E" hidden="1">#REF!</definedName>
    <definedName name="_ID_6B7E5339EA3D4C2F8A2D4DC4A59EA544" hidden="1">#REF!</definedName>
    <definedName name="_ID_6B98A97F42E246B8ABA7643F325DC284" hidden="1">#REF!</definedName>
    <definedName name="_ID_6D8059C59CE848CE933E761CB04649BC" hidden="1">#REF!</definedName>
    <definedName name="_ID_6E12F7C7037B40228076AFEA0A0EB2E8" hidden="1">#REF!</definedName>
    <definedName name="_ID_6E9E56E0CC1D4944936A913A745CB43C" hidden="1">#REF!</definedName>
    <definedName name="_ID_6F6BDDAD96D64DAE9F1A50719FBDDC87" hidden="1">#REF!</definedName>
    <definedName name="_ID_79C3B725D17A40C4BA0A00BC3E0E712E" hidden="1">#REF!</definedName>
    <definedName name="_ID_8305D3DCD3DC456887BD7FC4308C4E8D" hidden="1">#REF!</definedName>
    <definedName name="_ID_830B02FC88B24204A2985678D8B5CEC5" hidden="1">#REF!</definedName>
    <definedName name="_ID_83A63ED416234494827B4BBC20F16AE8" hidden="1">#REF!</definedName>
    <definedName name="_ID_83D4458561BD4231B3B179D528F80F3E" hidden="1">#REF!</definedName>
    <definedName name="_ID_85018F126539419AAB9F317381DD52D0" hidden="1">#REF!</definedName>
    <definedName name="_ID_8672D304BDA9451EB820DE7F641634DC" hidden="1">#REF!</definedName>
    <definedName name="_ID_8767C42F796244CB8EA1DC47CE3E0736" hidden="1">#REF!</definedName>
    <definedName name="_ID_8A146CE2C75D480D9F0DD23A78CD6BAC" hidden="1">#REF!</definedName>
    <definedName name="_ID_90A8E50682A345DCA516845B3F571D70" hidden="1">#REF!</definedName>
    <definedName name="_ID_9367AEDF6CA1443689B6C43F3BB5CF39" hidden="1">#REF!</definedName>
    <definedName name="_ID_9591F1B87CA24FD6A48DE7203BAA6FE0" hidden="1">#REF!</definedName>
    <definedName name="_ID_96AE0587F6CA4C5EABF4BA9E3495805E" hidden="1">#REF!</definedName>
    <definedName name="_ID_96F1584284EA4A8B9F9FAD1AB186AF3A" hidden="1">#REF!</definedName>
    <definedName name="_ID_97741A9445804B7E8A2F7F2D9AD2D20B" hidden="1">#REF!</definedName>
    <definedName name="_ID_97B8947C72E444AA8E3822DE07BA9CB6" hidden="1">#REF!</definedName>
    <definedName name="_ID_98AA81EC8B734DB2B175EBE6CA66CD3E" hidden="1">#REF!</definedName>
    <definedName name="_ID_9AB8290066124DB0BDC0359FC8A7EFB5" hidden="1">#REF!</definedName>
    <definedName name="_ID_9B7D9C48164A4EC7931D16BB5D0EFAAD" hidden="1">#REF!</definedName>
    <definedName name="_ID_9BC73449B9BE48C9966A577B4EB05B54" hidden="1">#REF!</definedName>
    <definedName name="_ID_9C93F9EC459B4D8181AA4D334EEF09D4" hidden="1">#REF!</definedName>
    <definedName name="_ID_9D01BF45234B49289BD3F05376A5CFA5" hidden="1">#REF!</definedName>
    <definedName name="_ID_9E5243D8F37E41B29AA2CF362B3DC770" hidden="1">#REF!</definedName>
    <definedName name="_ID_9FE0399AE5454C09AAF586F1BEEB44C5" hidden="1">#REF!</definedName>
    <definedName name="_ID_9FFE232773664DCC92C24DE95968A1A9" hidden="1">#REF!</definedName>
    <definedName name="_ID_A3EEF4C291D449C49FD7E424F20CA651" hidden="1">#REF!</definedName>
    <definedName name="_ID_A734060B15FD4F3BA4C2BD6A1F468FC5" hidden="1">#REF!</definedName>
    <definedName name="_ID_A80EA00B193B47BE8AB02E128D665D64" hidden="1">#REF!</definedName>
    <definedName name="_ID_A83B1E0B5AEE4120B676E5F71E8E9FB7" hidden="1">#REF!</definedName>
    <definedName name="_ID_A862EB11955E49F794C88087AE47D0CB" hidden="1">#REF!</definedName>
    <definedName name="_ID_AEEE2F4F69384CBAB031F7BCFA135C44" hidden="1">#REF!</definedName>
    <definedName name="_ID_B0041152B439403DBFB0F0FD20578227" hidden="1">#REF!</definedName>
    <definedName name="_ID_B25E9C356D5C41A7B57D67E5342649D4" hidden="1">#REF!</definedName>
    <definedName name="_ID_B2D47BF441F2403A9A4CADB8751B5358" hidden="1">#REF!</definedName>
    <definedName name="_ID_B41F72F803DD4A67AA559C4910568664" hidden="1">#REF!</definedName>
    <definedName name="_ID_BB2C2DC9B5A94A799EC96D05EF4FB70D" hidden="1">#REF!</definedName>
    <definedName name="_ID_BB3B5FA3DB964ED290C5E8BC5F71AD69" hidden="1">#REF!</definedName>
    <definedName name="_ID_BBB7C41B74474D2B87B910FA274FEFD9" hidden="1">#REF!</definedName>
    <definedName name="_ID_BBF0D11E3B5D41B48FDB0044447AF5D5" hidden="1">#REF!</definedName>
    <definedName name="_ID_C0136D90996244F5AE60E3B494130CFC" hidden="1">#REF!</definedName>
    <definedName name="_ID_C0C366D64A7642A598F01BF2D30A9890" hidden="1">#REF!</definedName>
    <definedName name="_ID_C34C13CADC544D0D8D572689D16C5A32" hidden="1">#REF!</definedName>
    <definedName name="_ID_C4D05DC2CAF8421A9867FBA460C2E809" hidden="1">#REF!</definedName>
    <definedName name="_ID_C9125F9EBA6D4C78BE60423FFB897492" hidden="1">#REF!</definedName>
    <definedName name="_ID_CA8ED9DEB4E44E79B8E4D6B994926F13" hidden="1">#REF!</definedName>
    <definedName name="_ID_CCB1E9CEF281451D8F1A54706BEDDE32" hidden="1">#REF!</definedName>
    <definedName name="_ID_CFEAF251E7BC4C199FD2498FF28CA14A" hidden="1">#REF!</definedName>
    <definedName name="_ID_D17C581FE1904E4AA953130C3D195255" hidden="1">#REF!</definedName>
    <definedName name="_ID_D4E119A971A84D5C8FD925F3E02B2895" hidden="1">#REF!</definedName>
    <definedName name="_ID_D64BD3037A79462CBA705AB159743AA4" hidden="1">#REF!</definedName>
    <definedName name="_ID_D741843BCBB648C3858A5F706BA91A60" hidden="1">#REF!</definedName>
    <definedName name="_ID_D8984E01BE33496BBE41C7989425D22A" hidden="1">#REF!</definedName>
    <definedName name="_ID_D9FF6CB5393340ADB371AABC8D7C5DA2" hidden="1">#REF!</definedName>
    <definedName name="_ID_DA10963E4DE149008EE80B18BB100328" hidden="1">#REF!</definedName>
    <definedName name="_ID_DBC3478D29D04C2186516B17D6738821" hidden="1">#REF!</definedName>
    <definedName name="_ID_DD1B5548F0204993A8660E52EE141642" hidden="1">#REF!</definedName>
    <definedName name="_ID_DEAAA15623FB44CDA94F7564ADCB0572" hidden="1">#REF!</definedName>
    <definedName name="_ID_DEBA9C46F5BF43BBB323D9D6F933E052" hidden="1">#REF!</definedName>
    <definedName name="_ID_E23D2E5AABB849A993EF28A8A6E0A744" hidden="1">#REF!</definedName>
    <definedName name="_ID_E3775C30BE4E4FFC89DC2C1ED45E0FDB" hidden="1">#REF!</definedName>
    <definedName name="_ID_E43E50DEF25B4E8281B6152E43CB0CAC" hidden="1">#REF!</definedName>
    <definedName name="_ID_E53BF735FADB4903B1709FCA08268D9E" hidden="1">#REF!</definedName>
    <definedName name="_ID_E7260ED2ABDF4599BA69BBD3F4279DA6" hidden="1">#REF!</definedName>
    <definedName name="_ID_EDE601758E7A417798C2216F08CEE102" hidden="1">#REF!</definedName>
    <definedName name="_ID_F04137FE843E40269E68135A0E956C0D" hidden="1">#REF!</definedName>
    <definedName name="_ID_F409DE89248245F2A4978915142443B4" hidden="1">#REF!</definedName>
    <definedName name="_ID_F5604A82BBD54C73A6ED17EA63E64F6A" hidden="1">#REF!</definedName>
    <definedName name="_ID_F58445169B5047088540CAF2CE8B5D9C" hidden="1">#REF!</definedName>
    <definedName name="_ID_F5D8837AEBE949FFAD3EF6625AF53BA3" hidden="1">#REF!</definedName>
    <definedName name="_ID_FA129AE340B345A689B4263615CC719B" hidden="1">#REF!</definedName>
    <definedName name="_ID_FD7A8D4A7F904DBE93781DDBB7155C78" hidden="1">#REF!</definedName>
    <definedName name="_IMP2" localSheetId="25">#REF!</definedName>
    <definedName name="_IMP2">#REF!</definedName>
    <definedName name="_IMP3" localSheetId="25">#REF!</definedName>
    <definedName name="_IMP3">#REF!</definedName>
    <definedName name="_IMP4" localSheetId="25">#REF!</definedName>
    <definedName name="_IMP4">#REF!</definedName>
    <definedName name="_indstd" hidden="1">-1</definedName>
    <definedName name="_infl" hidden="1">7</definedName>
    <definedName name="_inflation" hidden="1">7</definedName>
    <definedName name="_isma30360" hidden="1">3</definedName>
    <definedName name="_isma360" hidden="1">3</definedName>
    <definedName name="_jan05" localSheetId="25">'[3]442-Tottaurbe'!#REF!</definedName>
    <definedName name="_jan05" localSheetId="8">#REF!</definedName>
    <definedName name="_jan05">'[3]442-Tottaurbe'!#REF!</definedName>
    <definedName name="_Jun2" localSheetId="8">#N/A</definedName>
    <definedName name="_Jun2">[25]mar!$A$2:$G$149</definedName>
    <definedName name="_Key1" localSheetId="21" hidden="1">#REF!</definedName>
    <definedName name="_Key1" localSheetId="25" hidden="1">#REF!</definedName>
    <definedName name="_Key1" localSheetId="8" hidden="1">#REF!</definedName>
    <definedName name="_Key1" hidden="1">#REF!</definedName>
    <definedName name="_Key2" localSheetId="25" hidden="1">#REF!</definedName>
    <definedName name="_Key2" localSheetId="8" hidden="1">#REF!</definedName>
    <definedName name="_Key2" hidden="1">#REF!</definedName>
    <definedName name="_l" hidden="1">{#N/A,#N/A,FALSE,"bsp";#N/A,#N/A,FALSE,"BSNP";#N/A,#N/A,FALSE,"cpp";#N/A,#N/A,FALSE,"BTA";#N/A,#N/A,FALSE,"resumo grupo BSCH Portugal (2)"}</definedName>
    <definedName name="_MAS1" localSheetId="8">#REF!</definedName>
    <definedName name="_MAS1">#REF!</definedName>
    <definedName name="_MAS10" localSheetId="8">#REF!</definedName>
    <definedName name="_MAS10">#REF!</definedName>
    <definedName name="_MAS11">#REF!</definedName>
    <definedName name="_MAS12">#REF!</definedName>
    <definedName name="_MAS2">#REF!</definedName>
    <definedName name="_MAS3">#REF!</definedName>
    <definedName name="_MAS4">#REF!</definedName>
    <definedName name="_MAS5">#REF!</definedName>
    <definedName name="_MAS6">#REF!</definedName>
    <definedName name="_MAS7">#REF!</definedName>
    <definedName name="_MAS8">#REF!</definedName>
    <definedName name="_MAS9">#REF!</definedName>
    <definedName name="_MES17" localSheetId="8">#N/A</definedName>
    <definedName name="_MES17">[16]IMPRESSÃO_MÊS!$J$16</definedName>
    <definedName name="_MES19" localSheetId="8">#N/A</definedName>
    <definedName name="_MES19">[16]IMPRESSÃO_MÊS!$J$18</definedName>
    <definedName name="_mes2">#REF!</definedName>
    <definedName name="_MES4" localSheetId="8">#N/A</definedName>
    <definedName name="_MES4">[15]IMPRESSÃO_MÊS!$K$19</definedName>
    <definedName name="_MES5" localSheetId="8">#N/A</definedName>
    <definedName name="_MES5">[15]IMPRESSÃO_MÊS!$K$20</definedName>
    <definedName name="_MES6" localSheetId="8">#N/A</definedName>
    <definedName name="_MES6">[15]IMPRESSÃO_MÊS!$K$21</definedName>
    <definedName name="_monthly" hidden="1">12</definedName>
    <definedName name="_mth" hidden="1">12</definedName>
    <definedName name="_multi" hidden="1">5</definedName>
    <definedName name="_multistep" hidden="1">5</definedName>
    <definedName name="_n360" hidden="1">4</definedName>
    <definedName name="_nasd30360" hidden="1">4</definedName>
    <definedName name="_nasd360" hidden="1">4</definedName>
    <definedName name="_nc1" localSheetId="25">#REF!</definedName>
    <definedName name="_nc1" localSheetId="8">#N/A</definedName>
    <definedName name="_nc1">#REF!</definedName>
    <definedName name="_nc2" localSheetId="25">#REF!</definedName>
    <definedName name="_nc2" localSheetId="8">#N/A</definedName>
    <definedName name="_nc2">#REF!</definedName>
    <definedName name="_nc3" localSheetId="25">#REF!</definedName>
    <definedName name="_nc3" localSheetId="8">#N/A</definedName>
    <definedName name="_nc3">#REF!</definedName>
    <definedName name="_nc4" localSheetId="8">#N/A</definedName>
    <definedName name="_nc4">#REF!</definedName>
    <definedName name="_noneom" hidden="1">0</definedName>
    <definedName name="_Order1" hidden="1">255</definedName>
    <definedName name="_Order2" hidden="1">255</definedName>
    <definedName name="_Parse_In" hidden="1">#REF!</definedName>
    <definedName name="_Parse_Out" hidden="1">#REF!</definedName>
    <definedName name="_pbo1" localSheetId="25">#REF!</definedName>
    <definedName name="_pbo1" localSheetId="8">#N/A</definedName>
    <definedName name="_pbo1">#REF!</definedName>
    <definedName name="_pbo2" localSheetId="25">#REF!</definedName>
    <definedName name="_pbo2" localSheetId="8">#N/A</definedName>
    <definedName name="_pbo2">#REF!</definedName>
    <definedName name="_pbo3" localSheetId="25">#REF!</definedName>
    <definedName name="_pbo3" localSheetId="8">#N/A</definedName>
    <definedName name="_pbo3">#REF!</definedName>
    <definedName name="_pbo4" localSheetId="8">#N/A</definedName>
    <definedName name="_pbo4">#REF!</definedName>
    <definedName name="_pik" hidden="1">6</definedName>
    <definedName name="_poc1" localSheetId="8">#N/A</definedName>
    <definedName name="_poc1">[21]Base!$G$10:$G$573</definedName>
    <definedName name="_poc2" localSheetId="8">#N/A</definedName>
    <definedName name="_poc2">[21]Base!$H$10:$H$573</definedName>
    <definedName name="_POC61">VLOOKUP(ABS(#REF!),'[13]Balancete do Razão'!$B$2:$F$50,5,0)</definedName>
    <definedName name="_POC62">VLOOKUP(ABS(#REF!),'[13]Balancete do Razão'!$B$2:$F$50,5,0)</definedName>
    <definedName name="_POC63">VLOOKUP(ABS(#REF!),'[13]Balancete do Razão'!$B$2:$F$50,5,0)</definedName>
    <definedName name="_POC65">VLOOKUP(ABS(#REF!),'[13]Balancete do Razão'!$B$2:$F$50,5,0)</definedName>
    <definedName name="_POC66">VLOOKUP(ABS(#REF!),'[13]Balancete do Razão'!$B$2:$F$50,5,0)</definedName>
    <definedName name="_POC67">VLOOKUP(ABS(#REF!),'[13]Balancete do Razão'!$B$2:$F$50,5,0)</definedName>
    <definedName name="_POC69">VLOOKUP(ABS(#REF!),'[13]Balancete do Razão'!$B$2:$F$50,5,0)</definedName>
    <definedName name="_POC71">VLOOKUP(ABS(#REF!),'[13]Balancete do Razão'!$B$2:$F$50,5,0)*-1</definedName>
    <definedName name="_POC72">VLOOKUP(ABS(#REF!),'[13]Balancete do Razão'!$B$2:$F$50,5,0)*-1</definedName>
    <definedName name="_POC76">VLOOKUP(ABS(#REF!),'[13]Balancete do Razão'!$B$2:$F$50,5,0)*-1</definedName>
    <definedName name="_POC78">VLOOKUP(ABS(#REF!),'[13]Balancete do Razão'!$B$2:$F$50,5,0)*-1</definedName>
    <definedName name="_POC79">VLOOKUP(ABS(#REF!),'[13]Balancete do Razão'!$B$2:$F$50,5,0)*-1</definedName>
    <definedName name="_PR20">#REF!</definedName>
    <definedName name="_pvt1" localSheetId="25">'[26]T-42-3'!#REF!</definedName>
    <definedName name="_pvt1" localSheetId="8">#REF!</definedName>
    <definedName name="_pvt1">'[26]T-42-3'!#REF!</definedName>
    <definedName name="_pvt2" localSheetId="25">'[26]T-42-3'!#REF!</definedName>
    <definedName name="_pvt2" localSheetId="8">#REF!</definedName>
    <definedName name="_pvt2">'[26]T-42-3'!#REF!</definedName>
    <definedName name="_pvt3" localSheetId="25">'[27]T-42-3'!#REF!</definedName>
    <definedName name="_pvt3" localSheetId="8">#REF!</definedName>
    <definedName name="_pvt3">'[27]T-42-3'!#REF!</definedName>
    <definedName name="_qrt" hidden="1">4</definedName>
    <definedName name="_QS_Unable_to_parse_defined_name_1">#REF!</definedName>
    <definedName name="_QS_Unable_to_parse_defined_name_101">#REF!</definedName>
    <definedName name="_QS_Unable_to_parse_defined_name_103">#REF!</definedName>
    <definedName name="_QS_Unable_to_parse_defined_name_105">#REF!</definedName>
    <definedName name="_QS_Unable_to_parse_defined_name_107">#REF!</definedName>
    <definedName name="_QS_Unable_to_parse_defined_name_108">#REF!</definedName>
    <definedName name="_QS_Unable_to_parse_defined_name_11">#N/A</definedName>
    <definedName name="_QS_Unable_to_parse_defined_name_110">#REF!</definedName>
    <definedName name="_QS_Unable_to_parse_defined_name_112">#REF!</definedName>
    <definedName name="_QS_Unable_to_parse_defined_name_114">#REF!</definedName>
    <definedName name="_QS_Unable_to_parse_defined_name_116">#REF!</definedName>
    <definedName name="_QS_Unable_to_parse_defined_name_118">#REF!</definedName>
    <definedName name="_QS_Unable_to_parse_defined_name_120">#REF!</definedName>
    <definedName name="_QS_Unable_to_parse_defined_name_122">#REF!</definedName>
    <definedName name="_QS_Unable_to_parse_defined_name_124">#REF!</definedName>
    <definedName name="_QS_Unable_to_parse_defined_name_126">#REF!</definedName>
    <definedName name="_QS_Unable_to_parse_defined_name_128">#REF!</definedName>
    <definedName name="_QS_Unable_to_parse_defined_name_13">#REF!</definedName>
    <definedName name="_QS_Unable_to_parse_defined_name_130">#REF!</definedName>
    <definedName name="_QS_Unable_to_parse_defined_name_132">#REF!</definedName>
    <definedName name="_QS_Unable_to_parse_defined_name_134">#REF!</definedName>
    <definedName name="_QS_Unable_to_parse_defined_name_136">#REF!</definedName>
    <definedName name="_QS_Unable_to_parse_defined_name_138">#REF!</definedName>
    <definedName name="_QS_Unable_to_parse_defined_name_140">#REF!</definedName>
    <definedName name="_QS_Unable_to_parse_defined_name_142">#REF!</definedName>
    <definedName name="_QS_Unable_to_parse_defined_name_144">#REF!</definedName>
    <definedName name="_QS_Unable_to_parse_defined_name_146">#REF!</definedName>
    <definedName name="_QS_Unable_to_parse_defined_name_148">#REF!</definedName>
    <definedName name="_QS_Unable_to_parse_defined_name_149">#N/A</definedName>
    <definedName name="_QS_Unable_to_parse_defined_name_15">#N/A</definedName>
    <definedName name="_QS_Unable_to_parse_defined_name_151">#REF!</definedName>
    <definedName name="_QS_Unable_to_parse_defined_name_153">#REF!</definedName>
    <definedName name="_QS_Unable_to_parse_defined_name_155">#REF!</definedName>
    <definedName name="_QS_Unable_to_parse_defined_name_157">#REF!</definedName>
    <definedName name="_QS_Unable_to_parse_defined_name_159">#REF!</definedName>
    <definedName name="_QS_Unable_to_parse_defined_name_161">#REF!</definedName>
    <definedName name="_QS_Unable_to_parse_defined_name_163">#REF!</definedName>
    <definedName name="_QS_Unable_to_parse_defined_name_165">#REF!</definedName>
    <definedName name="_QS_Unable_to_parse_defined_name_167">#REF!</definedName>
    <definedName name="_QS_Unable_to_parse_defined_name_169">#REF!</definedName>
    <definedName name="_QS_Unable_to_parse_defined_name_17">#REF!</definedName>
    <definedName name="_QS_Unable_to_parse_defined_name_171">#REF!</definedName>
    <definedName name="_QS_Unable_to_parse_defined_name_173">#REF!</definedName>
    <definedName name="_QS_Unable_to_parse_defined_name_175">#REF!</definedName>
    <definedName name="_QS_Unable_to_parse_defined_name_177">#REF!</definedName>
    <definedName name="_QS_Unable_to_parse_defined_name_179">#REF!</definedName>
    <definedName name="_QS_Unable_to_parse_defined_name_18">#N/A</definedName>
    <definedName name="_QS_Unable_to_parse_defined_name_181">#REF!</definedName>
    <definedName name="_QS_Unable_to_parse_defined_name_183">#REF!</definedName>
    <definedName name="_QS_Unable_to_parse_defined_name_185">#REF!</definedName>
    <definedName name="_QS_Unable_to_parse_defined_name_187">#REF!</definedName>
    <definedName name="_QS_Unable_to_parse_defined_name_189">#REF!</definedName>
    <definedName name="_QS_Unable_to_parse_defined_name_191">#REF!</definedName>
    <definedName name="_QS_Unable_to_parse_defined_name_193">#REF!</definedName>
    <definedName name="_QS_Unable_to_parse_defined_name_195">#REF!</definedName>
    <definedName name="_QS_Unable_to_parse_defined_name_196">#REF!</definedName>
    <definedName name="_QS_Unable_to_parse_defined_name_198">#REF!</definedName>
    <definedName name="_QS_Unable_to_parse_defined_name_2">#REF!</definedName>
    <definedName name="_QS_Unable_to_parse_defined_name_20">#REF!</definedName>
    <definedName name="_QS_Unable_to_parse_defined_name_200">#REF!</definedName>
    <definedName name="_QS_Unable_to_parse_defined_name_202">#N/A</definedName>
    <definedName name="_QS_Unable_to_parse_defined_name_204">#REF!</definedName>
    <definedName name="_QS_Unable_to_parse_defined_name_206">#REF!</definedName>
    <definedName name="_QS_Unable_to_parse_defined_name_208">#REF!</definedName>
    <definedName name="_QS_Unable_to_parse_defined_name_210">#REF!</definedName>
    <definedName name="_QS_Unable_to_parse_defined_name_212">#REF!</definedName>
    <definedName name="_QS_Unable_to_parse_defined_name_213">#REF!</definedName>
    <definedName name="_QS_Unable_to_parse_defined_name_215">#REF!</definedName>
    <definedName name="_QS_Unable_to_parse_defined_name_217">#REF!</definedName>
    <definedName name="_QS_Unable_to_parse_defined_name_218">#N/A</definedName>
    <definedName name="_QS_Unable_to_parse_defined_name_22">#REF!</definedName>
    <definedName name="_QS_Unable_to_parse_defined_name_220">#REF!</definedName>
    <definedName name="_QS_Unable_to_parse_defined_name_222">#REF!</definedName>
    <definedName name="_QS_Unable_to_parse_defined_name_224">#REF!</definedName>
    <definedName name="_QS_Unable_to_parse_defined_name_226">#REF!</definedName>
    <definedName name="_QS_Unable_to_parse_defined_name_228">#REF!</definedName>
    <definedName name="_QS_Unable_to_parse_defined_name_230">#REF!</definedName>
    <definedName name="_QS_Unable_to_parse_defined_name_232">#REF!</definedName>
    <definedName name="_QS_Unable_to_parse_defined_name_234">#REF!</definedName>
    <definedName name="_QS_Unable_to_parse_defined_name_236">#REF!</definedName>
    <definedName name="_QS_Unable_to_parse_defined_name_238">#REF!</definedName>
    <definedName name="_QS_Unable_to_parse_defined_name_24">#REF!</definedName>
    <definedName name="_QS_Unable_to_parse_defined_name_240">#REF!</definedName>
    <definedName name="_QS_Unable_to_parse_defined_name_242">#REF!</definedName>
    <definedName name="_QS_Unable_to_parse_defined_name_244">#REF!</definedName>
    <definedName name="_QS_Unable_to_parse_defined_name_246">#REF!,#REF!,#REF!,#REF!,#REF!,#REF!</definedName>
    <definedName name="_QS_Unable_to_parse_defined_name_248">#REF!</definedName>
    <definedName name="_QS_Unable_to_parse_defined_name_250">#REF!</definedName>
    <definedName name="_QS_Unable_to_parse_defined_name_251">#REF!</definedName>
    <definedName name="_QS_Unable_to_parse_defined_name_252">#REF!</definedName>
    <definedName name="_QS_Unable_to_parse_defined_name_253">#REF!</definedName>
    <definedName name="_QS_Unable_to_parse_defined_name_254">#REF!</definedName>
    <definedName name="_QS_Unable_to_parse_defined_name_255">#REF!</definedName>
    <definedName name="_QS_Unable_to_parse_defined_name_256">#REF!</definedName>
    <definedName name="_QS_Unable_to_parse_defined_name_258">#REF!</definedName>
    <definedName name="_QS_Unable_to_parse_defined_name_26">#REF!</definedName>
    <definedName name="_QS_Unable_to_parse_defined_name_260">#REF!</definedName>
    <definedName name="_QS_Unable_to_parse_defined_name_262">#REF!</definedName>
    <definedName name="_QS_Unable_to_parse_defined_name_264">#N/A</definedName>
    <definedName name="_QS_Unable_to_parse_defined_name_266">#REF!</definedName>
    <definedName name="_QS_Unable_to_parse_defined_name_268">#REF!</definedName>
    <definedName name="_QS_Unable_to_parse_defined_name_270">#REF!</definedName>
    <definedName name="_QS_Unable_to_parse_defined_name_272">#REF!</definedName>
    <definedName name="_QS_Unable_to_parse_defined_name_274">#REF!</definedName>
    <definedName name="_QS_Unable_to_parse_defined_name_276">#REF!</definedName>
    <definedName name="_QS_Unable_to_parse_defined_name_278">#REF!</definedName>
    <definedName name="_QS_Unable_to_parse_defined_name_28">#REF!</definedName>
    <definedName name="_QS_Unable_to_parse_defined_name_280">#REF!</definedName>
    <definedName name="_QS_Unable_to_parse_defined_name_282">#REF!</definedName>
    <definedName name="_QS_Unable_to_parse_defined_name_284">#REF!</definedName>
    <definedName name="_QS_Unable_to_parse_defined_name_286">#REF!</definedName>
    <definedName name="_QS_Unable_to_parse_defined_name_288">#REF!</definedName>
    <definedName name="_QS_Unable_to_parse_defined_name_290">#REF!</definedName>
    <definedName name="_QS_Unable_to_parse_defined_name_292">#REF!</definedName>
    <definedName name="_QS_Unable_to_parse_defined_name_294">#REF!</definedName>
    <definedName name="_QS_Unable_to_parse_defined_name_295">#REF!</definedName>
    <definedName name="_QS_Unable_to_parse_defined_name_297">#REF!</definedName>
    <definedName name="_QS_Unable_to_parse_defined_name_299">#REF!</definedName>
    <definedName name="_QS_Unable_to_parse_defined_name_3">#REF!</definedName>
    <definedName name="_QS_Unable_to_parse_defined_name_30">#REF!</definedName>
    <definedName name="_QS_Unable_to_parse_defined_name_301">#REF!</definedName>
    <definedName name="_QS_Unable_to_parse_defined_name_303">#REF!</definedName>
    <definedName name="_QS_Unable_to_parse_defined_name_305">#REF!</definedName>
    <definedName name="_QS_Unable_to_parse_defined_name_307">#REF!</definedName>
    <definedName name="_QS_Unable_to_parse_defined_name_309">#REF!</definedName>
    <definedName name="_QS_Unable_to_parse_defined_name_311">#REF!</definedName>
    <definedName name="_QS_Unable_to_parse_defined_name_313">#REF!</definedName>
    <definedName name="_QS_Unable_to_parse_defined_name_315">#REF!</definedName>
    <definedName name="_QS_Unable_to_parse_defined_name_317">#REF!</definedName>
    <definedName name="_QS_Unable_to_parse_defined_name_319">#REF!</definedName>
    <definedName name="_QS_Unable_to_parse_defined_name_32">#REF!</definedName>
    <definedName name="_QS_Unable_to_parse_defined_name_321">#REF!</definedName>
    <definedName name="_QS_Unable_to_parse_defined_name_323">#REF!</definedName>
    <definedName name="_QS_Unable_to_parse_defined_name_325">#REF!</definedName>
    <definedName name="_QS_Unable_to_parse_defined_name_327">#REF!</definedName>
    <definedName name="_QS_Unable_to_parse_defined_name_329">#REF!</definedName>
    <definedName name="_QS_Unable_to_parse_defined_name_331">#REF!</definedName>
    <definedName name="_QS_Unable_to_parse_defined_name_333">#REF!</definedName>
    <definedName name="_QS_Unable_to_parse_defined_name_335">#REF!</definedName>
    <definedName name="_QS_Unable_to_parse_defined_name_337">#REF!</definedName>
    <definedName name="_QS_Unable_to_parse_defined_name_339">#REF!</definedName>
    <definedName name="_QS_Unable_to_parse_defined_name_34">#REF!</definedName>
    <definedName name="_QS_Unable_to_parse_defined_name_341">#REF!</definedName>
    <definedName name="_QS_Unable_to_parse_defined_name_343">#REF!</definedName>
    <definedName name="_QS_Unable_to_parse_defined_name_345">#REF!</definedName>
    <definedName name="_QS_Unable_to_parse_defined_name_347">#REF!</definedName>
    <definedName name="_QS_Unable_to_parse_defined_name_349">#REF!</definedName>
    <definedName name="_QS_Unable_to_parse_defined_name_351">#REF!</definedName>
    <definedName name="_QS_Unable_to_parse_defined_name_353">#REF!</definedName>
    <definedName name="_QS_Unable_to_parse_defined_name_355">#REF!</definedName>
    <definedName name="_QS_Unable_to_parse_defined_name_357">#REF!</definedName>
    <definedName name="_QS_Unable_to_parse_defined_name_359">#REF!</definedName>
    <definedName name="_QS_Unable_to_parse_defined_name_36">#N/A</definedName>
    <definedName name="_QS_Unable_to_parse_defined_name_361">#REF!</definedName>
    <definedName name="_QS_Unable_to_parse_defined_name_363">#REF!</definedName>
    <definedName name="_QS_Unable_to_parse_defined_name_365">#REF!</definedName>
    <definedName name="_QS_Unable_to_parse_defined_name_367">#REF!</definedName>
    <definedName name="_QS_Unable_to_parse_defined_name_369">#REF!</definedName>
    <definedName name="_QS_Unable_to_parse_defined_name_371">#REF!</definedName>
    <definedName name="_QS_Unable_to_parse_defined_name_373">#REF!</definedName>
    <definedName name="_QS_Unable_to_parse_defined_name_375">#REF!</definedName>
    <definedName name="_QS_Unable_to_parse_defined_name_376">#N/A</definedName>
    <definedName name="_QS_Unable_to_parse_defined_name_378">#N/A</definedName>
    <definedName name="_QS_Unable_to_parse_defined_name_38">#N/A</definedName>
    <definedName name="_QS_Unable_to_parse_defined_name_380">#REF!</definedName>
    <definedName name="_QS_Unable_to_parse_defined_name_382">#REF!</definedName>
    <definedName name="_QS_Unable_to_parse_defined_name_384">#REF!</definedName>
    <definedName name="_QS_Unable_to_parse_defined_name_386">#REF!</definedName>
    <definedName name="_QS_Unable_to_parse_defined_name_387">#REF!</definedName>
    <definedName name="_QS_Unable_to_parse_defined_name_389">#N/A</definedName>
    <definedName name="_QS_Unable_to_parse_defined_name_391">#N/A</definedName>
    <definedName name="_QS_Unable_to_parse_defined_name_394">{#N/A,#N/A,TRUE,"Resumo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_QS_Unable_to_parse_defined_name_4">#REF!</definedName>
    <definedName name="_QS_Unable_to_parse_defined_name_40">#N/A</definedName>
    <definedName name="_QS_Unable_to_parse_defined_name_42">#N/A</definedName>
    <definedName name="_QS_Unable_to_parse_defined_name_44">#REF!</definedName>
    <definedName name="_QS_Unable_to_parse_defined_name_46">#REF!</definedName>
    <definedName name="_QS_Unable_to_parse_defined_name_48">#REF!</definedName>
    <definedName name="_QS_Unable_to_parse_defined_name_5">#REF!</definedName>
    <definedName name="_QS_Unable_to_parse_defined_name_50">#REF!</definedName>
    <definedName name="_QS_Unable_to_parse_defined_name_52">#REF!</definedName>
    <definedName name="_QS_Unable_to_parse_defined_name_54">#REF!</definedName>
    <definedName name="_QS_Unable_to_parse_defined_name_56">#REF!</definedName>
    <definedName name="_QS_Unable_to_parse_defined_name_58">#REF!</definedName>
    <definedName name="_QS_Unable_to_parse_defined_name_6">#REF!</definedName>
    <definedName name="_QS_Unable_to_parse_defined_name_60">#REF!</definedName>
    <definedName name="_QS_Unable_to_parse_defined_name_61">#REF!</definedName>
    <definedName name="_QS_Unable_to_parse_defined_name_63">#REF!</definedName>
    <definedName name="_QS_Unable_to_parse_defined_name_64">#REF!</definedName>
    <definedName name="_QS_Unable_to_parse_defined_name_66">#REF!</definedName>
    <definedName name="_QS_Unable_to_parse_defined_name_68">#REF!</definedName>
    <definedName name="_QS_Unable_to_parse_defined_name_69">#REF!</definedName>
    <definedName name="_QS_Unable_to_parse_defined_name_7">#REF!</definedName>
    <definedName name="_QS_Unable_to_parse_defined_name_71">#REF!</definedName>
    <definedName name="_QS_Unable_to_parse_defined_name_73">#REF!</definedName>
    <definedName name="_QS_Unable_to_parse_defined_name_75">#REF!</definedName>
    <definedName name="_QS_Unable_to_parse_defined_name_77">#REF!</definedName>
    <definedName name="_QS_Unable_to_parse_defined_name_79">#REF!</definedName>
    <definedName name="_QS_Unable_to_parse_defined_name_8">#REF!</definedName>
    <definedName name="_QS_Unable_to_parse_defined_name_80">#N/A</definedName>
    <definedName name="_QS_Unable_to_parse_defined_name_81">#REF!</definedName>
    <definedName name="_QS_Unable_to_parse_defined_name_83">#REF!</definedName>
    <definedName name="_QS_Unable_to_parse_defined_name_85">#REF!</definedName>
    <definedName name="_QS_Unable_to_parse_defined_name_87">#REF!</definedName>
    <definedName name="_QS_Unable_to_parse_defined_name_89">#REF!</definedName>
    <definedName name="_QS_Unable_to_parse_defined_name_9">#REF!</definedName>
    <definedName name="_QS_Unable_to_parse_defined_name_91">#REF!</definedName>
    <definedName name="_QS_Unable_to_parse_defined_name_93">#REF!</definedName>
    <definedName name="_QS_Unable_to_parse_defined_name_95">#REF!</definedName>
    <definedName name="_QS_Unable_to_parse_defined_name_97">#REF!</definedName>
    <definedName name="_QS_Unable_to_parse_defined_name_99">#REF!</definedName>
    <definedName name="_quarterly" hidden="1">4</definedName>
    <definedName name="_R5T" hidden="1">{#N/A,#N/A,TRUE,"GLOBAL";#N/A,#N/A,TRUE,"RUSTICOS";#N/A,#N/A,TRUE,"INMUEBLES"}</definedName>
    <definedName name="_R6T" hidden="1">{#N/A,#N/A,TRUE,"GLOBAL";#N/A,#N/A,TRUE,"RUSTICOS";#N/A,#N/A,TRUE,"INMUEBLES"}</definedName>
    <definedName name="_ref12" localSheetId="25">#REF!</definedName>
    <definedName name="_ref12" localSheetId="8">#REF!</definedName>
    <definedName name="_ref12">#REF!</definedName>
    <definedName name="_Regression_Int" hidden="1">1</definedName>
    <definedName name="_Regression_Out" hidden="1">#REF!</definedName>
    <definedName name="_Regression_X" hidden="1">#REF!</definedName>
    <definedName name="_Regression_Y" hidden="1">#REF!</definedName>
    <definedName name="_RF011">#REF!</definedName>
    <definedName name="_round" hidden="1">0</definedName>
    <definedName name="_roundtrunc" hidden="1">0</definedName>
    <definedName name="_RSE3" localSheetId="25">#REF!</definedName>
    <definedName name="_RSE3">#REF!</definedName>
    <definedName name="_sal1" localSheetId="8">#N/A</definedName>
    <definedName name="_sal1">[21]Base!$K$10:$K$573</definedName>
    <definedName name="_sal2" localSheetId="8">#N/A</definedName>
    <definedName name="_sal2">[21]Base!$N$10:$N$573</definedName>
    <definedName name="_sal3" localSheetId="8">#N/A</definedName>
    <definedName name="_sal3">[21]Base!$Q$10:$Q$573</definedName>
    <definedName name="_sal4" localSheetId="8">#N/A</definedName>
    <definedName name="_sal4">[21]Base!$T$10:$T$573</definedName>
    <definedName name="_sas19" localSheetId="25">#REF!</definedName>
    <definedName name="_sas19" localSheetId="8">#REF!</definedName>
    <definedName name="_sas19">#REF!</definedName>
    <definedName name="_semi" hidden="1">2</definedName>
    <definedName name="_semiannual" hidden="1">2</definedName>
    <definedName name="_singlestep" hidden="1">4</definedName>
    <definedName name="_Sort" localSheetId="21" hidden="1">#REF!</definedName>
    <definedName name="_Sort" localSheetId="25" hidden="1">#REF!</definedName>
    <definedName name="_Sort" localSheetId="8" hidden="1">#REF!</definedName>
    <definedName name="_Sort" hidden="1">#REF!</definedName>
    <definedName name="_step" hidden="1">4</definedName>
    <definedName name="_tab1" localSheetId="8">#N/A</definedName>
    <definedName name="_tab1">[28]tabelas!$B$1:$H$34</definedName>
    <definedName name="_tab2" localSheetId="8">#N/A</definedName>
    <definedName name="_tab2">[28]tabelas!$J$1:$P$32</definedName>
    <definedName name="_tab3" localSheetId="8">#N/A</definedName>
    <definedName name="_tab3">[28]tabelas!$R$1:$X$32</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C23" localSheetId="25">'[29]T-42-3'!#REF!</definedName>
    <definedName name="_TC23" localSheetId="8">#REF!</definedName>
    <definedName name="_TC23">'[29]T-42-3'!#REF!</definedName>
    <definedName name="_TC32" localSheetId="25">'[29]T-42-3'!#REF!</definedName>
    <definedName name="_TC32" localSheetId="8">#REF!</definedName>
    <definedName name="_TC32">'[29]T-42-3'!#REF!</definedName>
    <definedName name="_td1" localSheetId="25">#REF!</definedName>
    <definedName name="_td1">#REF!</definedName>
    <definedName name="_td2" localSheetId="25">#REF!</definedName>
    <definedName name="_td2">#REF!</definedName>
    <definedName name="_td3" localSheetId="25">#REF!</definedName>
    <definedName name="_td3">#REF!</definedName>
    <definedName name="_td4">#REF!</definedName>
    <definedName name="_ten03" hidden="1">{#N/A,#N/A,FALSE,"ConMgt";#N/A,#N/A,FALSE,"HCoA";#N/A,#N/A,FALSE,"BankDivis";#N/A,#N/A,FALSE,"TrustCos";#N/A,#N/A,FALSE,"InvDiv";#N/A,#N/A,FALSE,"Central costs"}</definedName>
    <definedName name="_ti1">#REF!</definedName>
    <definedName name="_ti2">#REF!</definedName>
    <definedName name="_ti3">#REF!</definedName>
    <definedName name="_ti4">#REF!</definedName>
    <definedName name="_tim01" hidden="1">{#N/A,#N/A,FALSE,"HLDGS-B";#N/A,#N/A,FALSE,"CABJ-B";#N/A,#N/A,FALSE,"TBI-B";#N/A,#N/A,FALSE,"CAIM-B";#N/A,#N/A,FALSE,"CTC-B";#N/A,#N/A,FALSE,"LIGEN-B";#N/A,#N/A,FALSE,"JSL-B";#N/A,#N/A,FALSE,"HRVST-B"}</definedName>
    <definedName name="_Toc5105403" localSheetId="11">'11'!#REF!</definedName>
    <definedName name="_tot1" localSheetId="8">#REF!</definedName>
    <definedName name="_tot1">[30]BALANCETE!#REF!</definedName>
    <definedName name="_tot2" localSheetId="8">#REF!</definedName>
    <definedName name="_tot2">[30]BALANCETE!#REF!</definedName>
    <definedName name="_TOT21" localSheetId="8">#REF!</definedName>
    <definedName name="_TOT21">[31]BALANCETE!#REF!</definedName>
    <definedName name="_tot3" localSheetId="8">#REF!</definedName>
    <definedName name="_tot3">[30]BALANCETE!#REF!</definedName>
    <definedName name="_tot4" localSheetId="8">#REF!</definedName>
    <definedName name="_tot4">[30]BALANCETE!#REF!</definedName>
    <definedName name="_tot5" localSheetId="8">#REF!</definedName>
    <definedName name="_tot5">[30]BALANCETE!#REF!</definedName>
    <definedName name="_tot6" localSheetId="8">#REF!</definedName>
    <definedName name="_tot6">[30]BALANCETE!#REF!</definedName>
    <definedName name="_tot7" localSheetId="8">#REF!</definedName>
    <definedName name="_tot7">[30]BALANCETE!#REF!</definedName>
    <definedName name="_tot8" localSheetId="8">#REF!</definedName>
    <definedName name="_tot8">[30]BALANCETE!#REF!</definedName>
    <definedName name="_tp1" localSheetId="25">#REF!</definedName>
    <definedName name="_tp1">#REF!</definedName>
    <definedName name="_tp2" localSheetId="25">#REF!</definedName>
    <definedName name="_tp2">#REF!</definedName>
    <definedName name="_tp3" localSheetId="25">#REF!</definedName>
    <definedName name="_tp3">#REF!</definedName>
    <definedName name="_tp4">#REF!</definedName>
    <definedName name="_us30360" hidden="1">2</definedName>
    <definedName name="_USA" hidden="1">2</definedName>
    <definedName name="_usagency" hidden="1">2</definedName>
    <definedName name="_USC" hidden="1">4</definedName>
    <definedName name="_uscorp" hidden="1">4</definedName>
    <definedName name="_uscorporate" hidden="1">4</definedName>
    <definedName name="_USM" hidden="1">3</definedName>
    <definedName name="_usmuni" hidden="1">3</definedName>
    <definedName name="_usmunicipal" hidden="1">3</definedName>
    <definedName name="_UST" hidden="1">1</definedName>
    <definedName name="_ustreasury" hidden="1">1</definedName>
    <definedName name="_Val_for_total_of_118_Pcode_selections" hidden="1">#REF!</definedName>
    <definedName name="_wr2" hidden="1">{#N/A,#N/A,FALSE,"bsp";#N/A,#N/A,FALSE,"BSNP";#N/A,#N/A,FALSE,"cpp";#N/A,#N/A,FALSE,"BTA";#N/A,#N/A,FALSE,"resumo grupo BSCH Portugal (2)"}</definedName>
    <definedName name="a" localSheetId="8" hidden="1">{#N/A,#N/A,FALSE,"bsp";#N/A,#N/A,FALSE,"BSNP";#N/A,#N/A,FALSE,"cpp";#N/A,#N/A,FALSE,"BTA";#N/A,#N/A,FALSE,"resumo grupo BSCH Portugal (2)"}</definedName>
    <definedName name="A" hidden="1">'[32]Ponto 8 '!#REF!</definedName>
    <definedName name="ã">'[33]Tabelas Auxiliares'!$Q$6:$W$38</definedName>
    <definedName name="A.P._Indemnizações_Seguro_Cessão_Lucros1" localSheetId="25">#REF!</definedName>
    <definedName name="A.P._Indemnizações_Seguro_Cessão_Lucros1">#REF!</definedName>
    <definedName name="A_impresión_IM" localSheetId="25">#REF!</definedName>
    <definedName name="A_impresión_IM" localSheetId="8">#REF!</definedName>
    <definedName name="A_impresión_IM">#REF!</definedName>
    <definedName name="AA" localSheetId="25">#REF!</definedName>
    <definedName name="aa" localSheetId="8" hidden="1">{#N/A,#N/A,FALSE,"bsp";#N/A,#N/A,FALSE,"BSNP";#N/A,#N/A,FALSE,"cpp";#N/A,#N/A,FALSE,"BTA";#N/A,#N/A,FALSE,"resumo grupo BSCH Portugal (2)"}</definedName>
    <definedName name="AA">#REF!</definedName>
    <definedName name="aaa" localSheetId="25" hidden="1">{"'Parte I (BPA)'!$A$1:$A$3"}</definedName>
    <definedName name="AAA" localSheetId="8" hidden="1">{#N/A,#N/A,FALSE,"CTARTDOS";#N/A,#N/A,FALSE,"carmen"}</definedName>
    <definedName name="aaa" hidden="1">{"'Parte I (BPA)'!$A$1:$A$3"}</definedName>
    <definedName name="AAA_DOCTOPS" hidden="1">"AAA_SET"</definedName>
    <definedName name="AAA_duser" hidden="1">"OFF"</definedName>
    <definedName name="aaaa" hidden="1">{"'Captacion_Producto'!$A$1:$N$41"}</definedName>
    <definedName name="aaaaa" hidden="1">{#N/A,#N/A,FALSE,"bsp";#N/A,#N/A,FALSE,"BSNP";#N/A,#N/A,FALSE,"cpp";#N/A,#N/A,FALSE,"BTA";#N/A,#N/A,FALSE,"resumo grupo BSCH Portugal (2)"}</definedName>
    <definedName name="AAAAAA" localSheetId="25" hidden="1">{"'Parte I (BPA)'!$A$1:$A$3"}</definedName>
    <definedName name="aaaaaa" localSheetId="8" hidden="1">{#N/A,#N/A,TRUE,"GLOBAL";#N/A,#N/A,TRUE,"RUSTICOS";#N/A,#N/A,TRUE,"INMUEBLES"}</definedName>
    <definedName name="AAAAAA" hidden="1">{"'Parte I (BPA)'!$A$1:$A$3"}</definedName>
    <definedName name="aaaaaaaaaaa" hidden="1">{#N/A,#N/A,FALSE,"ConMgt";#N/A,#N/A,FALSE,"LdnSmy-ActYTD";#N/A,#N/A,FALSE,"ConStat";#N/A,#N/A,FALSE,"HCoA";#N/A,#N/A,FALSE,"HLDGS";#N/A,#N/A,FALSE,"Angil";#N/A,#N/A,FALSE,"BankDivis";#N/A,#N/A,FALSE,"CABJ";#N/A,#N/A,FALSE,"TBI";#N/A,#N/A,FALSE,"ANTIL ";#N/A,#N/A,FALSE,"ANTILJ";#N/A,#N/A,FALSE,"ANTILIOM";#N/A,#N/A,FALSE,"ANTILGIB";#N/A,#N/A,FALSE,"ANGL";#N/A,#N/A,FALSE,"CAIM";#N/A,#N/A,FALSE,"Central costs";#N/A,#N/A,FALSE,"TrustCos";#N/A,#N/A,FALSE,"InvDiv";#N/A,#N/A,FALSE,"JSL ";#N/A,#N/A,FALSE,"CAAM";#N/A,#N/A,FALSE,"SafeCus";#N/A,#N/A,FALSE,"SafeCus"}</definedName>
    <definedName name="aaaaaaaaaaaa" localSheetId="8" hidden="1">{#N/A,#N/A,FALSE,"HLDGS";#N/A,#N/A,FALSE,"Angil";#N/A,#N/A,FALSE,"CABJ";#N/A,#N/A,FALSE,"TBI";#N/A,#N/A,FALSE,"ANTIL ";#N/A,#N/A,FALSE,"ANTILJ";#N/A,#N/A,FALSE,"ANTILIOM";#N/A,#N/A,FALSE,"ANTILGIB";#N/A,#N/A,FALSE,"ANGL"}</definedName>
    <definedName name="aaaaaaaaaaaa">[34]BALANCETE_ON!#REF!</definedName>
    <definedName name="aaaaaaaaaaaaaaaaaaaaaaaa" hidden="1">{#N/A,#N/A,FALSE,"SMA NB_Cont";#N/A,#N/A,FALSE,"ANL NB_Cont";#N/A,#N/A,FALSE,"SMA sp";#N/A,#N/A,FALSE,"SPL UK";#N/A,#N/A,FALSE,"SMI sp";#N/A,#N/A,FALSE,"SPL Ireland"}</definedName>
    <definedName name="aaaold" hidden="1">{"'A21segmentos saldos'!$B$2:$P$28","'A21segmentos saldos'!$A$1:$P$4"}</definedName>
    <definedName name="AAAS" hidden="1">{"'Captacion_Producto'!$A$1:$N$41"}</definedName>
    <definedName name="AAB_Addin5" hidden="1">"AAB_Description for addin 5,Description for addin 5,Description for addin 5,Description for addin 5,Description for addin 5,Description for addin 5"</definedName>
    <definedName name="aas" localSheetId="25">#REF!</definedName>
    <definedName name="aas" localSheetId="8">#REF!</definedName>
    <definedName name="aas">#REF!</definedName>
    <definedName name="AB" localSheetId="25" hidden="1">'[32]Ponto 8 '!#REF!</definedName>
    <definedName name="ab" localSheetId="8" hidden="1">{#N/A,#N/A,FALSE,"CTARTDOS";#N/A,#N/A,FALSE,"carmen"}</definedName>
    <definedName name="AB" hidden="1">'[32]Ponto 8 '!#REF!</definedName>
    <definedName name="Abastecimento_Galp_Frota_Espanha" localSheetId="25">#REF!</definedName>
    <definedName name="Abastecimento_Galp_Frota_Espanha" localSheetId="8">#REF!</definedName>
    <definedName name="Abastecimento_Galp_Frota_Espanha">#REF!</definedName>
    <definedName name="ABCD" localSheetId="25">#REF!</definedName>
    <definedName name="ABCD" localSheetId="8">#REF!</definedName>
    <definedName name="ABCD">#REF!</definedName>
    <definedName name="Abertura_de_crédito" localSheetId="25">'[35]T-2'!#REF!</definedName>
    <definedName name="Abertura_de_crédito">'[35]T-2'!#REF!</definedName>
    <definedName name="ABR" localSheetId="25">#REF!</definedName>
    <definedName name="ABR" localSheetId="8">#REF!</definedName>
    <definedName name="ABR">#REF!</definedName>
    <definedName name="abs" localSheetId="25">#REF!</definedName>
    <definedName name="abs" localSheetId="8">#REF!</definedName>
    <definedName name="abs">#REF!</definedName>
    <definedName name="Access_Button" hidden="1">"Loan_Front_End_Input_List"</definedName>
    <definedName name="AccessDatabase" hidden="1">"C:\My Documents\DAVE\MODELS\Cash at Risk\Loan Front End.mdb"</definedName>
    <definedName name="Accompanying" localSheetId="8">#N/A</definedName>
    <definedName name="Accompanying">[36]BAL!$A$50</definedName>
    <definedName name="Accounting">#REF!</definedName>
    <definedName name="accruedc" localSheetId="8">#N/A</definedName>
    <definedName name="accruedc">'[36]NOTES '!$F$118</definedName>
    <definedName name="accruedp" localSheetId="8">#N/A</definedName>
    <definedName name="accruedp">'[36]NOTES '!$H$118</definedName>
    <definedName name="ACms">#REF!</definedName>
    <definedName name="ACms2">#REF!</definedName>
    <definedName name="ACms2Acum">#REF!</definedName>
    <definedName name="ACmsAcum">#REF!</definedName>
    <definedName name="ACRESCIMOS_ACTIVO" localSheetId="25">#REF!</definedName>
    <definedName name="ACRESCIMOS_ACTIVO" localSheetId="8">#REF!</definedName>
    <definedName name="ACRESCIMOS_ACTIVO">#REF!</definedName>
    <definedName name="Acréscimos_de_Custo___Periodização_de_custos__transferência_da_2689xxxx_para_a_273XXXXX">'[37]MOV. POR FORA'!$F$25</definedName>
    <definedName name="ACRESCIMOS_DE_CUSTOS" localSheetId="25">#REF!</definedName>
    <definedName name="ACRESCIMOS_DE_CUSTOS" localSheetId="8">#REF!</definedName>
    <definedName name="ACRESCIMOS_DE_CUSTOS">#REF!</definedName>
    <definedName name="ACRESCIMOS_DE_PROVEITOS" localSheetId="25">#REF!</definedName>
    <definedName name="ACRESCIMOS_DE_PROVEITOS" localSheetId="8">#REF!</definedName>
    <definedName name="ACRESCIMOS_DE_PROVEITOS">#REF!</definedName>
    <definedName name="ACRESCIMOS_PASSIVO" localSheetId="25">#REF!</definedName>
    <definedName name="ACRESCIMOS_PASSIVO" localSheetId="8">#REF!</definedName>
    <definedName name="ACRESCIMOS_PASSIVO">#REF!</definedName>
    <definedName name="acsdcsd" localSheetId="25">'[38]T-42-3'!#REF!</definedName>
    <definedName name="acsdcsd" localSheetId="8">#REF!</definedName>
    <definedName name="acsdcsd">'[38]T-42-3'!#REF!</definedName>
    <definedName name="ActgIntByTypeSummary" localSheetId="25">#REF!</definedName>
    <definedName name="ActgIntByTypeSummary" localSheetId="8">#REF!</definedName>
    <definedName name="ActgIntByTypeSummary">#REF!</definedName>
    <definedName name="ActgLCRS" localSheetId="25">#REF!</definedName>
    <definedName name="ActgLCRS" localSheetId="8">#REF!</definedName>
    <definedName name="ActgLCRS">#REF!</definedName>
    <definedName name="ACTGLNINTERST" localSheetId="25">#REF!</definedName>
    <definedName name="ACTGLNINTERST" localSheetId="8">#REF!</definedName>
    <definedName name="ACTGLNINTERST">#REF!</definedName>
    <definedName name="ACTGLNSAGE" localSheetId="25">[39]ACTGLNSAGE!#REF!</definedName>
    <definedName name="ACTGLNSAGE" localSheetId="8">#REF!</definedName>
    <definedName name="ACTGLNSAGE">[39]ACTGLNSAGE!#REF!</definedName>
    <definedName name="ActgOvdAgeing" localSheetId="25">#REF!</definedName>
    <definedName name="ActgOvdAgeing" localSheetId="8">#REF!</definedName>
    <definedName name="ActgOvdAgeing">#REF!</definedName>
    <definedName name="ActgSpainRisk" localSheetId="25">#REF!</definedName>
    <definedName name="ActgSpainRisk" localSheetId="8">#REF!</definedName>
    <definedName name="ActgSpainRisk">#REF!</definedName>
    <definedName name="Activo" localSheetId="25">#REF!</definedName>
    <definedName name="Activo" localSheetId="8">#REF!</definedName>
    <definedName name="Activo">#REF!</definedName>
    <definedName name="activo2000" localSheetId="25">'[40]Balanço ORC 2002'!#REF!</definedName>
    <definedName name="activo2000" localSheetId="8">#REF!</definedName>
    <definedName name="activo2000">'[40]Balanço ORC 2002'!#REF!</definedName>
    <definedName name="ActLcrs" localSheetId="25">#REF!</definedName>
    <definedName name="ActLcrs" localSheetId="8">#REF!</definedName>
    <definedName name="ActLcrs">#REF!</definedName>
    <definedName name="ACTLCRSUM" localSheetId="25">#REF!</definedName>
    <definedName name="ACTLCRSUM" localSheetId="8">#REF!</definedName>
    <definedName name="ACTLCRSUM">#REF!</definedName>
    <definedName name="ACUMULADO" localSheetId="25">#REF!</definedName>
    <definedName name="ACUMULADO" localSheetId="8">#REF!</definedName>
    <definedName name="ACUMULADO">#REF!</definedName>
    <definedName name="ACUMULADOS">#REF!</definedName>
    <definedName name="ACwvu.End2EndReasons." hidden="1">#N/A</definedName>
    <definedName name="ACwvu.Expp._.01." hidden="1">#REF!</definedName>
    <definedName name="ad" hidden="1">#REF!</definedName>
    <definedName name="ADA" localSheetId="8">#REF!</definedName>
    <definedName name="ADA">[41]L!#REF!</definedName>
    <definedName name="aderyt" localSheetId="8">#REF!</definedName>
    <definedName name="aderyt">'[5]T-42-3'!#REF!</definedName>
    <definedName name="ADFORN" localSheetId="8">#REF!</definedName>
    <definedName name="ADFORN">[41]BB!#REF!</definedName>
    <definedName name="ADIANT_OUT_EMP_RESULT" localSheetId="25">#REF!</definedName>
    <definedName name="ADIANT_OUT_EMP_RESULT" localSheetId="8">#REF!</definedName>
    <definedName name="ADIANT_OUT_EMP_RESULT">#REF!</definedName>
    <definedName name="ADIANT_RESULT" localSheetId="25">#REF!</definedName>
    <definedName name="ADIANT_RESULT" localSheetId="8">#REF!</definedName>
    <definedName name="ADIANT_RESULT">#REF!</definedName>
    <definedName name="ADIANTAMENTOS_DESINV." localSheetId="25">#REF!</definedName>
    <definedName name="ADIANTAMENTOS_DESINV." localSheetId="8">#REF!</definedName>
    <definedName name="ADIANTAMENTOS_DESINV.">#REF!</definedName>
    <definedName name="ADIANTAMENTOS_DIVIDENDOS">#REF!</definedName>
    <definedName name="ADIANTAMENTOS_INVEST">#REF!</definedName>
    <definedName name="ADIANTAMENTOS_OUTROS">#REF!</definedName>
    <definedName name="ADIANTAMENTOS_REGUL">#REF!</definedName>
    <definedName name="ADIANTAMENTOS_TRANSF">#REF!</definedName>
    <definedName name="ADM" localSheetId="8">#REF!</definedName>
    <definedName name="ADM">[42]A!#REF!</definedName>
    <definedName name="Administracao_do_Porto_de_Sines" localSheetId="25">#REF!</definedName>
    <definedName name="Administracao_do_Porto_de_Sines" localSheetId="8">#REF!</definedName>
    <definedName name="Administracao_do_Porto_de_Sines">#REF!</definedName>
    <definedName name="ADP" localSheetId="25">[41]FF!#REF!</definedName>
    <definedName name="ADP" localSheetId="8">#REF!</definedName>
    <definedName name="ADP">[41]FF!#REF!</definedName>
    <definedName name="adsfet" localSheetId="25">#REF!</definedName>
    <definedName name="adsfet" localSheetId="8">#REF!</definedName>
    <definedName name="adsfet">#REF!</definedName>
    <definedName name="adsfewew" localSheetId="25">#REF!</definedName>
    <definedName name="adsfewew" localSheetId="8">#REF!</definedName>
    <definedName name="adsfewew">#REF!</definedName>
    <definedName name="adsgfsdfbm" hidden="1">#REF!</definedName>
    <definedName name="aedadf" localSheetId="25">#REF!</definedName>
    <definedName name="aedadf" localSheetId="8">#REF!</definedName>
    <definedName name="aedadf">#REF!</definedName>
    <definedName name="AEE">#REF!</definedName>
    <definedName name="aefds">#REF!</definedName>
    <definedName name="aerw">#REF!</definedName>
    <definedName name="aerwwww562">#REF!</definedName>
    <definedName name="AF">#REF!</definedName>
    <definedName name="Africa" hidden="1">{#N/A,#N/A,FALSE,"bsp";#N/A,#N/A,FALSE,"BSNP";#N/A,#N/A,FALSE,"cpp";#N/A,#N/A,FALSE,"BTA";#N/A,#N/A,FALSE,"resumo grupo BSCH Portugal (2)"}</definedName>
    <definedName name="Age" localSheetId="8">#REF!</definedName>
    <definedName name="Age">#REF!</definedName>
    <definedName name="AGO" localSheetId="8">#REF!</definedName>
    <definedName name="AGO">#REF!</definedName>
    <definedName name="Ago2007_Ref" localSheetId="8">#N/A</definedName>
    <definedName name="Ago2007_Ref">#REF!</definedName>
    <definedName name="AJSDFLKJAS" hidden="1">#REF!</definedName>
    <definedName name="AJUDAS_CUSTO" localSheetId="8">#N/A</definedName>
    <definedName name="AJUDAS_CUSTO">[43]TAXAS_PERCENTAGENS!$B$11</definedName>
    <definedName name="ald" localSheetId="25">[44]ALVXXL01!#REF!</definedName>
    <definedName name="ald" localSheetId="8">#REF!</definedName>
    <definedName name="ald">[44]ALVXXL01!#REF!</definedName>
    <definedName name="ALL" localSheetId="25">#REF!</definedName>
    <definedName name="ALL" localSheetId="8">#REF!</definedName>
    <definedName name="ALL">#REF!</definedName>
    <definedName name="allocation" hidden="1">{#N/A,#N/A,FALSE,"Aging Summary";#N/A,#N/A,FALSE,"Ratio Analysis";#N/A,#N/A,FALSE,"Test 120 Day Accts";#N/A,#N/A,FALSE,"Tickmarks"}</definedName>
    <definedName name="altera">#N/A</definedName>
    <definedName name="AManuais">#REF!</definedName>
    <definedName name="AManuaisAcum">#REF!</definedName>
    <definedName name="amd">#N/A</definedName>
    <definedName name="amor" localSheetId="25">[45]lista!#REF!</definedName>
    <definedName name="amor" localSheetId="8">#REF!</definedName>
    <definedName name="amor">[45]lista!#REF!</definedName>
    <definedName name="amort" localSheetId="8" hidden="1">{#N/A,#N/A,TRUE,"GLOBAL";#N/A,#N/A,TRUE,"RUSTICOS";#N/A,#N/A,TRUE,"INMUEBLES"}</definedName>
    <definedName name="AMORT">[46]Alienados!$K$1:$K$7357</definedName>
    <definedName name="AMORT_CONT" localSheetId="8">#N/A</definedName>
    <definedName name="AMORT_CONT">[47]ANEXO_PTE!$H$2:$H$7259</definedName>
    <definedName name="AMORT_CPLUR">#N/A</definedName>
    <definedName name="AMORT_INCORP">#N/A</definedName>
    <definedName name="Amort_SurvaleursFF" localSheetId="25">#REF!</definedName>
    <definedName name="Amort_SurvaleursFF" localSheetId="8">#REF!</definedName>
    <definedName name="Amort_SurvaleursFF">#REF!</definedName>
    <definedName name="AMORTC" localSheetId="25">#REF!</definedName>
    <definedName name="AMORTC" localSheetId="8">#REF!</definedName>
    <definedName name="AMORTC">#REF!</definedName>
    <definedName name="Amortização_de_Investimentos_Financeiros" localSheetId="25">#REF!</definedName>
    <definedName name="Amortização_de_Investimentos_Financeiros">#REF!</definedName>
    <definedName name="Amortização_de_Investimentos_Financeiros___custos">#REF!</definedName>
    <definedName name="Amortização_de_Investimentos_Financeiros_97">#REF!</definedName>
    <definedName name="Amortização_de_Investimentos_Financeiros_N1">#REF!</definedName>
    <definedName name="Amortizacion_2" hidden="1">{#N/A,#N/A,TRUE,"GLOBAL";#N/A,#N/A,TRUE,"RUSTICOS";#N/A,#N/A,TRUE,"INMUEBLES"}</definedName>
    <definedName name="Amortizacion_3" hidden="1">{#N/A,#N/A,TRUE,"GLOBAL";#N/A,#N/A,TRUE,"RUSTICOS";#N/A,#N/A,TRUE,"INMUEBLES"}</definedName>
    <definedName name="AMORTIZAÇÕES">#REF!</definedName>
    <definedName name="amostra" localSheetId="8">#N/A</definedName>
    <definedName name="amostra">'[48]Taxas de Amortização'!$A$3:$B$33</definedName>
    <definedName name="amostra200" localSheetId="8">#N/A</definedName>
    <definedName name="amostra200">[49]im002072!$A$5:$M$365</definedName>
    <definedName name="AMOTINC" localSheetId="25">#REF!</definedName>
    <definedName name="AMOTINC" localSheetId="8">#REF!</definedName>
    <definedName name="AMOTINC">#REF!</definedName>
    <definedName name="Anal_Liq" localSheetId="25">#REF!</definedName>
    <definedName name="Anal_Liq" localSheetId="8">#REF!</definedName>
    <definedName name="Anal_Liq">#REF!</definedName>
    <definedName name="ANeg">#REF!</definedName>
    <definedName name="ANegAcum">#REF!</definedName>
    <definedName name="AnexoSeguros" localSheetId="25">'[3]442-Tottaurbe'!#REF!</definedName>
    <definedName name="AnexoSeguros" localSheetId="8">#REF!</definedName>
    <definedName name="AnexoSeguros">'[3]442-Tottaurbe'!#REF!</definedName>
    <definedName name="AnneeN" localSheetId="8">#N/A</definedName>
    <definedName name="AnneeN">[50]Assets!$C$2</definedName>
    <definedName name="AnneeN_1" localSheetId="8">#N/A</definedName>
    <definedName name="AnneeN_1">[50]Assets!$G$2</definedName>
    <definedName name="Ano" localSheetId="25">#REF!</definedName>
    <definedName name="Ano" localSheetId="8">#N/A</definedName>
    <definedName name="Ano">#REF!</definedName>
    <definedName name="ANO_AC" localSheetId="25">#REF!</definedName>
    <definedName name="ANO_AC" localSheetId="8">#REF!</definedName>
    <definedName name="ANO_AC">#REF!</definedName>
    <definedName name="Ano_Actual" localSheetId="8">#N/A</definedName>
    <definedName name="Ano_Actual">[51]Parametros!$B$10</definedName>
    <definedName name="ANO_ANTERIOR" localSheetId="8">#N/A</definedName>
    <definedName name="ANO_ANTERIOR">[37]IMPRESSÃO_MÊS!$K$23</definedName>
    <definedName name="ANO_CIV" localSheetId="25">#REF!</definedName>
    <definedName name="ANO_CIV" localSheetId="8">#REF!</definedName>
    <definedName name="ANO_CIV">#REF!</definedName>
    <definedName name="ANO_CORRENTE" localSheetId="8">#N/A</definedName>
    <definedName name="ANO_CORRENTE">[37]IMPRESSÃO_MÊS!$K$22</definedName>
    <definedName name="ANO_FIS" localSheetId="25">#REF!</definedName>
    <definedName name="ANO_FIS" localSheetId="8">#REF!</definedName>
    <definedName name="ANO_FIS">#REF!</definedName>
    <definedName name="ANOS" localSheetId="25">#REF!</definedName>
    <definedName name="ANOS" localSheetId="8">#REF!</definedName>
    <definedName name="ANOS">#REF!</definedName>
    <definedName name="AnoSel" localSheetId="8">#N/A</definedName>
    <definedName name="AnoSel">[52]Identificação!$AI$39</definedName>
    <definedName name="another"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anscount" hidden="1">1</definedName>
    <definedName name="Answer">#REF!</definedName>
    <definedName name="antes" hidden="1">{"01",#N/A,TRUE,"Cuadro";"02",#N/A,TRUE,"Margen";"03",#N/A,TRUE,"Margen";"04",#N/A,TRUE,"Cuadro";"05",#N/A,TRUE,"Volumen";"06",#N/A,TRUE,"Volumen";"07",#N/A,TRUE,"Volumen";"08",#N/A,TRUE,"Volumen"}</definedName>
    <definedName name="Ap_Rep" localSheetId="8">#N/A</definedName>
    <definedName name="Ap_Rep">[50]Assets!$I$3</definedName>
    <definedName name="APLIC_MULTIPLAS" localSheetId="25">#REF!</definedName>
    <definedName name="APLIC_MULTIPLAS" localSheetId="8">#REF!</definedName>
    <definedName name="APLIC_MULTIPLAS">#REF!</definedName>
    <definedName name="APOIOFCX" localSheetId="25">#REF!</definedName>
    <definedName name="APOIOFCX" localSheetId="8">#REF!</definedName>
    <definedName name="APOIOFCX">#REF!</definedName>
    <definedName name="aPP" localSheetId="8">#REF!</definedName>
    <definedName name="aPP">[53]Lists!$A$39:$A$41</definedName>
    <definedName name="ApprovalStatus">#REF!</definedName>
    <definedName name="aq" hidden="1">{#N/A,#N/A,FALSE,"InvDiv";#N/A,#N/A,FALSE,"JSL ";#N/A,#N/A,FALSE,"CAAM";#N/A,#N/A,FALSE,"SafeCus"}</definedName>
    <definedName name="aqq" hidden="1">{#N/A,#N/A,FALSE,"bsp";#N/A,#N/A,FALSE,"BSNP";#N/A,#N/A,FALSE,"cpp";#N/A,#N/A,FALSE,"BTA";#N/A,#N/A,FALSE,"resumo grupo BSCH Portugal (2)"}</definedName>
    <definedName name="ar" hidden="1">#REF!</definedName>
    <definedName name="ARA_Threshold" localSheetId="25">#REF!</definedName>
    <definedName name="ARA_Threshold" localSheetId="8">#REF!</definedName>
    <definedName name="ARA_Threshold">#REF!</definedName>
    <definedName name="AREA_BAL" localSheetId="25">#REF!</definedName>
    <definedName name="AREA_BAL" localSheetId="8">#REF!</definedName>
    <definedName name="AREA_BAL">#REF!</definedName>
    <definedName name="Area_Balancete" localSheetId="8">#N/A</definedName>
    <definedName name="Area_Balancete">[54]Blte!$A$6:$S$1537</definedName>
    <definedName name="AREA_BALDE" localSheetId="8">#N/A</definedName>
    <definedName name="AREA_BALDE">'[55]BALANÇO E DR'!$A$1:$J$84</definedName>
    <definedName name="AREA_DEM_RES" localSheetId="8">#N/A</definedName>
    <definedName name="AREA_DEM_RES">'[55]BALANÇO E DR'!$L$1:$S$65</definedName>
    <definedName name="AREA_DR" localSheetId="25">#REF!</definedName>
    <definedName name="AREA_DR" localSheetId="8">#REF!</definedName>
    <definedName name="AREA_DR">#REF!</definedName>
    <definedName name="Área_Fórmulas_OBC">#REF!,#REF!</definedName>
    <definedName name="Área_Fórmulas_OBI">#REF!,#REF!</definedName>
    <definedName name="Área_Fórmulas_OCon">#REF!,#REF!</definedName>
    <definedName name="Área_Fórmulas_OGA">#REF!,#REF!</definedName>
    <definedName name="Área_Fórmulas_RAjCons">#REF!,#REF!</definedName>
    <definedName name="Área_Fórmulas_RAjLivros">#REF!,#REF!</definedName>
    <definedName name="Área_Fórmulas_RAjNeg">#REF!,#REF!</definedName>
    <definedName name="Área_Fórmulas_RAjOutros">#REF!,#REF!</definedName>
    <definedName name="Área_Fórmulas_RBC">#REF!,#REF!</definedName>
    <definedName name="Área_Fórmulas_RBI">#REF!,#REF!</definedName>
    <definedName name="Área_Fórmulas_RBIGA">#REF!,#REF!</definedName>
    <definedName name="Área_Fórmulas_RCBal">#REF!,#REF!</definedName>
    <definedName name="Área_Fórmulas_RCon">#REF!,#REF!</definedName>
    <definedName name="Área_Fórmulas_RGA">#REF!,#REF!</definedName>
    <definedName name="Área_impr_detalhe_ajustes">#REF!</definedName>
    <definedName name="Área_impr_orcamento">#REF!</definedName>
    <definedName name="Area_Resumen_Bonos" localSheetId="25">#REF!</definedName>
    <definedName name="Area_Resumen_Bonos" localSheetId="8">#REF!</definedName>
    <definedName name="Area_Resumen_Bonos">#REF!</definedName>
    <definedName name="AREA1" localSheetId="25">#REF!</definedName>
    <definedName name="AREA1" localSheetId="8">#REF!</definedName>
    <definedName name="AREA1">#REF!</definedName>
    <definedName name="AREA2">#REF!</definedName>
    <definedName name="AREA3">#REF!</definedName>
    <definedName name="AREA4">#REF!</definedName>
    <definedName name="AREA5">#REF!</definedName>
    <definedName name="AREA6">#REF!</definedName>
    <definedName name="Argon39">#REF!</definedName>
    <definedName name="Argon43">#REF!</definedName>
    <definedName name="ARnd">#REF!</definedName>
    <definedName name="ARndAcum">#REF!</definedName>
    <definedName name="ARP_Threshold">#REF!</definedName>
    <definedName name="arrPyDates" hidden="1">{38353,38384,38412,38443,38473,38504,38534,38565,38596,38626,38657,38687}</definedName>
    <definedName name="ARsc">#REF!</definedName>
    <definedName name="ARscAcum">#REF!</definedName>
    <definedName name="as" hidden="1">#REF!</definedName>
    <definedName name="AS2DocOpenMode" hidden="1">"AS2DocumentEdit"</definedName>
    <definedName name="AS2HasNoAutoHeaderFooter" hidden="1">" "</definedName>
    <definedName name="AS2NamedRange" hidden="1">24</definedName>
    <definedName name="AS2ReportLS" hidden="1">1</definedName>
    <definedName name="AS2StaticLS" localSheetId="25" hidden="1">#REF!</definedName>
    <definedName name="AS2StaticLS" localSheetId="8" hidden="1">#REF!</definedName>
    <definedName name="AS2StaticLS" hidden="1">#REF!</definedName>
    <definedName name="AS2SyncStepLS" hidden="1">0</definedName>
    <definedName name="AS2TickmarkLS" localSheetId="25" hidden="1">#REF!</definedName>
    <definedName name="AS2TickmarkLS" localSheetId="8" hidden="1">#REF!</definedName>
    <definedName name="AS2TickmarkLS" hidden="1">#REF!</definedName>
    <definedName name="AS2VersionLS" hidden="1">300</definedName>
    <definedName name="asa" localSheetId="25">#REF!</definedName>
    <definedName name="asa" localSheetId="8">#REF!</definedName>
    <definedName name="asa">#REF!</definedName>
    <definedName name="asadafeafds" localSheetId="25">#REF!</definedName>
    <definedName name="asadafeafds" localSheetId="8">#REF!</definedName>
    <definedName name="asadafeafds">#REF!</definedName>
    <definedName name="asas" localSheetId="25">#REF!</definedName>
    <definedName name="asas" localSheetId="8">#REF!</definedName>
    <definedName name="asas">#REF!</definedName>
    <definedName name="asd" localSheetId="8"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asd">[56]Identificação!$AJ$40</definedName>
    <definedName name="asdasd" localSheetId="25">'[57]Resumo 99'!#REF!</definedName>
    <definedName name="asdasd" localSheetId="8" hidden="1">{#N/A,#N/A,FALSE,"bsp";#N/A,#N/A,FALSE,"BSNP";#N/A,#N/A,FALSE,"cpp";#N/A,#N/A,FALSE,"BTA";#N/A,#N/A,FALSE,"resumo grupo BSCH Portugal (2)"}</definedName>
    <definedName name="asdasd">'[57]Resumo 99'!#REF!</definedName>
    <definedName name="asdasda" localSheetId="25">'[58]Resumo 99'!#REF!</definedName>
    <definedName name="asdasda" localSheetId="8">#REF!</definedName>
    <definedName name="asdasda">'[58]Resumo 99'!#REF!</definedName>
    <definedName name="asdc" hidden="1">21</definedName>
    <definedName name="asde" localSheetId="25">#REF!</definedName>
    <definedName name="asde" localSheetId="8">#REF!</definedName>
    <definedName name="asde">#REF!</definedName>
    <definedName name="asdf" localSheetId="25" hidden="1">'[59]Carteira 20'!#REF!</definedName>
    <definedName name="asdf" localSheetId="8" hidden="1">{#N/A,#N/A,FALSE,"HLDGS";#N/A,#N/A,FALSE,"Angil";#N/A,#N/A,FALSE,"CABJ";#N/A,#N/A,FALSE,"TBI";#N/A,#N/A,FALSE,"ANTIL ";#N/A,#N/A,FALSE,"ANTILJ";#N/A,#N/A,FALSE,"ANTILIOM";#N/A,#N/A,FALSE,"ANTILGIB";#N/A,#N/A,FALSE,"ANGL"}</definedName>
    <definedName name="asdf" hidden="1">'[59]Carteira 20'!#REF!</definedName>
    <definedName name="asdfasdf" hidden="1">#REF!</definedName>
    <definedName name="asdfe" localSheetId="25">#REF!</definedName>
    <definedName name="asdfe" localSheetId="8">#REF!</definedName>
    <definedName name="asdfe">#REF!</definedName>
    <definedName name="asdfea" localSheetId="25">#REF!</definedName>
    <definedName name="asdfea" localSheetId="8">#REF!</definedName>
    <definedName name="asdfea">#REF!</definedName>
    <definedName name="asdfeatewewewtwetetetetetet" localSheetId="25">#REF!</definedName>
    <definedName name="asdfeatewewewtwetetetetetet" localSheetId="8">#REF!</definedName>
    <definedName name="asdfeatewewewtwetetetetetet">#REF!</definedName>
    <definedName name="asdfrfs">#REF!</definedName>
    <definedName name="asedafa">#REF!</definedName>
    <definedName name="asedsf" localSheetId="8">#REF!</definedName>
    <definedName name="asedsf">[60]DERRESUL!#REF!</definedName>
    <definedName name="asedsfsd" localSheetId="25">#REF!</definedName>
    <definedName name="asedsfsd" localSheetId="8">#REF!</definedName>
    <definedName name="asedsfsd">#REF!</definedName>
    <definedName name="asefsgfsd" hidden="1">{#N/A,#N/A,FALSE,"bsp";#N/A,#N/A,FALSE,"BSNP";#N/A,#N/A,FALSE,"cpp";#N/A,#N/A,FALSE,"BTA";#N/A,#N/A,FALSE,"resumo grupo BSCH Portugal (2)"}</definedName>
    <definedName name="asfd" hidden="1">{#N/A,#N/A,TRUE,"GLOBAL";#N/A,#N/A,TRUE,"RUSTICOS";#N/A,#N/A,TRUE,"INMUEBLES"}</definedName>
    <definedName name="asfdefs" localSheetId="25">#REF!</definedName>
    <definedName name="asfdefs" localSheetId="8">#REF!</definedName>
    <definedName name="asfdefs">#REF!</definedName>
    <definedName name="asfessd" localSheetId="25">#REF!</definedName>
    <definedName name="asfessd" localSheetId="8">#REF!</definedName>
    <definedName name="asfessd">#REF!</definedName>
    <definedName name="asfsdfre">#REF!</definedName>
    <definedName name="assd">#REF!</definedName>
    <definedName name="assddfv" localSheetId="8">#REF!</definedName>
    <definedName name="assddfv">[61]BALANCETE!#REF!</definedName>
    <definedName name="asss" localSheetId="8">#N/A</definedName>
    <definedName name="asss">[62]Actif!$B$2</definedName>
    <definedName name="asxcdsfvrg" localSheetId="25">[61]BALANCETE!#REF!</definedName>
    <definedName name="asxcdsfvrg" localSheetId="8">#REF!</definedName>
    <definedName name="asxcdsfvrg">[61]BALANCETE!#REF!</definedName>
    <definedName name="Aumentos_de_amortizacoes_e_provisoes___custos" localSheetId="25">#REF!</definedName>
    <definedName name="Aumentos_de_amortizacoes_e_provisoes___custos" localSheetId="8">#REF!</definedName>
    <definedName name="Aumentos_de_amortizacoes_e_provisoes___custos">#REF!</definedName>
    <definedName name="AURABOOKMARK392" localSheetId="25">#REF!</definedName>
    <definedName name="AURABOOKMARK392">#REF!</definedName>
    <definedName name="AURABOOKMARK393" localSheetId="25">#REF!</definedName>
    <definedName name="AURABOOKMARK393">#REF!</definedName>
    <definedName name="AURABOOKMARK394">#REF!</definedName>
    <definedName name="AURABOOKMARK395">#REF!</definedName>
    <definedName name="AURABOOKMARK397">#REF!</definedName>
    <definedName name="AURABOOKMARK398">#REF!</definedName>
    <definedName name="AURABOOKMARK400">#REF!</definedName>
    <definedName name="AURABOOKMARK401">#REF!</definedName>
    <definedName name="AURABOOKMARK402">#REF!</definedName>
    <definedName name="AURABOOKMARK403">'[63]Reconc Balancete - Midat '!#REF!</definedName>
    <definedName name="AURABOOKMARK414" localSheetId="25">#REF!</definedName>
    <definedName name="AURABOOKMARK414">#REF!</definedName>
    <definedName name="AURABOOKMARK433" localSheetId="25">'[63]Reconc Balancete - Midat '!#REF!</definedName>
    <definedName name="AURABOOKMARK433">'[63]Reconc Balancete - Midat '!#REF!</definedName>
    <definedName name="autoconfig" localSheetId="25">#REF!</definedName>
    <definedName name="autoconfig" localSheetId="8">#REF!</definedName>
    <definedName name="autoconfig">#REF!</definedName>
    <definedName name="Av_Rep" localSheetId="8">#N/A</definedName>
    <definedName name="Av_Rep">[50]Assets!$G$3</definedName>
    <definedName name="ave">#REF!</definedName>
    <definedName name="AVEAcum">#REF!</definedName>
    <definedName name="Average_rate_N" localSheetId="8">#N/A</definedName>
    <definedName name="Average_rate_N">'[50]General Data'!$G$11</definedName>
    <definedName name="Avis" localSheetId="25">#REF!</definedName>
    <definedName name="Avis" localSheetId="8">#REF!</definedName>
    <definedName name="Avis">#REF!</definedName>
    <definedName name="AVIS_US_" localSheetId="25">#REF!</definedName>
    <definedName name="AVIS_US_" localSheetId="8">#REF!</definedName>
    <definedName name="AVIS_US_">#REF!</definedName>
    <definedName name="AVO" localSheetId="25">[45]lista!#REF!</definedName>
    <definedName name="AVO" localSheetId="8">#REF!</definedName>
    <definedName name="AVO">[45]lista!#REF!</definedName>
    <definedName name="aw" hidden="1">#REF!</definedName>
    <definedName name="awerewewrererewrewrewrewrewrewrew" localSheetId="25">#REF!</definedName>
    <definedName name="awerewewrererewrewrewrewrewrewrew" localSheetId="8">#REF!</definedName>
    <definedName name="awerewewrererewrewrewrewrewrewrew">#REF!</definedName>
    <definedName name="awergf" localSheetId="25">#REF!</definedName>
    <definedName name="awergf" localSheetId="8">#REF!</definedName>
    <definedName name="awergf">#REF!</definedName>
    <definedName name="az" hidden="1">{#N/A,#N/A,FALSE,"ConStat";#N/A,#N/A,FALSE,"ConMgt";#N/A,#N/A,FALSE,"HCoA";#N/A,#N/A,FALSE,"BankDivis";#N/A,#N/A,FALSE,"CAIM";#N/A,#N/A,FALSE,"TrustCos";#N/A,#N/A,FALSE,"InvDiv";#N/A,#N/A,FALSE,"Central costs";#N/A,#N/A,FALSE,"ConMgtQ1"}</definedName>
    <definedName name="b" localSheetId="8" hidden="1">{#N/A,#N/A,FALSE,"bsp";#N/A,#N/A,FALSE,"BSNP";#N/A,#N/A,FALSE,"cpp";#N/A,#N/A,FALSE,"BTA";#N/A,#N/A,FALSE,"resumo grupo BSCH Portugal (2)"}</definedName>
    <definedName name="b">[64]Sheet2!$B$3</definedName>
    <definedName name="BAI.Graf" hidden="1">{#N/A,#N/A,TRUE,"GLOBAL";#N/A,#N/A,TRUE,"RUSTICOS";#N/A,#N/A,TRUE,"INMUEBLES"}</definedName>
    <definedName name="BAI2.graf" hidden="1">{#N/A,#N/A,TRUE,"GLOBAL";#N/A,#N/A,TRUE,"RUSTICOS";#N/A,#N/A,TRUE,"INMUEBLES"}</definedName>
    <definedName name="BAL" localSheetId="25">#REF!</definedName>
    <definedName name="bal" localSheetId="8" hidden="1">{#N/A,#N/A,FALSE,"datgener";#N/A,#N/A,FALSE,"gcons";#N/A,#N/A,FALSE,"lineacas";#N/A,#N/A,FALSE,"areaneg";#N/A,#N/A,FALSE,"comesp";#N/A,#N/A,FALSE,"banesto";#N/A,#N/A,FALSE,"comext";#N/A,#N/A,FALSE,"invest";#N/A,#N/A,FALSE,"cortesmk";#N/A,#N/A,FALSE,"actcorp";#N/A,#N/A,FALSE,"Iberoamérica"}</definedName>
    <definedName name="BAL">#REF!</definedName>
    <definedName name="Bal_local" localSheetId="25">#REF!</definedName>
    <definedName name="Bal_local" localSheetId="8">#REF!</definedName>
    <definedName name="Bal_local">#REF!</definedName>
    <definedName name="Bal_usdext" localSheetId="25">#REF!</definedName>
    <definedName name="Bal_usdext" localSheetId="8">#REF!</definedName>
    <definedName name="Bal_usdext">#REF!</definedName>
    <definedName name="Bal_usdint">#REF!</definedName>
    <definedName name="BAL12_23" localSheetId="25">VLOOKUP(12,'[13]Balancete do Razão'!$B$3:$F$50,5,0)*-1+VLOOKUP(23,'[13]Balancete do Razão'!$B$3:$F$50,5,0)*-1+#REF!</definedName>
    <definedName name="BAL12_23" localSheetId="8">#N/A</definedName>
    <definedName name="BAL12_23">VLOOKUP(12,'[13]Balancete do Razão'!$B$3:$F$50,5,0)*-1+VLOOKUP(23,'[13]Balancete do Razão'!$B$3:$F$50,5,0)*-1+#REF!</definedName>
    <definedName name="BAL218a" localSheetId="8">#N/A</definedName>
    <definedName name="BAL218a">VLOOKUP(ABS(28),[13]balanço!$C$3:$N$2320,12,0)*-1</definedName>
    <definedName name="BAL24b" localSheetId="25">SUMIF([13]balanço!$R$3:$R$12,"&lt;0",[13]balanço!$R$3:$R$12)*-1+#REF!</definedName>
    <definedName name="BAL24b" localSheetId="8">#N/A</definedName>
    <definedName name="BAL24b">SUMIF([13]balanço!$R$3:$R$12,"&lt;0",[13]balanço!$R$3:$R$12)*-1+#REF!</definedName>
    <definedName name="BAL26_21b" localSheetId="25">VLOOKUP(21,'[13]Balancete do Razão'!$B$3:$F$50,5,0)*-1+#REF!+#REF!+VLOOKUP(26,'[13]Balancete do Razão'!$B$3:$F$50,5,0)*-1+[13]balanço!$T$1-#REF!</definedName>
    <definedName name="BAL26_21b" localSheetId="8">#N/A</definedName>
    <definedName name="BAL26_21b">VLOOKUP(21,'[13]Balancete do Razão'!$B$3:$F$50,5,0)*-1+#REF!+#REF!+VLOOKUP(26,'[13]Balancete do Razão'!$B$3:$F$50,5,0)*-1+[13]balanço!$T$1-#REF!</definedName>
    <definedName name="BAL26_22" localSheetId="25">+[13]balanço!$S$1+[13]balanço!$T$1-#REF!</definedName>
    <definedName name="BAL26_22" localSheetId="8">#N/A</definedName>
    <definedName name="BAL26_22">+[13]balanço!$S$1+[13]balanço!$T$1-#REF!</definedName>
    <definedName name="BALANCE" localSheetId="8">#N/A</definedName>
    <definedName name="balance">[65]BAL9!$N$2:$N$3932</definedName>
    <definedName name="balance2" hidden="1">{#N/A,#N/A,FALSE,"datgener";#N/A,#N/A,FALSE,"gcons";#N/A,#N/A,FALSE,"lineacas";#N/A,#N/A,FALSE,"areaneg";#N/A,#N/A,FALSE,"comesp";#N/A,#N/A,FALSE,"banesto";#N/A,#N/A,FALSE,"comext";#N/A,#N/A,FALSE,"invest";#N/A,#N/A,FALSE,"cortesmk";#N/A,#N/A,FALSE,"actcorp";#N/A,#N/A,FALSE,"Iberoamérica"}</definedName>
    <definedName name="balancete" localSheetId="25">#REF!</definedName>
    <definedName name="balancete" localSheetId="8">#REF!</definedName>
    <definedName name="balancete">#REF!</definedName>
    <definedName name="balancete_olga" localSheetId="25">#REF!</definedName>
    <definedName name="balancete_olga" localSheetId="8">#REF!</definedName>
    <definedName name="balancete_olga">#REF!</definedName>
    <definedName name="BALDE" localSheetId="25">#REF!</definedName>
    <definedName name="BALDE" localSheetId="8">#REF!</definedName>
    <definedName name="BALDE">#REF!</definedName>
    <definedName name="BALDEZ">#REF!</definedName>
    <definedName name="BALDEZANALÍT">#REF!</definedName>
    <definedName name="balhq">#REF!</definedName>
    <definedName name="Banco_E.Santo_Com.Lisboa___Aut._Abast._Transito">#REF!</definedName>
    <definedName name="Banco_Fonsecas___Burnay____Aut._Abast._Transito">#REF!</definedName>
    <definedName name="Banco_Português_do_Atlântico">#REF!</definedName>
    <definedName name="BANCO_SANTANDER_MEXICANO_S.A." localSheetId="8">#N/A</definedName>
    <definedName name="BANCO_SANTANDER_MEXICANO_S.A.">#REF!</definedName>
    <definedName name="Bank_Date" localSheetId="8">#N/A</definedName>
    <definedName name="Bank_Date">[66]Menu!$E$3</definedName>
    <definedName name="BANKS" localSheetId="25">[67]FACILITY!#REF!</definedName>
    <definedName name="BANKS" localSheetId="8">#REF!</definedName>
    <definedName name="BANKS">[67]FACILITY!#REF!</definedName>
    <definedName name="BankType">#REF!</definedName>
    <definedName name="BankTypeNumeric">#REF!</definedName>
    <definedName name="Base" localSheetId="25">#REF!</definedName>
    <definedName name="base" localSheetId="8">#REF!</definedName>
    <definedName name="Base">#REF!</definedName>
    <definedName name="Base_Abr" localSheetId="8">#N/A</definedName>
    <definedName name="Base_Abr">[68]Abril!$C$1:$C$65536</definedName>
    <definedName name="Base_Ago" localSheetId="8">#N/A</definedName>
    <definedName name="Base_Ago">[68]Agosto!$C$1:$C$65536</definedName>
    <definedName name="Base_Dez" localSheetId="8">#N/A</definedName>
    <definedName name="Base_Dez">[68]Dezembro!$C$1:$C$65536</definedName>
    <definedName name="Base_Fev" localSheetId="8">#N/A</definedName>
    <definedName name="Base_Fev">[68]Fevereiro!$C$1:$C$65536</definedName>
    <definedName name="Base_Jan" localSheetId="8">#N/A</definedName>
    <definedName name="Base_Jan">[68]Janeiro!$C$1:$C$65536</definedName>
    <definedName name="Base_Jul" localSheetId="8">#N/A</definedName>
    <definedName name="Base_Jul">[68]Julho!$C$1:$C$65536</definedName>
    <definedName name="Base_Jun" localSheetId="8">#N/A</definedName>
    <definedName name="Base_Jun">[68]Junho!$C$1:$C$65536</definedName>
    <definedName name="Base_Mai" localSheetId="8">#N/A</definedName>
    <definedName name="Base_Mai">[68]Maio!$C$1:$C$65536</definedName>
    <definedName name="Base_Mar" localSheetId="8">#N/A</definedName>
    <definedName name="Base_Mar">[68]Março!$C$1:$C$65536</definedName>
    <definedName name="Base_Nov" localSheetId="8">#N/A</definedName>
    <definedName name="Base_Nov">[68]Novembro!$C$1:$C$65536</definedName>
    <definedName name="Base_Out" localSheetId="8">#N/A</definedName>
    <definedName name="Base_Out">[68]Outubro!$C$1:$C$65536</definedName>
    <definedName name="Base_Set" localSheetId="8">#N/A</definedName>
    <definedName name="Base_Set">[68]Setembro!$C$1:$C$65536</definedName>
    <definedName name="BASE1" localSheetId="25">[69]FRADAY2!#REF!</definedName>
    <definedName name="BASE1" localSheetId="8">#REF!</definedName>
    <definedName name="BASE1">[69]FRADAY2!#REF!</definedName>
    <definedName name="BASE2" localSheetId="8">#N/A</definedName>
    <definedName name="BASE2">[70]BALANCETE!$A$3:$J$395</definedName>
    <definedName name="BaseDados" localSheetId="25">#REF!</definedName>
    <definedName name="BaseDados" localSheetId="8">#REF!</definedName>
    <definedName name="BaseDados">#REF!</definedName>
    <definedName name="BASEIRS" localSheetId="8">#N/A</definedName>
    <definedName name="BASEIRS">[71]!BASEIRS</definedName>
    <definedName name="Basel">#REF!</definedName>
    <definedName name="Bases" localSheetId="25">#REF!</definedName>
    <definedName name="Bases" localSheetId="8">#REF!</definedName>
    <definedName name="Bases">#REF!</definedName>
    <definedName name="basesetembro" localSheetId="25">#REF!</definedName>
    <definedName name="basesetembro" localSheetId="8">#REF!</definedName>
    <definedName name="basesetembro">#REF!</definedName>
    <definedName name="BB" localSheetId="25">[30]BALANCETE!#REF!</definedName>
    <definedName name="bb" localSheetId="8">#REF!</definedName>
    <definedName name="BB">[30]BALANCETE!#REF!</definedName>
    <definedName name="bbb" hidden="1">{#N/A,#N/A,TRUE,"Sheet1"}</definedName>
    <definedName name="bbbb" hidden="1">{#N/A,#N/A,FALSE,"bsp";#N/A,#N/A,FALSE,"BSNP";#N/A,#N/A,FALSE,"cpp";#N/A,#N/A,FALSE,"BTA";#N/A,#N/A,FALSE,"resumo grupo BSCH Portugal (2)"}</definedName>
    <definedName name="bbbbb" localSheetId="25">#REF!</definedName>
    <definedName name="bbbbb" localSheetId="8" hidden="1">{#N/A,#N/A,FALSE,"bsp";#N/A,#N/A,FALSE,"BSNP";#N/A,#N/A,FALSE,"cpp";#N/A,#N/A,FALSE,"BTA";#N/A,#N/A,FALSE,"resumo grupo BSCH Portugal (2)"}</definedName>
    <definedName name="bbbbb">#REF!</definedName>
    <definedName name="bbbbbbb" hidden="1">{#N/A,#N/A,FALSE,"LIFEDIV";#N/A,#N/A,FALSE,"LIFEDIVSP";#N/A,#N/A,FALSE,"SMA VC";#N/A,#N/A,FALSE,"SMA";#N/A,#N/A,FALSE,"SMI";#N/A,#N/A,FALSE,"SP UK";#N/A,#N/A,FALSE,"SP Ireland";#N/A,#N/A,FALSE,"SPILA";#N/A,#N/A,FALSE,"ANL VC";#N/A,#N/A,FALSE,"ANL";#N/A,#N/A,FALSE,"ANPIM";#N/A,#N/A,FALSE,"ANUTM";#N/A,#N/A,FALSE,"ANFIS Exp ";#N/A,#N/A,FALSE,"SPUK Exp";#N/A,#N/A,FALSE,"SP IRE Exp";#N/A,#N/A,FALSE,"SPILA Exp"}</definedName>
    <definedName name="bbbbbbbb" localSheetId="25">#REF!</definedName>
    <definedName name="bbbbbbbb" localSheetId="8">#REF!</definedName>
    <definedName name="bbbbbbbb">#REF!</definedName>
    <definedName name="bbbbbbbbb" hidden="1">{#N/A,#N/A,FALSE,"ConMgt";#N/A,#N/A,FALSE,"HCoA";#N/A,#N/A,FALSE,"BankDivis";#N/A,#N/A,FALSE,"TrustCos";#N/A,#N/A,FALSE,"InvDiv";#N/A,#N/A,FALSE,"Central costs"}</definedName>
    <definedName name="bbbbbbbbbbb" hidden="1">{#N/A,#N/A,FALSE,"HLDGS";#N/A,#N/A,FALSE,"Angil";#N/A,#N/A,FALSE,"CABJ";#N/A,#N/A,FALSE,"TBI";#N/A,#N/A,FALSE,"ANTIL ";#N/A,#N/A,FALSE,"ANTILJ";#N/A,#N/A,FALSE,"ANTILIOM";#N/A,#N/A,FALSE,"ANTILGIB";#N/A,#N/A,FALSE,"ANGL"}</definedName>
    <definedName name="bbbbbbbbbbbb" localSheetId="25" hidden="1">#REF!</definedName>
    <definedName name="bbbbbbbbbbbb" localSheetId="8">#REF!</definedName>
    <definedName name="bbbbbbbbbbbb" hidden="1">#REF!</definedName>
    <definedName name="bbbbbbbbbbbbbbb" localSheetId="25">[34]BALANCETE_ON!#REF!</definedName>
    <definedName name="bbbbbbbbbbbbbbb" localSheetId="8">#REF!</definedName>
    <definedName name="bbbbbbbbbbbbbbb">[34]BALANCETE_ON!#REF!</definedName>
    <definedName name="bbbbbbbbbbbbbbbb" localSheetId="25" hidden="1">#REF!</definedName>
    <definedName name="bbbbbbbbbbbbbbbb" localSheetId="8" hidden="1">{#N/A,#N/A,FALSE,"HLDGS";#N/A,#N/A,FALSE,"Angil";#N/A,#N/A,FALSE,"CABJ";#N/A,#N/A,FALSE,"TBI";#N/A,#N/A,FALSE,"ANTIL ";#N/A,#N/A,FALSE,"ANTILJ";#N/A,#N/A,FALSE,"ANTILIOM";#N/A,#N/A,FALSE,"ANTILGIB";#N/A,#N/A,FALSE,"ANGL"}</definedName>
    <definedName name="bbbbbbbbbbbbbbbb" hidden="1">#REF!</definedName>
    <definedName name="bbt" hidden="1">{#N/A,#N/A,TRUE,"Total Collections";#N/A,#N/A,TRUE,"Total Collections Experienced";#N/A,#N/A,TRUE,"Front-Range Total";#N/A,#N/A,TRUE,"Front-Range Experienced";#N/A,#N/A,TRUE,"Mid-Range Total";#N/A,#N/A,TRUE,"Mid-Range Experienced";#N/A,#N/A,TRUE,"Late-Stage Total";#N/A,#N/A,TRUE,"Late-Stage Experienced";#N/A,#N/A,TRUE,"Notes"}</definedName>
    <definedName name="BCFIRS" localSheetId="25">#REF!</definedName>
    <definedName name="BCFIRS" localSheetId="8">#N/A</definedName>
    <definedName name="BCFIRS">#REF!</definedName>
    <definedName name="BCms">#REF!</definedName>
    <definedName name="BCms2">#REF!</definedName>
    <definedName name="BCms2Acum">#REF!</definedName>
    <definedName name="BCmsAcum">#REF!</definedName>
    <definedName name="be" hidden="1">{#N/A,#N/A,FALSE,"HLDGS";#N/A,#N/A,FALSE,"Angil";#N/A,#N/A,FALSE,"CABJ";#N/A,#N/A,FALSE,"TBI";#N/A,#N/A,FALSE,"ANTIL ";#N/A,#N/A,FALSE,"ANTILJ";#N/A,#N/A,FALSE,"ANTILIOM";#N/A,#N/A,FALSE,"ANTILGIB";#N/A,#N/A,FALSE,"ANGL"}</definedName>
    <definedName name="BEF" localSheetId="25">#REF!</definedName>
    <definedName name="BEF" localSheetId="8">#REF!</definedName>
    <definedName name="BEF">#REF!</definedName>
    <definedName name="ben" hidden="1">{#N/A,#N/A,FALSE,"HLDGS";#N/A,#N/A,FALSE,"Angil";#N/A,#N/A,FALSE,"CABJ";#N/A,#N/A,FALSE,"TBI";#N/A,#N/A,FALSE,"ANTIL ";#N/A,#N/A,FALSE,"ANTILJ";#N/A,#N/A,FALSE,"ANTILIOM";#N/A,#N/A,FALSE,"ANTILGIB";#N/A,#N/A,FALSE,"ANGL"}</definedName>
    <definedName name="Beneficios_de_penalidades_contratuais___proveitos" localSheetId="8">#REF!</definedName>
    <definedName name="Beneficios_de_penalidades_contratuais___proveitos">#REF!</definedName>
    <definedName name="benn" hidden="1">{#N/A,#N/A,FALSE,"HLDGS-B";#N/A,#N/A,FALSE,"CABJ-B";#N/A,#N/A,FALSE,"TBI-B";#N/A,#N/A,FALSE,"CAIM-B";#N/A,#N/A,FALSE,"CTC-B";#N/A,#N/A,FALSE,"LIGEN-B";#N/A,#N/A,FALSE,"JSL-B";#N/A,#N/A,FALSE,"HRVST-B"}</definedName>
    <definedName name="BestFit" localSheetId="8">#N/A</definedName>
    <definedName name="BestFit">#REF!</definedName>
    <definedName name="bfbf" hidden="1">{#N/A,#N/A,TRUE,"Total Collections";#N/A,#N/A,TRUE,"Total Collections Experienced";#N/A,#N/A,TRUE,"Front-Range Total";#N/A,#N/A,TRUE,"Front-Range Experienced";#N/A,#N/A,TRUE,"Mid-Range Total";#N/A,#N/A,TRUE,"Mid-Range Experienced";#N/A,#N/A,TRUE,"Late-Stage Total";#N/A,#N/A,TRUE,"Late-Stage Experienced";#N/A,#N/A,TRUE,"Notes"}</definedName>
    <definedName name="BFE_MCS" localSheetId="8">#REF!</definedName>
    <definedName name="BFE_MCS">#REF!</definedName>
    <definedName name="bffbf" hidden="1">{#N/A,#N/A,TRUE,"Total Collections";#N/A,#N/A,TRUE,"Total Collections Experienced";#N/A,#N/A,TRUE,"Front-Range Total";#N/A,#N/A,TRUE,"Front-Range Experienced";#N/A,#N/A,TRUE,"Mid-Range Total";#N/A,#N/A,TRUE,"Mid-Range Experienced";#N/A,#N/A,TRUE,"Late-Stage Total";#N/A,#N/A,TRUE,"Late-Stage Experienced";#N/A,#N/A,TRUE,"Notes"}</definedName>
    <definedName name="BG_Del" hidden="1">15</definedName>
    <definedName name="BG_Ins" hidden="1">4</definedName>
    <definedName name="BG_Mod" hidden="1">6</definedName>
    <definedName name="BGH" hidden="1">{#N/A,#N/A,TRUE,"GLOBAL";#N/A,#N/A,TRUE,"RUSTICOS";#N/A,#N/A,TRUE,"INMUEBLES"}</definedName>
    <definedName name="bghjk" hidden="1">{#N/A,#N/A,FALSE,"bsp";#N/A,#N/A,FALSE,"BSNP";#N/A,#N/A,FALSE,"cpp";#N/A,#N/A,FALSE,"BTA";#N/A,#N/A,FALSE,"resumo grupo BSCH Portugal (2)"}</definedName>
    <definedName name="bhnfhgj" hidden="1">#REF!</definedName>
    <definedName name="BI" localSheetId="25">#REF!</definedName>
    <definedName name="BI" localSheetId="8">#REF!</definedName>
    <definedName name="BI">#REF!</definedName>
    <definedName name="Bincap">#N/A</definedName>
    <definedName name="bl" hidden="1">#REF!</definedName>
    <definedName name="blah" hidden="1">{#N/A,#N/A,TRUE,"Total Collections";#N/A,#N/A,TRUE,"Total Collections Experienced";#N/A,#N/A,TRUE,"Front-Range Total";#N/A,#N/A,TRUE,"Front-Range Experienced";#N/A,#N/A,TRUE,"Mid-Range Total";#N/A,#N/A,TRUE,"Mid-Range Experienced";#N/A,#N/A,TRUE,"Late-Stage Total";#N/A,#N/A,TRUE,"Late-Stage Experienced";#N/A,#N/A,TRUE,"Notes"}</definedName>
    <definedName name="BLPH1" hidden="1">#REF!</definedName>
    <definedName name="BLPH10" localSheetId="25" hidden="1">[72]BBVSM!#REF!</definedName>
    <definedName name="BLPH10" localSheetId="8" hidden="1">#REF!</definedName>
    <definedName name="BLPH10" hidden="1">[72]BBVSM!#REF!</definedName>
    <definedName name="BLPH100" hidden="1">#REF!</definedName>
    <definedName name="BLPH1000" hidden="1">#REF!</definedName>
    <definedName name="BLPH1001" hidden="1">#REF!</definedName>
    <definedName name="BLPH1002" hidden="1">#REF!</definedName>
    <definedName name="BLPH1003" hidden="1">#REF!</definedName>
    <definedName name="BLPH1004" hidden="1">#REF!</definedName>
    <definedName name="BLPH1005" hidden="1">#REF!</definedName>
    <definedName name="BLPH1006" hidden="1">#REF!</definedName>
    <definedName name="BLPH1007" hidden="1">#REF!</definedName>
    <definedName name="BLPH1008" hidden="1">#REF!</definedName>
    <definedName name="BLPH1009" hidden="1">#REF!</definedName>
    <definedName name="BLPH101" hidden="1">#REF!</definedName>
    <definedName name="BLPH1010" hidden="1">#REF!</definedName>
    <definedName name="BLPH1011" hidden="1">#REF!</definedName>
    <definedName name="BLPH1012" hidden="1">#REF!</definedName>
    <definedName name="BLPH1013" hidden="1">#REF!</definedName>
    <definedName name="BLPH1014" hidden="1">#REF!</definedName>
    <definedName name="BLPH1015" hidden="1">#REF!</definedName>
    <definedName name="BLPH1016" hidden="1">#REF!</definedName>
    <definedName name="BLPH1017" hidden="1">#REF!</definedName>
    <definedName name="BLPH1018" hidden="1">#REF!</definedName>
    <definedName name="BLPH1019" hidden="1">#REF!</definedName>
    <definedName name="BLPH102" hidden="1">#REF!</definedName>
    <definedName name="BLPH1020" hidden="1">#REF!</definedName>
    <definedName name="BLPH1021" hidden="1">#REF!</definedName>
    <definedName name="BLPH1022" hidden="1">#REF!</definedName>
    <definedName name="BLPH1023" hidden="1">#REF!</definedName>
    <definedName name="BLPH1024" hidden="1">#REF!</definedName>
    <definedName name="BLPH1025" hidden="1">#REF!</definedName>
    <definedName name="BLPH1026" hidden="1">#REF!</definedName>
    <definedName name="BLPH1027" hidden="1">#REF!</definedName>
    <definedName name="BLPH1028" hidden="1">#REF!</definedName>
    <definedName name="BLPH1029" hidden="1">#REF!</definedName>
    <definedName name="BLPH103" hidden="1">#REF!</definedName>
    <definedName name="BLPH1030" hidden="1">#REF!</definedName>
    <definedName name="BLPH1031" hidden="1">#REF!</definedName>
    <definedName name="BLPH1032" hidden="1">#REF!</definedName>
    <definedName name="BLPH1033" hidden="1">#REF!</definedName>
    <definedName name="BLPH1034" hidden="1">#REF!</definedName>
    <definedName name="BLPH1035" hidden="1">#REF!</definedName>
    <definedName name="BLPH1036" hidden="1">#REF!</definedName>
    <definedName name="BLPH1037" hidden="1">#REF!</definedName>
    <definedName name="BLPH1038" hidden="1">#REF!</definedName>
    <definedName name="BLPH1039" hidden="1">#REF!</definedName>
    <definedName name="BLPH104" hidden="1">#REF!</definedName>
    <definedName name="BLPH1040" hidden="1">#REF!</definedName>
    <definedName name="BLPH1041" hidden="1">#REF!</definedName>
    <definedName name="BLPH1042" hidden="1">#REF!</definedName>
    <definedName name="BLPH1043" hidden="1">#REF!</definedName>
    <definedName name="BLPH1044" hidden="1">#REF!</definedName>
    <definedName name="BLPH1045" hidden="1">#REF!</definedName>
    <definedName name="BLPH1046" hidden="1">#REF!</definedName>
    <definedName name="BLPH1047" hidden="1">#REF!</definedName>
    <definedName name="BLPH1048" hidden="1">#REF!</definedName>
    <definedName name="BLPH1049" hidden="1">#REF!</definedName>
    <definedName name="BLPH105" hidden="1">#REF!</definedName>
    <definedName name="BLPH1050" hidden="1">#REF!</definedName>
    <definedName name="BLPH1051" hidden="1">#REF!</definedName>
    <definedName name="BLPH1052" hidden="1">#REF!</definedName>
    <definedName name="BLPH1053" hidden="1">#REF!</definedName>
    <definedName name="BLPH1054" hidden="1">#REF!</definedName>
    <definedName name="BLPH1055" hidden="1">#REF!</definedName>
    <definedName name="BLPH1056" hidden="1">#REF!</definedName>
    <definedName name="BLPH1057" hidden="1">#REF!</definedName>
    <definedName name="BLPH1058" hidden="1">#REF!</definedName>
    <definedName name="BLPH1059" hidden="1">#REF!</definedName>
    <definedName name="BLPH106" hidden="1">#REF!</definedName>
    <definedName name="BLPH1060" hidden="1">#REF!</definedName>
    <definedName name="BLPH1061" hidden="1">#REF!</definedName>
    <definedName name="BLPH1062" hidden="1">#REF!</definedName>
    <definedName name="BLPH1063" hidden="1">#REF!</definedName>
    <definedName name="BLPH1064" hidden="1">#REF!</definedName>
    <definedName name="BLPH1065" hidden="1">#REF!</definedName>
    <definedName name="BLPH1066" hidden="1">#REF!</definedName>
    <definedName name="BLPH1067" hidden="1">#REF!</definedName>
    <definedName name="BLPH1068" hidden="1">#REF!</definedName>
    <definedName name="BLPH1069" hidden="1">#REF!</definedName>
    <definedName name="BLPH107" hidden="1">#REF!</definedName>
    <definedName name="BLPH1070" hidden="1">#REF!</definedName>
    <definedName name="BLPH1071" hidden="1">#REF!</definedName>
    <definedName name="BLPH1072" hidden="1">#REF!</definedName>
    <definedName name="BLPH1073" hidden="1">#REF!</definedName>
    <definedName name="BLPH1074" hidden="1">#REF!</definedName>
    <definedName name="BLPH1075" hidden="1">#REF!</definedName>
    <definedName name="BLPH1076" hidden="1">#REF!</definedName>
    <definedName name="BLPH1077" hidden="1">#REF!</definedName>
    <definedName name="BLPH1078" hidden="1">#REF!</definedName>
    <definedName name="BLPH1079" hidden="1">#REF!</definedName>
    <definedName name="BLPH108" hidden="1">#REF!</definedName>
    <definedName name="BLPH1080" hidden="1">#REF!</definedName>
    <definedName name="BLPH1081" hidden="1">#REF!</definedName>
    <definedName name="BLPH1082" hidden="1">#REF!</definedName>
    <definedName name="BLPH1083" hidden="1">#REF!</definedName>
    <definedName name="BLPH1084" hidden="1">#REF!</definedName>
    <definedName name="BLPH1085" hidden="1">#REF!</definedName>
    <definedName name="BLPH1086" hidden="1">#REF!</definedName>
    <definedName name="BLPH1087" hidden="1">#REF!</definedName>
    <definedName name="BLPH1088" hidden="1">#REF!</definedName>
    <definedName name="BLPH1089" hidden="1">#REF!</definedName>
    <definedName name="BLPH109" hidden="1">#REF!</definedName>
    <definedName name="BLPH1090" hidden="1">#REF!</definedName>
    <definedName name="BLPH1091" hidden="1">#REF!</definedName>
    <definedName name="BLPH1092" hidden="1">#REF!</definedName>
    <definedName name="BLPH1093" hidden="1">#REF!</definedName>
    <definedName name="BLPH1094" hidden="1">#REF!</definedName>
    <definedName name="BLPH1095" hidden="1">#REF!</definedName>
    <definedName name="BLPH1096" hidden="1">#REF!</definedName>
    <definedName name="BLPH1097" hidden="1">#REF!</definedName>
    <definedName name="BLPH1098" hidden="1">#REF!</definedName>
    <definedName name="BLPH1099" hidden="1">#REF!</definedName>
    <definedName name="BLPH11" localSheetId="8" hidden="1">#REF!</definedName>
    <definedName name="BLPH11" hidden="1">[72]BBVSM!#REF!</definedName>
    <definedName name="BLPH110" hidden="1">#REF!</definedName>
    <definedName name="BLPH1100" hidden="1">#REF!</definedName>
    <definedName name="BLPH1101" hidden="1">#REF!</definedName>
    <definedName name="BLPH1102" hidden="1">#REF!</definedName>
    <definedName name="BLPH1103" hidden="1">#REF!</definedName>
    <definedName name="BLPH1104" hidden="1">#REF!</definedName>
    <definedName name="BLPH1105" hidden="1">#REF!</definedName>
    <definedName name="BLPH1106" hidden="1">#REF!</definedName>
    <definedName name="BLPH1107" hidden="1">#REF!</definedName>
    <definedName name="BLPH1108" hidden="1">#REF!</definedName>
    <definedName name="BLPH1109" hidden="1">#REF!</definedName>
    <definedName name="BLPH111" hidden="1">#REF!</definedName>
    <definedName name="BLPH1110" hidden="1">#REF!</definedName>
    <definedName name="BLPH1111" hidden="1">#REF!</definedName>
    <definedName name="BLPH1112" hidden="1">#REF!</definedName>
    <definedName name="BLPH1113" hidden="1">#REF!</definedName>
    <definedName name="BLPH1114" hidden="1">#REF!</definedName>
    <definedName name="BLPH1115" hidden="1">#REF!</definedName>
    <definedName name="BLPH1116" hidden="1">#REF!</definedName>
    <definedName name="BLPH1117" hidden="1">#REF!</definedName>
    <definedName name="BLPH1118" hidden="1">#REF!</definedName>
    <definedName name="BLPH1119" hidden="1">#REF!</definedName>
    <definedName name="BLPH112" hidden="1">#REF!</definedName>
    <definedName name="BLPH1120" hidden="1">#REF!</definedName>
    <definedName name="BLPH1121" hidden="1">#REF!</definedName>
    <definedName name="BLPH1122" hidden="1">#REF!</definedName>
    <definedName name="BLPH1123" hidden="1">#REF!</definedName>
    <definedName name="BLPH1124" hidden="1">#REF!</definedName>
    <definedName name="BLPH1125" hidden="1">#REF!</definedName>
    <definedName name="BLPH1126" hidden="1">#REF!</definedName>
    <definedName name="BLPH1127" hidden="1">#REF!</definedName>
    <definedName name="BLPH1128" hidden="1">#REF!</definedName>
    <definedName name="BLPH1129" hidden="1">#REF!</definedName>
    <definedName name="BLPH113" hidden="1">#REF!</definedName>
    <definedName name="BLPH1130" hidden="1">#REF!</definedName>
    <definedName name="BLPH1131" hidden="1">#REF!</definedName>
    <definedName name="BLPH1132" hidden="1">#REF!</definedName>
    <definedName name="BLPH1133" hidden="1">#REF!</definedName>
    <definedName name="BLPH1134" hidden="1">#REF!</definedName>
    <definedName name="BLPH1135" hidden="1">#REF!</definedName>
    <definedName name="BLPH1136" hidden="1">#REF!</definedName>
    <definedName name="BLPH1137" hidden="1">#REF!</definedName>
    <definedName name="BLPH1138" hidden="1">#REF!</definedName>
    <definedName name="BLPH1139" hidden="1">#REF!</definedName>
    <definedName name="BLPH114" hidden="1">#REF!</definedName>
    <definedName name="BLPH1140" hidden="1">#REF!</definedName>
    <definedName name="BLPH1141" hidden="1">#REF!</definedName>
    <definedName name="BLPH1142" hidden="1">#REF!</definedName>
    <definedName name="BLPH1143" hidden="1">#REF!</definedName>
    <definedName name="BLPH1144" hidden="1">#REF!</definedName>
    <definedName name="BLPH1145" hidden="1">#REF!</definedName>
    <definedName name="BLPH1146" hidden="1">#REF!</definedName>
    <definedName name="BLPH1147" hidden="1">#REF!</definedName>
    <definedName name="BLPH1148" hidden="1">#REF!</definedName>
    <definedName name="BLPH1149" hidden="1">#REF!</definedName>
    <definedName name="BLPH115" hidden="1">#REF!</definedName>
    <definedName name="BLPH1150" hidden="1">#REF!</definedName>
    <definedName name="BLPH1151" hidden="1">#REF!</definedName>
    <definedName name="BLPH1152" hidden="1">#REF!</definedName>
    <definedName name="BLPH1153" hidden="1">#REF!</definedName>
    <definedName name="BLPH1154" hidden="1">#REF!</definedName>
    <definedName name="BLPH1155" hidden="1">#REF!</definedName>
    <definedName name="BLPH1156" hidden="1">#REF!</definedName>
    <definedName name="BLPH1157" hidden="1">#REF!</definedName>
    <definedName name="BLPH1158" hidden="1">#REF!</definedName>
    <definedName name="BLPH1159" hidden="1">#REF!</definedName>
    <definedName name="BLPH116" hidden="1">#REF!</definedName>
    <definedName name="BLPH1160" hidden="1">#REF!</definedName>
    <definedName name="BLPH1161" hidden="1">#REF!</definedName>
    <definedName name="BLPH1162" hidden="1">#REF!</definedName>
    <definedName name="BLPH1163" hidden="1">#REF!</definedName>
    <definedName name="BLPH1164" hidden="1">#REF!</definedName>
    <definedName name="BLPH1165" hidden="1">#REF!</definedName>
    <definedName name="BLPH1166" hidden="1">#REF!</definedName>
    <definedName name="BLPH1167" hidden="1">#REF!</definedName>
    <definedName name="BLPH1168" hidden="1">#REF!</definedName>
    <definedName name="BLPH1169" hidden="1">#REF!</definedName>
    <definedName name="BLPH117" hidden="1">#REF!</definedName>
    <definedName name="BLPH1170" hidden="1">#REF!</definedName>
    <definedName name="BLPH1171" hidden="1">#REF!</definedName>
    <definedName name="BLPH1172" hidden="1">#REF!</definedName>
    <definedName name="BLPH1173" hidden="1">#REF!</definedName>
    <definedName name="BLPH1174" hidden="1">#REF!</definedName>
    <definedName name="BLPH1175" hidden="1">#REF!</definedName>
    <definedName name="BLPH1176" hidden="1">#REF!</definedName>
    <definedName name="BLPH1177" hidden="1">#REF!</definedName>
    <definedName name="BLPH1178" hidden="1">#REF!</definedName>
    <definedName name="BLPH1179" hidden="1">#REF!</definedName>
    <definedName name="BLPH118" hidden="1">#REF!</definedName>
    <definedName name="BLPH1180" hidden="1">#REF!</definedName>
    <definedName name="BLPH1181" hidden="1">#REF!</definedName>
    <definedName name="BLPH1182" hidden="1">#REF!</definedName>
    <definedName name="BLPH1183" hidden="1">#REF!</definedName>
    <definedName name="BLPH1184" hidden="1">#REF!</definedName>
    <definedName name="BLPH1185" hidden="1">#REF!</definedName>
    <definedName name="BLPH1186" hidden="1">#REF!</definedName>
    <definedName name="BLPH1187" hidden="1">#REF!</definedName>
    <definedName name="BLPH1188" hidden="1">#REF!</definedName>
    <definedName name="BLPH1189" hidden="1">#REF!</definedName>
    <definedName name="BLPH119" hidden="1">#REF!</definedName>
    <definedName name="BLPH1190" hidden="1">#REF!</definedName>
    <definedName name="BLPH1191" hidden="1">#REF!</definedName>
    <definedName name="BLPH1192" hidden="1">#REF!</definedName>
    <definedName name="BLPH1193" hidden="1">#REF!</definedName>
    <definedName name="BLPH1194" hidden="1">#REF!</definedName>
    <definedName name="BLPH1195" hidden="1">#REF!</definedName>
    <definedName name="BLPH1196" hidden="1">#REF!</definedName>
    <definedName name="BLPH1197" hidden="1">#REF!</definedName>
    <definedName name="BLPH1198" hidden="1">#REF!</definedName>
    <definedName name="BLPH1199" hidden="1">#REF!</definedName>
    <definedName name="BLPH12" hidden="1">#REF!</definedName>
    <definedName name="BLPH120" hidden="1">#REF!</definedName>
    <definedName name="BLPH1200" hidden="1">#REF!</definedName>
    <definedName name="BLPH1201" hidden="1">#REF!</definedName>
    <definedName name="BLPH1202" hidden="1">#REF!</definedName>
    <definedName name="BLPH1203" hidden="1">#REF!</definedName>
    <definedName name="BLPH1204" hidden="1">#REF!</definedName>
    <definedName name="BLPH1205" hidden="1">#REF!</definedName>
    <definedName name="BLPH1206" hidden="1">#REF!</definedName>
    <definedName name="BLPH1207" hidden="1">#REF!</definedName>
    <definedName name="BLPH1208" hidden="1">#REF!</definedName>
    <definedName name="BLPH1209" hidden="1">#REF!</definedName>
    <definedName name="BLPH121" hidden="1">#REF!</definedName>
    <definedName name="BLPH1210" hidden="1">#REF!</definedName>
    <definedName name="BLPH1211" hidden="1">#REF!</definedName>
    <definedName name="BLPH1212" hidden="1">#REF!</definedName>
    <definedName name="BLPH1213" hidden="1">#REF!</definedName>
    <definedName name="BLPH1214" hidden="1">#REF!</definedName>
    <definedName name="BLPH1215" hidden="1">#REF!</definedName>
    <definedName name="BLPH1216" hidden="1">#REF!</definedName>
    <definedName name="BLPH1217" hidden="1">#REF!</definedName>
    <definedName name="BLPH1218" hidden="1">#REF!</definedName>
    <definedName name="BLPH1219" hidden="1">#REF!</definedName>
    <definedName name="BLPH122" hidden="1">#REF!</definedName>
    <definedName name="BLPH1220" hidden="1">#REF!</definedName>
    <definedName name="BLPH1221" hidden="1">#REF!</definedName>
    <definedName name="BLPH1222" hidden="1">#REF!</definedName>
    <definedName name="BLPH1223" hidden="1">#REF!</definedName>
    <definedName name="BLPH1224" hidden="1">#REF!</definedName>
    <definedName name="BLPH1225" hidden="1">#REF!</definedName>
    <definedName name="BLPH1226" hidden="1">#REF!</definedName>
    <definedName name="BLPH1227" hidden="1">#REF!</definedName>
    <definedName name="BLPH1228" hidden="1">#REF!</definedName>
    <definedName name="BLPH1229" hidden="1">#REF!</definedName>
    <definedName name="BLPH123" hidden="1">#REF!</definedName>
    <definedName name="BLPH1230" hidden="1">#REF!</definedName>
    <definedName name="BLPH1231" hidden="1">#REF!</definedName>
    <definedName name="BLPH1232" hidden="1">#REF!</definedName>
    <definedName name="BLPH1233" hidden="1">#REF!</definedName>
    <definedName name="BLPH1234" hidden="1">#REF!</definedName>
    <definedName name="BLPH1235" hidden="1">#REF!</definedName>
    <definedName name="BLPH1236" hidden="1">#REF!</definedName>
    <definedName name="BLPH1237" hidden="1">#REF!</definedName>
    <definedName name="BLPH1238" hidden="1">#REF!</definedName>
    <definedName name="BLPH1239" hidden="1">#REF!</definedName>
    <definedName name="BLPH124" hidden="1">#REF!</definedName>
    <definedName name="BLPH1240" hidden="1">#REF!</definedName>
    <definedName name="BLPH1241" hidden="1">#REF!</definedName>
    <definedName name="BLPH1242" hidden="1">#REF!</definedName>
    <definedName name="BLPH1243" hidden="1">#REF!</definedName>
    <definedName name="BLPH1244" hidden="1">#REF!</definedName>
    <definedName name="BLPH1245" hidden="1">#REF!</definedName>
    <definedName name="BLPH1246" hidden="1">#REF!</definedName>
    <definedName name="BLPH1247" hidden="1">#REF!</definedName>
    <definedName name="BLPH1248" hidden="1">#REF!</definedName>
    <definedName name="BLPH1249" hidden="1">#REF!</definedName>
    <definedName name="BLPH125" hidden="1">#REF!</definedName>
    <definedName name="BLPH1250" hidden="1">#REF!</definedName>
    <definedName name="BLPH1251" hidden="1">#REF!</definedName>
    <definedName name="BLPH1252" hidden="1">#REF!</definedName>
    <definedName name="BLPH1253" hidden="1">#REF!</definedName>
    <definedName name="BLPH1254" hidden="1">#REF!</definedName>
    <definedName name="BLPH1255" hidden="1">#REF!</definedName>
    <definedName name="BLPH1256" hidden="1">#REF!</definedName>
    <definedName name="BLPH1257" hidden="1">#REF!</definedName>
    <definedName name="BLPH1258" hidden="1">#REF!</definedName>
    <definedName name="BLPH1259" hidden="1">#REF!</definedName>
    <definedName name="BLPH126" hidden="1">#REF!</definedName>
    <definedName name="BLPH1260" hidden="1">#REF!</definedName>
    <definedName name="BLPH1261" hidden="1">#REF!</definedName>
    <definedName name="BLPH1262" hidden="1">#REF!</definedName>
    <definedName name="BLPH1263" hidden="1">#REF!</definedName>
    <definedName name="BLPH1264" hidden="1">#REF!</definedName>
    <definedName name="BLPH1265" hidden="1">#REF!</definedName>
    <definedName name="BLPH1266" hidden="1">#REF!</definedName>
    <definedName name="BLPH1267" hidden="1">#REF!</definedName>
    <definedName name="BLPH1268" hidden="1">#REF!</definedName>
    <definedName name="BLPH1269" hidden="1">#REF!</definedName>
    <definedName name="BLPH127" hidden="1">#REF!</definedName>
    <definedName name="BLPH1270" hidden="1">#REF!</definedName>
    <definedName name="BLPH1271" hidden="1">#REF!</definedName>
    <definedName name="BLPH1272" hidden="1">#REF!</definedName>
    <definedName name="BLPH1273" hidden="1">#REF!</definedName>
    <definedName name="BLPH1274" hidden="1">#REF!</definedName>
    <definedName name="BLPH1275" hidden="1">#REF!</definedName>
    <definedName name="BLPH1276" hidden="1">#REF!</definedName>
    <definedName name="BLPH1277" hidden="1">#REF!</definedName>
    <definedName name="BLPH1278" hidden="1">#REF!</definedName>
    <definedName name="BLPH1279" hidden="1">#REF!</definedName>
    <definedName name="BLPH128" hidden="1">#REF!</definedName>
    <definedName name="BLPH1280" hidden="1">#REF!</definedName>
    <definedName name="BLPH1281" hidden="1">#REF!</definedName>
    <definedName name="BLPH1282" hidden="1">#REF!</definedName>
    <definedName name="BLPH1283" hidden="1">#REF!</definedName>
    <definedName name="BLPH1284" hidden="1">#REF!</definedName>
    <definedName name="BLPH1285" hidden="1">#REF!</definedName>
    <definedName name="BLPH1286" hidden="1">#REF!</definedName>
    <definedName name="BLPH1287" hidden="1">#REF!</definedName>
    <definedName name="BLPH1288" hidden="1">#REF!</definedName>
    <definedName name="BLPH1289" hidden="1">#REF!</definedName>
    <definedName name="BLPH129" hidden="1">#REF!</definedName>
    <definedName name="BLPH1290" hidden="1">#REF!</definedName>
    <definedName name="BLPH1291" hidden="1">#REF!</definedName>
    <definedName name="BLPH1292" hidden="1">#REF!</definedName>
    <definedName name="BLPH1293" hidden="1">#REF!</definedName>
    <definedName name="BLPH1294" hidden="1">#REF!</definedName>
    <definedName name="BLPH1295" hidden="1">#REF!</definedName>
    <definedName name="BLPH1296" hidden="1">#REF!</definedName>
    <definedName name="BLPH1297" hidden="1">#REF!</definedName>
    <definedName name="BLPH1298" hidden="1">#REF!</definedName>
    <definedName name="BLPH1299" hidden="1">#REF!</definedName>
    <definedName name="BLPH13" hidden="1">#REF!</definedName>
    <definedName name="BLPH130" hidden="1">#REF!</definedName>
    <definedName name="BLPH1300" hidden="1">#REF!</definedName>
    <definedName name="BLPH1301" hidden="1">#REF!</definedName>
    <definedName name="BLPH1302" hidden="1">#REF!</definedName>
    <definedName name="BLPH1303" hidden="1">#REF!</definedName>
    <definedName name="BLPH1304" hidden="1">#REF!</definedName>
    <definedName name="BLPH1305" hidden="1">#REF!</definedName>
    <definedName name="BLPH1306" hidden="1">#REF!</definedName>
    <definedName name="BLPH1307" hidden="1">#REF!</definedName>
    <definedName name="BLPH1308" hidden="1">#REF!</definedName>
    <definedName name="BLPH1309" hidden="1">#REF!</definedName>
    <definedName name="BLPH131" hidden="1">#REF!</definedName>
    <definedName name="BLPH1310" hidden="1">#REF!</definedName>
    <definedName name="BLPH1311" hidden="1">#REF!</definedName>
    <definedName name="BLPH1312" hidden="1">#REF!</definedName>
    <definedName name="BLPH1313" hidden="1">#REF!</definedName>
    <definedName name="BLPH1314" hidden="1">#REF!</definedName>
    <definedName name="BLPH1315" hidden="1">#REF!</definedName>
    <definedName name="BLPH1316" hidden="1">#REF!</definedName>
    <definedName name="BLPH1317" hidden="1">#REF!</definedName>
    <definedName name="BLPH1318" hidden="1">#REF!</definedName>
    <definedName name="BLPH1319" hidden="1">#REF!</definedName>
    <definedName name="BLPH132" hidden="1">#REF!</definedName>
    <definedName name="BLPH1320" hidden="1">#REF!</definedName>
    <definedName name="BLPH1321" hidden="1">#REF!</definedName>
    <definedName name="BLPH1322" hidden="1">#REF!</definedName>
    <definedName name="BLPH1323" hidden="1">#REF!</definedName>
    <definedName name="BLPH1324" hidden="1">#REF!</definedName>
    <definedName name="BLPH1325" hidden="1">#REF!</definedName>
    <definedName name="BLPH1326" hidden="1">#REF!</definedName>
    <definedName name="BLPH1327" hidden="1">#REF!</definedName>
    <definedName name="BLPH1328" hidden="1">#REF!</definedName>
    <definedName name="BLPH1329" hidden="1">#REF!</definedName>
    <definedName name="BLPH133" hidden="1">#REF!</definedName>
    <definedName name="BLPH1330" hidden="1">#REF!</definedName>
    <definedName name="BLPH1331" hidden="1">#REF!</definedName>
    <definedName name="BLPH1332" hidden="1">#REF!</definedName>
    <definedName name="BLPH1333" hidden="1">#REF!</definedName>
    <definedName name="BLPH1334" hidden="1">#REF!</definedName>
    <definedName name="BLPH1335" hidden="1">#REF!</definedName>
    <definedName name="BLPH1336" hidden="1">#REF!</definedName>
    <definedName name="BLPH1337" hidden="1">#REF!</definedName>
    <definedName name="BLPH1338" hidden="1">#REF!</definedName>
    <definedName name="BLPH1339" hidden="1">#REF!</definedName>
    <definedName name="BLPH134" hidden="1">#REF!</definedName>
    <definedName name="BLPH1340" hidden="1">#REF!</definedName>
    <definedName name="BLPH1341" hidden="1">#REF!</definedName>
    <definedName name="BLPH1342" hidden="1">#REF!</definedName>
    <definedName name="BLPH1343" hidden="1">#REF!</definedName>
    <definedName name="BLPH1344" hidden="1">#REF!</definedName>
    <definedName name="BLPH1345" hidden="1">#REF!</definedName>
    <definedName name="BLPH1346" hidden="1">#REF!</definedName>
    <definedName name="BLPH1347" hidden="1">#REF!</definedName>
    <definedName name="BLPH1348" hidden="1">#REF!</definedName>
    <definedName name="BLPH1349" hidden="1">#REF!</definedName>
    <definedName name="BLPH135" hidden="1">#REF!</definedName>
    <definedName name="BLPH1350" hidden="1">#REF!</definedName>
    <definedName name="BLPH1351" hidden="1">#REF!</definedName>
    <definedName name="BLPH1352" hidden="1">#REF!</definedName>
    <definedName name="BLPH1353" hidden="1">#REF!</definedName>
    <definedName name="BLPH1354" hidden="1">#REF!</definedName>
    <definedName name="BLPH1355" hidden="1">#REF!</definedName>
    <definedName name="BLPH1356" hidden="1">#REF!</definedName>
    <definedName name="BLPH1357" hidden="1">#REF!</definedName>
    <definedName name="BLPH1358" hidden="1">#REF!</definedName>
    <definedName name="BLPH1359" hidden="1">#REF!</definedName>
    <definedName name="BLPH136" hidden="1">#REF!</definedName>
    <definedName name="BLPH1360" hidden="1">#REF!</definedName>
    <definedName name="BLPH1361" hidden="1">#REF!</definedName>
    <definedName name="BLPH1362" hidden="1">#REF!</definedName>
    <definedName name="BLPH1363" hidden="1">#REF!</definedName>
    <definedName name="BLPH1364" hidden="1">#REF!</definedName>
    <definedName name="BLPH1365" hidden="1">#REF!</definedName>
    <definedName name="BLPH1366" hidden="1">#REF!</definedName>
    <definedName name="BLPH1367" hidden="1">#REF!</definedName>
    <definedName name="BLPH1368" hidden="1">#REF!</definedName>
    <definedName name="BLPH1369" hidden="1">#REF!</definedName>
    <definedName name="BLPH137" hidden="1">#REF!</definedName>
    <definedName name="BLPH1370" hidden="1">#REF!</definedName>
    <definedName name="BLPH1371" hidden="1">#REF!</definedName>
    <definedName name="BLPH1372" hidden="1">#REF!</definedName>
    <definedName name="BLPH1373" hidden="1">#REF!</definedName>
    <definedName name="BLPH1374" hidden="1">#REF!</definedName>
    <definedName name="BLPH1375" hidden="1">#REF!</definedName>
    <definedName name="BLPH1376" hidden="1">#REF!</definedName>
    <definedName name="BLPH1377" hidden="1">#REF!</definedName>
    <definedName name="BLPH1378" hidden="1">#REF!</definedName>
    <definedName name="BLPH1379" hidden="1">#REF!</definedName>
    <definedName name="BLPH138" hidden="1">#REF!</definedName>
    <definedName name="BLPH1380" hidden="1">#REF!</definedName>
    <definedName name="BLPH1381" hidden="1">#REF!</definedName>
    <definedName name="BLPH1382" hidden="1">#REF!</definedName>
    <definedName name="BLPH1383" hidden="1">#REF!</definedName>
    <definedName name="BLPH1384" hidden="1">#REF!</definedName>
    <definedName name="BLPH1385" hidden="1">#REF!</definedName>
    <definedName name="BLPH1386" hidden="1">#REF!</definedName>
    <definedName name="BLPH1387" hidden="1">#REF!</definedName>
    <definedName name="BLPH1388" hidden="1">#REF!</definedName>
    <definedName name="BLPH1389" hidden="1">#REF!</definedName>
    <definedName name="BLPH139" hidden="1">#REF!</definedName>
    <definedName name="BLPH1390" hidden="1">#REF!</definedName>
    <definedName name="BLPH1391" hidden="1">#REF!</definedName>
    <definedName name="BLPH1392" hidden="1">#REF!</definedName>
    <definedName name="BLPH1393" hidden="1">#REF!</definedName>
    <definedName name="BLPH1394" hidden="1">#REF!</definedName>
    <definedName name="BLPH1395" hidden="1">#REF!</definedName>
    <definedName name="BLPH1396" hidden="1">#REF!</definedName>
    <definedName name="BLPH1397" hidden="1">#REF!</definedName>
    <definedName name="BLPH1398" hidden="1">#REF!</definedName>
    <definedName name="BLPH1399" hidden="1">#REF!</definedName>
    <definedName name="BLPH14" hidden="1">#REF!</definedName>
    <definedName name="BLPH140" hidden="1">#REF!</definedName>
    <definedName name="BLPH1400" hidden="1">#REF!</definedName>
    <definedName name="BLPH1401" hidden="1">#REF!</definedName>
    <definedName name="BLPH1402" hidden="1">#REF!</definedName>
    <definedName name="BLPH1403" hidden="1">#REF!</definedName>
    <definedName name="BLPH1404" hidden="1">#REF!</definedName>
    <definedName name="BLPH1405" hidden="1">#REF!</definedName>
    <definedName name="BLPH1406" hidden="1">#REF!</definedName>
    <definedName name="BLPH1407" hidden="1">#REF!</definedName>
    <definedName name="BLPH1408" hidden="1">#REF!</definedName>
    <definedName name="BLPH1409" hidden="1">#REF!</definedName>
    <definedName name="BLPH141" hidden="1">#REF!</definedName>
    <definedName name="BLPH1410" hidden="1">#REF!</definedName>
    <definedName name="BLPH1411" hidden="1">#REF!</definedName>
    <definedName name="BLPH1412" hidden="1">#REF!</definedName>
    <definedName name="BLPH1413" hidden="1">#REF!</definedName>
    <definedName name="BLPH1414" hidden="1">#REF!</definedName>
    <definedName name="BLPH1415" hidden="1">#REF!</definedName>
    <definedName name="BLPH1416" hidden="1">#REF!</definedName>
    <definedName name="BLPH1417" hidden="1">#REF!</definedName>
    <definedName name="BLPH1418" hidden="1">#REF!</definedName>
    <definedName name="BLPH1419" hidden="1">#REF!</definedName>
    <definedName name="BLPH142" hidden="1">#REF!</definedName>
    <definedName name="BLPH1420" hidden="1">#REF!</definedName>
    <definedName name="BLPH1421" hidden="1">#REF!</definedName>
    <definedName name="BLPH1422" hidden="1">#REF!</definedName>
    <definedName name="BLPH1423" hidden="1">#REF!</definedName>
    <definedName name="BLPH1424" hidden="1">#REF!</definedName>
    <definedName name="BLPH1425" hidden="1">#REF!</definedName>
    <definedName name="BLPH1426" hidden="1">#REF!</definedName>
    <definedName name="BLPH1427" hidden="1">#REF!</definedName>
    <definedName name="BLPH1428" hidden="1">#REF!</definedName>
    <definedName name="BLPH1429" hidden="1">#REF!</definedName>
    <definedName name="BLPH143" hidden="1">#REF!</definedName>
    <definedName name="BLPH1430" hidden="1">#REF!</definedName>
    <definedName name="BLPH1431" hidden="1">#REF!</definedName>
    <definedName name="BLPH1432" hidden="1">#REF!</definedName>
    <definedName name="BLPH1433" hidden="1">#REF!</definedName>
    <definedName name="BLPH1434" hidden="1">#REF!</definedName>
    <definedName name="BLPH1435" hidden="1">#REF!</definedName>
    <definedName name="BLPH1436" hidden="1">#REF!</definedName>
    <definedName name="BLPH1437" hidden="1">#REF!</definedName>
    <definedName name="BLPH1438" hidden="1">#REF!</definedName>
    <definedName name="BLPH1439" hidden="1">#REF!</definedName>
    <definedName name="BLPH144" hidden="1">#REF!</definedName>
    <definedName name="BLPH1440" hidden="1">#REF!</definedName>
    <definedName name="BLPH1441" hidden="1">#REF!</definedName>
    <definedName name="BLPH1442" hidden="1">#REF!</definedName>
    <definedName name="BLPH1443" hidden="1">#REF!</definedName>
    <definedName name="BLPH1444" hidden="1">#REF!</definedName>
    <definedName name="BLPH1445" hidden="1">#REF!</definedName>
    <definedName name="BLPH1446" hidden="1">#REF!</definedName>
    <definedName name="BLPH1447" hidden="1">#REF!</definedName>
    <definedName name="BLPH1448" hidden="1">#REF!</definedName>
    <definedName name="BLPH1449" hidden="1">#REF!</definedName>
    <definedName name="BLPH145" hidden="1">#REF!</definedName>
    <definedName name="BLPH1450" hidden="1">#REF!</definedName>
    <definedName name="BLPH1451" hidden="1">#REF!</definedName>
    <definedName name="BLPH1452" hidden="1">#REF!</definedName>
    <definedName name="BLPH1453" hidden="1">#REF!</definedName>
    <definedName name="BLPH1454" hidden="1">#REF!</definedName>
    <definedName name="BLPH1455" hidden="1">#REF!</definedName>
    <definedName name="BLPH1456" hidden="1">#REF!</definedName>
    <definedName name="BLPH1457" hidden="1">#REF!</definedName>
    <definedName name="BLPH1458" hidden="1">#REF!</definedName>
    <definedName name="BLPH1459" hidden="1">#REF!</definedName>
    <definedName name="BLPH146" hidden="1">#REF!</definedName>
    <definedName name="BLPH1460" hidden="1">#REF!</definedName>
    <definedName name="BLPH1461" hidden="1">#REF!</definedName>
    <definedName name="BLPH1462" hidden="1">#REF!</definedName>
    <definedName name="BLPH1463" hidden="1">#REF!</definedName>
    <definedName name="BLPH1464" hidden="1">#REF!</definedName>
    <definedName name="BLPH1465" hidden="1">#REF!</definedName>
    <definedName name="BLPH1466" hidden="1">#REF!</definedName>
    <definedName name="BLPH1467" hidden="1">#REF!</definedName>
    <definedName name="BLPH1468" hidden="1">#REF!</definedName>
    <definedName name="BLPH1469" hidden="1">#REF!</definedName>
    <definedName name="BLPH147" hidden="1">#REF!</definedName>
    <definedName name="BLPH1470" hidden="1">#REF!</definedName>
    <definedName name="BLPH1471" hidden="1">#REF!</definedName>
    <definedName name="BLPH1472" hidden="1">#REF!</definedName>
    <definedName name="BLPH1473" hidden="1">#REF!</definedName>
    <definedName name="BLPH1474" hidden="1">#REF!</definedName>
    <definedName name="BLPH1475" hidden="1">#REF!</definedName>
    <definedName name="BLPH1476" hidden="1">#REF!</definedName>
    <definedName name="BLPH1477" hidden="1">#REF!</definedName>
    <definedName name="BLPH1478" hidden="1">#REF!</definedName>
    <definedName name="BLPH1479" hidden="1">#REF!</definedName>
    <definedName name="BLPH148" hidden="1">#REF!</definedName>
    <definedName name="BLPH1480" hidden="1">#REF!</definedName>
    <definedName name="BLPH1481" hidden="1">#REF!</definedName>
    <definedName name="BLPH1482" hidden="1">#REF!</definedName>
    <definedName name="BLPH1483" hidden="1">#REF!</definedName>
    <definedName name="BLPH1484" hidden="1">#REF!</definedName>
    <definedName name="BLPH1485" hidden="1">#REF!</definedName>
    <definedName name="BLPH1486" hidden="1">#REF!</definedName>
    <definedName name="BLPH1487" hidden="1">#REF!</definedName>
    <definedName name="BLPH1488" hidden="1">#REF!</definedName>
    <definedName name="BLPH1489" hidden="1">#REF!</definedName>
    <definedName name="BLPH149" hidden="1">#REF!</definedName>
    <definedName name="BLPH1490" hidden="1">#REF!</definedName>
    <definedName name="BLPH1491" hidden="1">#REF!</definedName>
    <definedName name="BLPH1492" hidden="1">#REF!</definedName>
    <definedName name="BLPH1493" hidden="1">#REF!</definedName>
    <definedName name="BLPH1494" hidden="1">#REF!</definedName>
    <definedName name="BLPH1495" hidden="1">#REF!</definedName>
    <definedName name="BLPH1496" hidden="1">#REF!</definedName>
    <definedName name="BLPH1497" hidden="1">#REF!</definedName>
    <definedName name="BLPH1498" hidden="1">#REF!</definedName>
    <definedName name="BLPH1499" hidden="1">#REF!</definedName>
    <definedName name="BLPH15" localSheetId="25" hidden="1">#REF!</definedName>
    <definedName name="BLPH15" localSheetId="8" hidden="1">#REF!</definedName>
    <definedName name="BLPH15" hidden="1">#REF!</definedName>
    <definedName name="BLPH150" hidden="1">#REF!</definedName>
    <definedName name="BLPH1500" hidden="1">#REF!</definedName>
    <definedName name="BLPH1501" hidden="1">#REF!</definedName>
    <definedName name="BLPH1502" hidden="1">#REF!</definedName>
    <definedName name="BLPH1503" hidden="1">#REF!</definedName>
    <definedName name="BLPH1504" hidden="1">#REF!</definedName>
    <definedName name="BLPH1505" hidden="1">#REF!</definedName>
    <definedName name="BLPH1506" hidden="1">#REF!</definedName>
    <definedName name="BLPH1507" hidden="1">#REF!</definedName>
    <definedName name="BLPH1508" hidden="1">#REF!</definedName>
    <definedName name="BLPH1509" hidden="1">#REF!</definedName>
    <definedName name="BLPH151" hidden="1">#REF!</definedName>
    <definedName name="BLPH1510" hidden="1">#REF!</definedName>
    <definedName name="BLPH1511" hidden="1">#REF!</definedName>
    <definedName name="BLPH1512" hidden="1">#REF!</definedName>
    <definedName name="BLPH1513" hidden="1">#REF!</definedName>
    <definedName name="BLPH1514" hidden="1">#REF!</definedName>
    <definedName name="BLPH1515" hidden="1">#REF!</definedName>
    <definedName name="BLPH1516" hidden="1">#REF!</definedName>
    <definedName name="BLPH1517" hidden="1">#REF!</definedName>
    <definedName name="BLPH1518" hidden="1">#REF!</definedName>
    <definedName name="BLPH1519" hidden="1">#REF!</definedName>
    <definedName name="BLPH152" hidden="1">#REF!</definedName>
    <definedName name="BLPH1520" hidden="1">#REF!</definedName>
    <definedName name="BLPH1521" hidden="1">#REF!</definedName>
    <definedName name="BLPH1522" hidden="1">#REF!</definedName>
    <definedName name="BLPH1523" hidden="1">#REF!</definedName>
    <definedName name="BLPH1524" hidden="1">#REF!</definedName>
    <definedName name="BLPH1525" hidden="1">#REF!</definedName>
    <definedName name="BLPH1526" hidden="1">#REF!</definedName>
    <definedName name="BLPH1527" hidden="1">#REF!</definedName>
    <definedName name="BLPH1528" hidden="1">#REF!</definedName>
    <definedName name="BLPH1529" hidden="1">#REF!</definedName>
    <definedName name="BLPH153" hidden="1">#REF!</definedName>
    <definedName name="BLPH1530" hidden="1">#REF!</definedName>
    <definedName name="BLPH1531" hidden="1">#REF!</definedName>
    <definedName name="BLPH1532" hidden="1">#REF!</definedName>
    <definedName name="BLPH1533" hidden="1">#REF!</definedName>
    <definedName name="BLPH1534" hidden="1">#REF!</definedName>
    <definedName name="BLPH1535" hidden="1">#REF!</definedName>
    <definedName name="BLPH1536" hidden="1">#REF!</definedName>
    <definedName name="BLPH1537" hidden="1">#REF!</definedName>
    <definedName name="BLPH1538" hidden="1">#REF!</definedName>
    <definedName name="BLPH1539" hidden="1">#REF!</definedName>
    <definedName name="BLPH154" hidden="1">#REF!</definedName>
    <definedName name="BLPH1540" hidden="1">#REF!</definedName>
    <definedName name="BLPH1541" hidden="1">#REF!</definedName>
    <definedName name="BLPH1542" hidden="1">#REF!</definedName>
    <definedName name="BLPH1543" hidden="1">#REF!</definedName>
    <definedName name="BLPH1544" hidden="1">#REF!</definedName>
    <definedName name="BLPH1545" hidden="1">#REF!</definedName>
    <definedName name="BLPH1546" hidden="1">#REF!</definedName>
    <definedName name="BLPH1547" hidden="1">#REF!</definedName>
    <definedName name="BLPH1548" hidden="1">#REF!</definedName>
    <definedName name="BLPH1549" hidden="1">#REF!</definedName>
    <definedName name="BLPH155" hidden="1">#REF!</definedName>
    <definedName name="BLPH1550" hidden="1">#REF!</definedName>
    <definedName name="BLPH1551" hidden="1">#REF!</definedName>
    <definedName name="BLPH1552" hidden="1">#REF!</definedName>
    <definedName name="BLPH1553" hidden="1">#REF!</definedName>
    <definedName name="BLPH1554" hidden="1">#REF!</definedName>
    <definedName name="BLPH1555" hidden="1">#REF!</definedName>
    <definedName name="BLPH1556" hidden="1">#REF!</definedName>
    <definedName name="BLPH1557" hidden="1">#REF!</definedName>
    <definedName name="BLPH1558" hidden="1">#REF!</definedName>
    <definedName name="BLPH1559" hidden="1">#REF!</definedName>
    <definedName name="BLPH156" hidden="1">#REF!</definedName>
    <definedName name="BLPH1560" hidden="1">#REF!</definedName>
    <definedName name="BLPH1561" hidden="1">#REF!</definedName>
    <definedName name="BLPH1562" hidden="1">#REF!</definedName>
    <definedName name="BLPH1563" hidden="1">#REF!</definedName>
    <definedName name="BLPH1564" hidden="1">#REF!</definedName>
    <definedName name="BLPH1565" hidden="1">#REF!</definedName>
    <definedName name="BLPH1566" hidden="1">#REF!</definedName>
    <definedName name="BLPH1567" hidden="1">#REF!</definedName>
    <definedName name="BLPH1568" hidden="1">#REF!</definedName>
    <definedName name="BLPH1569" hidden="1">#REF!</definedName>
    <definedName name="BLPH157" hidden="1">#REF!</definedName>
    <definedName name="BLPH1570" hidden="1">#REF!</definedName>
    <definedName name="BLPH1571" hidden="1">#REF!</definedName>
    <definedName name="BLPH1572" hidden="1">#REF!</definedName>
    <definedName name="BLPH1573" hidden="1">#REF!</definedName>
    <definedName name="BLPH1574" hidden="1">#REF!</definedName>
    <definedName name="BLPH1575" hidden="1">#REF!</definedName>
    <definedName name="BLPH1576" hidden="1">#REF!</definedName>
    <definedName name="BLPH1577" hidden="1">#REF!</definedName>
    <definedName name="BLPH1578" hidden="1">#REF!</definedName>
    <definedName name="BLPH1579" hidden="1">#REF!</definedName>
    <definedName name="BLPH158" hidden="1">#REF!</definedName>
    <definedName name="BLPH1580" hidden="1">#REF!</definedName>
    <definedName name="BLPH1581" hidden="1">#REF!</definedName>
    <definedName name="BLPH1582" hidden="1">#REF!</definedName>
    <definedName name="BLPH1583" hidden="1">#REF!</definedName>
    <definedName name="BLPH1584" hidden="1">#REF!</definedName>
    <definedName name="BLPH1585" hidden="1">#REF!</definedName>
    <definedName name="BLPH1586" hidden="1">#REF!</definedName>
    <definedName name="BLPH1587" hidden="1">#REF!</definedName>
    <definedName name="BLPH1588" hidden="1">#REF!</definedName>
    <definedName name="BLPH1589" hidden="1">#REF!</definedName>
    <definedName name="BLPH159" hidden="1">#REF!</definedName>
    <definedName name="BLPH1590" hidden="1">#REF!</definedName>
    <definedName name="BLPH1591" hidden="1">#REF!</definedName>
    <definedName name="BLPH1592" hidden="1">#REF!</definedName>
    <definedName name="BLPH1593" hidden="1">#REF!</definedName>
    <definedName name="BLPH1594" hidden="1">#REF!</definedName>
    <definedName name="BLPH1595" hidden="1">#REF!</definedName>
    <definedName name="BLPH1596" hidden="1">#REF!</definedName>
    <definedName name="BLPH1597" hidden="1">#REF!</definedName>
    <definedName name="BLPH1598" hidden="1">#REF!</definedName>
    <definedName name="BLPH1599" hidden="1">#REF!</definedName>
    <definedName name="BLPH16" hidden="1">#REF!</definedName>
    <definedName name="BLPH160" hidden="1">#REF!</definedName>
    <definedName name="BLPH1600" hidden="1">#REF!</definedName>
    <definedName name="BLPH1601" hidden="1">#REF!</definedName>
    <definedName name="BLPH1602" hidden="1">#REF!</definedName>
    <definedName name="BLPH1603" hidden="1">#REF!</definedName>
    <definedName name="BLPH1604" hidden="1">#REF!</definedName>
    <definedName name="BLPH1605" hidden="1">#REF!</definedName>
    <definedName name="BLPH1606" hidden="1">#REF!</definedName>
    <definedName name="BLPH1607" hidden="1">#REF!</definedName>
    <definedName name="BLPH1608" hidden="1">#REF!</definedName>
    <definedName name="BLPH1609" hidden="1">#REF!</definedName>
    <definedName name="BLPH161" hidden="1">#REF!</definedName>
    <definedName name="BLPH1610" hidden="1">#REF!</definedName>
    <definedName name="BLPH1611" hidden="1">#REF!</definedName>
    <definedName name="BLPH1612" hidden="1">#REF!</definedName>
    <definedName name="BLPH1613" hidden="1">#REF!</definedName>
    <definedName name="BLPH1614" hidden="1">#REF!</definedName>
    <definedName name="BLPH1615" hidden="1">#REF!</definedName>
    <definedName name="BLPH1616" hidden="1">#REF!</definedName>
    <definedName name="BLPH1617" hidden="1">#REF!</definedName>
    <definedName name="BLPH1618" hidden="1">#REF!</definedName>
    <definedName name="BLPH1619" hidden="1">#REF!</definedName>
    <definedName name="BLPH162" hidden="1">#REF!</definedName>
    <definedName name="BLPH1620" hidden="1">#REF!</definedName>
    <definedName name="BLPH1621" hidden="1">#REF!</definedName>
    <definedName name="BLPH1622" hidden="1">#REF!</definedName>
    <definedName name="BLPH1623" hidden="1">#REF!</definedName>
    <definedName name="BLPH1624" hidden="1">#REF!</definedName>
    <definedName name="BLPH1625" hidden="1">#REF!</definedName>
    <definedName name="BLPH1626" hidden="1">#REF!</definedName>
    <definedName name="BLPH1627" hidden="1">#REF!</definedName>
    <definedName name="BLPH1628" hidden="1">#REF!</definedName>
    <definedName name="BLPH1629" hidden="1">#REF!</definedName>
    <definedName name="BLPH163" hidden="1">#REF!</definedName>
    <definedName name="BLPH1630" hidden="1">#REF!</definedName>
    <definedName name="BLPH1631" hidden="1">#REF!</definedName>
    <definedName name="BLPH1632" hidden="1">#REF!</definedName>
    <definedName name="BLPH1633" hidden="1">#REF!</definedName>
    <definedName name="BLPH1634" hidden="1">#REF!</definedName>
    <definedName name="BLPH1635" hidden="1">#REF!</definedName>
    <definedName name="BLPH1636" hidden="1">#REF!</definedName>
    <definedName name="BLPH1637" hidden="1">#REF!</definedName>
    <definedName name="BLPH1638" hidden="1">#REF!</definedName>
    <definedName name="BLPH1639" hidden="1">#REF!</definedName>
    <definedName name="BLPH164" hidden="1">#REF!</definedName>
    <definedName name="BLPH1640" hidden="1">#REF!</definedName>
    <definedName name="BLPH1641" hidden="1">#REF!</definedName>
    <definedName name="BLPH1642" hidden="1">#REF!</definedName>
    <definedName name="BLPH1643" hidden="1">#REF!</definedName>
    <definedName name="BLPH1644" hidden="1">#REF!</definedName>
    <definedName name="BLPH1645" hidden="1">#REF!</definedName>
    <definedName name="BLPH1646" hidden="1">#REF!</definedName>
    <definedName name="BLPH1647" hidden="1">#REF!</definedName>
    <definedName name="BLPH1648" hidden="1">#REF!</definedName>
    <definedName name="BLPH1649" hidden="1">#REF!</definedName>
    <definedName name="BLPH165" hidden="1">#REF!</definedName>
    <definedName name="BLPH1650" hidden="1">#REF!</definedName>
    <definedName name="BLPH1651" hidden="1">#REF!</definedName>
    <definedName name="BLPH1652" hidden="1">#REF!</definedName>
    <definedName name="BLPH1653" hidden="1">#REF!</definedName>
    <definedName name="BLPH1654" hidden="1">#REF!</definedName>
    <definedName name="BLPH1655" hidden="1">#REF!</definedName>
    <definedName name="BLPH1656" hidden="1">#REF!</definedName>
    <definedName name="BLPH1657" hidden="1">#REF!</definedName>
    <definedName name="BLPH1658" hidden="1">#REF!</definedName>
    <definedName name="BLPH1659" hidden="1">#REF!</definedName>
    <definedName name="BLPH166" hidden="1">#REF!</definedName>
    <definedName name="BLPH1660" hidden="1">#REF!</definedName>
    <definedName name="BLPH1661" hidden="1">#REF!</definedName>
    <definedName name="BLPH1662" hidden="1">#REF!</definedName>
    <definedName name="BLPH1663" hidden="1">#REF!</definedName>
    <definedName name="BLPH1664" hidden="1">#REF!</definedName>
    <definedName name="BLPH1665" hidden="1">#REF!</definedName>
    <definedName name="BLPH1666" hidden="1">#REF!</definedName>
    <definedName name="BLPH1667" hidden="1">#REF!</definedName>
    <definedName name="BLPH1668" hidden="1">#REF!</definedName>
    <definedName name="BLPH1669" hidden="1">#REF!</definedName>
    <definedName name="BLPH167" hidden="1">#REF!</definedName>
    <definedName name="BLPH1670" hidden="1">#REF!</definedName>
    <definedName name="BLPH1671" hidden="1">#REF!</definedName>
    <definedName name="BLPH1672" hidden="1">#REF!</definedName>
    <definedName name="BLPH1673" hidden="1">#REF!</definedName>
    <definedName name="BLPH1674" hidden="1">#REF!</definedName>
    <definedName name="BLPH1675" hidden="1">#REF!</definedName>
    <definedName name="BLPH1676" hidden="1">#REF!</definedName>
    <definedName name="BLPH1677" hidden="1">#REF!</definedName>
    <definedName name="BLPH1678" hidden="1">#REF!</definedName>
    <definedName name="BLPH1679" hidden="1">#REF!</definedName>
    <definedName name="BLPH168" hidden="1">#REF!</definedName>
    <definedName name="BLPH1680" hidden="1">#REF!</definedName>
    <definedName name="BLPH1681" hidden="1">#REF!</definedName>
    <definedName name="BLPH1682" hidden="1">#REF!</definedName>
    <definedName name="BLPH1683" hidden="1">#REF!</definedName>
    <definedName name="BLPH1684" hidden="1">#REF!</definedName>
    <definedName name="BLPH1685" hidden="1">#REF!</definedName>
    <definedName name="BLPH1686" hidden="1">#REF!</definedName>
    <definedName name="BLPH1687" hidden="1">#REF!</definedName>
    <definedName name="BLPH1688" hidden="1">#REF!</definedName>
    <definedName name="BLPH1689" hidden="1">#REF!</definedName>
    <definedName name="BLPH169" hidden="1">#REF!</definedName>
    <definedName name="BLPH1690" hidden="1">#REF!</definedName>
    <definedName name="BLPH1691" hidden="1">#REF!</definedName>
    <definedName name="BLPH1692" hidden="1">#REF!</definedName>
    <definedName name="BLPH1693" hidden="1">#REF!</definedName>
    <definedName name="BLPH1694" hidden="1">#REF!</definedName>
    <definedName name="BLPH1695" hidden="1">#REF!</definedName>
    <definedName name="BLPH1696" hidden="1">#REF!</definedName>
    <definedName name="BLPH1697" hidden="1">#REF!</definedName>
    <definedName name="BLPH1698" hidden="1">#REF!</definedName>
    <definedName name="BLPH1699" hidden="1">#REF!</definedName>
    <definedName name="BLPH17" hidden="1">#REF!</definedName>
    <definedName name="BLPH170" hidden="1">#REF!</definedName>
    <definedName name="BLPH1700" hidden="1">#REF!</definedName>
    <definedName name="BLPH1701" hidden="1">#REF!</definedName>
    <definedName name="BLPH1702" hidden="1">#REF!</definedName>
    <definedName name="BLPH1703" hidden="1">#REF!</definedName>
    <definedName name="BLPH1704" hidden="1">#REF!</definedName>
    <definedName name="BLPH1705" hidden="1">#REF!</definedName>
    <definedName name="BLPH1706" hidden="1">#REF!</definedName>
    <definedName name="BLPH1707" hidden="1">#REF!</definedName>
    <definedName name="BLPH1708" hidden="1">#REF!</definedName>
    <definedName name="BLPH1709" hidden="1">#REF!</definedName>
    <definedName name="BLPH171" hidden="1">#REF!</definedName>
    <definedName name="BLPH1710" hidden="1">#REF!</definedName>
    <definedName name="BLPH1711" hidden="1">#REF!</definedName>
    <definedName name="BLPH1712" hidden="1">#REF!</definedName>
    <definedName name="BLPH1713" hidden="1">#REF!</definedName>
    <definedName name="BLPH1714" hidden="1">#REF!</definedName>
    <definedName name="BLPH1715" hidden="1">#REF!</definedName>
    <definedName name="BLPH1716" hidden="1">#REF!</definedName>
    <definedName name="BLPH1717" hidden="1">#REF!</definedName>
    <definedName name="BLPH1718" hidden="1">#REF!</definedName>
    <definedName name="BLPH1719" hidden="1">#REF!</definedName>
    <definedName name="BLPH172" hidden="1">#REF!</definedName>
    <definedName name="BLPH1720" hidden="1">#REF!</definedName>
    <definedName name="BLPH1721" hidden="1">#REF!</definedName>
    <definedName name="BLPH1722" hidden="1">#REF!</definedName>
    <definedName name="BLPH1723" hidden="1">#REF!</definedName>
    <definedName name="BLPH1724" hidden="1">#REF!</definedName>
    <definedName name="BLPH1725" hidden="1">#REF!</definedName>
    <definedName name="BLPH1726" hidden="1">#REF!</definedName>
    <definedName name="BLPH1727" hidden="1">#REF!</definedName>
    <definedName name="BLPH1728" hidden="1">#REF!</definedName>
    <definedName name="BLPH1729" hidden="1">#REF!</definedName>
    <definedName name="BLPH173" hidden="1">#REF!</definedName>
    <definedName name="BLPH1730" hidden="1">#REF!</definedName>
    <definedName name="BLPH1731" hidden="1">#REF!</definedName>
    <definedName name="BLPH1732" hidden="1">#REF!</definedName>
    <definedName name="BLPH1733" hidden="1">#REF!</definedName>
    <definedName name="BLPH1734" hidden="1">#REF!</definedName>
    <definedName name="BLPH1735" hidden="1">#REF!</definedName>
    <definedName name="BLPH1736" hidden="1">#REF!</definedName>
    <definedName name="BLPH1737" hidden="1">#REF!</definedName>
    <definedName name="BLPH1738" hidden="1">#REF!</definedName>
    <definedName name="BLPH1739" hidden="1">#REF!</definedName>
    <definedName name="BLPH174" hidden="1">#REF!</definedName>
    <definedName name="BLPH1740" hidden="1">#REF!</definedName>
    <definedName name="BLPH1741" hidden="1">#REF!</definedName>
    <definedName name="BLPH1742" hidden="1">#REF!</definedName>
    <definedName name="BLPH1743" hidden="1">#REF!</definedName>
    <definedName name="BLPH1744" hidden="1">#REF!</definedName>
    <definedName name="BLPH1745" hidden="1">#REF!</definedName>
    <definedName name="BLPH1746" hidden="1">#REF!</definedName>
    <definedName name="BLPH1747" hidden="1">#REF!</definedName>
    <definedName name="BLPH1748" hidden="1">#REF!</definedName>
    <definedName name="BLPH1749" hidden="1">#REF!</definedName>
    <definedName name="BLPH175" hidden="1">#REF!</definedName>
    <definedName name="BLPH1750" hidden="1">#REF!</definedName>
    <definedName name="BLPH1751" hidden="1">#REF!</definedName>
    <definedName name="BLPH1752" hidden="1">#REF!</definedName>
    <definedName name="BLPH1753" hidden="1">#REF!</definedName>
    <definedName name="BLPH1754" hidden="1">#REF!</definedName>
    <definedName name="BLPH1755" hidden="1">#REF!</definedName>
    <definedName name="BLPH1756" hidden="1">#REF!</definedName>
    <definedName name="BLPH1757" hidden="1">#REF!</definedName>
    <definedName name="BLPH1758" hidden="1">#REF!</definedName>
    <definedName name="BLPH1759" hidden="1">#REF!</definedName>
    <definedName name="BLPH176" hidden="1">#REF!</definedName>
    <definedName name="BLPH1760" hidden="1">#REF!</definedName>
    <definedName name="BLPH1761" hidden="1">#REF!</definedName>
    <definedName name="BLPH1762" hidden="1">#REF!</definedName>
    <definedName name="BLPH1763" hidden="1">#REF!</definedName>
    <definedName name="BLPH1764" hidden="1">#REF!</definedName>
    <definedName name="BLPH1765" hidden="1">#REF!</definedName>
    <definedName name="BLPH1766" hidden="1">#REF!</definedName>
    <definedName name="BLPH1767" hidden="1">#REF!</definedName>
    <definedName name="BLPH1768" hidden="1">#REF!</definedName>
    <definedName name="BLPH1769" hidden="1">#REF!</definedName>
    <definedName name="BLPH177" hidden="1">#REF!</definedName>
    <definedName name="BLPH1770" hidden="1">#REF!</definedName>
    <definedName name="BLPH1771" hidden="1">#REF!</definedName>
    <definedName name="BLPH1772" hidden="1">#REF!</definedName>
    <definedName name="BLPH1773" hidden="1">#REF!</definedName>
    <definedName name="BLPH1774" hidden="1">#REF!</definedName>
    <definedName name="BLPH1775" hidden="1">#REF!</definedName>
    <definedName name="BLPH1776" hidden="1">#REF!</definedName>
    <definedName name="BLPH1777" hidden="1">#REF!</definedName>
    <definedName name="BLPH1778" hidden="1">#REF!</definedName>
    <definedName name="BLPH1779" hidden="1">#REF!</definedName>
    <definedName name="BLPH178" hidden="1">#REF!</definedName>
    <definedName name="BLPH1780" hidden="1">#REF!</definedName>
    <definedName name="BLPH1781" hidden="1">#REF!</definedName>
    <definedName name="BLPH1782" hidden="1">#REF!</definedName>
    <definedName name="BLPH1783" hidden="1">#REF!</definedName>
    <definedName name="BLPH1784" hidden="1">#REF!</definedName>
    <definedName name="BLPH1785" hidden="1">#REF!</definedName>
    <definedName name="BLPH1786" hidden="1">#REF!</definedName>
    <definedName name="BLPH1787" hidden="1">#REF!</definedName>
    <definedName name="BLPH1788" hidden="1">#REF!</definedName>
    <definedName name="BLPH1789" hidden="1">#REF!</definedName>
    <definedName name="BLPH179" hidden="1">#REF!</definedName>
    <definedName name="BLPH1790" hidden="1">#REF!</definedName>
    <definedName name="BLPH1791" hidden="1">#REF!</definedName>
    <definedName name="BLPH1792" hidden="1">#REF!</definedName>
    <definedName name="BLPH1793" hidden="1">#REF!</definedName>
    <definedName name="BLPH1794" hidden="1">#REF!</definedName>
    <definedName name="BLPH1795" hidden="1">#REF!</definedName>
    <definedName name="BLPH1796" hidden="1">#REF!</definedName>
    <definedName name="BLPH1797" hidden="1">#REF!</definedName>
    <definedName name="BLPH1798" hidden="1">#REF!</definedName>
    <definedName name="BLPH1799" hidden="1">#REF!</definedName>
    <definedName name="BLPH18" hidden="1">#REF!</definedName>
    <definedName name="BLPH180" hidden="1">#REF!</definedName>
    <definedName name="BLPH1800" hidden="1">#REF!</definedName>
    <definedName name="BLPH1801" hidden="1">#REF!</definedName>
    <definedName name="BLPH1802" hidden="1">#REF!</definedName>
    <definedName name="BLPH1803" hidden="1">#REF!</definedName>
    <definedName name="BLPH1804" hidden="1">#REF!</definedName>
    <definedName name="BLPH1805" hidden="1">#REF!</definedName>
    <definedName name="BLPH1806" hidden="1">#REF!</definedName>
    <definedName name="BLPH1807" hidden="1">#REF!</definedName>
    <definedName name="BLPH1808" hidden="1">#REF!</definedName>
    <definedName name="BLPH1809" hidden="1">#REF!</definedName>
    <definedName name="BLPH181" hidden="1">#REF!</definedName>
    <definedName name="BLPH1810" hidden="1">#REF!</definedName>
    <definedName name="BLPH1811" hidden="1">#REF!</definedName>
    <definedName name="BLPH1812" hidden="1">#REF!</definedName>
    <definedName name="BLPH1813" hidden="1">#REF!</definedName>
    <definedName name="BLPH1814" hidden="1">#REF!</definedName>
    <definedName name="BLPH1815" hidden="1">#REF!</definedName>
    <definedName name="BLPH1816" hidden="1">#REF!</definedName>
    <definedName name="BLPH1817" hidden="1">#REF!</definedName>
    <definedName name="BLPH1818" hidden="1">#REF!</definedName>
    <definedName name="BLPH1819" hidden="1">#REF!</definedName>
    <definedName name="BLPH182" hidden="1">#REF!</definedName>
    <definedName name="BLPH1820" hidden="1">#REF!</definedName>
    <definedName name="BLPH1821" hidden="1">#REF!</definedName>
    <definedName name="BLPH1822" hidden="1">#REF!</definedName>
    <definedName name="BLPH1823" hidden="1">#REF!</definedName>
    <definedName name="BLPH1824" hidden="1">#REF!</definedName>
    <definedName name="BLPH1825" hidden="1">#REF!</definedName>
    <definedName name="BLPH1826" hidden="1">#REF!</definedName>
    <definedName name="BLPH1827" hidden="1">#REF!</definedName>
    <definedName name="BLPH1828" hidden="1">#REF!</definedName>
    <definedName name="BLPH1829" hidden="1">#REF!</definedName>
    <definedName name="BLPH183" hidden="1">#REF!</definedName>
    <definedName name="BLPH1830" hidden="1">#REF!</definedName>
    <definedName name="BLPH1831" hidden="1">#REF!</definedName>
    <definedName name="BLPH1832" hidden="1">#REF!</definedName>
    <definedName name="BLPH1833" hidden="1">#REF!</definedName>
    <definedName name="BLPH1834" hidden="1">#REF!</definedName>
    <definedName name="BLPH1835" hidden="1">#REF!</definedName>
    <definedName name="BLPH1836" hidden="1">#REF!</definedName>
    <definedName name="BLPH1837" hidden="1">#REF!</definedName>
    <definedName name="BLPH1838" hidden="1">#REF!</definedName>
    <definedName name="BLPH1839" hidden="1">#REF!</definedName>
    <definedName name="BLPH184" hidden="1">#REF!</definedName>
    <definedName name="BLPH1840" hidden="1">#REF!</definedName>
    <definedName name="BLPH1841" hidden="1">#REF!</definedName>
    <definedName name="BLPH1842" hidden="1">#REF!</definedName>
    <definedName name="BLPH1843" hidden="1">#REF!</definedName>
    <definedName name="BLPH1844" hidden="1">#REF!</definedName>
    <definedName name="BLPH1845" hidden="1">#REF!</definedName>
    <definedName name="BLPH1846" hidden="1">#REF!</definedName>
    <definedName name="BLPH1847" hidden="1">#REF!</definedName>
    <definedName name="BLPH1848" hidden="1">#REF!</definedName>
    <definedName name="BLPH1849" hidden="1">#REF!</definedName>
    <definedName name="BLPH185" hidden="1">#REF!</definedName>
    <definedName name="BLPH1850" hidden="1">#REF!</definedName>
    <definedName name="BLPH1851" hidden="1">#REF!</definedName>
    <definedName name="BLPH1852" hidden="1">#REF!</definedName>
    <definedName name="BLPH1853" hidden="1">#REF!</definedName>
    <definedName name="BLPH1854" hidden="1">#REF!</definedName>
    <definedName name="BLPH1855" hidden="1">#REF!</definedName>
    <definedName name="BLPH1856" hidden="1">#REF!</definedName>
    <definedName name="BLPH1857" hidden="1">#REF!</definedName>
    <definedName name="BLPH1858" hidden="1">#REF!</definedName>
    <definedName name="BLPH1859" hidden="1">#REF!</definedName>
    <definedName name="BLPH186" hidden="1">#REF!</definedName>
    <definedName name="BLPH1860" hidden="1">#REF!</definedName>
    <definedName name="BLPH1861" hidden="1">#REF!</definedName>
    <definedName name="BLPH1862" hidden="1">#REF!</definedName>
    <definedName name="BLPH1863" hidden="1">#REF!</definedName>
    <definedName name="BLPH1864" hidden="1">#REF!</definedName>
    <definedName name="BLPH1865" hidden="1">#REF!</definedName>
    <definedName name="BLPH1866" hidden="1">#REF!</definedName>
    <definedName name="BLPH1867" hidden="1">#REF!</definedName>
    <definedName name="BLPH1868" hidden="1">#REF!</definedName>
    <definedName name="BLPH1869" hidden="1">#REF!</definedName>
    <definedName name="BLPH187" hidden="1">#REF!</definedName>
    <definedName name="BLPH1870" hidden="1">#REF!</definedName>
    <definedName name="BLPH1871" hidden="1">#REF!</definedName>
    <definedName name="BLPH1872" hidden="1">#REF!</definedName>
    <definedName name="BLPH1873" hidden="1">#REF!</definedName>
    <definedName name="BLPH1874" hidden="1">#REF!</definedName>
    <definedName name="BLPH1875" hidden="1">#REF!</definedName>
    <definedName name="BLPH1876" hidden="1">#REF!</definedName>
    <definedName name="BLPH1877" hidden="1">#REF!</definedName>
    <definedName name="BLPH1878" hidden="1">#REF!</definedName>
    <definedName name="BLPH1879" hidden="1">#REF!</definedName>
    <definedName name="BLPH188" hidden="1">#REF!</definedName>
    <definedName name="BLPH1880" hidden="1">#REF!</definedName>
    <definedName name="BLPH1881" hidden="1">#REF!</definedName>
    <definedName name="BLPH1882" hidden="1">#REF!</definedName>
    <definedName name="BLPH1883" hidden="1">#REF!</definedName>
    <definedName name="BLPH1884" hidden="1">#REF!</definedName>
    <definedName name="BLPH1885" hidden="1">#REF!</definedName>
    <definedName name="BLPH1886" hidden="1">#REF!</definedName>
    <definedName name="BLPH1887" hidden="1">#REF!</definedName>
    <definedName name="BLPH1888" hidden="1">#REF!</definedName>
    <definedName name="BLPH1889" hidden="1">#REF!</definedName>
    <definedName name="BLPH189" hidden="1">#REF!</definedName>
    <definedName name="BLPH1890" hidden="1">#REF!</definedName>
    <definedName name="BLPH1891" hidden="1">#REF!</definedName>
    <definedName name="BLPH1892" hidden="1">#REF!</definedName>
    <definedName name="BLPH1893" hidden="1">#REF!</definedName>
    <definedName name="BLPH1894" hidden="1">#REF!</definedName>
    <definedName name="BLPH1895" hidden="1">#REF!</definedName>
    <definedName name="BLPH1896" hidden="1">#REF!</definedName>
    <definedName name="BLPH1897" hidden="1">#REF!</definedName>
    <definedName name="BLPH1898" hidden="1">#REF!</definedName>
    <definedName name="BLPH1899" hidden="1">#REF!</definedName>
    <definedName name="BLPH19" hidden="1">#REF!</definedName>
    <definedName name="BLPH190" hidden="1">#REF!</definedName>
    <definedName name="BLPH1900" hidden="1">#REF!</definedName>
    <definedName name="BLPH1901" hidden="1">#REF!</definedName>
    <definedName name="BLPH1902" hidden="1">#REF!</definedName>
    <definedName name="BLPH1903" hidden="1">#REF!</definedName>
    <definedName name="BLPH1904" hidden="1">#REF!</definedName>
    <definedName name="BLPH1905" hidden="1">#REF!</definedName>
    <definedName name="BLPH1906" hidden="1">#REF!</definedName>
    <definedName name="BLPH1907" hidden="1">#REF!</definedName>
    <definedName name="BLPH1908" hidden="1">#REF!</definedName>
    <definedName name="BLPH1909" hidden="1">#REF!</definedName>
    <definedName name="BLPH191" hidden="1">#REF!</definedName>
    <definedName name="BLPH1910" hidden="1">#REF!</definedName>
    <definedName name="BLPH1911" hidden="1">#REF!</definedName>
    <definedName name="BLPH1912" hidden="1">#REF!</definedName>
    <definedName name="BLPH1913" hidden="1">#REF!</definedName>
    <definedName name="BLPH192" hidden="1">#REF!</definedName>
    <definedName name="BLPH1926" hidden="1">#REF!</definedName>
    <definedName name="BLPH1927" hidden="1">#REF!</definedName>
    <definedName name="BLPH1928" hidden="1">#REF!</definedName>
    <definedName name="BLPH1929" hidden="1">#REF!</definedName>
    <definedName name="BLPH193" hidden="1">#REF!</definedName>
    <definedName name="BLPH1930" hidden="1">#REF!</definedName>
    <definedName name="BLPH1934" hidden="1">#REF!</definedName>
    <definedName name="BLPH1935" hidden="1">#REF!</definedName>
    <definedName name="BLPH1936" hidden="1">#REF!</definedName>
    <definedName name="BLPH1937" hidden="1">#REF!</definedName>
    <definedName name="BLPH1938" hidden="1">#REF!</definedName>
    <definedName name="BLPH1939" hidden="1">#REF!</definedName>
    <definedName name="BLPH194" hidden="1">#REF!</definedName>
    <definedName name="BLPH1940" hidden="1">#REF!</definedName>
    <definedName name="BLPH1941" hidden="1">#REF!</definedName>
    <definedName name="BLPH1942" hidden="1">#REF!</definedName>
    <definedName name="BLPH1943" hidden="1">#REF!</definedName>
    <definedName name="BLPH1944" hidden="1">#REF!</definedName>
    <definedName name="BLPH1945" hidden="1">#REF!</definedName>
    <definedName name="BLPH1946" hidden="1">#REF!</definedName>
    <definedName name="BLPH1947" hidden="1">#REF!</definedName>
    <definedName name="BLPH1948" hidden="1">#REF!</definedName>
    <definedName name="BLPH1949" hidden="1">#REF!</definedName>
    <definedName name="BLPH195" hidden="1">#REF!</definedName>
    <definedName name="BLPH1950" hidden="1">#REF!</definedName>
    <definedName name="BLPH1951" hidden="1">#REF!</definedName>
    <definedName name="BLPH1952" hidden="1">#REF!</definedName>
    <definedName name="BLPH1953" hidden="1">#REF!</definedName>
    <definedName name="BLPH1954" hidden="1">#REF!</definedName>
    <definedName name="BLPH1955" hidden="1">#REF!</definedName>
    <definedName name="BLPH1956" hidden="1">#REF!</definedName>
    <definedName name="BLPH1957" hidden="1">#REF!</definedName>
    <definedName name="BLPH1958" hidden="1">#REF!</definedName>
    <definedName name="BLPH1959" hidden="1">#REF!</definedName>
    <definedName name="BLPH196" hidden="1">#REF!</definedName>
    <definedName name="BLPH1960" hidden="1">#REF!</definedName>
    <definedName name="BLPH1961" hidden="1">#REF!</definedName>
    <definedName name="BLPH1962" hidden="1">#REF!</definedName>
    <definedName name="BLPH1963" hidden="1">#REF!</definedName>
    <definedName name="BLPH1964" hidden="1">#REF!</definedName>
    <definedName name="BLPH1965" hidden="1">#REF!</definedName>
    <definedName name="BLPH1966" hidden="1">#REF!</definedName>
    <definedName name="BLPH1967" hidden="1">#REF!</definedName>
    <definedName name="BLPH1968" hidden="1">#REF!</definedName>
    <definedName name="BLPH1969" hidden="1">#REF!</definedName>
    <definedName name="BLPH197" hidden="1">#REF!</definedName>
    <definedName name="BLPH1970" hidden="1">#REF!</definedName>
    <definedName name="BLPH1971" hidden="1">#REF!</definedName>
    <definedName name="BLPH1972" hidden="1">#REF!</definedName>
    <definedName name="BLPH1973" hidden="1">#REF!</definedName>
    <definedName name="BLPH1974" hidden="1">#REF!</definedName>
    <definedName name="BLPH1975" hidden="1">#REF!</definedName>
    <definedName name="BLPH198" hidden="1">#REF!</definedName>
    <definedName name="BLPH199" hidden="1">#REF!</definedName>
    <definedName name="BLPH1999" hidden="1">#REF!</definedName>
    <definedName name="BLPH2" hidden="1">#REF!</definedName>
    <definedName name="BLPH20" hidden="1">#REF!</definedName>
    <definedName name="BLPH200" hidden="1">#REF!</definedName>
    <definedName name="BLPH2000" hidden="1">#REF!</definedName>
    <definedName name="BLPH2001" hidden="1">#REF!</definedName>
    <definedName name="BLPH2002" hidden="1">#REF!</definedName>
    <definedName name="BLPH2003" hidden="1">#REF!</definedName>
    <definedName name="BLPH2004" hidden="1">#REF!</definedName>
    <definedName name="BLPH2005" hidden="1">#REF!</definedName>
    <definedName name="BLPH2006" hidden="1">#REF!</definedName>
    <definedName name="BLPH2007" hidden="1">#REF!</definedName>
    <definedName name="BLPH201" hidden="1">#REF!</definedName>
    <definedName name="BLPH2010" hidden="1">#REF!</definedName>
    <definedName name="BLPH2011" hidden="1">#REF!</definedName>
    <definedName name="BLPH2012" hidden="1">#REF!</definedName>
    <definedName name="BLPH2013" hidden="1">#REF!</definedName>
    <definedName name="BLPH2014" hidden="1">#REF!</definedName>
    <definedName name="BLPH2015" hidden="1">#REF!</definedName>
    <definedName name="BLPH2016" hidden="1">#REF!</definedName>
    <definedName name="BLPH2017" hidden="1">#REF!</definedName>
    <definedName name="BLPH2018" hidden="1">#REF!</definedName>
    <definedName name="BLPH2019" hidden="1">#REF!</definedName>
    <definedName name="BLPH202" hidden="1">#REF!</definedName>
    <definedName name="BLPH2020" hidden="1">#REF!</definedName>
    <definedName name="BLPH2021" hidden="1">#REF!</definedName>
    <definedName name="BLPH2022" hidden="1">#REF!</definedName>
    <definedName name="BLPH2023" hidden="1">#REF!</definedName>
    <definedName name="BLPH2024" hidden="1">#REF!</definedName>
    <definedName name="BLPH2025" hidden="1">#REF!</definedName>
    <definedName name="BLPH2026" hidden="1">#REF!</definedName>
    <definedName name="BLPH2027" hidden="1">#REF!</definedName>
    <definedName name="BLPH2028" hidden="1">#REF!</definedName>
    <definedName name="BLPH2029" hidden="1">#REF!</definedName>
    <definedName name="BLPH203" hidden="1">#REF!</definedName>
    <definedName name="BLPH2030" hidden="1">#REF!</definedName>
    <definedName name="BLPH2031" hidden="1">#REF!</definedName>
    <definedName name="BLPH2032" hidden="1">#REF!</definedName>
    <definedName name="BLPH2033" hidden="1">#REF!</definedName>
    <definedName name="BLPH2034" hidden="1">#REF!</definedName>
    <definedName name="BLPH2035" hidden="1">#REF!</definedName>
    <definedName name="BLPH2036" hidden="1">#REF!</definedName>
    <definedName name="BLPH2037" hidden="1">#REF!</definedName>
    <definedName name="BLPH2038" hidden="1">#REF!</definedName>
    <definedName name="BLPH2039" hidden="1">#REF!</definedName>
    <definedName name="BLPH204" hidden="1">#REF!</definedName>
    <definedName name="BLPH2040" hidden="1">#REF!</definedName>
    <definedName name="BLPH2041" hidden="1">#REF!</definedName>
    <definedName name="BLPH2042" hidden="1">#REF!</definedName>
    <definedName name="BLPH2043" hidden="1">#REF!</definedName>
    <definedName name="BLPH2044" hidden="1">#REF!</definedName>
    <definedName name="BLPH2045" hidden="1">#REF!</definedName>
    <definedName name="BLPH2046" hidden="1">#REF!</definedName>
    <definedName name="BLPH2047" hidden="1">#REF!</definedName>
    <definedName name="BLPH2048" hidden="1">#REF!</definedName>
    <definedName name="BLPH2049" hidden="1">#REF!</definedName>
    <definedName name="BLPH205" hidden="1">#REF!</definedName>
    <definedName name="BLPH2050" hidden="1">#REF!</definedName>
    <definedName name="BLPH2051" hidden="1">#REF!</definedName>
    <definedName name="BLPH2052" hidden="1">#REF!</definedName>
    <definedName name="BLPH2053" hidden="1">#REF!</definedName>
    <definedName name="BLPH2054" hidden="1">#REF!</definedName>
    <definedName name="BLPH2055" hidden="1">#REF!</definedName>
    <definedName name="BLPH2056" hidden="1">#REF!</definedName>
    <definedName name="BLPH2057" hidden="1">#REF!</definedName>
    <definedName name="BLPH2058" hidden="1">#REF!</definedName>
    <definedName name="BLPH206" hidden="1">#REF!</definedName>
    <definedName name="BLPH2060" hidden="1">#REF!</definedName>
    <definedName name="BLPH2061" hidden="1">#REF!</definedName>
    <definedName name="BLPH2062" hidden="1">#REF!</definedName>
    <definedName name="BLPH2063" hidden="1">#REF!</definedName>
    <definedName name="BLPH2064" hidden="1">#REF!</definedName>
    <definedName name="BLPH2065" hidden="1">#REF!</definedName>
    <definedName name="BLPH2066" hidden="1">#REF!</definedName>
    <definedName name="BLPH2067" hidden="1">#REF!</definedName>
    <definedName name="BLPH2068" hidden="1">#REF!</definedName>
    <definedName name="BLPH2069" hidden="1">#REF!</definedName>
    <definedName name="BLPH207" hidden="1">#REF!</definedName>
    <definedName name="BLPH2070" hidden="1">#REF!</definedName>
    <definedName name="BLPH2071" hidden="1">#REF!</definedName>
    <definedName name="BLPH2072" hidden="1">#REF!</definedName>
    <definedName name="BLPH2073" hidden="1">#REF!</definedName>
    <definedName name="BLPH2074" hidden="1">#REF!</definedName>
    <definedName name="BLPH2075" hidden="1">#REF!</definedName>
    <definedName name="BLPH2076" hidden="1">#REF!</definedName>
    <definedName name="BLPH2077" hidden="1">#REF!</definedName>
    <definedName name="BLPH2078" hidden="1">#REF!</definedName>
    <definedName name="BLPH2079" hidden="1">#REF!</definedName>
    <definedName name="BLPH208" hidden="1">#REF!</definedName>
    <definedName name="BLPH2080" hidden="1">#REF!</definedName>
    <definedName name="BLPH2081" hidden="1">#REF!</definedName>
    <definedName name="BLPH2082" hidden="1">#REF!</definedName>
    <definedName name="BLPH2083" hidden="1">#REF!</definedName>
    <definedName name="BLPH2084" hidden="1">#REF!</definedName>
    <definedName name="BLPH2085" hidden="1">#REF!</definedName>
    <definedName name="BLPH2086" hidden="1">#REF!</definedName>
    <definedName name="BLPH2087" hidden="1">#REF!</definedName>
    <definedName name="BLPH2088" hidden="1">#REF!</definedName>
    <definedName name="BLPH2089" hidden="1">#REF!</definedName>
    <definedName name="BLPH209" hidden="1">#REF!</definedName>
    <definedName name="BLPH2090" hidden="1">#REF!</definedName>
    <definedName name="BLPH2091" hidden="1">#REF!</definedName>
    <definedName name="BLPH2092" hidden="1">#REF!</definedName>
    <definedName name="BLPH2093" hidden="1">#REF!</definedName>
    <definedName name="BLPH2094" hidden="1">#REF!</definedName>
    <definedName name="BLPH2095" hidden="1">#REF!</definedName>
    <definedName name="BLPH2096" hidden="1">#REF!</definedName>
    <definedName name="BLPH2097" hidden="1">#REF!</definedName>
    <definedName name="BLPH2098" hidden="1">#REF!</definedName>
    <definedName name="BLPH2099" hidden="1">#REF!</definedName>
    <definedName name="BLPH21" localSheetId="25" hidden="1">[73]CSGD!#REF!</definedName>
    <definedName name="BLPH21" localSheetId="8" hidden="1">#REF!</definedName>
    <definedName name="BLPH21" hidden="1">[73]CSGD!#REF!</definedName>
    <definedName name="BLPH210" hidden="1">#REF!</definedName>
    <definedName name="BLPH2100" hidden="1">#REF!</definedName>
    <definedName name="BLPH2101" hidden="1">#REF!</definedName>
    <definedName name="BLPH2102" hidden="1">#REF!</definedName>
    <definedName name="BLPH2103" hidden="1">#REF!</definedName>
    <definedName name="BLPH2105" hidden="1">#REF!</definedName>
    <definedName name="BLPH2106" hidden="1">#REF!</definedName>
    <definedName name="BLPH2107" hidden="1">#REF!</definedName>
    <definedName name="BLPH2108" hidden="1">#REF!</definedName>
    <definedName name="BLPH2109" hidden="1">#REF!</definedName>
    <definedName name="BLPH211" hidden="1">#REF!</definedName>
    <definedName name="BLPH2110" hidden="1">#REF!</definedName>
    <definedName name="BLPH2111" hidden="1">#REF!</definedName>
    <definedName name="BLPH2112" hidden="1">#REF!</definedName>
    <definedName name="BLPH2113" hidden="1">#REF!</definedName>
    <definedName name="BLPH2114" hidden="1">#REF!</definedName>
    <definedName name="BLPH2115" hidden="1">#REF!</definedName>
    <definedName name="BLPH2116" hidden="1">#REF!</definedName>
    <definedName name="BLPH2117" hidden="1">#REF!</definedName>
    <definedName name="BLPH2118" hidden="1">#REF!</definedName>
    <definedName name="BLPH2119" hidden="1">#REF!</definedName>
    <definedName name="BLPH212" hidden="1">#REF!</definedName>
    <definedName name="BLPH2120" hidden="1">#REF!</definedName>
    <definedName name="BLPH2121" hidden="1">#REF!</definedName>
    <definedName name="BLPH2122" hidden="1">#REF!</definedName>
    <definedName name="BLPH2123" hidden="1">#REF!</definedName>
    <definedName name="BLPH2124" hidden="1">#REF!</definedName>
    <definedName name="BLPH2125" hidden="1">#REF!</definedName>
    <definedName name="BLPH2126" hidden="1">#REF!</definedName>
    <definedName name="BLPH2127" hidden="1">#REF!</definedName>
    <definedName name="BLPH2128" hidden="1">#REF!</definedName>
    <definedName name="BLPH2129" hidden="1">#REF!</definedName>
    <definedName name="BLPH213" hidden="1">#REF!</definedName>
    <definedName name="BLPH2130" hidden="1">#REF!</definedName>
    <definedName name="BLPH2131" hidden="1">#REF!</definedName>
    <definedName name="BLPH2132" hidden="1">#REF!</definedName>
    <definedName name="BLPH2133" hidden="1">#REF!</definedName>
    <definedName name="BLPH2134" hidden="1">#REF!</definedName>
    <definedName name="BLPH2135" hidden="1">#REF!</definedName>
    <definedName name="BLPH2136" hidden="1">#REF!</definedName>
    <definedName name="BLPH2137" hidden="1">#REF!</definedName>
    <definedName name="BLPH2138" hidden="1">#REF!</definedName>
    <definedName name="BLPH2139" hidden="1">#REF!</definedName>
    <definedName name="BLPH214" hidden="1">#REF!</definedName>
    <definedName name="BLPH2140" hidden="1">#REF!</definedName>
    <definedName name="BLPH2141" hidden="1">#REF!</definedName>
    <definedName name="BLPH2142" hidden="1">#REF!</definedName>
    <definedName name="BLPH2143" hidden="1">#REF!</definedName>
    <definedName name="BLPH2147" hidden="1">#REF!</definedName>
    <definedName name="BLPH2148" hidden="1">#REF!</definedName>
    <definedName name="BLPH215" hidden="1">#REF!</definedName>
    <definedName name="BLPH2156" hidden="1">#REF!</definedName>
    <definedName name="BLPH216" hidden="1">#REF!</definedName>
    <definedName name="BLPH217" hidden="1">#REF!</definedName>
    <definedName name="BLPH218" hidden="1">#REF!</definedName>
    <definedName name="BLPH219" hidden="1">#REF!</definedName>
    <definedName name="BLPH22" hidden="1">#REF!</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localSheetId="25" hidden="1">#REF!</definedName>
    <definedName name="BLPH23" localSheetId="8" hidden="1">#REF!</definedName>
    <definedName name="BLPH23" hidden="1">#REF!</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#REF!</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localSheetId="25" hidden="1">#REF!</definedName>
    <definedName name="BLPH25" localSheetId="8" hidden="1">#REF!</definedName>
    <definedName name="BLPH25" hidden="1">#REF!</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localSheetId="25" hidden="1">#REF!</definedName>
    <definedName name="BLPH26" localSheetId="8" hidden="1">#REF!</definedName>
    <definedName name="BLPH26" hidden="1">#REF!</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#REF!</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#REF!</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#REF!</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#REF!</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#REF!</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#REF!</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#REF!</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#REF!</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#REF!</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60" hidden="1">#REF!</definedName>
    <definedName name="BLPH361" hidden="1">#REF!</definedName>
    <definedName name="BLPH362" hidden="1">#REF!</definedName>
    <definedName name="BLPH363" hidden="1">#REF!</definedName>
    <definedName name="BLPH364" hidden="1">#REF!</definedName>
    <definedName name="BLPH365" hidden="1">#REF!</definedName>
    <definedName name="BLPH366" hidden="1">#REF!</definedName>
    <definedName name="BLPH367" hidden="1">#REF!</definedName>
    <definedName name="BLPH368" hidden="1">#REF!</definedName>
    <definedName name="BLPH369" hidden="1">#REF!</definedName>
    <definedName name="BLPH37" hidden="1">#REF!</definedName>
    <definedName name="BLPH370" hidden="1">#REF!</definedName>
    <definedName name="BLPH371" hidden="1">#REF!</definedName>
    <definedName name="BLPH372" hidden="1">#REF!</definedName>
    <definedName name="BLPH373" hidden="1">#REF!</definedName>
    <definedName name="BLPH374" hidden="1">#REF!</definedName>
    <definedName name="BLPH375" hidden="1">#REF!</definedName>
    <definedName name="BLPH376" hidden="1">#REF!</definedName>
    <definedName name="BLPH377" hidden="1">#REF!</definedName>
    <definedName name="BLPH378" hidden="1">#REF!</definedName>
    <definedName name="BLPH379" hidden="1">#REF!</definedName>
    <definedName name="BLPH38" hidden="1">#REF!</definedName>
    <definedName name="BLPH380" hidden="1">#REF!</definedName>
    <definedName name="BLPH381" hidden="1">#REF!</definedName>
    <definedName name="BLPH382" hidden="1">#REF!</definedName>
    <definedName name="BLPH383" hidden="1">#REF!</definedName>
    <definedName name="BLPH384" hidden="1">#REF!</definedName>
    <definedName name="BLPH385" hidden="1">#REF!</definedName>
    <definedName name="BLPH386" hidden="1">#REF!</definedName>
    <definedName name="BLPH387" hidden="1">#REF!</definedName>
    <definedName name="BLPH388" hidden="1">#REF!</definedName>
    <definedName name="BLPH389" hidden="1">#REF!</definedName>
    <definedName name="BLPH39" hidden="1">#REF!</definedName>
    <definedName name="BLPH390" hidden="1">#REF!</definedName>
    <definedName name="BLPH391" hidden="1">#REF!</definedName>
    <definedName name="BLPH392" hidden="1">#REF!</definedName>
    <definedName name="BLPH393" hidden="1">#REF!</definedName>
    <definedName name="BLPH394" hidden="1">#REF!</definedName>
    <definedName name="BLPH395" hidden="1">#REF!</definedName>
    <definedName name="BLPH396" hidden="1">#REF!</definedName>
    <definedName name="BLPH397" hidden="1">#REF!</definedName>
    <definedName name="BLPH398" hidden="1">#REF!</definedName>
    <definedName name="BLPH399" hidden="1">#REF!</definedName>
    <definedName name="BLPH4" localSheetId="8" hidden="1">#REF!</definedName>
    <definedName name="BLPH4" hidden="1">[72]BBVSM!#REF!</definedName>
    <definedName name="BLPH40" hidden="1">#REF!</definedName>
    <definedName name="BLPH400" hidden="1">#REF!</definedName>
    <definedName name="BLPH401" hidden="1">#REF!</definedName>
    <definedName name="BLPH402" hidden="1">#REF!</definedName>
    <definedName name="BLPH403" hidden="1">#REF!</definedName>
    <definedName name="BLPH404" hidden="1">#REF!</definedName>
    <definedName name="BLPH405" hidden="1">#REF!</definedName>
    <definedName name="BLPH406" hidden="1">#REF!</definedName>
    <definedName name="BLPH407" hidden="1">#REF!</definedName>
    <definedName name="BLPH408" hidden="1">#REF!</definedName>
    <definedName name="BLPH409" hidden="1">#REF!</definedName>
    <definedName name="BLPH41" hidden="1">#REF!</definedName>
    <definedName name="BLPH410" hidden="1">#REF!</definedName>
    <definedName name="BLPH411" hidden="1">#REF!</definedName>
    <definedName name="BLPH412" hidden="1">#REF!</definedName>
    <definedName name="BLPH413" hidden="1">#REF!</definedName>
    <definedName name="BLPH414" hidden="1">#REF!</definedName>
    <definedName name="BLPH415" hidden="1">#REF!</definedName>
    <definedName name="BLPH416" hidden="1">#REF!</definedName>
    <definedName name="BLPH417" hidden="1">#REF!</definedName>
    <definedName name="BLPH418" hidden="1">#REF!</definedName>
    <definedName name="BLPH419" hidden="1">#REF!</definedName>
    <definedName name="BLPH42" hidden="1">#REF!</definedName>
    <definedName name="BLPH420" hidden="1">#REF!</definedName>
    <definedName name="BLPH421" hidden="1">#REF!</definedName>
    <definedName name="BLPH422" hidden="1">#REF!</definedName>
    <definedName name="BLPH423" hidden="1">#REF!</definedName>
    <definedName name="BLPH424" hidden="1">#REF!</definedName>
    <definedName name="BLPH425" hidden="1">#REF!</definedName>
    <definedName name="BLPH426" hidden="1">#REF!</definedName>
    <definedName name="BLPH427" hidden="1">#REF!</definedName>
    <definedName name="BLPH428" hidden="1">#REF!</definedName>
    <definedName name="BLPH429" hidden="1">#REF!</definedName>
    <definedName name="BLPH43" hidden="1">#REF!</definedName>
    <definedName name="BLPH430" hidden="1">#REF!</definedName>
    <definedName name="BLPH431" hidden="1">#REF!</definedName>
    <definedName name="BLPH432" hidden="1">#REF!</definedName>
    <definedName name="BLPH433" hidden="1">#REF!</definedName>
    <definedName name="BLPH434" hidden="1">#REF!</definedName>
    <definedName name="BLPH435" hidden="1">#REF!</definedName>
    <definedName name="BLPH436" hidden="1">#REF!</definedName>
    <definedName name="BLPH437" hidden="1">#REF!</definedName>
    <definedName name="BLPH438" hidden="1">#REF!</definedName>
    <definedName name="BLPH439" hidden="1">#REF!</definedName>
    <definedName name="BLPH44" localSheetId="25" hidden="1">#REF!</definedName>
    <definedName name="BLPH44" localSheetId="8" hidden="1">#REF!</definedName>
    <definedName name="BLPH44" hidden="1">#REF!</definedName>
    <definedName name="BLPH440" hidden="1">#REF!</definedName>
    <definedName name="BLPH441" hidden="1">#REF!</definedName>
    <definedName name="BLPH442" hidden="1">#REF!</definedName>
    <definedName name="BLPH443" hidden="1">#REF!</definedName>
    <definedName name="BLPH444" hidden="1">#REF!</definedName>
    <definedName name="BLPH445" hidden="1">#REF!</definedName>
    <definedName name="BLPH446" hidden="1">#REF!</definedName>
    <definedName name="BLPH447" hidden="1">#REF!</definedName>
    <definedName name="BLPH448" hidden="1">#REF!</definedName>
    <definedName name="BLPH449" hidden="1">#REF!</definedName>
    <definedName name="BLPH45" hidden="1">#REF!</definedName>
    <definedName name="BLPH450" hidden="1">#REF!</definedName>
    <definedName name="BLPH451" hidden="1">#REF!</definedName>
    <definedName name="BLPH452" hidden="1">#REF!</definedName>
    <definedName name="BLPH453" hidden="1">#REF!</definedName>
    <definedName name="BLPH454" hidden="1">#REF!</definedName>
    <definedName name="BLPH455" hidden="1">#REF!</definedName>
    <definedName name="BLPH456" hidden="1">#REF!</definedName>
    <definedName name="BLPH457" hidden="1">#REF!</definedName>
    <definedName name="BLPH458" hidden="1">#REF!</definedName>
    <definedName name="BLPH459" hidden="1">#REF!</definedName>
    <definedName name="BLPH46" hidden="1">#REF!</definedName>
    <definedName name="BLPH460" hidden="1">#REF!</definedName>
    <definedName name="BLPH461" hidden="1">#REF!</definedName>
    <definedName name="BLPH462" hidden="1">#REF!</definedName>
    <definedName name="BLPH463" hidden="1">#REF!</definedName>
    <definedName name="BLPH464" hidden="1">#REF!</definedName>
    <definedName name="BLPH465" hidden="1">#REF!</definedName>
    <definedName name="BLPH466" hidden="1">#REF!</definedName>
    <definedName name="BLPH467" hidden="1">#REF!</definedName>
    <definedName name="BLPH468" hidden="1">#REF!</definedName>
    <definedName name="BLPH469" hidden="1">#REF!</definedName>
    <definedName name="BLPH47" hidden="1">#REF!</definedName>
    <definedName name="BLPH470" hidden="1">#REF!</definedName>
    <definedName name="BLPH471" hidden="1">#REF!</definedName>
    <definedName name="BLPH472" hidden="1">#REF!</definedName>
    <definedName name="BLPH473" hidden="1">#REF!</definedName>
    <definedName name="BLPH474" hidden="1">#REF!</definedName>
    <definedName name="BLPH475" hidden="1">#REF!</definedName>
    <definedName name="BLPH476" hidden="1">#REF!</definedName>
    <definedName name="BLPH477" hidden="1">#REF!</definedName>
    <definedName name="BLPH478" hidden="1">#REF!</definedName>
    <definedName name="BLPH479" hidden="1">#REF!</definedName>
    <definedName name="BLPH48" hidden="1">#REF!</definedName>
    <definedName name="BLPH480" hidden="1">#REF!</definedName>
    <definedName name="BLPH481" hidden="1">#REF!</definedName>
    <definedName name="BLPH482" hidden="1">#REF!</definedName>
    <definedName name="BLPH483" hidden="1">#REF!</definedName>
    <definedName name="BLPH484" hidden="1">#REF!</definedName>
    <definedName name="BLPH485" hidden="1">#REF!</definedName>
    <definedName name="BLPH486" hidden="1">#REF!</definedName>
    <definedName name="BLPH487" hidden="1">#REF!</definedName>
    <definedName name="BLPH488" hidden="1">#REF!</definedName>
    <definedName name="BLPH489" hidden="1">#REF!</definedName>
    <definedName name="BLPH49" hidden="1">#REF!</definedName>
    <definedName name="BLPH490" hidden="1">#REF!</definedName>
    <definedName name="BLPH491" hidden="1">#REF!</definedName>
    <definedName name="BLPH492" hidden="1">#REF!</definedName>
    <definedName name="BLPH493" hidden="1">#REF!</definedName>
    <definedName name="BLPH494" hidden="1">#REF!</definedName>
    <definedName name="BLPH495" hidden="1">#REF!</definedName>
    <definedName name="BLPH496" hidden="1">#REF!</definedName>
    <definedName name="BLPH497" hidden="1">#REF!</definedName>
    <definedName name="BLPH498" hidden="1">#REF!</definedName>
    <definedName name="BLPH499" hidden="1">#REF!</definedName>
    <definedName name="BLPH5" localSheetId="25" hidden="1">#REF!</definedName>
    <definedName name="BLPH5" localSheetId="8" hidden="1">#REF!</definedName>
    <definedName name="BLPH5" hidden="1">#REF!</definedName>
    <definedName name="BLPH50" hidden="1">#REF!</definedName>
    <definedName name="BLPH500" hidden="1">#REF!</definedName>
    <definedName name="BLPH501" hidden="1">#REF!</definedName>
    <definedName name="BLPH502" hidden="1">#REF!</definedName>
    <definedName name="BLPH503" hidden="1">#REF!</definedName>
    <definedName name="BLPH504" hidden="1">#REF!</definedName>
    <definedName name="BLPH505" hidden="1">#REF!</definedName>
    <definedName name="BLPH506" hidden="1">#REF!</definedName>
    <definedName name="BLPH507" hidden="1">#REF!</definedName>
    <definedName name="BLPH508" hidden="1">#REF!</definedName>
    <definedName name="BLPH509" hidden="1">#REF!</definedName>
    <definedName name="BLPH51" hidden="1">#REF!</definedName>
    <definedName name="BLPH510" hidden="1">#REF!</definedName>
    <definedName name="BLPH511" hidden="1">#REF!</definedName>
    <definedName name="BLPH512" hidden="1">#REF!</definedName>
    <definedName name="BLPH513" hidden="1">#REF!</definedName>
    <definedName name="BLPH514" hidden="1">#REF!</definedName>
    <definedName name="BLPH515" hidden="1">#REF!</definedName>
    <definedName name="BLPH516" hidden="1">#REF!</definedName>
    <definedName name="BLPH517" hidden="1">#REF!</definedName>
    <definedName name="BLPH518" hidden="1">#REF!</definedName>
    <definedName name="BLPH519" hidden="1">#REF!</definedName>
    <definedName name="BLPH52" localSheetId="25" hidden="1">#REF!</definedName>
    <definedName name="BLPH52" localSheetId="8" hidden="1">#REF!</definedName>
    <definedName name="BLPH52" hidden="1">#REF!</definedName>
    <definedName name="BLPH520" hidden="1">#REF!</definedName>
    <definedName name="BLPH521" hidden="1">#REF!</definedName>
    <definedName name="BLPH522" hidden="1">#REF!</definedName>
    <definedName name="BLPH523" hidden="1">#REF!</definedName>
    <definedName name="BLPH524" hidden="1">#REF!</definedName>
    <definedName name="BLPH525" hidden="1">#REF!</definedName>
    <definedName name="BLPH526" hidden="1">#REF!</definedName>
    <definedName name="BLPH527" hidden="1">#REF!</definedName>
    <definedName name="BLPH528" hidden="1">#REF!</definedName>
    <definedName name="BLPH529" hidden="1">#REF!</definedName>
    <definedName name="BLPH53" hidden="1">#REF!</definedName>
    <definedName name="BLPH530" hidden="1">#REF!</definedName>
    <definedName name="BLPH531" hidden="1">#REF!</definedName>
    <definedName name="BLPH532" hidden="1">#REF!</definedName>
    <definedName name="BLPH533" hidden="1">#REF!</definedName>
    <definedName name="BLPH534" hidden="1">#REF!</definedName>
    <definedName name="BLPH535" hidden="1">#REF!</definedName>
    <definedName name="BLPH536" hidden="1">#REF!</definedName>
    <definedName name="BLPH537" hidden="1">#REF!</definedName>
    <definedName name="BLPH538" hidden="1">#REF!</definedName>
    <definedName name="BLPH539" hidden="1">#REF!</definedName>
    <definedName name="BLPH54" hidden="1">#REF!</definedName>
    <definedName name="BLPH540" hidden="1">#REF!</definedName>
    <definedName name="BLPH541" hidden="1">#REF!</definedName>
    <definedName name="BLPH542" hidden="1">#REF!</definedName>
    <definedName name="BLPH543" hidden="1">#REF!</definedName>
    <definedName name="BLPH544" hidden="1">#REF!</definedName>
    <definedName name="BLPH545" hidden="1">#REF!</definedName>
    <definedName name="BLPH546" hidden="1">#REF!</definedName>
    <definedName name="BLPH547" hidden="1">#REF!</definedName>
    <definedName name="BLPH548" hidden="1">#REF!</definedName>
    <definedName name="BLPH549" hidden="1">#REF!</definedName>
    <definedName name="BLPH55" hidden="1">#REF!</definedName>
    <definedName name="BLPH550" hidden="1">#REF!</definedName>
    <definedName name="BLPH551" hidden="1">#REF!</definedName>
    <definedName name="BLPH552" hidden="1">#REF!</definedName>
    <definedName name="BLPH553" hidden="1">#REF!</definedName>
    <definedName name="BLPH554" hidden="1">#REF!</definedName>
    <definedName name="BLPH555" hidden="1">#REF!</definedName>
    <definedName name="BLPH556" hidden="1">#REF!</definedName>
    <definedName name="BLPH557" hidden="1">#REF!</definedName>
    <definedName name="BLPH558" hidden="1">#REF!</definedName>
    <definedName name="BLPH559" hidden="1">#REF!</definedName>
    <definedName name="BLPH56" hidden="1">#REF!</definedName>
    <definedName name="BLPH560" hidden="1">#REF!</definedName>
    <definedName name="BLPH561" hidden="1">#REF!</definedName>
    <definedName name="BLPH562" hidden="1">#REF!</definedName>
    <definedName name="BLPH563" hidden="1">#REF!</definedName>
    <definedName name="BLPH564" hidden="1">#REF!</definedName>
    <definedName name="BLPH565" hidden="1">#REF!</definedName>
    <definedName name="BLPH566" hidden="1">#REF!</definedName>
    <definedName name="BLPH567" hidden="1">#REF!</definedName>
    <definedName name="BLPH568" hidden="1">#REF!</definedName>
    <definedName name="BLPH569" hidden="1">#REF!</definedName>
    <definedName name="BLPH57" hidden="1">#REF!</definedName>
    <definedName name="BLPH570" hidden="1">#REF!</definedName>
    <definedName name="BLPH571" hidden="1">#REF!</definedName>
    <definedName name="BLPH572" hidden="1">#REF!</definedName>
    <definedName name="BLPH573" hidden="1">#REF!</definedName>
    <definedName name="BLPH574" hidden="1">#REF!</definedName>
    <definedName name="BLPH575" hidden="1">#REF!</definedName>
    <definedName name="BLPH576" hidden="1">#REF!</definedName>
    <definedName name="BLPH577" hidden="1">#REF!</definedName>
    <definedName name="BLPH578" hidden="1">#REF!</definedName>
    <definedName name="BLPH579" hidden="1">#REF!</definedName>
    <definedName name="BLPH58" hidden="1">#REF!</definedName>
    <definedName name="BLPH580" hidden="1">#REF!</definedName>
    <definedName name="BLPH581" hidden="1">#REF!</definedName>
    <definedName name="BLPH582" hidden="1">#REF!</definedName>
    <definedName name="BLPH583" hidden="1">#REF!</definedName>
    <definedName name="BLPH584" hidden="1">#REF!</definedName>
    <definedName name="BLPH585" hidden="1">#REF!</definedName>
    <definedName name="BLPH586" hidden="1">#REF!</definedName>
    <definedName name="BLPH587" hidden="1">#REF!</definedName>
    <definedName name="BLPH588" hidden="1">#REF!</definedName>
    <definedName name="BLPH589" hidden="1">#REF!</definedName>
    <definedName name="BLPH59" hidden="1">#REF!</definedName>
    <definedName name="BLPH590" hidden="1">#REF!</definedName>
    <definedName name="BLPH591" hidden="1">#REF!</definedName>
    <definedName name="BLPH592" hidden="1">#REF!</definedName>
    <definedName name="BLPH593" hidden="1">#REF!</definedName>
    <definedName name="BLPH594" hidden="1">#REF!</definedName>
    <definedName name="BLPH595" hidden="1">#REF!</definedName>
    <definedName name="BLPH596" hidden="1">#REF!</definedName>
    <definedName name="BLPH597" hidden="1">#REF!</definedName>
    <definedName name="BLPH598" hidden="1">#REF!</definedName>
    <definedName name="BLPH599" hidden="1">#REF!</definedName>
    <definedName name="BLPH6" localSheetId="25" hidden="1">#REF!</definedName>
    <definedName name="BLPH6" hidden="1">#REF!</definedName>
    <definedName name="BLPH60" hidden="1">#REF!</definedName>
    <definedName name="BLPH600" hidden="1">#REF!</definedName>
    <definedName name="BLPH601" hidden="1">#REF!</definedName>
    <definedName name="BLPH602" hidden="1">#REF!</definedName>
    <definedName name="BLPH603" hidden="1">#REF!</definedName>
    <definedName name="BLPH604" hidden="1">#REF!</definedName>
    <definedName name="BLPH605" hidden="1">#REF!</definedName>
    <definedName name="BLPH606" hidden="1">#REF!</definedName>
    <definedName name="BLPH607" hidden="1">#REF!</definedName>
    <definedName name="BLPH608" hidden="1">#REF!</definedName>
    <definedName name="BLPH609" hidden="1">#REF!</definedName>
    <definedName name="BLPH61" hidden="1">#REF!</definedName>
    <definedName name="BLPH610" hidden="1">#REF!</definedName>
    <definedName name="BLPH611" hidden="1">#REF!</definedName>
    <definedName name="BLPH612" hidden="1">#REF!</definedName>
    <definedName name="BLPH613" hidden="1">#REF!</definedName>
    <definedName name="BLPH614" hidden="1">#REF!</definedName>
    <definedName name="BLPH615" hidden="1">#REF!</definedName>
    <definedName name="BLPH616" hidden="1">#REF!</definedName>
    <definedName name="BLPH617" hidden="1">#REF!</definedName>
    <definedName name="BLPH618" hidden="1">#REF!</definedName>
    <definedName name="BLPH619" hidden="1">#REF!</definedName>
    <definedName name="BLPH62" hidden="1">#REF!</definedName>
    <definedName name="BLPH620" hidden="1">#REF!</definedName>
    <definedName name="BLPH621" hidden="1">#REF!</definedName>
    <definedName name="BLPH622" hidden="1">#REF!</definedName>
    <definedName name="BLPH623" hidden="1">#REF!</definedName>
    <definedName name="BLPH624" hidden="1">#REF!</definedName>
    <definedName name="BLPH625" hidden="1">#REF!</definedName>
    <definedName name="BLPH626" hidden="1">#REF!</definedName>
    <definedName name="BLPH627" hidden="1">#REF!</definedName>
    <definedName name="BLPH628" hidden="1">#REF!</definedName>
    <definedName name="BLPH629" hidden="1">#REF!</definedName>
    <definedName name="BLPH63" hidden="1">#REF!</definedName>
    <definedName name="BLPH630" hidden="1">#REF!</definedName>
    <definedName name="BLPH631" hidden="1">#REF!</definedName>
    <definedName name="BLPH632" hidden="1">#REF!</definedName>
    <definedName name="BLPH633" hidden="1">#REF!</definedName>
    <definedName name="BLPH634" hidden="1">#REF!</definedName>
    <definedName name="BLPH635" hidden="1">#REF!</definedName>
    <definedName name="BLPH636" hidden="1">#REF!</definedName>
    <definedName name="BLPH637" hidden="1">#REF!</definedName>
    <definedName name="BLPH638" hidden="1">#REF!</definedName>
    <definedName name="BLPH639" hidden="1">#REF!</definedName>
    <definedName name="BLPH64" hidden="1">#REF!</definedName>
    <definedName name="BLPH640" hidden="1">#REF!</definedName>
    <definedName name="BLPH641" hidden="1">#REF!</definedName>
    <definedName name="BLPH642" hidden="1">#REF!</definedName>
    <definedName name="BLPH643" hidden="1">#REF!</definedName>
    <definedName name="BLPH644" hidden="1">#REF!</definedName>
    <definedName name="BLPH645" hidden="1">#REF!</definedName>
    <definedName name="BLPH646" hidden="1">#REF!</definedName>
    <definedName name="BLPH647" hidden="1">#REF!</definedName>
    <definedName name="BLPH648" hidden="1">#REF!</definedName>
    <definedName name="BLPH649" hidden="1">#REF!</definedName>
    <definedName name="BLPH65" hidden="1">#REF!</definedName>
    <definedName name="BLPH650" hidden="1">#REF!</definedName>
    <definedName name="BLPH651" hidden="1">#REF!</definedName>
    <definedName name="BLPH652" hidden="1">#REF!</definedName>
    <definedName name="BLPH653" hidden="1">#REF!</definedName>
    <definedName name="BLPH654" hidden="1">#REF!</definedName>
    <definedName name="BLPH655" hidden="1">#REF!</definedName>
    <definedName name="BLPH656" hidden="1">#REF!</definedName>
    <definedName name="BLPH657" hidden="1">#REF!</definedName>
    <definedName name="BLPH658" hidden="1">#REF!</definedName>
    <definedName name="BLPH659" hidden="1">#REF!</definedName>
    <definedName name="BLPH66" hidden="1">#REF!</definedName>
    <definedName name="BLPH660" hidden="1">#REF!</definedName>
    <definedName name="BLPH661" hidden="1">#REF!</definedName>
    <definedName name="BLPH662" hidden="1">#REF!</definedName>
    <definedName name="BLPH663" hidden="1">#REF!</definedName>
    <definedName name="BLPH664" hidden="1">#REF!</definedName>
    <definedName name="BLPH665" hidden="1">#REF!</definedName>
    <definedName name="BLPH666" hidden="1">#REF!</definedName>
    <definedName name="BLPH667" hidden="1">#REF!</definedName>
    <definedName name="BLPH668" hidden="1">#REF!</definedName>
    <definedName name="BLPH669" hidden="1">#REF!</definedName>
    <definedName name="BLPH67" hidden="1">#REF!</definedName>
    <definedName name="BLPH670" hidden="1">#REF!</definedName>
    <definedName name="BLPH671" hidden="1">#REF!</definedName>
    <definedName name="BLPH672" hidden="1">#REF!</definedName>
    <definedName name="BLPH673" hidden="1">#REF!</definedName>
    <definedName name="BLPH674" hidden="1">#REF!</definedName>
    <definedName name="BLPH675" hidden="1">#REF!</definedName>
    <definedName name="BLPH676" hidden="1">#REF!</definedName>
    <definedName name="BLPH677" hidden="1">#REF!</definedName>
    <definedName name="BLPH678" hidden="1">#REF!</definedName>
    <definedName name="BLPH679" hidden="1">#REF!</definedName>
    <definedName name="BLPH68" hidden="1">#REF!</definedName>
    <definedName name="BLPH680" hidden="1">#REF!</definedName>
    <definedName name="BLPH681" hidden="1">#REF!</definedName>
    <definedName name="BLPH682" hidden="1">#REF!</definedName>
    <definedName name="BLPH683" hidden="1">#REF!</definedName>
    <definedName name="BLPH684" hidden="1">#REF!</definedName>
    <definedName name="BLPH685" hidden="1">#REF!</definedName>
    <definedName name="BLPH686" hidden="1">#REF!</definedName>
    <definedName name="BLPH687" hidden="1">#REF!</definedName>
    <definedName name="BLPH688" hidden="1">#REF!</definedName>
    <definedName name="BLPH689" hidden="1">#REF!</definedName>
    <definedName name="BLPH69" hidden="1">#REF!</definedName>
    <definedName name="BLPH690" hidden="1">#REF!</definedName>
    <definedName name="BLPH691" hidden="1">#REF!</definedName>
    <definedName name="BLPH692" hidden="1">#REF!</definedName>
    <definedName name="BLPH693" hidden="1">#REF!</definedName>
    <definedName name="BLPH694" hidden="1">#REF!</definedName>
    <definedName name="BLPH695" hidden="1">#REF!</definedName>
    <definedName name="BLPH696" hidden="1">#REF!</definedName>
    <definedName name="BLPH697" hidden="1">#REF!</definedName>
    <definedName name="BLPH698" hidden="1">#REF!</definedName>
    <definedName name="BLPH699" hidden="1">#REF!</definedName>
    <definedName name="BLPH7" hidden="1">#REF!</definedName>
    <definedName name="BLPH70" hidden="1">#REF!</definedName>
    <definedName name="BLPH700" hidden="1">#REF!</definedName>
    <definedName name="BLPH701" hidden="1">#REF!</definedName>
    <definedName name="BLPH702" hidden="1">#REF!</definedName>
    <definedName name="BLPH703" hidden="1">#REF!</definedName>
    <definedName name="BLPH704" hidden="1">#REF!</definedName>
    <definedName name="BLPH705" hidden="1">#REF!</definedName>
    <definedName name="BLPH706" hidden="1">#REF!</definedName>
    <definedName name="BLPH707" hidden="1">#REF!</definedName>
    <definedName name="BLPH708" hidden="1">#REF!</definedName>
    <definedName name="BLPH709" hidden="1">#REF!</definedName>
    <definedName name="BLPH71" hidden="1">#REF!</definedName>
    <definedName name="BLPH710" hidden="1">#REF!</definedName>
    <definedName name="BLPH711" hidden="1">#REF!</definedName>
    <definedName name="BLPH712" hidden="1">#REF!</definedName>
    <definedName name="BLPH713" hidden="1">#REF!</definedName>
    <definedName name="BLPH714" hidden="1">#REF!</definedName>
    <definedName name="BLPH715" hidden="1">#REF!</definedName>
    <definedName name="BLPH716" hidden="1">#REF!</definedName>
    <definedName name="BLPH717" hidden="1">#REF!</definedName>
    <definedName name="BLPH718" hidden="1">#REF!</definedName>
    <definedName name="BLPH719" hidden="1">#REF!</definedName>
    <definedName name="BLPH72" hidden="1">#REF!</definedName>
    <definedName name="BLPH720" hidden="1">#REF!</definedName>
    <definedName name="BLPH721" hidden="1">#REF!</definedName>
    <definedName name="BLPH722" hidden="1">#REF!</definedName>
    <definedName name="BLPH723" hidden="1">#REF!</definedName>
    <definedName name="BLPH724" hidden="1">#REF!</definedName>
    <definedName name="BLPH725" hidden="1">#REF!</definedName>
    <definedName name="BLPH726" hidden="1">#REF!</definedName>
    <definedName name="BLPH727" hidden="1">#REF!</definedName>
    <definedName name="BLPH728" hidden="1">#REF!</definedName>
    <definedName name="BLPH729" hidden="1">#REF!</definedName>
    <definedName name="BLPH73" hidden="1">#REF!</definedName>
    <definedName name="BLPH730" hidden="1">#REF!</definedName>
    <definedName name="BLPH731" hidden="1">#REF!</definedName>
    <definedName name="BLPH732" hidden="1">#REF!</definedName>
    <definedName name="BLPH733" hidden="1">#REF!</definedName>
    <definedName name="BLPH734" hidden="1">#REF!</definedName>
    <definedName name="BLPH735" hidden="1">#REF!</definedName>
    <definedName name="BLPH736" hidden="1">#REF!</definedName>
    <definedName name="BLPH737" hidden="1">#REF!</definedName>
    <definedName name="BLPH738" hidden="1">#REF!</definedName>
    <definedName name="BLPH739" hidden="1">#REF!</definedName>
    <definedName name="BLPH74" hidden="1">#REF!</definedName>
    <definedName name="BLPH740" hidden="1">#REF!</definedName>
    <definedName name="BLPH741" hidden="1">#REF!</definedName>
    <definedName name="BLPH742" hidden="1">#REF!</definedName>
    <definedName name="BLPH743" hidden="1">#REF!</definedName>
    <definedName name="BLPH744" hidden="1">#REF!</definedName>
    <definedName name="BLPH745" hidden="1">#REF!</definedName>
    <definedName name="BLPH746" hidden="1">#REF!</definedName>
    <definedName name="BLPH747" hidden="1">#REF!</definedName>
    <definedName name="BLPH748" hidden="1">#REF!</definedName>
    <definedName name="BLPH749" hidden="1">#REF!</definedName>
    <definedName name="BLPH75" hidden="1">#REF!</definedName>
    <definedName name="BLPH750" hidden="1">#REF!</definedName>
    <definedName name="BLPH751" hidden="1">#REF!</definedName>
    <definedName name="BLPH752" hidden="1">#REF!</definedName>
    <definedName name="BLPH753" hidden="1">#REF!</definedName>
    <definedName name="BLPH754" hidden="1">#REF!</definedName>
    <definedName name="BLPH755" hidden="1">#REF!</definedName>
    <definedName name="BLPH756" hidden="1">#REF!</definedName>
    <definedName name="BLPH757" hidden="1">#REF!</definedName>
    <definedName name="BLPH758" hidden="1">#REF!</definedName>
    <definedName name="BLPH759" hidden="1">#REF!</definedName>
    <definedName name="BLPH76" hidden="1">#REF!</definedName>
    <definedName name="BLPH760" hidden="1">#REF!</definedName>
    <definedName name="BLPH761" hidden="1">#REF!</definedName>
    <definedName name="BLPH762" hidden="1">#REF!</definedName>
    <definedName name="BLPH763" hidden="1">#REF!</definedName>
    <definedName name="BLPH764" hidden="1">#REF!</definedName>
    <definedName name="BLPH765" hidden="1">#REF!</definedName>
    <definedName name="BLPH766" hidden="1">#REF!</definedName>
    <definedName name="BLPH767" hidden="1">#REF!</definedName>
    <definedName name="BLPH768" hidden="1">#REF!</definedName>
    <definedName name="BLPH769" hidden="1">#REF!</definedName>
    <definedName name="BLPH77" hidden="1">#REF!</definedName>
    <definedName name="BLPH770" hidden="1">#REF!</definedName>
    <definedName name="BLPH771" hidden="1">#REF!</definedName>
    <definedName name="BLPH772" hidden="1">#REF!</definedName>
    <definedName name="BLPH773" hidden="1">#REF!</definedName>
    <definedName name="BLPH774" hidden="1">#REF!</definedName>
    <definedName name="BLPH775" hidden="1">#REF!</definedName>
    <definedName name="BLPH776" hidden="1">#REF!</definedName>
    <definedName name="BLPH777" hidden="1">#REF!</definedName>
    <definedName name="BLPH778" hidden="1">#REF!</definedName>
    <definedName name="BLPH779" hidden="1">#REF!</definedName>
    <definedName name="BLPH78" hidden="1">#REF!</definedName>
    <definedName name="BLPH780" hidden="1">#REF!</definedName>
    <definedName name="BLPH781" hidden="1">#REF!</definedName>
    <definedName name="BLPH782" hidden="1">#REF!</definedName>
    <definedName name="BLPH783" hidden="1">#REF!</definedName>
    <definedName name="BLPH784" hidden="1">#REF!</definedName>
    <definedName name="BLPH785" hidden="1">#REF!</definedName>
    <definedName name="BLPH786" hidden="1">#REF!</definedName>
    <definedName name="BLPH787" hidden="1">#REF!</definedName>
    <definedName name="BLPH788" hidden="1">#REF!</definedName>
    <definedName name="BLPH789" hidden="1">#REF!</definedName>
    <definedName name="BLPH79" hidden="1">#REF!</definedName>
    <definedName name="BLPH790" hidden="1">#REF!</definedName>
    <definedName name="BLPH791" hidden="1">#REF!</definedName>
    <definedName name="BLPH792" hidden="1">#REF!</definedName>
    <definedName name="BLPH793" hidden="1">#REF!</definedName>
    <definedName name="BLPH794" hidden="1">#REF!</definedName>
    <definedName name="BLPH795" hidden="1">#REF!</definedName>
    <definedName name="BLPH796" hidden="1">#REF!</definedName>
    <definedName name="BLPH797" hidden="1">#REF!</definedName>
    <definedName name="BLPH798" hidden="1">#REF!</definedName>
    <definedName name="BLPH799" hidden="1">#REF!</definedName>
    <definedName name="BLPH8" localSheetId="8" hidden="1">#REF!</definedName>
    <definedName name="BLPH8" hidden="1">[72]BBVSM!#REF!</definedName>
    <definedName name="BLPH80" hidden="1">#REF!</definedName>
    <definedName name="BLPH800" hidden="1">#REF!</definedName>
    <definedName name="BLPH801" hidden="1">#REF!</definedName>
    <definedName name="BLPH802" hidden="1">#REF!</definedName>
    <definedName name="BLPH803" hidden="1">#REF!</definedName>
    <definedName name="BLPH804" hidden="1">#REF!</definedName>
    <definedName name="BLPH805" hidden="1">#REF!</definedName>
    <definedName name="BLPH806" hidden="1">#REF!</definedName>
    <definedName name="BLPH807" hidden="1">#REF!</definedName>
    <definedName name="BLPH808" hidden="1">#REF!</definedName>
    <definedName name="BLPH809" hidden="1">#REF!</definedName>
    <definedName name="BLPH81" hidden="1">#REF!</definedName>
    <definedName name="BLPH810" hidden="1">#REF!</definedName>
    <definedName name="BLPH811" hidden="1">#REF!</definedName>
    <definedName name="BLPH812" hidden="1">#REF!</definedName>
    <definedName name="BLPH813" hidden="1">#REF!</definedName>
    <definedName name="BLPH814" hidden="1">#REF!</definedName>
    <definedName name="BLPH815" hidden="1">#REF!</definedName>
    <definedName name="BLPH816" hidden="1">#REF!</definedName>
    <definedName name="BLPH817" hidden="1">#REF!</definedName>
    <definedName name="BLPH818" hidden="1">#REF!</definedName>
    <definedName name="BLPH819" hidden="1">#REF!</definedName>
    <definedName name="BLPH82" hidden="1">#REF!</definedName>
    <definedName name="BLPH820" hidden="1">#REF!</definedName>
    <definedName name="BLPH821" hidden="1">#REF!</definedName>
    <definedName name="BLPH822" hidden="1">#REF!</definedName>
    <definedName name="BLPH823" hidden="1">#REF!</definedName>
    <definedName name="BLPH824" hidden="1">#REF!</definedName>
    <definedName name="BLPH825" hidden="1">#REF!</definedName>
    <definedName name="BLPH826" hidden="1">#REF!</definedName>
    <definedName name="BLPH827" hidden="1">#REF!</definedName>
    <definedName name="BLPH828" hidden="1">#REF!</definedName>
    <definedName name="BLPH829" hidden="1">#REF!</definedName>
    <definedName name="BLPH83" hidden="1">#REF!</definedName>
    <definedName name="BLPH830" hidden="1">#REF!</definedName>
    <definedName name="BLPH831" hidden="1">#REF!</definedName>
    <definedName name="BLPH832" hidden="1">#REF!</definedName>
    <definedName name="BLPH833" hidden="1">#REF!</definedName>
    <definedName name="BLPH834" hidden="1">#REF!</definedName>
    <definedName name="BLPH835" hidden="1">#REF!</definedName>
    <definedName name="BLPH836" hidden="1">#REF!</definedName>
    <definedName name="BLPH837" hidden="1">#REF!</definedName>
    <definedName name="BLPH838" hidden="1">#REF!</definedName>
    <definedName name="BLPH839" hidden="1">#REF!</definedName>
    <definedName name="BLPH84" hidden="1">#REF!</definedName>
    <definedName name="BLPH840" hidden="1">#REF!</definedName>
    <definedName name="BLPH841" hidden="1">#REF!</definedName>
    <definedName name="BLPH842" hidden="1">#REF!</definedName>
    <definedName name="BLPH843" hidden="1">#REF!</definedName>
    <definedName name="BLPH844" hidden="1">#REF!</definedName>
    <definedName name="BLPH845" hidden="1">#REF!</definedName>
    <definedName name="BLPH846" hidden="1">#REF!</definedName>
    <definedName name="BLPH847" hidden="1">#REF!</definedName>
    <definedName name="BLPH848" hidden="1">#REF!</definedName>
    <definedName name="BLPH849" hidden="1">#REF!</definedName>
    <definedName name="BLPH85" hidden="1">#REF!</definedName>
    <definedName name="BLPH850" hidden="1">#REF!</definedName>
    <definedName name="BLPH851" hidden="1">#REF!</definedName>
    <definedName name="BLPH852" hidden="1">#REF!</definedName>
    <definedName name="BLPH853" hidden="1">#REF!</definedName>
    <definedName name="BLPH854" hidden="1">#REF!</definedName>
    <definedName name="BLPH855" hidden="1">#REF!</definedName>
    <definedName name="BLPH856" hidden="1">#REF!</definedName>
    <definedName name="BLPH857" hidden="1">#REF!</definedName>
    <definedName name="BLPH858" hidden="1">#REF!</definedName>
    <definedName name="BLPH859" hidden="1">#REF!</definedName>
    <definedName name="BLPH86" hidden="1">#REF!</definedName>
    <definedName name="BLPH860" hidden="1">#REF!</definedName>
    <definedName name="BLPH861" hidden="1">#REF!</definedName>
    <definedName name="BLPH862" hidden="1">#REF!</definedName>
    <definedName name="BLPH863" hidden="1">#REF!</definedName>
    <definedName name="BLPH864" hidden="1">#REF!</definedName>
    <definedName name="BLPH865" hidden="1">#REF!</definedName>
    <definedName name="BLPH866" hidden="1">#REF!</definedName>
    <definedName name="BLPH867" hidden="1">#REF!</definedName>
    <definedName name="BLPH868" hidden="1">#REF!</definedName>
    <definedName name="BLPH869" hidden="1">#REF!</definedName>
    <definedName name="BLPH87" hidden="1">#REF!</definedName>
    <definedName name="BLPH870" hidden="1">#REF!</definedName>
    <definedName name="BLPH871" hidden="1">#REF!</definedName>
    <definedName name="BLPH872" hidden="1">#REF!</definedName>
    <definedName name="BLPH873" hidden="1">#REF!</definedName>
    <definedName name="BLPH874" hidden="1">#REF!</definedName>
    <definedName name="BLPH875" hidden="1">#REF!</definedName>
    <definedName name="BLPH876" hidden="1">#REF!</definedName>
    <definedName name="BLPH877" hidden="1">#REF!</definedName>
    <definedName name="BLPH878" hidden="1">#REF!</definedName>
    <definedName name="BLPH879" hidden="1">#REF!</definedName>
    <definedName name="BLPH88" hidden="1">#REF!</definedName>
    <definedName name="BLPH880" hidden="1">#REF!</definedName>
    <definedName name="BLPH881" hidden="1">#REF!</definedName>
    <definedName name="BLPH882" hidden="1">#REF!</definedName>
    <definedName name="BLPH883" hidden="1">#REF!</definedName>
    <definedName name="BLPH884" hidden="1">#REF!</definedName>
    <definedName name="BLPH885" hidden="1">#REF!</definedName>
    <definedName name="BLPH886" hidden="1">#REF!</definedName>
    <definedName name="BLPH887" hidden="1">#REF!</definedName>
    <definedName name="BLPH888" hidden="1">#REF!</definedName>
    <definedName name="BLPH889" hidden="1">#REF!</definedName>
    <definedName name="BLPH89" hidden="1">#REF!</definedName>
    <definedName name="BLPH890" hidden="1">#REF!</definedName>
    <definedName name="BLPH891" hidden="1">#REF!</definedName>
    <definedName name="BLPH892" hidden="1">#REF!</definedName>
    <definedName name="BLPH893" hidden="1">#REF!</definedName>
    <definedName name="BLPH894" hidden="1">#REF!</definedName>
    <definedName name="BLPH895" hidden="1">#REF!</definedName>
    <definedName name="BLPH896" hidden="1">#REF!</definedName>
    <definedName name="BLPH897" hidden="1">#REF!</definedName>
    <definedName name="BLPH898" hidden="1">#REF!</definedName>
    <definedName name="BLPH899" hidden="1">#REF!</definedName>
    <definedName name="BLPH9" localSheetId="8" hidden="1">#REF!</definedName>
    <definedName name="BLPH9" hidden="1">[72]BBVSM!#REF!</definedName>
    <definedName name="BLPH90" hidden="1">#REF!</definedName>
    <definedName name="BLPH900" hidden="1">#REF!</definedName>
    <definedName name="BLPH901" hidden="1">#REF!</definedName>
    <definedName name="BLPH902" hidden="1">#REF!</definedName>
    <definedName name="BLPH903" hidden="1">#REF!</definedName>
    <definedName name="BLPH904" hidden="1">#REF!</definedName>
    <definedName name="BLPH905" hidden="1">#REF!</definedName>
    <definedName name="BLPH906" hidden="1">#REF!</definedName>
    <definedName name="BLPH907" hidden="1">#REF!</definedName>
    <definedName name="BLPH908" hidden="1">#REF!</definedName>
    <definedName name="BLPH909" hidden="1">#REF!</definedName>
    <definedName name="BLPH91" hidden="1">#REF!</definedName>
    <definedName name="BLPH910" hidden="1">#REF!</definedName>
    <definedName name="BLPH911" hidden="1">#REF!</definedName>
    <definedName name="BLPH912" hidden="1">#REF!</definedName>
    <definedName name="BLPH913" hidden="1">#REF!</definedName>
    <definedName name="BLPH914" hidden="1">#REF!</definedName>
    <definedName name="BLPH915" hidden="1">#REF!</definedName>
    <definedName name="BLPH916" hidden="1">#REF!</definedName>
    <definedName name="BLPH917" hidden="1">#REF!</definedName>
    <definedName name="BLPH918" hidden="1">#REF!</definedName>
    <definedName name="BLPH919" hidden="1">#REF!</definedName>
    <definedName name="BLPH92" hidden="1">#REF!</definedName>
    <definedName name="BLPH920" hidden="1">#REF!</definedName>
    <definedName name="BLPH921" hidden="1">#REF!</definedName>
    <definedName name="BLPH922" hidden="1">#REF!</definedName>
    <definedName name="BLPH923" hidden="1">#REF!</definedName>
    <definedName name="BLPH924" hidden="1">#REF!</definedName>
    <definedName name="BLPH925" hidden="1">#REF!</definedName>
    <definedName name="BLPH926" hidden="1">#REF!</definedName>
    <definedName name="BLPH927" hidden="1">#REF!</definedName>
    <definedName name="BLPH928" hidden="1">#REF!</definedName>
    <definedName name="BLPH929" hidden="1">#REF!</definedName>
    <definedName name="BLPH93" hidden="1">#REF!</definedName>
    <definedName name="BLPH930" hidden="1">#REF!</definedName>
    <definedName name="BLPH931" hidden="1">#REF!</definedName>
    <definedName name="BLPH932" hidden="1">#REF!</definedName>
    <definedName name="BLPH933" hidden="1">#REF!</definedName>
    <definedName name="BLPH934" hidden="1">#REF!</definedName>
    <definedName name="BLPH935" hidden="1">#REF!</definedName>
    <definedName name="BLPH936" hidden="1">#REF!</definedName>
    <definedName name="BLPH937" hidden="1">#REF!</definedName>
    <definedName name="BLPH938" hidden="1">#REF!</definedName>
    <definedName name="BLPH939" hidden="1">#REF!</definedName>
    <definedName name="BLPH94" hidden="1">#REF!</definedName>
    <definedName name="BLPH940" hidden="1">#REF!</definedName>
    <definedName name="BLPH941" hidden="1">#REF!</definedName>
    <definedName name="BLPH942" hidden="1">#REF!</definedName>
    <definedName name="BLPH943" hidden="1">#REF!</definedName>
    <definedName name="BLPH944" hidden="1">#REF!</definedName>
    <definedName name="BLPH945" hidden="1">#REF!</definedName>
    <definedName name="BLPH946" hidden="1">#REF!</definedName>
    <definedName name="BLPH947" hidden="1">#REF!</definedName>
    <definedName name="BLPH948" hidden="1">#REF!</definedName>
    <definedName name="BLPH949" hidden="1">#REF!</definedName>
    <definedName name="BLPH95" hidden="1">#REF!</definedName>
    <definedName name="BLPH950" hidden="1">#REF!</definedName>
    <definedName name="BLPH951" hidden="1">#REF!</definedName>
    <definedName name="BLPH952" hidden="1">#REF!</definedName>
    <definedName name="BLPH953" hidden="1">#REF!</definedName>
    <definedName name="BLPH954" hidden="1">#REF!</definedName>
    <definedName name="BLPH955" hidden="1">#REF!</definedName>
    <definedName name="BLPH956" hidden="1">#REF!</definedName>
    <definedName name="BLPH957" hidden="1">#REF!</definedName>
    <definedName name="BLPH958" hidden="1">#REF!</definedName>
    <definedName name="BLPH959" hidden="1">#REF!</definedName>
    <definedName name="BLPH96" hidden="1">#REF!</definedName>
    <definedName name="BLPH960" hidden="1">#REF!</definedName>
    <definedName name="BLPH961" hidden="1">#REF!</definedName>
    <definedName name="BLPH962" hidden="1">#REF!</definedName>
    <definedName name="BLPH963" hidden="1">#REF!</definedName>
    <definedName name="BLPH964" hidden="1">#REF!</definedName>
    <definedName name="BLPH965" hidden="1">#REF!</definedName>
    <definedName name="BLPH966" hidden="1">#REF!</definedName>
    <definedName name="BLPH967" hidden="1">#REF!</definedName>
    <definedName name="BLPH968" hidden="1">#REF!</definedName>
    <definedName name="BLPH969" hidden="1">#REF!</definedName>
    <definedName name="BLPH97" hidden="1">#REF!</definedName>
    <definedName name="BLPH970" hidden="1">#REF!</definedName>
    <definedName name="BLPH971" hidden="1">#REF!</definedName>
    <definedName name="BLPH972" hidden="1">#REF!</definedName>
    <definedName name="BLPH973" hidden="1">#REF!</definedName>
    <definedName name="BLPH974" hidden="1">#REF!</definedName>
    <definedName name="BLPH975" hidden="1">#REF!</definedName>
    <definedName name="BLPH976" hidden="1">#REF!</definedName>
    <definedName name="BLPH977" hidden="1">#REF!</definedName>
    <definedName name="BLPH978" hidden="1">#REF!</definedName>
    <definedName name="BLPH979" hidden="1">#REF!</definedName>
    <definedName name="BLPH98" hidden="1">#REF!</definedName>
    <definedName name="BLPH980" hidden="1">#REF!</definedName>
    <definedName name="BLPH981" hidden="1">#REF!</definedName>
    <definedName name="BLPH982" hidden="1">#REF!</definedName>
    <definedName name="BLPH983" hidden="1">#REF!</definedName>
    <definedName name="BLPH984" hidden="1">#REF!</definedName>
    <definedName name="BLPH985" hidden="1">#REF!</definedName>
    <definedName name="BLPH986" hidden="1">#REF!</definedName>
    <definedName name="BLPH987" hidden="1">#REF!</definedName>
    <definedName name="BLPH988" hidden="1">#REF!</definedName>
    <definedName name="BLPH989" hidden="1">#REF!</definedName>
    <definedName name="BLPH99" hidden="1">#REF!</definedName>
    <definedName name="BLPH990" hidden="1">#REF!</definedName>
    <definedName name="BLPH991" hidden="1">#REF!</definedName>
    <definedName name="BLPH992" hidden="1">#REF!</definedName>
    <definedName name="BLPH993" hidden="1">#REF!</definedName>
    <definedName name="BLPH994" hidden="1">#REF!</definedName>
    <definedName name="BLPH995" hidden="1">#REF!</definedName>
    <definedName name="BLPH996" hidden="1">#REF!</definedName>
    <definedName name="BLPH997" hidden="1">#REF!</definedName>
    <definedName name="BLPH998" hidden="1">#REF!</definedName>
    <definedName name="BLPH999" hidden="1">#REF!</definedName>
    <definedName name="BLPI1" hidden="1">#REF!</definedName>
    <definedName name="BLPI10" hidden="1">#REF!</definedName>
    <definedName name="BLPI2" hidden="1">#REF!</definedName>
    <definedName name="BLPI3" hidden="1">#REF!</definedName>
    <definedName name="BLPI4" hidden="1">#REF!</definedName>
    <definedName name="BLPI5" hidden="1">#REF!</definedName>
    <definedName name="BLPI6" hidden="1">#REF!</definedName>
    <definedName name="BLPI7" hidden="1">#REF!</definedName>
    <definedName name="BLPI8" hidden="1">#REF!</definedName>
    <definedName name="BLPI9" hidden="1">#REF!</definedName>
    <definedName name="BManuais">#REF!</definedName>
    <definedName name="BManuaisAcum">#REF!</definedName>
    <definedName name="bmasbdcasd" hidden="1">#REF!</definedName>
    <definedName name="BN" hidden="1">{#N/A,#N/A,TRUE,"GLOBAL";#N/A,#N/A,TRUE,"RUSTICOS";#N/A,#N/A,TRUE,"INMUEBLES"}</definedName>
    <definedName name="BNeg">#REF!</definedName>
    <definedName name="BNegAcum">#REF!</definedName>
    <definedName name="bnestimado" hidden="1">{#N/A,#N/A,TRUE,"GLOBAL";#N/A,#N/A,TRUE,"RUSTICOS";#N/A,#N/A,TRUE,"INMUEBLES"}</definedName>
    <definedName name="BOLETIM" localSheetId="25">#REF!</definedName>
    <definedName name="BOLETIM" localSheetId="8">#REF!</definedName>
    <definedName name="BOLETIM">#REF!</definedName>
    <definedName name="BOLSA" localSheetId="25">#REF!</definedName>
    <definedName name="BOLSA" localSheetId="8">#REF!</definedName>
    <definedName name="BOLSA">#REF!</definedName>
    <definedName name="BP" localSheetId="25">#REF!</definedName>
    <definedName name="BP" localSheetId="8">#REF!</definedName>
    <definedName name="BP">#REF!</definedName>
    <definedName name="BP_Oil">#REF!</definedName>
    <definedName name="BPA" localSheetId="8">#REF!</definedName>
    <definedName name="BPA">[74]Comp!#REF!</definedName>
    <definedName name="BPI_PART" localSheetId="25">#REF!</definedName>
    <definedName name="BPI_PART" localSheetId="8">#REF!</definedName>
    <definedName name="BPI_PART">#REF!</definedName>
    <definedName name="Brindes_Comunicações_Institucionais" localSheetId="25">#REF!</definedName>
    <definedName name="Brindes_Comunicações_Institucionais">#REF!</definedName>
    <definedName name="Brisa___Exploracao_de_areas_de_servico_ano" localSheetId="25">#REF!</definedName>
    <definedName name="Brisa___Exploracao_de_areas_de_servico_ano" localSheetId="8">#REF!</definedName>
    <definedName name="Brisa___Exploracao_de_areas_de_servico_ano">#REF!</definedName>
    <definedName name="Brisa___Exploracao_de_areas_de_servico_ano_ant">#REF!</definedName>
    <definedName name="Brisa___Exploracao_de_areas_de_servico_ano1">#REF!</definedName>
    <definedName name="BRL" localSheetId="8">#REF!</definedName>
    <definedName name="BRL">3.0089</definedName>
    <definedName name="BRnd">#REF!</definedName>
    <definedName name="BRndAcum">#REF!</definedName>
    <definedName name="brr">#REF!</definedName>
    <definedName name="BRsc">#REF!</definedName>
    <definedName name="BRscAcum">#REF!</definedName>
    <definedName name="bs" localSheetId="25">#REF!</definedName>
    <definedName name="bs" localSheetId="8">#REF!</definedName>
    <definedName name="bs">#REF!</definedName>
    <definedName name="BS_" localSheetId="25">'[75]BS Detail with Headers'!#REF!</definedName>
    <definedName name="BS_" localSheetId="8">#REF!</definedName>
    <definedName name="BS_">'[75]BS Detail with Headers'!#REF!</definedName>
    <definedName name="BS_01" localSheetId="8">#N/A</definedName>
    <definedName name="BS_01">'[76]BS Detail with Headers'!$H$18</definedName>
    <definedName name="BS_02" localSheetId="8">#N/A</definedName>
    <definedName name="BS_02">'[76]BS Detail with Headers'!$H$24</definedName>
    <definedName name="BS_03" localSheetId="8">#N/A</definedName>
    <definedName name="BS_03">'[76]BS Detail with Headers'!$H$30</definedName>
    <definedName name="BS_04" localSheetId="8">#N/A</definedName>
    <definedName name="BS_04">'[76]BS Detail with Headers'!$H$63</definedName>
    <definedName name="BS_05" localSheetId="8">#N/A</definedName>
    <definedName name="BS_05">'[76]BS Detail with Headers'!$H$79</definedName>
    <definedName name="BS_06" localSheetId="8">#N/A</definedName>
    <definedName name="BS_06">'[76]BS Detail with Headers'!$H$85</definedName>
    <definedName name="BS_07" localSheetId="8">#N/A</definedName>
    <definedName name="BS_07">'[76]BS Detail with Headers'!$H$105</definedName>
    <definedName name="BS_08" localSheetId="8">#N/A</definedName>
    <definedName name="BS_08">'[76]BS Detail with Headers'!$H$114</definedName>
    <definedName name="BS_09" localSheetId="8">#N/A</definedName>
    <definedName name="BS_09">'[76]BS Detail with Headers'!$H$127</definedName>
    <definedName name="BS_10" localSheetId="8">#N/A</definedName>
    <definedName name="BS_10">'[76]BS Detail with Headers'!$H$133</definedName>
    <definedName name="BS_11" localSheetId="8">#N/A</definedName>
    <definedName name="BS_11">'[76]BS Detail with Headers'!$H$147</definedName>
    <definedName name="BS_12" localSheetId="8">#N/A</definedName>
    <definedName name="BS_12">'[77]BS Detail with Headers'!$H$184</definedName>
    <definedName name="BS_13" localSheetId="8">#N/A</definedName>
    <definedName name="BS_13">'[76]BS Detail with Headers'!$H$177</definedName>
    <definedName name="BS_14" localSheetId="8">#N/A</definedName>
    <definedName name="BS_14">'[76]BS Detail with Headers'!$H$186</definedName>
    <definedName name="BS_15" localSheetId="8">#N/A</definedName>
    <definedName name="BS_15">'[76]BS Detail with Headers'!$H$195</definedName>
    <definedName name="BS_16" localSheetId="8">#N/A</definedName>
    <definedName name="BS_16">'[76]BS Detail with Headers'!$H$205</definedName>
    <definedName name="BS_17" localSheetId="8">#N/A</definedName>
    <definedName name="BS_17">'[76]BS Detail with Headers'!$H$219</definedName>
    <definedName name="BS_18" localSheetId="8">#N/A</definedName>
    <definedName name="BS_18">'[76]BS Detail with Headers'!$H$233</definedName>
    <definedName name="BS_19" localSheetId="8">#N/A</definedName>
    <definedName name="BS_19">'[76]BS Detail with Headers'!$H$249</definedName>
    <definedName name="BS_20" localSheetId="8">#N/A</definedName>
    <definedName name="BS_20">'[76]BS Detail with Headers'!$H$255</definedName>
    <definedName name="BS_21" localSheetId="8">#N/A</definedName>
    <definedName name="BS_21">'[76]BS Detail with Headers'!$H$263</definedName>
    <definedName name="BS_22" localSheetId="25">'[76]BS Detail with Headers'!#REF!</definedName>
    <definedName name="BS_22" localSheetId="8">#REF!</definedName>
    <definedName name="BS_22">'[76]BS Detail with Headers'!#REF!</definedName>
    <definedName name="BS_23" localSheetId="25">'[78]BS Detail with Headers'!#REF!</definedName>
    <definedName name="BS_23" localSheetId="8">#REF!</definedName>
    <definedName name="BS_23">'[78]BS Detail with Headers'!#REF!</definedName>
    <definedName name="BS_24" localSheetId="25">'[79]BS Detail with Headers'!#REF!</definedName>
    <definedName name="BS_24" localSheetId="8">#REF!</definedName>
    <definedName name="BS_24">'[79]BS Detail with Headers'!#REF!</definedName>
    <definedName name="BS_27" localSheetId="8">#N/A</definedName>
    <definedName name="BS_27">'[80]BS Detail with Headers'!$H$307</definedName>
    <definedName name="BS_28" localSheetId="8">#N/A</definedName>
    <definedName name="BS_28">'[80]BS Detail with Headers'!$H$574</definedName>
    <definedName name="bs_consol" localSheetId="25">#REF!</definedName>
    <definedName name="bs_consol" localSheetId="8">#REF!</definedName>
    <definedName name="bs_consol">#REF!</definedName>
    <definedName name="bsdfb" hidden="1">{#N/A,#N/A,TRUE,"Total Collections";#N/A,#N/A,TRUE,"Total Collections Experienced";#N/A,#N/A,TRUE,"Front-Range Total";#N/A,#N/A,TRUE,"Front-Range Experienced";#N/A,#N/A,TRUE,"Mid-Range Total";#N/A,#N/A,TRUE,"Mid-Range Experienced";#N/A,#N/A,TRUE,"Late-Stage Total";#N/A,#N/A,TRUE,"Late-Stage Experienced";#N/A,#N/A,TRUE,"Notes"}</definedName>
    <definedName name="BSPCI">#REF!</definedName>
    <definedName name="BST_1" localSheetId="25">'[76]BS Detail with Headers'!#REF!</definedName>
    <definedName name="BST_1" localSheetId="8">#REF!</definedName>
    <definedName name="BST_1">'[76]BS Detail with Headers'!#REF!</definedName>
    <definedName name="BST_10" localSheetId="8">#N/A</definedName>
    <definedName name="BST_10">'[76]BS Detail with Headers'!$H$239</definedName>
    <definedName name="BST_11" localSheetId="8">#N/A</definedName>
    <definedName name="BST_11">'[76]BS Detail with Headers'!$H$272</definedName>
    <definedName name="BST_12" localSheetId="8">#N/A</definedName>
    <definedName name="BST_12">'[76]BS Detail with Headers'!$H$275</definedName>
    <definedName name="BST_13" localSheetId="25">'[76]BS Detail with Headers'!#REF!</definedName>
    <definedName name="BST_13" localSheetId="8">#REF!</definedName>
    <definedName name="BST_13">'[76]BS Detail with Headers'!#REF!</definedName>
    <definedName name="BST_14" localSheetId="25">'[75]BS Detail with Headers'!#REF!</definedName>
    <definedName name="BST_14" localSheetId="8">#REF!</definedName>
    <definedName name="BST_14">'[75]BS Detail with Headers'!#REF!</definedName>
    <definedName name="BST_2" localSheetId="8">#N/A</definedName>
    <definedName name="BST_2">'[76]BS Detail with Headers'!$H$33</definedName>
    <definedName name="BST_3" localSheetId="8">#N/A</definedName>
    <definedName name="BST_3">'[76]BS Detail with Headers'!$H$94</definedName>
    <definedName name="BST_4" localSheetId="25">'[76]BS Detail with Headers'!#REF!</definedName>
    <definedName name="BST_4" localSheetId="8">#REF!</definedName>
    <definedName name="BST_4">'[76]BS Detail with Headers'!#REF!</definedName>
    <definedName name="BST_5" localSheetId="8">#N/A</definedName>
    <definedName name="BST_5">'[76]BS Detail with Headers'!$H$150</definedName>
    <definedName name="BST_6" localSheetId="8">#N/A</definedName>
    <definedName name="BST_6">'[76]BS Detail with Headers'!$H$153</definedName>
    <definedName name="BST_7" localSheetId="8">#N/A</definedName>
    <definedName name="BST_7">'[76]BS Detail with Headers'!$H$208</definedName>
    <definedName name="BST_8" localSheetId="25">'[76]BS Detail with Headers'!#REF!</definedName>
    <definedName name="BST_8" localSheetId="8">#REF!</definedName>
    <definedName name="BST_8">'[76]BS Detail with Headers'!#REF!</definedName>
    <definedName name="BST_9" localSheetId="8">#N/A</definedName>
    <definedName name="BST_9">'[76]BS Detail with Headers'!$H$236</definedName>
    <definedName name="bta" localSheetId="25">#REF!</definedName>
    <definedName name="bta" localSheetId="8">#REF!</definedName>
    <definedName name="bta">#REF!</definedName>
    <definedName name="btbt" hidden="1">{#N/A,#N/A,TRUE,"Total Collections";#N/A,#N/A,TRUE,"Total Collections Experienced";#N/A,#N/A,TRUE,"Front-Range Total";#N/A,#N/A,TRUE,"Front-Range Experienced";#N/A,#N/A,TRUE,"Mid-Range Total";#N/A,#N/A,TRUE,"Mid-Range Experienced";#N/A,#N/A,TRUE,"Late-Stage Total";#N/A,#N/A,TRUE,"Late-Stage Experienced";#N/A,#N/A,TRUE,"Notes"}</definedName>
    <definedName name="btbtr" hidden="1">{#N/A,#N/A,TRUE,"Total Collections";#N/A,#N/A,TRUE,"Total Collections Experienced";#N/A,#N/A,TRUE,"Front-Range Total";#N/A,#N/A,TRUE,"Front-Range Experienced";#N/A,#N/A,TRUE,"Mid-Range Total";#N/A,#N/A,TRUE,"Mid-Range Experienced";#N/A,#N/A,TRUE,"Late-Stage Total";#N/A,#N/A,TRUE,"Late-Stage Experienced";#N/A,#N/A,TRUE,"Notes"}</definedName>
    <definedName name="btrbr" hidden="1">{#N/A,#N/A,TRUE,"Total Collections";#N/A,#N/A,TRUE,"Total Collections Experienced";#N/A,#N/A,TRUE,"Front-Range Total";#N/A,#N/A,TRUE,"Front-Range Experienced";#N/A,#N/A,TRUE,"Mid-Range Total";#N/A,#N/A,TRUE,"Mid-Range Experienced";#N/A,#N/A,TRUE,"Late-Stage Total";#N/A,#N/A,TRUE,"Late-Stage Experienced";#N/A,#N/A,TRUE,"Notes"}</definedName>
    <definedName name="btrbtr" hidden="1">{#N/A,#N/A,TRUE,"Total Collections";#N/A,#N/A,TRUE,"Total Collections Experienced";#N/A,#N/A,TRUE,"Front-Range Total";#N/A,#N/A,TRUE,"Front-Range Experienced";#N/A,#N/A,TRUE,"Mid-Range Total";#N/A,#N/A,TRUE,"Mid-Range Experienced";#N/A,#N/A,TRUE,"Late-Stage Total";#N/A,#N/A,TRUE,"Late-Stage Experienced";#N/A,#N/A,TRUE,"Notes"}</definedName>
    <definedName name="btry" hidden="1">{#N/A,#N/A,TRUE,"Total Collections";#N/A,#N/A,TRUE,"Total Collections Experienced";#N/A,#N/A,TRUE,"Front-Range Total";#N/A,#N/A,TRUE,"Front-Range Experienced";#N/A,#N/A,TRUE,"Mid-Range Total";#N/A,#N/A,TRUE,"Mid-Range Experienced";#N/A,#N/A,TRUE,"Late-Stage Total";#N/A,#N/A,TRUE,"Late-Stage Experienced";#N/A,#N/A,TRUE,"Notes"}</definedName>
    <definedName name="BUDGET" hidden="1">{#N/A,#N/A,FALSE,"ConMgt";#N/A,#N/A,FALSE,"HCoA";#N/A,#N/A,FALSE,"HLDGS";#N/A,#N/A,FALSE,"Angil";#N/A,#N/A,FALSE,"BankDivis";#N/A,#N/A,FALSE,"CABJ";#N/A,#N/A,FALSE,"TBI";#N/A,#N/A,FALSE,"ANTIL ";#N/A,#N/A,FALSE,"ANTILJ";#N/A,#N/A,FALSE,"ANTILIOM";#N/A,#N/A,FALSE,"ANGL";#N/A,#N/A,FALSE,"CAIM";#N/A,#N/A,FALSE,"TrustCos";#N/A,#N/A,FALSE,"InvDiv";#N/A,#N/A,FALSE,"Central costs"}</definedName>
    <definedName name="busca" localSheetId="25">[81]mon_local!#REF!</definedName>
    <definedName name="busca" localSheetId="8">#REF!</definedName>
    <definedName name="busca">[81]mon_local!#REF!</definedName>
    <definedName name="BusSupport" hidden="1">{#N/A,#N/A,TRUE,"Total Collections";#N/A,#N/A,TRUE,"Total Collections Experienced";#N/A,#N/A,TRUE,"Front-Range Total";#N/A,#N/A,TRUE,"Front-Range Experienced";#N/A,#N/A,TRUE,"Mid-Range Total";#N/A,#N/A,TRUE,"Mid-Range Experienced";#N/A,#N/A,TRUE,"Late-Stage Total";#N/A,#N/A,TRUE,"Late-Stage Experienced";#N/A,#N/A,TRUE,"Notes"}</definedName>
    <definedName name="BVE">#REF!</definedName>
    <definedName name="BVEAcum">#REF!</definedName>
    <definedName name="ç" hidden="1">{"'Plan1'!$A$6:$F$45"}</definedName>
    <definedName name="cabç" localSheetId="25">#REF!</definedName>
    <definedName name="cabç" localSheetId="8">#REF!</definedName>
    <definedName name="cabç">#REF!</definedName>
    <definedName name="cabçBTA" localSheetId="25">#REF!</definedName>
    <definedName name="cabçBTA" localSheetId="8">#REF!</definedName>
    <definedName name="cabçBTA">#REF!</definedName>
    <definedName name="cabçCPP" localSheetId="25">#REF!</definedName>
    <definedName name="cabçCPP" localSheetId="8">#REF!</definedName>
    <definedName name="cabçCPP">#REF!</definedName>
    <definedName name="cabçRL">#REF!</definedName>
    <definedName name="CalculatedGauge" localSheetId="8">#REF!</definedName>
    <definedName name="CalculatedGauge">'[82]T-5'!#REF!</definedName>
    <definedName name="Cambio" localSheetId="25">#REF!</definedName>
    <definedName name="Cambio" localSheetId="8">#REF!</definedName>
    <definedName name="Cambio">#REF!</definedName>
    <definedName name="Cambio_A" localSheetId="25">#REF!</definedName>
    <definedName name="Cambio_A" localSheetId="8">#REF!</definedName>
    <definedName name="Cambio_A">#REF!</definedName>
    <definedName name="Cambio_B" localSheetId="25">#REF!</definedName>
    <definedName name="Cambio_B" localSheetId="8">#REF!</definedName>
    <definedName name="Cambio_B">#REF!</definedName>
    <definedName name="Campo" localSheetId="8">#N/A</definedName>
    <definedName name="Campo">[83]INPUTS!$D$13</definedName>
    <definedName name="CAMPO17" localSheetId="8">#N/A</definedName>
    <definedName name="CAMPO17">[84]MAPA_REI!$R$1:$R$15608</definedName>
    <definedName name="CAMPO18" localSheetId="8">#N/A</definedName>
    <definedName name="CAMPO18">[84]MAPA_REI!$S$1:$S$15608</definedName>
    <definedName name="CAMPO5" localSheetId="8">#N/A</definedName>
    <definedName name="CAMPO5">[84]MAPA_REI!$F$1:$F$15608</definedName>
    <definedName name="CAPITAL_PROPRIO" localSheetId="25">#REF!</definedName>
    <definedName name="CAPITAL_PROPRIO" localSheetId="8">#REF!</definedName>
    <definedName name="CAPITAL_PROPRIO">#REF!</definedName>
    <definedName name="CAPITAL_PRÓPRIO_____Outras_reservas" localSheetId="25">#REF!</definedName>
    <definedName name="CAPITAL_PRÓPRIO_____Outras_reservas">#REF!</definedName>
    <definedName name="CAPITAL_PRÓPRIO_____Reservas_legais" localSheetId="25">#REF!</definedName>
    <definedName name="CAPITAL_PRÓPRIO_____Reservas_legais">#REF!</definedName>
    <definedName name="CAPITAL_PRÓPRIO_Ajust._partes_de_capital_em_filiais_e_associadas">#REF!</definedName>
    <definedName name="CAPITAL_PRÓPRIO_Capital">#REF!</definedName>
    <definedName name="CAPITAL_PRÓPRIO_Prémios_de_emissão_de_acções">#REF!</definedName>
    <definedName name="CAPITAL_PRÓPRIO_Reservas_de_reavaliação">#REF!</definedName>
    <definedName name="CAPITAL_PRÓPRIO_Resultado_líquido_do_exercício">#REF!</definedName>
    <definedName name="CAPITAL_PRÓPRIO_Resultados_transitados">#REF!</definedName>
    <definedName name="CAPITAL_PRÓPRIO_TOTAL_DO_CAPITAL_PRÓPRIO">#REF!</definedName>
    <definedName name="capitalc" localSheetId="8">#N/A</definedName>
    <definedName name="capitalc">'[36]NOTES '!$H$85</definedName>
    <definedName name="capitalp" localSheetId="8">#N/A</definedName>
    <definedName name="capitalp">'[36]NOTES '!$D$85</definedName>
    <definedName name="Cargabal" localSheetId="25">#REF!</definedName>
    <definedName name="Cargabal" localSheetId="8">#N/A</definedName>
    <definedName name="Cargabal">#REF!</definedName>
    <definedName name="CARGABL2" localSheetId="8">#N/A</definedName>
    <definedName name="CARGABL2">[85]!CARGABL2</definedName>
    <definedName name="Carlos" localSheetId="25">#REF!</definedName>
    <definedName name="Carlos" localSheetId="8">#REF!</definedName>
    <definedName name="Carlos">#REF!</definedName>
    <definedName name="cart10_080" localSheetId="25">#REF!</definedName>
    <definedName name="cart10_080" localSheetId="8">#REF!</definedName>
    <definedName name="cart10_080">#REF!</definedName>
    <definedName name="cart10_090" localSheetId="25">#REF!</definedName>
    <definedName name="cart10_090" localSheetId="8">#REF!</definedName>
    <definedName name="cart10_090">#REF!</definedName>
    <definedName name="cart10_090_43">#REF!</definedName>
    <definedName name="cart10_100">#REF!</definedName>
    <definedName name="cart10_100_43">#REF!</definedName>
    <definedName name="cart10_110">#REF!</definedName>
    <definedName name="cart10_111">#REF!</definedName>
    <definedName name="cart10_112">#REF!</definedName>
    <definedName name="cart10_120">#REF!</definedName>
    <definedName name="cart10_121">#REF!</definedName>
    <definedName name="cart10_122">#REF!</definedName>
    <definedName name="cart10_122_43">#REF!</definedName>
    <definedName name="cart20_VC">#REF!</definedName>
    <definedName name="cart30_VC">#REF!</definedName>
    <definedName name="cart40_VC">#REF!</definedName>
    <definedName name="cart80_VC">#REF!</definedName>
    <definedName name="cart90_VR">#REF!</definedName>
    <definedName name="Cascada1" hidden="1">{#N/A,#N/A,TRUE,"GLOBAL";#N/A,#N/A,TRUE,"RUSTICOS";#N/A,#N/A,TRUE,"INMUEBLES"}</definedName>
    <definedName name="cashc" localSheetId="8">#N/A</definedName>
    <definedName name="cashc">'[36]NOTES '!$F$73</definedName>
    <definedName name="cashp" localSheetId="8">#N/A</definedName>
    <definedName name="cashp">'[36]NOTES '!$H$73</definedName>
    <definedName name="cat" localSheetId="25">#REF!</definedName>
    <definedName name="cat" localSheetId="8">#REF!</definedName>
    <definedName name="cat">#REF!</definedName>
    <definedName name="Catalizador_Porto_ano" localSheetId="25">#REF!</definedName>
    <definedName name="Catalizador_Porto_ano" localSheetId="8">#REF!</definedName>
    <definedName name="Catalizador_Porto_ano">#REF!</definedName>
    <definedName name="Catalizador_Porto_ano_ant" localSheetId="25">#REF!</definedName>
    <definedName name="Catalizador_Porto_ano_ant" localSheetId="8">#REF!</definedName>
    <definedName name="Catalizador_Porto_ano_ant">#REF!</definedName>
    <definedName name="Catalizador_Sines_ano">#REF!</definedName>
    <definedName name="Catalizador_Sines_ano_ant">#REF!</definedName>
    <definedName name="catarina" localSheetId="8">#REF!</definedName>
    <definedName name="catarina">'[86]T-42-3'!#REF!</definedName>
    <definedName name="catia" localSheetId="25" hidden="1">#REF!</definedName>
    <definedName name="catia" localSheetId="8">#REF!</definedName>
    <definedName name="catia" hidden="1">#REF!</definedName>
    <definedName name="Cayman" localSheetId="25">#REF!</definedName>
    <definedName name="Cayman" localSheetId="8">#N/A</definedName>
    <definedName name="Cayman">#REF!</definedName>
    <definedName name="cbfdhtr" localSheetId="25">[45]lista!#REF!</definedName>
    <definedName name="cbfdhtr" localSheetId="8">#REF!</definedName>
    <definedName name="cbfdhtr">[45]lista!#REF!</definedName>
    <definedName name="cc" hidden="1">{#N/A,#N/A,FALSE,"bsp";#N/A,#N/A,FALSE,"BSNP";#N/A,#N/A,FALSE,"cpp";#N/A,#N/A,FALSE,"BTA";#N/A,#N/A,FALSE,"resumo grupo BSCH Portugal (2)"}</definedName>
    <definedName name="CCCBBI" localSheetId="25">#REF!</definedName>
    <definedName name="CCCBBI" localSheetId="8">#REF!</definedName>
    <definedName name="CCCBBI">#REF!</definedName>
    <definedName name="CCCBFE" localSheetId="25">#REF!</definedName>
    <definedName name="CCCBFE" localSheetId="8">#REF!</definedName>
    <definedName name="CCCBFE">#REF!</definedName>
    <definedName name="cccc" hidden="1">{#N/A,#N/A,FALSE,"bsp";#N/A,#N/A,FALSE,"BSNP";#N/A,#N/A,FALSE,"cpp";#N/A,#N/A,FALSE,"BTA";#N/A,#N/A,FALSE,"resumo grupo BSCH Portugal (2)"}</definedName>
    <definedName name="ccccc" hidden="1">{#N/A,#N/A,FALSE,"bsp";#N/A,#N/A,FALSE,"BSNP";#N/A,#N/A,FALSE,"cpp";#N/A,#N/A,FALSE,"BTA";#N/A,#N/A,FALSE,"resumo grupo BSCH Portugal (2)"}</definedName>
    <definedName name="ççççç" localSheetId="25">#REF!</definedName>
    <definedName name="ççççç">#REF!</definedName>
    <definedName name="ccccccccc" localSheetId="8">#REF!</definedName>
    <definedName name="ccccccccc">#REF!</definedName>
    <definedName name="cccccccccccc" localSheetId="8"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cccccccccccc" hidden="1">#REF!</definedName>
    <definedName name="cd" hidden="1">{#N/A,#N/A,TRUE,"GLOBAL";#N/A,#N/A,TRUE,"RUSTICOS";#N/A,#N/A,TRUE,"INMUEBLES"}</definedName>
    <definedName name="CD_FIXBX" localSheetId="8">#REF!</definedName>
    <definedName name="CD_FIXBX">'[87]CD Six'!$A$1:$V$12</definedName>
    <definedName name="CD_SIXVAL" localSheetId="8">#REF!</definedName>
    <definedName name="CD_SIXVAL">'[87]CD Six'!$A$1:$AK$20</definedName>
    <definedName name="CD_TCVAL" localSheetId="8">#REF!</definedName>
    <definedName name="CD_TCVAL">'[87]CD Tipo de Cambio'!$A$1:$AK$24</definedName>
    <definedName name="CD_TipoCambioBX" localSheetId="8">#REF!</definedName>
    <definedName name="CD_TipoCambioBX">'[87]CD Tipo de Cambio'!$A$1:$V$14</definedName>
    <definedName name="CDCD" localSheetId="25">'[88]T-42-3'!#REF!</definedName>
    <definedName name="CDCD" localSheetId="8">#REF!</definedName>
    <definedName name="CDCD">'[88]T-42-3'!#REF!</definedName>
    <definedName name="cddcd" localSheetId="25" hidden="1">#REF!</definedName>
    <definedName name="cddcd" localSheetId="8">#REF!</definedName>
    <definedName name="cddcd" hidden="1">#REF!</definedName>
    <definedName name="ce" localSheetId="25">[89]lista!#REF!</definedName>
    <definedName name="ce" localSheetId="8">#REF!</definedName>
    <definedName name="ce">[89]lista!#REF!</definedName>
    <definedName name="CEN" localSheetId="25">#REF!</definedName>
    <definedName name="CEN" localSheetId="8">#REF!</definedName>
    <definedName name="CEN">#REF!</definedName>
    <definedName name="Cento_de_Cuto_98_01" localSheetId="25">'[16]MOV. POR FORA'!#REF!</definedName>
    <definedName name="Cento_de_Cuto_98_01" localSheetId="8">#REF!</definedName>
    <definedName name="Cento_de_Cuto_98_01">'[16]MOV. POR FORA'!#REF!</definedName>
    <definedName name="Cento_de_Cuto_98_19" localSheetId="25">'[16]MOV. POR FORA'!#REF!</definedName>
    <definedName name="Cento_de_Cuto_98_19" localSheetId="8">#REF!</definedName>
    <definedName name="Cento_de_Cuto_98_19">'[16]MOV. POR FORA'!#REF!</definedName>
    <definedName name="CEP" localSheetId="25">#REF!</definedName>
    <definedName name="CEP" localSheetId="8">#REF!</definedName>
    <definedName name="CEP">#REF!</definedName>
    <definedName name="CEPDEZ" localSheetId="25">#REF!</definedName>
    <definedName name="CEPDEZ" localSheetId="8">#REF!</definedName>
    <definedName name="CEPDEZ">#REF!</definedName>
    <definedName name="CEPTRIM" localSheetId="25">#REF!</definedName>
    <definedName name="CEPTRIM" localSheetId="8">#REF!</definedName>
    <definedName name="CEPTRIM">#REF!</definedName>
    <definedName name="Cessão_de_créditos__juros" localSheetId="25">'[90]T-2'!#REF!</definedName>
    <definedName name="Cessão_de_créditos__juros">'[90]T-2'!#REF!</definedName>
    <definedName name="CEXTRA" localSheetId="25">#REF!</definedName>
    <definedName name="CEXTRA" localSheetId="8">#REF!</definedName>
    <definedName name="CEXTRA">#REF!</definedName>
    <definedName name="cfgh54fg4h" hidden="1">#REF!</definedName>
    <definedName name="CFIN" localSheetId="25">#REF!</definedName>
    <definedName name="CFIN" localSheetId="8">#REF!</definedName>
    <definedName name="CFIN">#REF!</definedName>
    <definedName name="CGD___PCO__PCN" localSheetId="25">#REF!</definedName>
    <definedName name="CGD___PCO__PCN" localSheetId="8">#N/A</definedName>
    <definedName name="CGD___PCO__PCN">#REF!</definedName>
    <definedName name="ChangeVS" localSheetId="8">#REF!</definedName>
    <definedName name="ChangeVS">#REF!</definedName>
    <definedName name="CHAVE_PORTUGAL">#REF!</definedName>
    <definedName name="CHINA" hidden="1">#REF!</definedName>
    <definedName name="CIMPOSTO">#REF!</definedName>
    <definedName name="CIQWBGuid" hidden="1">"04ab8e97-d64d-46bd-be64-4e929adbcb73"</definedName>
    <definedName name="Classes" localSheetId="8">#REF!</definedName>
    <definedName name="Classes">#REF!</definedName>
    <definedName name="clAutoConfigure" localSheetId="8">#REF!</definedName>
    <definedName name="clAutoConfigure">#REF!</definedName>
    <definedName name="çlgf" hidden="1">{#N/A,#N/A,FALSE,"bsp";#N/A,#N/A,FALSE,"BSNP";#N/A,#N/A,FALSE,"cpp";#N/A,#N/A,FALSE,"BTA";#N/A,#N/A,FALSE,"resumo grupo BSCH Portugal (2)"}</definedName>
    <definedName name="Client" localSheetId="8">#REF!</definedName>
    <definedName name="Client" hidden="1">#REF!</definedName>
    <definedName name="Clientes__de_curto_para_M.L.Prazo" localSheetId="8">#N/A</definedName>
    <definedName name="Clientes__de_curto_para_M.L.Prazo">'[37]MOV. POR FORA'!$F$21</definedName>
    <definedName name="Clientes_C_C_21100000_com_saldos_credores" localSheetId="8">#N/A</definedName>
    <definedName name="Clientes_C_C_21100000_com_saldos_credores">'[37]MOV. POR FORA'!$F$19</definedName>
    <definedName name="Clientes_do_C_prazo_para_mlprazo" localSheetId="8">#N/A</definedName>
    <definedName name="Clientes_do_C_prazo_para_mlprazo">'[37]MOV. POR FORA'!$F$29</definedName>
    <definedName name="CLIENTES_OUT_CRED" localSheetId="25">#REF!</definedName>
    <definedName name="CLIENTES_OUT_CRED" localSheetId="8">#REF!</definedName>
    <definedName name="CLIENTES_OUT_CRED">#REF!</definedName>
    <definedName name="clientes_saldos_credores" localSheetId="25">#REF!</definedName>
    <definedName name="clientes_saldos_credores" localSheetId="8">#REF!</definedName>
    <definedName name="clientes_saldos_credores">#REF!</definedName>
    <definedName name="CLIENTESC" localSheetId="25">[41]B!#REF!</definedName>
    <definedName name="CLIENTESC" localSheetId="8">#REF!</definedName>
    <definedName name="CLIENTESC">[41]B!#REF!</definedName>
    <definedName name="CLIENTESD" localSheetId="25">[41]B!#REF!</definedName>
    <definedName name="CLIENTESD" localSheetId="8">#REF!</definedName>
    <definedName name="CLIENTESD">[41]B!#REF!</definedName>
    <definedName name="çlkçk" localSheetId="25">#REF!</definedName>
    <definedName name="çlkçk">#REF!</definedName>
    <definedName name="CLP" localSheetId="25">'[91]RESUMEN CARTERA'!#REF!</definedName>
    <definedName name="CLP">'[91]RESUMEN CARTERA'!#REF!</definedName>
    <definedName name="CMVMC_96" localSheetId="25">#REF!</definedName>
    <definedName name="CMVMC_96" localSheetId="8">#REF!</definedName>
    <definedName name="CMVMC_96">#REF!</definedName>
    <definedName name="CMVMC_97" localSheetId="25">#REF!</definedName>
    <definedName name="CMVMC_97" localSheetId="8">#REF!</definedName>
    <definedName name="CMVMC_97">#REF!</definedName>
    <definedName name="CNY" localSheetId="25">#REF!</definedName>
    <definedName name="CNY" localSheetId="8">#REF!</definedName>
    <definedName name="CNY">#REF!</definedName>
    <definedName name="Cobertura">#REF!</definedName>
    <definedName name="CodAFSel">#REF!</definedName>
    <definedName name="CODBEXT">#REF!</definedName>
    <definedName name="CODBINT">#REF!</definedName>
    <definedName name="code" localSheetId="8">#REF!</definedName>
    <definedName name="code">'[9]T-42-3'!#REF!</definedName>
    <definedName name="code_0" localSheetId="8">#REF!</definedName>
    <definedName name="code_0">'[92]T-42-3'!#REF!</definedName>
    <definedName name="code_00" localSheetId="8">#REF!</definedName>
    <definedName name="code_00">'[92]T-42-3'!#REF!</definedName>
    <definedName name="code_o9o" localSheetId="8">#REF!</definedName>
    <definedName name="code_o9o">'[92]T-42-3'!#REF!</definedName>
    <definedName name="code00" localSheetId="8">#REF!</definedName>
    <definedName name="code00">'[92]T-42-3'!#REF!</definedName>
    <definedName name="code0001" localSheetId="8">#REF!</definedName>
    <definedName name="code0001">'[92]T-42-3'!#REF!</definedName>
    <definedName name="code1" localSheetId="8">#REF!</definedName>
    <definedName name="code1">'[8]T-42-3'!#REF!</definedName>
    <definedName name="code2" localSheetId="8">#REF!</definedName>
    <definedName name="code2">'[8]T-42-3'!#REF!</definedName>
    <definedName name="code3" localSheetId="8">#REF!</definedName>
    <definedName name="code3">'[9]T-42-3'!#REF!</definedName>
    <definedName name="CODEXEXT" localSheetId="25">#REF!</definedName>
    <definedName name="CODEXEXT" localSheetId="8">#REF!</definedName>
    <definedName name="CODEXEXT">#REF!</definedName>
    <definedName name="CODEXINT" localSheetId="25">#REF!</definedName>
    <definedName name="CODEXINT" localSheetId="8">#REF!</definedName>
    <definedName name="CODEXINT">#REF!</definedName>
    <definedName name="CODEXT" localSheetId="25">#REF!</definedName>
    <definedName name="CODEXT" localSheetId="8">#REF!</definedName>
    <definedName name="CODEXT">#REF!</definedName>
    <definedName name="CODGEXT">#REF!</definedName>
    <definedName name="CODGINT">#REF!</definedName>
    <definedName name="Codigo" localSheetId="8">#N/A</definedName>
    <definedName name="Codigo">[93]Macros!$D$1</definedName>
    <definedName name="CODIGO_MOEDA" localSheetId="8">#N/A</definedName>
    <definedName name="CODIGO_MOEDA">[94]Auxiliar!$A$1:$B$7</definedName>
    <definedName name="CODINT" localSheetId="25">#REF!</definedName>
    <definedName name="CODINT" localSheetId="8">#REF!</definedName>
    <definedName name="CODINT">#REF!</definedName>
    <definedName name="Col_AC_AnneeNFFApresRet" localSheetId="8">#N/A</definedName>
    <definedName name="Col_AC_AnneeNFFApresRet">[50]Assets!$F$1:$F$65536</definedName>
    <definedName name="Col_AC_AnneeNLocalApresRet" localSheetId="8">#N/A</definedName>
    <definedName name="Col_AC_AnneeNLocalApresRet">[50]Assets!$E$1:$E$65536</definedName>
    <definedName name="Col_AC_N_1_AvRepFFApresRet" localSheetId="8">#N/A</definedName>
    <definedName name="Col_AC_N_1_AvRepFFApresRet">[50]Assets!$H$1:$H$65536</definedName>
    <definedName name="Col_AC_N_1_AvRepLocalApresRet" localSheetId="8">#N/A</definedName>
    <definedName name="Col_AC_N_1_AvRepLocalApresRet">[50]Assets!$G$1:$G$65536</definedName>
    <definedName name="Col_AC_Retrait" localSheetId="8">#N/A</definedName>
    <definedName name="Col_AC_Retrait">[50]Assets!$D$1:$D$65536</definedName>
    <definedName name="Col_AC_SocialAvantRet" localSheetId="8">#N/A</definedName>
    <definedName name="Col_AC_SocialAvantRet">[50]Assets!$C$1:$C$65536</definedName>
    <definedName name="Col_ActifNet_N_1_FRF" localSheetId="25">#REF!</definedName>
    <definedName name="Col_ActifNet_N_1_FRF" localSheetId="8">#REF!</definedName>
    <definedName name="Col_ActifNet_N_1_FRF">#REF!</definedName>
    <definedName name="Col_ActifNet_N_1_Local" localSheetId="25">#REF!</definedName>
    <definedName name="Col_ActifNet_N_1_Local" localSheetId="8">#REF!</definedName>
    <definedName name="Col_ActifNet_N_1_Local">#REF!</definedName>
    <definedName name="Col_ActifNet_N_FRF" localSheetId="25">#REF!</definedName>
    <definedName name="Col_ActifNet_N_FRF" localSheetId="8">#REF!</definedName>
    <definedName name="Col_ActifNet_N_FRF">#REF!</definedName>
    <definedName name="Col_ActifNet_N_Local">#REF!</definedName>
    <definedName name="Col_CR_AnneeNLocalApresRet">#REF!</definedName>
    <definedName name="Col_CR_Intitule_Compte">#REF!</definedName>
    <definedName name="Col_CR_N_1_FFApresRet">#REF!</definedName>
    <definedName name="Col_CR_N_1_LocalApresRet">#REF!</definedName>
    <definedName name="Col_CR_Retrait">#REF!</definedName>
    <definedName name="Col_CR_SocialAvantRet">#REF!</definedName>
    <definedName name="Col_PA_3112_AvRepLocalApresRet" localSheetId="8">#N/A</definedName>
    <definedName name="Col_PA_3112_AvRepLocalApresRet">[62]Passif!$K$1:$K$65536</definedName>
    <definedName name="Col_PA_AnneeNFFApresRet" localSheetId="8">#N/A</definedName>
    <definedName name="Col_PA_AnneeNFFApresRet">[50]Liabilities!$F$1:$F$65536</definedName>
    <definedName name="Col_PA_AnneeNLocalApresRet" localSheetId="8">#N/A</definedName>
    <definedName name="Col_PA_AnneeNLocalApresRet">[62]Passif!$E$1:$E$65536</definedName>
    <definedName name="Col_PA_N_1_AvRepFFApresRet" localSheetId="8">#N/A</definedName>
    <definedName name="Col_PA_N_1_AvRepFFApresRet">[50]Liabilities!$H$1:$H$65536</definedName>
    <definedName name="Col_PA_N_1_AvRepLocalApresRet" localSheetId="8">#N/A</definedName>
    <definedName name="Col_PA_N_1_AvRepLocalApresRet">[50]Liabilities!$G$1:$G$65536</definedName>
    <definedName name="Col_PA_Retrait" localSheetId="8">#N/A</definedName>
    <definedName name="Col_PA_Retrait">[50]Liabilities!$D$1:$D$65536</definedName>
    <definedName name="Col_PA_SocialAvantRet" localSheetId="8">#N/A</definedName>
    <definedName name="Col_PA_SocialAvantRet">[50]Liabilities!$C$1:$C$65536</definedName>
    <definedName name="Col_PL_AnneeNFFApresRet" localSheetId="25">#REF!</definedName>
    <definedName name="Col_PL_AnneeNFFApresRet" localSheetId="8">#REF!</definedName>
    <definedName name="Col_PL_AnneeNFFApresRet">#REF!</definedName>
    <definedName name="Col_PL_AnneeNLocalApresRet" localSheetId="25">#REF!</definedName>
    <definedName name="Col_PL_AnneeNLocalApresRet" localSheetId="8">#REF!</definedName>
    <definedName name="Col_PL_AnneeNLocalApresRet">#REF!</definedName>
    <definedName name="Col_PL_Intitule_Compte" localSheetId="25">#REF!</definedName>
    <definedName name="Col_PL_Intitule_Compte" localSheetId="8">#REF!</definedName>
    <definedName name="Col_PL_Intitule_Compte">#REF!</definedName>
    <definedName name="Col_PL_N_1_ApRepFFApresRet">#REF!</definedName>
    <definedName name="Col_PL_N_1_ApRepLocalApresRet">#REF!</definedName>
    <definedName name="Col_PL_N_1_AvRepFFApresRet">#REF!</definedName>
    <definedName name="Col_PL_N_1_AvRepLocalApresRet">#REF!</definedName>
    <definedName name="Col_PL_Num_Compte">#REF!</definedName>
    <definedName name="Col_PL_Retrait">#REF!</definedName>
    <definedName name="Col_PL_SocialAvantRet">#REF!</definedName>
    <definedName name="collecEfft" hidden="1">{#N/A,#N/A,TRUE,"Total Collections";#N/A,#N/A,TRUE,"Total Collections Experienced";#N/A,#N/A,TRUE,"Front-Range Total";#N/A,#N/A,TRUE,"Front-Range Experienced";#N/A,#N/A,TRUE,"Mid-Range Total";#N/A,#N/A,TRUE,"Mid-Range Experienced";#N/A,#N/A,TRUE,"Late-Stage Total";#N/A,#N/A,TRUE,"Late-Stage Experienced";#N/A,#N/A,TRUE,"Notes"}</definedName>
    <definedName name="CollectEffect" hidden="1">{#N/A,#N/A,TRUE,"Total Collections";#N/A,#N/A,TRUE,"Total Collections Experienced";#N/A,#N/A,TRUE,"Front-Range Total";#N/A,#N/A,TRUE,"Front-Range Experienced";#N/A,#N/A,TRUE,"Mid-Range Total";#N/A,#N/A,TRUE,"Mid-Range Experienced";#N/A,#N/A,TRUE,"Late-Stage Total";#N/A,#N/A,TRUE,"Late-Stage Experienced";#N/A,#N/A,TRUE,"Notes"}</definedName>
    <definedName name="CollectEfft" hidden="1">{#N/A,#N/A,TRUE,"Total Collections";#N/A,#N/A,TRUE,"Total Collections Experienced";#N/A,#N/A,TRUE,"Front-Range Total";#N/A,#N/A,TRUE,"Front-Range Experienced";#N/A,#N/A,TRUE,"Mid-Range Total";#N/A,#N/A,TRUE,"Mid-Range Experienced";#N/A,#N/A,TRUE,"Late-Stage Total";#N/A,#N/A,TRUE,"Late-Stage Experienced";#N/A,#N/A,TRUE,"Notes"}</definedName>
    <definedName name="COLUNA2" localSheetId="8">#REF!</definedName>
    <definedName name="COLUNA2">#REF!</definedName>
    <definedName name="COMANDO" localSheetId="8">#REF!</definedName>
    <definedName name="COMANDO">#REF!</definedName>
    <definedName name="Comb_para_consumo_Interno">#REF!</definedName>
    <definedName name="comentario">#REF!</definedName>
    <definedName name="comentario_dudosidad">#REF!</definedName>
    <definedName name="COMEXT">#REF!</definedName>
    <definedName name="COMINT">#REF!</definedName>
    <definedName name="Comissão_de_gestão_cobrada">'[35]T-2'!#REF!</definedName>
    <definedName name="Comissões_pagas_aos_angariadores">'[35]T-2'!#REF!</definedName>
    <definedName name="COMPANY">#REF!</definedName>
    <definedName name="Company_Name" localSheetId="8">#N/A</definedName>
    <definedName name="Company_Name">[95]Menu!$E$2</definedName>
    <definedName name="Complanits_Revised"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Compras___custos" localSheetId="25">#REF!</definedName>
    <definedName name="Compras___custos" localSheetId="8">#REF!</definedName>
    <definedName name="Compras___custos">#REF!</definedName>
    <definedName name="Compras___proveitos" localSheetId="25">#REF!</definedName>
    <definedName name="Compras___proveitos" localSheetId="8">#REF!</definedName>
    <definedName name="Compras___proveitos">#REF!</definedName>
    <definedName name="Compras__ano" localSheetId="25">#REF!</definedName>
    <definedName name="Compras__ano" localSheetId="8">#REF!</definedName>
    <definedName name="Compras__ano">#REF!</definedName>
    <definedName name="Compras__ano_antacre_cust">#REF!</definedName>
    <definedName name="Compras__anoacre_cust">#REF!</definedName>
    <definedName name="Compras_ano">#REF!</definedName>
    <definedName name="Compras_ano_ant">#REF!</definedName>
    <definedName name="COMPRAS_BPI_P">#REF!</definedName>
    <definedName name="Compras_de_materias_primas_ano_antacre_cust">#REF!</definedName>
    <definedName name="Compras_de_materias_primas_anoacre_cust">#REF!</definedName>
    <definedName name="COMPRAS_FRIE_BBPI_IR">#REF!</definedName>
    <definedName name="Compras_Trading">#REF!</definedName>
    <definedName name="COMPRAVENDA">#REF!</definedName>
    <definedName name="CONCESSAO" localSheetId="8">#N/A</definedName>
    <definedName name="CONCESSAO">'[96]VO por CE (300 de 21Dez2000)'!$A$2:$A$677</definedName>
    <definedName name="Cond_Financ_C" hidden="1">{#N/A,#N/A,TRUE,"Identificação";#N/A,#N/A,TRUE,"RF01";#N/A,#N/A,TRUE,"RF02";#N/A,#N/A,TRUE,"FP01";#N/A,#N/A,TRUE,"FP02";#N/A,#N/A,TRUE,"RS01-I";#N/A,#N/A,TRUE,"RS01-II";#N/A,#N/A,TRUE,"RS01-IIIA";#N/A,#N/A,TRUE,"RS01-IIIB";#N/A,#N/A,TRUE,"RS01-IV";#N/A,#N/A,TRUE,"ID01";#N/A,#N/A,TRUE,"ID04";#N/A,#N/A,TRUE,"TC01";#N/A,#N/A,TRUE,"RL01";#N/A,#N/A,TRUE,"RC01";#N/A,#N/A,TRUE,"RX01-I";#N/A,#N/A,TRUE,"RX01-II"}</definedName>
    <definedName name="conf" localSheetId="25">#REF!</definedName>
    <definedName name="conf" localSheetId="8">#REF!</definedName>
    <definedName name="conf">#REF!</definedName>
    <definedName name="confid" localSheetId="25">#REF!</definedName>
    <definedName name="confid" localSheetId="8">#REF!</definedName>
    <definedName name="confid">#REF!</definedName>
    <definedName name="CONGPS" localSheetId="25">#REF!</definedName>
    <definedName name="CONGPS" localSheetId="8">#REF!</definedName>
    <definedName name="CONGPS">#REF!</definedName>
    <definedName name="Cons_PL_FF_Fin">#REF!</definedName>
    <definedName name="Cons_PL_Loc_Debut">#REF!</definedName>
    <definedName name="Conservacao_do_Imobilizado_da_Ref._de_Sines_ano">#REF!</definedName>
    <definedName name="Conservacao_do_Imobilizado_da_Ref._de_Sines_ano_ant">#REF!</definedName>
    <definedName name="Conservacao_do_Imobilizado_da_Ref._do_Porto_ano">#REF!</definedName>
    <definedName name="Conservacao_do_Imobilizado_da_Ref._do_Porto_ano_ant">#REF!</definedName>
    <definedName name="CONSOLIDAÇÃO">#REF!</definedName>
    <definedName name="Consolide" localSheetId="8">#N/A</definedName>
    <definedName name="Consolide">[50]Assets!$E$3</definedName>
    <definedName name="Consorcio_c_terrenos_Passivo" localSheetId="25">#REF!</definedName>
    <definedName name="Consorcio_c_terrenos_Passivo" localSheetId="8">#REF!</definedName>
    <definedName name="Consorcio_c_terrenos_Passivo">#REF!</definedName>
    <definedName name="Constituicao_fundo_de_pensoes_ano" localSheetId="25">#REF!</definedName>
    <definedName name="Constituicao_fundo_de_pensoes_ano" localSheetId="8">#REF!</definedName>
    <definedName name="Constituicao_fundo_de_pensoes_ano">#REF!</definedName>
    <definedName name="Constituicao_fundo_de_pensoes_ano_ant" localSheetId="25">#REF!</definedName>
    <definedName name="Constituicao_fundo_de_pensoes_ano_ant" localSheetId="8">#REF!</definedName>
    <definedName name="Constituicao_fundo_de_pensoes_ano_ant">#REF!</definedName>
    <definedName name="Consulta_C91">#REF!</definedName>
    <definedName name="Cont_Autarquíca">#REF!</definedName>
    <definedName name="CONTA">#REF!</definedName>
    <definedName name="Contas_transitorias_Passivo">#REF!</definedName>
    <definedName name="ContingSelo" localSheetId="8">#REF!</definedName>
    <definedName name="ContingSelo">'[9]T-42-3'!#REF!</definedName>
    <definedName name="CONTRAP4">#REF!</definedName>
    <definedName name="Contratos_Futuros___proveitos" localSheetId="25">#REF!</definedName>
    <definedName name="Contratos_Futuros___proveitos" localSheetId="8">#REF!</definedName>
    <definedName name="Contratos_Futuros___proveitos">#REF!</definedName>
    <definedName name="Contratos_Leasing_ano" localSheetId="25">#REF!</definedName>
    <definedName name="Contratos_Leasing_ano" localSheetId="8">#REF!</definedName>
    <definedName name="Contratos_Leasing_ano">#REF!</definedName>
    <definedName name="Contratos_Leasing_ano_ant" localSheetId="25">#REF!</definedName>
    <definedName name="Contratos_Leasing_ano_ant" localSheetId="8">#REF!</definedName>
    <definedName name="Contratos_Leasing_ano_ant">#REF!</definedName>
    <definedName name="control" hidden="1">{"'A21segmentos saldos'!$B$2:$P$28","'A21segmentos saldos'!$A$1:$P$4"}</definedName>
    <definedName name="Control_Impairm" localSheetId="8">#REF!</definedName>
    <definedName name="Control_Impairm">#REF!</definedName>
    <definedName name="controln" hidden="1">{"'A21segmentos saldos'!$B$2:$P$28","'A21segmentos saldos'!$A$1:$P$4"}</definedName>
    <definedName name="conv_ouro" localSheetId="8">#N/A</definedName>
    <definedName name="conv_ouro">[97]!conv_ouro</definedName>
    <definedName name="conv_ouro_i" localSheetId="8">#N/A</definedName>
    <definedName name="conv_ouro_i">[97]!conv_ouro_i</definedName>
    <definedName name="conv_outrascot" localSheetId="8">#N/A</definedName>
    <definedName name="conv_outrascot">[97]!conv_outrascot</definedName>
    <definedName name="conv_outrascot_i" localSheetId="8">#N/A</definedName>
    <definedName name="conv_outrascot_i">[97]!conv_outrascot_i</definedName>
    <definedName name="Copia_VOlumenes" hidden="1">{#N/A,#N/A,TRUE,"GLOBAL";#N/A,#N/A,TRUE,"RUSTICOS";#N/A,#N/A,TRUE,"INMUEBLES"}</definedName>
    <definedName name="CopiaFormulas" localSheetId="25">[98]parteI!#REF!</definedName>
    <definedName name="CopiaFormulas" localSheetId="8">#REF!</definedName>
    <definedName name="CopiaFormulas">[98]parteI!#REF!</definedName>
    <definedName name="copy" hidden="1">{#N/A,#N/A,FALSE,"ConMgt";#N/A,#N/A,FALSE,"ConStat";#N/A,#N/A,FALSE,"HCoA";#N/A,#N/A,FALSE,"HLDGS";#N/A,#N/A,FALSE,"Angil";#N/A,#N/A,FALSE,"BankDivis";#N/A,#N/A,FALSE,"CABJ";#N/A,#N/A,FALSE,"TBI";#N/A,#N/A,FALSE,"ANTIL ";#N/A,#N/A,FALSE,"ANGL";#N/A,#N/A,FALSE,"CAIM";#N/A,#N/A,FALSE,"TrustCos";#N/A,#N/A,FALSE,"Central costs";#N/A,#N/A,FALSE,"InvDiv";#N/A,#N/A,FALSE,"JSL ";#N/A,#N/A,FALSE,"CAAM";#N/A,#N/A,FALSE,"SafeCus"}</definedName>
    <definedName name="CORPOREO_ADIÇÕES" localSheetId="25">#REF!</definedName>
    <definedName name="CORPOREO_ADIÇÕES">#REF!</definedName>
    <definedName name="CORPOREO_OUT_TRF" localSheetId="25">#REF!</definedName>
    <definedName name="CORPOREO_OUT_TRF" localSheetId="8">#REF!</definedName>
    <definedName name="CORPOREO_OUT_TRF">#REF!</definedName>
    <definedName name="CORPOREO_REGULA" localSheetId="25">#REF!</definedName>
    <definedName name="CORPOREO_REGULA" localSheetId="8">#REF!</definedName>
    <definedName name="CORPOREO_REGULA">#REF!</definedName>
    <definedName name="CORPOREO_TRF_FIXO">#REF!</definedName>
    <definedName name="Corr" hidden="1">{#N/A,#N/A,TRUE,"GLOBAL";#N/A,#N/A,TRUE,"RUSTICOS";#N/A,#N/A,TRUE,"INMUEBLES"}</definedName>
    <definedName name="corrCamb40" localSheetId="8">#REF!</definedName>
    <definedName name="corrCamb40">#REF!</definedName>
    <definedName name="CORRECC." hidden="1">{#N/A,#N/A,TRUE,"GLOBAL";#N/A,#N/A,TRUE,"RUSTICOS";#N/A,#N/A,TRUE,"INMUEBLES"}</definedName>
    <definedName name="corrval40" localSheetId="8">#REF!</definedName>
    <definedName name="corrval40">#REF!</definedName>
    <definedName name="COT" localSheetId="8">#REF!</definedName>
    <definedName name="COT">#REF!</definedName>
    <definedName name="country">#REF!</definedName>
    <definedName name="COVEXT">#REF!</definedName>
    <definedName name="COVINT">#REF!</definedName>
    <definedName name="CP">#REF!</definedName>
    <definedName name="cp." localSheetId="8">#REF!</definedName>
    <definedName name="cp.">[87]FX_DERIVADOS!$E$1:$E$65536</definedName>
    <definedName name="CP_B" hidden="1">{#N/A,#N/A,FALSE,"bsp";#N/A,#N/A,FALSE,"BSNP";#N/A,#N/A,FALSE,"cpp";#N/A,#N/A,FALSE,"BTA";#N/A,#N/A,FALSE,"resumo grupo BSCH Portugal (2)"}</definedName>
    <definedName name="CP_BC" hidden="1">{#N/A,#N/A,FALSE,"bsp";#N/A,#N/A,FALSE,"BSNP";#N/A,#N/A,FALSE,"cpp";#N/A,#N/A,FALSE,"BTA";#N/A,#N/A,FALSE,"resumo grupo BSCH Portugal (2)"}</definedName>
    <definedName name="CPESSOAL" localSheetId="25">#REF!</definedName>
    <definedName name="CPESSOAL" localSheetId="8">#REF!</definedName>
    <definedName name="CPESSOAL">#REF!</definedName>
    <definedName name="CPP" localSheetId="25">#REF!</definedName>
    <definedName name="CPP" localSheetId="8">#N/A</definedName>
    <definedName name="CPP">#REF!</definedName>
    <definedName name="CPPCI">#REF!</definedName>
    <definedName name="CreditFacilitySpain" localSheetId="25">#REF!</definedName>
    <definedName name="CreditFacilitySpain" localSheetId="8">#REF!</definedName>
    <definedName name="CreditFacilitySpain">#REF!</definedName>
    <definedName name="Credito">#REF!</definedName>
    <definedName name="Crédito">#REF!</definedName>
    <definedName name="Créditos_Bancários">#REF!</definedName>
    <definedName name="Créditos_Bancários___custos">#REF!</definedName>
    <definedName name="Credits">#REF!</definedName>
    <definedName name="Credits1">#REF!</definedName>
    <definedName name="credores">#REF!</definedName>
    <definedName name="_xlnm.Criteria">#REF!</definedName>
    <definedName name="Criteria_0">#REF!</definedName>
    <definedName name="Criteria_010">#REF!</definedName>
    <definedName name="criterio1">#REF!</definedName>
    <definedName name="criterio2">#REF!</definedName>
    <definedName name="criterio3">#REF!</definedName>
    <definedName name="criterio4">#REF!</definedName>
    <definedName name="Crystal_10_1_WEBI_DataGrid" hidden="1">#REF!</definedName>
    <definedName name="Crystal_10_1_WEBI_Table" hidden="1">#REF!</definedName>
    <definedName name="Crystal_11_1_WEBI_DataGrid" hidden="1">#REF!</definedName>
    <definedName name="Crystal_11_1_WEBI_Table" hidden="1">#REF!</definedName>
    <definedName name="Crystal_14_1_WEBI_DataGrid" hidden="1">#REF!</definedName>
    <definedName name="Crystal_14_1_WEBI_HHeading" hidden="1">#REF!</definedName>
    <definedName name="Crystal_14_1_WEBI_Table" hidden="1">#REF!</definedName>
    <definedName name="Crystal_15_1_WEBI_DataGrid" hidden="1">#REF!</definedName>
    <definedName name="Crystal_15_1_WEBI_Table" hidden="1">#REF!</definedName>
    <definedName name="Crystal_16_1_WEBI_DataGrid" hidden="1">#REF!</definedName>
    <definedName name="Crystal_16_1_WEBI_Table" hidden="1">#REF!</definedName>
    <definedName name="Crystal_3_1_WEBI_DataGrid" hidden="1">#REF!</definedName>
    <definedName name="Crystal_3_1_WEBI_HHeading" hidden="1">#REF!</definedName>
    <definedName name="Crystal_3_1_WEBI_Table" hidden="1">#REF!</definedName>
    <definedName name="Crystal_4_1_WEBI_DataGrid" hidden="1">#REF!</definedName>
    <definedName name="Crystal_4_1_WEBI_HHeading" hidden="1">#REF!</definedName>
    <definedName name="Crystal_4_1_WEBI_Table" hidden="1">#REF!</definedName>
    <definedName name="Crystal_5_1_WEBI_DataGrid" hidden="1">#REF!</definedName>
    <definedName name="Crystal_5_1_WEBI_Table" hidden="1">#REF!</definedName>
    <definedName name="Crystal_6_1_WEBI_DataGrid" hidden="1">#REF!</definedName>
    <definedName name="Crystal_6_1_WEBI_HHeading" hidden="1">#REF!</definedName>
    <definedName name="Crystal_6_1_WEBI_Table" hidden="1">#REF!</definedName>
    <definedName name="Crystal_7_1_WEBI_DataGrid" hidden="1">#REF!</definedName>
    <definedName name="Crystal_7_1_WEBI_Table" hidden="1">#REF!</definedName>
    <definedName name="Crystal_8_1_WEBI_DataGrid" hidden="1">#REF!</definedName>
    <definedName name="Crystal_8_1_WEBI_Table" hidden="1">#REF!</definedName>
    <definedName name="Crystal_9_1_WEBI_DataGrid" hidden="1">#REF!</definedName>
    <definedName name="Crystal_9_1_WEBI_HHeading" hidden="1">#REF!</definedName>
    <definedName name="Crystal_9_1_WEBI_Table" hidden="1">#REF!</definedName>
    <definedName name="cta" localSheetId="8">#REF!</definedName>
    <definedName name="cta">'[3]442-Tottaurbe'!#REF!</definedName>
    <definedName name="Ctrl_Ano" localSheetId="8">#N/A</definedName>
    <definedName name="Ctrl_Ano">'[99]Créd. conced. por sect.activid.'!$A$5</definedName>
    <definedName name="Ctrl_Entidade" localSheetId="8">#N/A</definedName>
    <definedName name="Ctrl_Entidade">'[99]Créd. conced. por sect.activid.'!$O$61</definedName>
    <definedName name="Ctrl_Mes" localSheetId="8">#N/A</definedName>
    <definedName name="Ctrl_Mes">'[99]Créd. conced. por sect.activid.'!$A$6</definedName>
    <definedName name="Current" localSheetId="25">#REF!</definedName>
    <definedName name="Current" localSheetId="8">#REF!</definedName>
    <definedName name="Current">#REF!</definedName>
    <definedName name="CURRENT_PERIOD" localSheetId="8">#N/A</definedName>
    <definedName name="CURRENT_PERIOD">[100]Parâmetros!$C$5</definedName>
    <definedName name="curvas" localSheetId="8">#N/A</definedName>
    <definedName name="curvas">[101]INTERES!$A$2:$H$441</definedName>
    <definedName name="custos" localSheetId="25">#REF!</definedName>
    <definedName name="custos" localSheetId="8">#REF!</definedName>
    <definedName name="custos">#REF!</definedName>
    <definedName name="Custos_Aq" localSheetId="25">#REF!</definedName>
    <definedName name="Custos_Aq" localSheetId="8">#N/A</definedName>
    <definedName name="Custos_Aq">#REF!</definedName>
    <definedName name="Custos_com_o_pessoal___custos" localSheetId="25">#REF!</definedName>
    <definedName name="Custos_com_o_pessoal___custos" localSheetId="8">#REF!</definedName>
    <definedName name="Custos_com_o_pessoal___custos">#REF!</definedName>
    <definedName name="Custos_com_o_pessoal___proveitos" localSheetId="8">#REF!</definedName>
    <definedName name="Custos_com_o_pessoal___proveitos">#REF!</definedName>
    <definedName name="Custos_com_o_pessoal_ano">#REF!</definedName>
    <definedName name="Custos_com_o_pessoal_ano_ant">#REF!</definedName>
    <definedName name="Custos_com_o_pessoal_ano_antacre_cust">#REF!</definedName>
    <definedName name="Custos_com_o_pessoal_anoacre_cust">#REF!</definedName>
    <definedName name="CUSTOS_DIFERIDOS">#REF!</definedName>
    <definedName name="Custos_Diferidos___Periodização_de_custos__transferência_da_2689xxxx_para_a_272XXXXX">'[37]MOV. POR FORA'!$F$24</definedName>
    <definedName name="Custos_diferidos_do_imobilizado_ano" localSheetId="25">#REF!</definedName>
    <definedName name="Custos_diferidos_do_imobilizado_ano" localSheetId="8">#REF!</definedName>
    <definedName name="Custos_diferidos_do_imobilizado_ano">#REF!</definedName>
    <definedName name="Custos_diferidos_do_imobilizado_ano_ant" localSheetId="25">#REF!</definedName>
    <definedName name="Custos_diferidos_do_imobilizado_ano_ant" localSheetId="8">#REF!</definedName>
    <definedName name="Custos_diferidos_do_imobilizado_ano_ant">#REF!</definedName>
    <definedName name="CUSTOS_E_PERDAS___custos" localSheetId="25">#REF!</definedName>
    <definedName name="CUSTOS_E_PERDAS___custos" localSheetId="8">#REF!</definedName>
    <definedName name="CUSTOS_E_PERDAS___custos">#REF!</definedName>
    <definedName name="CUSTOS_E_PERDAS___custos_97">#REF!</definedName>
    <definedName name="CUSTOS_E_PERDAS___custos_N1">#REF!</definedName>
    <definedName name="Custos_e_perdas_fin.___titulos_de_particip._FGRC_ano_antacre_cust">#REF!</definedName>
    <definedName name="Custos_e_perdas_fin.___titulos_de_particip._FGRC_anoacre_cust">#REF!</definedName>
    <definedName name="Custos_e_perdas_fin.___titulos_de_particip._PARTEST_ano_antacre_cust">#REF!</definedName>
    <definedName name="Custos_e_perdas_fin.___titulos_de_particip._PARTEST_anoacre_cust">#REF!</definedName>
    <definedName name="CUSTOS_E_PERDAS_FINANCEIRAS">#REF!</definedName>
    <definedName name="CUSTOS_E_PERDAS_FINANCEIRAS___custos">#REF!</definedName>
    <definedName name="Custos_e_perdas_financeiras___custos_extra">#REF!</definedName>
    <definedName name="Custos_e_perdas_financeiras_ano">#REF!</definedName>
    <definedName name="Custos_e_perdas_financeiras_ano_ant">#REF!</definedName>
    <definedName name="Custos_e_perdas_financeiras_ano_antacre_cust">#REF!</definedName>
    <definedName name="Custos_e_perdas_financeiras_anoacre_cust">#REF!</definedName>
    <definedName name="CUSTOS_E_PERDAS_FINANCEIRAS_N1">#REF!</definedName>
    <definedName name="Custos_e_perdas_financeiros___proveitos">#REF!</definedName>
    <definedName name="custos_perdas_finan">#REF!</definedName>
    <definedName name="CVB" hidden="1">{#N/A,#N/A,TRUE,"GLOBAL";#N/A,#N/A,TRUE,"RUSTICOS";#N/A,#N/A,TRUE,"INMUEBLES"}</definedName>
    <definedName name="CVE" localSheetId="8">#REF!</definedName>
    <definedName name="CVE">#REF!</definedName>
    <definedName name="CY_Market_Value_of_Equity" localSheetId="8">#REF!</definedName>
    <definedName name="CY_Market_Value_of_Equity">'[102]Income Statement'!#REF!</definedName>
    <definedName name="CY_Tangible_Net_Worth" localSheetId="8">#REF!</definedName>
    <definedName name="CY_Tangible_Net_Worth">'[102]Income Statement'!#REF!</definedName>
    <definedName name="CY_Working_Capital" localSheetId="8">#REF!</definedName>
    <definedName name="CY_Working_Capital">'[102]Income Statement'!#REF!</definedName>
    <definedName name="Cycles" localSheetId="25">#REF!</definedName>
    <definedName name="Cycles" localSheetId="8">#REF!</definedName>
    <definedName name="Cycles">#REF!</definedName>
    <definedName name="CYEAR" localSheetId="8">#N/A</definedName>
    <definedName name="CYEAR">[36]INFO!$B$4</definedName>
    <definedName name="d" localSheetId="25" hidden="1">#REF!</definedName>
    <definedName name="d" localSheetId="8" hidden="1">#REF!</definedName>
    <definedName name="d" hidden="1">#REF!</definedName>
    <definedName name="D_51">#REF!</definedName>
    <definedName name="D_51227">#REF!</definedName>
    <definedName name="D_91001">#REF!</definedName>
    <definedName name="D_91001_imo">#REF!</definedName>
    <definedName name="D_91001_mob">#REF!</definedName>
    <definedName name="D3E" hidden="1">{#N/A,#N/A,TRUE,"GLOBAL";#N/A,#N/A,TRUE,"RUSTICOS";#N/A,#N/A,TRUE,"INMUEBLES"}</definedName>
    <definedName name="DA_MÉDIA" localSheetId="25">'[16]FORN. E SERV.'!#REF!</definedName>
    <definedName name="DA_MÉDIA">'[16]FORN. E SERV.'!#REF!</definedName>
    <definedName name="dada" localSheetId="25">#REF!</definedName>
    <definedName name="dada" localSheetId="8">#REF!</definedName>
    <definedName name="dada">#REF!</definedName>
    <definedName name="Dados" localSheetId="8">#N/A</definedName>
    <definedName name="Dados">'[103]Folha MS'!$B$1:$BM$89</definedName>
    <definedName name="daqsdq" localSheetId="25">#REF!</definedName>
    <definedName name="daqsdq" localSheetId="8">#REF!</definedName>
    <definedName name="daqsdq">#REF!</definedName>
    <definedName name="DASDFAS" hidden="1">#REF!</definedName>
    <definedName name="data" localSheetId="25">#REF!</definedName>
    <definedName name="data" localSheetId="8">#N/A</definedName>
    <definedName name="data">#REF!</definedName>
    <definedName name="Data_1" localSheetId="8">#N/A</definedName>
    <definedName name="Data_1">[104]INPUTS!$D$21</definedName>
    <definedName name="data1" localSheetId="25">#REF!</definedName>
    <definedName name="data1" localSheetId="8">#REF!</definedName>
    <definedName name="data1">#REF!</definedName>
    <definedName name="DataAct">#REF!</definedName>
    <definedName name="dataActualizacao">#REF!</definedName>
    <definedName name="_xlnm.Database" localSheetId="25">#REF!</definedName>
    <definedName name="_xlnm.Database" localSheetId="8">#REF!</definedName>
    <definedName name="_xlnm.Database">#REF!</definedName>
    <definedName name="Database_F" localSheetId="8">#N/A</definedName>
    <definedName name="Database_F">[100]Parâmetros!$C$3</definedName>
    <definedName name="database2" localSheetId="25">#REF!</definedName>
    <definedName name="database2" localSheetId="8">#REF!</definedName>
    <definedName name="database2">#REF!</definedName>
    <definedName name="database3" localSheetId="25">#REF!</definedName>
    <definedName name="database3" localSheetId="8">#REF!</definedName>
    <definedName name="database3">#REF!</definedName>
    <definedName name="DataBasefl" localSheetId="25">#REF!</definedName>
    <definedName name="DataBasefl" localSheetId="8">#N/A</definedName>
    <definedName name="DataBasefl">#REF!</definedName>
    <definedName name="DATAL" localSheetId="8">#REF!</definedName>
    <definedName name="DATAL">#REF!</definedName>
    <definedName name="DataPointIDs">#REF!</definedName>
    <definedName name="DataPointTooltips">#REF!</definedName>
    <definedName name="Datarange">#REF!</definedName>
    <definedName name="date">#REF!</definedName>
    <definedName name="datos10a" localSheetId="8">#N/A</definedName>
    <definedName name="datos10a">[105]Resumen!$C$43:$C$45,[105]Resumen!$E$43:$E$45,[105]Resumen!$G$43:$G$45,[105]Resumen!$I$43:$I$45,[105]Resumen!$K$43:$K$45,[105]Resumen!$M$43:$M$45,[105]Resumen!$O$43:$O$45,[105]Resumen!$W$43:$W$45,[105]Resumen!$Y$43:$Y$45,[105]Resumen!$AG$43:$AG$45</definedName>
    <definedName name="datos11a" localSheetId="8">#N/A</definedName>
    <definedName name="datos11a">[105]Resumen!$C$47:$C$48,[105]Resumen!$E$47:$E$48,[105]Resumen!$G$47:$G$48,[105]Resumen!$I$47:$I$48,[105]Resumen!$K$47:$K$48,[105]Resumen!$M$47:$M$48,[105]Resumen!$O$47:$O$48,[105]Resumen!$W$47:$W$48,[105]Resumen!$Y$47:$Y$48,[105]Resumen!$AG$47:$AG$48</definedName>
    <definedName name="datos12a" localSheetId="8">#N/A</definedName>
    <definedName name="datos12a">[105]Resumen!$C$58:$C$59,[105]Resumen!$E$58:$E$59,[105]Resumen!$G$58:$G$59,[105]Resumen!$I$58:$I$59,[105]Resumen!$K$58:$K$59,[105]Resumen!$M$58:$M$59,[105]Resumen!$O$58:$O$59,[105]Resumen!$W$58:$W$59,[105]Resumen!$Y$58:$Y$59,[105]Resumen!$AG$58:$AG$59</definedName>
    <definedName name="datos13a" localSheetId="8">#N/A</definedName>
    <definedName name="datos13a">[105]Resumen!$C$61:$C$62,[105]Resumen!$E$61:$E$62,[105]Resumen!$G$61:$G$62,[105]Resumen!$I$61:$I$62,[105]Resumen!$K$61:$K$62,[105]Resumen!$M$61:$M$62,[105]Resumen!$O$61:$O$62,[105]Resumen!$W$61:$W$62,[105]Resumen!$Y$61:$Y$62,[105]Resumen!$AG$61:$AG$62</definedName>
    <definedName name="datos14a" localSheetId="8">#N/A</definedName>
    <definedName name="datos14a">[105]Resumen!$C$64:$C$67,[105]Resumen!$E$64:$E$67,[105]Resumen!$G$64:$G$67,[105]Resumen!$I$64:$I$67,[105]Resumen!$K$64:$K$67,[105]Resumen!$M$64:$M$67,[105]Resumen!$O$64:$O$67,[105]Resumen!$W$64:$W$67,[105]Resumen!$Y$64:$Y$67,[105]Resumen!$AG$64:$AG$67</definedName>
    <definedName name="datos15a" localSheetId="8">#N/A</definedName>
    <definedName name="datos15a">[105]Resumen!$C$75:$C$76,[105]Resumen!$E$75:$E$76,[105]Resumen!$G$75:$G$76,[105]Resumen!$I$75:$I$76,[105]Resumen!$K$75:$K$76,[105]Resumen!$M$75:$M$76,[105]Resumen!$O$75:$O$76,[105]Resumen!$W$75:$W$76,[105]Resumen!$Y$75:$Y$76,[105]Resumen!$AG$75:$AG$76</definedName>
    <definedName name="datos16a" localSheetId="8">#N/A</definedName>
    <definedName name="datos16a">[105]Resumen!$C$97:$C$98,[105]Resumen!$E$97:$E$98,[105]Resumen!$G$97:$G$98,[105]Resumen!$I$97:$I$98,[105]Resumen!$K$97:$K$98,[105]Resumen!$M$97:$M$98,[105]Resumen!$O$97:$O$98,[105]Resumen!$W$97:$W$98,[105]Resumen!$Y$97:$Y$98,[105]Resumen!$AG$97:$AG$98</definedName>
    <definedName name="datos1a" localSheetId="8">#N/A</definedName>
    <definedName name="datos1a">[105]Resumen!$C$8:$C$15,[105]Resumen!$E$8:$E$15,[105]Resumen!$G$8:$G$15,[105]Resumen!$I$8:$I$15,[105]Resumen!$K$8:$K$15,[105]Resumen!$M$8:$M$15,[105]Resumen!$O$8:$O$15,[105]Resumen!$Q$8:$Q$15,[105]Resumen!$AA$8:$AA$15,[105]Resumen!$AC$8:$AC$15,[105]Resumen!$AE$8:$AE$15,[105]Resumen!$AG$8:$AG$15,[105]Resumen!$AI$8:$AI$15,[105]Resumen!$AK$8:$AK$15,[105]Resumen!$S$8:$S$15,[105]Resumen!$U$8:$U$15,[105]Resumen!$W$8:$W$15,[105]Resumen!$Y$8:$Y$15</definedName>
    <definedName name="datos2a" localSheetId="8">#N/A</definedName>
    <definedName name="datos2a">[105]Resumen!$C$22:$C$24,[105]Resumen!$E$22:$E$24,[105]Resumen!$G$22:$G$24,[105]Resumen!$I$22:$I$24,[105]Resumen!$K$22:$K$24,[105]Resumen!$M$22:$M$24,[105]Resumen!$O$22:$O$24,[105]Resumen!$Q$22:$Q$24,[105]Resumen!$AA$22:$AA$24,[105]Resumen!$AC$22:$AC$24,[105]Resumen!$AE$22:$AE$24,[105]Resumen!$AG$22:$AG$24,[105]Resumen!$AI$22:$AI$24,[105]Resumen!$AK$22:$AK$24,[105]Resumen!$Y$22:$Y$24,[105]Resumen!$W$22:$W$24,[105]Resumen!$U$22:$U$24,[105]Resumen!$S$22:$S$24</definedName>
    <definedName name="datos3a" localSheetId="8">#N/A</definedName>
    <definedName name="datos3a">[105]Resumen!$C$26:$C$35,[105]Resumen!$E$26:$E$35,[105]Resumen!$G$26:$G$35,[105]Resumen!$I$26:$I$35,[105]Resumen!$K$26:$K$35,[105]Resumen!$M$26:$M$35,[105]Resumen!$O$26:$O$35,[105]Resumen!$Q$26:$Q$35,[105]Resumen!$AA$26:$AA$35,[105]Resumen!$AC$26:$AC$35,[105]Resumen!$AE$26:$AE$35,[105]Resumen!$AG$26:$AG$35,[105]Resumen!$AI$26:$AI$35,[105]Resumen!$AK$26:$AK$35,[105]Resumen!$Y$26:$Y$35,[105]Resumen!$W$26:$W$35,[105]Resumen!$U$26:$U$35,[105]Resumen!$S$26:$S$35</definedName>
    <definedName name="datos4a" localSheetId="8">#N/A</definedName>
    <definedName name="datos4a">[105]Resumen!$C$50:$C$53,[105]Resumen!$E$50:$E$53,[105]Resumen!$G$50:$G$53,[105]Resumen!$I$50:$I$53,[105]Resumen!$K$50:$K$53,[105]Resumen!$M$50:$M$53,[105]Resumen!$O$50:$O$53,[105]Resumen!$Q$50:$Q$53,[105]Resumen!$AA$50:$AA$53,[105]Resumen!$AC$50:$AC$53,[105]Resumen!$AE$50:$AE$53,[105]Resumen!$AG$50:$AG$53,[105]Resumen!$AI$50:$AI$53,[105]Resumen!$AK$50:$AK$53,[105]Resumen!$Y$50:$Y$53,[105]Resumen!$W$50:$W$53,[105]Resumen!$U$50:$U$53,[105]Resumen!$S$50:$S$53</definedName>
    <definedName name="datos5a" localSheetId="8">#N/A</definedName>
    <definedName name="datos5a">[105]Resumen!$C$78:$C$86,[105]Resumen!$E$78:$E$86,[105]Resumen!$G$78:$G$86,[105]Resumen!$I$78:$I$86,[105]Resumen!$K$78:$K$86,[105]Resumen!$M$78:$M$86,[105]Resumen!$O$78:$O$86,[105]Resumen!$Q$78:$Q$86,[105]Resumen!$AA$78:$AA$86,[105]Resumen!$AC$78:$AC$86,[105]Resumen!$AE$78:$AE$86,[105]Resumen!$AG$78:$AG$86,[105]Resumen!$AI$78:$AI$86,[105]Resumen!$AK$78:$AK$86,[105]Resumen!$Y$78:$Y$86,[105]Resumen!$W$78:$W$86,[105]Resumen!$U$78:$U$86,[105]Resumen!$S$78:$S$86</definedName>
    <definedName name="datos6a" localSheetId="8">#N/A</definedName>
    <definedName name="datos6a">[105]Resumen!$C$91:$C$92,[105]Resumen!$E$91:$E$92,[105]Resumen!$G$91:$G$92,[105]Resumen!$I$91:$I$92,[105]Resumen!$K$91:$K$92,[105]Resumen!$M$91:$M$92,[105]Resumen!$O$91:$O$92,[105]Resumen!$Q$91:$Q$92,[105]Resumen!$AA$91:$AA$92,[105]Resumen!$AC$91:$AC$92,[105]Resumen!$AE$91:$AE$92,[105]Resumen!$AG$91:$AG$92,[105]Resumen!$AI$91:$AI$92,[105]Resumen!$AK$91:$AK$92,[105]Resumen!$Y$91:$Y$92,[105]Resumen!$W$91:$W$92,[105]Resumen!$U$91:$U$92,[105]Resumen!$S$91:$S$92</definedName>
    <definedName name="datos7a" localSheetId="8">#N/A</definedName>
    <definedName name="datos7a">[105]Resumen!$C$69:$C$73,[105]Resumen!$E$69:$E$73,[105]Resumen!$G$69:$G$73,[105]Resumen!$I$69:$I$73,[105]Resumen!$K$69:$K$73,[105]Resumen!$M$69:$M$73,[105]Resumen!$O$69:$O$73,[105]Resumen!$Q$69:$Q$73,[105]Resumen!$S$69:$S$73,[105]Resumen!$U$69:$U$73,[105]Resumen!$W$69:$W$73,[105]Resumen!$Y$69:$Y$73,[105]Resumen!$AA$69:$AA$73,[105]Resumen!$AC$69:$AC$73,[105]Resumen!$AE$69:$AE$73,[105]Resumen!$AG$69:$AG$73,[105]Resumen!$AI$69:$AI$73,[105]Resumen!$AK$69:$AK$73</definedName>
    <definedName name="datos8a" localSheetId="8">#N/A</definedName>
    <definedName name="datos8a">[105]Resumen!$C$17:$C$18,[105]Resumen!$E$17:$E$18,[105]Resumen!$G$17:$G$18,[105]Resumen!$I$17:$I$18,[105]Resumen!$K$17:$K$18,[105]Resumen!$M$17:$M$18,[105]Resumen!$O$17:$O$18,[105]Resumen!$W$17:$W$18,[105]Resumen!$Y$17:$Y$18,[105]Resumen!$AG$17:$AG$18</definedName>
    <definedName name="datos9a" localSheetId="8">#N/A</definedName>
    <definedName name="datos9a">[105]Resumen!$C$39:$C$40,[105]Resumen!$E$39:$E$40,[105]Resumen!$G$39:$G$40,[105]Resumen!$I$39:$I$40,[105]Resumen!$K$39:$K$40,[105]Resumen!$M$39:$M$40,[105]Resumen!$O$39:$O$40,[105]Resumen!$W$39:$W$40,[105]Resumen!$Y$39:$Y$40,[105]Resumen!$AG$39:$AG$40</definedName>
    <definedName name="dax">#REF!</definedName>
    <definedName name="DB" localSheetId="25">'[106]T-42-3'!#REF!</definedName>
    <definedName name="DB" localSheetId="8">#REF!</definedName>
    <definedName name="DB">'[106]T-42-3'!#REF!</definedName>
    <definedName name="DBName">#REF!</definedName>
    <definedName name="dcdddddddddd" localSheetId="25">#REF!</definedName>
    <definedName name="dcdddddddddd" localSheetId="8">#REF!</definedName>
    <definedName name="dcdddddddddd">#REF!</definedName>
    <definedName name="dcklg" hidden="1">{#N/A,#N/A,FALSE,"bsp";#N/A,#N/A,FALSE,"BSNP";#N/A,#N/A,FALSE,"cpp";#N/A,#N/A,FALSE,"BTA";#N/A,#N/A,FALSE,"resumo grupo BSCH Portugal (2)"}</definedName>
    <definedName name="dd" localSheetId="25" hidden="1">{"'Parte I (BPA)'!$A$1:$A$3"}</definedName>
    <definedName name="dd" localSheetId="8" hidden="1">{"Exp Type 22",#N/A,FALSE,"Exp Assumptions"}</definedName>
    <definedName name="dd" hidden="1">{"'Parte I (BPA)'!$A$1:$A$3"}</definedName>
    <definedName name="DDADA" localSheetId="8">#REF!</definedName>
    <definedName name="DDADA" hidden="1">#REF!</definedName>
    <definedName name="ddd" hidden="1">{#N/A,#N/A,TRUE,"GLOBAL";#N/A,#N/A,TRUE,"RUSTICOS";#N/A,#N/A,TRUE,"INMUEBLES"}</definedName>
    <definedName name="dddd" localSheetId="8" hidden="1">{#N/A,#N/A,FALSE,"bsp";#N/A,#N/A,FALSE,"BSNP";#N/A,#N/A,FALSE,"cpp";#N/A,#N/A,FALSE,"BTA";#N/A,#N/A,FALSE,"resumo grupo BSCH Portugal (2)"}</definedName>
    <definedName name="dddd">[107]Identificação!$AJ$40</definedName>
    <definedName name="ddddd" localSheetId="25" hidden="1">#REF!</definedName>
    <definedName name="ddddd" localSheetId="8">#REF!</definedName>
    <definedName name="ddddd" hidden="1">#REF!</definedName>
    <definedName name="dddddd" hidden="1">{#N/A,#N/A,FALSE,"CAPREIT"}</definedName>
    <definedName name="ddddddd" hidden="1">{#N/A,#N/A,FALSE,"HLDGS-B";#N/A,#N/A,FALSE,"CABJ-B";#N/A,#N/A,FALSE,"TBI-B";#N/A,#N/A,FALSE,"CAIM-B";#N/A,#N/A,FALSE,"CTC-B";#N/A,#N/A,FALSE,"LIGEN-B";#N/A,#N/A,FALSE,"JSL-B";#N/A,#N/A,FALSE,"HRVST-B"}</definedName>
    <definedName name="ddddddddddd" localSheetId="25">[60]DERRESUL!#REF!</definedName>
    <definedName name="ddddddddddd" localSheetId="8">#REF!</definedName>
    <definedName name="ddddddddddd">[60]DERRESUL!#REF!</definedName>
    <definedName name="dddddddddddddd"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dddddddddddddddddddddddd" localSheetId="25" hidden="1">#REF!</definedName>
    <definedName name="dddddddddddddddddddddddd" localSheetId="8">#REF!</definedName>
    <definedName name="dddddddddddddddddddddddd" hidden="1">#REF!</definedName>
    <definedName name="dddddde4" localSheetId="25">#REF!</definedName>
    <definedName name="dddddde4" localSheetId="8">#REF!</definedName>
    <definedName name="dddddde4">#REF!</definedName>
    <definedName name="ddlfgjsdñlfjg" hidden="1">#REF!</definedName>
    <definedName name="DE" hidden="1">{#N/A,#N/A,TRUE,"GLOBAL";#N/A,#N/A,TRUE,"RUSTICOS";#N/A,#N/A,TRUE,"INMUEBLES"}</definedName>
    <definedName name="de_anal" localSheetId="25">#REF!</definedName>
    <definedName name="de_anal">#REF!</definedName>
    <definedName name="dE324RER" localSheetId="8">#REF!</definedName>
    <definedName name="dE324RER">#REF!</definedName>
    <definedName name="Debito" localSheetId="8">#REF!</definedName>
    <definedName name="Debito">#REF!</definedName>
    <definedName name="Débitos_créditos">#REF!</definedName>
    <definedName name="Débitos_créditos___custos">#REF!</definedName>
    <definedName name="Débitos_créditos___proveitos">#REF!</definedName>
    <definedName name="Debits">#REF!</definedName>
    <definedName name="Debits1">#REF!</definedName>
    <definedName name="DefinicoesFuturesDefRange">#REF!</definedName>
    <definedName name="DefinicoesStockBSNPDefRange">#REF!</definedName>
    <definedName name="DefinicoesStockBSPDefRange">#REF!</definedName>
    <definedName name="DefinicoesWarrantsDefRange">#REF!</definedName>
    <definedName name="DEM">#REF!</definedName>
    <definedName name="dem_mensal" localSheetId="8">#N/A</definedName>
    <definedName name="dem_mensal">[108]DEM_RES!$A$97</definedName>
    <definedName name="DEMO" localSheetId="25">#REF!</definedName>
    <definedName name="DEMO" localSheetId="8">#REF!</definedName>
    <definedName name="DEMO">#REF!</definedName>
    <definedName name="Depositos_de_caucao_de_gas_Passivo" localSheetId="25">#REF!</definedName>
    <definedName name="Depositos_de_caucao_de_gas_Passivo" localSheetId="8">#REF!</definedName>
    <definedName name="Depositos_de_caucao_de_gas_Passivo">#REF!</definedName>
    <definedName name="Depreciação_de_Existências" localSheetId="25">#REF!</definedName>
    <definedName name="Depreciação_de_Existências">#REF!</definedName>
    <definedName name="Depreciação_de_Existências_EXERCICIO">#REF!</definedName>
    <definedName name="DER" hidden="1">{#N/A,#N/A,TRUE,"GLOBAL";#N/A,#N/A,TRUE,"RUSTICOS";#N/A,#N/A,TRUE,"INMUEBLES"}</definedName>
    <definedName name="Derivados_p_p_bruto_produtos" localSheetId="8">#REF!</definedName>
    <definedName name="Derivados_p_p_bruto_produtos">#REF!</definedName>
    <definedName name="DERRAMA" localSheetId="8">#REF!</definedName>
    <definedName name="DERRAMA">#REF!</definedName>
    <definedName name="DESCBFE">#REF!</definedName>
    <definedName name="Descontos_p_pagamento_concedidos">#REF!</definedName>
    <definedName name="Descontos_p_pagamento_concedidos___custos">#REF!</definedName>
    <definedName name="Descontos_p_pagamento_obtidos___proveitos">#REF!</definedName>
    <definedName name="DESP_CONFIDENCIAIS" localSheetId="8">#N/A</definedName>
    <definedName name="DESP_CONFIDENCIAIS">[43]TAXAS_PERCENTAGENS!$B$14</definedName>
    <definedName name="DESP_REPRESENTACAO" localSheetId="8">#N/A</definedName>
    <definedName name="DESP_REPRESENTACAO">[43]TAXAS_PERCENTAGENS!$B$15</definedName>
    <definedName name="Despesas_C_monoboia" localSheetId="25">#REF!</definedName>
    <definedName name="Despesas_C_monoboia" localSheetId="8">#REF!</definedName>
    <definedName name="Despesas_C_monoboia">#REF!</definedName>
    <definedName name="Despesas_com_a_reestruturação_do_Grupo" localSheetId="25">'[35]T-2'!#REF!</definedName>
    <definedName name="Despesas_com_a_reestruturação_do_Grupo">'[35]T-2'!#REF!</definedName>
    <definedName name="Despesas_com_fretes_de_compras_ano" localSheetId="25">#REF!</definedName>
    <definedName name="Despesas_com_fretes_de_compras_ano" localSheetId="8">#REF!</definedName>
    <definedName name="Despesas_com_fretes_de_compras_ano">#REF!</definedName>
    <definedName name="Despesas_com_fretes_de_compras_ano_antacre_cust" localSheetId="25">#REF!</definedName>
    <definedName name="Despesas_com_fretes_de_compras_ano_antacre_cust" localSheetId="8">#REF!</definedName>
    <definedName name="Despesas_com_fretes_de_compras_ano_antacre_cust">#REF!</definedName>
    <definedName name="Despesas_com_fretes_de_compras_anoacre_cust" localSheetId="25">#REF!</definedName>
    <definedName name="Despesas_com_fretes_de_compras_anoacre_cust" localSheetId="8">#REF!</definedName>
    <definedName name="Despesas_com_fretes_de_compras_anoacre_cust">#REF!</definedName>
    <definedName name="Despesas_de_fornecimentos_externos_ano">#REF!</definedName>
    <definedName name="Despesas_de_fornecimentos_externos_ano_antacre_cust">#REF!</definedName>
    <definedName name="Despesas_de_fornecimentos_externos_anoacre_cust">#REF!</definedName>
    <definedName name="Despesas_de_seguros_com_compras_ano">#REF!</definedName>
    <definedName name="Despesas_de_seguros_com_compras_ano_antacre_cust">#REF!</definedName>
    <definedName name="Despesas_de_seguros_com_compras_anoacre_cust">#REF!</definedName>
    <definedName name="Despesas_de_seguros_com_diversos_ano">#REF!</definedName>
    <definedName name="Despesas_de_seguros_com_diversos_ano_antacre_cust">#REF!</definedName>
    <definedName name="Despesas_de_seguros_com_diversos_anoacre_cust">#REF!</definedName>
    <definedName name="Despesas_de_seguros_com_pessoal_ano">#REF!</definedName>
    <definedName name="Despesas_de_seguros_com_pessoal_ano_antacre_cust">#REF!</definedName>
    <definedName name="Despesas_de_seguros_com_pessoal_anoacre_cust">#REF!</definedName>
    <definedName name="Despesas_seguros_diversos">#REF!</definedName>
    <definedName name="Despesas_seguros_diversos_ano">#REF!</definedName>
    <definedName name="Despesas_seguros_diversos_ano_ant">#REF!</definedName>
    <definedName name="Despesas_seguros_diversos1">#REF!</definedName>
    <definedName name="Despesas_seguros_diversos2">#REF!</definedName>
    <definedName name="Despesas_seguros_pessoal_ano">#REF!</definedName>
    <definedName name="Despesas_seguros_pessoal_ano_ant">#REF!</definedName>
    <definedName name="DETALHE_AQ">#REF!</definedName>
    <definedName name="detalle_empresas" hidden="1">{"'A21segmentos saldos'!$B$2:$P$28","'A21segmentos saldos'!$A$1:$P$4"}</definedName>
    <definedName name="Devedores_do_C_prazo_para_mlprazo" localSheetId="8">#N/A</definedName>
    <definedName name="Devedores_do_C_prazo_para_mlprazo">'[37]MOV. POR FORA'!$F$30</definedName>
    <definedName name="DEZ" localSheetId="25">#REF!</definedName>
    <definedName name="DEZ" localSheetId="8">#REF!</definedName>
    <definedName name="DEZ">#REF!</definedName>
    <definedName name="Dez2006_AE" localSheetId="25">#REF!</definedName>
    <definedName name="Dez2006_AE" localSheetId="8">#N/A</definedName>
    <definedName name="Dez2006_AE">#REF!</definedName>
    <definedName name="df" hidden="1">{#N/A,#N/A,TRUE,"GLOBAL";#N/A,#N/A,TRUE,"RUSTICOS";#N/A,#N/A,TRUE,"INMUEBLES"}</definedName>
    <definedName name="df54gads54fg" hidden="1">#REF!</definedName>
    <definedName name="dfasdf" hidden="1">#REF!</definedName>
    <definedName name="dfasedf" hidden="1">#REF!</definedName>
    <definedName name="dfd" localSheetId="25" hidden="1">{"'Parte I (BPA)'!$A$1:$A$3"}</definedName>
    <definedName name="dfd" localSheetId="8">{"'Parte I (BPA)'!$A$1:$A$3"}</definedName>
    <definedName name="dfd" hidden="1">{"'Parte I (BPA)'!$A$1:$A$3"}</definedName>
    <definedName name="dfdf" hidden="1">{#N/A,#N/A,TRUE,"Total Collections";#N/A,#N/A,TRUE,"Total Collections Experienced";#N/A,#N/A,TRUE,"Front-Range Total";#N/A,#N/A,TRUE,"Front-Range Experienced";#N/A,#N/A,TRUE,"Mid-Range Total";#N/A,#N/A,TRUE,"Mid-Range Experienced";#N/A,#N/A,TRUE,"Late-Stage Total";#N/A,#N/A,TRUE,"Late-Stage Experienced";#N/A,#N/A,TRUE,"Notes"}</definedName>
    <definedName name="dfdgbfdg" localSheetId="8">#REF!</definedName>
    <definedName name="dfdgbfdg">'[23]Table 39_'!#REF!</definedName>
    <definedName name="dfdsf" hidden="1">{TRUE,TRUE,-2,-16.25,606,371.25,FALSE,TRUE,TRUE,TRUE,0,7,#N/A,56,#N/A,11.453125,20.8235294117647,1,FALSE,FALSE,3,TRUE,1,FALSE,100,"Swvu.ServiceStandards.","ACwvu.ServiceStandards.",1,FALSE,FALSE,0.196850393700787,0.196850393700787,0.62992125984252,0.62992125984252,2,"&amp;R&amp;""Times New Roman""&amp;8&amp;I&amp;F","&amp;R&amp;""Times New Roman""&amp;8&amp;IPage &amp;P of &amp;N",TRUE,TRUE,FALSE,TRUE,1,#N/A,1,2,"=R8C1:R67C13","=R8:R13",#N/A,#N/A,FALSE,FALSE}</definedName>
    <definedName name="DFG" hidden="1">{#N/A,#N/A,TRUE,"GLOBAL";#N/A,#N/A,TRUE,"RUSTICOS";#N/A,#N/A,TRUE,"INMUEBLES"}</definedName>
    <definedName name="dfgdfg" hidden="1">{#N/A,#N/A,FALSE,"bsp";#N/A,#N/A,FALSE,"BSNP";#N/A,#N/A,FALSE,"cpp";#N/A,#N/A,FALSE,"BTA";#N/A,#N/A,FALSE,"resumo grupo BSCH Portugal (2)"}</definedName>
    <definedName name="dfgds" localSheetId="8">#REF!</definedName>
    <definedName name="dfgds">[109]EURFLT!#REF!</definedName>
    <definedName name="dfghdht" localSheetId="25">#REF!</definedName>
    <definedName name="dfghdht" localSheetId="8">#REF!</definedName>
    <definedName name="dfghdht">#REF!</definedName>
    <definedName name="dfgsdfgsdfg" hidden="1">#REF!</definedName>
    <definedName name="dfgsdfkgsñdlfkg" hidden="1">#REF!</definedName>
    <definedName name="dfgsldkfg" hidden="1">#REF!</definedName>
    <definedName name="dfjgosjfg" hidden="1">#REF!</definedName>
    <definedName name="dfksdfñlg" hidden="1">#REF!</definedName>
    <definedName name="dfñgjsfdkg" hidden="1">#REF!</definedName>
    <definedName name="dfsasf" hidden="1">{#N/A,#N/A,FALSE,"HLDGS";#N/A,#N/A,FALSE,"Angil";#N/A,#N/A,FALSE,"CABJ";#N/A,#N/A,FALSE,"TBI";#N/A,#N/A,FALSE,"ANTIL ";#N/A,#N/A,FALSE,"ANTILJ";#N/A,#N/A,FALSE,"ANTILIOM";#N/A,#N/A,FALSE,"ANTILGIB";#N/A,#N/A,FALSE,"ANGL"}</definedName>
    <definedName name="dfsfrcsfrcs" localSheetId="25">#REF!</definedName>
    <definedName name="dfsfrcsfrcs" localSheetId="8">#REF!</definedName>
    <definedName name="dfsfrcsfrcs">#REF!</definedName>
    <definedName name="dfsgh" hidden="1">{#N/A,#N/A,FALSE,"bsp";#N/A,#N/A,FALSE,"BSNP";#N/A,#N/A,FALSE,"cpp";#N/A,#N/A,FALSE,"BTA";#N/A,#N/A,FALSE,"resumo grupo BSCH Portugal (2)"}</definedName>
    <definedName name="dfuudf" hidden="1">#REF!</definedName>
    <definedName name="DGARPRO8W075">#REF!</definedName>
    <definedName name="DGARPRV3AA065">#REF!</definedName>
    <definedName name="DGARPRV3T021">#REF!</definedName>
    <definedName name="DGARPRV3V023">#REF!</definedName>
    <definedName name="DGARPRV5Z031">#REF!</definedName>
    <definedName name="DGARPRV6T034">#REF!</definedName>
    <definedName name="Dialog1_Button11_Click" localSheetId="8">#N/A</definedName>
    <definedName name="Dialog1_Button11_Click">[110]!Dialog1_Button11_Click</definedName>
    <definedName name="dias182" localSheetId="25">#REF!</definedName>
    <definedName name="dias182" localSheetId="8">#REF!</definedName>
    <definedName name="dias182">#REF!</definedName>
    <definedName name="dias28" localSheetId="25">#REF!</definedName>
    <definedName name="dias28" localSheetId="8">#REF!</definedName>
    <definedName name="dias28">#REF!</definedName>
    <definedName name="dias364" localSheetId="25">#REF!</definedName>
    <definedName name="dias364" localSheetId="8">#REF!</definedName>
    <definedName name="dias364">#REF!</definedName>
    <definedName name="dias91">#REF!</definedName>
    <definedName name="Dif_Camb.___Clientes" localSheetId="8">#N/A</definedName>
    <definedName name="Dif_Camb.___Clientes">'[37]DIFERENÇAS DE CÂMBIO'!$I$18</definedName>
    <definedName name="Dif_Camb.___Deved." localSheetId="8">#N/A</definedName>
    <definedName name="Dif_Camb.___Deved.">'[37]DIFERENÇAS DE CÂMBIO'!$I$34</definedName>
    <definedName name="Dif_Camb.___Emp_Parti" localSheetId="8">#N/A</definedName>
    <definedName name="Dif_Camb.___Emp_Parti">'[37]DIFERENÇAS DE CÂMBIO'!$I$27</definedName>
    <definedName name="Dif_Camb.___Forn._Out_cre" localSheetId="8">#N/A</definedName>
    <definedName name="Dif_Camb.___Forn._Out_cre">'[37]DIFERENÇAS DE CÂMBIO'!$I$20</definedName>
    <definedName name="Dif_Camb_Desf" localSheetId="25">#REF!</definedName>
    <definedName name="Dif_Camb_Desf" localSheetId="8">#REF!</definedName>
    <definedName name="Dif_Camb_Desf">#REF!</definedName>
    <definedName name="DIF_CAMB_OUT_DEV_CRE_SAL_CRE" localSheetId="8">#N/A</definedName>
    <definedName name="DIF_CAMB_OUT_DEV_CRE_SAL_CRE">'[15]DIF CÂMBIO'!$I$35</definedName>
    <definedName name="Dif_Cedência_Partes_Capital" localSheetId="25">#REF!</definedName>
    <definedName name="Dif_Cedência_Partes_Capital">#REF!</definedName>
    <definedName name="Dif_Cedência_Partes_Capital_ano_antacre_cust" localSheetId="25">#REF!</definedName>
    <definedName name="Dif_Cedência_Partes_Capital_ano_antacre_cust">#REF!</definedName>
    <definedName name="Dif_Cedência_Partes_Capital_anoacre_cust" localSheetId="25">#REF!</definedName>
    <definedName name="Dif_Cedência_Partes_Capital_anoacre_cust">#REF!</definedName>
    <definedName name="Dif_Cedência_Partes_Capital_anoacre_cust1">#REF!</definedName>
    <definedName name="Diferenças_de_Câmbio">#REF!</definedName>
    <definedName name="Diferenças_de_Câmbio___custos">#REF!</definedName>
    <definedName name="Diferenças_de_Câmbio___proveitos">#REF!</definedName>
    <definedName name="Diferenças_de_Câmbio_de_saldos_credores_de_disponibilidades">'[14]MOV. POR FORA'!#REF!</definedName>
    <definedName name="Diferencas_de_cambio_desfavoraveis___ano" localSheetId="25">#REF!</definedName>
    <definedName name="Diferencas_de_cambio_desfavoraveis___ano" localSheetId="8">#REF!</definedName>
    <definedName name="Diferencas_de_cambio_desfavoraveis___ano">#REF!</definedName>
    <definedName name="Diferencas_de_cambio_desfavoraveis___ano_ant" localSheetId="25">#REF!</definedName>
    <definedName name="Diferencas_de_cambio_desfavoraveis___ano_ant" localSheetId="8">#REF!</definedName>
    <definedName name="Diferencas_de_cambio_desfavoraveis___ano_ant">#REF!</definedName>
    <definedName name="Diferencas_de_cambio_favoraveis_ano" localSheetId="25">#REF!</definedName>
    <definedName name="Diferencas_de_cambio_favoraveis_ano" localSheetId="8">#REF!</definedName>
    <definedName name="Diferencas_de_cambio_favoraveis_ano">#REF!</definedName>
    <definedName name="Diferencas_de_cambio_favoraveis_ano_ant">#REF!</definedName>
    <definedName name="Diferencas_de_cambio_favoraveis_ano_antacre_cust">#REF!</definedName>
    <definedName name="Diferencas_de_cambio_favoraveis_anoacre_cust">#REF!</definedName>
    <definedName name="Diferenças_em_aquis._partes_de_capital___Amort">#REF!</definedName>
    <definedName name="Diferencial_Preço_Regiões_Autonomas">#REF!</definedName>
    <definedName name="Difference" localSheetId="8">#REF!</definedName>
    <definedName name="Difference">'[111]Threshold 1'!#REF!</definedName>
    <definedName name="Direccao_Geral_Alfandegas___I.S.P." localSheetId="25">#REF!</definedName>
    <definedName name="Direccao_Geral_Alfandegas___I.S.P." localSheetId="8">#REF!</definedName>
    <definedName name="Direccao_Geral_Alfandegas___I.S.P.">#REF!</definedName>
    <definedName name="Direccao_Geral_das_Alfandegas___I.S.P.mapas" localSheetId="25">#REF!</definedName>
    <definedName name="Direccao_Geral_das_Alfandegas___I.S.P.mapas" localSheetId="8">#REF!</definedName>
    <definedName name="Direccao_Geral_das_Alfandegas___I.S.P.mapas">#REF!</definedName>
    <definedName name="Direitos_de_C.L.A._e_Gases_ano" localSheetId="25">#REF!</definedName>
    <definedName name="Direitos_de_C.L.A._e_Gases_ano" localSheetId="8">#REF!</definedName>
    <definedName name="Direitos_de_C.L.A._e_Gases_ano">#REF!</definedName>
    <definedName name="Direitos_de_C.L.A._e_Gases_ano_antacre_cust">#REF!</definedName>
    <definedName name="Direitos_de_C.L.A._e_Gases_anoacre_cust">#REF!</definedName>
    <definedName name="Direitos_superficie_de_Sines_ano">#REF!</definedName>
    <definedName name="Direitos_superficie_de_Sines_ano_ant">#REF!</definedName>
    <definedName name="Direitos_superficie_de_Sines_ano_antacre_cust">#REF!</definedName>
    <definedName name="Direitos_superficie_de_Sines_anoacre_cust">#REF!</definedName>
    <definedName name="Disaggregations" localSheetId="8">#N/A</definedName>
    <definedName name="Disaggregations">#REF!</definedName>
    <definedName name="DIV_ACTIVO" localSheetId="8">#REF!</definedName>
    <definedName name="DIV_ACTIVO">#REF!</definedName>
    <definedName name="DIV_PASSIVO">#REF!</definedName>
    <definedName name="Diversos">#REF!</definedName>
    <definedName name="Diversos___custos">#REF!</definedName>
    <definedName name="Dívidas_de_Terceiros">#REF!</definedName>
    <definedName name="Dívidas_de_Terceiros_EXERCICIO">#REF!</definedName>
    <definedName name="Dividas_incobraveis___custos">#REF!</definedName>
    <definedName name="Dividendos" localSheetId="8">#REF!</definedName>
    <definedName name="Dividendos">'[38]T-42-3'!#REF!</definedName>
    <definedName name="divincc" localSheetId="8">#N/A</definedName>
    <definedName name="divincc">'[36]NOTES '!$F$130</definedName>
    <definedName name="divincp" localSheetId="8">#N/A</definedName>
    <definedName name="divincp">'[36]NOTES '!$H$130</definedName>
    <definedName name="divisas" localSheetId="8">#N/A</definedName>
    <definedName name="divisas">[101]INTERES!$A$2:$A$441</definedName>
    <definedName name="DJASDLKFJ" hidden="1">#REF!</definedName>
    <definedName name="dlb" hidden="1">#REF!</definedName>
    <definedName name="dois">#REF!</definedName>
    <definedName name="Donativos">#N/A</definedName>
    <definedName name="Donativos___custos" localSheetId="25">#REF!</definedName>
    <definedName name="Donativos___custos" localSheetId="8">#REF!</definedName>
    <definedName name="Donativos___custos">#REF!</definedName>
    <definedName name="dos" hidden="1">{"'A21segmentos saldos'!$B$2:$P$28","'A21segmentos saldos'!$A$1:$P$4"}</definedName>
    <definedName name="dosn" hidden="1">{"'A21segmentos saldos'!$B$2:$P$28","'A21segmentos saldos'!$A$1:$P$4"}</definedName>
    <definedName name="dot">#REF!</definedName>
    <definedName name="dqd" localSheetId="25">#REF!</definedName>
    <definedName name="dqd" localSheetId="8">#REF!</definedName>
    <definedName name="dqd">#REF!</definedName>
    <definedName name="dqdqd" localSheetId="25" hidden="1">#REF!</definedName>
    <definedName name="dqdqd" localSheetId="8">#REF!</definedName>
    <definedName name="dqdqd" hidden="1">#REF!</definedName>
    <definedName name="dqdqdx" hidden="1">#REF!</definedName>
    <definedName name="dqw">#REF!</definedName>
    <definedName name="dqwd" localSheetId="8">#N/A</definedName>
    <definedName name="dqwd">#REF!</definedName>
    <definedName name="dqwdf" localSheetId="8">#REF!</definedName>
    <definedName name="dqwdf">#REF!</definedName>
    <definedName name="dqwdqwd" localSheetId="25">'25'!dqwdqwd+IF([0]!Dimension=8,18,0)</definedName>
    <definedName name="dqwdqwd">[0]!dqwdqwd+IF([0]!Dimension=8,18,0)</definedName>
    <definedName name="dqwed3w" localSheetId="25">'25'!dqwed3w+IF([0]!Dimension=8,18,0)</definedName>
    <definedName name="dqwed3w">[0]!dqwed3w+IF([0]!Dimension=8,18,0)</definedName>
    <definedName name="dr" localSheetId="25">#REF!</definedName>
    <definedName name="dr" localSheetId="8">#N/A</definedName>
    <definedName name="dr">#REF!</definedName>
    <definedName name="DR_Validação" localSheetId="25">#REF!,#REF!,#REF!,#REF!,#REF!,#REF!,#REF!,#REF!,#REF!,#REF!,#REF!</definedName>
    <definedName name="DR_Validação">#REF!,#REF!,#REF!,#REF!,#REF!,#REF!,#REF!,#REF!,#REF!,#REF!,#REF!</definedName>
    <definedName name="DRE" localSheetId="25">#REF!</definedName>
    <definedName name="DRE" localSheetId="8">#N/A</definedName>
    <definedName name="DRE">#REF!</definedName>
    <definedName name="drhrryrew" localSheetId="25">#REF!</definedName>
    <definedName name="drhrryrew" localSheetId="8">#REF!</definedName>
    <definedName name="drhrryrew">#REF!</definedName>
    <definedName name="ds">#REF!</definedName>
    <definedName name="dsa" localSheetId="25">#REF!</definedName>
    <definedName name="dsa" localSheetId="8">#REF!</definedName>
    <definedName name="dsa">#REF!</definedName>
    <definedName name="dsacdw" localSheetId="2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dsacdw" localSheetId="8">{#N/A,#N/A,TRUE,"Resumo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dsacdw"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dsaf" hidden="1">{#N/A,#N/A,TRUE,"GLOBAL";#N/A,#N/A,TRUE,"RUSTICOS";#N/A,#N/A,TRUE,"INMUEBLES"}</definedName>
    <definedName name="dsd" hidden="1">{#N/A,#N/A,TRUE,"GLOBAL";#N/A,#N/A,TRUE,"RUSTICOS";#N/A,#N/A,TRUE,"INMUEBLES"}</definedName>
    <definedName name="dsds" localSheetId="8" hidden="1">{#N/A,#N/A,FALSE,"bsp";#N/A,#N/A,FALSE,"BSNP";#N/A,#N/A,FALSE,"cpp";#N/A,#N/A,FALSE,"BTA";#N/A,#N/A,FALSE,"resumo grupo BSCH Portugal (2)"}</definedName>
    <definedName name="dsds">[112]Sheet1!#REF!</definedName>
    <definedName name="dsfa" hidden="1">{#N/A,#N/A,FALSE,"HLDGS";#N/A,#N/A,FALSE,"Angil";#N/A,#N/A,FALSE,"CABJ";#N/A,#N/A,FALSE,"TBI";#N/A,#N/A,FALSE,"ANTIL ";#N/A,#N/A,FALSE,"ANTILJ";#N/A,#N/A,FALSE,"ANTILIOM";#N/A,#N/A,FALSE,"ANTILGIB";#N/A,#N/A,FALSE,"ANGL"}</definedName>
    <definedName name="dsfasdfasd" hidden="1">#REF!</definedName>
    <definedName name="dsfg" hidden="1">{#N/A,#N/A,TRUE,"Keystats";#N/A,#N/A,TRUE,"Bal Sheet";#N/A,#N/A,TRUE,"I-S Month";#N/A,#N/A,TRUE,"I-S YTD";#N/A,#N/A,TRUE,"I-S QTD";#N/A,#N/A,TRUE,"ABS&amp;NIM";#N/A,#N/A,TRUE,"Cond Key";#N/A,#N/A,TRUE,"Cond Bal";#N/A,#N/A,TRUE,"Cond I-S";#N/A,#N/A,TRUE,"Oth Inc";#N/A,#N/A,TRUE,"Op Exp"}</definedName>
    <definedName name="dsfg2" hidden="1">{#N/A,#N/A,TRUE,"Keystats";#N/A,#N/A,TRUE,"Bal Sheet";#N/A,#N/A,TRUE,"I-S Month";#N/A,#N/A,TRUE,"I-S YTD";#N/A,#N/A,TRUE,"I-S QTD";#N/A,#N/A,TRUE,"ABS&amp;NIM";#N/A,#N/A,TRUE,"Cond Key";#N/A,#N/A,TRUE,"Cond Bal";#N/A,#N/A,TRUE,"Cond I-S";#N/A,#N/A,TRUE,"Oth Inc";#N/A,#N/A,TRUE,"Op Exp"}</definedName>
    <definedName name="dsfgg" hidden="1">#REF!</definedName>
    <definedName name="dsfs" localSheetId="8">#REF!</definedName>
    <definedName name="dsfs">[113]Sheet1!#REF!</definedName>
    <definedName name="dsfsdfsdfsdf" hidden="1">{#N/A,#N/A,FALSE,"bsp";#N/A,#N/A,FALSE,"BSNP";#N/A,#N/A,FALSE,"cpp";#N/A,#N/A,FALSE,"BTA";#N/A,#N/A,FALSE,"resumo grupo BSCH Portugal (2)"}</definedName>
    <definedName name="dsgAF">#REF!</definedName>
    <definedName name="dsgGF">#REF!</definedName>
    <definedName name="dsgMes">#REF!</definedName>
    <definedName name="DSN" localSheetId="25">#REF!</definedName>
    <definedName name="DSN" localSheetId="8">#REF!</definedName>
    <definedName name="DSN">#REF!</definedName>
    <definedName name="dsqdqd" localSheetId="25">#REF!</definedName>
    <definedName name="dsqdqd" localSheetId="8">#N/A</definedName>
    <definedName name="dsqdqd">#REF!</definedName>
    <definedName name="dsqwd" localSheetId="25">[114]BALSO_S05_NICS_DEZ05_JAN26_24H!#REF!</definedName>
    <definedName name="dsqwd" localSheetId="8">#REF!</definedName>
    <definedName name="dsqwd">[114]BALSO_S05_NICS_DEZ05_JAN26_24H!#REF!</definedName>
    <definedName name="dsrhrtrhyert" localSheetId="25">#REF!</definedName>
    <definedName name="dsrhrtrhyert" localSheetId="8">#REF!</definedName>
    <definedName name="dsrhrtrhyert">#REF!</definedName>
    <definedName name="DT_ALIA" localSheetId="8">#N/A</definedName>
    <definedName name="DT_ALIA">[115]Alienados!$D$1:$D$7357</definedName>
    <definedName name="DT_ALIAb1" localSheetId="25">#REF!</definedName>
    <definedName name="DT_ALIAb1" localSheetId="8">#REF!</definedName>
    <definedName name="DT_ALIAb1">#REF!</definedName>
    <definedName name="dt_anal" localSheetId="8">#N/A</definedName>
    <definedName name="dt_anal">[116]VAA_Valor_contabilistico!$B$1</definedName>
    <definedName name="dt_analc" localSheetId="25">#REF!</definedName>
    <definedName name="dt_analc">#REF!</definedName>
    <definedName name="DudEsp">#REF!</definedName>
    <definedName name="dw" localSheetId="25">#REF!</definedName>
    <definedName name="dw" localSheetId="8">#REF!</definedName>
    <definedName name="dw">#REF!</definedName>
    <definedName name="dwdwq" localSheetId="25">[117]Sheet1!#REF!</definedName>
    <definedName name="dwdwq" localSheetId="8">#REF!</definedName>
    <definedName name="dwdwq">[117]Sheet1!#REF!</definedName>
    <definedName name="DWE" localSheetId="25">#REF!</definedName>
    <definedName name="DWE" localSheetId="8">#N/A</definedName>
    <definedName name="DWE">#REF!</definedName>
    <definedName name="dwewe" localSheetId="25">#REF!</definedName>
    <definedName name="dwewe" localSheetId="8">#REF!</definedName>
    <definedName name="dwewe">#REF!</definedName>
    <definedName name="dwqd" localSheetId="25">#REF!</definedName>
    <definedName name="dwqd" localSheetId="8">#REF!</definedName>
    <definedName name="dwqd">#REF!</definedName>
    <definedName name="e" hidden="1">#REF!</definedName>
    <definedName name="e001ESP" localSheetId="8">#REF!</definedName>
    <definedName name="e001ESP">[118]Especificaciones!#REF!</definedName>
    <definedName name="e001imp" localSheetId="25">#REF!</definedName>
    <definedName name="e001imp" localSheetId="8">#REF!</definedName>
    <definedName name="e001imp">#REF!</definedName>
    <definedName name="e002ESP" localSheetId="25">[118]Especificaciones!#REF!</definedName>
    <definedName name="e002ESP" localSheetId="8">#REF!</definedName>
    <definedName name="e002ESP">[118]Especificaciones!#REF!</definedName>
    <definedName name="e002imp" localSheetId="25">#REF!</definedName>
    <definedName name="e002imp" localSheetId="8">#REF!</definedName>
    <definedName name="e002imp">#REF!</definedName>
    <definedName name="e003ESP" localSheetId="25">[118]Especificaciones!#REF!</definedName>
    <definedName name="e003ESP" localSheetId="8">#REF!</definedName>
    <definedName name="e003ESP">[118]Especificaciones!#REF!</definedName>
    <definedName name="e003imp" localSheetId="25">#REF!</definedName>
    <definedName name="e003imp" localSheetId="8">#REF!</definedName>
    <definedName name="e003imp">#REF!</definedName>
    <definedName name="e004ESP" localSheetId="25">#REF!</definedName>
    <definedName name="e004ESP" localSheetId="8">#REF!</definedName>
    <definedName name="e004ESP">#REF!</definedName>
    <definedName name="e005ESP" localSheetId="25">[118]Especificaciones!#REF!</definedName>
    <definedName name="e005ESP" localSheetId="8">#REF!</definedName>
    <definedName name="e005ESP">[118]Especificaciones!#REF!</definedName>
    <definedName name="e005imp" localSheetId="25">#REF!</definedName>
    <definedName name="e005imp" localSheetId="8">#REF!</definedName>
    <definedName name="e005imp">#REF!</definedName>
    <definedName name="e006ESP" localSheetId="25">[118]Especificaciones!#REF!</definedName>
    <definedName name="e006ESP" localSheetId="8">#REF!</definedName>
    <definedName name="e006ESP">[118]Especificaciones!#REF!</definedName>
    <definedName name="e006imp" localSheetId="25">#REF!</definedName>
    <definedName name="e006imp" localSheetId="8">#REF!</definedName>
    <definedName name="e006imp">#REF!</definedName>
    <definedName name="e007ESP" localSheetId="25">[118]Especificaciones!#REF!</definedName>
    <definedName name="e007ESP" localSheetId="8">#REF!</definedName>
    <definedName name="e007ESP">[118]Especificaciones!#REF!</definedName>
    <definedName name="e007IMP" localSheetId="25">#REF!</definedName>
    <definedName name="e007IMP" localSheetId="8">#REF!</definedName>
    <definedName name="e007IMP">#REF!</definedName>
    <definedName name="e008esp" localSheetId="25">[118]Especificaciones!#REF!</definedName>
    <definedName name="e008esp" localSheetId="8">#REF!</definedName>
    <definedName name="e008esp">[118]Especificaciones!#REF!</definedName>
    <definedName name="E3E" hidden="1">{#N/A,#N/A,TRUE,"GLOBAL";#N/A,#N/A,TRUE,"RUSTICOS";#N/A,#N/A,TRUE,"INMUEBLES"}</definedName>
    <definedName name="E4R" hidden="1">{#N/A,#N/A,TRUE,"GLOBAL";#N/A,#N/A,TRUE,"RUSTICOS";#N/A,#N/A,TRUE,"INMUEBLES"}</definedName>
    <definedName name="ebp_act_frozen" localSheetId="25">#REF!</definedName>
    <definedName name="ebp_act_frozen" localSheetId="8">#REF!</definedName>
    <definedName name="ebp_act_frozen">#REF!</definedName>
    <definedName name="ebp_dthsub_frozen" localSheetId="25">#REF!</definedName>
    <definedName name="ebp_dthsub_frozen" localSheetId="8">#REF!</definedName>
    <definedName name="ebp_dthsub_frozen">#REF!</definedName>
    <definedName name="ebp_lsa_frozen" localSheetId="25">#REF!</definedName>
    <definedName name="ebp_lsa_frozen" localSheetId="8">#REF!</definedName>
    <definedName name="ebp_lsa_frozen">#REF!</definedName>
    <definedName name="ebp_sams_frozen">#REF!</definedName>
    <definedName name="EC_A">#REF!</definedName>
    <definedName name="EC_AFC">#REF!</definedName>
    <definedName name="EC_API">#REF!</definedName>
    <definedName name="EC_C">#REF!</definedName>
    <definedName name="EC_CP">#REF!</definedName>
    <definedName name="EC_DE">#REF!</definedName>
    <definedName name="EC_EP">#REF!</definedName>
    <definedName name="EC_ExD">#REF!</definedName>
    <definedName name="EC_ExR">#REF!</definedName>
    <definedName name="EC_GG">#REF!</definedName>
    <definedName name="EC_I">#REF!</definedName>
    <definedName name="EC_IM">#REF!</definedName>
    <definedName name="EC_MIsRT">#REF!</definedName>
    <definedName name="EC_OREX">#REF!</definedName>
    <definedName name="EC_RAG">#REF!</definedName>
    <definedName name="EC_ROF">#REF!</definedName>
    <definedName name="EC_ROG">#REF!</definedName>
    <definedName name="EC_RT">#REF!</definedName>
    <definedName name="EC_SIF">#REF!</definedName>
    <definedName name="ECms">#REF!</definedName>
    <definedName name="ECms2">#REF!</definedName>
    <definedName name="ECms2Acum">#REF!</definedName>
    <definedName name="ECmsAcum">#REF!</definedName>
    <definedName name="ED" localSheetId="25" hidden="1">{"vista1",#N/A,FALSE,"SCH";"vista2",#N/A,FALSE,"SCH"}</definedName>
    <definedName name="ed" localSheetId="8" hidden="1">{#N/A,#N/A,FALSE,"Aging Summary";#N/A,#N/A,FALSE,"Ratio Analysis";#N/A,#N/A,FALSE,"Test 120 Day Accts";#N/A,#N/A,FALSE,"Tickmarks"}</definedName>
    <definedName name="ED" hidden="1">{"vista1",#N/A,FALSE,"SCH";"vista2",#N/A,FALSE,"SCH"}</definedName>
    <definedName name="edas" localSheetId="25">#REF!</definedName>
    <definedName name="edas" localSheetId="8">#REF!</definedName>
    <definedName name="edas">#REF!</definedName>
    <definedName name="edf" hidden="1">{"summary",#N/A,FALSE,"2000 vs 1999";"detail",#N/A,FALSE,"2000 vs 1999"}</definedName>
    <definedName name="edsd" hidden="1">{"summary",#N/A,FALSE,"2000 vs 1999";"detail",#N/A,FALSE,"2000 vs 1999"}</definedName>
    <definedName name="ee" localSheetId="25">#REF!</definedName>
    <definedName name="ee" localSheetId="8">#REF!</definedName>
    <definedName name="ee">#REF!</definedName>
    <definedName name="eee" localSheetId="25">#REF!</definedName>
    <definedName name="eee">#REF!</definedName>
    <definedName name="eeeee" hidden="1">{#N/A,#N/A,FALSE,"bsp";#N/A,#N/A,FALSE,"BSNP";#N/A,#N/A,FALSE,"cpp";#N/A,#N/A,FALSE,"BTA";#N/A,#N/A,FALSE,"resumo grupo BSCH Portugal (2)"}</definedName>
    <definedName name="eeeeeeeee" hidden="1">{#N/A,#N/A,FALSE,"InvDiv";#N/A,#N/A,FALSE,"JSL ";#N/A,#N/A,FALSE,"CAAM";#N/A,#N/A,FALSE,"SafeCus"}</definedName>
    <definedName name="eeeeeeeee5yt" localSheetId="8">#REF!</definedName>
    <definedName name="eeeeeeeee5yt">#REF!</definedName>
    <definedName name="eeeeeeeeeeeeeeeeeeeeeeeeeeeeeeee" localSheetId="8">#REF!</definedName>
    <definedName name="eeeeeeeeeeeeeeeeeeeeeeeeeeeeeeee">#REF!</definedName>
    <definedName name="eeer">#REF!</definedName>
    <definedName name="eerteyee">#REF!</definedName>
    <definedName name="eew" localSheetId="8">#REF!</definedName>
    <definedName name="eew">[119]Sheet1!#REF!</definedName>
    <definedName name="ef" localSheetId="25">#REF!</definedName>
    <definedName name="ef" localSheetId="8">#REF!</definedName>
    <definedName name="ef">#REF!</definedName>
    <definedName name="efd" hidden="1">{"summary",#N/A,FALSE,"2000 vs 1999";"detail",#N/A,FALSE,"2000 vs 1999"}</definedName>
    <definedName name="eff" localSheetId="25">#REF!</definedName>
    <definedName name="eff" localSheetId="8">#REF!</definedName>
    <definedName name="eff">#REF!</definedName>
    <definedName name="efw" localSheetId="25">#REF!</definedName>
    <definedName name="efw" localSheetId="8">#REF!</definedName>
    <definedName name="efw">#REF!</definedName>
    <definedName name="efwe">#REF!</definedName>
    <definedName name="efwef">#REF!</definedName>
    <definedName name="EFWFWFW" hidden="1">{#N/A,#N/A,FALSE,"ConMgt";#N/A,#N/A,FALSE,"HCoA";#N/A,#N/A,FALSE,"BankDivis";#N/A,#N/A,FALSE,"TrustCos";#N/A,#N/A,FALSE,"InvDiv";#N/A,#N/A,FALSE,"Central costs"}</definedName>
    <definedName name="eight" hidden="1">#REF!,#REF!</definedName>
    <definedName name="eiqwhdaq" localSheetId="8">#REF!</definedName>
    <definedName name="eiqwhdaq">#REF!</definedName>
    <definedName name="elegir_dot">#REF!</definedName>
    <definedName name="else" hidden="1">{#N/A,#N/A,FALSE,"Australia";#N/A,#N/A,FALSE,"Belgium";#N/A,#N/A,FALSE,"Canada RP";#N/A,#N/A,FALSE,"Canada SP";#N/A,#N/A,FALSE,"France RI";#N/A,#N/A,FALSE,"France SP";#N/A,#N/A,FALSE,"Germany";#N/A,#N/A,FALSE,"Ireland Marsh";#N/A,#N/A,FALSE,"Ireland Mercer";#N/A,#N/A,FALSE,"Netherlands";#N/A,#N/A,FALSE,"UK Bowring";#N/A,#N/A,FALSE,"UK Frizzell";#N/A,#N/A,FALSE,"UK Mercer";#N/A,#N/A,FALSE,"Summary"}</definedName>
    <definedName name="EMailContacto">#REF!</definedName>
    <definedName name="EManuais">#REF!</definedName>
    <definedName name="EManuaisAcum">#REF!</definedName>
    <definedName name="EMP_ASSOCIADAS_DESINV.">#REF!</definedName>
    <definedName name="EMP_ASSOCIADAS_DIVIDENDOS">#REF!</definedName>
    <definedName name="EMP_ASSOCIADAS_INVEST">#REF!</definedName>
    <definedName name="EMP_ASSOCIADAS_OUTROS">#REF!</definedName>
    <definedName name="EMP_ASSOCIADAS_REGUL">#REF!</definedName>
    <definedName name="EMP_ASSOCIADAS_RESULT">#REF!</definedName>
    <definedName name="EMP_ASSOCIADAS_TRANSF">#REF!</definedName>
    <definedName name="emp_banc_cp">#REF!</definedName>
    <definedName name="emp_banc_lp">#REF!</definedName>
    <definedName name="EMP_GRUPO_ACTIVO">#REF!</definedName>
    <definedName name="EMP_GRUPO_PASSIVO">#REF!</definedName>
    <definedName name="EMP_PART_ACTIVO">#REF!</definedName>
    <definedName name="EMP_PART_PASSIVO">#REF!</definedName>
    <definedName name="Empresas" localSheetId="8">#N/A</definedName>
    <definedName name="Empresas">[120]cl_IG!$O$9:$Q$38</definedName>
    <definedName name="Empresas_Participadas___proveitos" localSheetId="25">#REF!</definedName>
    <definedName name="Empresas_Participadas___proveitos" localSheetId="8">#REF!</definedName>
    <definedName name="Empresas_Participadas___proveitos">#REF!</definedName>
    <definedName name="EMPRESTIMOS_ASSOCIADAS_DESINV." localSheetId="25">#REF!</definedName>
    <definedName name="EMPRESTIMOS_ASSOCIADAS_DESINV." localSheetId="8">#REF!</definedName>
    <definedName name="EMPRESTIMOS_ASSOCIADAS_DESINV.">#REF!</definedName>
    <definedName name="EMPRESTIMOS_ASSOCIADAS_DIVIDENDOS" localSheetId="25">#REF!</definedName>
    <definedName name="EMPRESTIMOS_ASSOCIADAS_DIVIDENDOS" localSheetId="8">#REF!</definedName>
    <definedName name="EMPRESTIMOS_ASSOCIADAS_DIVIDENDOS">#REF!</definedName>
    <definedName name="EMPRESTIMOS_ASSOCIADAS_INVEST">#REF!</definedName>
    <definedName name="EMPRESTIMOS_ASSOCIADAS_OUTROS">#REF!</definedName>
    <definedName name="EMPRESTIMOS_ASSOCIADAS_REGUL">#REF!</definedName>
    <definedName name="EMPRESTIMOS_ASSOCIADAS_RESULT">#REF!</definedName>
    <definedName name="EMPRESTIMOS_ASSOCIADAS_TRANSF">#REF!</definedName>
    <definedName name="EMPRESTIMOS_GRUPO_DESINV.">#REF!</definedName>
    <definedName name="EMPRESTIMOS_GRUPO_DIVIDENDOS">#REF!</definedName>
    <definedName name="EMPRESTIMOS_GRUPO_INVEST">#REF!</definedName>
    <definedName name="EMPRESTIMOS_GRUPO_OUTROS">#REF!</definedName>
    <definedName name="EMPRESTIMOS_GRUPO_REGUL">#REF!</definedName>
    <definedName name="EMPRESTIMOS_GRUPO_RESULT">#REF!</definedName>
    <definedName name="EMPRESTIMOS_GRUPO_TRANSF">#REF!</definedName>
    <definedName name="EMPRESTIMOS_OUT_EMP_DESINV.">#REF!</definedName>
    <definedName name="EMPRESTIMOS_OUT_EMP_DIVIDENDOS">#REF!</definedName>
    <definedName name="EMPRESTIMOS_OUT_EMP_INVEST">#REF!</definedName>
    <definedName name="EMPRESTIMOS_OUT_EMP_OUTROS">#REF!</definedName>
    <definedName name="EMPRESTIMOS_OUT_EMP_REGUL">#REF!</definedName>
    <definedName name="EMPRESTIMOS_OUT_EMP_RESULT">#REF!</definedName>
    <definedName name="EMPRESTIMOS_OUT_EMP_TRANSF">#REF!</definedName>
    <definedName name="Empréstimos_por_Obrigações">#REF!</definedName>
    <definedName name="Empréstimos_por_Obrigações___custos">#REF!</definedName>
    <definedName name="Enc._com_emp._rec._imobilizado">#REF!</definedName>
    <definedName name="Enc._com_emp._rec._imobilizado___custos">#REF!</definedName>
    <definedName name="ENC_VIATURAS" localSheetId="8">#N/A</definedName>
    <definedName name="ENC_VIATURAS">[43]TAXAS_PERCENTAGENS!$B$16</definedName>
    <definedName name="ENC_VIATURAS1" localSheetId="8">#N/A</definedName>
    <definedName name="ENC_VIATURAS1">[43]TAXAS_PERCENTAGENS!$B$17</definedName>
    <definedName name="Encargos_com_empréstimos" localSheetId="25">#REF!</definedName>
    <definedName name="Encargos_com_empréstimos">#REF!</definedName>
    <definedName name="Encargos_com_empréstimos___custos" localSheetId="25">#REF!</definedName>
    <definedName name="Encargos_com_empréstimos___custos">#REF!</definedName>
    <definedName name="Encargos_de_conta_de_outrem_ano" localSheetId="25">#REF!</definedName>
    <definedName name="Encargos_de_conta_de_outrem_ano" localSheetId="8">#REF!</definedName>
    <definedName name="Encargos_de_conta_de_outrem_ano">#REF!</definedName>
    <definedName name="Encargos_de_conta_de_outrem_ano_ant">#REF!</definedName>
    <definedName name="ENeg">#REF!</definedName>
    <definedName name="ENegAcum">#REF!</definedName>
    <definedName name="Entidade">#N/A</definedName>
    <definedName name="epimod">[65]BAL9!$AF$2:$AF$3932</definedName>
    <definedName name="EPMWorkbookOptions_1" hidden="1">"dgEAAB+LCAAAAAAABACF0MEOgjAMBuC7ie+w7C4DTTwYwINeTCQYTdRrhQKL0JFtOh9fokGjHrz+/dqmDee3pmZX1EYqinjg+ZwhZSqXVEb8YotRMOXzeDgID0qfT0qd09Z21LCuj8zsZvKIV9a2MyGcc56beEqXYuz7gTgm611WYQP8heV/PJJkLFCGvNvKWLjFQqOpUkpbpLiA2mAoPsOHW9QIegkWUtrBFXv5HT9sf8tGK4uZxbzXv4VP"</definedName>
    <definedName name="EPMWorkbookOptions_12" hidden="1">"bwnereFaxmgCB9B9WI+w1f71y3pYaRrQ+B9tkKTy5qYAAA=="</definedName>
    <definedName name="EPMWorkbookOptions_2" hidden="1">"73ImntHK7EFLONWYoC7fE37y7nXi63fxHS3iv392AQAA"</definedName>
    <definedName name="eq" localSheetId="25">#REF!</definedName>
    <definedName name="eq" localSheetId="8">#REF!</definedName>
    <definedName name="eq">#REF!</definedName>
    <definedName name="EqBsnpALEMANHA1STOperationRange" localSheetId="25">#REF!</definedName>
    <definedName name="EqBsnpALEMANHA1STOperationRange" localSheetId="8">#REF!</definedName>
    <definedName name="EqBsnpALEMANHA1STOperationRange">#REF!</definedName>
    <definedName name="EqBsnpALEMANHA2NDOperationRange" localSheetId="25">#REF!</definedName>
    <definedName name="EqBsnpALEMANHA2NDOperationRange" localSheetId="8">#REF!</definedName>
    <definedName name="EqBsnpALEMANHA2NDOperationRange">#REF!</definedName>
    <definedName name="EqBsnpALEMANHA3RDOperationRange">#REF!</definedName>
    <definedName name="EqBsnpBCPOperationRange">#REF!</definedName>
    <definedName name="EqBsnpBESOperationRange">#REF!</definedName>
    <definedName name="EqBsnpBPIOperationRange">#REF!</definedName>
    <definedName name="EqBsnpBRASIL1STOperationRange">#REF!</definedName>
    <definedName name="EqBsnpBRISAOperationRange">#REF!</definedName>
    <definedName name="EqBsnpCIMPOROperationRange">#REF!</definedName>
    <definedName name="EqBsnpDIREITOS1STOperationRange">#REF!</definedName>
    <definedName name="EqBsnpEDPOperationRange">#REF!</definedName>
    <definedName name="EqBsnpFRANCA1STOperationRange">#REF!</definedName>
    <definedName name="EqBsnpFRANCA2NDOperationRange">#REF!</definedName>
    <definedName name="EqBsnpIMPRESAOperationRange">#REF!</definedName>
    <definedName name="EqBsnpJERMARTINSOperationRange">#REF!</definedName>
    <definedName name="EqBsnpMODCONTINENTEOperationRange">#REF!</definedName>
    <definedName name="EqBsnpNOVABASEOperationRange">#REF!</definedName>
    <definedName name="EqBsnpPARAREDEOperationRange">#REF!</definedName>
    <definedName name="EqBsnpPORTTELECOMOperationRange">#REF!</definedName>
    <definedName name="EqBsnpPORTUCELOperationRange">#REF!</definedName>
    <definedName name="EqBsnpPTMDOTCOMOperationRange">#REF!</definedName>
    <definedName name="EqBsnpPTMULTIMEDIAOperationRange">#REF!</definedName>
    <definedName name="EqBsnpSAGOperationRange">#REF!</definedName>
    <definedName name="EqBsnpSEMAPAOperationRange">#REF!</definedName>
    <definedName name="EqBsnpSONAEDOTCOMOperationRange">#REF!</definedName>
    <definedName name="EqBsnpSONAEIMOBOperationRange">#REF!</definedName>
    <definedName name="EqBsnpSONAESGPSOperationRange">#REF!</definedName>
    <definedName name="EqBsnpTeixDuarteOperationRange">#REF!</definedName>
    <definedName name="EqBsnpTELECELOperationRange">#REF!</definedName>
    <definedName name="EqBsnpUSA1STOperationRange">#REF!</definedName>
    <definedName name="EqBsnpUSA2NDOperationRange">#REF!</definedName>
    <definedName name="EqBSPBCPOperationRange">#REF!</definedName>
    <definedName name="EqBSPBESOperationRange">#REF!</definedName>
    <definedName name="EqBSPBPIOperationRange">#REF!</definedName>
    <definedName name="EqBSPBRISAOperationRange">#REF!</definedName>
    <definedName name="EqBSPCIMPOROperationRange">#REF!</definedName>
    <definedName name="EqBSPDIREITOS1STOperationRange">#REF!</definedName>
    <definedName name="EqBSPEDPOperationRange">#REF!</definedName>
    <definedName name="EqBSPIMPRESAOperationRange">#REF!</definedName>
    <definedName name="EqBSPJERMARTINSOperationRange">#REF!</definedName>
    <definedName name="EqBSPMODCONTINENTEOperationRange">#REF!</definedName>
    <definedName name="EqBSPNOVABASEOperationRange">#REF!</definedName>
    <definedName name="EqBSPPARAREDEOperationRange">#REF!</definedName>
    <definedName name="EqBSPPORTTELECOMOperationRange">#REF!</definedName>
    <definedName name="EqBSPPORTUCELOperationRange">#REF!</definedName>
    <definedName name="EqBSPPTMDOTCOMOperationRange">#REF!</definedName>
    <definedName name="EqBSPPTMULTIMEDIAOperationRange">#REF!</definedName>
    <definedName name="EqBSPSAGOperationRange">#REF!</definedName>
    <definedName name="EqBSPSEMAPAOperationRange">#REF!</definedName>
    <definedName name="EqBSPSONAEDOTCOMOperationRange">#REF!</definedName>
    <definedName name="EqBSPSONAESGPSOperationRange">#REF!</definedName>
    <definedName name="EqBSPTELECELOperationRange">#REF!</definedName>
    <definedName name="eqw" localSheetId="8">#REF!</definedName>
    <definedName name="eqw">[121]Sheet1!#REF!</definedName>
    <definedName name="eqwe" localSheetId="8">#REF!</definedName>
    <definedName name="eqwe">[122]Sheet1!#REF!</definedName>
    <definedName name="er" localSheetId="8" hidden="1">{#N/A,#N/A,TRUE,"GLOBAL";#N/A,#N/A,TRUE,"RUSTICOS";#N/A,#N/A,TRUE,"INMUEBLES"}</definedName>
    <definedName name="er" hidden="1">23</definedName>
    <definedName name="ererd" localSheetId="25">#REF!</definedName>
    <definedName name="ererd" localSheetId="8">#REF!</definedName>
    <definedName name="ererd">#REF!</definedName>
    <definedName name="erete" localSheetId="25">#REF!</definedName>
    <definedName name="erete" localSheetId="8">#REF!</definedName>
    <definedName name="erete">#REF!</definedName>
    <definedName name="eretet" localSheetId="25">#REF!</definedName>
    <definedName name="eretet" localSheetId="8">#REF!</definedName>
    <definedName name="eretet">#REF!</definedName>
    <definedName name="erfrertwer" hidden="1">#REF!</definedName>
    <definedName name="eri" localSheetId="25" hidden="1">[123]XREF!#REF!</definedName>
    <definedName name="eri" localSheetId="8">#REF!</definedName>
    <definedName name="eri" hidden="1">[123]XREF!#REF!</definedName>
    <definedName name="ERnd">#REF!</definedName>
    <definedName name="ERndAcum">#REF!</definedName>
    <definedName name="erro" localSheetId="8">#N/A</definedName>
    <definedName name="erro">[105]Resumen!$C$17:$C$18,[105]Resumen!$E$17:$E$18,[105]Resumen!$G$17:$G$18,[105]Resumen!$I$17:$I$18,[105]Resumen!$K$17:$K$18,[105]Resumen!$M$17:$M$18,[105]Resumen!$O$17:$O$18,[105]Resumen!$W$17:$W$18,[105]Resumen!$Y$17:$Y$18,[105]Resumen!$AG$17:$AG$18</definedName>
    <definedName name="error" localSheetId="25" hidden="1">{"vista1",#N/A,FALSE,"SCH";"vista2",#N/A,FALSE,"SCH"}</definedName>
    <definedName name="error" localSheetId="8" hidden="1">{"vista1",#N/A,FALSE,"SCH";"vista2",#N/A,FALSE,"SCH"}</definedName>
    <definedName name="error" hidden="1">{"vista1",#N/A,FALSE,"SCH";"vista2",#N/A,FALSE,"SCH"}</definedName>
    <definedName name="errrrrrrrrrrrrrrrrrrw" localSheetId="8">#REF!</definedName>
    <definedName name="errrrrrrrrrrrrrrrrrrw">[60]DERRESUL!#REF!</definedName>
    <definedName name="ERsc">#REF!</definedName>
    <definedName name="ERscAcum">#REF!</definedName>
    <definedName name="ert" localSheetId="2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ERT" localSheetId="8" hidden="1">{#N/A,#N/A,TRUE,"GLOBAL";#N/A,#N/A,TRUE,"RUSTICOS";#N/A,#N/A,TRUE,"INMUEBLES"}</definedName>
    <definedName name="ert"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ertert" localSheetId="25">#REF!</definedName>
    <definedName name="ertert" localSheetId="8">#REF!</definedName>
    <definedName name="ertert">#REF!</definedName>
    <definedName name="ertet" localSheetId="25">#REF!</definedName>
    <definedName name="ertet" localSheetId="8">#REF!</definedName>
    <definedName name="ertet">#REF!</definedName>
    <definedName name="erteter" localSheetId="25">#REF!</definedName>
    <definedName name="erteter" localSheetId="8">#REF!</definedName>
    <definedName name="erteter">#REF!</definedName>
    <definedName name="ertew" hidden="1">{#N/A,#N/A,FALSE,"ConMgt";#N/A,#N/A,FALSE,"HCoA";#N/A,#N/A,FALSE,"HLDGS";#N/A,#N/A,FALSE,"Angil";#N/A,#N/A,FALSE,"BankDivis";#N/A,#N/A,FALSE,"CABJ";#N/A,#N/A,FALSE,"TBI";#N/A,#N/A,FALSE,"ANTIL ";#N/A,#N/A,FALSE,"ANTILJ";#N/A,#N/A,FALSE,"ANTILIOM";#N/A,#N/A,FALSE,"ANGL";#N/A,#N/A,FALSE,"CAIM";#N/A,#N/A,FALSE,"TrustCos";#N/A,#N/A,FALSE,"InvDiv";#N/A,#N/A,FALSE,"Central costs"}</definedName>
    <definedName name="ertqq" localSheetId="8">#REF!</definedName>
    <definedName name="ertqq">#REF!</definedName>
    <definedName name="ertrety" localSheetId="8">#REF!</definedName>
    <definedName name="ertrety">#REF!</definedName>
    <definedName name="ertte">#REF!</definedName>
    <definedName name="ertuyerty" hidden="1">#REF!</definedName>
    <definedName name="erty5eyrytreryrytr">#REF!</definedName>
    <definedName name="ertyertyhjkhj" hidden="1">#REF!</definedName>
    <definedName name="erywerttr131" hidden="1">#REF!</definedName>
    <definedName name="Esco___Emp._p._eficiencia_energia_ano">#REF!</definedName>
    <definedName name="Esco___Emp._p._eficiencia_energia_ano_ant">#REF!</definedName>
    <definedName name="ESP" localSheetId="8">#REF!</definedName>
    <definedName name="ESP">[124]Madrid!#REF!</definedName>
    <definedName name="especifi" localSheetId="25">#REF!</definedName>
    <definedName name="especifi" localSheetId="8">#REF!</definedName>
    <definedName name="especifi">#REF!</definedName>
    <definedName name="EssLatest">"042009"</definedName>
    <definedName name="EssOptions">"A1100000000120000000001100020_010010"</definedName>
    <definedName name="EssSamplingValue">100</definedName>
    <definedName name="est" localSheetId="25">#REF!</definedName>
    <definedName name="est" localSheetId="8">#REF!</definedName>
    <definedName name="est">#REF!</definedName>
    <definedName name="ESTADO_ACTIVO" localSheetId="25">#REF!</definedName>
    <definedName name="ESTADO_ACTIVO" localSheetId="8">#REF!</definedName>
    <definedName name="ESTADO_ACTIVO">#REF!</definedName>
    <definedName name="Estado_out._ent._publicos___Devcre" localSheetId="8">#N/A</definedName>
    <definedName name="Estado_out._ent._publicos___Devcre">'[37]MOV. POR FORA'!$F$12</definedName>
    <definedName name="ESTADO_PASSIVO" localSheetId="25">#REF!</definedName>
    <definedName name="ESTADO_PASSIVO" localSheetId="8">#REF!</definedName>
    <definedName name="ESTADO_PASSIVO">#REF!</definedName>
    <definedName name="Estima_impos_irc" localSheetId="8">#N/A</definedName>
    <definedName name="Estima_impos_irc">'[37]MOV. POR FORA'!$F$56</definedName>
    <definedName name="estimativas" localSheetId="25">#REF!</definedName>
    <definedName name="estimativas" localSheetId="8">#N/A</definedName>
    <definedName name="estimativas">#REF!</definedName>
    <definedName name="etet" localSheetId="25">#REF!</definedName>
    <definedName name="etet" localSheetId="8">#REF!</definedName>
    <definedName name="etet">#REF!</definedName>
    <definedName name="etrwet" localSheetId="25">#REF!</definedName>
    <definedName name="etrwet" localSheetId="8">#REF!</definedName>
    <definedName name="etrwet">#REF!</definedName>
    <definedName name="etryryr5yrtyewe4rttt">#REF!</definedName>
    <definedName name="EUR">#REF!</definedName>
    <definedName name="Euro_Activo">#REF!</definedName>
    <definedName name="Euro_DR">#REF!</definedName>
    <definedName name="Euro_ingles_Activo">#REF!</definedName>
    <definedName name="Euro_Ingles_DR">#REF!</definedName>
    <definedName name="Euro_Ingles_Passivo">#REF!</definedName>
    <definedName name="Euro_Passivo">#REF!</definedName>
    <definedName name="EV__CVPARAMS__" hidden="1">"Any by Any!$B$17:$C$38;"</definedName>
    <definedName name="EV__DECIMALSYMBOL__" hidden="1">"."</definedName>
    <definedName name="EV__LASTREFTIME__" hidden="1">40380.65875</definedName>
    <definedName name="EV__LOCKEDCVW__DAILY" hidden="1">"COMMCLEARING,ACTUAL,TOTALADJ,SWS,2006.AUG.23,YTD,"</definedName>
    <definedName name="EV__LOCKEDCVW__FINANCIALS" hidden="1">"720040,TOTAL_ACTUAL,TOTALADJ,100_40,ALLPRODUCTS,FY2005.Q1,PERIODIC,"</definedName>
    <definedName name="EV__LOCKEDCVW__HISTORICAL" hidden="1">"REPORTINGCODE,TOTAL_ACTUAL,TOTALADJ,SWS,ALLPRODUCTS,FY_ALL.TOTAL,PERIODIC,"</definedName>
    <definedName name="EV__LOCKSTATUS__" hidden="1">2</definedName>
    <definedName name="EV__MAXEXPCOLS__" hidden="1">100</definedName>
    <definedName name="EV__MAXEXPROWS__" hidden="1">2000</definedName>
    <definedName name="EV__WBEVMODE__" hidden="1">0</definedName>
    <definedName name="EV__WBREFOPTIONS__" hidden="1">134217783</definedName>
    <definedName name="EV__WBVERSION__" hidden="1">0</definedName>
    <definedName name="EV__WSINFO__" hidden="1">"sws"</definedName>
    <definedName name="EVE">#REF!</definedName>
    <definedName name="EVEAcum">#REF!</definedName>
    <definedName name="ew" localSheetId="8">#REF!</definedName>
    <definedName name="ew">[125]Sheet1!#REF!</definedName>
    <definedName name="ew444445rr" localSheetId="25">#REF!</definedName>
    <definedName name="ew444445rr" localSheetId="8">#REF!</definedName>
    <definedName name="ew444445rr">#REF!</definedName>
    <definedName name="ewercwrewcrwrca" localSheetId="25">#REF!</definedName>
    <definedName name="ewercwrewcrwrca" localSheetId="8">#REF!</definedName>
    <definedName name="ewercwrewcrwrca">#REF!</definedName>
    <definedName name="ewew" localSheetId="25">[119]Sheet1!#REF!</definedName>
    <definedName name="ewew" localSheetId="8">#REF!</definedName>
    <definedName name="ewew">[119]Sheet1!#REF!</definedName>
    <definedName name="eweweweeeeeeeeeeeer" localSheetId="25">#REF!</definedName>
    <definedName name="eweweweeeeeeeeeeeer" localSheetId="8">#REF!</definedName>
    <definedName name="eweweweeeeeeeeeeeer">#REF!</definedName>
    <definedName name="ewff" localSheetId="25">#REF!</definedName>
    <definedName name="ewff" localSheetId="8">#REF!</definedName>
    <definedName name="ewff">#REF!</definedName>
    <definedName name="ewqew" localSheetId="25">[121]Sheet1!#REF!</definedName>
    <definedName name="ewqew" localSheetId="8">#REF!</definedName>
    <definedName name="ewqew">[121]Sheet1!#REF!</definedName>
    <definedName name="ewreq" localSheetId="25">#REF!</definedName>
    <definedName name="ewreq" localSheetId="8">#REF!</definedName>
    <definedName name="ewreq">#REF!</definedName>
    <definedName name="ewrewrw" localSheetId="25">#REF!</definedName>
    <definedName name="ewrewrw" localSheetId="8">#REF!</definedName>
    <definedName name="ewrewrw">#REF!</definedName>
    <definedName name="ewrqwr" localSheetId="25">#REF!</definedName>
    <definedName name="ewrqwr" localSheetId="8">#REF!</definedName>
    <definedName name="ewrqwr">#REF!</definedName>
    <definedName name="ewrqwwe">#REF!</definedName>
    <definedName name="ewtrert">#REF!</definedName>
    <definedName name="Exceptions">#REF!</definedName>
    <definedName name="Exercício_de_1998">'[35]T-2'!#REF!</definedName>
    <definedName name="EXIST_DEZ" localSheetId="25">#REF!</definedName>
    <definedName name="EXIST_DEZ" localSheetId="8">#REF!</definedName>
    <definedName name="EXIST_DEZ">#REF!</definedName>
    <definedName name="EXIST_NOV" localSheetId="25">#REF!</definedName>
    <definedName name="EXIST_NOV" localSheetId="8">#REF!</definedName>
    <definedName name="EXIST_NOV">#REF!</definedName>
    <definedName name="EXIST_OUT" localSheetId="25">#REF!</definedName>
    <definedName name="EXIST_OUT" localSheetId="8">#REF!</definedName>
    <definedName name="EXIST_OUT">#REF!</definedName>
    <definedName name="EXIST_SET">#REF!</definedName>
    <definedName name="EXISTENCIAS">#REF!</definedName>
    <definedName name="EXISTÊNCIAS_ADIANTAMENTOS_POR_CONTA_DE_COMPRAS">#REF!</definedName>
    <definedName name="EXISTÊNCIAS_MAT.PRIMAS__SUBSIDIÁRIAS_E_DE_CONSUMO">#REF!</definedName>
    <definedName name="EXISTÊNCIAS_PRODUTOS_ACABADOS_E_INTERMÉDIOS">#REF!</definedName>
    <definedName name="EXISTÊNCIAS_PRODUTOS_E_TRABALHOS_EM_CURSO">#REF!</definedName>
    <definedName name="EXISTÊNCIAS_TOTAL_GERAL">#REF!</definedName>
    <definedName name="Expected_balance" localSheetId="8">#REF!</definedName>
    <definedName name="Expected_balance">'[111]Threshold 1'!#REF!</definedName>
    <definedName name="expensesc" localSheetId="8">#N/A</definedName>
    <definedName name="expensesc">'[36]NOTES '!$F$147</definedName>
    <definedName name="expensesp" localSheetId="8">#N/A</definedName>
    <definedName name="expensesp">'[36]NOTES '!$H$147</definedName>
    <definedName name="Exploração_Outras_Áreas_Serviço_ano" localSheetId="25">#REF!</definedName>
    <definedName name="Exploração_Outras_Áreas_Serviço_ano">#REF!</definedName>
    <definedName name="Exploração_Outras_Áreas_Serviço_ano1" localSheetId="25">#REF!</definedName>
    <definedName name="Exploração_Outras_Áreas_Serviço_ano1">#REF!</definedName>
    <definedName name="Expo_98_DCCRI" localSheetId="25">[14]ACRÉSCIMOS!#REF!</definedName>
    <definedName name="Expo_98_DCCRI" localSheetId="8">#REF!</definedName>
    <definedName name="Expo_98_DCCRI">[14]ACRÉSCIMOS!#REF!</definedName>
    <definedName name="Expropriação_deTerrenos_Povos_ano" localSheetId="25">#REF!</definedName>
    <definedName name="Expropriação_deTerrenos_Povos_ano">#REF!</definedName>
    <definedName name="EXT10Y" localSheetId="25">#REF!</definedName>
    <definedName name="EXT10Y" localSheetId="8">#REF!</definedName>
    <definedName name="EXT10Y">#REF!</definedName>
    <definedName name="EXT14D" localSheetId="25">#REF!</definedName>
    <definedName name="EXT14D" localSheetId="8">#REF!</definedName>
    <definedName name="EXT14D">#REF!</definedName>
    <definedName name="EXT18M">#REF!</definedName>
    <definedName name="EXT1D">#REF!</definedName>
    <definedName name="EXT1M">#REF!</definedName>
    <definedName name="EXT1Y">#REF!</definedName>
    <definedName name="EXT2M">#REF!</definedName>
    <definedName name="EXT2Y">#REF!</definedName>
    <definedName name="EXT3M">#REF!</definedName>
    <definedName name="EXT3Y">#REF!</definedName>
    <definedName name="EXT5Y">#REF!</definedName>
    <definedName name="EXT6M">#REF!</definedName>
    <definedName name="EXT7D">#REF!</definedName>
    <definedName name="EXT9M">#REF!</definedName>
    <definedName name="EXTDUR">#REF!</definedName>
    <definedName name="Externos_c.p.">#REF!</definedName>
    <definedName name="Externos_c.p.___custos">#REF!</definedName>
    <definedName name="Externos_m.l.p.">#REF!</definedName>
    <definedName name="Externos_m.l.p.___custos">#REF!</definedName>
    <definedName name="EXTM1Y">#REF!</definedName>
    <definedName name="EXTM3M">#REF!</definedName>
    <definedName name="EXTMAS10Y">#REF!</definedName>
    <definedName name="EXTNS">#REF!</definedName>
    <definedName name="EXTR_DEZ">#REF!</definedName>
    <definedName name="EXTR_NOV">#REF!</definedName>
    <definedName name="EXTR_OUT">#REF!</definedName>
    <definedName name="EXTR_SET">#REF!</definedName>
    <definedName name="_xlnm.Extract">#REF!</definedName>
    <definedName name="Extrap">#REF!</definedName>
    <definedName name="EXTTOT">#REF!</definedName>
    <definedName name="EXTVALOR">#REF!</definedName>
    <definedName name="f" localSheetId="2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f"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f"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F_base" localSheetId="25">#REF!</definedName>
    <definedName name="F_base">#REF!</definedName>
    <definedName name="F_G1" localSheetId="25">#REF!</definedName>
    <definedName name="F_G1" localSheetId="8">#REF!</definedName>
    <definedName name="F_G1">#REF!</definedName>
    <definedName name="F_G2" localSheetId="25">#REF!</definedName>
    <definedName name="F_G2" localSheetId="8">#REF!</definedName>
    <definedName name="F_G2">#REF!</definedName>
    <definedName name="F_G6">#REF!</definedName>
    <definedName name="F_G7">#REF!</definedName>
    <definedName name="F_H3H4">#REF!</definedName>
    <definedName name="FACTOT">#REF!</definedName>
    <definedName name="FAM_PESTANA">#REF!</definedName>
    <definedName name="fargwerg" hidden="1">#REF!</definedName>
    <definedName name="fas">#REF!</definedName>
    <definedName name="FASWDFASDF" hidden="1">#REF!</definedName>
    <definedName name="FBCA">#REF!</definedName>
    <definedName name="fddfag" hidden="1">#REF!</definedName>
    <definedName name="fde" hidden="1">{#N/A,#N/A,TRUE,"GLOBAL";#N/A,#N/A,TRUE,"RUSTICOS";#N/A,#N/A,TRUE,"INMUEBLES"}</definedName>
    <definedName name="fdfd" localSheetId="8">#REF!</definedName>
    <definedName name="fdfd" hidden="1">#REF!</definedName>
    <definedName name="fdfdfd" hidden="1">{#N/A,#N/A,FALSE,"CAPREIT"}</definedName>
    <definedName name="fdfdfdf" hidden="1">{#N/A,#N/A,FALSE,"CAPREIT"}</definedName>
    <definedName name="fdggf" localSheetId="8">#REF!</definedName>
    <definedName name="fdggf">#REF!</definedName>
    <definedName name="fdgggh" hidden="1">#REF!</definedName>
    <definedName name="fdgrevtrdfreryreyr">#REF!</definedName>
    <definedName name="fdrf" localSheetId="8">#REF!</definedName>
    <definedName name="fdrf">[126]BALANCETE!#REF!</definedName>
    <definedName name="fdrtgh" localSheetId="8">#REF!</definedName>
    <definedName name="fdrtgh">[127]BALANCETE!#REF!</definedName>
    <definedName name="fds" localSheetId="25" hidden="1">#REF!</definedName>
    <definedName name="fds" localSheetId="8">#REF!</definedName>
    <definedName name="fds" hidden="1">#REF!</definedName>
    <definedName name="fdsa" localSheetId="25" hidden="1">#REF!</definedName>
    <definedName name="fdsa" localSheetId="8">#REF!</definedName>
    <definedName name="fdsa" hidden="1">#REF!</definedName>
    <definedName name="fdsfdsfdsfdsfgfd" localSheetId="25" hidden="1">#REF!</definedName>
    <definedName name="fdsfdsfdsfdsfgfd" localSheetId="8">#REF!</definedName>
    <definedName name="fdsfdsfdsfdsfgfd" hidden="1">#REF!</definedName>
    <definedName name="fdsg" localSheetId="25">'[22]Table 39_'!#REF!</definedName>
    <definedName name="fdsg" localSheetId="8">#REF!</definedName>
    <definedName name="fdsg">'[22]Table 39_'!#REF!</definedName>
    <definedName name="fecha_dot">#REF!</definedName>
    <definedName name="fees" localSheetId="25">#REF!</definedName>
    <definedName name="fees" localSheetId="8">#REF!</definedName>
    <definedName name="fees">#REF!</definedName>
    <definedName name="fees1" localSheetId="25">#REF!</definedName>
    <definedName name="fees1" localSheetId="8">#REF!</definedName>
    <definedName name="fees1">#REF!</definedName>
    <definedName name="feqf" localSheetId="25">#REF!</definedName>
    <definedName name="feqf" localSheetId="8">#REF!</definedName>
    <definedName name="feqf">#REF!</definedName>
    <definedName name="Feuille_Bilan3112">#REF!</definedName>
    <definedName name="Feuille_CompteRésultat">#REF!</definedName>
    <definedName name="Feuille_PL">#REF!</definedName>
    <definedName name="FEV">#REF!</definedName>
    <definedName name="Fev2007_Ref" localSheetId="8">#N/A</definedName>
    <definedName name="Fev2007_Ref">#REF!</definedName>
    <definedName name="Feve_">L17C10</definedName>
    <definedName name="Feve_2">L17C10</definedName>
    <definedName name="fews" hidden="1">{"summary",#N/A,FALSE,"2000 vs 1999";"detail",#N/A,FALSE,"2000 vs 1999"}</definedName>
    <definedName name="FF" localSheetId="8">#REF!</definedName>
    <definedName name="FF">[128]ACTGLNSAGE!#REF!</definedName>
    <definedName name="fff" localSheetId="8">#N/A</definedName>
    <definedName name="fff">'[129]Tabelas Auxiliares'!$Q$6:$W$38</definedName>
    <definedName name="ffff" localSheetId="25">[60]DERRESUL!#REF!</definedName>
    <definedName name="ffff" localSheetId="8" hidden="1">{"01",#N/A,TRUE,"Cuadro";"02",#N/A,TRUE,"Margen";"03",#N/A,TRUE,"Margen";"04",#N/A,TRUE,"Cuadro";"05",#N/A,TRUE,"Volumen";"06",#N/A,TRUE,"Volumen";"07",#N/A,TRUE,"Volumen";"08",#N/A,TRUE,"Volumen"}</definedName>
    <definedName name="ffff">[60]DERRESUL!#REF!</definedName>
    <definedName name="ffffff" hidden="1">{#N/A,#N/A,FALSE,"bsp";#N/A,#N/A,FALSE,"BSNP";#N/A,#N/A,FALSE,"cpp";#N/A,#N/A,FALSE,"BTA";#N/A,#N/A,FALSE,"resumo grupo BSCH Portugal (2)"}</definedName>
    <definedName name="ffffffdse" localSheetId="25">#REF!</definedName>
    <definedName name="ffffffdse" localSheetId="8">#REF!</definedName>
    <definedName name="ffffffdse">#REF!</definedName>
    <definedName name="fffffff" hidden="1">{#N/A,#N/A,FALSE,"LIFEDIV";#N/A,#N/A,FALSE,"ANPIM";#N/A,#N/A,FALSE,"ANUTM"}</definedName>
    <definedName name="fffffffffff"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ffg" hidden="1">{"'A21segmentos saldos'!$B$2:$P$28","'A21segmentos saldos'!$A$1:$P$4"}</definedName>
    <definedName name="ffsd" hidden="1">#REF!</definedName>
    <definedName name="FG" hidden="1">{#N/A,#N/A,TRUE,"GLOBAL";#N/A,#N/A,TRUE,"RUSTICOS";#N/A,#N/A,TRUE,"INMUEBLES"}</definedName>
    <definedName name="FG7_" localSheetId="25">#REF!</definedName>
    <definedName name="FG7_" localSheetId="8">#REF!</definedName>
    <definedName name="FG7_">#REF!</definedName>
    <definedName name="fgafg" hidden="1">#REF!</definedName>
    <definedName name="FGCA" localSheetId="25">#REF!</definedName>
    <definedName name="FGCA" localSheetId="8">#REF!</definedName>
    <definedName name="FGCA">#REF!</definedName>
    <definedName name="fgf" localSheetId="25">'[24]Table 39_'!#REF!</definedName>
    <definedName name="fgf" localSheetId="8">#REF!</definedName>
    <definedName name="fgf">'[24]Table 39_'!#REF!</definedName>
    <definedName name="fgfh" hidden="1">{"summary",#N/A,FALSE,"2000 vs 1999";"detail",#N/A,FALSE,"2000 vs 1999"}</definedName>
    <definedName name="fghfdrtfd" localSheetId="25" hidden="1">#REF!</definedName>
    <definedName name="fghfdrtfd" localSheetId="8">#REF!</definedName>
    <definedName name="fghfdrtfd" hidden="1">#REF!</definedName>
    <definedName name="fghgfh" hidden="1">{#N/A,#N/A,FALSE,"bsp";#N/A,#N/A,FALSE,"BSNP";#N/A,#N/A,FALSE,"cpp";#N/A,#N/A,FALSE,"BTA";#N/A,#N/A,FALSE,"resumo grupo BSCH Portugal (2)"}</definedName>
    <definedName name="fghjfghjf" hidden="1">{"'A21segmentos saldos'!$B$2:$P$28","'A21segmentos saldos'!$A$1:$P$4"}</definedName>
    <definedName name="fghtb" hidden="1">{"summary",#N/A,FALSE,"2000 vs 1999";"detail",#N/A,FALSE,"2000 vs 1999"}</definedName>
    <definedName name="fglkjdsfg" hidden="1">#REF!</definedName>
    <definedName name="FicheiroBase_1" localSheetId="8">#N/A</definedName>
    <definedName name="FicheiroBase_1">[83]INPUTS!$D$9</definedName>
    <definedName name="Fidelização_de_Clientes" localSheetId="25">#REF!</definedName>
    <definedName name="Fidelização_de_Clientes">#REF!</definedName>
    <definedName name="FILAS">#REF!</definedName>
    <definedName name="filas2">#REF!</definedName>
    <definedName name="FileEntidade" localSheetId="25">#REF!</definedName>
    <definedName name="FileEntidade" localSheetId="8">#REF!</definedName>
    <definedName name="FileEntidade">#REF!</definedName>
    <definedName name="fILIPE" localSheetId="25" hidden="1">#REF!</definedName>
    <definedName name="fILIPE" localSheetId="8">#REF!</definedName>
    <definedName name="fILIPE" hidden="1">#REF!</definedName>
    <definedName name="fim">#REF!</definedName>
    <definedName name="FIN">#REF!</definedName>
    <definedName name="fina" localSheetId="25" hidden="1">{"'Parte I (BPA)'!$A$1:$A$3"}</definedName>
    <definedName name="fina" localSheetId="8">{"'Parte I (BPA)'!$A$1:$A$3"}</definedName>
    <definedName name="fina" hidden="1">{"'Parte I (BPA)'!$A$1:$A$3"}</definedName>
    <definedName name="FINAN_DEZ">#REF!</definedName>
    <definedName name="FINAN_NOV">#REF!</definedName>
    <definedName name="FINAN_OUT">#REF!</definedName>
    <definedName name="FINAN_SET">#REF!</definedName>
    <definedName name="FirstBalCell">#REF!</definedName>
    <definedName name="FISOCBAS">#REF!</definedName>
    <definedName name="five" hidden="1">#REF!,#REF!,#REF!,#REF!,#REF!</definedName>
    <definedName name="fjj" localSheetId="8">#REF!</definedName>
    <definedName name="fjj">#REF!</definedName>
    <definedName name="flux_consol">#REF!</definedName>
    <definedName name="FLUXCAIXA">#REF!</definedName>
    <definedName name="fluxcx">#REF!</definedName>
    <definedName name="Fluxo" localSheetId="8">#REF!</definedName>
    <definedName name="Fluxo">'[130]Dem fin'!#REF!</definedName>
    <definedName name="fluxocaixa" localSheetId="25">#REF!</definedName>
    <definedName name="fluxocaixa" localSheetId="8">#REF!</definedName>
    <definedName name="fluxocaixa">#REF!</definedName>
    <definedName name="FM_Ind" localSheetId="25">#REF!</definedName>
    <definedName name="FM_Ind" localSheetId="8">#N/A</definedName>
    <definedName name="FM_Ind">#REF!</definedName>
    <definedName name="Format" localSheetId="25">#REF!</definedName>
    <definedName name="format" localSheetId="8"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Format">#REF!</definedName>
    <definedName name="Format1" localSheetId="8">#REF!</definedName>
    <definedName name="Format1">#REF!</definedName>
    <definedName name="Formula" localSheetId="8">#REF!</definedName>
    <definedName name="Formula">#REF!</definedName>
    <definedName name="Formula1">#REF!</definedName>
    <definedName name="Forn.Imob.__de_curto_para_M.L.Prazo" localSheetId="8">#N/A</definedName>
    <definedName name="Forn.Imob.__de_curto_para_M.L.Prazo">'[37]MOV. POR FORA'!$F$22</definedName>
    <definedName name="FORND" localSheetId="25">[41]BB!#REF!</definedName>
    <definedName name="FORND" localSheetId="8">#REF!</definedName>
    <definedName name="FORND">[41]BB!#REF!</definedName>
    <definedName name="Fornecedores_c._c.__saldos_devedores" localSheetId="8">#N/A</definedName>
    <definedName name="Fornecedores_c._c.__saldos_devedores">'[37]MOV. POR FORA'!$F$17</definedName>
    <definedName name="Fornecedores_c._fact._rec._confer._saldos_devedores____22800000" localSheetId="8">#N/A</definedName>
    <definedName name="Fornecedores_c._fact._rec._confer._saldos_devedores____22800000">'[37]MOV. POR FORA'!$F$16</definedName>
    <definedName name="Fornecedores_Clientes___Nossos_debitos_a_regularizar_Activo" localSheetId="25">#REF!</definedName>
    <definedName name="Fornecedores_Clientes___Nossos_debitos_a_regularizar_Activo" localSheetId="8">#REF!</definedName>
    <definedName name="Fornecedores_Clientes___Nossos_debitos_a_regularizar_Activo">#REF!</definedName>
    <definedName name="Fornecedores_Imobilizado__saldos_devedores" localSheetId="8">#N/A</definedName>
    <definedName name="Fornecedores_Imobilizado__saldos_devedores">'[37]MOV. POR FORA'!$F$18</definedName>
    <definedName name="Fornecimentos_e_servicos_externos___custos" localSheetId="25">#REF!</definedName>
    <definedName name="Fornecimentos_e_servicos_externos___custos" localSheetId="8">#REF!</definedName>
    <definedName name="Fornecimentos_e_servicos_externos___custos">#REF!</definedName>
    <definedName name="Fornecimentos_e_servicos_externos___proveitos" localSheetId="25">#REF!</definedName>
    <definedName name="Fornecimentos_e_servicos_externos___proveitos" localSheetId="8">#REF!</definedName>
    <definedName name="Fornecimentos_e_servicos_externos___proveitos">#REF!</definedName>
    <definedName name="FORWARDS" localSheetId="25">#REF!</definedName>
    <definedName name="FORWARDS" localSheetId="8">#REF!</definedName>
    <definedName name="FORWARDS">#REF!</definedName>
    <definedName name="four" hidden="1">#REF!,#REF!,#REF!,#REF!,#REF!,#REF!,#REF!,#REF!,#REF!,#REF!</definedName>
    <definedName name="FPR" localSheetId="25">'[131]Resumo 99'!#REF!</definedName>
    <definedName name="FPR" localSheetId="8">#REF!</definedName>
    <definedName name="FPR">'[131]Resumo 99'!#REF!</definedName>
    <definedName name="fr" localSheetId="25" hidden="1">#REF!</definedName>
    <definedName name="fr" localSheetId="8">#REF!</definedName>
    <definedName name="fr" hidden="1">#REF!</definedName>
    <definedName name="FRANO" localSheetId="25">#REF!</definedName>
    <definedName name="FRANO" localSheetId="8">#N/A</definedName>
    <definedName name="FRANO">#REF!</definedName>
    <definedName name="frefrf" localSheetId="25">'25'!frefrf+IF([0]!Dimension=8,18,0)</definedName>
    <definedName name="frefrf">[0]!frefrf+IF([0]!Dimension=8,18,0)</definedName>
    <definedName name="Frequency" localSheetId="8">#REF!</definedName>
    <definedName name="Frequency">[53]Lists!$A$21:$A$25</definedName>
    <definedName name="FRF" localSheetId="25">#REF!</definedName>
    <definedName name="FRF" localSheetId="8">#REF!</definedName>
    <definedName name="FRF">#REF!</definedName>
    <definedName name="FRIE_BPI_I" localSheetId="25">#REF!</definedName>
    <definedName name="FRIE_BPI_I" localSheetId="8">#REF!</definedName>
    <definedName name="FRIE_BPI_I">#REF!</definedName>
    <definedName name="FRIE_FEP" localSheetId="25">#REF!</definedName>
    <definedName name="FRIE_FEP" localSheetId="8">#REF!</definedName>
    <definedName name="FRIE_FEP">#REF!</definedName>
    <definedName name="frtrtete4" localSheetId="25">[60]DERRESUL!#REF!</definedName>
    <definedName name="frtrtete4" localSheetId="8">#REF!</definedName>
    <definedName name="frtrtete4">[60]DERRESUL!#REF!</definedName>
    <definedName name="fs.." localSheetId="8">#REF!</definedName>
    <definedName name="fs..">[87]FX_DERIVADOS!$C$1:$C$65536</definedName>
    <definedName name="FSA007a">#REF!</definedName>
    <definedName name="fsda" localSheetId="25">#REF!</definedName>
    <definedName name="fsda" localSheetId="8">#REF!</definedName>
    <definedName name="fsda">#REF!</definedName>
    <definedName name="fsdfgñdfg" hidden="1">#REF!</definedName>
    <definedName name="FSE" localSheetId="25">'[41]30-STAT'!#REF!</definedName>
    <definedName name="FSE" localSheetId="8">#REF!</definedName>
    <definedName name="FSE">'[41]30-STAT'!#REF!</definedName>
    <definedName name="fsfd" localSheetId="8">#REF!</definedName>
    <definedName name="fsfd">[132]Sheet1!#REF!</definedName>
    <definedName name="fsi" localSheetId="25" hidden="1">#REF!</definedName>
    <definedName name="fsi" localSheetId="8">#REF!</definedName>
    <definedName name="fsi" hidden="1">#REF!</definedName>
    <definedName name="FUM"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Fundo_de_Pensões" localSheetId="25">'[35]T-2'!#REF!</definedName>
    <definedName name="Fundo_de_Pensões">'[35]T-2'!#REF!</definedName>
    <definedName name="Fundo_de_pensoes_recuperacao_de_desembolsos" localSheetId="25">#REF!</definedName>
    <definedName name="Fundo_de_pensoes_recuperacao_de_desembolsos" localSheetId="8">#REF!</definedName>
    <definedName name="Fundo_de_pensoes_recuperacao_de_desembolsos">#REF!</definedName>
    <definedName name="Fundo_pensoes_Utiliz.provisoes_____Trf.p_Prov.Fundo_Pensoes__conta_26895582" localSheetId="8">#N/A</definedName>
    <definedName name="Fundo_pensoes_Utiliz.provisoes_____Trf.p_Prov.Fundo_Pensoes__conta_26895582">'[37]MOV. POR FORA'!$F$27</definedName>
    <definedName name="Fundo_Regional_Abastecimento_dos_Acores_Activo" localSheetId="25">#REF!</definedName>
    <definedName name="Fundo_Regional_Abastecimento_dos_Acores_Activo" localSheetId="8">#REF!</definedName>
    <definedName name="Fundo_Regional_Abastecimento_dos_Acores_Activo">#REF!</definedName>
    <definedName name="Fundos_Próprios" localSheetId="25">#REF!</definedName>
    <definedName name="Fundos_Próprios">#REF!</definedName>
    <definedName name="FUT_FX_BANXICO" localSheetId="8">#REF!</definedName>
    <definedName name="FUT_FX_BANXICO">'[87]FUTUROS CAMBIOS'!$A$1:$J$10</definedName>
    <definedName name="FUT_FX_VAL" localSheetId="8">#REF!</definedName>
    <definedName name="FUT_FX_VAL">'[87]FUTUROS CAMBIOS'!$A$1:$P$10</definedName>
    <definedName name="FUTDAY" localSheetId="25">#REF!</definedName>
    <definedName name="FUTDAY" localSheetId="8">#N/A</definedName>
    <definedName name="FUTDAY">#REF!</definedName>
    <definedName name="FUTESPA" localSheetId="25">#REF!</definedName>
    <definedName name="FUTESPA" localSheetId="8">#N/A</definedName>
    <definedName name="FUTESPA">#REF!</definedName>
    <definedName name="FUTESPM" localSheetId="25">#REF!</definedName>
    <definedName name="FUTESPM" localSheetId="8">#N/A</definedName>
    <definedName name="FUTESPM">#REF!</definedName>
    <definedName name="FUTUROS_BANXICO" localSheetId="8">#REF!</definedName>
    <definedName name="FUTUROS_BANXICO">[87]Futuros!$A$1:$J$25</definedName>
    <definedName name="FUTUROS_VALUACION" localSheetId="8">#REF!</definedName>
    <definedName name="FUTUROS_VALUACION">[87]Futuros!$A$1:$P$25</definedName>
    <definedName name="FuturosEDDatasControlo" localSheetId="25">'[133]Futuros ED'!#REF!</definedName>
    <definedName name="FuturosEDDatasControlo" localSheetId="8">#REF!</definedName>
    <definedName name="FuturosEDDatasControlo">'[133]Futuros ED'!#REF!</definedName>
    <definedName name="fvbf" hidden="1">#REF!</definedName>
    <definedName name="fwrere" localSheetId="25">#REF!</definedName>
    <definedName name="fwrere" localSheetId="8">#REF!</definedName>
    <definedName name="fwrere">#REF!</definedName>
    <definedName name="FX" localSheetId="8">#REF!</definedName>
    <definedName name="FX">[87]FX!$B$1:$Q$12</definedName>
    <definedName name="FXX" localSheetId="8">#REF!</definedName>
    <definedName name="FXX">[87]FX_DERIVADOS!$E$1:$E$65536</definedName>
    <definedName name="FXXX" localSheetId="8">#REF!</definedName>
    <definedName name="FXXX">[87]FX_DERIVADOS!$D$1:$D$65536</definedName>
    <definedName name="FXXXX" localSheetId="8">#REF!</definedName>
    <definedName name="FXXXX">[87]FX_DERIVADOS!$F$1:$F$65536</definedName>
    <definedName name="g" localSheetId="25" hidden="1">'[134]Resumo reconciliações'!#REF!</definedName>
    <definedName name="g" localSheetId="8">#REF!</definedName>
    <definedName name="g" hidden="1">'[134]Resumo reconciliações'!#REF!</definedName>
    <definedName name="G6G" hidden="1">{#N/A,#N/A,TRUE,"GLOBAL";#N/A,#N/A,TRUE,"RUSTICOS";#N/A,#N/A,TRUE,"INMUEBLES"}</definedName>
    <definedName name="Ganhos_em_existencias___proveitos" localSheetId="25">#REF!</definedName>
    <definedName name="Ganhos_em_existencias___proveitos" localSheetId="8">#REF!</definedName>
    <definedName name="Ganhos_em_existencias___proveitos">#REF!</definedName>
    <definedName name="Ganhos_em_imobilizacoes___proveitos" localSheetId="25">#REF!</definedName>
    <definedName name="Ganhos_em_imobilizacoes___proveitos" localSheetId="8">#REF!</definedName>
    <definedName name="Ganhos_em_imobilizacoes___proveitos">#REF!</definedName>
    <definedName name="Ganhos_empresas_do_grupo___proveitos" localSheetId="25">#REF!</definedName>
    <definedName name="Ganhos_empresas_do_grupo___proveitos" localSheetId="8">#REF!</definedName>
    <definedName name="Ganhos_empresas_do_grupo___proveitos">#REF!</definedName>
    <definedName name="gapb_total">#REF!</definedName>
    <definedName name="gapb_usdext">#REF!</definedName>
    <definedName name="gapb_usdint">#REF!</definedName>
    <definedName name="GapInt_usdext">#REF!</definedName>
    <definedName name="GapInt_usdint">#REF!</definedName>
    <definedName name="gapp_total">#REF!</definedName>
    <definedName name="Gauge" hidden="1">#REF!</definedName>
    <definedName name="Gauge_factor_Euro">#REF!</definedName>
    <definedName name="GaugeBase" hidden="1">#REF!</definedName>
    <definedName name="GBP">#REF!</definedName>
    <definedName name="gdfñgñdflg" hidden="1">#REF!</definedName>
    <definedName name="GEP" localSheetId="8">#REF!</definedName>
    <definedName name="GEP">[30]BALANCETE!#REF!</definedName>
    <definedName name="gerry" hidden="1">{#N/A,#N/A,FALSE,"HLDGS";#N/A,#N/A,FALSE,"Angil";#N/A,#N/A,FALSE,"CABJ";#N/A,#N/A,FALSE,"TBI";#N/A,#N/A,FALSE,"ANTIL ";#N/A,#N/A,FALSE,"ANTILJ";#N/A,#N/A,FALSE,"ANTILIOM";#N/A,#N/A,FALSE,"ANTILGIB";#N/A,#N/A,FALSE,"ANGL"}</definedName>
    <definedName name="GES" localSheetId="25">#REF!</definedName>
    <definedName name="GES" localSheetId="8">#N/A</definedName>
    <definedName name="GES">#REF!</definedName>
    <definedName name="GESCCS" localSheetId="25">#REF!</definedName>
    <definedName name="GESCCS" localSheetId="8">#N/A</definedName>
    <definedName name="GESCCS">#REF!</definedName>
    <definedName name="GESCCYBCF" localSheetId="25">#REF!</definedName>
    <definedName name="GESCCYBCF" localSheetId="8">#N/A</definedName>
    <definedName name="GESCCYBCF">#REF!</definedName>
    <definedName name="GESFRABCF" localSheetId="8">#N/A</definedName>
    <definedName name="GESFRABCF">#REF!</definedName>
    <definedName name="gf" localSheetId="8">#N/A</definedName>
    <definedName name="gf">'[79]BS Detail with Headers'!$H$47</definedName>
    <definedName name="gfd" localSheetId="25" hidden="1">#REF!</definedName>
    <definedName name="gfd" localSheetId="8">#REF!</definedName>
    <definedName name="gfd" hidden="1">#REF!</definedName>
    <definedName name="gfdd" localSheetId="25" hidden="1">#REF!</definedName>
    <definedName name="gfdd" localSheetId="8">#REF!</definedName>
    <definedName name="gfdd" hidden="1">#REF!</definedName>
    <definedName name="gfdddddddddddddd" localSheetId="25" hidden="1">#REF!</definedName>
    <definedName name="gfdddddddddddddd" localSheetId="8">#REF!</definedName>
    <definedName name="gfdddddddddddddd" hidden="1">#REF!</definedName>
    <definedName name="gfdgfdygf" hidden="1">#REF!</definedName>
    <definedName name="gfds" hidden="1">#REF!</definedName>
    <definedName name="gfdsa" hidden="1">#REF!</definedName>
    <definedName name="gfdsafdsa" hidden="1">#REF!</definedName>
    <definedName name="gfdsagfds" hidden="1">#REF!</definedName>
    <definedName name="gfdsfg" hidden="1">#REF!</definedName>
    <definedName name="gfdsgfds" hidden="1">#REF!</definedName>
    <definedName name="gfdsreds" hidden="1">#REF!</definedName>
    <definedName name="gfdsw" hidden="1">#REF!</definedName>
    <definedName name="gfgfds" hidden="1">#REF!</definedName>
    <definedName name="gfhgh" hidden="1">{#N/A,#N/A,FALSE,"bsp";#N/A,#N/A,FALSE,"BSNP";#N/A,#N/A,FALSE,"cpp";#N/A,#N/A,FALSE,"BTA";#N/A,#N/A,FALSE,"resumo grupo BSCH Portugal (2)"}</definedName>
    <definedName name="GFR" hidden="1">{#N/A,#N/A,TRUE,"GLOBAL";#N/A,#N/A,TRUE,"RUSTICOS";#N/A,#N/A,TRUE,"INMUEBLES"}</definedName>
    <definedName name="gfsdg" hidden="1">#REF!</definedName>
    <definedName name="gg" hidden="1">#REF!</definedName>
    <definedName name="ggg" localSheetId="8" hidden="1">{#N/A,#N/A,TRUE,"Sheet1"}</definedName>
    <definedName name="ggg" hidden="1">#REF!</definedName>
    <definedName name="gggg" hidden="1">{#N/A,#N/A,FALSE,"bsp";#N/A,#N/A,FALSE,"BSNP";#N/A,#N/A,FALSE,"cpp";#N/A,#N/A,FALSE,"BTA";#N/A,#N/A,FALSE,"resumo grupo BSCH Portugal (2)"}</definedName>
    <definedName name="ggggg" localSheetId="8" hidden="1">{#N/A,#N/A,FALSE,"bsp";#N/A,#N/A,FALSE,"BSNP";#N/A,#N/A,FALSE,"cpp";#N/A,#N/A,FALSE,"BTA";#N/A,#N/A,FALSE,"resumo grupo BSCH Portugal (2)"}</definedName>
    <definedName name="ggggg" hidden="1">#REF!</definedName>
    <definedName name="gggggggg" localSheetId="8" hidden="1">{#N/A,#N/A,FALSE,"ConMgt";#N/A,#N/A,FALSE,"HCoA";#N/A,#N/A,FALSE,"BankDivis";#N/A,#N/A,FALSE,"TrustCos";#N/A,#N/A,FALSE,"InvDiv";#N/A,#N/A,FALSE,"Central costs"}</definedName>
    <definedName name="gggggggg">#REF!</definedName>
    <definedName name="gggggggggg" localSheetId="8">#REF!</definedName>
    <definedName name="gggggggggg">#REF!</definedName>
    <definedName name="gggggggggg5" localSheetId="8">#REF!</definedName>
    <definedName name="gggggggggg5">#REF!</definedName>
    <definedName name="gggggggggggfffffffffff" hidden="1">#REF!</definedName>
    <definedName name="gggggggggggg" hidden="1">{TRUE,TRUE,-2,-16.25,606,371.25,FALSE,TRUE,TRUE,TRUE,0,7,#N/A,56,#N/A,11.453125,20.8235294117647,1,FALSE,FALSE,3,TRUE,1,FALSE,100,"Swvu.ServiceStandards.","ACwvu.ServiceStandards.",1,FALSE,FALSE,0.196850393700787,0.196850393700787,0.62992125984252,0.62992125984252,2,"&amp;R&amp;""Times New Roman""&amp;8&amp;I&amp;F","&amp;R&amp;""Times New Roman""&amp;8&amp;IPage &amp;P of &amp;N",TRUE,TRUE,FALSE,TRUE,1,#N/A,1,2,"=R8C1:R67C13","=R8:R13",#N/A,#N/A,FALSE,FALSE}</definedName>
    <definedName name="gggggggggggggg" localSheetId="8">#REF!</definedName>
    <definedName name="gggggggggggggg">[135]BALANCETE!#REF!</definedName>
    <definedName name="gggggggggggggggggggg" localSheetId="25" hidden="1">#REF!</definedName>
    <definedName name="gggggggggggggggggggg" localSheetId="8">#REF!</definedName>
    <definedName name="gggggggggggggggggggg" hidden="1">#REF!</definedName>
    <definedName name="gh"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ghdfgh" hidden="1">{"'A21segmentos saldos'!$B$2:$P$28","'A21segmentos saldos'!$A$1:$P$4"}</definedName>
    <definedName name="ghgfh" hidden="1">{#N/A,#N/A,FALSE,"bsp";#N/A,#N/A,FALSE,"BSNP";#N/A,#N/A,FALSE,"cpp";#N/A,#N/A,FALSE,"BTA";#N/A,#N/A,FALSE,"resumo grupo BSCH Portugal (2)"}</definedName>
    <definedName name="ghhg" hidden="1">#REF!</definedName>
    <definedName name="ghjdfgh" hidden="1">{"'A21segmentos saldos'!$B$2:$P$28","'A21segmentos saldos'!$A$1:$P$4"}</definedName>
    <definedName name="ghjfghj" hidden="1">#REF!</definedName>
    <definedName name="ghjfghj464hj" hidden="1">#REF!</definedName>
    <definedName name="ghjkfñghkj" hidden="1">#REF!</definedName>
    <definedName name="ghrs" hidden="1">#REF!</definedName>
    <definedName name="gjjjjjjjjjjytr" localSheetId="25">#REF!</definedName>
    <definedName name="gjjjjjjjjjjytr" localSheetId="8">#REF!</definedName>
    <definedName name="gjjjjjjjjjjytr">#REF!</definedName>
    <definedName name="GLOBAL" localSheetId="25">#REF!</definedName>
    <definedName name="GLOBAL" localSheetId="8">#REF!</definedName>
    <definedName name="GLOBAL">#REF!</definedName>
    <definedName name="gls_ACT_EST_ROW" hidden="1">#REF!</definedName>
    <definedName name="gls_ACT_FORM_OFFSET" hidden="1">#REF!</definedName>
    <definedName name="gls_AnalystEmpNoHeading" hidden="1">#REF!</definedName>
    <definedName name="gls_AnalystNameHeading" hidden="1">#REF!</definedName>
    <definedName name="gls_EST_FORM_OFFSET" hidden="1">#REF!</definedName>
    <definedName name="gls_EXTERNAL_COL_REF" hidden="1">#REF!</definedName>
    <definedName name="gls_FIRST_ITEM" hidden="1">#REF!</definedName>
    <definedName name="gls_FIRST_PK" hidden="1">#REF!</definedName>
    <definedName name="gls_FIRST_ROWMULT" hidden="1">#REF!</definedName>
    <definedName name="gls_FIRST_UNITS" hidden="1">#REF!</definedName>
    <definedName name="gls_FIXED_NAMES" hidden="1">#REF!</definedName>
    <definedName name="gls_FONT_STATUS" hidden="1">#REF!</definedName>
    <definedName name="gls_GenAccountingConvention" hidden="1">#REF!</definedName>
    <definedName name="gls_GenCompany" hidden="1">#REF!</definedName>
    <definedName name="gls_GenCompanyInfo" hidden="1">#REF!</definedName>
    <definedName name="gls_GenCountry" hidden="1">#REF!</definedName>
    <definedName name="gls_GenCurrency" hidden="1">#REF!</definedName>
    <definedName name="gls_GenCurrencyMultiplier" hidden="1">#REF!</definedName>
    <definedName name="gls_GenEnterCompInfo" hidden="1">#REF!</definedName>
    <definedName name="gls_GenLastPriceTargetRevised" hidden="1">#REF!</definedName>
    <definedName name="gls_GenLastPublished" hidden="1">#REF!</definedName>
    <definedName name="gls_GenLastRecRevised" hidden="1">#REF!</definedName>
    <definedName name="gls_GenMainInfo" hidden="1">#REF!</definedName>
    <definedName name="gls_GenProfile" hidden="1">#REF!</definedName>
    <definedName name="gls_GenRecComment" hidden="1">#REF!</definedName>
    <definedName name="gls_GenSheetVersion" hidden="1">#REF!</definedName>
    <definedName name="gls_genStockCore" hidden="1">#REF!</definedName>
    <definedName name="gls_genStockRec" hidden="1">#REF!</definedName>
    <definedName name="gls_GenTargetCurrency" hidden="1">#REF!</definedName>
    <definedName name="gls_IssuedStockClassHeading" hidden="1">#REF!</definedName>
    <definedName name="gls_IssuedStockCodeHeading" hidden="1">#REF!</definedName>
    <definedName name="gls_IssuedStockFreeFloatHeading" hidden="1">#REF!</definedName>
    <definedName name="gls_KEY_DATA" hidden="1">#REF!</definedName>
    <definedName name="gls_KEY_VALUE" hidden="1">#REF!</definedName>
    <definedName name="gls_PERIOD_CODE" hidden="1">#REF!</definedName>
    <definedName name="gls_PERIOD_INDICATOR" hidden="1">#REF!</definedName>
    <definedName name="gls_PERIOD_PARENT_OR_CONSOL" hidden="1">#REF!</definedName>
    <definedName name="gls_PERIOD_TYPE" hidden="1">#REF!</definedName>
    <definedName name="gls_PrincipalStockClass" hidden="1">#REF!</definedName>
    <definedName name="gls_ShareholderClassHeading" hidden="1">#REF!</definedName>
    <definedName name="gls_ShareholderHolding" hidden="1">#REF!</definedName>
    <definedName name="gls_ShareholderHoldingHeading" hidden="1">#REF!</definedName>
    <definedName name="gls_ShareholderName" hidden="1">#REF!</definedName>
    <definedName name="gls_ShareholderNameHeading" hidden="1">#REF!</definedName>
    <definedName name="gls_ShareholdingName" hidden="1">#REF!</definedName>
    <definedName name="gls_SPARE_YEARS" hidden="1">#REF!</definedName>
    <definedName name="gls_START_FORMULA_OVERRIDEABLE" hidden="1">#REF!</definedName>
    <definedName name="gls_START_LOCAL_NAMES" hidden="1">#REF!</definedName>
    <definedName name="gls_START_PERIOD_CURRENCY" hidden="1">#REF!</definedName>
    <definedName name="gls_START_STATUS" hidden="1">#REF!</definedName>
    <definedName name="gls_START_USER_STATUS" hidden="1">#REF!</definedName>
    <definedName name="gls_START_VALIDATION" hidden="1">#REF!</definedName>
    <definedName name="gls_START_WHAT" hidden="1">#REF!</definedName>
    <definedName name="gls_START_YEAR" hidden="1">#REF!</definedName>
    <definedName name="gls_TEMP_PERIOD_CODE" hidden="1">#REF!</definedName>
    <definedName name="gls_YEAR_AE_CONTROL" hidden="1">#REF!</definedName>
    <definedName name="gls_YEAR_END_ROW" hidden="1">#REF!</definedName>
    <definedName name="Goodwill___Nacionalgas_ano">#REF!</definedName>
    <definedName name="Goodwill___Nacionalgas_ano_ant">#REF!</definedName>
    <definedName name="Goodwill___Sopor_ano">#REF!</definedName>
    <definedName name="Goodwill___Sopor_ano_ant">#REF!</definedName>
    <definedName name="GráficoCréditos" hidden="1">{#N/A,#N/A,FALSE,"Acreedores";#N/A,#N/A,FALSE,"Inversión";#N/A,#N/A,FALSE,"Cta Rtdos";#N/A,#N/A,FALSE,"Cta Rtdos %"}</definedName>
    <definedName name="Grandes_Reparações_Ref.do_Porto___estimativa_ano_antacre_cust">#REF!</definedName>
    <definedName name="Grandes_Reparações_Ref.do_Porto___estimativa_anoacre_cust">#REF!</definedName>
    <definedName name="Grandes_Reparações_Ref.do_Porto___estimativa_anoacre_cust1">#REF!</definedName>
    <definedName name="Grandes_Reparações_Ref.do_Sines___estimativa_ano_antacre_cust">#REF!</definedName>
    <definedName name="Grandes_Reparações_Ref.do_Sines___estimativa_anoacre_cust">#REF!</definedName>
    <definedName name="Grandes_Reparações_Ref.do_Sines___estimativa_anoacre_cust1">#REF!</definedName>
    <definedName name="Grandes_riscos_PARTE1" localSheetId="8">#N/A</definedName>
    <definedName name="Grandes_riscos_PARTE1">#REF!</definedName>
    <definedName name="Grandes_Riscos_PARTE2" localSheetId="8">#N/A</definedName>
    <definedName name="Grandes_Riscos_PARTE2">#REF!</definedName>
    <definedName name="Graph_A" hidden="1">#REF!</definedName>
    <definedName name="Graph_B" hidden="1">#REF!</definedName>
    <definedName name="Graph_X" hidden="1">#REF!</definedName>
    <definedName name="Graphs" hidden="1">{#N/A,#N/A,FALSE,"HLDGS-B";#N/A,#N/A,FALSE,"CABJ-B";#N/A,#N/A,FALSE,"TBI-B";#N/A,#N/A,FALSE,"CAIM-B";#N/A,#N/A,FALSE,"CTC-B";#N/A,#N/A,FALSE,"LIGEN-B";#N/A,#N/A,FALSE,"JSL-B";#N/A,#N/A,FALSE,"HRVST-B"}</definedName>
    <definedName name="Group">#REF!</definedName>
    <definedName name="grouppayc" localSheetId="8">#N/A</definedName>
    <definedName name="grouppayc">'[36]NOTES '!$F$110</definedName>
    <definedName name="grouppayp" localSheetId="8">#N/A</definedName>
    <definedName name="grouppayp">'[36]NOTES '!$H$110</definedName>
    <definedName name="grp_csts" localSheetId="25">#REF!</definedName>
    <definedName name="grp_csts" localSheetId="8">#N/A</definedName>
    <definedName name="grp_csts">#REF!</definedName>
    <definedName name="grp_csts_frozen" localSheetId="25">#REF!</definedName>
    <definedName name="grp_csts_frozen" localSheetId="8">#REF!</definedName>
    <definedName name="grp_csts_frozen">#REF!</definedName>
    <definedName name="GrupoFin">#REF!</definedName>
    <definedName name="GTR" hidden="1">{#N/A,#N/A,TRUE,"GLOBAL";#N/A,#N/A,TRUE,"RUSTICOS";#N/A,#N/A,TRUE,"INMUEBLES"}</definedName>
    <definedName name="gtyurghj64" hidden="1">#REF!</definedName>
    <definedName name="gyuir6yutyty" localSheetId="25">#REF!</definedName>
    <definedName name="gyuir6yutyty" localSheetId="8">#REF!</definedName>
    <definedName name="gyuir6yutyty">#REF!</definedName>
    <definedName name="h" localSheetId="8">#N/A</definedName>
    <definedName name="h">[105]Resumen!$C$58:$C$59,[105]Resumen!$E$58:$E$59,[105]Resumen!$G$58:$G$59,[105]Resumen!$I$58:$I$59,[105]Resumen!$K$58:$K$59,[105]Resumen!$M$58:$M$59,[105]Resumen!$O$58:$O$59,[105]Resumen!$W$58:$W$59,[105]Resumen!$Y$58:$Y$59,[105]Resumen!$AG$58:$AG$59</definedName>
    <definedName name="H7Y" hidden="1">{#N/A,#N/A,TRUE,"GLOBAL";#N/A,#N/A,TRUE,"RUSTICOS";#N/A,#N/A,TRUE,"INMUEBLES"}</definedName>
    <definedName name="H8H" hidden="1">{#N/A,#N/A,TRUE,"GLOBAL";#N/A,#N/A,TRUE,"RUSTICOS";#N/A,#N/A,TRUE,"INMUEBLES"}</definedName>
    <definedName name="Header" localSheetId="25">#REF!</definedName>
    <definedName name="Header" localSheetId="8">#REF!</definedName>
    <definedName name="Header">#REF!</definedName>
    <definedName name="hgfd" localSheetId="25" hidden="1">#REF!</definedName>
    <definedName name="hgfd" localSheetId="8">#REF!</definedName>
    <definedName name="hgfd" hidden="1">#REF!</definedName>
    <definedName name="hgfdsagfds" localSheetId="25" hidden="1">#REF!</definedName>
    <definedName name="hgfdsagfds" localSheetId="8">#REF!</definedName>
    <definedName name="hgfdsagfds" hidden="1">#REF!</definedName>
    <definedName name="hgfhs" hidden="1">{#N/A,#N/A,FALSE,"bsp";#N/A,#N/A,FALSE,"BSNP";#N/A,#N/A,FALSE,"cpp";#N/A,#N/A,FALSE,"BTA";#N/A,#N/A,FALSE,"resumo grupo BSCH Portugal (2)"}</definedName>
    <definedName name="hgggfvcdsasdfrews" localSheetId="8">#REF!</definedName>
    <definedName name="hgggfvcdsasdfrews" hidden="1">#REF!</definedName>
    <definedName name="hghhhhhhhhhhhhhhhhhhhhh" hidden="1">{#N/A,#N/A,FALSE,"ConMgt";#N/A,#N/A,FALSE,"ConStat";#N/A,#N/A,FALSE,"HCoA";#N/A,#N/A,FALSE,"HLDGS";#N/A,#N/A,FALSE,"Angil";#N/A,#N/A,FALSE,"BankDivis";#N/A,#N/A,FALSE,"CABJ";#N/A,#N/A,FALSE,"TBI";#N/A,#N/A,FALSE,"ANTIL ";#N/A,#N/A,FALSE,"ANGL";#N/A,#N/A,FALSE,"CAIM";#N/A,#N/A,FALSE,"TrustCos";#N/A,#N/A,FALSE,"Central costs";#N/A,#N/A,FALSE,"InvDiv";#N/A,#N/A,FALSE,"JSL ";#N/A,#N/A,FALSE,"CAAM";#N/A,#N/A,FALSE,"SafeCus"}</definedName>
    <definedName name="HGJYHJ" hidden="1">#REF!</definedName>
    <definedName name="hgjyt" hidden="1">#REF!</definedName>
    <definedName name="hglkjf" hidden="1">#REF!</definedName>
    <definedName name="hh" hidden="1">{#N/A,#N/A,FALSE,"bsp";#N/A,#N/A,FALSE,"BSNP";#N/A,#N/A,FALSE,"cpp";#N/A,#N/A,FALSE,"BTA";#N/A,#N/A,FALSE,"resumo grupo BSCH Portugal (2)"}</definedName>
    <definedName name="hhh" hidden="1">{#N/A,#N/A,FALSE,"ConMgt";#N/A,#N/A,FALSE,"HCoA";#N/A,#N/A,FALSE,"HLDGS";#N/A,#N/A,FALSE,"Angil";#N/A,#N/A,FALSE,"BankDivis";#N/A,#N/A,FALSE,"CABJ";#N/A,#N/A,FALSE,"TBI";#N/A,#N/A,FALSE,"ANTIL ";#N/A,#N/A,FALSE,"ANTILJ";#N/A,#N/A,FALSE,"ANTILIOM";#N/A,#N/A,FALSE,"ANGL";#N/A,#N/A,FALSE,"CAIM";#N/A,#N/A,FALSE,"TrustCos";#N/A,#N/A,FALSE,"InvDiv";#N/A,#N/A,FALSE,"Central costs"}</definedName>
    <definedName name="hhhh" localSheetId="8" hidden="1">{"'A21segmentos saldos'!$B$2:$P$28","'A21segmentos saldos'!$A$1:$P$4"}</definedName>
    <definedName name="hhhh" hidden="1">#REF!</definedName>
    <definedName name="hhhhh" hidden="1">{#N/A,#N/A,FALSE,"bsp";#N/A,#N/A,FALSE,"BSNP";#N/A,#N/A,FALSE,"cpp";#N/A,#N/A,FALSE,"BTA";#N/A,#N/A,FALSE,"resumo grupo BSCH Portugal (2)"}</definedName>
    <definedName name="hhhhhhh" hidden="1">{#N/A,#N/A,FALSE,"bsp";#N/A,#N/A,FALSE,"BSNP";#N/A,#N/A,FALSE,"cpp";#N/A,#N/A,FALSE,"BTA";#N/A,#N/A,FALSE,"resumo grupo BSCH Portugal (2)"}</definedName>
    <definedName name="hhhhhhhhhh" hidden="1">{#N/A,#N/A,FALSE,"ConStat";#N/A,#N/A,FALSE,"ConMgt";#N/A,#N/A,FALSE,"HCoA";#N/A,#N/A,FALSE,"BankDivis";#N/A,#N/A,FALSE,"CAIM";#N/A,#N/A,FALSE,"TrustCos";#N/A,#N/A,FALSE,"InvDiv";#N/A,#N/A,FALSE,"Central costs";#N/A,#N/A,FALSE,"ConMgtQ1"}</definedName>
    <definedName name="hhhhhhhhhhh" localSheetId="8">#REF!</definedName>
    <definedName name="hhhhhhhhhhh">#REF!</definedName>
    <definedName name="hhhhhhhhhhhh"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hhhhhhhhhhhhhhhhhhh" hidden="1">{#N/A,#N/A,FALSE,"InvDiv";#N/A,#N/A,FALSE,"JSL ";#N/A,#N/A,FALSE,"CAAM";#N/A,#N/A,FALSE,"SafeCus"}</definedName>
    <definedName name="hj" hidden="1">{#N/A,#N/A,TRUE,"GLOBAL";#N/A,#N/A,TRUE,"RUSTICOS";#N/A,#N/A,TRUE,"INMUEBLES"}</definedName>
    <definedName name="hjd" hidden="1">{#N/A,#N/A,TRUE,"Keystats";#N/A,#N/A,TRUE,"Bal Sheet";#N/A,#N/A,TRUE,"I-S Month";#N/A,#N/A,TRUE,"I-S YTD";#N/A,#N/A,TRUE,"I-S QTD";#N/A,#N/A,TRUE,"ABS&amp;NIM";#N/A,#N/A,TRUE,"Cond Key";#N/A,#N/A,TRUE,"Cond Bal";#N/A,#N/A,TRUE,"Cond I-S";#N/A,#N/A,TRUE,"Oth Inc";#N/A,#N/A,TRUE,"Op Exp"}</definedName>
    <definedName name="hjfjfjfjfjjhf" localSheetId="8">#REF!</definedName>
    <definedName name="hjfjfjfjfjjhf" hidden="1">#REF!</definedName>
    <definedName name="hjjghj" hidden="1">#REF!</definedName>
    <definedName name="HJK" hidden="1">{#N/A,#N/A,TRUE,"GLOBAL";#N/A,#N/A,TRUE,"RUSTICOS";#N/A,#N/A,TRUE,"INMUEBLES"}</definedName>
    <definedName name="HJKnew" hidden="1">{#N/A,#N/A,TRUE,"GLOBAL";#N/A,#N/A,TRUE,"RUSTICOS";#N/A,#N/A,TRUE,"INMUEBLES"}</definedName>
    <definedName name="hjpklgjk" hidden="1">#REF!</definedName>
    <definedName name="Hlp_MA3_Ajustamentos_01JAN2004" localSheetId="8">#N/A</definedName>
    <definedName name="Hlp_MA3_Ajustamentos_01JAN2004">#REF!</definedName>
    <definedName name="Hlp_MA3_Ajustamentos_IASIFRS_Exrc" localSheetId="8">#N/A</definedName>
    <definedName name="Hlp_MA3_Ajustamentos_IASIFRS_Exrc">#REF!</definedName>
    <definedName name="Hlp_MA3_Categoria" localSheetId="8">#N/A</definedName>
    <definedName name="Hlp_MA3_Categoria">#REF!</definedName>
    <definedName name="Hlp_MA3_Justificacao" localSheetId="8">#N/A</definedName>
    <definedName name="Hlp_MA3_Justificacao">#REF!</definedName>
    <definedName name="Hlp_MA3_MontanteDiferido_31MAR2004" localSheetId="8">#N/A</definedName>
    <definedName name="Hlp_MA3_MontanteDiferido_31MAR2004">#REF!</definedName>
    <definedName name="Hlp_MA3_Saldo_IASIFRS_Exerc" localSheetId="8">#N/A</definedName>
    <definedName name="Hlp_MA3_Saldo_IASIFRS_Exerc">#REF!</definedName>
    <definedName name="Hlp_MA3_Unidade" localSheetId="8">#N/A</definedName>
    <definedName name="Hlp_MA3_Unidade">#REF!</definedName>
    <definedName name="Hlp_MA4_Ajustamentos_01Janeiro" localSheetId="8">#N/A</definedName>
    <definedName name="Hlp_MA4_Ajustamentos_01Janeiro">#REF!</definedName>
    <definedName name="Hlp_MA4_Ajustamentos_Exerc" localSheetId="8">#N/A</definedName>
    <definedName name="Hlp_MA4_Ajustamentos_Exerc">#REF!</definedName>
    <definedName name="Hlp_MA4_Anulacoes" localSheetId="8">#N/A</definedName>
    <definedName name="Hlp_MA4_Anulacoes">#REF!</definedName>
    <definedName name="Hlp_MA4_Anulacoes_Exerc" localSheetId="8">#N/A</definedName>
    <definedName name="Hlp_MA4_Anulacoes_Exerc">#REF!</definedName>
    <definedName name="Hlp_MA4_Categoria" localSheetId="8">#N/A</definedName>
    <definedName name="Hlp_MA4_Categoria">#REF!</definedName>
    <definedName name="Hlp_MA4_ContingenciasDiversas" localSheetId="8">#N/A</definedName>
    <definedName name="Hlp_MA4_ContingenciasDiversas">#REF!</definedName>
    <definedName name="Hlp_MA4_Correccoes" localSheetId="8">#N/A</definedName>
    <definedName name="Hlp_MA4_Correccoes">#REF!</definedName>
    <definedName name="Hlp_MA4_GrantComprAssumidos" localSheetId="8">#N/A</definedName>
    <definedName name="Hlp_MA4_GrantComprAssumidos">#REF!</definedName>
    <definedName name="Hlp_MA4_Justificacao" localSheetId="8">#N/A</definedName>
    <definedName name="Hlp_MA4_Justificacao">#REF!</definedName>
    <definedName name="Hlp_MA4_Outras" localSheetId="8">#N/A</definedName>
    <definedName name="Hlp_MA4_Outras">#REF!</definedName>
    <definedName name="Hlp_MA4_ProcessosJudiciaisVivos" localSheetId="8">#N/A</definedName>
    <definedName name="Hlp_MA4_ProcessosJudiciaisVivos">#REF!</definedName>
    <definedName name="Hlp_MA4_ProvContingencias" localSheetId="8">#N/A</definedName>
    <definedName name="Hlp_MA4_ProvContingencias">#REF!</definedName>
    <definedName name="Hlp_MA4_Reforcos" localSheetId="8">#N/A</definedName>
    <definedName name="Hlp_MA4_Reforcos">#REF!</definedName>
    <definedName name="Hlp_MA4_Reforcos_Exerc" localSheetId="8">#N/A</definedName>
    <definedName name="Hlp_MA4_Reforcos_Exerc">#REF!</definedName>
    <definedName name="Hlp_MA4_RiscoOperacional" localSheetId="8">#N/A</definedName>
    <definedName name="Hlp_MA4_RiscoOperacional">#REF!</definedName>
    <definedName name="Hlp_MA4_Saldo_IAS_IFRS" localSheetId="8">#N/A</definedName>
    <definedName name="Hlp_MA4_Saldo_IAS_IFRS">#REF!</definedName>
    <definedName name="Hlp_MA4_SaldoFecho" localSheetId="8">#N/A</definedName>
    <definedName name="Hlp_MA4_SaldoFecho">#REF!</definedName>
    <definedName name="Hlp_MA4_SaldoFechoCorrigido" localSheetId="8">#N/A</definedName>
    <definedName name="Hlp_MA4_SaldoFechoCorrigido">#REF!</definedName>
    <definedName name="Hlp_MA4_SaldoTransfParaResultados" localSheetId="8">#N/A</definedName>
    <definedName name="Hlp_MA4_SaldoTransfParaResultados">#REF!</definedName>
    <definedName name="Hlp_MA4_Transferencias" localSheetId="8">#N/A</definedName>
    <definedName name="Hlp_MA4_Transferencias">#REF!</definedName>
    <definedName name="Hlp_MA4_Transferencias_Exerc" localSheetId="8">#N/A</definedName>
    <definedName name="Hlp_MA4_Transferencias_Exerc">#REF!</definedName>
    <definedName name="Hlp_MA4_Unidade" localSheetId="8">#N/A</definedName>
    <definedName name="Hlp_MA4_Unidade">#REF!</definedName>
    <definedName name="Hlp_MA4_Utilizacoes_Exerc" localSheetId="8">#N/A</definedName>
    <definedName name="Hlp_MA4_Utilizacoes_Exerc">#REF!</definedName>
    <definedName name="ho" localSheetId="8">#REF!</definedName>
    <definedName name="ho">#REF!</definedName>
    <definedName name="HOLIDAYS" localSheetId="8">#N/A</definedName>
    <definedName name="HOLIDAYS">[136]TABELA_DE_DADOS!$DF$6:$DF$24</definedName>
    <definedName name="HOME" localSheetId="25">#REF!</definedName>
    <definedName name="HOME" localSheetId="8">#REF!</definedName>
    <definedName name="HOME">#REF!</definedName>
    <definedName name="hsdfhwj" hidden="1">#REF!</definedName>
    <definedName name="HTML_CodePage" hidden="1">1252</definedName>
    <definedName name="HTML_Control" localSheetId="25" hidden="1">{"'Parte I (BPA)'!$A$1:$A$3"}</definedName>
    <definedName name="HTML_Control" localSheetId="8" hidden="1">{"'Captacion_Producto'!$A$1:$N$41"}</definedName>
    <definedName name="HTML_Control" hidden="1">{"'Parte I (BPA)'!$A$1:$A$3"}</definedName>
    <definedName name="html_controln" hidden="1">{"'A21segmentos saldos'!$B$2:$P$28","'A21segmentos saldos'!$A$1:$P$4"}</definedName>
    <definedName name="HTML_Description" hidden="1">""</definedName>
    <definedName name="HTML_Email" hidden="1">""</definedName>
    <definedName name="HTML_GA" hidden="1">{"'Captacion_Producto'!$A$1:$N$41"}</definedName>
    <definedName name="HTML_GAB" hidden="1">{"'Captacion_Producto'!$A$1:$N$41"}</definedName>
    <definedName name="HTML_Header" localSheetId="8" hidden="1">"Captacion_Producto"</definedName>
    <definedName name="HTML_Header" hidden="1">"Parte I (BPA)"</definedName>
    <definedName name="HTML_IR" hidden="1">{"'Captacion_Producto'!$A$1:$N$41"}</definedName>
    <definedName name="HTML_IREN" hidden="1">{"'Captacion_Producto'!$A$1:$N$41"}</definedName>
    <definedName name="HTML_LastUpdate" localSheetId="8" hidden="1">"1/06/98"</definedName>
    <definedName name="HTML_LastUpdate" hidden="1">"04.08.2000"</definedName>
    <definedName name="HTML_LineAfter" localSheetId="8" hidden="1">TRUE</definedName>
    <definedName name="HTML_LineAfter" hidden="1">FALSE</definedName>
    <definedName name="HTML_LineBefore" localSheetId="8" hidden="1">TRUE</definedName>
    <definedName name="HTML_LineBefore" hidden="1">FALSE</definedName>
    <definedName name="HTML_MAN" hidden="1">{"'Captacion_Producto'!$A$1:$N$41"}</definedName>
    <definedName name="HTML_MANU" hidden="1">{"'Captacion_Producto'!$A$1:$N$41"}</definedName>
    <definedName name="HTML_Name" localSheetId="8" hidden="1">"Jose lUis Castro Larios"</definedName>
    <definedName name="HTML_Name" hidden="1">"Rui Soares"</definedName>
    <definedName name="HTML_New" localSheetId="25" hidden="1">{"'Parte I (BPA)'!$A$1:$A$3"}</definedName>
    <definedName name="HTML_New" localSheetId="8">{"'Parte I (BPA)'!$A$1:$A$3"}</definedName>
    <definedName name="HTML_New" hidden="1">{"'Parte I (BPA)'!$A$1:$A$3"}</definedName>
    <definedName name="HTML_OBDlg2" hidden="1">TRUE</definedName>
    <definedName name="HTML_OBDlg4" hidden="1">TRUE</definedName>
    <definedName name="HTML_OS" hidden="1">0</definedName>
    <definedName name="HTML_PathFile" localSheetId="8" hidden="1">"D:\bcaelectronica\HTML.htm"</definedName>
    <definedName name="HTML_PathFile" hidden="1">"I:\Data\Mapas de Provisões\2000\MyHTML.htm"</definedName>
    <definedName name="HTML_Title" localSheetId="8" hidden="1">"Seguimiento"</definedName>
    <definedName name="HTML_Title" hidden="1">"BCP Act Global - 2"</definedName>
    <definedName name="i" localSheetId="25">#REF!</definedName>
    <definedName name="i" localSheetId="8" hidden="1">{"'A21segmentos saldos'!$B$2:$P$28","'A21segmentos saldos'!$A$1:$P$4"}</definedName>
    <definedName name="i">#REF!</definedName>
    <definedName name="I8O" hidden="1">{#N/A,#N/A,TRUE,"GLOBAL";#N/A,#N/A,TRUE,"RUSTICOS";#N/A,#N/A,TRUE,"INMUEBLES"}</definedName>
    <definedName name="ICD" localSheetId="25">#REF!</definedName>
    <definedName name="ICD" localSheetId="8">#REF!</definedName>
    <definedName name="ICD">#REF!</definedName>
    <definedName name="ICGBFE" localSheetId="25">#REF!</definedName>
    <definedName name="ICGBFE" localSheetId="8">#REF!</definedName>
    <definedName name="ICGBFE">#REF!</definedName>
    <definedName name="if">#REF!</definedName>
    <definedName name="iiii" localSheetId="8" hidden="1">{#N/A,#N/A,FALSE,"TrustCos";#N/A,#N/A,FALSE,"CTC";#N/A,#N/A,FALSE,"CATC"}</definedName>
    <definedName name="iiii">#REF!</definedName>
    <definedName name="iiiii" localSheetId="8">#REF!</definedName>
    <definedName name="iiiii">#REF!</definedName>
    <definedName name="iiiiiiii" localSheetId="8">#REF!</definedName>
    <definedName name="iiiiiiii">#REF!</definedName>
    <definedName name="iiiiiiiiiiiiiiiiiiiii" localSheetId="8" hidden="1">{#N/A,#N/A,FALSE,"ConStat";#N/A,#N/A,FALSE,"ConMgt";#N/A,#N/A,FALSE,"HCoA";#N/A,#N/A,FALSE,"BankDivis";#N/A,#N/A,FALSE,"CAIM";#N/A,#N/A,FALSE,"TrustCos";#N/A,#N/A,FALSE,"InvDiv";#N/A,#N/A,FALSE,"Central costs";#N/A,#N/A,FALSE,"ConMgtQ1"}</definedName>
    <definedName name="iiiiiiiiiiiiiiiiiiiii" hidden="1">#REF!</definedName>
    <definedName name="iiuio" localSheetId="8">#REF!</definedName>
    <definedName name="iiuio">#REF!</definedName>
    <definedName name="iiuytu" localSheetId="8">#REF!</definedName>
    <definedName name="iiuytu">#REF!</definedName>
    <definedName name="ilokkj">#REF!</definedName>
    <definedName name="imo">#REF!</definedName>
    <definedName name="IMOBC">#REF!</definedName>
    <definedName name="Imobilizações_corpóreas___Amort">#REF!</definedName>
    <definedName name="Imobilizações_incorpóreas___Amort">#REF!</definedName>
    <definedName name="Imobilizado">#REF!</definedName>
    <definedName name="Imobilizado___custos">#REF!</definedName>
    <definedName name="IMOBINC">#REF!</definedName>
    <definedName name="IMPOSTO">#REF!</definedName>
    <definedName name="Imposto_de_selo_pass">#REF!</definedName>
    <definedName name="Imposto_Selo">#REF!</definedName>
    <definedName name="Imposto_sobre_produtos_petroliferos_ano">#REF!</definedName>
    <definedName name="Imposto_sobre_produtos_petroliferos_ano_ant">#REF!</definedName>
    <definedName name="Imposto_sobre_produtos_petroliferos_ano_antacre_cust">#REF!</definedName>
    <definedName name="Imposto_sobre_produtos_petroliferos_anoacre_cust">#REF!</definedName>
    <definedName name="Imposto_sobre_rendimentos_IRC_IRS">#REF!</definedName>
    <definedName name="Impostos___custos">#REF!</definedName>
    <definedName name="Impostos___proveitos">#REF!</definedName>
    <definedName name="Impostos_ano">#REF!</definedName>
    <definedName name="Impostos_ano_ant">#REF!</definedName>
    <definedName name="Impostos_ano_antacre_cust">#REF!</definedName>
    <definedName name="Impostos_anoacre_cust">#REF!</definedName>
    <definedName name="Impostos_Outros">#REF!</definedName>
    <definedName name="Impostos_s__juros_internos_ano_antacre_cust">#REF!</definedName>
    <definedName name="Impostos_s__juros_internos_anoacre_cust">#REF!</definedName>
    <definedName name="impress">#N/A</definedName>
    <definedName name="IMPRIMIR">#REF!,#REF!,#REF!,#REF!</definedName>
    <definedName name="IMPUT" localSheetId="25">#REF!</definedName>
    <definedName name="IMPUT" localSheetId="8">#REF!</definedName>
    <definedName name="IMPUT">#REF!</definedName>
    <definedName name="incio" localSheetId="25">#REF!</definedName>
    <definedName name="incio" localSheetId="8">#REF!</definedName>
    <definedName name="incio">#REF!</definedName>
    <definedName name="incio1" localSheetId="25">#REF!</definedName>
    <definedName name="incio1" localSheetId="8">#REF!</definedName>
    <definedName name="incio1">#REF!</definedName>
    <definedName name="income"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INCORPOREO_ADIÇÕES">#REF!</definedName>
    <definedName name="INCORPOREO_OUT_TRF" localSheetId="8">#REF!</definedName>
    <definedName name="INCORPOREO_OUT_TRF">#REF!</definedName>
    <definedName name="INCORPOREO_REGULA" localSheetId="8">#REF!</definedName>
    <definedName name="INCORPOREO_REGULA">#REF!</definedName>
    <definedName name="INCORPOREO_TRF_FIXO">#REF!</definedName>
    <definedName name="Indeminizações_por_sinistros_ano_antacre_cust">#REF!</definedName>
    <definedName name="Indeminizações_por_sinistros_anoacre_cust">#REF!</definedName>
    <definedName name="Indemnizações_e_encargos_com_pessoal_Expo_98_ano">#REF!</definedName>
    <definedName name="Indemnizações_e_encargos_com_pessoal_Expo_98_ano_ant">#REF!</definedName>
    <definedName name="INDES">#REF!</definedName>
    <definedName name="INDIC" localSheetId="8">#N/A</definedName>
    <definedName name="INDIC">#REF!</definedName>
    <definedName name="inf" localSheetId="2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inf" localSheetId="8">{#N/A,#N/A,TRUE,"Resumo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inf"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inflList" hidden="1">"10000000000000000000000000000000000000000000000000000000000000000000000000000000000000000000000000000000000000000000000000000000000000000000000000000000000000000000000000000000000000000000000000000000"</definedName>
    <definedName name="Informe13" hidden="1">{#N/A,#N/A,FALSE,"Informe1";#N/A,#N/A,FALSE,"Informe2";#N/A,#N/A,FALSE,"Informe3";#N/A,#N/A,FALSE,"Informe4"}</definedName>
    <definedName name="inicia_pp3" localSheetId="8">#N/A</definedName>
    <definedName name="inicia_pp3">[137]!inicia_pp3</definedName>
    <definedName name="Inicio" localSheetId="25">#REF!</definedName>
    <definedName name="Inicio" localSheetId="8">#N/A</definedName>
    <definedName name="Inicio">#REF!</definedName>
    <definedName name="INMO179" localSheetId="8">#N/A</definedName>
    <definedName name="INMO179">[19]Inmosap!$A$1:$G$19</definedName>
    <definedName name="INMO72" localSheetId="25">#REF!</definedName>
    <definedName name="INMO72" localSheetId="8">#REF!</definedName>
    <definedName name="INMO72">#REF!</definedName>
    <definedName name="INPUTGRID" localSheetId="25">#REF!</definedName>
    <definedName name="INPUTGRID" localSheetId="8">#N/A</definedName>
    <definedName name="INPUTGRID">#REF!</definedName>
    <definedName name="Insert" localSheetId="25">#REF!</definedName>
    <definedName name="Insert" localSheetId="8">#REF!</definedName>
    <definedName name="Insert">#REF!</definedName>
    <definedName name="Insert1" localSheetId="8">#REF!</definedName>
    <definedName name="Insert1">#REF!</definedName>
    <definedName name="Insert2">#REF!</definedName>
    <definedName name="Insert3">#REF!</definedName>
    <definedName name="InstConsol">#REF!</definedName>
    <definedName name="Institution" localSheetId="8">#REF!</definedName>
    <definedName name="Institution">'[138]ProForma Summary'!$P$22</definedName>
    <definedName name="int" localSheetId="25">#REF!</definedName>
    <definedName name="int" localSheetId="8">#REF!</definedName>
    <definedName name="int">#REF!</definedName>
    <definedName name="INT10Y" localSheetId="25">#REF!</definedName>
    <definedName name="INT10Y" localSheetId="8">#REF!</definedName>
    <definedName name="INT10Y">#REF!</definedName>
    <definedName name="INT14D" localSheetId="25">#REF!</definedName>
    <definedName name="INT14D" localSheetId="8">#REF!</definedName>
    <definedName name="INT14D">#REF!</definedName>
    <definedName name="INT18M">#REF!</definedName>
    <definedName name="INT1D">#REF!</definedName>
    <definedName name="INT1M">#REF!</definedName>
    <definedName name="INT1Y">#REF!</definedName>
    <definedName name="INT2M">#REF!</definedName>
    <definedName name="INT2Y">#REF!</definedName>
    <definedName name="INT3M">#REF!</definedName>
    <definedName name="INT3Y">#REF!</definedName>
    <definedName name="INT5Y">#REF!</definedName>
    <definedName name="INT6M">#REF!</definedName>
    <definedName name="INT7D">#REF!</definedName>
    <definedName name="INT9M">#REF!</definedName>
    <definedName name="INTDUR">#REF!</definedName>
    <definedName name="INTEGRACION_CODIGOS__CARGAMAL" localSheetId="8">#N/A</definedName>
    <definedName name="INTEGRACION_CODIGOS__CARGAMAL">#REF!</definedName>
    <definedName name="Intereses_IC" localSheetId="8">#REF!</definedName>
    <definedName name="Intereses_IC">#REF!</definedName>
    <definedName name="Interface_Transp_Produto">#REF!</definedName>
    <definedName name="Internos_c.p.">#REF!</definedName>
    <definedName name="Internos_c.p.___custos">#REF!</definedName>
    <definedName name="Internos_m.l.p.">#REF!</definedName>
    <definedName name="Internos_m.l.p.___custos">#REF!</definedName>
    <definedName name="interp">#REF!</definedName>
    <definedName name="INTM1Y">#REF!</definedName>
    <definedName name="INTM3M">#REF!</definedName>
    <definedName name="INTMAS10Y">#REF!</definedName>
    <definedName name="INTNS">#REF!</definedName>
    <definedName name="intpayc" localSheetId="8">#N/A</definedName>
    <definedName name="intpayc">'[36]NOTES '!$F$101</definedName>
    <definedName name="intpayp" localSheetId="8">#N/A</definedName>
    <definedName name="intpayp">'[36]NOTES '!$H$101</definedName>
    <definedName name="IntRepLIQ01">#REF!</definedName>
    <definedName name="IntRepRF01">#REF!</definedName>
    <definedName name="IntRepRF02">#REF!</definedName>
    <definedName name="INTTOT" localSheetId="25">#REF!</definedName>
    <definedName name="INTTOT" localSheetId="8">#REF!</definedName>
    <definedName name="INTTOT">#REF!</definedName>
    <definedName name="INTVALOR" localSheetId="25">#REF!</definedName>
    <definedName name="INTVALOR" localSheetId="8">#REF!</definedName>
    <definedName name="INTVALOR">#REF!</definedName>
    <definedName name="INV_IMOVEIS_DESINV." localSheetId="25">#REF!</definedName>
    <definedName name="INV_IMOVEIS_DESINV." localSheetId="8">#REF!</definedName>
    <definedName name="INV_IMOVEIS_DESINV.">#REF!</definedName>
    <definedName name="INV_IMOVEIS_DIVIDENDOS">#REF!</definedName>
    <definedName name="INV_IMOVEIS_INVEST">#REF!</definedName>
    <definedName name="INV_IMOVEIS_OUTROS">#REF!</definedName>
    <definedName name="INV_IMOVEIS_REGUL">#REF!</definedName>
    <definedName name="INV_IMOVEIS_RESULT">#REF!</definedName>
    <definedName name="INV_IMOVEIS_TRANSF">#REF!</definedName>
    <definedName name="Invest._comparticipacao_revendedores___DGC_ano">#REF!</definedName>
    <definedName name="Invest._comparticipacao_revendedores___DGC_ano_ant">#REF!</definedName>
    <definedName name="Invest._comparticipacao_revendedores___DGG_ano">#REF!</definedName>
    <definedName name="Invest._comparticipacao_revendedores___DGG_ano_ant">#REF!</definedName>
    <definedName name="Investimentos_Financeiros">#REF!</definedName>
    <definedName name="Investimentos_financeiros____Amort">#REF!</definedName>
    <definedName name="Investimentos_Financeiros_EXERCICIO">#REF!</definedName>
    <definedName name="investmentsc" localSheetId="8">#N/A</definedName>
    <definedName name="investmentsc">'[36]NOTES '!$F$49</definedName>
    <definedName name="investmentsp" localSheetId="8">#N/A</definedName>
    <definedName name="investmentsp">'[36]NOTES '!$H$49</definedName>
    <definedName name="INVFEST" localSheetId="25">'[50]2.1 Capital expenditure'!#REF!</definedName>
    <definedName name="INVFEST" localSheetId="8">#REF!</definedName>
    <definedName name="INVFEST">'[50]2.1 Capital expenditure'!#REF!</definedName>
    <definedName name="io89itr6" localSheetId="25">#REF!</definedName>
    <definedName name="io89itr6" localSheetId="8">#REF!</definedName>
    <definedName name="io89itr6">#REF!</definedName>
    <definedName name="ioij" localSheetId="25">#REF!</definedName>
    <definedName name="ioij" localSheetId="8">#REF!</definedName>
    <definedName name="ioij">#REF!</definedName>
    <definedName name="ioj" localSheetId="25">#REF!</definedName>
    <definedName name="ioj" localSheetId="8">#REF!</definedName>
    <definedName name="ioj">#REF!</definedName>
    <definedName name="IOP" hidden="1">{#N/A,#N/A,TRUE,"GLOBAL";#N/A,#N/A,TRUE,"RUSTICOS";#N/A,#N/A,TRUE,"INMUEBLES"}</definedName>
    <definedName name="iopuio" hidden="1">#REF!</definedName>
    <definedName name="iouui">#REF!</definedName>
    <definedName name="IQ_ACCOUNT_CHANGE" hidden="1">"c36"</definedName>
    <definedName name="IQ_ACCOUNTS_PAY" hidden="1">"c91"</definedName>
    <definedName name="IQ_ACCRUED_EXP" hidden="1">"c93"</definedName>
    <definedName name="IQ_ACCUM_DEP" hidden="1">"c282"</definedName>
    <definedName name="IQ_ADD_PAID_IN" hidden="1">"c109"</definedName>
    <definedName name="IQ_ADDIN" hidden="1">"AUTO"</definedName>
    <definedName name="IQ_AE_BR" hidden="1">"c10"</definedName>
    <definedName name="IQ_ALLOW_CONST" hidden="1">"c292"</definedName>
    <definedName name="IQ_AMORTIZATION" hidden="1">"c121"</definedName>
    <definedName name="IQ_AP_BR" hidden="1">"c34"</definedName>
    <definedName name="IQ_AR_BR" hidden="1">"c41"</definedName>
    <definedName name="IQ_ASSET_TURNS" hidden="1">"c148"</definedName>
    <definedName name="IQ_ASSET_WRITEDOWN_BR" hidden="1">"c50"</definedName>
    <definedName name="IQ_ASSET_WRITEDOWN_CF_BR" hidden="1">"c53"</definedName>
    <definedName name="IQ_AVG_PRICE" hidden="1">"c253"</definedName>
    <definedName name="IQ_AVG_VOLUME" hidden="1">"c254"</definedName>
    <definedName name="IQ_BASIC_EPS_EXCL" hidden="1">"c45"</definedName>
    <definedName name="IQ_BASIC_EPS_INCL" hidden="1">"c46"</definedName>
    <definedName name="IQ_BASIC_NORMAL_EPS" hidden="1">"c65"</definedName>
    <definedName name="IQ_BASIC_WEIGHT" hidden="1">"c44"</definedName>
    <definedName name="IQ_BETA" hidden="1">"c226"</definedName>
    <definedName name="IQ_BOARD_MEMBER" hidden="1">"c233"</definedName>
    <definedName name="IQ_BOARD_MEMBER_TITLE" hidden="1">"c234"</definedName>
    <definedName name="IQ_BV_OVER_SHARES" hidden="1">"c177"</definedName>
    <definedName name="IQ_CAL_Q" hidden="1">"c246"</definedName>
    <definedName name="IQ_CAL_Y" hidden="1">"c248"</definedName>
    <definedName name="IQ_CAPEX" hidden="1">"c126"</definedName>
    <definedName name="IQ_CAPEX_BR" hidden="1">"c111"</definedName>
    <definedName name="IQ_CAPITAL_LEASE" hidden="1">"c99"</definedName>
    <definedName name="IQ_CASH" hidden="1">"c69"</definedName>
    <definedName name="IQ_CASH_DUE_BANKS" hidden="1">"c71"</definedName>
    <definedName name="IQ_CASH_EQUIV" hidden="1">"c70"</definedName>
    <definedName name="IQ_CASH_INTEREST" hidden="1">"c137"</definedName>
    <definedName name="IQ_CASH_OPER_ACT_OR_EST" hidden="1">"c4164"</definedName>
    <definedName name="IQ_CASH_ST" hidden="1">"c73"</definedName>
    <definedName name="IQ_CASH_TAXES" hidden="1">"c138"</definedName>
    <definedName name="IQ_CH">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HANGES_WORK_CAP" hidden="1">"c124"</definedName>
    <definedName name="IQ_CITY" hidden="1">"c216"</definedName>
    <definedName name="IQ_CLOSEPRICE" hidden="1">"c206"</definedName>
    <definedName name="IQ_COMMON_APIC_BR" hidden="1">"c185"</definedName>
    <definedName name="IQ_COMMON_ISSUED_BR" hidden="1">"c199"</definedName>
    <definedName name="IQ_COMMON_REP_BR" hidden="1">"c208"</definedName>
    <definedName name="IQ_COMMON_STOCK" hidden="1">"c108"</definedName>
    <definedName name="IQ_COMPANY_ADDRESS" hidden="1">"c213"</definedName>
    <definedName name="IQ_COMPANY_NAME" hidden="1">"c208"</definedName>
    <definedName name="IQ_COMPANY_PHONE" hidden="1">"c219"</definedName>
    <definedName name="IQ_COMPANY_STREET1" hidden="1">"c214"</definedName>
    <definedName name="IQ_COMPANY_STREET2" hidden="1">"c215"</definedName>
    <definedName name="IQ_COMPANY_TICKER" hidden="1">"c209"</definedName>
    <definedName name="IQ_COMPANY_WEBSITE" hidden="1">"c212"</definedName>
    <definedName name="IQ_COMPANY_ZIP" hidden="1">"c218"</definedName>
    <definedName name="IQ_COST_REVENUE" hidden="1">"c6"</definedName>
    <definedName name="IQ_COUNTRY_NAME" hidden="1">"c220"</definedName>
    <definedName name="IQ_CQ">5000</definedName>
    <definedName name="IQ_CURRENCY_GAIN_BR" hidden="1">"c236"</definedName>
    <definedName name="IQ_CURRENT_PORT" hidden="1">"c95"</definedName>
    <definedName name="IQ_CURRENT_PORT_DEBT_BR" hidden="1">"c1567"</definedName>
    <definedName name="IQ_CURRENT_RATIO" hidden="1">"c164"</definedName>
    <definedName name="IQ_CY">10000</definedName>
    <definedName name="IQ_DA_BR" hidden="1">"c248"</definedName>
    <definedName name="IQ_DA_CF_BR" hidden="1">"c251"</definedName>
    <definedName name="IQ_DA_SUPPL_BR" hidden="1">"c260"</definedName>
    <definedName name="IQ_DA_SUPPL_CF_BR" hidden="1">"c263"</definedName>
    <definedName name="IQ_DAILY">500000</definedName>
    <definedName name="IQ_DAYS_PAY_OUTST" hidden="1">"c154"</definedName>
    <definedName name="IQ_DAYS_SALES_OUTST" hidden="1">"c153"</definedName>
    <definedName name="IQ_DEF_ACQ_CST" hidden="1">"c290"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FERRED_INC_TAX" hidden="1">"c102"</definedName>
    <definedName name="IQ_DEFERRED_TAXES" hidden="1">"c122"</definedName>
    <definedName name="IQ_DEPRE_AMORT" hidden="1">"c10"</definedName>
    <definedName name="IQ_DEPRE_AMORT_SUPPL" hidden="1">"c54"</definedName>
    <definedName name="IQ_DEPRE_DEPLE" hidden="1">"c120"</definedName>
    <definedName name="IQ_DEPRE_SUPP" hidden="1">"c136"</definedName>
    <definedName name="IQ_DESCRIPTION_LONG" hidden="1">"c211"</definedName>
    <definedName name="IQ_DILUT_ADJUST" hidden="1">"c47"</definedName>
    <definedName name="IQ_DILUT_EPS_EXCL" hidden="1">"c49"</definedName>
    <definedName name="IQ_DILUT_EPS_INCL" hidden="1">"c50"</definedName>
    <definedName name="IQ_DILUT_NORMAL_EPS" hidden="1">"c66"</definedName>
    <definedName name="IQ_DILUT_WEIGHT" hidden="1">"c48"</definedName>
    <definedName name="IQ_DISCONT_OPER" hidden="1">"c37"</definedName>
    <definedName name="IQ_DIVID_SHARE" hidden="1">"c51"</definedName>
    <definedName name="IQ_DIVIDEND_YIELD" hidden="1">"c230"</definedName>
    <definedName name="IQ_DNTM" hidden="1">700000</definedName>
    <definedName name="IQ_EBIT" hidden="1">"c22"</definedName>
    <definedName name="IQ_EBIT_MARGIN" hidden="1">"c141"</definedName>
    <definedName name="IQ_EBIT_OVER_IE" hidden="1">"c184"</definedName>
    <definedName name="IQ_EBITDA" hidden="1">"c23"</definedName>
    <definedName name="IQ_EBITDA_CAPEX_OVER_TOTAL_IE" hidden="1">"c186"</definedName>
    <definedName name="IQ_EBITDA_MARGIN" hidden="1">"c140"</definedName>
    <definedName name="IQ_EBITDA_OVER_TOTAL_IE" hidden="1">"c185"</definedName>
    <definedName name="IQ_EBT_BR" hidden="1">"c378"</definedName>
    <definedName name="IQ_EBT_EXCL_BR" hidden="1">"c381"</definedName>
    <definedName name="IQ_EFFECT_SPECIAL_CHARGE" hidden="1">"c61"</definedName>
    <definedName name="IQ_EMPLOYEES" hidden="1">"c221"</definedName>
    <definedName name="IQ_ENTERPRISE_VALUE" hidden="1">"c2"</definedName>
    <definedName name="IQ_EPS" hidden="1">"IQ_EPS"</definedName>
    <definedName name="IQ_EQUITY_AFFIL" hidden="1">"c33"</definedName>
    <definedName name="IQ_EQV_OVER_BV" hidden="1">"c173"</definedName>
    <definedName name="IQ_EQV_OVER_LTM_PRETAX_INC" hidden="1">"c178"</definedName>
    <definedName name="IQ_ESOP_DEBT" hidden="1">"c112"</definedName>
    <definedName name="IQ_EST_ACT_FFO_THOM" hidden="1">"c4005"</definedName>
    <definedName name="IQ_EST_FFO_DIFF_THOM" hidden="1">"c5186"</definedName>
    <definedName name="IQ_EST_FFO_SURPRISE_PERCENT_THOM" hidden="1">"c5187"</definedName>
    <definedName name="IQ_EV_OVER_EMPLOYEE" hidden="1">"c172"</definedName>
    <definedName name="IQ_EV_OVER_LTM_EBIT" hidden="1">"c167"</definedName>
    <definedName name="IQ_EV_OVER_LTM_EBITDA" hidden="1">"c168"</definedName>
    <definedName name="IQ_EV_OVER_LTM_REVENUE" hidden="1">"c169"</definedName>
    <definedName name="IQ_EXCHANGE" hidden="1">"c210"</definedName>
    <definedName name="IQ_EXTRA_ACC_ITEMS_BR" hidden="1">"c412"</definedName>
    <definedName name="IQ_EXTRA_ITEMS" hidden="1">"c38"</definedName>
    <definedName name="IQ_FFO_EST_THOM" hidden="1">"c3999"</definedName>
    <definedName name="IQ_FFO_HIGH_EST_THOM" hidden="1">"c4001"</definedName>
    <definedName name="IQ_FFO_LOW_EST_THOM" hidden="1">"c4002"</definedName>
    <definedName name="IQ_FFO_MEDIAN_EST_THOM" hidden="1">"c4000"</definedName>
    <definedName name="IQ_FFO_NUM_EST_THOM" hidden="1">"c4003"</definedName>
    <definedName name="IQ_FFO_STDDEV_EST_THOM" hidden="1">"c4004"</definedName>
    <definedName name="IQ_FH">100000</definedName>
    <definedName name="IQ_FINANCING_CASH" hidden="1">"c129"</definedName>
    <definedName name="IQ_FISCAL_Q" hidden="1">"c245"</definedName>
    <definedName name="IQ_FISCAL_Y" hidden="1">"c247"</definedName>
    <definedName name="IQ_FIVE_PERCENT_OWNER" hidden="1">"c239"</definedName>
    <definedName name="IQ_FIVEPERCENT_PERCENT" hidden="1">"c240"</definedName>
    <definedName name="IQ_FIVEPERCENT_SHARES" hidden="1">"c251"</definedName>
    <definedName name="IQ_FOREIGN_EXCHANGE" hidden="1">"c134"</definedName>
    <definedName name="IQ_FQ">500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Y">1000</definedName>
    <definedName name="IQ_FY_DATE" hidden="1">"IQ_FY_DATE"</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ASSETS" hidden="1">"c27"</definedName>
    <definedName name="IQ_GOODWILL_NET" hidden="1">"c85"</definedName>
    <definedName name="IQ_GROSS_DIVID" hidden="1">"c52"</definedName>
    <definedName name="IQ_GROSS_MARGIN" hidden="1">"c139"</definedName>
    <definedName name="IQ_GROSS_PROFIT" hidden="1">"c7"</definedName>
    <definedName name="IQ_GW_AMORT_BR" hidden="1">"c532"</definedName>
    <definedName name="IQ_GW_INTAN_AMORT_BR" hidden="1">"c1470"</definedName>
    <definedName name="IQ_GW_INTAN_AMORT_CF_BR" hidden="1">"c1473"</definedName>
    <definedName name="IQ_HIGHPRICE" hidden="1">"c193"</definedName>
    <definedName name="IQ_INC_AFTER_TAX" hidden="1">"c31"</definedName>
    <definedName name="IQ_INC_AVAIL_EXCL" hidden="1">"c42"</definedName>
    <definedName name="IQ_INC_AVAIL_INCL" hidden="1">"c43"</definedName>
    <definedName name="IQ_INC_BEFORE_TAX" hidden="1">"c29"</definedName>
    <definedName name="IQ_INC_EQUITY_BR" hidden="1">"c550"</definedName>
    <definedName name="IQ_INC_TAX" hidden="1">"c30"</definedName>
    <definedName name="IQ_INC_TAX_EXCL" hidden="1">"c62"</definedName>
    <definedName name="IQ_INS_SETTLE_BR" hidden="1">"c572"</definedName>
    <definedName name="IQ_INSIDER_OWNER" hidden="1">"c237"</definedName>
    <definedName name="IQ_INSIDER_PERCENT" hidden="1">"c238"</definedName>
    <definedName name="IQ_INSIDER_SHARES" hidden="1">"c250"</definedName>
    <definedName name="IQ_INSTITUTIONAL_OWNER" hidden="1">"c235"</definedName>
    <definedName name="IQ_INSTITUTIONAL_PERCENT" hidden="1">"c236"</definedName>
    <definedName name="IQ_INSTITUTIONAL_SHARES" hidden="1">"c249"</definedName>
    <definedName name="IQ_INSUR_RECEIV" hidden="1">"c288"</definedName>
    <definedName name="IQ_INT_EXP_BR" hidden="1">"c586"</definedName>
    <definedName name="IQ_INT_INC_BR" hidden="1">"c593"</definedName>
    <definedName name="IQ_INTANGIBLES_NET" hidden="1">"c86"</definedName>
    <definedName name="IQ_INTEREST_EXP_NET" hidden="1">"c17"</definedName>
    <definedName name="IQ_INTEREST_EXP_NON" hidden="1">"c24"</definedName>
    <definedName name="IQ_INTEREST_EXP_SUPPL" hidden="1">"c53"</definedName>
    <definedName name="IQ_INTEREST_INC" hidden="1">"c26"</definedName>
    <definedName name="IQ_INTEREST_INC_NON" hidden="1">"c25"</definedName>
    <definedName name="IQ_INVENTORY_TURNS" hidden="1">"c147"</definedName>
    <definedName name="IQ_INVEST_LOANS_CF_BR" hidden="1">"c630"</definedName>
    <definedName name="IQ_INVEST_SECURITY_CF_BR" hidden="1">"c639"</definedName>
    <definedName name="IQ_ISS_DEBT_NET" hidden="1">"c132"</definedName>
    <definedName name="IQ_ISS_STOCK_NET" hidden="1">"c131"</definedName>
    <definedName name="IQ_LASTSALEPRICE" hidden="1">"c191"</definedName>
    <definedName name="IQ_LATEST" hidden="1">"1"</definedName>
    <definedName name="IQ_LATESTK" hidden="1">1000</definedName>
    <definedName name="IQ_LATESTKFR" hidden="1">"100"</definedName>
    <definedName name="IQ_LATESTQ" hidden="1">500</definedName>
    <definedName name="IQ_LATESTQFR" hidden="1">"50"</definedName>
    <definedName name="IQ_LEGAL_SETTLE_BR" hidden="1">"c649"</definedName>
    <definedName name="IQ_LOAN_LOSS" hidden="1">"c12"</definedName>
    <definedName name="IQ_LOANS_CF_BR" hidden="1">"c661"</definedName>
    <definedName name="IQ_LONG_TERM_DEBT" hidden="1">"c98"</definedName>
    <definedName name="IQ_LONG_TERM_DEBT_OVER_TOTAL_CAP" hidden="1">"c181"</definedName>
    <definedName name="IQ_LONG_TERM_INV" hidden="1">"c87"</definedName>
    <definedName name="IQ_LOWPRICE" hidden="1">"c194"</definedName>
    <definedName name="IQ_LT_DEBT_BR" hidden="1">"c676"</definedName>
    <definedName name="IQ_LT_DEBT_ISSUED_BR" hidden="1">"c683"</definedName>
    <definedName name="IQ_LT_DEBT_REPAID_BR" hidden="1">"c691"</definedName>
    <definedName name="IQ_LT_INVEST_BR" hidden="1">"c698"</definedName>
    <definedName name="IQ_LT_NOTE_RECEIV" hidden="1">"c289"</definedName>
    <definedName name="IQ_LTM">2000</definedName>
    <definedName name="IQ_LTM_DATE" hidden="1">"IQ_LTM_DATE"</definedName>
    <definedName name="IQ_LTM_REVENUE_OVER_EMPLOYEES" hidden="1">"c179"</definedName>
    <definedName name="IQ_LTMMONTH" hidden="1">120000</definedName>
    <definedName name="IQ_MAINT_CAPEX_ACT_OR_EST" hidden="1">"c4458"</definedName>
    <definedName name="IQ_MARKETCAP" hidden="1">"c200"</definedName>
    <definedName name="IQ_MERGER_BR" hidden="1">"c715"</definedName>
    <definedName name="IQ_MERGER_RESTRUCTURE_BR" hidden="1">"c721"</definedName>
    <definedName name="IQ_MINORITY_INTEREST" hidden="1">"c103"</definedName>
    <definedName name="IQ_MINORITY_INTEREST_BR" hidden="1">"c729"</definedName>
    <definedName name="IQ_MINORITY_INTEREST_IS" hidden="1">"c32"</definedName>
    <definedName name="IQ_MISC_EARN_ADJ" hidden="1">"c41"</definedName>
    <definedName name="IQ_MONTH">15000</definedName>
    <definedName name="IQ_MTD" hidden="1">800000</definedName>
    <definedName name="IQ_NAMES_REVISION_DATE_" localSheetId="8" hidden="1">40709.0681597222</definedName>
    <definedName name="IQ_NAMES_REVISION_DATE_" hidden="1">"03/14/2016 09:05:37"</definedName>
    <definedName name="IQ_NET_CHANGE" hidden="1">"c135"</definedName>
    <definedName name="IQ_NET_DEBT" hidden="1">"c118"</definedName>
    <definedName name="IQ_NET_DEBT_ISSUED_BR" hidden="1">"c753"</definedName>
    <definedName name="IQ_NET_INC" hidden="1">"c39"</definedName>
    <definedName name="IQ_NET_INC_BEFORE" hidden="1">"c35"</definedName>
    <definedName name="IQ_NET_INC_CF" hidden="1">"c119"</definedName>
    <definedName name="IQ_NET_INC_MARGIN" hidden="1">"c142"</definedName>
    <definedName name="IQ_NET_INT_INC_BR" hidden="1">"c765"</definedName>
    <definedName name="IQ_NET_INTEREST_INC" hidden="1">"c11"</definedName>
    <definedName name="IQ_NET_INTEREST_INC_AFTER_LL" hidden="1">"c13"</definedName>
    <definedName name="IQ_NET_LOANS" hidden="1">"c75"</definedName>
    <definedName name="IQ_NON_CASH" hidden="1">"c123"</definedName>
    <definedName name="IQ_NON_INTEREST_EXP" hidden="1">"c15"</definedName>
    <definedName name="IQ_NON_INTEREST_INC" hidden="1">"c14"</definedName>
    <definedName name="IQ_NORMAL_INC_AFTER" hidden="1">"c63"</definedName>
    <definedName name="IQ_NORMAL_INC_AVAIL" hidden="1">"c64"</definedName>
    <definedName name="IQ_NORMAL_INC_BEFORE" hidden="1">"c60"</definedName>
    <definedName name="IQ_NOTES_PAY" hidden="1">"c94"</definedName>
    <definedName name="IQ_NTM">6000</definedName>
    <definedName name="IQ_OPENED55" hidden="1">1</definedName>
    <definedName name="IQ_OPENPRICE" hidden="1">"c195"</definedName>
    <definedName name="IQ_OPER_INC" hidden="1">"c21"</definedName>
    <definedName name="IQ_OPER_INC_BR" hidden="1">"c850"</definedName>
    <definedName name="IQ_OTHER_AMORT_BR" hidden="1">"c5566"</definedName>
    <definedName name="IQ_OTHER_ASSETS" hidden="1">"c89"</definedName>
    <definedName name="IQ_OTHER_ASSETS_BR" hidden="1">"c862"</definedName>
    <definedName name="IQ_OTHER_BEARING_LIAB" hidden="1">"c285"</definedName>
    <definedName name="IQ_OTHER_CA_SUPPL_BR" hidden="1">"c871"</definedName>
    <definedName name="IQ_OTHER_CL_SUPPL_BR" hidden="1">"c880"</definedName>
    <definedName name="IQ_OTHER_CURRENT_ASSETS" hidden="1">"c80"</definedName>
    <definedName name="IQ_OTHER_CURRENT_LIAB" hidden="1">"c96"</definedName>
    <definedName name="IQ_OTHER_EARNING" hidden="1">"c74"</definedName>
    <definedName name="IQ_OTHER_EQUITY" hidden="1">"c113"</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INVESTING" hidden="1">"c127"</definedName>
    <definedName name="IQ_OTHER_LIAB" hidden="1">"c104"</definedName>
    <definedName name="IQ_OTHER_LIAB_BR" hidden="1">"c932"</definedName>
    <definedName name="IQ_OTHER_LIAB_LT_BR" hidden="1">"c937"</definedName>
    <definedName name="IQ_OTHER_LONG_TERM" hidden="1">"c88"</definedName>
    <definedName name="IQ_OTHER_LT_ASSETS_BR" hidden="1">"c948"</definedName>
    <definedName name="IQ_OTHER_NET" hidden="1">"c28"</definedName>
    <definedName name="IQ_OTHER_NON_OPER_EXP_BR" hidden="1">"c957"</definedName>
    <definedName name="IQ_OTHER_NON_OPER_EXP_SUPPL_BR" hidden="1">"c962"</definedName>
    <definedName name="IQ_OTHER_OPER" hidden="1">"c19"</definedName>
    <definedName name="IQ_OTHER_OPER_ACT_BR" hidden="1">"c985"</definedName>
    <definedName name="IQ_OTHER_OPER_BR" hidden="1">"c990"</definedName>
    <definedName name="IQ_OTHER_OPER_SUPPL_BR" hidden="1">"c994"</definedName>
    <definedName name="IQ_OTHER_OPER_TOT_BR" hidden="1">"c1000"</definedName>
    <definedName name="IQ_OTHER_RECEIV" hidden="1">"c77"</definedName>
    <definedName name="IQ_OTHER_REV_BR" hidden="1">"c1011"</definedName>
    <definedName name="IQ_OTHER_REV_SUPPL_BR" hidden="1">"c1016"</definedName>
    <definedName name="IQ_OTHER_REVENUE" hidden="1">"c4"</definedName>
    <definedName name="IQ_OTHER_UNUSUAL_BR" hidden="1">"c1561"</definedName>
    <definedName name="IQ_OTHER_UNUSUAL_SUPPL_BR" hidden="1">"c1496"</definedName>
    <definedName name="IQ_PAY_ACCRUED" hidden="1">"c92"</definedName>
    <definedName name="IQ_PERCENT_CHANGE_EST_FFO_12MONTHS" hidden="1">"c1828"</definedName>
    <definedName name="IQ_PERCENT_CHANGE_EST_FFO_12MONTHS_THOM" hidden="1">"c5248"</definedName>
    <definedName name="IQ_PERCENT_CHANGE_EST_FFO_18MONTHS" hidden="1">"c1829"</definedName>
    <definedName name="IQ_PERCENT_CHANGE_EST_FFO_18MONTHS_THOM" hidden="1">"c5249"</definedName>
    <definedName name="IQ_PERCENT_CHANGE_EST_FFO_3MONTHS" hidden="1">"c1825"</definedName>
    <definedName name="IQ_PERCENT_CHANGE_EST_FFO_3MONTHS_THOM" hidden="1">"c5245"</definedName>
    <definedName name="IQ_PERCENT_CHANGE_EST_FFO_6MONTHS" hidden="1">"c1826"</definedName>
    <definedName name="IQ_PERCENT_CHANGE_EST_FFO_6MONTHS_THOM" hidden="1">"c5246"</definedName>
    <definedName name="IQ_PERCENT_CHANGE_EST_FFO_9MONTHS" hidden="1">"c1827"</definedName>
    <definedName name="IQ_PERCENT_CHANGE_EST_FFO_9MONTHS_THOM" hidden="1">"c5247"</definedName>
    <definedName name="IQ_PERCENT_CHANGE_EST_FFO_DAY" hidden="1">"c1822"</definedName>
    <definedName name="IQ_PERCENT_CHANGE_EST_FFO_DAY_THOM" hidden="1">"c5243"</definedName>
    <definedName name="IQ_PERCENT_CHANGE_EST_FFO_MONTH" hidden="1">"c1824"</definedName>
    <definedName name="IQ_PERCENT_CHANGE_EST_FFO_MONTH_THOM" hidden="1">"c5244"</definedName>
    <definedName name="IQ_PERCENT_CHANGE_EST_FFO_WEEK" hidden="1">"c1823"</definedName>
    <definedName name="IQ_PERCENT_CHANGE_EST_FFO_WEEK_THOM" hidden="1">"c5274"</definedName>
    <definedName name="IQ_PERIODDATE" hidden="1">"c1"</definedName>
    <definedName name="IQ_PERTYPE" hidden="1">"c244"</definedName>
    <definedName name="IQ_POLICY_LIAB" hidden="1">"c291"</definedName>
    <definedName name="IQ_PREF_DIVID" hidden="1">"c40"</definedName>
    <definedName name="IQ_PREF_ISSUED_BR" hidden="1">"c1047"</definedName>
    <definedName name="IQ_PREF_OTHER_BR" hidden="1">"c1055"</definedName>
    <definedName name="IQ_PREF_REP_BR" hidden="1">"c1062"</definedName>
    <definedName name="IQ_PREF_STOCK" hidden="1">"c107"</definedName>
    <definedName name="IQ_PREF_TOT" hidden="1">"c294"</definedName>
    <definedName name="IQ_PREPAID_EXPEN" hidden="1">"c81"</definedName>
    <definedName name="IQ_PRICE_OVER_BVPS" hidden="1">"c171"</definedName>
    <definedName name="IQ_PRICE_OVER_LTM_EPS" hidden="1">"c176"</definedName>
    <definedName name="IQ_PRICEDATE" hidden="1">"c207"</definedName>
    <definedName name="IQ_PRICEDATETIME" hidden="1">"IQ_PRICEDATETIME"</definedName>
    <definedName name="IQ_PRICING_DATE" hidden="1">"c260"</definedName>
    <definedName name="IQ_PRIMARY_INDUSTRY" hidden="1">"c222"</definedName>
    <definedName name="IQ_PRO_FORMA_BASIC_EPS" hidden="1">"c57"</definedName>
    <definedName name="IQ_PRO_FORMA_DILUT_EPS" hidden="1">"c58"</definedName>
    <definedName name="IQ_PRO_FORMA_NET_INC" hidden="1">"c56"</definedName>
    <definedName name="IQ_PROFESSIONAL" hidden="1">"c231"</definedName>
    <definedName name="IQ_PROFESSIONAL_TITLE" hidden="1">"c232"</definedName>
    <definedName name="IQ_PROPERTY_GROSS" hidden="1">"c84"</definedName>
    <definedName name="IQ_PROPERTY_NET" hidden="1">"c83"</definedName>
    <definedName name="IQ_QTD" hidden="1">750000</definedName>
    <definedName name="IQ_QUICK_RATIO" hidden="1">"c163"</definedName>
    <definedName name="IQ_REDEEM_PREF_STOCK" hidden="1">"c106"</definedName>
    <definedName name="IQ_RESEARCH_DEV" hidden="1">"c9"</definedName>
    <definedName name="IQ_RESTRUCTURE_BR" hidden="1">"c1106"</definedName>
    <definedName name="IQ_RETAINED_EARN" hidden="1">"c110"</definedName>
    <definedName name="IQ_RETURN_ASSETS" hidden="1">"c145"</definedName>
    <definedName name="IQ_RETURN_ASSETS_BROK" hidden="1">"c1115"</definedName>
    <definedName name="IQ_RETURN_EQUITY" hidden="1">"c146"</definedName>
    <definedName name="IQ_RETURN_EQUITY_BROK" hidden="1">"c1120"</definedName>
    <definedName name="IQ_RETURN_INVESTMENT" hidden="1">"c144"</definedName>
    <definedName name="IQ_REVENUE" hidden="1">"c3"</definedName>
    <definedName name="IQ_SALE_INTAN_CF_BR" hidden="1">"c1133"</definedName>
    <definedName name="IQ_SALE_PPE_CF_BR" hidden="1">"c1139"</definedName>
    <definedName name="IQ_SALE_REAL_ESTATE_CF_BR" hidden="1">"c1145"</definedName>
    <definedName name="IQ_SGA" hidden="1">"c8"</definedName>
    <definedName name="IQ_SHAREOUTSTANDING" hidden="1">"c1347"</definedName>
    <definedName name="IQ_SHARESOUTSTANDING" hidden="1">"c201"</definedName>
    <definedName name="IQ_SHORT_TERM_INVEST" hidden="1">"c72"</definedName>
    <definedName name="IQ_SOURCE" hidden="1">"c281"</definedName>
    <definedName name="IQ_SPECIAL_DIV_CF_BR" hidden="1">"c1171"</definedName>
    <definedName name="IQ_ST_DEBT_BR" hidden="1">"c1178"</definedName>
    <definedName name="IQ_ST_DEBT_ISSUED_BR" hidden="1">"c1183"</definedName>
    <definedName name="IQ_ST_DEBT_REPAID_BR" hidden="1">"c1191"</definedName>
    <definedName name="IQ_STATE" hidden="1">"c217"</definedName>
    <definedName name="IQ_STOCK_BASED" hidden="1">"c55"</definedName>
    <definedName name="IQ_TODAY" hidden="1">0</definedName>
    <definedName name="IQ_TOT_ADJ_INC" hidden="1">"c287"</definedName>
    <definedName name="IQ_TOTAL_AR_BR" hidden="1">"c1231"</definedName>
    <definedName name="IQ_TOTAL_ASSETS" hidden="1">"c90"</definedName>
    <definedName name="IQ_TOTAL_CASH_DIVID" hidden="1">"c130"</definedName>
    <definedName name="IQ_TOTAL_CASH_FINAN" hidden="1">"c133"</definedName>
    <definedName name="IQ_TOTAL_CASH_INVEST" hidden="1">"c128"</definedName>
    <definedName name="IQ_TOTAL_CASH_OPER" hidden="1">"c125"</definedName>
    <definedName name="IQ_TOTAL_COMMON" hidden="1">"c116"</definedName>
    <definedName name="IQ_TOTAL_CURRENT_ASSETS" hidden="1">"c82"</definedName>
    <definedName name="IQ_TOTAL_CURRENT_LIAB" hidden="1">"c97"</definedName>
    <definedName name="IQ_TOTAL_DEBT" hidden="1">"c101"</definedName>
    <definedName name="IQ_TOTAL_DEBT_ISSUED_BR" hidden="1">"c1253"</definedName>
    <definedName name="IQ_TOTAL_DEBT_OVER_EBITDA" hidden="1">"c183"</definedName>
    <definedName name="IQ_TOTAL_DEBT_OVER_TOTAL_BV" hidden="1">"c180"</definedName>
    <definedName name="IQ_TOTAL_DEBT_OVER_TOTAL_CAP" hidden="1">"c182"</definedName>
    <definedName name="IQ_TOTAL_DEBT_REPAID_BR" hidden="1">"c1260"</definedName>
    <definedName name="IQ_TOTAL_DEPOSITS" hidden="1">"c284"</definedName>
    <definedName name="IQ_TOTAL_EQUITY" hidden="1">"c114"</definedName>
    <definedName name="IQ_TOTAL_INTEREST_EXP" hidden="1">"c67"</definedName>
    <definedName name="IQ_TOTAL_INVENTORY" hidden="1">"c79"</definedName>
    <definedName name="IQ_TOTAL_LIAB" hidden="1">"c105"</definedName>
    <definedName name="IQ_TOTAL_LIAB_BR" hidden="1">"c1278"</definedName>
    <definedName name="IQ_TOTAL_LIAB_SHAREHOLD" hidden="1">"c115"</definedName>
    <definedName name="IQ_TOTAL_LONG_DEBT" hidden="1">"c100"</definedName>
    <definedName name="IQ_TOTAL_OPER_EXP_BR" hidden="1">"c1284"</definedName>
    <definedName name="IQ_TOTAL_OPER_EXPEN" hidden="1">"c20"</definedName>
    <definedName name="IQ_TOTAL_RECEIV" hidden="1">"c78"</definedName>
    <definedName name="IQ_TOTAL_REV_BR" hidden="1">"c1303"</definedName>
    <definedName name="IQ_TOTAL_REVENUE" hidden="1">"c5"</definedName>
    <definedName name="IQ_TOTAL_SPECIAL" hidden="1">"c59"</definedName>
    <definedName name="IQ_TOTAL_ST_BORROW" hidden="1">"c286"</definedName>
    <definedName name="IQ_TOTAL_UNUSUAL_BR" hidden="1">"c5517"</definedName>
    <definedName name="IQ_TRADE_AR" hidden="1">"c76"</definedName>
    <definedName name="IQ_TREASURY_OTHER_EQUITY_BR" hidden="1">"c1314"</definedName>
    <definedName name="IQ_TREASURY_STOCK" hidden="1">"c111"</definedName>
    <definedName name="IQ_UNEARN_REV_CURRENT_BR" hidden="1">"c1324"</definedName>
    <definedName name="IQ_UNREALIZED_GAIN" hidden="1">"c117"</definedName>
    <definedName name="IQ_UNUSUAL_EXP" hidden="1">"c18"</definedName>
    <definedName name="IQ_US_GAAP" hidden="1">"c34"</definedName>
    <definedName name="IQ_UTIL_PPE_NET" hidden="1">"c293"</definedName>
    <definedName name="IQ_VOLUME" hidden="1">"c199"</definedName>
    <definedName name="IQ_WEEK">50000</definedName>
    <definedName name="IQ_WEIGHTED_AVG_PRICE" hidden="1">"c255"</definedName>
    <definedName name="IQ_YEARHIGH" hidden="1">"c197"</definedName>
    <definedName name="IQ_YEARLOW" hidden="1">"c198"</definedName>
    <definedName name="IQ_YTD">3000</definedName>
    <definedName name="IQ_YTDMONTH" hidden="1">130000</definedName>
    <definedName name="IQ_Z_SCORE" hidden="1">"c243"</definedName>
    <definedName name="IR" localSheetId="25">#REF!</definedName>
    <definedName name="IR" localSheetId="8">#REF!</definedName>
    <definedName name="IR">#REF!</definedName>
    <definedName name="irian" hidden="1">{#N/A,#N/A,FALSE,"CAPREIT"}</definedName>
    <definedName name="iris" localSheetId="8">#REF!</definedName>
    <definedName name="iris" hidden="1">#REF!</definedName>
    <definedName name="IRRCurrencyCodes">#REF!</definedName>
    <definedName name="ISP_a_regularizar_ano">#REF!</definedName>
    <definedName name="ISP_a_regularizar_ano_antacre_cust">#REF!</definedName>
    <definedName name="ISP_a_regularizar_anoacre_cust">#REF!</definedName>
    <definedName name="IT">#REF!</definedName>
    <definedName name="ITI">#REF!</definedName>
    <definedName name="iu" localSheetId="2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iu" localSheetId="8">{#N/A,#N/A,TRUE,"Resumo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iu"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iuyo98" localSheetId="25">#REF!</definedName>
    <definedName name="iuyo98">#REF!</definedName>
    <definedName name="IVA" localSheetId="25">#REF!</definedName>
    <definedName name="IVA" localSheetId="8">#REF!</definedName>
    <definedName name="IVA">#REF!</definedName>
    <definedName name="J" localSheetId="25" hidden="1">{"vista1",#N/A,FALSE,"SCH";"vista2",#N/A,FALSE,"SCH"}</definedName>
    <definedName name="J" localSheetId="8" hidden="1">#REF!</definedName>
    <definedName name="J" hidden="1">{"vista1",#N/A,FALSE,"SCH";"vista2",#N/A,FALSE,"SCH"}</definedName>
    <definedName name="JAN" localSheetId="25">#REF!</definedName>
    <definedName name="JAN" localSheetId="8">#REF!</definedName>
    <definedName name="JAN">#REF!</definedName>
    <definedName name="Jan2007_Ret" localSheetId="25">#REF!</definedName>
    <definedName name="Jan2007_Ret" localSheetId="8">#N/A</definedName>
    <definedName name="Jan2007_Ret">#REF!</definedName>
    <definedName name="JAP" hidden="1">#REF!</definedName>
    <definedName name="JedenRadekPodSestavou" localSheetId="25">#REF!</definedName>
    <definedName name="JedenRadekPodSestavou" localSheetId="8">#REF!</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jhg" localSheetId="8" hidden="1">{"'A21segmentos saldos'!$B$2:$P$28","'A21segmentos saldos'!$A$1:$P$4"}</definedName>
    <definedName name="jhg" hidden="1">#REF!</definedName>
    <definedName name="jhgvf" localSheetId="8">#REF!</definedName>
    <definedName name="jhgvf" hidden="1">#REF!</definedName>
    <definedName name="jio" hidden="1">{"summary",#N/A,FALSE,"2000 vs 1999";"detail",#N/A,FALSE,"2000 vs 1999"}</definedName>
    <definedName name="JJJ" hidden="1">{#N/A,#N/A,TRUE,"GLOBAL";#N/A,#N/A,TRUE,"RUSTICOS";#N/A,#N/A,TRUE,"INMUEBLES"}</definedName>
    <definedName name="jjjj" hidden="1">{"'Plan1'!$A$6:$F$45"}</definedName>
    <definedName name="jjjjjjjj" localSheetId="8" hidden="1">{#N/A,#N/A,FALSE,"bsp";#N/A,#N/A,FALSE,"BSNP";#N/A,#N/A,FALSE,"cpp";#N/A,#N/A,FALSE,"BTA";#N/A,#N/A,FALSE,"resumo grupo BSCH Portugal (2)"}</definedName>
    <definedName name="jjjjjjjj">#REF!</definedName>
    <definedName name="jjjjjjjjjj" localSheetId="8" hidden="1">{#N/A,#N/A,FALSE,"HLDGS";#N/A,#N/A,FALSE,"Angil";#N/A,#N/A,FALSE,"CABJ";#N/A,#N/A,FALSE,"TBI";#N/A,#N/A,FALSE,"ANTIL ";#N/A,#N/A,FALSE,"ANTILJ";#N/A,#N/A,FALSE,"ANTILIOM";#N/A,#N/A,FALSE,"ANTILGIB";#N/A,#N/A,FALSE,"ANGL"}</definedName>
    <definedName name="jjjjjjjjjj" hidden="1">#REF!</definedName>
    <definedName name="jjjjjjjjjjjjj"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jjjjjjjjjjjjjjjj" localSheetId="8">#REF!</definedName>
    <definedName name="jjjjjjjjjjjjjjjj">#REF!</definedName>
    <definedName name="jjjjjjjjjjjjjjjjj" localSheetId="8">#REF!</definedName>
    <definedName name="jjjjjjjjjjjjjjjjj">#REF!</definedName>
    <definedName name="jjjjjjjjjjjjjjjjjjjj" localSheetId="25" hidden="1">{"'Parte I (BPA)'!$A$1:$A$3"}</definedName>
    <definedName name="jjjjjjjjjjjjjjjjjjjj" localSheetId="8">{"'Parte I (BPA)'!$A$1:$A$3"}</definedName>
    <definedName name="jjjjjjjjjjjjjjjjjjjj" hidden="1">{"'Parte I (BPA)'!$A$1:$A$3"}</definedName>
    <definedName name="JK" hidden="1">{#N/A,#N/A,TRUE,"GLOBAL";#N/A,#N/A,TRUE,"RUSTICOS";#N/A,#N/A,TRUE,"INMUEBLES"}</definedName>
    <definedName name="jkkkkkkkkkkkkkk" hidden="1">1</definedName>
    <definedName name="jkl" localSheetId="25">#REF!</definedName>
    <definedName name="jkl" localSheetId="8">#REF!</definedName>
    <definedName name="jkl">#REF!</definedName>
    <definedName name="joao">#REF!</definedName>
    <definedName name="JOSE" hidden="1">{"'A21segmentos saldos'!$B$2:$P$28","'A21segmentos saldos'!$A$1:$P$4"}</definedName>
    <definedName name="josen" hidden="1">{"'A21segmentos saldos'!$B$2:$P$28","'A21segmentos saldos'!$A$1:$P$4"}</definedName>
    <definedName name="jsjs" localSheetId="25">[139]MENSUAL!#REF!</definedName>
    <definedName name="jsjs" localSheetId="8">#REF!</definedName>
    <definedName name="jsjs">[139]MENSUAL!#REF!</definedName>
    <definedName name="jtrg" hidden="1">{"KPMG Margin",#N/A,FALSE,"KPMG Summary"}</definedName>
    <definedName name="JUL" localSheetId="25">#REF!</definedName>
    <definedName name="JUL" localSheetId="8">#REF!</definedName>
    <definedName name="JUL">#REF!</definedName>
    <definedName name="Jul2007_Ref" localSheetId="25">#REF!</definedName>
    <definedName name="Jul2007_Ref" localSheetId="8">#N/A</definedName>
    <definedName name="Jul2007_Ref">#REF!</definedName>
    <definedName name="JUN" localSheetId="25">'[140]Ajustes(dez)'!#REF!</definedName>
    <definedName name="JUN" localSheetId="8">#REF!</definedName>
    <definedName name="JUN">'[140]Ajustes(dez)'!#REF!</definedName>
    <definedName name="Jun2007_Ref" localSheetId="25">#REF!</definedName>
    <definedName name="Jun2007_Ref" localSheetId="8">#N/A</definedName>
    <definedName name="Jun2007_Ref">#REF!</definedName>
    <definedName name="Juro_Emp_Banc_custos" localSheetId="25">#REF!</definedName>
    <definedName name="Juro_Emp_Banc_custos" localSheetId="8">#REF!</definedName>
    <definedName name="Juro_Emp_Banc_custos">#REF!</definedName>
    <definedName name="Juro_Emp_Internos" localSheetId="25">#REF!</definedName>
    <definedName name="Juro_Emp_Internos" localSheetId="8">#REF!</definedName>
    <definedName name="Juro_Emp_Internos">#REF!</definedName>
    <definedName name="Juros_a_liquidar_ano">#REF!</definedName>
    <definedName name="Juros_a_liquidar_ano_ant">#REF!</definedName>
    <definedName name="Juros_a_receber_ano">#REF!</definedName>
    <definedName name="Juros_a_receber_ano_ant">#REF!</definedName>
    <definedName name="Juros_a_receber_ano1">#REF!</definedName>
    <definedName name="Juros_de_amortizações_de_acções___proveitos">#REF!</definedName>
    <definedName name="Juros_de_aplic._tesouraria___proveitos">#REF!</definedName>
    <definedName name="Juros_de_crédito_fiscal___proveitos">#REF!</definedName>
    <definedName name="Juros_de_depósitos_bancários___proveitos">#REF!</definedName>
    <definedName name="Juros_de_Emp._Bancários">#REF!</definedName>
    <definedName name="Juros_de_Emp._Bancários___custos">#REF!</definedName>
    <definedName name="Juros_de_Empréstimos_Bancários___proveitos">#REF!</definedName>
    <definedName name="Juros_de_fornecimentos___proveitos">#REF!</definedName>
    <definedName name="Juros_de_obrigações___proveitos">#REF!</definedName>
    <definedName name="Juros_de_titulos_alheios_empregados_Passivo">#REF!</definedName>
    <definedName name="Juros_Emp_CP_Externos">#REF!</definedName>
    <definedName name="Juros_Emp_MLP_Externos">#REF!</definedName>
    <definedName name="Juros_imobiliz.___intrernos_externos">#REF!</definedName>
    <definedName name="Juros_imobiliz.___intrernos_externos____custos">#REF!</definedName>
    <definedName name="Juros_Obrigações_Petrogal">#REF!</definedName>
    <definedName name="Juros_Obrigações_Petrogal_94_1__emissão_ano">#REF!</definedName>
    <definedName name="Juros_Obrigações_Petrogal_94_1__emissão_ano_ant">#REF!</definedName>
    <definedName name="k" localSheetId="8" hidden="1">{#N/A,#N/A,FALSE,"Acreedores";#N/A,#N/A,FALSE,"Inversión";#N/A,#N/A,FALSE,"Cta Rtdos";#N/A,#N/A,FALSE,"Cta Rtdos %"}</definedName>
    <definedName name="k" hidden="1">#REF!</definedName>
    <definedName name="K2_WBEVMODE" hidden="1">0</definedName>
    <definedName name="K8K" hidden="1">{#N/A,#N/A,TRUE,"GLOBAL";#N/A,#N/A,TRUE,"RUSTICOS";#N/A,#N/A,TRUE,"INMUEBLES"}</definedName>
    <definedName name="karate" localSheetId="8">#REF!</definedName>
    <definedName name="karate" hidden="1">#REF!</definedName>
    <definedName name="kat" hidden="1">{"'Plan1'!$A$6:$F$45"}</definedName>
    <definedName name="kay" localSheetId="8">#REF!</definedName>
    <definedName name="kay">'[141]Resumo 99'!#REF!</definedName>
    <definedName name="KHLHLJH" hidden="1">#REF!</definedName>
    <definedName name="kjhj" localSheetId="8">#N/A</definedName>
    <definedName name="kjhj">'[142]Tabelas Auxiliares'!$A$6:$G$37</definedName>
    <definedName name="KJKKK" hidden="1">{#N/A,#N/A,FALSE,"ConMgt";#N/A,#N/A,FALSE,"LdnSmy-ActYTD";#N/A,#N/A,FALSE,"ConStat";#N/A,#N/A,FALSE,"HCoA";#N/A,#N/A,FALSE,"HLDGS";#N/A,#N/A,FALSE,"Angil";#N/A,#N/A,FALSE,"BankDivis";#N/A,#N/A,FALSE,"CABJ";#N/A,#N/A,FALSE,"TBI";#N/A,#N/A,FALSE,"ANTIL ";#N/A,#N/A,FALSE,"ANTILJ";#N/A,#N/A,FALSE,"ANTILIOM";#N/A,#N/A,FALSE,"ANTILGIB";#N/A,#N/A,FALSE,"ANGL";#N/A,#N/A,FALSE,"CAIM";#N/A,#N/A,FALSE,"Central costs";#N/A,#N/A,FALSE,"TrustCos";#N/A,#N/A,FALSE,"InvDiv";#N/A,#N/A,FALSE,"JSL ";#N/A,#N/A,FALSE,"CAAM";#N/A,#N/A,FALSE,"SafeCus";#N/A,#N/A,FALSE,"SafeCus"}</definedName>
    <definedName name="kjlkjlkj" hidden="1">#REF!</definedName>
    <definedName name="kk">#REF!</definedName>
    <definedName name="KKK" localSheetId="2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KKK" localSheetId="8" hidden="1">{#N/A,#N/A,TRUE,"GLOBAL";#N/A,#N/A,TRUE,"RUSTICOS";#N/A,#N/A,TRUE,"INMUEBLES"}</definedName>
    <definedName name="KKK"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kkkkk" hidden="1">{#N/A,#N/A,FALSE,"bsp";#N/A,#N/A,FALSE,"BSNP";#N/A,#N/A,FALSE,"cpp";#N/A,#N/A,FALSE,"BTA";#N/A,#N/A,FALSE,"resumo grupo BSCH Portugal (2)"}</definedName>
    <definedName name="kkkkkk" hidden="1">{#N/A,#N/A,FALSE,"bsp";#N/A,#N/A,FALSE,"BSNP";#N/A,#N/A,FALSE,"cpp";#N/A,#N/A,FALSE,"BTA";#N/A,#N/A,FALSE,"resumo grupo BSCH Portugal (2)"}</definedName>
    <definedName name="kkkkkkkkkkkkkk" hidden="1">{#N/A,#N/A,FALSE,"HLDGS-B";#N/A,#N/A,FALSE,"CABJ-B";#N/A,#N/A,FALSE,"TBI-B";#N/A,#N/A,FALSE,"CAIM-B";#N/A,#N/A,FALSE,"CTC-B";#N/A,#N/A,FALSE,"LIGEN-B";#N/A,#N/A,FALSE,"JSL-B";#N/A,#N/A,FALSE,"HRVST-B"}</definedName>
    <definedName name="kl" hidden="1">{#N/A,#N/A,TRUE,"GLOBAL";#N/A,#N/A,TRUE,"RUSTICOS";#N/A,#N/A,TRUE,"INMUEBLES"}</definedName>
    <definedName name="klll" localSheetId="8">#REF!</definedName>
    <definedName name="klll">[60]DERRESUL!#REF!</definedName>
    <definedName name="KOR" hidden="1">#REF!</definedName>
    <definedName name="ks" localSheetId="25" hidden="1">#REF!</definedName>
    <definedName name="ks" localSheetId="8">#REF!</definedName>
    <definedName name="ks" hidden="1">#REF!</definedName>
    <definedName name="l">#N/A</definedName>
    <definedName name="L_Adjust" localSheetId="8">#N/A</definedName>
    <definedName name="L_Adjust">[143]Links!$H:$H</definedName>
    <definedName name="L_AJE_Tot" localSheetId="8">#N/A</definedName>
    <definedName name="L_AJE_Tot">[143]Links!$G:$G</definedName>
    <definedName name="L_CY_Beg" localSheetId="8">#N/A</definedName>
    <definedName name="L_CY_Beg">[143]Links!$F:$F</definedName>
    <definedName name="L_CY_End" localSheetId="8">#N/A</definedName>
    <definedName name="L_CY_End">[144]Links!$J:$J</definedName>
    <definedName name="L_PY_End" localSheetId="8">#N/A</definedName>
    <definedName name="L_PY_End">[143]Links!$K:$K</definedName>
    <definedName name="L_RJE_Tot" localSheetId="8">#N/A</definedName>
    <definedName name="L_RJE_Tot">[143]Links!$I:$I</definedName>
    <definedName name="L0L" hidden="1">{#N/A,#N/A,TRUE,"GLOBAL";#N/A,#N/A,TRUE,"RUSTICOS";#N/A,#N/A,TRUE,"INMUEBLES"}</definedName>
    <definedName name="LAST_PERIOD" localSheetId="8">#N/A</definedName>
    <definedName name="LAST_PERIOD">[100]Parâmetros!$F$8</definedName>
    <definedName name="LASTCOLUMNCELL" localSheetId="25">#REF!</definedName>
    <definedName name="LASTCOLUMNCELL" localSheetId="8">#N/A</definedName>
    <definedName name="LASTCOLUMNCELL">#REF!</definedName>
    <definedName name="lçoçl" localSheetId="25">#REF!</definedName>
    <definedName name="lçoçl">#REF!</definedName>
    <definedName name="ldfjsdfjgñsldf" hidden="1">#REF!</definedName>
    <definedName name="LegalEntity">#REF!</definedName>
    <definedName name="Ligne" localSheetId="8">#N/A</definedName>
    <definedName name="Ligne">[62]Actif!$A$4</definedName>
    <definedName name="limcount" hidden="1">1</definedName>
    <definedName name="limite" localSheetId="8">#N/A</definedName>
    <definedName name="limite">[54]Blte!$H$821</definedName>
    <definedName name="Limpar_Q07" localSheetId="25">#REF!</definedName>
    <definedName name="Limpar_Q07" localSheetId="8">#REF!</definedName>
    <definedName name="Limpar_Q07">#REF!</definedName>
    <definedName name="Limpar_Q09" localSheetId="25">#REF!</definedName>
    <definedName name="Limpar_Q09" localSheetId="8">#REF!</definedName>
    <definedName name="Limpar_Q09">#REF!</definedName>
    <definedName name="Limpar_Q10" localSheetId="25">#REF!</definedName>
    <definedName name="Limpar_Q10" localSheetId="8">#REF!</definedName>
    <definedName name="Limpar_Q10">#REF!</definedName>
    <definedName name="lin" localSheetId="25">[145]lista!#REF!</definedName>
    <definedName name="lin" localSheetId="8">#REF!</definedName>
    <definedName name="lin">[145]lista!#REF!</definedName>
    <definedName name="LINECOLLATERAL" localSheetId="25">#REF!</definedName>
    <definedName name="LINECOLLATERAL" localSheetId="8">#REF!</definedName>
    <definedName name="LINECOLLATERAL">#REF!</definedName>
    <definedName name="LISTA" localSheetId="25">#REF!</definedName>
    <definedName name="LISTA" localSheetId="8">#REF!</definedName>
    <definedName name="LISTA">#REF!</definedName>
    <definedName name="ListaPosOnstRepTITDET01">#REF!</definedName>
    <definedName name="ListaSELTITDET01">#REF!</definedName>
    <definedName name="ListaSimNãoTITDET01">#REF!</definedName>
    <definedName name="ListaTipoRetencaoTITDET01">#REF!</definedName>
    <definedName name="ListaTitRetitTITDET01">#REF!</definedName>
    <definedName name="Livranças" localSheetId="25">#REF!</definedName>
    <definedName name="Livranças">#REF!</definedName>
    <definedName name="Livranças___custos">#REF!</definedName>
    <definedName name="lixo" localSheetId="8">#N/A</definedName>
    <definedName name="lixo">'[146]T-2 Contingências'!$B$1</definedName>
    <definedName name="LK" hidden="1">{#N/A,#N/A,TRUE,"GLOBAL";#N/A,#N/A,TRUE,"RUSTICOS";#N/A,#N/A,TRUE,"INMUEBLES"}</definedName>
    <definedName name="lkkkk" hidden="1">{#N/A,#N/A,FALSE,"bsp";#N/A,#N/A,FALSE,"BSNP";#N/A,#N/A,FALSE,"cpp";#N/A,#N/A,FALSE,"BTA";#N/A,#N/A,FALSE,"resumo grupo BSCH Portugal (2)"}</definedName>
    <definedName name="ll">#REF!</definedName>
    <definedName name="lll" localSheetId="25" hidden="1">#REF!</definedName>
    <definedName name="LLL" localSheetId="8" hidden="1">{#N/A,#N/A,TRUE,"GLOBAL";#N/A,#N/A,TRUE,"RUSTICOS";#N/A,#N/A,TRUE,"INMUEBLES"}</definedName>
    <definedName name="lll" hidden="1">#REF!</definedName>
    <definedName name="lllll" localSheetId="25">#REF!</definedName>
    <definedName name="lllll" localSheetId="8" hidden="1">{#N/A,#N/A,FALSE,"bsp";#N/A,#N/A,FALSE,"BSNP";#N/A,#N/A,FALSE,"cpp";#N/A,#N/A,FALSE,"BTA";#N/A,#N/A,FALSE,"resumo grupo BSCH Portugal (2)"}</definedName>
    <definedName name="lllll">#REF!</definedName>
    <definedName name="lllllll" hidden="1">{#N/A,#N/A,FALSE,"InvDiv";#N/A,#N/A,FALSE,"JSL ";#N/A,#N/A,FALSE,"CAAM";#N/A,#N/A,FALSE,"SafeCus"}</definedName>
    <definedName name="lllllllll" localSheetId="25">#REF!</definedName>
    <definedName name="lllllllll" localSheetId="8">#REF!</definedName>
    <definedName name="lllllllll">#REF!</definedName>
    <definedName name="lllllllllllll" hidden="1">{#N/A,#N/A,FALSE,"HLDGS-B";#N/A,#N/A,FALSE,"CABJ-B";#N/A,#N/A,FALSE,"TBI-B";#N/A,#N/A,FALSE,"CAIM-B";#N/A,#N/A,FALSE,"CTC-B";#N/A,#N/A,FALSE,"LIGEN-B";#N/A,#N/A,FALSE,"JSL-B";#N/A,#N/A,FALSE,"HRVST-B"}</definedName>
    <definedName name="LÑ" hidden="1">{#N/A,#N/A,TRUE,"GLOBAL";#N/A,#N/A,TRUE,"RUSTICOS";#N/A,#N/A,TRUE,"INMUEBLES"}</definedName>
    <definedName name="LnAge" localSheetId="8">#REF!</definedName>
    <definedName name="LnAge">#REF!</definedName>
    <definedName name="LNDATA" localSheetId="8">#REF!</definedName>
    <definedName name="LNDATA">#REF!</definedName>
    <definedName name="loanpayc" localSheetId="8">#N/A</definedName>
    <definedName name="loanpayc">'[36]NOTES '!$F$95</definedName>
    <definedName name="loanpayp" localSheetId="8">#N/A</definedName>
    <definedName name="loanpayp">'[36]NOTES '!$H$95</definedName>
    <definedName name="loiuoi8" localSheetId="25">#REF!</definedName>
    <definedName name="loiuoi8" localSheetId="8">#REF!</definedName>
    <definedName name="loiuoi8">#REF!</definedName>
    <definedName name="LOOK" localSheetId="25">#REF!</definedName>
    <definedName name="LOOK" localSheetId="8">#REF!</definedName>
    <definedName name="LOOK">#REF!</definedName>
    <definedName name="LUIS" localSheetId="25" hidden="1">#REF!</definedName>
    <definedName name="LUIS" localSheetId="8">#REF!</definedName>
    <definedName name="LUIS" hidden="1">#REF!</definedName>
    <definedName name="luttttttyuf">#REF!</definedName>
    <definedName name="lyn" localSheetId="8">#REF!</definedName>
    <definedName name="lyn">'[147]T-14 - PBC'!#REF!</definedName>
    <definedName name="m" hidden="1">{#N/A,#N/A,FALSE,"% ATM";#N/A,#N/A,FALSE,"MENSUAL";#N/A,#N/A,FALSE,"MENSUAL %"}</definedName>
    <definedName name="MACOUN" localSheetId="8">#N/A</definedName>
    <definedName name="MACOUN">'[148]YTD-estimate'!$A$8:$EK$76</definedName>
    <definedName name="Macro1" localSheetId="8">#N/A</definedName>
    <definedName name="Macro1">[149]!Macro1</definedName>
    <definedName name="Macro10">#N/A</definedName>
    <definedName name="Macro11">#N/A</definedName>
    <definedName name="Macro2">#N/A</definedName>
    <definedName name="Macro3" localSheetId="25">#REF!</definedName>
    <definedName name="Macro3" localSheetId="8">#REF!</definedName>
    <definedName name="Macro3">#REF!</definedName>
    <definedName name="Macro5" localSheetId="8">#N/A</definedName>
    <definedName name="Macro5">[110]!Macro5</definedName>
    <definedName name="Macro6">#N/A</definedName>
    <definedName name="Macro7">#REF!</definedName>
    <definedName name="Macro8">#REF!</definedName>
    <definedName name="Macro9">#REF!</definedName>
    <definedName name="madeira" localSheetId="25">#REF!</definedName>
    <definedName name="madeira" localSheetId="8">#REF!</definedName>
    <definedName name="madeira">#REF!</definedName>
    <definedName name="Madeisisa" localSheetId="8">#N/A</definedName>
    <definedName name="Madeisisa">[105]Resumen!$C$61:$C$62,[105]Resumen!$E$61:$E$62,[105]Resumen!$G$61:$G$62,[105]Resumen!$I$61:$I$62,[105]Resumen!$K$61:$K$62,[105]Resumen!$M$61:$M$62,[105]Resumen!$O$61:$O$62,[105]Resumen!$W$61:$W$62,[105]Resumen!$Y$61:$Y$62,[105]Resumen!$AG$61:$AG$62</definedName>
    <definedName name="MAE" localSheetId="25">[145]lista!#REF!</definedName>
    <definedName name="MAE" localSheetId="8">#REF!</definedName>
    <definedName name="MAE">[145]lista!#REF!</definedName>
    <definedName name="mafalda">#REF!</definedName>
    <definedName name="MAI" localSheetId="25">#REF!</definedName>
    <definedName name="MAI" localSheetId="8">#REF!</definedName>
    <definedName name="MAI">#REF!</definedName>
    <definedName name="MAIS_VALIA" localSheetId="8">#N/A</definedName>
    <definedName name="MAIS_VALIA">[115]Alienados!$F$1:$F$7357</definedName>
    <definedName name="Manutencao" localSheetId="8">#N/A</definedName>
    <definedName name="Manutencao">[150]!Manutencao</definedName>
    <definedName name="Mapa" localSheetId="25">#REF!</definedName>
    <definedName name="Mapa" localSheetId="8">#N/A</definedName>
    <definedName name="Mapa">#REF!</definedName>
    <definedName name="MAPA_DE__IVA" localSheetId="25">#REF!</definedName>
    <definedName name="MAPA_DE__IVA" localSheetId="8">#REF!</definedName>
    <definedName name="MAPA_DE__IVA">#REF!</definedName>
    <definedName name="MAPA_RESUMO" localSheetId="25">#REF!</definedName>
    <definedName name="MAPA_RESUMO" localSheetId="8">#REF!</definedName>
    <definedName name="MAPA_RESUMO">#REF!</definedName>
    <definedName name="MAPA1I">#REF!</definedName>
    <definedName name="Mapa2" localSheetId="8">#N/A</definedName>
    <definedName name="Mapa2">#REF!</definedName>
    <definedName name="MAPA2I">#REF!</definedName>
    <definedName name="MAPA3I">#REF!</definedName>
    <definedName name="MAPA4I">#REF!</definedName>
    <definedName name="Mapas_LivroII">#REF!</definedName>
    <definedName name="MAR">#REF!</definedName>
    <definedName name="Mar2007_Ref" localSheetId="8">#N/A</definedName>
    <definedName name="Mar2007_Ref">#REF!</definedName>
    <definedName name="MATRICULA" localSheetId="8">#N/A</definedName>
    <definedName name="MATRICULA">[47]ANEXO_PTE!$B$2:$B$7258</definedName>
    <definedName name="MATRICULAb1" localSheetId="25">#REF!</definedName>
    <definedName name="MATRICULAb1" localSheetId="8">#REF!</definedName>
    <definedName name="MATRICULAb1">#REF!</definedName>
    <definedName name="MATRICULAS" localSheetId="8">#N/A</definedName>
    <definedName name="MATRICULAS">'[96]VO por CE (300 de 21Dez2000)'!$B$2:$B$677</definedName>
    <definedName name="MaxOblastTabulky" localSheetId="25">#REF!</definedName>
    <definedName name="MaxOblastTabulky" localSheetId="8">#REF!</definedName>
    <definedName name="MaxOblastTabulky">#REF!</definedName>
    <definedName name="MaxOblastTabulky_11" localSheetId="25">#REF!</definedName>
    <definedName name="MaxOblastTabulky_11" localSheetId="8">#REF!</definedName>
    <definedName name="MaxOblastTabulky_11">#REF!</definedName>
    <definedName name="MaxOblastTabulky_2" localSheetId="25">#REF!</definedName>
    <definedName name="MaxOblastTabulky_2" localSheetId="8">#REF!</definedName>
    <definedName name="MaxOblastTabulky_2">#REF!</definedName>
    <definedName name="MaxOblastTabulky_28">#REF!</definedName>
    <definedName name="MBKH" hidden="1">{#N/A,#N/A,FALSE,"ConMgt";#N/A,#N/A,FALSE,"ConStat";#N/A,#N/A,FALSE,"HCoA";#N/A,#N/A,FALSE,"HLDGS";#N/A,#N/A,FALSE,"Angil";#N/A,#N/A,FALSE,"BankDivis";#N/A,#N/A,FALSE,"CABJ";#N/A,#N/A,FALSE,"TBI";#N/A,#N/A,FALSE,"ANTIL ";#N/A,#N/A,FALSE,"ANGL";#N/A,#N/A,FALSE,"CAIM";#N/A,#N/A,FALSE,"TrustCos";#N/A,#N/A,FALSE,"Central costs";#N/A,#N/A,FALSE,"InvDiv";#N/A,#N/A,FALSE,"JSL ";#N/A,#N/A,FALSE,"CAAM";#N/A,#N/A,FALSE,"SafeCus"}</definedName>
    <definedName name="MC" localSheetId="8">#REF!</definedName>
    <definedName name="MC">#REF!</definedName>
    <definedName name="Meda" localSheetId="8">#N/A</definedName>
    <definedName name="Meda">#REF!</definedName>
    <definedName name="Meios_de_pagamento_cheques_pre_datados_de_clientes_Passivo" localSheetId="8">#REF!</definedName>
    <definedName name="Meios_de_pagamento_cheques_pre_datados_de_clientes_Passivo">#REF!</definedName>
    <definedName name="MEMO" hidden="1">{#N/A,#N/A,FALSE,"Aging Summary";#N/A,#N/A,FALSE,"Ratio Analysis";#N/A,#N/A,FALSE,"Test 120 Day Accts";#N/A,#N/A,FALSE,"Tickmarks"}</definedName>
    <definedName name="MENSAL" localSheetId="8">#REF!</definedName>
    <definedName name="MENSAL">#REF!</definedName>
    <definedName name="Mes" localSheetId="8">#N/A</definedName>
    <definedName name="Mes">#REF!</definedName>
    <definedName name="Mês" localSheetId="8">#REF!</definedName>
    <definedName name="Mês">[52]Identificação!$AJ$40</definedName>
    <definedName name="MES_10A" localSheetId="8">#N/A</definedName>
    <definedName name="MES_10A">[16]MESES!$K$4</definedName>
    <definedName name="MES_11A" localSheetId="8">#N/A</definedName>
    <definedName name="MES_11A">[16]MESES!$L$4</definedName>
    <definedName name="MES_12A" localSheetId="8">#N/A</definedName>
    <definedName name="MES_12A">[16]MESES!$M$4</definedName>
    <definedName name="MES_2A" localSheetId="8">#N/A</definedName>
    <definedName name="MES_2A">[16]MESES!$C$4</definedName>
    <definedName name="MES_3A" localSheetId="8">#N/A</definedName>
    <definedName name="MES_3A">[16]MESES!$D$4</definedName>
    <definedName name="MES_4A" localSheetId="8">#N/A</definedName>
    <definedName name="MES_4A">[16]MESES!$E$4</definedName>
    <definedName name="MES_5A" localSheetId="8">#N/A</definedName>
    <definedName name="MES_5A">[16]MESES!$F$4</definedName>
    <definedName name="MES_6A" localSheetId="8">#N/A</definedName>
    <definedName name="MES_6A">[16]MESES!$G$4</definedName>
    <definedName name="MES_7A" localSheetId="8">#N/A</definedName>
    <definedName name="MES_7A">[16]MESES!$H$4</definedName>
    <definedName name="MES_8A" localSheetId="8">#N/A</definedName>
    <definedName name="MES_8A">[16]MESES!$I$4</definedName>
    <definedName name="MES_9A" localSheetId="8">#N/A</definedName>
    <definedName name="MES_9A">[16]MESES!$J$4</definedName>
    <definedName name="MES_AC" localSheetId="25">#REF!</definedName>
    <definedName name="MES_AC" localSheetId="8">#REF!</definedName>
    <definedName name="MES_AC">#REF!</definedName>
    <definedName name="MES1A" localSheetId="8">#N/A</definedName>
    <definedName name="MES1A">[16]MESES!$B$4</definedName>
    <definedName name="MESACTAFO" localSheetId="25">#REF!</definedName>
    <definedName name="MESACTAFO" localSheetId="8">#N/A</definedName>
    <definedName name="MESACTAFO">#REF!</definedName>
    <definedName name="MESACTALM" localSheetId="25">#REF!</definedName>
    <definedName name="MESACTALM" localSheetId="8">#N/A</definedName>
    <definedName name="MESACTALM">#REF!</definedName>
    <definedName name="MESACTASE" localSheetId="25">#REF!</definedName>
    <definedName name="MESACTASE" localSheetId="8">#N/A</definedName>
    <definedName name="MESACTASE">#REF!</definedName>
    <definedName name="MESACTBCO" localSheetId="8">#N/A</definedName>
    <definedName name="MESACTBCO">#REF!</definedName>
    <definedName name="MESACTCAS" localSheetId="8">#N/A</definedName>
    <definedName name="MESACTCAS">#REF!</definedName>
    <definedName name="MESACTFOC" localSheetId="8">#N/A</definedName>
    <definedName name="MESACTFOC">#REF!</definedName>
    <definedName name="MESACTGES" localSheetId="8">#N/A</definedName>
    <definedName name="MESACTGES">#REF!</definedName>
    <definedName name="MESACTGPO" localSheetId="8">#N/A</definedName>
    <definedName name="MESACTGPO">#REF!</definedName>
    <definedName name="MESACTHHO" localSheetId="8">#N/A</definedName>
    <definedName name="MESACTHHO">#REF!</definedName>
    <definedName name="MESACTIAS" localSheetId="8">#N/A</definedName>
    <definedName name="MESACTIAS">#REF!</definedName>
    <definedName name="MESACTIBA" localSheetId="8">#N/A</definedName>
    <definedName name="MESACTIBA">#REF!</definedName>
    <definedName name="MESACTIIN" localSheetId="8">#N/A</definedName>
    <definedName name="MESACTIIN">#REF!</definedName>
    <definedName name="MESACTIOC" localSheetId="8">#N/A</definedName>
    <definedName name="MESACTIOC">#REF!</definedName>
    <definedName name="MESACTISA" localSheetId="8">#N/A</definedName>
    <definedName name="MESACTISA">#REF!</definedName>
    <definedName name="MESACTPDB" localSheetId="8">#N/A</definedName>
    <definedName name="MESACTPDB">#REF!</definedName>
    <definedName name="MESACTPYO" localSheetId="8">#N/A</definedName>
    <definedName name="MESACTPYO">#REF!</definedName>
    <definedName name="MESACTSMA" localSheetId="8">#N/A</definedName>
    <definedName name="MESACTSMA">#REF!</definedName>
    <definedName name="MESACTTOT" localSheetId="8">#N/A</definedName>
    <definedName name="MESACTTOT">#REF!</definedName>
    <definedName name="MESACTUNI" localSheetId="8">#N/A</definedName>
    <definedName name="MESACTUNI">#REF!</definedName>
    <definedName name="MESANTAFO" localSheetId="8">#N/A</definedName>
    <definedName name="MESANTAFO">#REF!</definedName>
    <definedName name="MESANTALM" localSheetId="8">#N/A</definedName>
    <definedName name="MESANTALM">#REF!</definedName>
    <definedName name="MESANTASE" localSheetId="8">#N/A</definedName>
    <definedName name="MESANTASE">#REF!</definedName>
    <definedName name="MESANTBCO" localSheetId="8">#N/A</definedName>
    <definedName name="MESANTBCO">#REF!</definedName>
    <definedName name="MESANTCAS" localSheetId="8">#N/A</definedName>
    <definedName name="MESANTCAS">#REF!</definedName>
    <definedName name="MESANTFOC" localSheetId="8">#N/A</definedName>
    <definedName name="MESANTFOC">#REF!</definedName>
    <definedName name="MESANTGES" localSheetId="8">#N/A</definedName>
    <definedName name="MESANTGES">#REF!</definedName>
    <definedName name="MESANTGPO" localSheetId="8">#N/A</definedName>
    <definedName name="MESANTGPO">#REF!</definedName>
    <definedName name="MESANTHHO" localSheetId="8">#N/A</definedName>
    <definedName name="MESANTHHO">#REF!</definedName>
    <definedName name="MESANTIAS" localSheetId="8">#N/A</definedName>
    <definedName name="MESANTIAS">#REF!</definedName>
    <definedName name="MESANTIBA" localSheetId="8">#N/A</definedName>
    <definedName name="MESANTIBA">#REF!</definedName>
    <definedName name="MESANTIIN" localSheetId="8">#N/A</definedName>
    <definedName name="MESANTIIN">#REF!</definedName>
    <definedName name="MESANTIOC" localSheetId="8">#N/A</definedName>
    <definedName name="MESANTIOC">#REF!</definedName>
    <definedName name="MESANTISA" localSheetId="8">#N/A</definedName>
    <definedName name="MESANTISA">#REF!</definedName>
    <definedName name="MESANTPDB" localSheetId="8">#N/A</definedName>
    <definedName name="MESANTPDB">#REF!</definedName>
    <definedName name="MESANTPYO" localSheetId="8">#N/A</definedName>
    <definedName name="MESANTPYO">#REF!</definedName>
    <definedName name="MESANTSMA" localSheetId="8">#N/A</definedName>
    <definedName name="MESANTSMA">#REF!</definedName>
    <definedName name="MESANTTOT" localSheetId="8">#N/A</definedName>
    <definedName name="MESANTTOT">#REF!</definedName>
    <definedName name="MESANTUNI" localSheetId="8">#N/A</definedName>
    <definedName name="MESANTUNI">#REF!</definedName>
    <definedName name="MESES" localSheetId="8">#REF!</definedName>
    <definedName name="MESES">#REF!</definedName>
    <definedName name="MESES11" localSheetId="8">#N/A</definedName>
    <definedName name="MESES11">[151]IMPRESSÃO_MÊS!$N$16</definedName>
    <definedName name="MESES12" localSheetId="8">#N/A</definedName>
    <definedName name="MESES12">[151]IMPRESSÃO_MÊS!$N$17</definedName>
    <definedName name="MESES13" localSheetId="8">#N/A</definedName>
    <definedName name="MESES13">[151]IMPRESSÃO_MÊS!$N$18</definedName>
    <definedName name="MESES16" localSheetId="8">#N/A</definedName>
    <definedName name="MESES16">[151]IMPRESSÃO_MÊS!$E$14</definedName>
    <definedName name="MESES17" localSheetId="8">#N/A</definedName>
    <definedName name="MESES17">[151]IMPRESSÃO_MÊS!$N$21</definedName>
    <definedName name="MESES18" localSheetId="8">#N/A</definedName>
    <definedName name="MESES18">[14]IMPRESSÃO_MÊS!$N$20</definedName>
    <definedName name="MESES2" localSheetId="8">#N/A</definedName>
    <definedName name="MESES2">[37]IMPRESSÃO_MÊS!$K$16</definedName>
    <definedName name="MESES3" localSheetId="8">#N/A</definedName>
    <definedName name="MESES3">[37]IMPRESSÃO_MÊS!$K$17</definedName>
    <definedName name="MesSel">#REF!</definedName>
    <definedName name="MétodoID">#REF!</definedName>
    <definedName name="Mg_Perso" hidden="1">{"'A21segmentos saldos'!$B$2:$P$28","'A21segmentos saldos'!$A$1:$P$4"}</definedName>
    <definedName name="mh" localSheetId="25">[89]lista!#REF!</definedName>
    <definedName name="mh" localSheetId="8">#REF!</definedName>
    <definedName name="mh">[89]lista!#REF!</definedName>
    <definedName name="mi" localSheetId="25">[145]lista!#REF!</definedName>
    <definedName name="mi" localSheetId="8">#REF!</definedName>
    <definedName name="mi">[145]lista!#REF!</definedName>
    <definedName name="mika" localSheetId="25">[145]lista!#REF!</definedName>
    <definedName name="mika" localSheetId="8">#REF!</definedName>
    <definedName name="mika">[145]lista!#REF!</definedName>
    <definedName name="miriam" localSheetId="25" hidden="1">#REF!</definedName>
    <definedName name="miriam" localSheetId="8">#REF!</definedName>
    <definedName name="miriam" hidden="1">#REF!</definedName>
    <definedName name="mjbnmvbnm" hidden="1">#REF!</definedName>
    <definedName name="MJK" hidden="1">{#N/A,#N/A,TRUE,"GLOBAL";#N/A,#N/A,TRUE,"RUSTICOS";#N/A,#N/A,TRUE,"INMUEBLES"}</definedName>
    <definedName name="MJPESTANA" localSheetId="25">#REF!</definedName>
    <definedName name="MJPESTANA" localSheetId="8">#REF!</definedName>
    <definedName name="MJPESTANA">#REF!</definedName>
    <definedName name="MJU" hidden="1">{#N/A,#N/A,TRUE,"GLOBAL";#N/A,#N/A,TRUE,"RUSTICOS";#N/A,#N/A,TRUE,"INMUEBLES"}</definedName>
    <definedName name="ML" localSheetId="8">#N/A</definedName>
    <definedName name="ML">[50]Assets!$C$4</definedName>
    <definedName name="mmm" hidden="1">{"Summary",#N/A,FALSE,"Country Summary"}</definedName>
    <definedName name="mmmm" localSheetId="25" hidden="1">#REF!</definedName>
    <definedName name="mmmm" localSheetId="8" hidden="1">{#N/A,#N/A,FALSE,"bsp";#N/A,#N/A,FALSE,"BSNP";#N/A,#N/A,FALSE,"cpp";#N/A,#N/A,FALSE,"BTA";#N/A,#N/A,FALSE,"resumo grupo BSCH Portugal (2)"}</definedName>
    <definedName name="mmmm" hidden="1">#REF!</definedName>
    <definedName name="mmmmm" localSheetId="25">#REF!</definedName>
    <definedName name="mmmmm" localSheetId="8" hidden="1">{#N/A,#N/A,FALSE,"bsp";#N/A,#N/A,FALSE,"BSNP";#N/A,#N/A,FALSE,"cpp";#N/A,#N/A,FALSE,"BTA";#N/A,#N/A,FALSE,"resumo grupo BSCH Portugal (2)"}</definedName>
    <definedName name="mmmmm">#REF!</definedName>
    <definedName name="mmmmmmm" localSheetId="25">#REF!</definedName>
    <definedName name="mmmmmmm" localSheetId="8">#REF!</definedName>
    <definedName name="mmmmmmm">#REF!</definedName>
    <definedName name="mmmmmmmm" localSheetId="8">#REF!</definedName>
    <definedName name="mmmmmmmm">#REF!</definedName>
    <definedName name="mmmmmmmmmm" hidden="1">{#N/A,#N/A,FALSE,"HLDGS";#N/A,#N/A,FALSE,"Angil";#N/A,#N/A,FALSE,"CABJ";#N/A,#N/A,FALSE,"TBI";#N/A,#N/A,FALSE,"ANTIL ";#N/A,#N/A,FALSE,"ANTILJ";#N/A,#N/A,FALSE,"ANTILIOM";#N/A,#N/A,FALSE,"ANTILGIB";#N/A,#N/A,FALSE,"ANGL"}</definedName>
    <definedName name="mmmmmmmmmm4" localSheetId="8">#REF!</definedName>
    <definedName name="mmmmmmmmmm4">#REF!</definedName>
    <definedName name="mmmmmmmmmmmmmm" hidden="1">{TRUE,TRUE,-2,-16.25,606,371.25,FALSE,TRUE,TRUE,TRUE,0,1,46,1,46,2,8,4,TRUE,TRUE,3,TRUE,1,TRUE,100,"Swvu.Graphs.","ACwvu.Graphs.",1,FALSE,FALSE,0,0,0.590551181102362,0.551181102362205,2,"&amp;R&amp;6&amp;F","&amp;L&amp;8Prepared by Operations Support AHM213 - &amp;D",TRUE,TRUE,FALSE,FALSE,1,#N/A,1,1,"=R6C34:R62C56",FALSE,#N/A,#N/A,FALSE,FALSE}</definedName>
    <definedName name="mn" localSheetId="8">#REF!</definedName>
    <definedName name="mn">[89]lista!#REF!</definedName>
    <definedName name="mo" hidden="1">{"summary",#N/A,FALSE,"2000 vs 1999";"detail",#N/A,FALSE,"2000 vs 1999"}</definedName>
    <definedName name="MOAF" localSheetId="25">#REF!</definedName>
    <definedName name="MOAF" localSheetId="8">#REF!</definedName>
    <definedName name="MOAF">#REF!</definedName>
    <definedName name="Module1.inicia_pp3" localSheetId="8">#N/A</definedName>
    <definedName name="Module1.inicia_pp3">[152]!Module1.inicia_pp3</definedName>
    <definedName name="Moeda" localSheetId="25">#REF!</definedName>
    <definedName name="Moeda" localSheetId="8">#N/A</definedName>
    <definedName name="Moeda">#REF!</definedName>
    <definedName name="MOEND_novo" localSheetId="25">#REF!</definedName>
    <definedName name="MOEND_novo">#REF!</definedName>
    <definedName name="Moneda" localSheetId="25">#REF!</definedName>
    <definedName name="Moneda" localSheetId="8">#REF!</definedName>
    <definedName name="Moneda">#REF!</definedName>
    <definedName name="moneda_prima">#REF!</definedName>
    <definedName name="moneda_RACC">#REF!</definedName>
    <definedName name="Monetary_Precision" localSheetId="8">#N/A</definedName>
    <definedName name="Monetary_Precision">#REF!</definedName>
    <definedName name="monnaie" localSheetId="8">#REF!</definedName>
    <definedName name="monnaie">#REF!</definedName>
    <definedName name="MONTANTE" localSheetId="8">#N/A</definedName>
    <definedName name="MONTANTE">'[153]Base Estatistica'!$I:$I</definedName>
    <definedName name="MONTH">#REF!</definedName>
    <definedName name="MOP" localSheetId="25">#REF!</definedName>
    <definedName name="MOP" localSheetId="8">#REF!</definedName>
    <definedName name="MOP">#REF!</definedName>
    <definedName name="mor.2" hidden="1">{#N/A,#N/A,TRUE,"GLOBAL";#N/A,#N/A,TRUE,"RUSTICOS";#N/A,#N/A,TRUE,"INMUEBLES"}</definedName>
    <definedName name="Mora_e_Compensatórios" localSheetId="25">#REF!</definedName>
    <definedName name="Mora_e_Compensatórios">#REF!</definedName>
    <definedName name="Mora_e_Compensatórios___custos" localSheetId="25">#REF!</definedName>
    <definedName name="Mora_e_Compensatórios___custos">#REF!</definedName>
    <definedName name="MOV_FORA" localSheetId="8">#REF!</definedName>
    <definedName name="MOV_FORA">#REF!</definedName>
    <definedName name="Movgeral" localSheetId="8">#REF!</definedName>
    <definedName name="Movgeral">#REF!</definedName>
    <definedName name="Movpart">#REF!</definedName>
    <definedName name="mr" hidden="1">{#N/A,#N/A,FALSE,"HLDGS-B";#N/A,#N/A,FALSE,"CABJ-B";#N/A,#N/A,FALSE,"TBI-B";#N/A,#N/A,FALSE,"CAIM-B";#N/A,#N/A,FALSE,"CTC-B";#N/A,#N/A,FALSE,"LIGEN-B";#N/A,#N/A,FALSE,"JSL-B";#N/A,#N/A,FALSE,"HRVST-B"}</definedName>
    <definedName name="Multas_fiscais___custos" localSheetId="8">#REF!</definedName>
    <definedName name="Multas_fiscais___custos">#REF!</definedName>
    <definedName name="Multas_nao_fiscais___custos" localSheetId="8">#REF!</definedName>
    <definedName name="Multas_nao_fiscais___custos">#REF!</definedName>
    <definedName name="myData">OFFSET(#REF!,0,0,MATCH("*",#REF!,-1),6)</definedName>
    <definedName name="myFilterSelection">#REF!</definedName>
    <definedName name="myPivotTable">#REF!</definedName>
    <definedName name="myPivotTableStart">#REF!</definedName>
    <definedName name="n" localSheetId="8" hidden="1">{#N/A,#N/A,FALSE,"Acreedores";#N/A,#N/A,FALSE,"Inversión";#N/A,#N/A,FALSE,"Cta Rtdos";#N/A,#N/A,FALSE,"Cta Rtdos %"}</definedName>
    <definedName name="n">#REF!</definedName>
    <definedName name="Ñ" localSheetId="25" hidden="1">{"vista1",#N/A,FALSE,"SCH";"vista2",#N/A,FALSE,"SCH"}</definedName>
    <definedName name="Ñ" localSheetId="8" hidden="1">{"vista1",#N/A,FALSE,"SCH";"vista2",#N/A,FALSE,"SCH"}</definedName>
    <definedName name="Ñ" hidden="1">{"vista1",#N/A,FALSE,"SCH";"vista2",#N/A,FALSE,"SCH"}</definedName>
    <definedName name="NAME" localSheetId="8">#N/A</definedName>
    <definedName name="NAME">[36]INFO!$B$1</definedName>
    <definedName name="NAO" localSheetId="25">#REF!</definedName>
    <definedName name="NAO" localSheetId="8">#REF!</definedName>
    <definedName name="NAO">#REF!</definedName>
    <definedName name="NASC" localSheetId="25">[42]A!#REF!</definedName>
    <definedName name="NASC" localSheetId="8">#REF!</definedName>
    <definedName name="NASC">[42]A!#REF!</definedName>
    <definedName name="NatDados" localSheetId="8">#N/A</definedName>
    <definedName name="NatDados">[154]Identificação!$AG$39</definedName>
    <definedName name="NatDadosSel">#REF!</definedName>
    <definedName name="nbv" localSheetId="25" hidden="1">#REF!</definedName>
    <definedName name="nbv" localSheetId="8">#REF!</definedName>
    <definedName name="nbv" hidden="1">#REF!</definedName>
    <definedName name="nc_act_frozen" localSheetId="25">#REF!</definedName>
    <definedName name="nc_act_frozen" localSheetId="8">#REF!</definedName>
    <definedName name="nc_act_frozen">#REF!</definedName>
    <definedName name="nc_dthsub_frozen" localSheetId="25">#REF!</definedName>
    <definedName name="nc_dthsub_frozen" localSheetId="8">#REF!</definedName>
    <definedName name="nc_dthsub_frozen">#REF!</definedName>
    <definedName name="nc_lsa_frozen">#REF!</definedName>
    <definedName name="nc_sams_frozen">#REF!</definedName>
    <definedName name="NCA">#REF!</definedName>
    <definedName name="ncolum_inversion">#REF!</definedName>
    <definedName name="NEG">#REF!</definedName>
    <definedName name="NETTING">#REF!</definedName>
    <definedName name="New_Complaints" hidden="1">{"one",#N/A,FALSE,"FRONT";"two",#N/A,FALSE,"CA";"three",#N/A,FALSE,"CA";"four",#N/A,FALSE,"CA";"five",#N/A,FALSE,"CA";"six",#N/A,FALSE,"CApps";"seven",#N/A,FALSE,"CApps";"eight",#N/A,FALSE,"CApps";"nine",#N/A,FALSE,"CApps";"ten",#N/A,FALSE,"SS";"eleven",#N/A,FALSE,"SS";"twelve",#N/A,FALSE,"SQ";"thirteen",#N/A,FALSE,"SQ";"fourteen",#N/A,FALSE,"SQ";"fifteen",#N/A,FALSE,"SQ";"sixteen",#N/A,FALSE,"BO";"seventeen",#N/A,FALSE,"BO";"eighteen",#N/A,FALSE,"BO";"nineteen",#N/A,FALSE,"OS";"twenty",#N/A,FALSE,"OS";"twenty_one",#N/A,FALSE,"OS";"twenty_two",#N/A,FALSE,"CR";"twenty_three",#N/A,FALSE,"CR";"twenty_four",#N/A,FALSE,"COB";"twenty_five",#N/A,FALSE,"COB";"twenty_six",#N/A,FALSE,"COB";"twenty_seven",#N/A,FALSE,"Comparison"}</definedName>
    <definedName name="newaa" hidden="1">{#N/A,#N/A,FALSE,"ConMgt";#N/A,#N/A,FALSE,"ConStat";#N/A,#N/A,FALSE,"HCoA";#N/A,#N/A,FALSE,"HLDGS";#N/A,#N/A,FALSE,"Angil";#N/A,#N/A,FALSE,"BankDivis";#N/A,#N/A,FALSE,"CABJ";#N/A,#N/A,FALSE,"TBI";#N/A,#N/A,FALSE,"ANTIL ";#N/A,#N/A,FALSE,"ANGL";#N/A,#N/A,FALSE,"CAIM";#N/A,#N/A,FALSE,"TrustCos";#N/A,#N/A,FALSE,"Central costs";#N/A,#N/A,FALSE,"InvDiv";#N/A,#N/A,FALSE,"JSL ";#N/A,#N/A,FALSE,"CAAM";#N/A,#N/A,FALSE,"SafeCus"}</definedName>
    <definedName name="newaaa" hidden="1">{#N/A,#N/A,FALSE,"HLDGS-B";#N/A,#N/A,FALSE,"CABJ-B";#N/A,#N/A,FALSE,"TBI-B";#N/A,#N/A,FALSE,"CAIM-B";#N/A,#N/A,FALSE,"CTC-B";#N/A,#N/A,FALSE,"LIGEN-B";#N/A,#N/A,FALSE,"JSL-B";#N/A,#N/A,FALSE,"HRVST-B"}</definedName>
    <definedName name="newaaaa" hidden="1">{#N/A,#N/A,FALSE,"HLDGS-B";#N/A,#N/A,FALSE,"CABJ-B";#N/A,#N/A,FALSE,"TBI-B";#N/A,#N/A,FALSE,"CAIM-B";#N/A,#N/A,FALSE,"CTC-B";#N/A,#N/A,FALSE,"LIGEN-B";#N/A,#N/A,FALSE,"JSL-B";#N/A,#N/A,FALSE,"HRVST-B"}</definedName>
    <definedName name="newaaaaaaaaaaa" hidden="1">{#N/A,#N/A,FALSE,"ConMgt";#N/A,#N/A,FALSE,"LdnSmy-ActYTD";#N/A,#N/A,FALSE,"ConStat";#N/A,#N/A,FALSE,"HCoA";#N/A,#N/A,FALSE,"HLDGS";#N/A,#N/A,FALSE,"Angil";#N/A,#N/A,FALSE,"BankDivis";#N/A,#N/A,FALSE,"CABJ";#N/A,#N/A,FALSE,"TBI";#N/A,#N/A,FALSE,"ANTIL ";#N/A,#N/A,FALSE,"ANTILJ";#N/A,#N/A,FALSE,"ANTILIOM";#N/A,#N/A,FALSE,"ANTILGIB";#N/A,#N/A,FALSE,"ANGL";#N/A,#N/A,FALSE,"CAIM";#N/A,#N/A,FALSE,"Central costs";#N/A,#N/A,FALSE,"TrustCos";#N/A,#N/A,FALSE,"InvDiv";#N/A,#N/A,FALSE,"JSL ";#N/A,#N/A,FALSE,"CAAM";#N/A,#N/A,FALSE,"SafeCus";#N/A,#N/A,FALSE,"SafeCus"}</definedName>
    <definedName name="newaaaaaaaaaaaa" hidden="1">{#N/A,#N/A,FALSE,"HLDGS";#N/A,#N/A,FALSE,"Angil";#N/A,#N/A,FALSE,"CABJ";#N/A,#N/A,FALSE,"TBI";#N/A,#N/A,FALSE,"ANTIL ";#N/A,#N/A,FALSE,"ANTILJ";#N/A,#N/A,FALSE,"ANTILIOM";#N/A,#N/A,FALSE,"ANTILGIB";#N/A,#N/A,FALSE,"ANGL"}</definedName>
    <definedName name="newaaaaaaaaaaaaaaaaaaaaaaaa" hidden="1">{#N/A,#N/A,FALSE,"SMA NB_Cont";#N/A,#N/A,FALSE,"ANL NB_Cont";#N/A,#N/A,FALSE,"SMA sp";#N/A,#N/A,FALSE,"SPL UK";#N/A,#N/A,FALSE,"SMI sp";#N/A,#N/A,FALSE,"SPL Ireland"}</definedName>
    <definedName name="newaq" hidden="1">{#N/A,#N/A,FALSE,"InvDiv";#N/A,#N/A,FALSE,"JSL ";#N/A,#N/A,FALSE,"CAAM";#N/A,#N/A,FALSE,"SafeCus"}</definedName>
    <definedName name="newasd"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newaz" hidden="1">{#N/A,#N/A,FALSE,"ConStat";#N/A,#N/A,FALSE,"ConMgt";#N/A,#N/A,FALSE,"HCoA";#N/A,#N/A,FALSE,"BankDivis";#N/A,#N/A,FALSE,"CAIM";#N/A,#N/A,FALSE,"TrustCos";#N/A,#N/A,FALSE,"InvDiv";#N/A,#N/A,FALSE,"Central costs";#N/A,#N/A,FALSE,"ConMgtQ1"}</definedName>
    <definedName name="newb" hidden="1">{#N/A,#N/A,FALSE,"HLDGS";#N/A,#N/A,FALSE,"Angil";#N/A,#N/A,FALSE,"CABJ";#N/A,#N/A,FALSE,"TBI";#N/A,#N/A,FALSE,"ANTIL ";#N/A,#N/A,FALSE,"ANTILJ";#N/A,#N/A,FALSE,"ANTILIOM";#N/A,#N/A,FALSE,"ANTILGIB";#N/A,#N/A,FALSE,"ANGL"}</definedName>
    <definedName name="newbbb" hidden="1">{#N/A,#N/A,FALSE,"HLDGS-B";#N/A,#N/A,FALSE,"CABJ-B";#N/A,#N/A,FALSE,"TBI-B";#N/A,#N/A,FALSE,"CAIM-B";#N/A,#N/A,FALSE,"CTC-B";#N/A,#N/A,FALSE,"LIGEN-B";#N/A,#N/A,FALSE,"JSL-B";#N/A,#N/A,FALSE,"HRVST-B"}</definedName>
    <definedName name="newbbbb" hidden="1">{#N/A,#N/A,FALSE,"HLDGS-B";#N/A,#N/A,FALSE,"CABJ-B";#N/A,#N/A,FALSE,"TBI-B";#N/A,#N/A,FALSE,"CAIM-B";#N/A,#N/A,FALSE,"CTC-B";#N/A,#N/A,FALSE,"LIGEN-B";#N/A,#N/A,FALSE,"JSL-B";#N/A,#N/A,FALSE,"HRVST-B"}</definedName>
    <definedName name="newbbbbbbb" hidden="1">{#N/A,#N/A,FALSE,"LIFEDIV";#N/A,#N/A,FALSE,"LIFEDIVSP";#N/A,#N/A,FALSE,"SMA VC";#N/A,#N/A,FALSE,"SMA";#N/A,#N/A,FALSE,"SMI";#N/A,#N/A,FALSE,"SP UK";#N/A,#N/A,FALSE,"SP Ireland";#N/A,#N/A,FALSE,"SPILA";#N/A,#N/A,FALSE,"ANL VC";#N/A,#N/A,FALSE,"ANL";#N/A,#N/A,FALSE,"ANPIM";#N/A,#N/A,FALSE,"ANUTM";#N/A,#N/A,FALSE,"ANFIS Exp ";#N/A,#N/A,FALSE,"SPUK Exp";#N/A,#N/A,FALSE,"SP IRE Exp";#N/A,#N/A,FALSE,"SPILA Exp"}</definedName>
    <definedName name="newbbbbbbbbb" hidden="1">{#N/A,#N/A,FALSE,"ConMgt";#N/A,#N/A,FALSE,"HCoA";#N/A,#N/A,FALSE,"BankDivis";#N/A,#N/A,FALSE,"TrustCos";#N/A,#N/A,FALSE,"InvDiv";#N/A,#N/A,FALSE,"Central costs"}</definedName>
    <definedName name="newbbbbbbbbbbb" hidden="1">{#N/A,#N/A,FALSE,"HLDGS";#N/A,#N/A,FALSE,"Angil";#N/A,#N/A,FALSE,"CABJ";#N/A,#N/A,FALSE,"TBI";#N/A,#N/A,FALSE,"ANTIL ";#N/A,#N/A,FALSE,"ANTILJ";#N/A,#N/A,FALSE,"ANTILIOM";#N/A,#N/A,FALSE,"ANTILGIB";#N/A,#N/A,FALSE,"ANGL"}</definedName>
    <definedName name="newbbbbbbbbbbbbbbbb" hidden="1">{#N/A,#N/A,FALSE,"HLDGS";#N/A,#N/A,FALSE,"Angil";#N/A,#N/A,FALSE,"CABJ";#N/A,#N/A,FALSE,"TBI";#N/A,#N/A,FALSE,"ANTIL ";#N/A,#N/A,FALSE,"ANTILJ";#N/A,#N/A,FALSE,"ANTILIOM";#N/A,#N/A,FALSE,"ANTILGIB";#N/A,#N/A,FALSE,"ANGL"}</definedName>
    <definedName name="newben" hidden="1">{#N/A,#N/A,FALSE,"HLDGS";#N/A,#N/A,FALSE,"Angil";#N/A,#N/A,FALSE,"CABJ";#N/A,#N/A,FALSE,"TBI";#N/A,#N/A,FALSE,"ANTIL ";#N/A,#N/A,FALSE,"ANTILJ";#N/A,#N/A,FALSE,"ANTILIOM";#N/A,#N/A,FALSE,"ANTILGIB";#N/A,#N/A,FALSE,"ANGL"}</definedName>
    <definedName name="newben01" hidden="1">{#N/A,#N/A,FALSE,"HLDGS-B";#N/A,#N/A,FALSE,"CABJ-B";#N/A,#N/A,FALSE,"TBI-B";#N/A,#N/A,FALSE,"CAIM-B";#N/A,#N/A,FALSE,"CTC-B";#N/A,#N/A,FALSE,"LIGEN-B";#N/A,#N/A,FALSE,"JSL-B";#N/A,#N/A,FALSE,"HRVST-B"}</definedName>
    <definedName name="newben02" hidden="1">{#N/A,#N/A,FALSE,"ConMgt";#N/A,#N/A,FALSE,"HCoA";#N/A,#N/A,FALSE,"BankDivis";#N/A,#N/A,FALSE,"TrustCos";#N/A,#N/A,FALSE,"InvDiv";#N/A,#N/A,FALSE,"Central costs"}</definedName>
    <definedName name="newben03" hidden="1">{#N/A,#N/A,FALSE,"ConMgt";#N/A,#N/A,FALSE,"HCoA";#N/A,#N/A,FALSE,"HLDGS";#N/A,#N/A,FALSE,"Angil";#N/A,#N/A,FALSE,"BankDivis";#N/A,#N/A,FALSE,"CABJ";#N/A,#N/A,FALSE,"TBI";#N/A,#N/A,FALSE,"ANTIL ";#N/A,#N/A,FALSE,"ANTILJ";#N/A,#N/A,FALSE,"ANTILIOM";#N/A,#N/A,FALSE,"ANGL";#N/A,#N/A,FALSE,"CAIM";#N/A,#N/A,FALSE,"TrustCos";#N/A,#N/A,FALSE,"InvDiv";#N/A,#N/A,FALSE,"Central costs"}</definedName>
    <definedName name="newben04" hidden="1">{#N/A,#N/A,FALSE,"HLDGS";#N/A,#N/A,FALSE,"Angil";#N/A,#N/A,FALSE,"CABJ";#N/A,#N/A,FALSE,"TBI";#N/A,#N/A,FALSE,"ANTIL ";#N/A,#N/A,FALSE,"ANTILJ";#N/A,#N/A,FALSE,"ANTILIOM";#N/A,#N/A,FALSE,"ANTILGIB";#N/A,#N/A,FALSE,"ANGL"}</definedName>
    <definedName name="newben05" hidden="1">{#N/A,#N/A,FALSE,"ConStat";#N/A,#N/A,FALSE,"ConMgt";#N/A,#N/A,FALSE,"HCoA";#N/A,#N/A,FALSE,"BankDivis";#N/A,#N/A,FALSE,"CAIM";#N/A,#N/A,FALSE,"TrustCos";#N/A,#N/A,FALSE,"InvDiv";#N/A,#N/A,FALSE,"Central costs";#N/A,#N/A,FALSE,"ConMgtQ1"}</definedName>
    <definedName name="newben06" hidden="1">{#N/A,#N/A,FALSE,"InvDiv";#N/A,#N/A,FALSE,"JSL ";#N/A,#N/A,FALSE,"CAAM";#N/A,#N/A,FALSE,"SafeCus"}</definedName>
    <definedName name="newben07" hidden="1">{#N/A,#N/A,FALSE,"ConMgt";#N/A,#N/A,FALSE,"ConStat";#N/A,#N/A,FALSE,"HCoA";#N/A,#N/A,FALSE,"HLDGS";#N/A,#N/A,FALSE,"Angil";#N/A,#N/A,FALSE,"BankDivis";#N/A,#N/A,FALSE,"CABJ";#N/A,#N/A,FALSE,"TBI";#N/A,#N/A,FALSE,"ANTIL ";#N/A,#N/A,FALSE,"ANGL";#N/A,#N/A,FALSE,"CAIM";#N/A,#N/A,FALSE,"TrustCos";#N/A,#N/A,FALSE,"Central costs";#N/A,#N/A,FALSE,"InvDiv";#N/A,#N/A,FALSE,"JSL ";#N/A,#N/A,FALSE,"CAAM";#N/A,#N/A,FALSE,"SafeCus"}</definedName>
    <definedName name="newben08" hidden="1">{#N/A,#N/A,FALSE,"ConMgt";#N/A,#N/A,FALSE,"LdnSmy-ActYTD";#N/A,#N/A,FALSE,"ConStat";#N/A,#N/A,FALSE,"HCoA";#N/A,#N/A,FALSE,"HLDGS";#N/A,#N/A,FALSE,"Angil";#N/A,#N/A,FALSE,"BankDivis";#N/A,#N/A,FALSE,"CABJ";#N/A,#N/A,FALSE,"TBI";#N/A,#N/A,FALSE,"ANTIL ";#N/A,#N/A,FALSE,"ANTILJ";#N/A,#N/A,FALSE,"ANTILIOM";#N/A,#N/A,FALSE,"ANTILGIB";#N/A,#N/A,FALSE,"ANGL";#N/A,#N/A,FALSE,"CAIM";#N/A,#N/A,FALSE,"Central costs";#N/A,#N/A,FALSE,"TrustCos";#N/A,#N/A,FALSE,"InvDiv";#N/A,#N/A,FALSE,"JSL ";#N/A,#N/A,FALSE,"CAAM";#N/A,#N/A,FALSE,"SafeCus";#N/A,#N/A,FALSE,"SafeCus"}</definedName>
    <definedName name="newben09" hidden="1">{#N/A,#N/A,FALSE,"TrustCos";#N/A,#N/A,FALSE,"CTC";#N/A,#N/A,FALSE,"CATC"}</definedName>
    <definedName name="newben1" hidden="1">{#N/A,#N/A,FALSE,"ConStat";#N/A,#N/A,FALSE,"ConMgt";#N/A,#N/A,FALSE,"HCoA";#N/A,#N/A,FALSE,"BankDivis";#N/A,#N/A,FALSE,"CAIM";#N/A,#N/A,FALSE,"TrustCos";#N/A,#N/A,FALSE,"InvDiv";#N/A,#N/A,FALSE,"Central costs";#N/A,#N/A,FALSE,"ConMgtQ1"}</definedName>
    <definedName name="newben2" hidden="1">{#N/A,#N/A,FALSE,"InvDiv";#N/A,#N/A,FALSE,"JSL ";#N/A,#N/A,FALSE,"CAAM";#N/A,#N/A,FALSE,"SafeCus"}</definedName>
    <definedName name="newben3" hidden="1">{#N/A,#N/A,FALSE,"ConMgt";#N/A,#N/A,FALSE,"ConStat";#N/A,#N/A,FALSE,"HCoA";#N/A,#N/A,FALSE,"HLDGS";#N/A,#N/A,FALSE,"Angil";#N/A,#N/A,FALSE,"BankDivis";#N/A,#N/A,FALSE,"CABJ";#N/A,#N/A,FALSE,"TBI";#N/A,#N/A,FALSE,"ANTIL ";#N/A,#N/A,FALSE,"ANGL";#N/A,#N/A,FALSE,"CAIM";#N/A,#N/A,FALSE,"TrustCos";#N/A,#N/A,FALSE,"Central costs";#N/A,#N/A,FALSE,"InvDiv";#N/A,#N/A,FALSE,"JSL ";#N/A,#N/A,FALSE,"CAAM";#N/A,#N/A,FALSE,"SafeCus"}</definedName>
    <definedName name="newben4" hidden="1">{#N/A,#N/A,FALSE,"ConMgt";#N/A,#N/A,FALSE,"LdnSmy-ActYTD";#N/A,#N/A,FALSE,"ConStat";#N/A,#N/A,FALSE,"HCoA";#N/A,#N/A,FALSE,"HLDGS";#N/A,#N/A,FALSE,"Angil";#N/A,#N/A,FALSE,"BankDivis";#N/A,#N/A,FALSE,"CABJ";#N/A,#N/A,FALSE,"TBI";#N/A,#N/A,FALSE,"ANTIL ";#N/A,#N/A,FALSE,"ANTILJ";#N/A,#N/A,FALSE,"ANTILIOM";#N/A,#N/A,FALSE,"ANTILGIB";#N/A,#N/A,FALSE,"ANGL";#N/A,#N/A,FALSE,"CAIM";#N/A,#N/A,FALSE,"Central costs";#N/A,#N/A,FALSE,"TrustCos";#N/A,#N/A,FALSE,"InvDiv";#N/A,#N/A,FALSE,"JSL ";#N/A,#N/A,FALSE,"CAAM";#N/A,#N/A,FALSE,"SafeCus";#N/A,#N/A,FALSE,"SafeCus"}</definedName>
    <definedName name="newben5" hidden="1">{#N/A,#N/A,FALSE,"TrustCos";#N/A,#N/A,FALSE,"CTC";#N/A,#N/A,FALSE,"CATC"}</definedName>
    <definedName name="newbenccccc" hidden="1">{#N/A,#N/A,FALSE,"ConMgt";#N/A,#N/A,FALSE,"ConStat";#N/A,#N/A,FALSE,"HCoA";#N/A,#N/A,FALSE,"HLDGS";#N/A,#N/A,FALSE,"Angil";#N/A,#N/A,FALSE,"BankDivis";#N/A,#N/A,FALSE,"CABJ";#N/A,#N/A,FALSE,"TBI";#N/A,#N/A,FALSE,"ANTIL ";#N/A,#N/A,FALSE,"ANGL";#N/A,#N/A,FALSE,"CAIM";#N/A,#N/A,FALSE,"TrustCos";#N/A,#N/A,FALSE,"Central costs";#N/A,#N/A,FALSE,"InvDiv";#N/A,#N/A,FALSE,"JSL ";#N/A,#N/A,FALSE,"CAAM";#N/A,#N/A,FALSE,"SafeCus"}</definedName>
    <definedName name="newcccccccccccc"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newcomplanits_Revised"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new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newd"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newddddddd" hidden="1">{#N/A,#N/A,FALSE,"HLDGS-B";#N/A,#N/A,FALSE,"CABJ-B";#N/A,#N/A,FALSE,"TBI-B";#N/A,#N/A,FALSE,"CAIM-B";#N/A,#N/A,FALSE,"CTC-B";#N/A,#N/A,FALSE,"LIGEN-B";#N/A,#N/A,FALSE,"JSL-B";#N/A,#N/A,FALSE,"HRVST-B"}</definedName>
    <definedName name="newdddddddddddddd"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newdfdsf" hidden="1">{TRUE,TRUE,-2,-16.25,606,371.25,FALSE,TRUE,TRUE,TRUE,0,7,#N/A,56,#N/A,11.453125,20.8235294117647,1,FALSE,FALSE,3,TRUE,1,FALSE,100,"Swvu.ServiceStandards.","ACwvu.ServiceStandards.",1,FALSE,FALSE,0.196850393700787,0.196850393700787,0.62992125984252,0.62992125984252,2,"&amp;R&amp;""Times New Roman""&amp;8&amp;I&amp;F","&amp;R&amp;""Times New Roman""&amp;8&amp;IPage &amp;P of &amp;N",TRUE,TRUE,FALSE,TRUE,1,#N/A,1,2,"=R8C1:R67C13","=R8:R13",#N/A,#N/A,FALSE,FALSE}</definedName>
    <definedName name="newe"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neweeeee" hidden="1">{#N/A,#N/A,FALSE,"ConMgt";#N/A,#N/A,FALSE,"LdnSmy-ActYTD";#N/A,#N/A,FALSE,"ConStat";#N/A,#N/A,FALSE,"HCoA";#N/A,#N/A,FALSE,"HLDGS";#N/A,#N/A,FALSE,"Angil";#N/A,#N/A,FALSE,"BankDivis";#N/A,#N/A,FALSE,"CABJ";#N/A,#N/A,FALSE,"TBI";#N/A,#N/A,FALSE,"ANTIL ";#N/A,#N/A,FALSE,"ANTILJ";#N/A,#N/A,FALSE,"ANTILIOM";#N/A,#N/A,FALSE,"ANTILGIB";#N/A,#N/A,FALSE,"ANGL";#N/A,#N/A,FALSE,"CAIM";#N/A,#N/A,FALSE,"Central costs";#N/A,#N/A,FALSE,"TrustCos";#N/A,#N/A,FALSE,"InvDiv";#N/A,#N/A,FALSE,"JSL ";#N/A,#N/A,FALSE,"CAAM";#N/A,#N/A,FALSE,"SafeCus";#N/A,#N/A,FALSE,"SafeCus"}</definedName>
    <definedName name="neweeeeeeeee" hidden="1">{#N/A,#N/A,FALSE,"InvDiv";#N/A,#N/A,FALSE,"JSL ";#N/A,#N/A,FALSE,"CAAM";#N/A,#N/A,FALSE,"SafeCus"}</definedName>
    <definedName name="newendendreasons"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newfffffff" hidden="1">{#N/A,#N/A,FALSE,"LIFEDIV";#N/A,#N/A,FALSE,"ANPIM";#N/A,#N/A,FALSE,"ANUTM"}</definedName>
    <definedName name="newffffffffffff"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newformat"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newgap" hidden="1">{TRUE,TRUE,-2,-16.25,606,371.25,FALSE,TRUE,TRUE,TRUE,0,1,46,1,46,2,8,4,TRUE,TRUE,3,TRUE,1,TRUE,100,"Swvu.Graphs.","ACwvu.Graphs.",1,FALSE,FALSE,0,0,0.590551181102362,0.551181102362205,2,"&amp;R&amp;6&amp;F","&amp;L&amp;8Prepared by Operations Support AHM213 - &amp;D",TRUE,TRUE,FALSE,FALSE,1,#N/A,1,1,"=R6C34:R62C56",FALSE,#N/A,#N/A,FALSE,FALSE}</definedName>
    <definedName name="newgggggggg" hidden="1">{#N/A,#N/A,FALSE,"ConMgt";#N/A,#N/A,FALSE,"HCoA";#N/A,#N/A,FALSE,"BankDivis";#N/A,#N/A,FALSE,"TrustCos";#N/A,#N/A,FALSE,"InvDiv";#N/A,#N/A,FALSE,"Central costs"}</definedName>
    <definedName name="newgggggggggggg" hidden="1">{TRUE,TRUE,-2,-16.25,606,371.25,FALSE,TRUE,TRUE,TRUE,0,7,#N/A,56,#N/A,11.453125,20.8235294117647,1,FALSE,FALSE,3,TRUE,1,FALSE,100,"Swvu.ServiceStandards.","ACwvu.ServiceStandards.",1,FALSE,FALSE,0.196850393700787,0.196850393700787,0.62992125984252,0.62992125984252,2,"&amp;R&amp;""Times New Roman""&amp;8&amp;I&amp;F","&amp;R&amp;""Times New Roman""&amp;8&amp;IPage &amp;P of &amp;N",TRUE,TRUE,FALSE,TRUE,1,#N/A,1,2,"=R8C1:R67C13","=R8:R13",#N/A,#N/A,FALSE,FALSE}</definedName>
    <definedName name="newgraphs" hidden="1">{#N/A,#N/A,FALSE,"HLDGS-B";#N/A,#N/A,FALSE,"CABJ-B";#N/A,#N/A,FALSE,"TBI-B";#N/A,#N/A,FALSE,"CAIM-B";#N/A,#N/A,FALSE,"CTC-B";#N/A,#N/A,FALSE,"LIGEN-B";#N/A,#N/A,FALSE,"JSL-B";#N/A,#N/A,FALSE,"HRVST-B"}</definedName>
    <definedName name="newgraphs." hidden="1">{TRUE,TRUE,-2,-16.25,606,371.25,FALSE,TRUE,TRUE,TRUE,0,1,46,1,46,2,8,4,TRUE,TRUE,3,TRUE,1,TRUE,100,"Swvu.Graphs.","ACwvu.Graphs.",1,FALSE,FALSE,0,0,0.590551181102362,0.551181102362205,2,"&amp;R&amp;6&amp;F","&amp;L&amp;8Prepared by Operations Support AHM213 - &amp;D",TRUE,TRUE,FALSE,FALSE,1,#N/A,1,1,"=R6C34:R62C56",FALSE,#N/A,#N/A,FALSE,FALSE}</definedName>
    <definedName name="newhhhhhhh" hidden="1">{#N/A,#N/A,FALSE,"ConMgt";#N/A,#N/A,FALSE,"HCoA";#N/A,#N/A,FALSE,"HLDGS";#N/A,#N/A,FALSE,"Angil";#N/A,#N/A,FALSE,"BankDivis";#N/A,#N/A,FALSE,"CABJ";#N/A,#N/A,FALSE,"TBI";#N/A,#N/A,FALSE,"ANTIL ";#N/A,#N/A,FALSE,"ANTILJ";#N/A,#N/A,FALSE,"ANTILIOM";#N/A,#N/A,FALSE,"ANGL";#N/A,#N/A,FALSE,"CAIM";#N/A,#N/A,FALSE,"TrustCos";#N/A,#N/A,FALSE,"InvDiv";#N/A,#N/A,FALSE,"Central costs"}</definedName>
    <definedName name="newhhhhhhhhhhhh"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newiiii" hidden="1">{#N/A,#N/A,FALSE,"TrustCos";#N/A,#N/A,FALSE,"CTC";#N/A,#N/A,FALSE,"CATC"}</definedName>
    <definedName name="newiiiiiiiiiiiiiiiiiii" hidden="1">{#N/A,#N/A,FALSE,"ConStat";#N/A,#N/A,FALSE,"ConMgt";#N/A,#N/A,FALSE,"HCoA";#N/A,#N/A,FALSE,"BankDivis";#N/A,#N/A,FALSE,"CAIM";#N/A,#N/A,FALSE,"TrustCos";#N/A,#N/A,FALSE,"InvDiv";#N/A,#N/A,FALSE,"Central costs";#N/A,#N/A,FALSE,"ConMgtQ1"}</definedName>
    <definedName name="newjjjjjjjjjj" hidden="1">{#N/A,#N/A,FALSE,"HLDGS";#N/A,#N/A,FALSE,"Angil";#N/A,#N/A,FALSE,"CABJ";#N/A,#N/A,FALSE,"TBI";#N/A,#N/A,FALSE,"ANTIL ";#N/A,#N/A,FALSE,"ANTILJ";#N/A,#N/A,FALSE,"ANTILIOM";#N/A,#N/A,FALSE,"ANTILGIB";#N/A,#N/A,FALSE,"ANGL"}</definedName>
    <definedName name="newjjjjjjjjjjjjjjjj"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newkkkkk" hidden="1">{#N/A,#N/A,FALSE,"ConStat";#N/A,#N/A,FALSE,"ConMgt";#N/A,#N/A,FALSE,"HCoA";#N/A,#N/A,FALSE,"BankDivis";#N/A,#N/A,FALSE,"CAIM";#N/A,#N/A,FALSE,"TrustCos";#N/A,#N/A,FALSE,"InvDiv";#N/A,#N/A,FALSE,"Central costs";#N/A,#N/A,FALSE,"ConMgtQ1"}</definedName>
    <definedName name="newkkkkkkkkkkkkk" hidden="1">{#N/A,#N/A,FALSE,"HLDGS-B";#N/A,#N/A,FALSE,"CABJ-B";#N/A,#N/A,FALSE,"TBI-B";#N/A,#N/A,FALSE,"CAIM-B";#N/A,#N/A,FALSE,"CTC-B";#N/A,#N/A,FALSE,"LIGEN-B";#N/A,#N/A,FALSE,"JSL-B";#N/A,#N/A,FALSE,"HRVST-B"}</definedName>
    <definedName name="newlllllllllll" hidden="1">{#N/A,#N/A,FALSE,"InvDiv";#N/A,#N/A,FALSE,"JSL ";#N/A,#N/A,FALSE,"CAAM";#N/A,#N/A,FALSE,"SafeCus"}</definedName>
    <definedName name="newllllllllllllllll" hidden="1">{#N/A,#N/A,FALSE,"HLDGS-B";#N/A,#N/A,FALSE,"CABJ-B";#N/A,#N/A,FALSE,"TBI-B";#N/A,#N/A,FALSE,"CAIM-B";#N/A,#N/A,FALSE,"CTC-B";#N/A,#N/A,FALSE,"LIGEN-B";#N/A,#N/A,FALSE,"JSL-B";#N/A,#N/A,FALSE,"HRVST-B"}</definedName>
    <definedName name="newmgmtaccts" hidden="1">{#N/A,#N/A,FALSE,"ConMgt";#N/A,#N/A,FALSE,"LdnSmy-ActYTD";#N/A,#N/A,FALSE,"ConStat";#N/A,#N/A,FALSE,"HCoA";#N/A,#N/A,FALSE,"HLDGS";#N/A,#N/A,FALSE,"Angil";#N/A,#N/A,FALSE,"BankDivis";#N/A,#N/A,FALSE,"CABJ";#N/A,#N/A,FALSE,"TBI";#N/A,#N/A,FALSE,"ANTIL ";#N/A,#N/A,FALSE,"ANTILJ";#N/A,#N/A,FALSE,"ANTILIOM";#N/A,#N/A,FALSE,"ANTILGIB";#N/A,#N/A,FALSE,"ANGL";#N/A,#N/A,FALSE,"CAIM";#N/A,#N/A,FALSE,"Central costs";#N/A,#N/A,FALSE,"TrustCos";#N/A,#N/A,FALSE,"InvDiv";#N/A,#N/A,FALSE,"JSL ";#N/A,#N/A,FALSE,"CAAM";#N/A,#N/A,FALSE,"SafeCus";#N/A,#N/A,FALSE,"SafeCus"}</definedName>
    <definedName name="newmmmmmmmmmmm" hidden="1">{#N/A,#N/A,FALSE,"HLDGS";#N/A,#N/A,FALSE,"Angil";#N/A,#N/A,FALSE,"CABJ";#N/A,#N/A,FALSE,"TBI";#N/A,#N/A,FALSE,"ANTIL ";#N/A,#N/A,FALSE,"ANTILJ";#N/A,#N/A,FALSE,"ANTILIOM";#N/A,#N/A,FALSE,"ANTILGIB";#N/A,#N/A,FALSE,"ANGL"}</definedName>
    <definedName name="newmmmmmmmmmmmmmmm" hidden="1">{TRUE,TRUE,-2,-16.25,606,371.25,FALSE,TRUE,TRUE,TRUE,0,1,46,1,46,2,8,4,TRUE,TRUE,3,TRUE,1,TRUE,100,"Swvu.Graphs.","ACwvu.Graphs.",1,FALSE,FALSE,0,0,0.590551181102362,0.551181102362205,2,"&amp;R&amp;6&amp;F","&amp;L&amp;8Prepared by Operations Support AHM213 - &amp;D",TRUE,TRUE,FALSE,FALSE,1,#N/A,1,1,"=R6C34:R62C56",FALSE,#N/A,#N/A,FALSE,FALSE}</definedName>
    <definedName name="newmr" hidden="1">{#N/A,#N/A,FALSE,"HLDGS-B";#N/A,#N/A,FALSE,"CABJ-B";#N/A,#N/A,FALSE,"TBI-B";#N/A,#N/A,FALSE,"CAIM-B";#N/A,#N/A,FALSE,"CTC-B";#N/A,#N/A,FALSE,"LIGEN-B";#N/A,#N/A,FALSE,"JSL-B";#N/A,#N/A,FALSE,"HRVST-B"}</definedName>
    <definedName name="newnew_complaints" hidden="1">{"one",#N/A,FALSE,"FRONT";"two",#N/A,FALSE,"CA";"three",#N/A,FALSE,"CA";"four",#N/A,FALSE,"CA";"five",#N/A,FALSE,"CA";"six",#N/A,FALSE,"CApps";"seven",#N/A,FALSE,"CApps";"eight",#N/A,FALSE,"CApps";"nine",#N/A,FALSE,"CApps";"ten",#N/A,FALSE,"SS";"eleven",#N/A,FALSE,"SS";"twelve",#N/A,FALSE,"SQ";"thirteen",#N/A,FALSE,"SQ";"fourteen",#N/A,FALSE,"SQ";"fifteen",#N/A,FALSE,"SQ";"sixteen",#N/A,FALSE,"BO";"seventeen",#N/A,FALSE,"BO";"eighteen",#N/A,FALSE,"BO";"nineteen",#N/A,FALSE,"OS";"twenty",#N/A,FALSE,"OS";"twenty_one",#N/A,FALSE,"OS";"twenty_two",#N/A,FALSE,"CR";"twenty_three",#N/A,FALSE,"CR";"twenty_four",#N/A,FALSE,"COB";"twenty_five",#N/A,FALSE,"COB";"twenty_six",#N/A,FALSE,"COB";"twenty_seven",#N/A,FALSE,"Comparison"}</definedName>
    <definedName name="newnnnnnnnnnn" hidden="1">{#N/A,#N/A,FALSE,"ConMgt";#N/A,#N/A,FALSE,"HCoA";#N/A,#N/A,FALSE,"HLDGS";#N/A,#N/A,FALSE,"Angil";#N/A,#N/A,FALSE,"BankDivis";#N/A,#N/A,FALSE,"CABJ";#N/A,#N/A,FALSE,"TBI";#N/A,#N/A,FALSE,"ANTIL ";#N/A,#N/A,FALSE,"ANTILJ";#N/A,#N/A,FALSE,"ANTILIOM";#N/A,#N/A,FALSE,"ANGL";#N/A,#N/A,FALSE,"CAIM";#N/A,#N/A,FALSE,"TrustCos";#N/A,#N/A,FALSE,"InvDiv";#N/A,#N/A,FALSE,"Central costs"}</definedName>
    <definedName name="newnnnnnnnnnnnnn"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newo" hidden="1">{#N/A,#N/A,FALSE,"HLDGS";#N/A,#N/A,FALSE,"Angil";#N/A,#N/A,FALSE,"CABJ";#N/A,#N/A,FALSE,"TBI";#N/A,#N/A,FALSE,"ANTIL ";#N/A,#N/A,FALSE,"ANTILJ";#N/A,#N/A,FALSE,"ANTILIOM";#N/A,#N/A,FALSE,"ANTILGIB";#N/A,#N/A,FALSE,"ANGL"}</definedName>
    <definedName name="newoooo" hidden="1">{#N/A,#N/A,FALSE,"ConMgt";#N/A,#N/A,FALSE,"ConStat";#N/A,#N/A,FALSE,"HCoA";#N/A,#N/A,FALSE,"HLDGS";#N/A,#N/A,FALSE,"Angil";#N/A,#N/A,FALSE,"BankDivis";#N/A,#N/A,FALSE,"CABJ";#N/A,#N/A,FALSE,"TBI";#N/A,#N/A,FALSE,"ANTIL ";#N/A,#N/A,FALSE,"ANGL";#N/A,#N/A,FALSE,"CAIM";#N/A,#N/A,FALSE,"TrustCos";#N/A,#N/A,FALSE,"Central costs";#N/A,#N/A,FALSE,"InvDiv";#N/A,#N/A,FALSE,"JSL ";#N/A,#N/A,FALSE,"CAAM";#N/A,#N/A,FALSE,"SafeCus"}</definedName>
    <definedName name="newoooooooooooooooo" hidden="1">{#N/A,#N/A,FALSE,"InvDiv";#N/A,#N/A,FALSE,"JSL ";#N/A,#N/A,FALSE,"CAAM";#N/A,#N/A,FALSE,"SafeCus"}</definedName>
    <definedName name="newp"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newpppppp" hidden="1">{#N/A,#N/A,FALSE,"TrustCos";#N/A,#N/A,FALSE,"CTC";#N/A,#N/A,FALSE,"CATC"}</definedName>
    <definedName name="newpppppppppppppp" hidden="1">{#N/A,#N/A,FALSE,"ConMgt";#N/A,#N/A,FALSE,"ConStat";#N/A,#N/A,FALSE,"HCoA";#N/A,#N/A,FALSE,"HLDGS";#N/A,#N/A,FALSE,"Angil";#N/A,#N/A,FALSE,"BankDivis";#N/A,#N/A,FALSE,"CABJ";#N/A,#N/A,FALSE,"TBI";#N/A,#N/A,FALSE,"ANTIL ";#N/A,#N/A,FALSE,"ANGL";#N/A,#N/A,FALSE,"CAIM";#N/A,#N/A,FALSE,"TrustCos";#N/A,#N/A,FALSE,"Central costs";#N/A,#N/A,FALSE,"InvDiv";#N/A,#N/A,FALSE,"JSL ";#N/A,#N/A,FALSE,"CAAM";#N/A,#N/A,FALSE,"SafeCus"}</definedName>
    <definedName name="newq" hidden="1">{#N/A,#N/A,FALSE,"ConMgt";#N/A,#N/A,FALSE,"LdnSmy-ActYTD";#N/A,#N/A,FALSE,"ConStat";#N/A,#N/A,FALSE,"HCoA";#N/A,#N/A,FALSE,"HLDGS";#N/A,#N/A,FALSE,"Angil";#N/A,#N/A,FALSE,"BankDivis";#N/A,#N/A,FALSE,"CABJ";#N/A,#N/A,FALSE,"TBI";#N/A,#N/A,FALSE,"ANTIL ";#N/A,#N/A,FALSE,"ANTILJ";#N/A,#N/A,FALSE,"ANTILIOM";#N/A,#N/A,FALSE,"ANTILGIB";#N/A,#N/A,FALSE,"ANGL";#N/A,#N/A,FALSE,"CAIM";#N/A,#N/A,FALSE,"Central costs";#N/A,#N/A,FALSE,"TrustCos";#N/A,#N/A,FALSE,"InvDiv";#N/A,#N/A,FALSE,"JSL ";#N/A,#N/A,FALSE,"CAAM";#N/A,#N/A,FALSE,"SafeCus";#N/A,#N/A,FALSE,"SafeCus"}</definedName>
    <definedName name="newqe" hidden="1">{TRUE,TRUE,-2,-16.25,606,371.25,FALSE,TRUE,TRUE,TRUE,0,7,#N/A,56,#N/A,11.453125,20.8235294117647,1,FALSE,FALSE,3,TRUE,1,FALSE,100,"Swvu.ServiceStandards.","ACwvu.ServiceStandards.",1,FALSE,FALSE,0.196850393700787,0.196850393700787,0.62992125984252,0.62992125984252,2,"&amp;R&amp;""Times New Roman""&amp;8&amp;I&amp;F","&amp;R&amp;""Times New Roman""&amp;8&amp;IPage &amp;P of &amp;N",TRUE,TRUE,FALSE,TRUE,1,#N/A,1,2,"=R8C1:R67C13","=R8:R13",#N/A,#N/A,FALSE,FALSE}</definedName>
    <definedName name="newqq" hidden="1">{#N/A,#N/A,FALSE,"ConMgt";#N/A,#N/A,FALSE,"HCoA";#N/A,#N/A,FALSE,"BankDivis";#N/A,#N/A,FALSE,"TrustCos";#N/A,#N/A,FALSE,"InvDiv";#N/A,#N/A,FALSE,"Central costs"}</definedName>
    <definedName name="newqqq" hidden="1">{#N/A,#N/A,FALSE,"ConMgt";#N/A,#N/A,FALSE,"HCoA";#N/A,#N/A,FALSE,"HLDGS";#N/A,#N/A,FALSE,"Angil";#N/A,#N/A,FALSE,"BankDivis";#N/A,#N/A,FALSE,"CABJ";#N/A,#N/A,FALSE,"TBI";#N/A,#N/A,FALSE,"ANTIL ";#N/A,#N/A,FALSE,"ANTILJ";#N/A,#N/A,FALSE,"ANTILIOM";#N/A,#N/A,FALSE,"ANGL";#N/A,#N/A,FALSE,"CAIM";#N/A,#N/A,FALSE,"TrustCos";#N/A,#N/A,FALSE,"InvDiv";#N/A,#N/A,FALSE,"Central costs"}</definedName>
    <definedName name="newqqqq" hidden="1">{#N/A,#N/A,FALSE,"HLDGS";#N/A,#N/A,FALSE,"Angil";#N/A,#N/A,FALSE,"CABJ";#N/A,#N/A,FALSE,"TBI";#N/A,#N/A,FALSE,"ANTIL ";#N/A,#N/A,FALSE,"ANTILJ";#N/A,#N/A,FALSE,"ANTILIOM";#N/A,#N/A,FALSE,"ANTILGIB";#N/A,#N/A,FALSE,"ANGL"}</definedName>
    <definedName name="newqqqqqqq" hidden="1">{#N/A,#N/A,FALSE,"HLDGS-B";#N/A,#N/A,FALSE,"CABJ-B";#N/A,#N/A,FALSE,"TBI-B";#N/A,#N/A,FALSE,"CAIM-B";#N/A,#N/A,FALSE,"CTC-B";#N/A,#N/A,FALSE,"LIGEN-B";#N/A,#N/A,FALSE,"JSL-B";#N/A,#N/A,FALSE,"HRVST-B"}</definedName>
    <definedName name="newqqqqqqqqq"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newqr" hidden="1">{"one",#N/A,FALSE,"FRONT";"two",#N/A,FALSE,"CA";"three",#N/A,FALSE,"CA";"four",#N/A,FALSE,"CA";"five",#N/A,FALSE,"CA";"six",#N/A,FALSE,"CApps";"seven",#N/A,FALSE,"CApps";"eight",#N/A,FALSE,"CApps";"nine",#N/A,FALSE,"CApps";"ten",#N/A,FALSE,"SS";"eleven",#N/A,FALSE,"SS";"twelve",#N/A,FALSE,"SQ";"thirteen",#N/A,FALSE,"SQ";"fourteen",#N/A,FALSE,"SQ";"fifteen",#N/A,FALSE,"SQ";"sixteen",#N/A,FALSE,"BO";"seventeen",#N/A,FALSE,"BO";"eighteen",#N/A,FALSE,"BO";"nineteen",#N/A,FALSE,"OS";"twenty",#N/A,FALSE,"OS";"twenty_one",#N/A,FALSE,"OS";"twenty_two",#N/A,FALSE,"CR";"twenty_three",#N/A,FALSE,"CR";"twenty_four",#N/A,FALSE,"COB";"twenty_five",#N/A,FALSE,"COB";"twenty_six",#N/A,FALSE,"COB";"twenty_seven",#N/A,FALSE,"Comparison"}</definedName>
    <definedName name="newqt" hidden="1">{TRUE,TRUE,-2,-16.25,606,371.25,FALSE,TRUE,TRUE,TRUE,0,7,#N/A,56,#N/A,11.453125,20.8235294117647,1,FALSE,FALSE,3,TRUE,1,FALSE,100,"Swvu.ServiceStandards.","ACwvu.ServiceStandards.",1,FALSE,FALSE,0.196850393700787,0.196850393700787,0.62992125984252,0.62992125984252,2,"&amp;R&amp;""Times New Roman""&amp;8&amp;I&amp;F","&amp;R&amp;""Times New Roman""&amp;8&amp;IPage &amp;P of &amp;N",TRUE,TRUE,FALSE,TRUE,1,#N/A,1,2,"=R8C1:R67C13","=R8:R13",#N/A,#N/A,FALSE,FALSE}</definedName>
    <definedName name="newqw" hidden="1">{TRUE,TRUE,-2,-16.25,606,371.25,FALSE,TRUE,TRUE,TRUE,0,1,46,1,46,2,8,4,TRUE,TRUE,3,TRUE,1,TRUE,100,"Swvu.Graphs.","ACwvu.Graphs.",1,FALSE,FALSE,0,0,0.590551181102362,0.551181102362205,2,"&amp;R&amp;6&amp;F","&amp;L&amp;8Prepared by Operations Support AHM213 - &amp;D",TRUE,TRUE,FALSE,FALSE,1,#N/A,1,1,"=R6C34:R62C56",FALSE,#N/A,#N/A,FALSE,FALSE}</definedName>
    <definedName name="newqy" hidden="1">{#N/A,#N/A,FALSE,"HLDGS-B";#N/A,#N/A,FALSE,"CABJ-B";#N/A,#N/A,FALSE,"TBI-B";#N/A,#N/A,FALSE,"CAIM-B";#N/A,#N/A,FALSE,"CTC-B";#N/A,#N/A,FALSE,"LIGEN-B";#N/A,#N/A,FALSE,"JSL-B";#N/A,#N/A,FALSE,"HRVST-B"}</definedName>
    <definedName name="newreport" hidden="1">{#N/A,#N/A,FALSE,"LIFEDIV";#N/A,#N/A,FALSE,"LIFEDIVSP";#N/A,#N/A,FALSE,"SMA VC";#N/A,#N/A,FALSE,"SMA";#N/A,#N/A,FALSE,"SMI";#N/A,#N/A,FALSE,"SP UK";#N/A,#N/A,FALSE,"SP Ireland";#N/A,#N/A,FALSE,"SPILA";#N/A,#N/A,FALSE,"ANL VC";#N/A,#N/A,FALSE,"ANL";#N/A,#N/A,FALSE,"ANPIM";#N/A,#N/A,FALSE,"ANUTM";#N/A,#N/A,FALSE,"ANFIS Exp ";#N/A,#N/A,FALSE,"SPUK Exp";#N/A,#N/A,FALSE,"SP IRE Exp";#N/A,#N/A,FALSE,"SPILA Exp"}</definedName>
    <definedName name="newrrr" hidden="1">{#N/A,#N/A,FALSE,"InvDiv";#N/A,#N/A,FALSE,"JSL ";#N/A,#N/A,FALSE,"CAAM";#N/A,#N/A,FALSE,"SafeCus"}</definedName>
    <definedName name="news" hidden="1">{#N/A,#N/A,FALSE,"HLDGS-B";#N/A,#N/A,FALSE,"CABJ-B";#N/A,#N/A,FALSE,"TBI-B";#N/A,#N/A,FALSE,"CAIM-B";#N/A,#N/A,FALSE,"CTC-B";#N/A,#N/A,FALSE,"LIGEN-B";#N/A,#N/A,FALSE,"JSL-B";#N/A,#N/A,FALSE,"HRVST-B"}</definedName>
    <definedName name="newsavijngs5" hidden="1">{#N/A,#N/A,FALSE,"InvDiv";#N/A,#N/A,FALSE,"JSL ";#N/A,#N/A,FALSE,"CAAM";#N/A,#N/A,FALSE,"SafeCus"}</definedName>
    <definedName name="newsavings3" hidden="1">{#N/A,#N/A,FALSE,"ConMgt";#N/A,#N/A,FALSE,"HCoA";#N/A,#N/A,FALSE,"BankDivis";#N/A,#N/A,FALSE,"TrustCos";#N/A,#N/A,FALSE,"InvDiv";#N/A,#N/A,FALSE,"Central costs"}</definedName>
    <definedName name="newsavings4" hidden="1">{#N/A,#N/A,FALSE,"ConMgt";#N/A,#N/A,FALSE,"LdnSmy-ActYTD";#N/A,#N/A,FALSE,"ConStat";#N/A,#N/A,FALSE,"HCoA";#N/A,#N/A,FALSE,"HLDGS";#N/A,#N/A,FALSE,"Angil";#N/A,#N/A,FALSE,"BankDivis";#N/A,#N/A,FALSE,"CABJ";#N/A,#N/A,FALSE,"TBI";#N/A,#N/A,FALSE,"ANTIL ";#N/A,#N/A,FALSE,"ANTILJ";#N/A,#N/A,FALSE,"ANTILIOM";#N/A,#N/A,FALSE,"ANTILGIB";#N/A,#N/A,FALSE,"ANGL";#N/A,#N/A,FALSE,"CAIM";#N/A,#N/A,FALSE,"Central costs";#N/A,#N/A,FALSE,"TrustCos";#N/A,#N/A,FALSE,"InvDiv";#N/A,#N/A,FALSE,"JSL ";#N/A,#N/A,FALSE,"CAAM";#N/A,#N/A,FALSE,"SafeCus";#N/A,#N/A,FALSE,"SafeCus"}</definedName>
    <definedName name="newsdfa"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newservicestandards." hidden="1">{TRUE,TRUE,-2,-16.25,606,371.25,FALSE,TRUE,TRUE,TRUE,0,7,#N/A,56,#N/A,11.453125,20.8235294117647,1,FALSE,FALSE,3,TRUE,1,FALSE,100,"Swvu.ServiceStandards.","ACwvu.ServiceStandards.",1,FALSE,FALSE,0.196850393700787,0.196850393700787,0.62992125984252,0.62992125984252,2,"&amp;R&amp;""Times New Roman""&amp;8&amp;I&amp;F","&amp;R&amp;""Times New Roman""&amp;8&amp;IPage &amp;P of &amp;N",TRUE,TRUE,FALSE,TRUE,1,#N/A,1,2,"=R8C1:R67C13","=R8:R13",#N/A,#N/A,FALSE,FALSE}</definedName>
    <definedName name="newsfs"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newssssss" hidden="1">{#N/A,#N/A,FALSE,"HLDGS-B";#N/A,#N/A,FALSE,"CABJ-B";#N/A,#N/A,FALSE,"TBI-B";#N/A,#N/A,FALSE,"CAIM-B";#N/A,#N/A,FALSE,"CTC-B";#N/A,#N/A,FALSE,"LIGEN-B";#N/A,#N/A,FALSE,"JSL-B";#N/A,#N/A,FALSE,"HRVST-B"}</definedName>
    <definedName name="newsssssssssssssss" hidden="1">{#N/A,#N/A,FALSE,"TrustCos";#N/A,#N/A,FALSE,"CTC";#N/A,#N/A,FALSE,"CATC"}</definedName>
    <definedName name="newtemp" hidden="1">#N/A</definedName>
    <definedName name="newtemp." hidden="1">{#N/A,#N/A,FALSE,"ConMgt";#N/A,#N/A,FALSE,"LdnSmy-ActYTD";#N/A,#N/A,FALSE,"ConStat";#N/A,#N/A,FALSE,"HCoA";#N/A,#N/A,FALSE,"HLDGS";#N/A,#N/A,FALSE,"Angil";#N/A,#N/A,FALSE,"BankDivis";#N/A,#N/A,FALSE,"CABJ";#N/A,#N/A,FALSE,"TBI";#N/A,#N/A,FALSE,"ANTIL ";#N/A,#N/A,FALSE,"ANTILJ";#N/A,#N/A,FALSE,"ANTILIOM";#N/A,#N/A,FALSE,"ANTILGIB";#N/A,#N/A,FALSE,"ANGL";#N/A,#N/A,FALSE,"CAIM";#N/A,#N/A,FALSE,"Central costs";#N/A,#N/A,FALSE,"TrustCos";#N/A,#N/A,FALSE,"InvDiv";#N/A,#N/A,FALSE,"JSL ";#N/A,#N/A,FALSE,"CAAM";#N/A,#N/A,FALSE,"SafeCus";#N/A,#N/A,FALSE,"SafeCus"}</definedName>
    <definedName name="newtrustcos" hidden="1">{#N/A,#N/A,FALSE,"TrustCos";#N/A,#N/A,FALSE,"CTC";#N/A,#N/A,FALSE,"CATC"}</definedName>
    <definedName name="newttttttt"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newttttttttttttt" hidden="1">{#N/A,#N/A,FALSE,"ConMgt";#N/A,#N/A,FALSE,"ConStat";#N/A,#N/A,FALSE,"HCoA";#N/A,#N/A,FALSE,"HLDGS";#N/A,#N/A,FALSE,"Angil";#N/A,#N/A,FALSE,"BankDivis";#N/A,#N/A,FALSE,"CABJ";#N/A,#N/A,FALSE,"TBI";#N/A,#N/A,FALSE,"ANTIL ";#N/A,#N/A,FALSE,"ANGL";#N/A,#N/A,FALSE,"CAIM";#N/A,#N/A,FALSE,"TrustCos";#N/A,#N/A,FALSE,"Central costs";#N/A,#N/A,FALSE,"InvDiv";#N/A,#N/A,FALSE,"JSL ";#N/A,#N/A,FALSE,"CAAM";#N/A,#N/A,FALSE,"SafeCus"}</definedName>
    <definedName name="newuuuuuu" hidden="1">{#N/A,#N/A,FALSE,"HLDGS";#N/A,#N/A,FALSE,"Angil";#N/A,#N/A,FALSE,"CABJ";#N/A,#N/A,FALSE,"TBI";#N/A,#N/A,FALSE,"ANTIL ";#N/A,#N/A,FALSE,"ANTILJ";#N/A,#N/A,FALSE,"ANTILIOM";#N/A,#N/A,FALSE,"ANTILGIB";#N/A,#N/A,FALSE,"ANGL"}</definedName>
    <definedName name="newuuuuuuuuuuuuuu" hidden="1">{#N/A,#N/A,FALSE,"TrustCos";#N/A,#N/A,FALSE,"CTC";#N/A,#N/A,FALSE,"CATC"}</definedName>
    <definedName name="newv" hidden="1">{#N/A,#N/A,FALSE,"TrustCos";#N/A,#N/A,FALSE,"CTC";#N/A,#N/A,FALSE,"CATC"}</definedName>
    <definedName name="newvinay" hidden="1">{#N/A,#N/A,FALSE,"ConMgt";#N/A,#N/A,FALSE,"ConStat";#N/A,#N/A,FALSE,"HCoA";#N/A,#N/A,FALSE,"HLDGS";#N/A,#N/A,FALSE,"Angil";#N/A,#N/A,FALSE,"BankDivis";#N/A,#N/A,FALSE,"CABJ";#N/A,#N/A,FALSE,"TBI";#N/A,#N/A,FALSE,"ANTIL ";#N/A,#N/A,FALSE,"ANGL";#N/A,#N/A,FALSE,"CAIM";#N/A,#N/A,FALSE,"TrustCos";#N/A,#N/A,FALSE,"Central costs";#N/A,#N/A,FALSE,"InvDiv";#N/A,#N/A,FALSE,"JSL ";#N/A,#N/A,FALSE,"CAAM";#N/A,#N/A,FALSE,"SafeCus"}</definedName>
    <definedName name="newvv" hidden="1">{#N/A,#N/A,FALSE,"ConMgt";#N/A,#N/A,FALSE,"LdnSmy-ActYTD";#N/A,#N/A,FALSE,"ConStat";#N/A,#N/A,FALSE,"HCoA";#N/A,#N/A,FALSE,"HLDGS";#N/A,#N/A,FALSE,"Angil";#N/A,#N/A,FALSE,"BankDivis";#N/A,#N/A,FALSE,"CABJ";#N/A,#N/A,FALSE,"TBI";#N/A,#N/A,FALSE,"ANTIL ";#N/A,#N/A,FALSE,"ANTILJ";#N/A,#N/A,FALSE,"ANTILIOM";#N/A,#N/A,FALSE,"ANTILGIB";#N/A,#N/A,FALSE,"ANGL";#N/A,#N/A,FALSE,"CAIM";#N/A,#N/A,FALSE,"Central costs";#N/A,#N/A,FALSE,"TrustCos";#N/A,#N/A,FALSE,"InvDiv";#N/A,#N/A,FALSE,"JSL ";#N/A,#N/A,FALSE,"CAAM";#N/A,#N/A,FALSE,"SafeCus";#N/A,#N/A,FALSE,"SafeCus"}</definedName>
    <definedName name="newvvvvvv" hidden="1">{#N/A,#N/A,FALSE,"ConMgt";#N/A,#N/A,FALSE,"HCoA";#N/A,#N/A,FALSE,"HLDGS";#N/A,#N/A,FALSE,"Angil";#N/A,#N/A,FALSE,"BankDivis";#N/A,#N/A,FALSE,"CABJ";#N/A,#N/A,FALSE,"TBI";#N/A,#N/A,FALSE,"ANTIL ";#N/A,#N/A,FALSE,"ANTILJ";#N/A,#N/A,FALSE,"ANTILIOM";#N/A,#N/A,FALSE,"ANGL";#N/A,#N/A,FALSE,"CAIM";#N/A,#N/A,FALSE,"TrustCos";#N/A,#N/A,FALSE,"InvDiv";#N/A,#N/A,FALSE,"Central costs"}</definedName>
    <definedName name="newvvvvvvvvv" hidden="1">{#N/A,#N/A,FALSE,"HLDGS";#N/A,#N/A,FALSE,"Angil";#N/A,#N/A,FALSE,"CABJ";#N/A,#N/A,FALSE,"TBI";#N/A,#N/A,FALSE,"ANTIL ";#N/A,#N/A,FALSE,"ANTILJ";#N/A,#N/A,FALSE,"ANTILIOM";#N/A,#N/A,FALSE,"ANTILGIB";#N/A,#N/A,FALSE,"ANGL"}</definedName>
    <definedName name="newvvvvvvvvvv" hidden="1">{#N/A,#N/A,FALSE,"ConMgt";#N/A,#N/A,FALSE,"LdnSmy-ActYTD";#N/A,#N/A,FALSE,"ConStat";#N/A,#N/A,FALSE,"HCoA";#N/A,#N/A,FALSE,"HLDGS";#N/A,#N/A,FALSE,"Angil";#N/A,#N/A,FALSE,"BankDivis";#N/A,#N/A,FALSE,"CABJ";#N/A,#N/A,FALSE,"TBI";#N/A,#N/A,FALSE,"ANTIL ";#N/A,#N/A,FALSE,"ANTILJ";#N/A,#N/A,FALSE,"ANTILIOM";#N/A,#N/A,FALSE,"ANTILGIB";#N/A,#N/A,FALSE,"ANGL";#N/A,#N/A,FALSE,"CAIM";#N/A,#N/A,FALSE,"Central costs";#N/A,#N/A,FALSE,"TrustCos";#N/A,#N/A,FALSE,"InvDiv";#N/A,#N/A,FALSE,"JSL ";#N/A,#N/A,FALSE,"CAAM";#N/A,#N/A,FALSE,"SafeCus";#N/A,#N/A,FALSE,"SafeCus"}</definedName>
    <definedName name="newvvvvvvvvvvvvvvv" hidden="1">{#N/A,#N/A,FALSE,"ConStat";#N/A,#N/A,FALSE,"ConMgt";#N/A,#N/A,FALSE,"HCoA";#N/A,#N/A,FALSE,"BankDivis";#N/A,#N/A,FALSE,"CAIM";#N/A,#N/A,FALSE,"TrustCos";#N/A,#N/A,FALSE,"InvDiv";#N/A,#N/A,FALSE,"Central costs";#N/A,#N/A,FALSE,"ConMgtQ1"}</definedName>
    <definedName name="newvvvvvvvvvvvvvvvvvv" hidden="1">{#N/A,#N/A,FALSE,"TrustCos";#N/A,#N/A,FALSE,"CTC";#N/A,#N/A,FALSE,"CATC"}</definedName>
    <definedName name="neww" hidden="1">{#N/A,#N/A,FALSE,"TrustCos";#N/A,#N/A,FALSE,"CTC";#N/A,#N/A,FALSE,"CATC"}</definedName>
    <definedName name="newwrn.additional." hidden="1">{#N/A,#N/A,FALSE,"SMA NB_Cont";#N/A,#N/A,FALSE,"ANL NB_Cont";#N/A,#N/A,FALSE,"SMA sp";#N/A,#N/A,FALSE,"SPL UK";#N/A,#N/A,FALSE,"SMI sp";#N/A,#N/A,FALSE,"SPL Ireland"}</definedName>
    <definedName name="newwrn.AllBUd" hidden="1">{#N/A,#N/A,FALSE,"HLDGS-B";#N/A,#N/A,FALSE,"CABJ-B";#N/A,#N/A,FALSE,"TBI-B";#N/A,#N/A,FALSE,"CAIM-B";#N/A,#N/A,FALSE,"CTC-B";#N/A,#N/A,FALSE,"LIGEN-B";#N/A,#N/A,FALSE,"JSL-B";#N/A,#N/A,FALSE,"HRVST-B"}</definedName>
    <definedName name="newwrn.allbuf." hidden="1">{#N/A,#N/A,FALSE,"HLDGS-B";#N/A,#N/A,FALSE,"CABJ-B";#N/A,#N/A,FALSE,"TBI-B";#N/A,#N/A,FALSE,"CAIM-B";#N/A,#N/A,FALSE,"CTC-B";#N/A,#N/A,FALSE,"LIGEN-B";#N/A,#N/A,FALSE,"JSL-B";#N/A,#N/A,FALSE,"HRVST-B"}</definedName>
    <definedName name="newwrn.angelene." hidden="1">{#N/A,#N/A,FALSE,"LIFEDIV";#N/A,#N/A,FALSE,"ANPIM";#N/A,#N/A,FALSE,"ANUTM"}</definedName>
    <definedName name="newwrn.Bud2000" hidden="1">{#N/A,#N/A,FALSE,"ConMgt";#N/A,#N/A,FALSE,"HCoA";#N/A,#N/A,FALSE,"BankDivis";#N/A,#N/A,FALSE,"TrustCos";#N/A,#N/A,FALSE,"InvDiv";#N/A,#N/A,FALSE,"Central costs"}</definedName>
    <definedName name="newwrn.BudSmy." hidden="1">{#N/A,#N/A,FALSE,"ConMgt";#N/A,#N/A,FALSE,"HCoA";#N/A,#N/A,FALSE,"HLDGS";#N/A,#N/A,FALSE,"Angil";#N/A,#N/A,FALSE,"BankDivis";#N/A,#N/A,FALSE,"CABJ";#N/A,#N/A,FALSE,"TBI";#N/A,#N/A,FALSE,"ANTIL ";#N/A,#N/A,FALSE,"ANTILJ";#N/A,#N/A,FALSE,"ANTILIOM";#N/A,#N/A,FALSE,"ANGL";#N/A,#N/A,FALSE,"CAIM";#N/A,#N/A,FALSE,"TrustCos";#N/A,#N/A,FALSE,"InvDiv";#N/A,#N/A,FALSE,"Central costs"}</definedName>
    <definedName name="newwrn.divisionaldetail." hidden="1">{#N/A,#N/A,FALSE,"HLDGS";#N/A,#N/A,FALSE,"Angil";#N/A,#N/A,FALSE,"CABJ";#N/A,#N/A,FALSE,"TBI";#N/A,#N/A,FALSE,"ANTIL ";#N/A,#N/A,FALSE,"ANTILJ";#N/A,#N/A,FALSE,"ANTILIOM";#N/A,#N/A,FALSE,"ANTILGIB";#N/A,#N/A,FALSE,"ANGL"}</definedName>
    <definedName name="newwrn.divisionSmy." hidden="1">{#N/A,#N/A,FALSE,"ConStat";#N/A,#N/A,FALSE,"ConMgt";#N/A,#N/A,FALSE,"HCoA";#N/A,#N/A,FALSE,"BankDivis";#N/A,#N/A,FALSE,"CAIM";#N/A,#N/A,FALSE,"TrustCos";#N/A,#N/A,FALSE,"InvDiv";#N/A,#N/A,FALSE,"Central costs";#N/A,#N/A,FALSE,"ConMgtQ1"}</definedName>
    <definedName name="newwrn.InvDiv." hidden="1">{#N/A,#N/A,FALSE,"InvDiv";#N/A,#N/A,FALSE,"JSL ";#N/A,#N/A,FALSE,"CAAM";#N/A,#N/A,FALSE,"SafeCus"}</definedName>
    <definedName name="newwrn.LTB." hidden="1">{"one",#N/A,FALSE,"FRONT";"two",#N/A,FALSE,"CA";"three",#N/A,FALSE,"CA";"four",#N/A,FALSE,"CA";"five",#N/A,FALSE,"CA";"six",#N/A,FALSE,"CApps";"seven",#N/A,FALSE,"CApps";"eight",#N/A,FALSE,"CApps";"nine",#N/A,FALSE,"CApps";"ten",#N/A,FALSE,"SS";"eleven",#N/A,FALSE,"SS";"twelve",#N/A,FALSE,"SQ";"thirteen",#N/A,FALSE,"SQ";"fourteen",#N/A,FALSE,"SQ";"fifteen",#N/A,FALSE,"SQ";"sixteen",#N/A,FALSE,"BO";"seventeen",#N/A,FALSE,"BO";"eighteen",#N/A,FALSE,"BO";"nineteen",#N/A,FALSE,"OS";"twenty",#N/A,FALSE,"OS";"twenty_one",#N/A,FALSE,"OS";"twenty_two",#N/A,FALSE,"CR";"twenty_three",#N/A,FALSE,"CR";"twenty_four",#N/A,FALSE,"COB";"twenty_five",#N/A,FALSE,"COB";"twenty_six",#N/A,FALSE,"COB";"twenty_seven",#N/A,FALSE,"Comparison"}</definedName>
    <definedName name="newwrn.lts" hidden="1">{"one",#N/A,FALSE,"FRONT";"two",#N/A,FALSE,"CA";"three",#N/A,FALSE,"CA";"four",#N/A,FALSE,"CA";"five",#N/A,FALSE,"CA";"six",#N/A,FALSE,"CApps";"seven",#N/A,FALSE,"CApps";"eight",#N/A,FALSE,"CApps";"nine",#N/A,FALSE,"CApps";"ten",#N/A,FALSE,"SS";"eleven",#N/A,FALSE,"SS";"twelve",#N/A,FALSE,"SQ";"thirteen",#N/A,FALSE,"SQ";"fourteen",#N/A,FALSE,"SQ";"fifteen",#N/A,FALSE,"SQ";"sixteen",#N/A,FALSE,"BO";"seventeen",#N/A,FALSE,"BO";"eighteen",#N/A,FALSE,"BO";"nineteen",#N/A,FALSE,"OS";"twenty",#N/A,FALSE,"OS";"twenty_one",#N/A,FALSE,"OS";"twenty_two",#N/A,FALSE,"CR";"twenty_three",#N/A,FALSE,"CR";"twenty_four",#N/A,FALSE,"COB";"twenty_five",#N/A,FALSE,"COB";"twenty_six",#N/A,FALSE,"COB";"twenty_seven",#N/A,FALSE,"Comparison"}</definedName>
    <definedName name="newwrn.management." hidden="1">{#N/A,#N/A,FALSE,"ConMgt";#N/A,#N/A,FALSE,"ConStat";#N/A,#N/A,FALSE,"HCoA";#N/A,#N/A,FALSE,"HLDGS";#N/A,#N/A,FALSE,"Angil";#N/A,#N/A,FALSE,"BankDivis";#N/A,#N/A,FALSE,"CABJ";#N/A,#N/A,FALSE,"TBI";#N/A,#N/A,FALSE,"ANTIL ";#N/A,#N/A,FALSE,"ANGL";#N/A,#N/A,FALSE,"CAIM";#N/A,#N/A,FALSE,"TrustCos";#N/A,#N/A,FALSE,"Central costs";#N/A,#N/A,FALSE,"InvDiv";#N/A,#N/A,FALSE,"JSL ";#N/A,#N/A,FALSE,"CAAM";#N/A,#N/A,FALSE,"SafeCus"}</definedName>
    <definedName name="newwwwwwwwwwwwwwww" hidden="1">{#N/A,#N/A,FALSE,"ConMgt";#N/A,#N/A,FALSE,"HCoA";#N/A,#N/A,FALSE,"BankDivis";#N/A,#N/A,FALSE,"TrustCos";#N/A,#N/A,FALSE,"InvDiv";#N/A,#N/A,FALSE,"Central costs"}</definedName>
    <definedName name="newx" hidden="1">{"one",#N/A,FALSE,"FRONT";"two",#N/A,FALSE,"CA";"three",#N/A,FALSE,"CA";"four",#N/A,FALSE,"CA";"five",#N/A,FALSE,"CA";"six",#N/A,FALSE,"CApps";"seven",#N/A,FALSE,"CApps";"eight",#N/A,FALSE,"CApps";"nine",#N/A,FALSE,"CApps";"ten",#N/A,FALSE,"SS";"eleven",#N/A,FALSE,"SS";"twelve",#N/A,FALSE,"SQ";"thirteen",#N/A,FALSE,"SQ";"fourteen",#N/A,FALSE,"SQ";"fifteen",#N/A,FALSE,"SQ";"sixteen",#N/A,FALSE,"BO";"seventeen",#N/A,FALSE,"BO";"eighteen",#N/A,FALSE,"BO";"nineteen",#N/A,FALSE,"OS";"twenty",#N/A,FALSE,"OS";"twenty_one",#N/A,FALSE,"OS";"twenty_two",#N/A,FALSE,"CR";"twenty_three",#N/A,FALSE,"CR";"twenty_four",#N/A,FALSE,"COB";"twenty_five",#N/A,FALSE,"COB";"twenty_six",#N/A,FALSE,"COB";"twenty_seven",#N/A,FALSE,"Comparison"}</definedName>
    <definedName name="newxx" hidden="1">{#N/A,#N/A,FALSE,"InvDiv";#N/A,#N/A,FALSE,"JSL ";#N/A,#N/A,FALSE,"CAAM";#N/A,#N/A,FALSE,"SafeCus"}</definedName>
    <definedName name="newxxx"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newxxxx" hidden="1">{#N/A,#N/A,FALSE,"ConStat";#N/A,#N/A,FALSE,"ConMgt";#N/A,#N/A,FALSE,"HCoA";#N/A,#N/A,FALSE,"BankDivis";#N/A,#N/A,FALSE,"CAIM";#N/A,#N/A,FALSE,"TrustCos";#N/A,#N/A,FALSE,"InvDiv";#N/A,#N/A,FALSE,"Central costs";#N/A,#N/A,FALSE,"ConMgtQ1"}</definedName>
    <definedName name="newxxxxxxx" hidden="1">{#N/A,#N/A,FALSE,"HLDGS";#N/A,#N/A,FALSE,"Angil";#N/A,#N/A,FALSE,"CABJ";#N/A,#N/A,FALSE,"TBI";#N/A,#N/A,FALSE,"ANTIL ";#N/A,#N/A,FALSE,"ANTILJ";#N/A,#N/A,FALSE,"ANTILIOM";#N/A,#N/A,FALSE,"ANTILGIB";#N/A,#N/A,FALSE,"ANGL"}</definedName>
    <definedName name="newxxxxxxxx" hidden="1">{#N/A,#N/A,FALSE,"HLDGS";#N/A,#N/A,FALSE,"Angil";#N/A,#N/A,FALSE,"CABJ";#N/A,#N/A,FALSE,"TBI";#N/A,#N/A,FALSE,"ANTIL ";#N/A,#N/A,FALSE,"ANTILJ";#N/A,#N/A,FALSE,"ANTILIOM";#N/A,#N/A,FALSE,"ANTILGIB";#N/A,#N/A,FALSE,"ANGL"}</definedName>
    <definedName name="newxxxxxxxxx" hidden="1">{"one",#N/A,FALSE,"FRONT";"two",#N/A,FALSE,"CA";"three",#N/A,FALSE,"CA";"four",#N/A,FALSE,"CA";"five",#N/A,FALSE,"CA";"six",#N/A,FALSE,"CApps";"seven",#N/A,FALSE,"CApps";"eight",#N/A,FALSE,"CApps";"nine",#N/A,FALSE,"CApps";"ten",#N/A,FALSE,"SS";"eleven",#N/A,FALSE,"SS";"twelve",#N/A,FALSE,"SQ";"thirteen",#N/A,FALSE,"SQ";"fourteen",#N/A,FALSE,"SQ";"fifteen",#N/A,FALSE,"SQ";"sixteen",#N/A,FALSE,"BO";"seventeen",#N/A,FALSE,"BO";"eighteen",#N/A,FALSE,"BO";"nineteen",#N/A,FALSE,"OS";"twenty",#N/A,FALSE,"OS";"twenty_one",#N/A,FALSE,"OS";"twenty_two",#N/A,FALSE,"CR";"twenty_three",#N/A,FALSE,"CR";"twenty_four",#N/A,FALSE,"COB";"twenty_five",#N/A,FALSE,"COB";"twenty_six",#N/A,FALSE,"COB";"twenty_seven",#N/A,FALSE,"Comparison"}</definedName>
    <definedName name="newxxxxxxxxxxxxx" hidden="1">{#N/A,#N/A,FALSE,"HLDGS";#N/A,#N/A,FALSE,"Angil";#N/A,#N/A,FALSE,"CABJ";#N/A,#N/A,FALSE,"TBI";#N/A,#N/A,FALSE,"ANTIL ";#N/A,#N/A,FALSE,"ANTILJ";#N/A,#N/A,FALSE,"ANTILIOM";#N/A,#N/A,FALSE,"ANTILGIB";#N/A,#N/A,FALSE,"ANGL"}</definedName>
    <definedName name="newxxxxxxxxxxxxxx" hidden="1">{#N/A,#N/A,FALSE,"HLDGS";#N/A,#N/A,FALSE,"Angil";#N/A,#N/A,FALSE,"CABJ";#N/A,#N/A,FALSE,"TBI";#N/A,#N/A,FALSE,"ANTIL ";#N/A,#N/A,FALSE,"ANTILJ";#N/A,#N/A,FALSE,"ANTILIOM";#N/A,#N/A,FALSE,"ANTILGIB";#N/A,#N/A,FALSE,"ANGL"}</definedName>
    <definedName name="newxxxxxxxxxxxxxxxxx" hidden="1">{#N/A,#N/A,FALSE,"ConMgt";#N/A,#N/A,FALSE,"HCoA";#N/A,#N/A,FALSE,"BankDivis";#N/A,#N/A,FALSE,"TrustCos";#N/A,#N/A,FALSE,"InvDiv";#N/A,#N/A,FALSE,"Central costs"}</definedName>
    <definedName name="newxxxxxxxxxxxxxxxxxxx" hidden="1">{#N/A,#N/A,FALSE,"HLDGS-B";#N/A,#N/A,FALSE,"CABJ-B";#N/A,#N/A,FALSE,"TBI-B";#N/A,#N/A,FALSE,"CAIM-B";#N/A,#N/A,FALSE,"CTC-B";#N/A,#N/A,FALSE,"LIGEN-B";#N/A,#N/A,FALSE,"JSL-B";#N/A,#N/A,FALSE,"HRVST-B"}</definedName>
    <definedName name="newyyyyyyy"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newyyyyyyyyyyyy" hidden="1">{#N/A,#N/A,FALSE,"ConMgt";#N/A,#N/A,FALSE,"LdnSmy-ActYTD";#N/A,#N/A,FALSE,"ConStat";#N/A,#N/A,FALSE,"HCoA";#N/A,#N/A,FALSE,"HLDGS";#N/A,#N/A,FALSE,"Angil";#N/A,#N/A,FALSE,"BankDivis";#N/A,#N/A,FALSE,"CABJ";#N/A,#N/A,FALSE,"TBI";#N/A,#N/A,FALSE,"ANTIL ";#N/A,#N/A,FALSE,"ANTILJ";#N/A,#N/A,FALSE,"ANTILIOM";#N/A,#N/A,FALSE,"ANTILGIB";#N/A,#N/A,FALSE,"ANGL";#N/A,#N/A,FALSE,"CAIM";#N/A,#N/A,FALSE,"Central costs";#N/A,#N/A,FALSE,"TrustCos";#N/A,#N/A,FALSE,"InvDiv";#N/A,#N/A,FALSE,"JSL ";#N/A,#N/A,FALSE,"CAAM";#N/A,#N/A,FALSE,"SafeCus";#N/A,#N/A,FALSE,"SafeCus"}</definedName>
    <definedName name="newz" hidden="1">{TRUE,TRUE,-2,-16.25,606,371.25,FALSE,TRUE,TRUE,TRUE,0,7,#N/A,56,#N/A,11.453125,20.8235294117647,1,FALSE,FALSE,3,TRUE,1,FALSE,100,"Swvu.ServiceStandards.","ACwvu.ServiceStandards.",1,FALSE,FALSE,0.196850393700787,0.196850393700787,0.62992125984252,0.62992125984252,2,"&amp;R&amp;""Times New Roman""&amp;8&amp;I&amp;F","&amp;R&amp;""Times New Roman""&amp;8&amp;IPage &amp;P of &amp;N",TRUE,TRUE,FALSE,TRUE,1,#N/A,1,2,"=R8C1:R67C13","=R8:R13",#N/A,#N/A,FALSE,FALSE}</definedName>
    <definedName name="newzz" hidden="1">{#N/A,#N/A,FALSE,"ConMgt";#N/A,#N/A,FALSE,"LdnSmy-ActYTD";#N/A,#N/A,FALSE,"ConStat";#N/A,#N/A,FALSE,"HCoA";#N/A,#N/A,FALSE,"HLDGS";#N/A,#N/A,FALSE,"Angil";#N/A,#N/A,FALSE,"BankDivis";#N/A,#N/A,FALSE,"CABJ";#N/A,#N/A,FALSE,"TBI";#N/A,#N/A,FALSE,"ANTIL ";#N/A,#N/A,FALSE,"ANTILJ";#N/A,#N/A,FALSE,"ANTILIOM";#N/A,#N/A,FALSE,"ANTILGIB";#N/A,#N/A,FALSE,"ANGL";#N/A,#N/A,FALSE,"CAIM";#N/A,#N/A,FALSE,"Central costs";#N/A,#N/A,FALSE,"TrustCos";#N/A,#N/A,FALSE,"InvDiv";#N/A,#N/A,FALSE,"JSL ";#N/A,#N/A,FALSE,"CAAM";#N/A,#N/A,FALSE,"SafeCus";#N/A,#N/A,FALSE,"SafeCus"}</definedName>
    <definedName name="newzzzzzz" hidden="1">{#N/A,#N/A,FALSE,"HLDGS-B";#N/A,#N/A,FALSE,"CABJ-B";#N/A,#N/A,FALSE,"TBI-B";#N/A,#N/A,FALSE,"CAIM-B";#N/A,#N/A,FALSE,"CTC-B";#N/A,#N/A,FALSE,"LIGEN-B";#N/A,#N/A,FALSE,"JSL-B";#N/A,#N/A,FALSE,"HRVST-B"}</definedName>
    <definedName name="newzzzzzzzzz" hidden="1">{"one",#N/A,FALSE,"FRONT";"two",#N/A,FALSE,"CA";"three",#N/A,FALSE,"CA";"four",#N/A,FALSE,"CA";"five",#N/A,FALSE,"CA";"six",#N/A,FALSE,"CApps";"seven",#N/A,FALSE,"CApps";"eight",#N/A,FALSE,"CApps";"nine",#N/A,FALSE,"CApps";"ten",#N/A,FALSE,"SS";"eleven",#N/A,FALSE,"SS";"twelve",#N/A,FALSE,"SQ";"thirteen",#N/A,FALSE,"SQ";"fourteen",#N/A,FALSE,"SQ";"fifteen",#N/A,FALSE,"SQ";"sixteen",#N/A,FALSE,"BO";"seventeen",#N/A,FALSE,"BO";"eighteen",#N/A,FALSE,"BO";"nineteen",#N/A,FALSE,"OS";"twenty",#N/A,FALSE,"OS";"twenty_one",#N/A,FALSE,"OS";"twenty_two",#N/A,FALSE,"CR";"twenty_three",#N/A,FALSE,"CR";"twenty_four",#N/A,FALSE,"COB";"twenty_five",#N/A,FALSE,"COB";"twenty_six",#N/A,FALSE,"COB";"twenty_seven",#N/A,FALSE,"Comparison"}</definedName>
    <definedName name="newzzzzzzzzzzzzz" hidden="1">{"one",#N/A,FALSE,"FRONT";"two",#N/A,FALSE,"CA";"three",#N/A,FALSE,"CA";"four",#N/A,FALSE,"CA";"five",#N/A,FALSE,"CA";"six",#N/A,FALSE,"CApps";"seven",#N/A,FALSE,"CApps";"eight",#N/A,FALSE,"CApps";"nine",#N/A,FALSE,"CApps";"ten",#N/A,FALSE,"SS";"eleven",#N/A,FALSE,"SS";"twelve",#N/A,FALSE,"SQ";"thirteen",#N/A,FALSE,"SQ";"fourteen",#N/A,FALSE,"SQ";"fifteen",#N/A,FALSE,"SQ";"sixteen",#N/A,FALSE,"BO";"seventeen",#N/A,FALSE,"BO";"eighteen",#N/A,FALSE,"BO";"nineteen",#N/A,FALSE,"OS";"twenty",#N/A,FALSE,"OS";"twenty_one",#N/A,FALSE,"OS";"twenty_two",#N/A,FALSE,"CR";"twenty_three",#N/A,FALSE,"CR";"twenty_four",#N/A,FALSE,"COB";"twenty_five",#N/A,FALSE,"COB";"twenty_six",#N/A,FALSE,"COB";"twenty_seven",#N/A,FALSE,"Comparison"}</definedName>
    <definedName name="NG2EX" localSheetId="8">#REF!</definedName>
    <definedName name="NG2EX">#REF!</definedName>
    <definedName name="NGCA" localSheetId="8">#REF!</definedName>
    <definedName name="NGCA">#REF!</definedName>
    <definedName name="NH3H4">#REF!</definedName>
    <definedName name="NHJ" hidden="1">{#N/A,#N/A,TRUE,"GLOBAL";#N/A,#N/A,TRUE,"RUSTICOS";#N/A,#N/A,TRUE,"INMUEBLES"}</definedName>
    <definedName name="NHY" hidden="1">{#N/A,#N/A,TRUE,"GLOBAL";#N/A,#N/A,TRUE,"RUSTICOS";#N/A,#N/A,TRUE,"INMUEBLES"}</definedName>
    <definedName name="nine" hidden="1">#REF!,#REF!</definedName>
    <definedName name="njgh" hidden="1">#REF!</definedName>
    <definedName name="NLG">#REF!</definedName>
    <definedName name="ñlk" hidden="1">{#N/A,#N/A,FALSE,"MF_OPO_MO";#N/A,#N/A,FALSE,"GEx_GPer_GGen";#N/A,#N/A,FALSE,"Amort_MEx_Saneam";#N/A,#N/A,FALSE,"Saneam.Val_RAI_Gtos.ExP.-MO"}</definedName>
    <definedName name="nmm" localSheetId="8">#REF!</definedName>
    <definedName name="nmm">'[155]T-42-3'!#REF!</definedName>
    <definedName name="nmmmmmmmmmmmmmmmmmmmmmmmmmmmmmmm" localSheetId="25" hidden="1">#REF!</definedName>
    <definedName name="nmmmmmmmmmmmmmmmmmmmmmmmmmmmmmmm" localSheetId="8">#REF!</definedName>
    <definedName name="nmmmmmmmmmmmmmmmmmmmmmmmmmmmmmmm" hidden="1">#REF!</definedName>
    <definedName name="nmnb" localSheetId="25" hidden="1">#REF!</definedName>
    <definedName name="nmnb" localSheetId="8">#REF!</definedName>
    <definedName name="nmnb" hidden="1">#REF!</definedName>
    <definedName name="ÑÑÑ" hidden="1">{#N/A,#N/A,TRUE,"GLOBAL";#N/A,#N/A,TRUE,"RUSTICOS";#N/A,#N/A,TRUE,"INMUEBLES"}</definedName>
    <definedName name="nnnn" hidden="1">{#N/A,#N/A,FALSE,"bsp";#N/A,#N/A,FALSE,"BSNP";#N/A,#N/A,FALSE,"cpp";#N/A,#N/A,FALSE,"BTA";#N/A,#N/A,FALSE,"resumo grupo BSCH Portugal (2)"}</definedName>
    <definedName name="nnnnn" localSheetId="25">#REF!</definedName>
    <definedName name="nnnnn" localSheetId="8">#REF!</definedName>
    <definedName name="nnnnn">#REF!</definedName>
    <definedName name="nnnnnnnnnnn" hidden="1">{#N/A,#N/A,FALSE,"ConMgt";#N/A,#N/A,FALSE,"HCoA";#N/A,#N/A,FALSE,"HLDGS";#N/A,#N/A,FALSE,"Angil";#N/A,#N/A,FALSE,"BankDivis";#N/A,#N/A,FALSE,"CABJ";#N/A,#N/A,FALSE,"TBI";#N/A,#N/A,FALSE,"ANTIL ";#N/A,#N/A,FALSE,"ANTILJ";#N/A,#N/A,FALSE,"ANTILIOM";#N/A,#N/A,FALSE,"ANGL";#N/A,#N/A,FALSE,"CAIM";#N/A,#N/A,FALSE,"TrustCos";#N/A,#N/A,FALSE,"InvDiv";#N/A,#N/A,FALSE,"Central costs"}</definedName>
    <definedName name="nnnnnnnnnnnnnnn"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no" localSheetId="8">#N/A</definedName>
    <definedName name="no">'[156]Tabelas Auxiliares'!$I$6:$O$36</definedName>
    <definedName name="NOMBRES" localSheetId="25">#REF!</definedName>
    <definedName name="NOMBRES" localSheetId="8">#REF!</definedName>
    <definedName name="NOMBRES">#REF!</definedName>
    <definedName name="NOME_PAIS" localSheetId="8">#N/A</definedName>
    <definedName name="NOME_PAIS">'[153]Base Estatistica'!$K:$K</definedName>
    <definedName name="NomeCarga" localSheetId="25">[157]Sede!#REF!</definedName>
    <definedName name="NomeCarga" localSheetId="8">#REF!</definedName>
    <definedName name="NomeCarga">[157]Sede!#REF!</definedName>
    <definedName name="NomeContacto">#REF!</definedName>
    <definedName name="Nota13_2007" localSheetId="2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Nota13_2007" localSheetId="8">{#N/A,#N/A,TRUE,"Resumo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Nota13_200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NOV" localSheetId="25">#REF!</definedName>
    <definedName name="NOV">#REF!</definedName>
    <definedName name="novembro" localSheetId="25">'[158]PT_ADJUD - 274090 - Saídas'!#REF!</definedName>
    <definedName name="novembro" localSheetId="8">#REF!</definedName>
    <definedName name="novembro">'[158]PT_ADJUD - 274090 - Saídas'!#REF!</definedName>
    <definedName name="novo" localSheetId="25">#REF!</definedName>
    <definedName name="novo" localSheetId="8">#REF!</definedName>
    <definedName name="novo">#REF!</definedName>
    <definedName name="Novo_mapa" localSheetId="25">#REF!</definedName>
    <definedName name="Novo_mapa" localSheetId="8">#REF!</definedName>
    <definedName name="Novo_mapa">#REF!</definedName>
    <definedName name="Novo_mapa_0" localSheetId="25">#REF!</definedName>
    <definedName name="Novo_mapa_0" localSheetId="8">#REF!</definedName>
    <definedName name="Novo_mapa_0">#REF!</definedName>
    <definedName name="Novo_mapa_2">#REF!</definedName>
    <definedName name="ñpol" hidden="1">{"H01",#N/A,FALSE,"Carátulas";"H02",#N/A,FALSE,"Contribución";"H03",#N/A,FALSE,"Carátulas"}</definedName>
    <definedName name="nuevo" localSheetId="25" hidden="1">{"vista1",#N/A,FALSE,"SCH";"vista2",#N/A,FALSE,"SCH"}</definedName>
    <definedName name="nuevo" localSheetId="8" hidden="1">{"vista1",#N/A,FALSE,"SCH";"vista2",#N/A,FALSE,"SCH"}</definedName>
    <definedName name="nuevo" hidden="1">{"vista1",#N/A,FALSE,"SCH";"vista2",#N/A,FALSE,"SCH"}</definedName>
    <definedName name="NUM_DOCS" localSheetId="25">#REF!</definedName>
    <definedName name="NUM_DOCS" localSheetId="8">#N/A</definedName>
    <definedName name="NUM_DOCS">#REF!</definedName>
    <definedName name="NUMERO" localSheetId="25">[42]A!#REF!</definedName>
    <definedName name="NUMERO" localSheetId="8">#REF!</definedName>
    <definedName name="NUMERO">[42]A!#REF!</definedName>
    <definedName name="NvsASD">"V2003-03-31"</definedName>
    <definedName name="NvsAutoDrillOk">"VN"</definedName>
    <definedName name="NvsElapsedTime">0.000601851847022772</definedName>
    <definedName name="NvsEndTime">37722.0790162037</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BusUnit">"V"</definedName>
    <definedName name="NvsPanelEffdt">"V2001-09-19"</definedName>
    <definedName name="NvsPanelSetid">"VSET01"</definedName>
    <definedName name="NvsReqBU">"VPRT01"</definedName>
    <definedName name="NvsReqBUOnly">"VY"</definedName>
    <definedName name="NvsTransLed">"VN"</definedName>
    <definedName name="NvsTreeASD">"V2003-03-31"</definedName>
    <definedName name="NvsValTbl.ACCOUNT">"GL_ACCOUNT_TBL"</definedName>
    <definedName name="NvsValTbl.ALTACCT">"ALTACCT_TBL"</definedName>
    <definedName name="NvsValTbl.DEPTID">"DEPT_TBL"</definedName>
    <definedName name="o" localSheetId="25" hidden="1">[159]XREF!#REF!</definedName>
    <definedName name="o" localSheetId="8" hidden="1">{#N/A,#N/A,FALSE,"HLDGS";#N/A,#N/A,FALSE,"Angil";#N/A,#N/A,FALSE,"CABJ";#N/A,#N/A,FALSE,"TBI";#N/A,#N/A,FALSE,"ANTIL ";#N/A,#N/A,FALSE,"ANTILJ";#N/A,#N/A,FALSE,"ANTILIOM";#N/A,#N/A,FALSE,"ANTILGIB";#N/A,#N/A,FALSE,"ANGL"}</definedName>
    <definedName name="o" hidden="1">[159]XREF!#REF!</definedName>
    <definedName name="o87yuy" localSheetId="25">#REF!</definedName>
    <definedName name="o87yuy" localSheetId="8">#REF!</definedName>
    <definedName name="o87yuy">#REF!</definedName>
    <definedName name="O9L" hidden="1">{#N/A,#N/A,TRUE,"GLOBAL";#N/A,#N/A,TRUE,"RUSTICOS";#N/A,#N/A,TRUE,"INMUEBLES"}</definedName>
    <definedName name="OblastDat2" localSheetId="25">#REF!</definedName>
    <definedName name="OblastDat2" localSheetId="8">#REF!</definedName>
    <definedName name="OblastDat2">#REF!</definedName>
    <definedName name="OblastDat2_11" localSheetId="25">#REF!</definedName>
    <definedName name="OblastDat2_11" localSheetId="8">#REF!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Obrigações_Petrogal_94_1__emissão_ano">#REF!</definedName>
    <definedName name="Obrigações_Petrogal_94_1__emissão_ano_ant">#REF!</definedName>
    <definedName name="OCms">#REF!</definedName>
    <definedName name="OCms2">#REF!</definedName>
    <definedName name="OCms2Acum">#REF!</definedName>
    <definedName name="OCmsAcum">#REF!</definedName>
    <definedName name="OCONS">#REF!</definedName>
    <definedName name="odio" localSheetId="25">[45]lista!#REF!</definedName>
    <definedName name="odio" localSheetId="8">#REF!</definedName>
    <definedName name="odio">[45]lista!#REF!</definedName>
    <definedName name="oi" localSheetId="25" hidden="1">#REF!</definedName>
    <definedName name="oi" localSheetId="8">#REF!</definedName>
    <definedName name="oi" hidden="1">#REF!</definedName>
    <definedName name="OINV" localSheetId="25">#REF!</definedName>
    <definedName name="OINV" localSheetId="8">#REF!</definedName>
    <definedName name="OINV">#REF!</definedName>
    <definedName name="oioi" localSheetId="25">#REF!</definedName>
    <definedName name="oioi" localSheetId="8">#REF!</definedName>
    <definedName name="oioi">#REF!</definedName>
    <definedName name="OIT">#REF!</definedName>
    <definedName name="oitpiut">#REF!</definedName>
    <definedName name="ok" localSheetId="8">#N/A</definedName>
    <definedName name="ok">'[156]Tabelas Auxiliares'!$A$6:$G$37</definedName>
    <definedName name="old" hidden="1">{#N/A,#N/A,FALSE,"Income";#N/A,#N/A,FALSE,"Cost of Goods Sold";#N/A,#N/A,FALSE,"Other Costs";#N/A,#N/A,FALSE,"Other Income";#N/A,#N/A,FALSE,"Taxes";#N/A,#N/A,FALSE,"Other Deductions";#N/A,#N/A,FALSE,"Compensation of Officers"}</definedName>
    <definedName name="OManuais">#REF!</definedName>
    <definedName name="OManuaisAcum">#REF!</definedName>
    <definedName name="ONeg">#REF!</definedName>
    <definedName name="ONegAcum">#REF!</definedName>
    <definedName name="ooii" localSheetId="25">#REF!</definedName>
    <definedName name="ooii" localSheetId="8">#REF!</definedName>
    <definedName name="ooii">#REF!</definedName>
    <definedName name="ooo" hidden="1">2</definedName>
    <definedName name="oooo" localSheetId="25">#REF!</definedName>
    <definedName name="oooo" localSheetId="8">#REF!</definedName>
    <definedName name="oooo">#REF!</definedName>
    <definedName name="ooooo" hidden="1">{#N/A,#N/A,FALSE,"ConMgt";#N/A,#N/A,FALSE,"ConStat";#N/A,#N/A,FALSE,"HCoA";#N/A,#N/A,FALSE,"HLDGS";#N/A,#N/A,FALSE,"Angil";#N/A,#N/A,FALSE,"BankDivis";#N/A,#N/A,FALSE,"CABJ";#N/A,#N/A,FALSE,"TBI";#N/A,#N/A,FALSE,"ANTIL ";#N/A,#N/A,FALSE,"ANGL";#N/A,#N/A,FALSE,"CAIM";#N/A,#N/A,FALSE,"TrustCos";#N/A,#N/A,FALSE,"Central costs";#N/A,#N/A,FALSE,"InvDiv";#N/A,#N/A,FALSE,"JSL ";#N/A,#N/A,FALSE,"CAAM";#N/A,#N/A,FALSE,"SafeCus"}</definedName>
    <definedName name="oooooo" hidden="1">{#N/A,#N/A,FALSE,"bsp";#N/A,#N/A,FALSE,"BSNP";#N/A,#N/A,FALSE,"cpp";#N/A,#N/A,FALSE,"BTA";#N/A,#N/A,FALSE,"resumo grupo BSCH Portugal (2)"}</definedName>
    <definedName name="oooooooooooooooo" hidden="1">{#N/A,#N/A,FALSE,"InvDiv";#N/A,#N/A,FALSE,"JSL ";#N/A,#N/A,FALSE,"CAAM";#N/A,#N/A,FALSE,"SafeCus"}</definedName>
    <definedName name="ooooooooooooooooooo" localSheetId="25">#REF!</definedName>
    <definedName name="ooooooooooooooooooo" localSheetId="8">#REF!</definedName>
    <definedName name="ooooooooooooooooooo">#REF!</definedName>
    <definedName name="op" hidden="1">{#N/A,#N/A,TRUE,"GLOBAL";#N/A,#N/A,TRUE,"RUSTICOS";#N/A,#N/A,TRUE,"INMUEBLES"}</definedName>
    <definedName name="OP.FIN" localSheetId="25">#REF!</definedName>
    <definedName name="OP.FIN" localSheetId="8">#REF!</definedName>
    <definedName name="OP.FIN">#REF!</definedName>
    <definedName name="OPEX" hidden="1">{#N/A,#N/A,TRUE,"GLOBAL";#N/A,#N/A,TRUE,"RUSTICOS";#N/A,#N/A,TRUE,"INMUEBLES"}</definedName>
    <definedName name="opfut_banxico" localSheetId="8">#REF!</definedName>
    <definedName name="opfut_banxico">'[87]Opciones Futuros'!$A$1:$U$15</definedName>
    <definedName name="opfut_sensibilidad" localSheetId="8">#REF!</definedName>
    <definedName name="opfut_sensibilidad">'[87]Opciones Futuros'!$A$1:$AP$15</definedName>
    <definedName name="opfut_valuación" localSheetId="8">#REF!</definedName>
    <definedName name="opfut_valuación">'[87]Opciones Futuros'!$A$1:$AH$15</definedName>
    <definedName name="OpFuturosBCPAbrOperationRange" localSheetId="25">#REF!</definedName>
    <definedName name="OpFuturosBCPAbrOperationRange" localSheetId="8">#REF!</definedName>
    <definedName name="OpFuturosBCPAbrOperationRange">#REF!</definedName>
    <definedName name="OpFuturosBCPAgoOperationRange" localSheetId="25">#REF!</definedName>
    <definedName name="OpFuturosBCPAgoOperationRange" localSheetId="8">#REF!</definedName>
    <definedName name="OpFuturosBCPAgoOperationRange">#REF!</definedName>
    <definedName name="OpFuturosBCPDezOperationRange" localSheetId="25">#REF!</definedName>
    <definedName name="OpFuturosBCPDezOperationRange" localSheetId="8">#REF!</definedName>
    <definedName name="OpFuturosBCPDezOperationRange">#REF!</definedName>
    <definedName name="OpFuturosBCPJulOperationRange">#REF!</definedName>
    <definedName name="OpFuturosBCPJunOperationRange">#REF!</definedName>
    <definedName name="OpFuturosBCPMaiOperationRange">#REF!</definedName>
    <definedName name="OpFuturosBCPMarOperationRange">#REF!</definedName>
    <definedName name="OpFuturosBCPNovOperationRange">#REF!</definedName>
    <definedName name="OpFuturosBCPOutOperationRange">#REF!</definedName>
    <definedName name="OpFuturosBCPSetOperationRange">#REF!</definedName>
    <definedName name="OpFuturosCimporAbrOperationRange">#REF!</definedName>
    <definedName name="OpFuturosCimporAgoOperationRange">#REF!</definedName>
    <definedName name="OpFuturosCimporDezOperationRange">#REF!</definedName>
    <definedName name="OpFuturosCimporJulOperationRange">#REF!</definedName>
    <definedName name="OpFuturosCimporJunOperationRange">#REF!</definedName>
    <definedName name="OpFuturosCimporMaiOperationRange">#REF!</definedName>
    <definedName name="OpFuturosCimporMarOperationRange">#REF!</definedName>
    <definedName name="OpFuturosCimporNovOperationRange">#REF!</definedName>
    <definedName name="OpFuturosCimporOutOperationRange">#REF!</definedName>
    <definedName name="OpFuturosCimporSetOperationRange">#REF!</definedName>
    <definedName name="OpFuturosDate">#REF!</definedName>
    <definedName name="OpFuturosEDPAbrOperationRange">#REF!</definedName>
    <definedName name="OpFuturosEDPAgoOperationRange">#REF!</definedName>
    <definedName name="OpFuturosEDPDezOperationRange">#REF!</definedName>
    <definedName name="OpFuturosEDPJulOperationRange">#REF!</definedName>
    <definedName name="OpFuturosEDPJunOperationRange">#REF!</definedName>
    <definedName name="OpFuturosEDPMaiOperationRange">#REF!</definedName>
    <definedName name="OpFuturosEDPMarOperationRange">#REF!</definedName>
    <definedName name="OpFuturosEDPNovOperationRange">#REF!</definedName>
    <definedName name="OpFuturosEDPOutOperationRange">#REF!</definedName>
    <definedName name="OpFuturosEDPSetOperationRange">#REF!</definedName>
    <definedName name="OpFuturosEuroxxDezOperationRange">#REF!</definedName>
    <definedName name="OpFuturosEuroxxJunOperationRange">#REF!</definedName>
    <definedName name="OpFuturosEuroxxMarOperationRange">#REF!</definedName>
    <definedName name="OpFuturosEuroxxSetOperationRange">#REF!</definedName>
    <definedName name="OpFuturosFirstBCPFutOperationRange">#REF!</definedName>
    <definedName name="OpFuturosFirstCimporFutOperationRange">#REF!</definedName>
    <definedName name="OpFuturosFirstEuroxxFut_ClosePrice">#REF!</definedName>
    <definedName name="OpFuturosFirstEuroxxFut_FinalQty">#REF!</definedName>
    <definedName name="OpFuturosFirstEuroxxFut_InitialPrice">#REF!</definedName>
    <definedName name="OpFuturosFirstEuroxxFut_InitialQty">#REF!</definedName>
    <definedName name="OpFuturosFirstEuroxxOperationRange">#REF!</definedName>
    <definedName name="OpFuturosFirstPortEDPOperationRange">#REF!</definedName>
    <definedName name="OpFuturosFirstPSI20OperationRange">#REF!</definedName>
    <definedName name="OpFuturosFirstPTFutOperationRange">#REF!</definedName>
    <definedName name="OpFuturosFirstPTMNFutOperationRange">#REF!</definedName>
    <definedName name="OpFuturosFirstSonaeFutOperationRange">#REF!</definedName>
    <definedName name="OpFuturosFirstTelecelFutOperationRange">#REF!</definedName>
    <definedName name="OpFuturosPSI20AbrOperationRange">#REF!</definedName>
    <definedName name="OpFuturosPSI20AgoOperationRange">#REF!</definedName>
    <definedName name="OpFuturosPSI20DezOperationRange">#REF!</definedName>
    <definedName name="OpFuturosPSI20JulOperationRange">#REF!</definedName>
    <definedName name="OpFuturosPSI20JunOperationRange">#REF!</definedName>
    <definedName name="OpFuturosPSI20MaiOperationRange">#REF!</definedName>
    <definedName name="OpFuturosPSI20MarOperationRange">#REF!</definedName>
    <definedName name="OpFuturosPSI20NovOperationRange">#REF!</definedName>
    <definedName name="OpFuturosPSI20OutOperationRange">#REF!</definedName>
    <definedName name="OpFuturosPSI20SetOperationRange">#REF!</definedName>
    <definedName name="OpFuturosPTAbrOperationRange">#REF!</definedName>
    <definedName name="OpFuturosPTAgoOperationRange">#REF!</definedName>
    <definedName name="OpFuturosPTDezOperationRange">#REF!</definedName>
    <definedName name="OpFuturosPTJulOperationRange">#REF!</definedName>
    <definedName name="OpFuturosPTJunOperationRange">#REF!</definedName>
    <definedName name="OpFuturosPTMaiOperationRange">#REF!</definedName>
    <definedName name="OpFuturosPTMarOperationRange">#REF!</definedName>
    <definedName name="OpFuturosPTMNAbrOperationRange">#REF!</definedName>
    <definedName name="OpFuturosPTMNAgoOperationRange">#REF!</definedName>
    <definedName name="OpFuturosPTMNDezOperationRange">#REF!</definedName>
    <definedName name="OpFuturosPTMNJulOperationRange">#REF!</definedName>
    <definedName name="OpFuturosPTMNJunOperationRange">#REF!</definedName>
    <definedName name="OpFuturosPTMNMaiOperationRange">#REF!</definedName>
    <definedName name="OpFuturosPTMNMarOperationRange">#REF!</definedName>
    <definedName name="OpFuturosPTMNNovOperationRange">#REF!</definedName>
    <definedName name="OpFuturosPTMNOutOperationRange">#REF!</definedName>
    <definedName name="OpFuturosPTMNSetOperationRange">#REF!</definedName>
    <definedName name="OpFuturosPTNovOperationRange">#REF!</definedName>
    <definedName name="OpFuturosPTOutOperationRange">#REF!</definedName>
    <definedName name="OpFuturosPTSetOperationRange">#REF!</definedName>
    <definedName name="OpFuturosSecondBCPFutOperationRange">#REF!</definedName>
    <definedName name="OpFuturosSecondCimporFutOperationRange">#REF!</definedName>
    <definedName name="OpFuturosSecondEuroxxFut_ClosePrice">#REF!</definedName>
    <definedName name="OpFuturosSecondEuroxxFut_FinalQty">#REF!</definedName>
    <definedName name="OpFuturosSecondEuroxxFut_InitialPrice">#REF!</definedName>
    <definedName name="OpFuturosSecondEuroxxFut_InitialQty">#REF!</definedName>
    <definedName name="OpFuturosSecondEuroxxOperationRange">#REF!</definedName>
    <definedName name="OpFuturosSecondPortEDPOperationRange">#REF!</definedName>
    <definedName name="OpFuturosSecondPSI20OperationRange">#REF!</definedName>
    <definedName name="OpFuturosSecondPTFutOperationRange">#REF!</definedName>
    <definedName name="OpFuturosSecondPTMNFutOperationRange">#REF!</definedName>
    <definedName name="OpFuturosSecondSonaeFutOperationRange">#REF!</definedName>
    <definedName name="OpFuturosSecondTelecelFutOperationRange">#REF!</definedName>
    <definedName name="OpFuturosSonaeAbrOperationRange">#REF!</definedName>
    <definedName name="OpFuturosSonaeAgoOperationRange">#REF!</definedName>
    <definedName name="OpFuturosSonaeDezOperationRange">#REF!</definedName>
    <definedName name="OpFuturosSonaeJulOperationRange">#REF!</definedName>
    <definedName name="OpFuturosSonaeJunOperationRange">#REF!</definedName>
    <definedName name="OpFuturosSonaeMaiOperationRange">#REF!</definedName>
    <definedName name="OpFuturosSonaeMarOperationRange">#REF!</definedName>
    <definedName name="OpFuturosSonaeNovOperationRange">#REF!</definedName>
    <definedName name="OpFuturosSonaeOutOperationRange">#REF!</definedName>
    <definedName name="OpFuturosSonaeSetOperationRange">#REF!</definedName>
    <definedName name="OpFuturosTleAbrOperationRange">#REF!</definedName>
    <definedName name="OpFuturosTleAgoOperationRange">#REF!</definedName>
    <definedName name="OpFuturosTleDezOperationRange">#REF!</definedName>
    <definedName name="OpFuturosTleJulOperationRange">#REF!</definedName>
    <definedName name="OpFuturosTleJunOperationRange">#REF!</definedName>
    <definedName name="OpFuturosTleMaiOperationRange">#REF!</definedName>
    <definedName name="OpFuturosTleMarOperationRange">#REF!</definedName>
    <definedName name="OpFuturosTleNovOperationRange">#REF!</definedName>
    <definedName name="OpFuturosTleOutOperationRange">#REF!</definedName>
    <definedName name="OpFuturosTleSetOperationRange">#REF!</definedName>
    <definedName name="OpFuturosTotalEuroxxFut_linkCellDate">#REF!</definedName>
    <definedName name="OpFuturosTotalEuroxxFut_MarketValue">#REF!</definedName>
    <definedName name="OpFuturosTotalEuroxxFut_MTM">#REF!</definedName>
    <definedName name="OpFuturosTotalEuroxxFut_TransactionCost">#REF!</definedName>
    <definedName name="opop" localSheetId="8" hidden="1">#REF!</definedName>
    <definedName name="opop">'[160]T-42-3'!#REF!</definedName>
    <definedName name="ORÇIMPOSTOS" localSheetId="25">#REF!</definedName>
    <definedName name="ORÇIMPOSTOS">#REF!</definedName>
    <definedName name="ORnd">#REF!</definedName>
    <definedName name="ORndAcum">#REF!</definedName>
    <definedName name="ORsc">#REF!</definedName>
    <definedName name="ORscAcum">#REF!</definedName>
    <definedName name="OTC_VAL" localSheetId="8">#REF!</definedName>
    <definedName name="OTC_VAL">'[87]Opciones OTC'!$A$1:$AL$24</definedName>
    <definedName name="otceur_p" localSheetId="8">#N/A</definedName>
    <definedName name="otceur_p">[161]!otceur_p</definedName>
    <definedName name="OTHER" hidden="1">#REF!</definedName>
    <definedName name="ouoiu" localSheetId="25">#REF!</definedName>
    <definedName name="ouoiu" localSheetId="8">#REF!</definedName>
    <definedName name="ouoiu">#REF!</definedName>
    <definedName name="OUT" localSheetId="25">#REF!</definedName>
    <definedName name="OUT" localSheetId="8">#REF!</definedName>
    <definedName name="OUT">#REF!</definedName>
    <definedName name="OUT_APLI_FINAN_DESINV." localSheetId="25">#REF!</definedName>
    <definedName name="OUT_APLI_FINAN_DESINV." localSheetId="8">#REF!</definedName>
    <definedName name="OUT_APLI_FINAN_DESINV.">#REF!</definedName>
    <definedName name="OUT_APLI_FINAN_DIVIDENDOS">#REF!</definedName>
    <definedName name="OUT_APLI_FINAN_INVEST">#REF!</definedName>
    <definedName name="OUT_APLI_FINAN_OUTROS">#REF!</definedName>
    <definedName name="OUT_APLI_FINAN_REGUL">#REF!</definedName>
    <definedName name="OUT_APLI_FINAN_RESULT">#REF!</definedName>
    <definedName name="OUT_APLI_FINAN_TRANSF">#REF!</definedName>
    <definedName name="out_dev_cp">#REF!</definedName>
    <definedName name="out_dev_mlp">#REF!</definedName>
    <definedName name="Out_Proveitos_Operacionais_ano">#REF!</definedName>
    <definedName name="Outras_penalidades___custos">#REF!</definedName>
    <definedName name="Outros">#REF!</definedName>
    <definedName name="Outros___custos">#REF!</definedName>
    <definedName name="Outros___proveitos">#REF!</definedName>
    <definedName name="Outros_ano">#REF!</definedName>
    <definedName name="Outros_ano_ant">#REF!</definedName>
    <definedName name="Outros_Credores">#REF!</definedName>
    <definedName name="Outros_custos_e_perdas_extraordinarias___custos">#REF!</definedName>
    <definedName name="Outros_custos_operacionais___custos">#REF!</definedName>
    <definedName name="Outros_custos_operacionais___proveitos">#REF!</definedName>
    <definedName name="Outros_custos_operacionais_ano">#REF!</definedName>
    <definedName name="Outros_custos_operacionais_ano_ant">#REF!</definedName>
    <definedName name="Outros_custos_operacionais_ano_antacre_cust">#REF!</definedName>
    <definedName name="Outros_custos_operacionais_anoacre_cust">#REF!</definedName>
    <definedName name="Outros_devedores_outros_credores_Devcre" localSheetId="8">#N/A</definedName>
    <definedName name="Outros_devedores_outros_credores_Devcre">'[37]MOV. POR FORA'!$F$13</definedName>
    <definedName name="Outros_Juros" localSheetId="25">#REF!</definedName>
    <definedName name="Outros_Juros" localSheetId="8">#REF!</definedName>
    <definedName name="Outros_Juros">#REF!</definedName>
    <definedName name="Outros_Juros___custos" localSheetId="25">#REF!</definedName>
    <definedName name="Outros_Juros___custos" localSheetId="8">#REF!</definedName>
    <definedName name="Outros_Juros___custos">#REF!</definedName>
    <definedName name="Outros_proveitos___proveitos" localSheetId="25">#REF!</definedName>
    <definedName name="Outros_proveitos___proveitos" localSheetId="8">#REF!</definedName>
    <definedName name="Outros_proveitos___proveitos">#REF!</definedName>
    <definedName name="Outros_proveitos_e_ganhos_extraordinarios___proveitos">#REF!</definedName>
    <definedName name="Outros_proveitos_operacionais___custos">#REF!</definedName>
    <definedName name="Outros_proveitos_operacionais___proveitos">#REF!</definedName>
    <definedName name="Outros_proveitos_operacionais_ano_antacre_cust">#REF!</definedName>
    <definedName name="Outros_proveitos_operacionais_anoacre_cust">#REF!</definedName>
    <definedName name="Outros_Riscos_e_Encargos_EXERCICIO">#REF!</definedName>
    <definedName name="OV">#REF!</definedName>
    <definedName name="OVE">#REF!</definedName>
    <definedName name="OVEAcum">#REF!</definedName>
    <definedName name="p" hidden="1">2</definedName>
    <definedName name="P_CÁLCULO">'[16]FORN. E SERV.'!#REF!</definedName>
    <definedName name="PAGINA1" localSheetId="8">#REF!</definedName>
    <definedName name="PAGINA1">'[162]Q17A19 - ex. ant.'!#REF!</definedName>
    <definedName name="PAI" localSheetId="8">#REF!</definedName>
    <definedName name="PAI">[145]lista!#REF!</definedName>
    <definedName name="par_cog" localSheetId="25">#REF!</definedName>
    <definedName name="par_cog" localSheetId="8">#REF!</definedName>
    <definedName name="par_cog">#REF!</definedName>
    <definedName name="par_cog1" localSheetId="25">#REF!</definedName>
    <definedName name="par_cog1" localSheetId="8">#REF!</definedName>
    <definedName name="par_cog1">#REF!</definedName>
    <definedName name="Paragem_manut._Ref._de_Sines_1993_ano" localSheetId="25">#REF!</definedName>
    <definedName name="Paragem_manut._Ref._de_Sines_1993_ano" localSheetId="8">#REF!</definedName>
    <definedName name="Paragem_manut._Ref._de_Sines_1993_ano">#REF!</definedName>
    <definedName name="Paragem_manut._Ref._de_Sines_1993_ano_ant">#REF!</definedName>
    <definedName name="Parametros">#REF!</definedName>
    <definedName name="Parque_Expo_98_Passivo">#REF!</definedName>
    <definedName name="PART_CAP_EMP_GRUP_DESINV.">#REF!</definedName>
    <definedName name="PART_CAP_EMP_GRUP_INVEST">#REF!</definedName>
    <definedName name="PART_CAP_EMP_GRUP_REGUL">#REF!</definedName>
    <definedName name="PART_CAP_EMP_GRUP_RESULT">#REF!</definedName>
    <definedName name="PART_CAP_EMP_GRUP_TRANSF">#REF!</definedName>
    <definedName name="PART_CAP_EMP_GRUPO_DESINV.">#REF!</definedName>
    <definedName name="PART_CAP_OUT_EMP_DESINV.">#REF!</definedName>
    <definedName name="PART_CAP_OUT_EMP_INVEST">#REF!</definedName>
    <definedName name="PART_CAP_OUT_EMP_REGUL">#REF!</definedName>
    <definedName name="PART_CAP_OUT_EMP_RESULT">#REF!</definedName>
    <definedName name="PART_CAP_OUT_EMP_TRANSF">#REF!</definedName>
    <definedName name="PART_EMP_GRUP_DIVIDENDOS">#REF!</definedName>
    <definedName name="PART_EMP_GRUP_OUTROS">#REF!</definedName>
    <definedName name="PART_OUT_EMP_DIVIDENDOS">#REF!</definedName>
    <definedName name="PART_OUT_EMP_OUTROS">#REF!</definedName>
    <definedName name="PARTE_CAP_EMP_GRUPO_INVEST">#REF!</definedName>
    <definedName name="PARTES_CAP_EMP_GRUP_TRANSF">#REF!</definedName>
    <definedName name="PARTES_EMP_GRUP_DIVIDENDOS">#REF!</definedName>
    <definedName name="PartialUseIrbCalc">#REF!</definedName>
    <definedName name="PARTNERS_INITIALS" localSheetId="8">#N/A</definedName>
    <definedName name="PARTNERS_INITIALS">#REF!</definedName>
    <definedName name="PASSAGEM" localSheetId="8">#REF!</definedName>
    <definedName name="PASSAGEM">#REF!</definedName>
    <definedName name="Passivo">#REF!</definedName>
    <definedName name="passivo2000" localSheetId="8">#REF!</definedName>
    <definedName name="passivo2000">'[40]Balanço ORC 2002'!#REF!</definedName>
    <definedName name="Paulo" hidden="1">{"'Plan1'!$A$6:$F$45"}</definedName>
    <definedName name="Payment__date" localSheetId="25">#REF!</definedName>
    <definedName name="Payment__date" localSheetId="8">#REF!</definedName>
    <definedName name="Payment__date">#REF!</definedName>
    <definedName name="Payment_date" localSheetId="25">#REF!</definedName>
    <definedName name="Payment_date" localSheetId="8">#REF!</definedName>
    <definedName name="Payment_date">#REF!</definedName>
    <definedName name="Payment_date_" localSheetId="25">#REF!</definedName>
    <definedName name="Payment_date_" localSheetId="8">#REF!</definedName>
    <definedName name="Payment_date_">#REF!</definedName>
    <definedName name="pbo_act_frozen" localSheetId="8">#N/A</definedName>
    <definedName name="pbo_act_frozen">#REF!</definedName>
    <definedName name="pbo_dthsub_frozen" localSheetId="8">#N/A</definedName>
    <definedName name="pbo_dthsub_frozen">#REF!</definedName>
    <definedName name="pbo_lsa_frozen" localSheetId="8">#REF!</definedName>
    <definedName name="pbo_lsa_frozen">#REF!</definedName>
    <definedName name="pbo_sams_frozen" localSheetId="8">#N/A</definedName>
    <definedName name="pbo_sams_frozen">#REF!</definedName>
    <definedName name="pçlokj" localSheetId="8" hidden="1">#REF!</definedName>
    <definedName name="pçlokj" hidden="1">#REF!</definedName>
    <definedName name="PE">#REF!</definedName>
    <definedName name="PE_PE">#REF!</definedName>
    <definedName name="pedro">#REF!</definedName>
    <definedName name="PEN">#REF!</definedName>
    <definedName name="Pensões_EXERCICIO">#REF!</definedName>
    <definedName name="PEP">#REF!</definedName>
    <definedName name="PEPE">#REF!</definedName>
    <definedName name="PEPE_">#REF!</definedName>
    <definedName name="PEPE__">#REF!</definedName>
    <definedName name="PEPE___">#REF!</definedName>
    <definedName name="PEPEE">#REF!</definedName>
    <definedName name="PEPEEE">#REF!</definedName>
    <definedName name="PEPEEEEE">#REF!</definedName>
    <definedName name="PEPEP">#REF!</definedName>
    <definedName name="PEPEPE">#REF!</definedName>
    <definedName name="Perdas_em_Emp._do_Grupo_e_Associadas">#REF!</definedName>
    <definedName name="Perdas_em_Emp._do_Grupo_e_Associadas___custos">#REF!</definedName>
    <definedName name="Perdas_em_existencias___custos">#REF!</definedName>
    <definedName name="Perdas_em_imobilizacoes___custos">#REF!</definedName>
    <definedName name="Perimetro">#N/A</definedName>
    <definedName name="Period" localSheetId="8">#REF!</definedName>
    <definedName name="Period">#REF!</definedName>
    <definedName name="Periodização_de_proveitos__transferência_da_26893200_para_a_271XXXXX">'[37]MOV. POR FORA'!$F$26</definedName>
    <definedName name="Periodizações_Custos_Pessoal" localSheetId="25">#REF!</definedName>
    <definedName name="Periodizações_Custos_Pessoal">#REF!</definedName>
    <definedName name="Periodos" localSheetId="8">#N/A</definedName>
    <definedName name="Periodos">[120]cl_IG!$J$9:$L$20</definedName>
    <definedName name="PeriodoSel">#REF!</definedName>
    <definedName name="PERIODS" localSheetId="25">#REF!</definedName>
    <definedName name="PERIODS" localSheetId="8">#REF!</definedName>
    <definedName name="PERIODS">#REF!</definedName>
    <definedName name="Pessoal" localSheetId="25">#REF!</definedName>
    <definedName name="Pessoal" localSheetId="8">#REF!</definedName>
    <definedName name="Pessoal">#REF!</definedName>
    <definedName name="Pessoal_Passivo" localSheetId="25">#REF!</definedName>
    <definedName name="Pessoal_Passivo" localSheetId="8">#REF!</definedName>
    <definedName name="Pessoal_Passivo">#REF!</definedName>
    <definedName name="PEXTRA">#REF!</definedName>
    <definedName name="PFIN">#REF!</definedName>
    <definedName name="PINV">#REF!</definedName>
    <definedName name="PIP">#REF!</definedName>
    <definedName name="PivotCell">#REF!</definedName>
    <definedName name="PL" localSheetId="8">#N/A</definedName>
    <definedName name="PL">[36]INFO!$B$10</definedName>
    <definedName name="PL_" localSheetId="25">'[78]PL Detail with Headers'!#REF!</definedName>
    <definedName name="PL_" localSheetId="8">#REF!</definedName>
    <definedName name="PL_">'[78]PL Detail with Headers'!#REF!</definedName>
    <definedName name="PL_01" localSheetId="8">#N/A</definedName>
    <definedName name="PL_01">'[76]PL Detail with Headers'!$G$27</definedName>
    <definedName name="PL_02" localSheetId="8">#N/A</definedName>
    <definedName name="PL_02">'[76]PL Detail with Headers'!$G$38</definedName>
    <definedName name="PL_03" localSheetId="8">#N/A</definedName>
    <definedName name="PL_03">'[76]PL Detail with Headers'!$G$44</definedName>
    <definedName name="PL_04" localSheetId="8">#N/A</definedName>
    <definedName name="PL_04">'[76]PL Detail with Headers'!$G$50</definedName>
    <definedName name="PL_05" localSheetId="8">#N/A</definedName>
    <definedName name="PL_05">'[76]PL Detail with Headers'!$G$56</definedName>
    <definedName name="PL_06" localSheetId="8">#N/A</definedName>
    <definedName name="PL_06">'[76]PL Detail with Headers'!$G$62</definedName>
    <definedName name="PL_07" localSheetId="8">#N/A</definedName>
    <definedName name="PL_07">'[76]PL Detail with Headers'!$G$74</definedName>
    <definedName name="PL_08" localSheetId="8">#N/A</definedName>
    <definedName name="PL_08">'[76]PL Detail with Headers'!$G$80</definedName>
    <definedName name="PL_09" localSheetId="8">#N/A</definedName>
    <definedName name="PL_09">'[76]PL Detail with Headers'!$G$86</definedName>
    <definedName name="PL_1" localSheetId="25">#REF!</definedName>
    <definedName name="PL_1">#REF!</definedName>
    <definedName name="PL_10" localSheetId="25">#REF!</definedName>
    <definedName name="PL_10" localSheetId="8">#N/A</definedName>
    <definedName name="PL_10">#REF!</definedName>
    <definedName name="PL_11" localSheetId="25">#REF!</definedName>
    <definedName name="PL_11" localSheetId="8">#N/A</definedName>
    <definedName name="PL_11">#REF!</definedName>
    <definedName name="PL_12" localSheetId="8">#N/A</definedName>
    <definedName name="PL_12">#REF!</definedName>
    <definedName name="PL_13" localSheetId="8">#N/A</definedName>
    <definedName name="PL_13">#REF!</definedName>
    <definedName name="PL_14" localSheetId="8">#N/A</definedName>
    <definedName name="PL_14">#REF!</definedName>
    <definedName name="PL_15" localSheetId="8">#N/A</definedName>
    <definedName name="PL_15">#REF!</definedName>
    <definedName name="PL_16" localSheetId="8">#N/A</definedName>
    <definedName name="PL_16">#REF!</definedName>
    <definedName name="PL_17" localSheetId="8">#REF!</definedName>
    <definedName name="PL_17">#REF!</definedName>
    <definedName name="PL_18">#REF!</definedName>
    <definedName name="PL_2">#REF!</definedName>
    <definedName name="PL_3">#REF!</definedName>
    <definedName name="PL_4">#REF!</definedName>
    <definedName name="PL_5">#REF!</definedName>
    <definedName name="PL_6">#REF!</definedName>
    <definedName name="PL_7">#REF!</definedName>
    <definedName name="PL_8">#REF!</definedName>
    <definedName name="pl_consol">#REF!</definedName>
    <definedName name="Plano" localSheetId="8">#N/A</definedName>
    <definedName name="Plano">#REF!</definedName>
    <definedName name="plano2" localSheetId="8">#N/A</definedName>
    <definedName name="plano2">[163]Sheet3!$A$1:$C$40</definedName>
    <definedName name="PLEASE__DON_T_ERASER" localSheetId="25">#REF!</definedName>
    <definedName name="PLEASE__DON_T_ERASER" localSheetId="8">#N/A</definedName>
    <definedName name="PLEASE__DON_T_ERASER">#REF!</definedName>
    <definedName name="PLT_1" localSheetId="25">#REF!</definedName>
    <definedName name="PLT_1" localSheetId="8">#N/A</definedName>
    <definedName name="PLT_1">#REF!</definedName>
    <definedName name="PLT_2" localSheetId="25">#REF!</definedName>
    <definedName name="PLT_2" localSheetId="8">#REF!</definedName>
    <definedName name="PLT_2">#REF!</definedName>
    <definedName name="PLT_3" localSheetId="8">#N/A</definedName>
    <definedName name="PLT_3">#REF!</definedName>
    <definedName name="PLT_4" localSheetId="8">#N/A</definedName>
    <definedName name="PLT_4">#REF!</definedName>
    <definedName name="PLT_5" localSheetId="8">#N/A</definedName>
    <definedName name="PLT_5">#REF!</definedName>
    <definedName name="PLT_6" localSheetId="8">#N/A</definedName>
    <definedName name="PLT_6">#REF!</definedName>
    <definedName name="PLT_7" localSheetId="8">#N/A</definedName>
    <definedName name="PLT_7">'[76]PL Detail with Headers'!$G$143</definedName>
    <definedName name="PLT_8" localSheetId="8">#N/A</definedName>
    <definedName name="PLT_8">'[76]PL Detail with Headers'!$G$149</definedName>
    <definedName name="pñoiñpiop" hidden="1">#REF!</definedName>
    <definedName name="POC_FDP" localSheetId="8">#N/A</definedName>
    <definedName name="POC_FDP">[164]Abril!$B:$B</definedName>
    <definedName name="POC64a" localSheetId="8">#N/A</definedName>
    <definedName name="POC64a">SUMIF('[13]balanço 6'!$M$6:$M$867,641,'[13]balanço 6'!$N$6:$N$867)+SUMIF('[13]balanço 6'!$M$6:$M$867,642,'[13]balanço 6'!$N$6:$N$867)</definedName>
    <definedName name="POC64b" localSheetId="25">VLOOKUP(ABS(64),'[13]Balancete do Razão'!$B$2:$F$50,5,0)-#REF!</definedName>
    <definedName name="POC64b" localSheetId="8">#N/A</definedName>
    <definedName name="POC64b">VLOOKUP(ABS(64),'[13]Balancete do Razão'!$B$2:$F$50,5,0)-#REF!</definedName>
    <definedName name="POC68a" localSheetId="8">#N/A</definedName>
    <definedName name="POC68a">SUMIF('[13]balanço 6'!$M$6:$M$867,681,'[13]balanço 6'!$N$6:$N$867)+SUMIF('[13]balanço 6'!$M$6:$M$867,682,'[13]balanço 6'!$N$6:$N$867)</definedName>
    <definedName name="POC68b" localSheetId="25">VLOOKUP(ABS(68),'[13]Balancete do Razão'!$B$2:$F$50,5,0)-#REF!</definedName>
    <definedName name="POC68b" localSheetId="8">#N/A</definedName>
    <definedName name="POC68b">VLOOKUP(ABS(68),'[13]Balancete do Razão'!$B$2:$F$50,5,0)-#REF!</definedName>
    <definedName name="popo" localSheetId="25">'[44]T-42-3'!#REF!</definedName>
    <definedName name="popo" localSheetId="8">#REF!</definedName>
    <definedName name="popo">'[44]T-42-3'!#REF!</definedName>
    <definedName name="porra" localSheetId="25" hidden="1">#REF!</definedName>
    <definedName name="porra" localSheetId="8">#REF!</definedName>
    <definedName name="porra" hidden="1">#REF!</definedName>
    <definedName name="PORTUGAL" localSheetId="25">#REF!</definedName>
    <definedName name="PORTUGAL" localSheetId="8">#REF!</definedName>
    <definedName name="PORTUGAL">#REF!</definedName>
    <definedName name="POS_CAMBIARIA" localSheetId="8">#REF!</definedName>
    <definedName name="POS_CAMBIARIA">[87]FX_DERIVADOS!$A$9:$I$22</definedName>
    <definedName name="Potencial_clientes" localSheetId="25">#REF!</definedName>
    <definedName name="Potencial_clientes" localSheetId="8">#REF!</definedName>
    <definedName name="Potencial_clientes">#REF!</definedName>
    <definedName name="Potencial_clientes___custos" localSheetId="25">#REF!</definedName>
    <definedName name="Potencial_clientes___custos" localSheetId="8">#REF!</definedName>
    <definedName name="Potencial_clientes___custos">#REF!</definedName>
    <definedName name="Potencial_clientes___proveitos" localSheetId="25">#REF!</definedName>
    <definedName name="Potencial_clientes___proveitos" localSheetId="8">#REF!</definedName>
    <definedName name="Potencial_clientes___proveitos">#REF!</definedName>
    <definedName name="Potencial_disponibilidades">#REF!</definedName>
    <definedName name="Potencial_disponibilidades___custos">#REF!</definedName>
    <definedName name="Potencial_disponibilidades___proveitos">#REF!</definedName>
    <definedName name="Potencial_empréstimos_obtidos">#REF!</definedName>
    <definedName name="Potencial_empréstimos_obtidos___custos">#REF!</definedName>
    <definedName name="Potencial_empréstimos_obtidos___proveitos">#REF!</definedName>
    <definedName name="Potencial_fornec._de_imobilizado___proveitos">#REF!</definedName>
    <definedName name="Potencial_fornecedores">#REF!</definedName>
    <definedName name="Potencial_fornecedores___custos">#REF!</definedName>
    <definedName name="Potencial_fornecedores___proveitos">#REF!</definedName>
    <definedName name="Potencial_fornecedores_de_imobilizado">#REF!</definedName>
    <definedName name="Potencial_fornecedores_de_imobilizado___custos">#REF!</definedName>
    <definedName name="Potencial_outros_débitos_créditos">#REF!</definedName>
    <definedName name="Potencial_outros_débitos_créditos___custos">#REF!</definedName>
    <definedName name="Potencial_outros_débitos_créditos___proveitos">#REF!</definedName>
    <definedName name="pp" localSheetId="2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2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8" hidden="1">{#N/A,#N/A,TRUE,"GLOBAL";#N/A,#N/A,TRUE,"RUSTICOS";#N/A,#N/A,TRUE,"INMUEBLES"}</definedName>
    <definedName name="pp"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p" localSheetId="8" hidden="1">{"'A21segmentos saldos'!$B$2:$P$28","'A21segmentos saldos'!$A$1:$P$4"}</definedName>
    <definedName name="ppp">[165]Sheet1!#REF!</definedName>
    <definedName name="pppp" localSheetId="25">#REF!</definedName>
    <definedName name="pppp" localSheetId="8" hidden="1">{#N/A,#N/A,FALSE,"bsp";#N/A,#N/A,FALSE,"BSNP";#N/A,#N/A,FALSE,"cpp";#N/A,#N/A,FALSE,"BTA";#N/A,#N/A,FALSE,"resumo grupo BSCH Portugal (2)"}</definedName>
    <definedName name="pppp">#REF!</definedName>
    <definedName name="ppppp" hidden="1">{#N/A,#N/A,FALSE,"bsp";#N/A,#N/A,FALSE,"BSNP";#N/A,#N/A,FALSE,"cpp";#N/A,#N/A,FALSE,"BTA";#N/A,#N/A,FALSE,"resumo grupo BSCH Portugal (2)"}</definedName>
    <definedName name="pppppp" hidden="1">{#N/A,#N/A,FALSE,"TrustCos";#N/A,#N/A,FALSE,"CTC";#N/A,#N/A,FALSE,"CATC"}</definedName>
    <definedName name="ppppppppppppp5" localSheetId="25">#REF!</definedName>
    <definedName name="ppppppppppppp5" localSheetId="8">#REF!</definedName>
    <definedName name="ppppppppppppp5">#REF!</definedName>
    <definedName name="ppppppppppppppp" hidden="1">{#N/A,#N/A,FALSE,"ConMgt";#N/A,#N/A,FALSE,"ConStat";#N/A,#N/A,FALSE,"HCoA";#N/A,#N/A,FALSE,"HLDGS";#N/A,#N/A,FALSE,"Angil";#N/A,#N/A,FALSE,"BankDivis";#N/A,#N/A,FALSE,"CABJ";#N/A,#N/A,FALSE,"TBI";#N/A,#N/A,FALSE,"ANTIL ";#N/A,#N/A,FALSE,"ANGL";#N/A,#N/A,FALSE,"CAIM";#N/A,#N/A,FALSE,"TrustCos";#N/A,#N/A,FALSE,"Central costs";#N/A,#N/A,FALSE,"InvDiv";#N/A,#N/A,FALSE,"JSL ";#N/A,#N/A,FALSE,"CAAM";#N/A,#N/A,FALSE,"SafeCus"}</definedName>
    <definedName name="Prej._fiscais_utiliz._em_excesso_corrig._pela_AF" localSheetId="25">'[35]T-2'!#REF!</definedName>
    <definedName name="Prej._fiscais_utiliz._em_excesso_corrig._pela_AF" localSheetId="8">#REF!</definedName>
    <definedName name="Prej._fiscais_utiliz._em_excesso_corrig._pela_AF">'[35]T-2'!#REF!</definedName>
    <definedName name="Prémios" localSheetId="25">'[35]T-2'!#REF!</definedName>
    <definedName name="Prémios">'[35]T-2'!#REF!</definedName>
    <definedName name="Prestacoes_de_servicos_de_processing_ano_antacre_cust" localSheetId="25">#REF!</definedName>
    <definedName name="Prestacoes_de_servicos_de_processing_ano_antacre_cust" localSheetId="8">#REF!</definedName>
    <definedName name="Prestacoes_de_servicos_de_processing_ano_antacre_cust">#REF!</definedName>
    <definedName name="Prestacoes_de_servicos_de_processing_anoacre_cust" localSheetId="25">#REF!</definedName>
    <definedName name="Prestacoes_de_servicos_de_processing_anoacre_cust" localSheetId="8">#REF!</definedName>
    <definedName name="Prestacoes_de_servicos_de_processing_anoacre_cust">#REF!</definedName>
    <definedName name="Prestacoes_de_servicos_diversos_ano_antacre_cust" localSheetId="25">#REF!</definedName>
    <definedName name="Prestacoes_de_servicos_diversos_ano_antacre_cust" localSheetId="8">#REF!</definedName>
    <definedName name="Prestacoes_de_servicos_diversos_ano_antacre_cust">#REF!</definedName>
    <definedName name="Prestacoes_de_servicos_diversos_anoacre_cust">#REF!</definedName>
    <definedName name="Prestacoes_servicos_Mobil___Perafita_ano_antacre_cust">#REF!</definedName>
    <definedName name="Prestacoes_servicos_Mobil___Perafita_anoacre_cust">#REF!</definedName>
    <definedName name="Prestacoes_servicos_Mobil___Perafita_anoacre_cust1">#REF!</definedName>
    <definedName name="Prima_Dolares" localSheetId="8">#REF!</definedName>
    <definedName name="Prima_Dolares">'[87]PRIMA DOLARES'!$A$1:$AL$69</definedName>
    <definedName name="Prima_Pesos" localSheetId="8">#REF!</definedName>
    <definedName name="Prima_Pesos">'[87]PRIMA PESOS'!$A$1:$AL$57</definedName>
    <definedName name="Prima_Pesos_USD" localSheetId="8">#REF!</definedName>
    <definedName name="Prima_Pesos_USD">'[87]P.PESOS AMER.'!$A$1:$AL$26</definedName>
    <definedName name="Print" localSheetId="25">#REF!</definedName>
    <definedName name="Print" localSheetId="8">#REF!</definedName>
    <definedName name="Print">#REF!</definedName>
    <definedName name="Print_Amortizações" localSheetId="25">#REF!</definedName>
    <definedName name="Print_Amortizações">#REF!</definedName>
    <definedName name="_xlnm.Print_Area" localSheetId="1">'1'!$A$1:$G$21</definedName>
    <definedName name="_xlnm.Print_Area" localSheetId="11">'11'!$A$1:$I$38</definedName>
    <definedName name="_xlnm.Print_Area" localSheetId="13">'13'!$A$1:$G$70</definedName>
    <definedName name="_xlnm.Print_Area" localSheetId="16">'16'!$A$1:$I$32</definedName>
    <definedName name="_xlnm.Print_Area" localSheetId="17">'17'!$A$1:$Q$29</definedName>
    <definedName name="_xlnm.Print_Area" localSheetId="20">'20'!$A$1:$E$41</definedName>
    <definedName name="_xlnm.Print_Area" localSheetId="25">#REF!</definedName>
    <definedName name="_xlnm.Print_Area" localSheetId="26">'26'!$A$1:$S$31</definedName>
    <definedName name="_xlnm.Print_Area" localSheetId="3">'3'!$A$1:$O$7</definedName>
    <definedName name="_xlnm.Print_Area" localSheetId="31">'31'!$A$1:$Q$32</definedName>
    <definedName name="_xlnm.Print_Area" localSheetId="32">'32'!$B$1:$I$28</definedName>
    <definedName name="_xlnm.Print_Area" localSheetId="33">'33'!$A$1:$H$16</definedName>
    <definedName name="_xlnm.Print_Area" localSheetId="51">'51'!$B$1:$F$19</definedName>
    <definedName name="_xlnm.Print_Area" localSheetId="53">'53'!$A$1:$K$12</definedName>
    <definedName name="_xlnm.Print_Area" localSheetId="55">'55'!$A$1:$G$8</definedName>
    <definedName name="_xlnm.Print_Area" localSheetId="56">'56'!$A$1:$F$11</definedName>
    <definedName name="_xlnm.Print_Area" localSheetId="57">'57'!$A$1:$N$49</definedName>
    <definedName name="_xlnm.Print_Area" localSheetId="58">'58'!$A$1:$I$44</definedName>
    <definedName name="_xlnm.Print_Area" localSheetId="59">'59'!$A$1:$M$17</definedName>
    <definedName name="_xlnm.Print_Area" localSheetId="60">'60'!$A$1:$I$22</definedName>
    <definedName name="_xlnm.Print_Area" localSheetId="61">'61'!$A$1:$G$6</definedName>
    <definedName name="_xlnm.Print_Area" localSheetId="62">'62'!$A$1:$K$29</definedName>
    <definedName name="_xlnm.Print_Area" localSheetId="63">'63'!$A$1:$J$20</definedName>
    <definedName name="_xlnm.Print_Area" localSheetId="65">'65'!$A$1:$F$16</definedName>
    <definedName name="_xlnm.Print_Area" localSheetId="66">'66'!$A$1:$P$14</definedName>
    <definedName name="_xlnm.Print_Area" localSheetId="67">'67'!$A$1:$T$69</definedName>
    <definedName name="_xlnm.Print_Area" localSheetId="68">'68'!$A$1:$U$19</definedName>
    <definedName name="_xlnm.Print_Area" localSheetId="69">'69'!$A$1:$I$8</definedName>
    <definedName name="_xlnm.Print_Area" localSheetId="7">'7'!$A$1:$E$41</definedName>
    <definedName name="_xlnm.Print_Area" localSheetId="70">'70'!$A$1:$S$23</definedName>
    <definedName name="_xlnm.Print_Area" localSheetId="71">'71'!$A$1:$J$18</definedName>
    <definedName name="_xlnm.Print_Area" localSheetId="9">'9'!$A$1:$H$22</definedName>
    <definedName name="_xlnm.Print_Area" localSheetId="0">Índice!$A$1:$E$77</definedName>
    <definedName name="_xlnm.Print_Area">#REF!</definedName>
    <definedName name="Print_Area_MI" localSheetId="25">#REF!</definedName>
    <definedName name="Print_Area_MI" localSheetId="8">#REF!</definedName>
    <definedName name="Print_Area_MI">#REF!</definedName>
    <definedName name="Print_Area_MI_11" localSheetId="25">#REF!</definedName>
    <definedName name="Print_Area_MI_11" localSheetId="8">#REF!</definedName>
    <definedName name="Print_Area_MI_11">#REF!</definedName>
    <definedName name="Print_Area_MI_2">#REF!</definedName>
    <definedName name="Print_Area_MI_28">#REF!</definedName>
    <definedName name="PRINT_BAL">#REF!</definedName>
    <definedName name="Print_Balanço">#REF!</definedName>
    <definedName name="PRINT_CONDENS">#REF!</definedName>
    <definedName name="Print_Demonstração">#REF!</definedName>
    <definedName name="Print_Demonstração_Resultados">#REF!</definedName>
    <definedName name="PRINT_DETALHE" localSheetId="25">#REF!,#REF!</definedName>
    <definedName name="PRINT_DETALHE" localSheetId="8">#REF!,#REF!</definedName>
    <definedName name="PRINT_DETALHE">#REF!,#REF!</definedName>
    <definedName name="Print_FST" localSheetId="25">#REF!</definedName>
    <definedName name="Print_FST" localSheetId="8">#REF!</definedName>
    <definedName name="Print_FST">#REF!</definedName>
    <definedName name="Print_Margem_Financeira" localSheetId="25">#REF!</definedName>
    <definedName name="Print_Margem_Financeira" localSheetId="8">#REF!</definedName>
    <definedName name="Print_Margem_Financeira">#REF!</definedName>
    <definedName name="Print_MOAF" localSheetId="25">#REF!</definedName>
    <definedName name="Print_MOAF" localSheetId="8">#REF!</definedName>
    <definedName name="Print_MOAF">#REF!</definedName>
    <definedName name="Print_OCF">#REF!</definedName>
    <definedName name="Print_OPF">#REF!</definedName>
    <definedName name="Print_Outros_Proveitos">#REF!</definedName>
    <definedName name="Print_Pessoal">#REF!</definedName>
    <definedName name="PRINT_RDOS">#REF!</definedName>
    <definedName name="Print_Sit_Líq">#REF!</definedName>
    <definedName name="_xlnm.Print_Titles" localSheetId="12">'12'!$1:$3</definedName>
    <definedName name="_xlnm.Print_Titles" localSheetId="23">'23'!$1:$3</definedName>
    <definedName name="_xlnm.Print_Titles" localSheetId="25">#REF!</definedName>
    <definedName name="_xlnm.Print_Titles" localSheetId="35">'35'!$1:$3</definedName>
    <definedName name="_xlnm.Print_Titles" localSheetId="0">Índice!$1:$6</definedName>
    <definedName name="_xlnm.Print_Titles">#REF!</definedName>
    <definedName name="Print_Titles_MI" localSheetId="25">#REF!</definedName>
    <definedName name="Print_Titles_MI" localSheetId="8">#REF!</definedName>
    <definedName name="Print_Titles_MI">#REF!</definedName>
    <definedName name="Print_Titles_MI_11" localSheetId="25">#REF!</definedName>
    <definedName name="Print_Titles_MI_11" localSheetId="8">#REF!</definedName>
    <definedName name="Print_Titles_MI_11">#REF!</definedName>
    <definedName name="Print_Titles_MI_2">#REF!</definedName>
    <definedName name="Print_Titles_MI_28">#REF!</definedName>
    <definedName name="Print_Titles1">#REF!</definedName>
    <definedName name="Print_Todos" localSheetId="25">#REF!,#REF!,#REF!,#REF!,#REF!,#REF!,#REF!,#REF!</definedName>
    <definedName name="Print_Todos" localSheetId="8">#REF!,#REF!,#REF!,#REF!,#REF!,#REF!,#REF!,#REF!</definedName>
    <definedName name="Print_Todos">#REF!,#REF!,#REF!,#REF!,#REF!,#REF!,#REF!,#REF!</definedName>
    <definedName name="Print_TodosAdministração" localSheetId="25">#REF!,#REF!,#REF!,#REF!,#REF!,#REF!</definedName>
    <definedName name="Print_TodosAdministração">#REF!,#REF!,#REF!,#REF!,#REF!,#REF!</definedName>
    <definedName name="print_var_Sit_Liquida" localSheetId="25">#REF!</definedName>
    <definedName name="print_var_Sit_Liquida" localSheetId="8">#REF!</definedName>
    <definedName name="print_var_Sit_Liquida">#REF!</definedName>
    <definedName name="print2">#REF!</definedName>
    <definedName name="PRINTTOTAL" localSheetId="25">#REF!</definedName>
    <definedName name="PRINTTOTAL" localSheetId="8">#REF!</definedName>
    <definedName name="PRINTTOTAL">#REF!</definedName>
    <definedName name="Prior" localSheetId="25">#REF!</definedName>
    <definedName name="Prior" localSheetId="8">#REF!</definedName>
    <definedName name="Prior">#REF!</definedName>
    <definedName name="Problem" hidden="1">{"BelgSummary",#N/A,FALSE,"Belg Summary"}</definedName>
    <definedName name="PROV" localSheetId="8">#REF!</definedName>
    <definedName name="PROV">#REF!</definedName>
    <definedName name="PROV_EXER" localSheetId="8">#REF!</definedName>
    <definedName name="PROV_EXER">#REF!</definedName>
    <definedName name="PROV_SUPL_97" localSheetId="8">#REF!</definedName>
    <definedName name="PROV_SUPL_97">'[16]VENDAS_PREST. DE SERVIÇO'!#REF!</definedName>
    <definedName name="PROV_SUPL_n1" localSheetId="8">#REF!</definedName>
    <definedName name="PROV_SUPL_n1">'[16]VENDAS_PREST. DE SERVIÇO'!#REF!</definedName>
    <definedName name="proveitos" localSheetId="25">#REF!</definedName>
    <definedName name="proveitos" localSheetId="8">#REF!</definedName>
    <definedName name="proveitos">#REF!</definedName>
    <definedName name="PROVEITOS_DIFERIDOS" localSheetId="25">#REF!</definedName>
    <definedName name="PROVEITOS_DIFERIDOS" localSheetId="8">#REF!</definedName>
    <definedName name="PROVEITOS_DIFERIDOS">#REF!</definedName>
    <definedName name="PROVEITOS_E_GANHOS___proveitos" localSheetId="25">#REF!</definedName>
    <definedName name="PROVEITOS_E_GANHOS___proveitos" localSheetId="8">#REF!</definedName>
    <definedName name="PROVEITOS_E_GANHOS___proveitos">#REF!</definedName>
    <definedName name="PROVEITOS_E_GANHOS___proveitos_97">#REF!</definedName>
    <definedName name="PROVEITOS_E_GANHOS___proveitos_N1">#REF!</definedName>
    <definedName name="PROVEITOS_E_GANHOS_FINANCEIROS">#REF!</definedName>
    <definedName name="Proveitos_e_ganhos_financeiros___custos">#REF!</definedName>
    <definedName name="PROVEITOS_E_GANHOS_FINANCEIROS___proveitos">#REF!</definedName>
    <definedName name="Proveitos_e_ganhos_financeiros_ano_antacre_cust">#REF!</definedName>
    <definedName name="Proveitos_e_ganhos_financeiros_anoacre_cust">#REF!</definedName>
    <definedName name="PROVEITOS_E_GANHOS_FINANCEIROS_N1">#REF!</definedName>
    <definedName name="Proveitos_extraordinários_diversos_ano">#REF!</definedName>
    <definedName name="Proveitos_extraordinários_diversos_ano_ant">#REF!</definedName>
    <definedName name="Proveitos_prestacoes_de_servicos___custos">#REF!</definedName>
    <definedName name="Proveitos_prestacoes_de_servicos___proveitos">#REF!</definedName>
    <definedName name="PROVEITOS_SUPLEMENTARES_____ALUGUER_DE_EQUIPAMENTO" localSheetId="8">#REF!</definedName>
    <definedName name="PROVEITOS_SUPLEMENTARES_____ALUGUER_DE_EQUIPAMENTO">'[16]VENDAS_PREST. DE SERVIÇO'!#REF!</definedName>
    <definedName name="PROVEITOS_SUPLEMENTARES_____COMISSÕES_BANCAS_E_TRADING">'[16]VENDAS_PREST. DE SERVIÇO'!#REF!</definedName>
    <definedName name="PROVEITOS_SUPLEMENTARES_____COMISSÕES_DIVERSAS">'[16]VENDAS_PREST. DE SERVIÇO'!#REF!</definedName>
    <definedName name="PROVEITOS_SUPLEMENTARES_____CONSÓRCIO_TEPAR">'[16]VENDAS_PREST. DE SERVIÇO'!#REF!</definedName>
    <definedName name="PROVEITOS_SUPLEMENTARES_____DESEMPENHO_NOUTRAS_EMPRESAS" localSheetId="8">#REF!</definedName>
    <definedName name="PROVEITOS_SUPLEMENTARES_____DESEMPENHO_NOUTRAS_EMPRESAS">'[16]VENDAS_PREST. DE SERVIÇO'!#REF!</definedName>
    <definedName name="PROVEITOS_SUPLEMENTARES_____ESTUDOS_E_PROJ._ASSIST.TECNOLÓGICA">'[16]VENDAS_PREST. DE SERVIÇO'!#REF!</definedName>
    <definedName name="PROVEITOS_SUPLEMENTARES_____OCUPAÇÃO_POSTOS_ABASTECIMENTOS">'[16]VENDAS_PREST. DE SERVIÇO'!#REF!</definedName>
    <definedName name="PROVEITOS_SUPLEMENTARES_____OUTRAS_RECEITAS" localSheetId="8">#REF!</definedName>
    <definedName name="PROVEITOS_SUPLEMENTARES_____OUTRAS_RECEITAS">'[16]VENDAS_PREST. DE SERVIÇO'!#REF!</definedName>
    <definedName name="PROVEITOS_SUPLEMENTARES_____REC._CUSTOS_PARA_DEB._TERCEIROS" localSheetId="8">#REF!</definedName>
    <definedName name="PROVEITOS_SUPLEMENTARES_____REC._CUSTOS_PARA_DEB._TERCEIROS">'[16]VENDAS_PREST. DE SERVIÇO'!#REF!</definedName>
    <definedName name="PROVEITOS_SUPLEMENTARES_____SERVIÇOS_SOCIAIS">'[16]VENDAS_PREST. DE SERVIÇO'!#REF!</definedName>
    <definedName name="PROVEITOS_SUPLEMENTARES_____VENDA_DE_ENERGIA" localSheetId="8">#REF!</definedName>
    <definedName name="PROVEITOS_SUPLEMENTARES_____VENDA_DE_ENERGIA">'[16]VENDAS_PREST. DE SERVIÇO'!#REF!</definedName>
    <definedName name="PROVEITOS_SUPLEMENTARES_____VENDA_DE_SUCATA" localSheetId="8">#REF!</definedName>
    <definedName name="PROVEITOS_SUPLEMENTARES_____VENDA_DE_SUCATA">'[16]VENDAS_PREST. DE SERVIÇO'!#REF!</definedName>
    <definedName name="PROVEITOS_SUPLEMENTARES_____VENDA_EMPREENDIMENTOS" localSheetId="8">#REF!</definedName>
    <definedName name="PROVEITOS_SUPLEMENTARES_____VENDA_EMPREENDIMENTOS">'[16]VENDAS_PREST. DE SERVIÇO'!#REF!</definedName>
    <definedName name="Proveitos_suplementares___custos" localSheetId="25">#REF!</definedName>
    <definedName name="Proveitos_suplementares___custos" localSheetId="8">#REF!</definedName>
    <definedName name="Proveitos_suplementares___custos">#REF!</definedName>
    <definedName name="Proveitos_suplementares___proveitos" localSheetId="25">#REF!</definedName>
    <definedName name="Proveitos_suplementares___proveitos" localSheetId="8">#REF!</definedName>
    <definedName name="Proveitos_suplementares___proveitos">#REF!</definedName>
    <definedName name="Proveitos_suplementares_ano" localSheetId="25">#REF!</definedName>
    <definedName name="Proveitos_suplementares_ano" localSheetId="8">#REF!</definedName>
    <definedName name="Proveitos_suplementares_ano">#REF!</definedName>
    <definedName name="Proveitos_suplementares_ano_ant">#REF!</definedName>
    <definedName name="Proveitos_suplementares_ano_antacre_cust">#REF!</definedName>
    <definedName name="Proveitos_suplementares_anoacre_cust">#REF!</definedName>
    <definedName name="Proveitos_vendas___custos">#REF!</definedName>
    <definedName name="Proveitos_vendas___proveitos">#REF!</definedName>
    <definedName name="Provisão_Investimentos_Financeiros">#REF!</definedName>
    <definedName name="Provisão_Investimentos_Financeiros___custos">#REF!</definedName>
    <definedName name="Provisão_Investimentos_Financeiros_n1">#REF!</definedName>
    <definedName name="Provisões">#REF!</definedName>
    <definedName name="PROVISÕES____Clientes">#REF!</definedName>
    <definedName name="PROVISÕES____Fundo_de_Pensões">#REF!</definedName>
    <definedName name="PROVISÕES____Mat._Primas__Subsid._e_Consumos">#REF!</definedName>
    <definedName name="PROVISÕES____Outros_Devedores">#REF!</definedName>
    <definedName name="PROVISÕES____Pré_reformas">#REF!</definedName>
    <definedName name="PROVISÕES____Prémio_de_Reforma">#REF!</definedName>
    <definedName name="PROVISÕES____Processos_Judiciais_em_Curso">#REF!</definedName>
    <definedName name="PROVISÕES____Produtos_Acabados_e_Intermédios">#REF!</definedName>
    <definedName name="PROVISÕES____Reformas_Antecipadas">#REF!</definedName>
    <definedName name="PROVISÕES____Riscos_e_Encargos_Diversos">#REF!</definedName>
    <definedName name="PROVISÕES____Seg._Social_Voluntário">#REF!</definedName>
    <definedName name="PROVISÕES_Depreciação_de_Existências">#REF!</definedName>
    <definedName name="PROVISÕES_Dívidas_de_Terceiros">#REF!</definedName>
    <definedName name="PROVISÕES_Investimentos_Financeiros">#REF!</definedName>
    <definedName name="PROVISÕES_Outros_Riscos_e_Encargos">#REF!</definedName>
    <definedName name="Provisões_para_pensões">'[16]MOV. POR FORA'!#REF!</definedName>
    <definedName name="PROVISÕES_Pensões" localSheetId="25">#REF!</definedName>
    <definedName name="PROVISÕES_Pensões">#REF!</definedName>
    <definedName name="PROVISÕES_TOTAL_DAS_PROVISÕES" localSheetId="25">#REF!</definedName>
    <definedName name="PROVISÕES_TOTAL_DAS_PROVISÕES">#REF!</definedName>
    <definedName name="prueba" localSheetId="2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2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S" localSheetId="25">#REF!</definedName>
    <definedName name="PS" localSheetId="8">#REF!</definedName>
    <definedName name="PS">#REF!</definedName>
    <definedName name="PSD" localSheetId="25">#REF!</definedName>
    <definedName name="PSD" localSheetId="8">#N/A</definedName>
    <definedName name="PSD">#REF!</definedName>
    <definedName name="PTE" localSheetId="25">#REF!</definedName>
    <definedName name="PTE" localSheetId="8">#REF!</definedName>
    <definedName name="PTE">#REF!</definedName>
    <definedName name="PTE_Activo">#REF!</definedName>
    <definedName name="PTE_DR">#REF!</definedName>
    <definedName name="PTE_Ingles_Activo">#REF!</definedName>
    <definedName name="PTE_Ingles_DR" localSheetId="8">#REF!</definedName>
    <definedName name="PTE_Ingles_DR">[60]DERRESUL!#REF!</definedName>
    <definedName name="PTE_Ingles_Passivo" localSheetId="25">#REF!</definedName>
    <definedName name="PTE_Ingles_Passivo" localSheetId="8">#REF!</definedName>
    <definedName name="PTE_Ingles_Passivo">#REF!</definedName>
    <definedName name="PTE_Passivo" localSheetId="25">#REF!</definedName>
    <definedName name="PTE_Passivo" localSheetId="8">#REF!</definedName>
    <definedName name="PTE_Passivo">#REF!</definedName>
    <definedName name="PTF" localSheetId="25">#REF!</definedName>
    <definedName name="PTF" localSheetId="8">#REF!</definedName>
    <definedName name="PTF">#REF!</definedName>
    <definedName name="PUB_FileID" hidden="1">"L10003363.xls"</definedName>
    <definedName name="PUB_UserID" hidden="1">"MAYERX"</definedName>
    <definedName name="pulp_fiction" localSheetId="8">#REF!</definedName>
    <definedName name="pulp_fiction">#REF!</definedName>
    <definedName name="PV" localSheetId="8">#REF!</definedName>
    <definedName name="PV">#REF!</definedName>
    <definedName name="pvfb1" localSheetId="8">#N/A</definedName>
    <definedName name="pvfb1">#REF!</definedName>
    <definedName name="pvfb2" localSheetId="8">#N/A</definedName>
    <definedName name="pvfb2">#REF!</definedName>
    <definedName name="pvfb3" localSheetId="8">#N/A</definedName>
    <definedName name="pvfb3">#REF!</definedName>
    <definedName name="pvfb4" localSheetId="8">#N/A</definedName>
    <definedName name="pvfb4">#REF!</definedName>
    <definedName name="PVT" localSheetId="8">#REF!</definedName>
    <definedName name="PVT">'[9]T-42-3'!#REF!</definedName>
    <definedName name="PVT_0" localSheetId="8">#REF!</definedName>
    <definedName name="PVT_0">'[92]T-42-3'!#REF!</definedName>
    <definedName name="PVT_00" localSheetId="8">#REF!</definedName>
    <definedName name="PVT_00">'[92]T-42-3'!#REF!</definedName>
    <definedName name="PVT_000" localSheetId="8">#REF!</definedName>
    <definedName name="PVT_000">'[92]T-42-3'!#REF!</definedName>
    <definedName name="PVT_0000" localSheetId="8">#REF!</definedName>
    <definedName name="PVT_0000">'[92]T-42-3'!#REF!</definedName>
    <definedName name="PVT_001" localSheetId="8">#REF!</definedName>
    <definedName name="PVT_001">'[92]T-42-3'!#REF!</definedName>
    <definedName name="PVT_0010" localSheetId="8">#REF!</definedName>
    <definedName name="PVT_0010">'[92]T-42-3'!#REF!</definedName>
    <definedName name="PVT_01" localSheetId="8">#REF!</definedName>
    <definedName name="PVT_01">'[92]T-42-3'!#REF!</definedName>
    <definedName name="PVT_010" localSheetId="8">#REF!</definedName>
    <definedName name="PVT_010">'[92]T-42-3'!#REF!</definedName>
    <definedName name="PVT_08" localSheetId="8">#REF!</definedName>
    <definedName name="PVT_08">'[92]T-42-3'!#REF!</definedName>
    <definedName name="PVT_09" localSheetId="8">#REF!</definedName>
    <definedName name="PVT_09">'[92]T-42-3'!#REF!</definedName>
    <definedName name="PVT_090" localSheetId="8">#REF!</definedName>
    <definedName name="PVT_090">'[92]T-42-3'!#REF!</definedName>
    <definedName name="PVT_1" localSheetId="8">#REF!</definedName>
    <definedName name="PVT_1">'[9]T-42-3'!#REF!</definedName>
    <definedName name="PVT_1001" localSheetId="8">#REF!</definedName>
    <definedName name="PVT_1001">'[92]T-42-3'!#REF!</definedName>
    <definedName name="PVT_101" localSheetId="8">#REF!</definedName>
    <definedName name="PVT_101">'[92]T-42-3'!#REF!</definedName>
    <definedName name="pvt_11" localSheetId="8">#REF!</definedName>
    <definedName name="pvt_11">'[8]T-42-3'!#REF!</definedName>
    <definedName name="pvt_12" localSheetId="8">#REF!</definedName>
    <definedName name="pvt_12">'[8]T-42-3'!#REF!</definedName>
    <definedName name="pvt_13" localSheetId="8">#REF!</definedName>
    <definedName name="pvt_13">'[9]T-42-3'!#REF!</definedName>
    <definedName name="PVT_2" localSheetId="8">#REF!</definedName>
    <definedName name="PVT_2">'[92]T-42-3'!#REF!</definedName>
    <definedName name="pvt_3" localSheetId="8">#REF!</definedName>
    <definedName name="pvt_3">'[92]T-42-3'!#REF!</definedName>
    <definedName name="PVT_980" localSheetId="8">#REF!</definedName>
    <definedName name="PVT_980">'[92]T-42-3'!#REF!</definedName>
    <definedName name="PY_Market_Value_of_Equity" localSheetId="8">#REF!</definedName>
    <definedName name="PY_Market_Value_of_Equity">'[102]Income Statement'!#REF!</definedName>
    <definedName name="PY_Tangible_Net_Worth" localSheetId="8">#REF!</definedName>
    <definedName name="PY_Tangible_Net_Worth">'[102]Income Statement'!#REF!</definedName>
    <definedName name="PY_Working_Capital" localSheetId="8">#REF!</definedName>
    <definedName name="PY_Working_Capital">'[102]Income Statement'!#REF!</definedName>
    <definedName name="PY2_Tangible_Net_Worth" localSheetId="8">#REF!</definedName>
    <definedName name="PY2_Tangible_Net_Worth">'[102]Income Statement'!#REF!</definedName>
    <definedName name="PY2_Working_Capital" localSheetId="8">#REF!</definedName>
    <definedName name="PY2_Working_Capital">'[102]Income Statement'!#REF!</definedName>
    <definedName name="PYEAR" localSheetId="8">#N/A</definedName>
    <definedName name="PYEAR">[36]INFO!$B$5</definedName>
    <definedName name="PYMES" hidden="1">{#N/A,#N/A,TRUE,"GLOBAL";#N/A,#N/A,TRUE,"RUSTICOS";#N/A,#N/A,TRUE,"INMUEBLES"}</definedName>
    <definedName name="q" localSheetId="2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_100_Irregular_output">[166]Q_100_Irregular_output!$A$1:$D$10</definedName>
    <definedName name="Q_200_Morosidade_output">[166]Q_200_Morosidade_output!$A$1:$E$14</definedName>
    <definedName name="Q_270_Garantias_029213">[166]Q_270_Garantias_029213!$A$1:$AP$104</definedName>
    <definedName name="Q_271_IFIC_Securitizados" localSheetId="25">#REF!</definedName>
    <definedName name="Q_271_IFIC_Securitizados">#REF!</definedName>
    <definedName name="Q_300_Data" localSheetId="25">#REF!</definedName>
    <definedName name="Q_300_Data">#REF!</definedName>
    <definedName name="Q2E1E" localSheetId="25" hidden="1">#REF!</definedName>
    <definedName name="Q2E1E" localSheetId="8">#REF!</definedName>
    <definedName name="Q2E1E" hidden="1">#REF!</definedName>
    <definedName name="qa" hidden="1">{#N/A,#N/A,FALSE,"bsp";#N/A,#N/A,FALSE,"BSNP";#N/A,#N/A,FALSE,"cpp";#N/A,#N/A,FALSE,"BTA";#N/A,#N/A,FALSE,"resumo grupo BSCH Portugal (2)"}</definedName>
    <definedName name="qas" hidden="1">{#N/A,#N/A,FALSE,"bsp";#N/A,#N/A,FALSE,"BSNP";#N/A,#N/A,FALSE,"cpp";#N/A,#N/A,FALSE,"BTA";#N/A,#N/A,FALSE,"resumo grupo BSCH Portugal (2)"}</definedName>
    <definedName name="qaws" hidden="1">{"H01",#N/A,FALSE,"Carátulas";"H02",#N/A,FALSE,"Contribución";"H03",#N/A,FALSE,"Carátulas";"H04",#N/A,FALSE,"Contribución";"H05",#N/A,FALSE,"Evolución";"H06",#N/A,FALSE,"Emisor";"H07",#N/A,FALSE,"Emisor";"H08",#N/A,FALSE,"Pagador";"H09",#N/A,FALSE,"Control";"H10",#N/A,FALSE,"Gráficos VISA";"H11",#N/A,FALSE,"Gráficos VISA";"H12",#N/A,FALSE,"Gráficos VISA";"H13",#N/A,FALSE,"Carátulas";"H14",#N/A,FALSE,"Contribución";"H15",#N/A,FALSE,"Evolución";"H16",#N/A,FALSE,"Emisor";"H17",#N/A,FALSE,"Emisor";"H18",#N/A,FALSE,"Pagador";"H19",#N/A,FALSE,"Control";"H20",#N/A,FALSE,"Gráficos MASTERCARD";"H21",#N/A,FALSE,"Gráficos MASTERCARD";"H22",#N/A,FALSE,"Gráficos MASTERCARD";"H23",#N/A,FALSE,"Carátulas";"H24",#N/A,FALSE,"Contribución";"H25",#N/A,FALSE,"Evolución";"H26",#N/A,FALSE,"Emisor";"H27",#N/A,FALSE,"Emisor";"H28",#N/A,FALSE,"Pagador";"H29",#N/A,FALSE,"Control"}</definedName>
    <definedName name="QDQDQDQD" localSheetId="8">#N/A</definedName>
    <definedName name="QDQDQDQD">[167]BALANCETE!$A$3:$L$648</definedName>
    <definedName name="qdwqd" localSheetId="25">#REF!</definedName>
    <definedName name="qdwqd" localSheetId="8">#REF!</definedName>
    <definedName name="qdwqd">#REF!</definedName>
    <definedName name="qe" hidden="1">{TRUE,TRUE,-2,-16.25,606,371.25,FALSE,TRUE,TRUE,TRUE,0,7,#N/A,56,#N/A,11.453125,20.8235294117647,1,FALSE,FALSE,3,TRUE,1,FALSE,100,"Swvu.ServiceStandards.","ACwvu.ServiceStandards.",1,FALSE,FALSE,0.196850393700787,0.196850393700787,0.62992125984252,0.62992125984252,2,"&amp;R&amp;""Times New Roman""&amp;8&amp;I&amp;F","&amp;R&amp;""Times New Roman""&amp;8&amp;IPage &amp;P of &amp;N",TRUE,TRUE,FALSE,TRUE,1,#N/A,1,2,"=R8C1:R67C13","=R8:R13",#N/A,#N/A,FALSE,FALSE}</definedName>
    <definedName name="qefr" localSheetId="25">#REF!</definedName>
    <definedName name="qefr" localSheetId="8">#REF!</definedName>
    <definedName name="qefr">#REF!</definedName>
    <definedName name="qerqwre" localSheetId="25">#REF!</definedName>
    <definedName name="qerqwre" localSheetId="8">#REF!</definedName>
    <definedName name="qerqwre">#REF!</definedName>
    <definedName name="qeweq" localSheetId="25">[168]Sheet1!#REF!</definedName>
    <definedName name="qeweq" localSheetId="8">#REF!</definedName>
    <definedName name="qeweq">[168]Sheet1!#REF!</definedName>
    <definedName name="qewew" localSheetId="25">[121]Sheet1!#REF!</definedName>
    <definedName name="qewew" localSheetId="8">#REF!</definedName>
    <definedName name="qewew">[121]Sheet1!#REF!</definedName>
    <definedName name="qewr" localSheetId="25">#REF!</definedName>
    <definedName name="qewr" localSheetId="8">#REF!</definedName>
    <definedName name="qewr">#REF!</definedName>
    <definedName name="qewrwr" localSheetId="25">#REF!</definedName>
    <definedName name="qewrwr" localSheetId="8">#REF!</definedName>
    <definedName name="qewrwr">#REF!</definedName>
    <definedName name="QNumericZ100">#REF!</definedName>
    <definedName name="qq" hidden="1">{#N/A,#N/A,FALSE,"bsp";#N/A,#N/A,FALSE,"BSNP";#N/A,#N/A,FALSE,"cpp";#N/A,#N/A,FALSE,"BTA";#N/A,#N/A,FALSE,"resumo grupo BSCH Portugal (2)"}</definedName>
    <definedName name="qqn" hidden="1">{"'A21segmentos saldos'!$B$2:$P$28","'A21segmentos saldos'!$A$1:$P$4"}</definedName>
    <definedName name="qqq" hidden="1">{#N/A,#N/A,FALSE,"bsp";#N/A,#N/A,FALSE,"BSNP";#N/A,#N/A,FALSE,"cpp";#N/A,#N/A,FALSE,"BTA";#N/A,#N/A,FALSE,"resumo grupo BSCH Portugal (2)"}</definedName>
    <definedName name="qqqq" hidden="1">{#N/A,#N/A,FALSE,"HLDGS";#N/A,#N/A,FALSE,"Angil";#N/A,#N/A,FALSE,"CABJ";#N/A,#N/A,FALSE,"TBI";#N/A,#N/A,FALSE,"ANTIL ";#N/A,#N/A,FALSE,"ANTILJ";#N/A,#N/A,FALSE,"ANTILIOM";#N/A,#N/A,FALSE,"ANTILGIB";#N/A,#N/A,FALSE,"ANGL"}</definedName>
    <definedName name="qqqqq" localSheetId="2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2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qq" hidden="1">{#N/A,#N/A,FALSE,"HLDGS-B";#N/A,#N/A,FALSE,"CABJ-B";#N/A,#N/A,FALSE,"TBI-B";#N/A,#N/A,FALSE,"CAIM-B";#N/A,#N/A,FALSE,"CTC-B";#N/A,#N/A,FALSE,"LIGEN-B";#N/A,#N/A,FALSE,"JSL-B";#N/A,#N/A,FALSE,"HRVST-B"}</definedName>
    <definedName name="qqqqqqqqq"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qqqqqqqqqqqqq" hidden="1">{"'A21segmentos saldos'!$B$2:$P$28","'A21segmentos saldos'!$A$1:$P$4"}</definedName>
    <definedName name="qqqqqqqqqqqqqqq" hidden="1">{"'A21segmentos saldos'!$B$2:$P$28","'A21segmentos saldos'!$A$1:$P$4"}</definedName>
    <definedName name="qqwqqq" localSheetId="25">#REF!</definedName>
    <definedName name="qqwqqq" localSheetId="8">#REF!</definedName>
    <definedName name="qqwqqq">#REF!</definedName>
    <definedName name="qr" hidden="1">{"one",#N/A,FALSE,"FRONT";"two",#N/A,FALSE,"CA";"three",#N/A,FALSE,"CA";"four",#N/A,FALSE,"CA";"five",#N/A,FALSE,"CA";"six",#N/A,FALSE,"CApps";"seven",#N/A,FALSE,"CApps";"eight",#N/A,FALSE,"CApps";"nine",#N/A,FALSE,"CApps";"ten",#N/A,FALSE,"SS";"eleven",#N/A,FALSE,"SS";"twelve",#N/A,FALSE,"SQ";"thirteen",#N/A,FALSE,"SQ";"fourteen",#N/A,FALSE,"SQ";"fifteen",#N/A,FALSE,"SQ";"sixteen",#N/A,FALSE,"BO";"seventeen",#N/A,FALSE,"BO";"eighteen",#N/A,FALSE,"BO";"nineteen",#N/A,FALSE,"OS";"twenty",#N/A,FALSE,"OS";"twenty_one",#N/A,FALSE,"OS";"twenty_two",#N/A,FALSE,"CR";"twenty_three",#N/A,FALSE,"CR";"twenty_four",#N/A,FALSE,"COB";"twenty_five",#N/A,FALSE,"COB";"twenty_six",#N/A,FALSE,"COB";"twenty_seven",#N/A,FALSE,"Comparison"}</definedName>
    <definedName name="qt" hidden="1">{TRUE,TRUE,-2,-16.25,606,371.25,FALSE,TRUE,TRUE,TRUE,0,7,#N/A,56,#N/A,11.453125,20.8235294117647,1,FALSE,FALSE,3,TRUE,1,FALSE,100,"Swvu.ServiceStandards.","ACwvu.ServiceStandards.",1,FALSE,FALSE,0.196850393700787,0.196850393700787,0.62992125984252,0.62992125984252,2,"&amp;R&amp;""Times New Roman""&amp;8&amp;I&amp;F","&amp;R&amp;""Times New Roman""&amp;8&amp;IPage &amp;P of &amp;N",TRUE,TRUE,FALSE,TRUE,1,#N/A,1,2,"=R8C1:R67C13","=R8:R13",#N/A,#N/A,FALSE,FALSE}</definedName>
    <definedName name="QUADRO" localSheetId="25">#REF!</definedName>
    <definedName name="QUADRO" localSheetId="8">#N/A</definedName>
    <definedName name="QUADRO">#REF!</definedName>
    <definedName name="Quadro_17" localSheetId="25">#REF!</definedName>
    <definedName name="Quadro_17" localSheetId="8">#N/A</definedName>
    <definedName name="Quadro_17">#REF!</definedName>
    <definedName name="Quadro_18" localSheetId="8">#N/A</definedName>
    <definedName name="Quadro_18">#REF!</definedName>
    <definedName name="Quadro_19" localSheetId="8">#N/A</definedName>
    <definedName name="Quadro_19">#REF!</definedName>
    <definedName name="quadro06" localSheetId="8">#REF!</definedName>
    <definedName name="quadro06">#REF!</definedName>
    <definedName name="quadro12" localSheetId="8">#REF!</definedName>
    <definedName name="quadro12">#REF!</definedName>
    <definedName name="quadro19">#REF!</definedName>
    <definedName name="qualquer" hidden="1">{#N/A,#N/A,FALSE,"40500302"}</definedName>
    <definedName name="quotizacoes" localSheetId="25" hidden="1">{"'Parte I (BPA)'!$A$1:$A$3"}</definedName>
    <definedName name="quotizacoes" localSheetId="8">{"'Parte I (BPA)'!$A$1:$A$3"}</definedName>
    <definedName name="quotizacoes" hidden="1">{"'Parte I (BPA)'!$A$1:$A$3"}</definedName>
    <definedName name="qw" hidden="1">{TRUE,TRUE,-2,-16.25,606,371.25,FALSE,TRUE,TRUE,TRUE,0,1,46,1,46,2,8,4,TRUE,TRUE,3,TRUE,1,TRUE,100,"Swvu.Graphs.","ACwvu.Graphs.",1,FALSE,FALSE,0,0,0.590551181102362,0.551181102362205,2,"&amp;R&amp;6&amp;F","&amp;L&amp;8Prepared by Operations Support AHM213 - &amp;D",TRUE,TRUE,FALSE,FALSE,1,#N/A,1,1,"=R6C34:R62C56",FALSE,#N/A,#N/A,FALSE,FALSE}</definedName>
    <definedName name="qwd" localSheetId="8">#REF!</definedName>
    <definedName name="qwd">#REF!</definedName>
    <definedName name="qwe" localSheetId="8">#REF!</definedName>
    <definedName name="qwe">#REF!</definedName>
    <definedName name="qwee" localSheetId="8">#REF!</definedName>
    <definedName name="qwee">[119]Sheet1!#REF!</definedName>
    <definedName name="qweq" localSheetId="8">#REF!</definedName>
    <definedName name="qweq">[169]Sheet1!#REF!</definedName>
    <definedName name="QWEQWE" localSheetId="25">#REF!</definedName>
    <definedName name="QWEQWE" localSheetId="8">#REF!</definedName>
    <definedName name="QWEQWE">#REF!</definedName>
    <definedName name="qwere" localSheetId="25">#REF!</definedName>
    <definedName name="qwere" localSheetId="8">#REF!</definedName>
    <definedName name="qwere">#REF!</definedName>
    <definedName name="qwert" localSheetId="25">[119]Sheet1!#REF!</definedName>
    <definedName name="qwert" localSheetId="8">#REF!</definedName>
    <definedName name="qwert">[119]Sheet1!#REF!</definedName>
    <definedName name="qwerwqrew" localSheetId="25">#REF!</definedName>
    <definedName name="qwerwqrew" localSheetId="8">#REF!</definedName>
    <definedName name="qwerwqrew">#REF!</definedName>
    <definedName name="qwerwqrwrw" localSheetId="25">#REF!</definedName>
    <definedName name="qwerwqrwrw" localSheetId="8">#REF!</definedName>
    <definedName name="qwerwqrwrw">#REF!</definedName>
    <definedName name="qwerwr" localSheetId="25">#REF!</definedName>
    <definedName name="qwerwr" localSheetId="8">#REF!</definedName>
    <definedName name="qwerwr">#REF!</definedName>
    <definedName name="qwerwrwr">#REF!</definedName>
    <definedName name="qwq">#REF!</definedName>
    <definedName name="qwrewrr">#REF!</definedName>
    <definedName name="qwrqwrrr">#REF!</definedName>
    <definedName name="qwrw">#REF!</definedName>
    <definedName name="qwrwrqwe">#REF!</definedName>
    <definedName name="qwrwrwer">#REF!</definedName>
    <definedName name="qwwer" localSheetId="8">#REF!</definedName>
    <definedName name="qwwer">[119]Sheet1!#REF!</definedName>
    <definedName name="qwwq" localSheetId="8">#REF!</definedName>
    <definedName name="qwwq">[119]Sheet1!#REF!</definedName>
    <definedName name="qy" hidden="1">{#N/A,#N/A,FALSE,"HLDGS-B";#N/A,#N/A,FALSE,"CABJ-B";#N/A,#N/A,FALSE,"TBI-B";#N/A,#N/A,FALSE,"CAIM-B";#N/A,#N/A,FALSE,"CTC-B";#N/A,#N/A,FALSE,"LIGEN-B";#N/A,#N/A,FALSE,"JSL-B";#N/A,#N/A,FALSE,"HRVST-B"}</definedName>
    <definedName name="R_Factor" localSheetId="25">#REF!</definedName>
    <definedName name="R_Factor" localSheetId="8">#N/A</definedName>
    <definedName name="R_Factor">#REF!</definedName>
    <definedName name="RacioBPIPart" localSheetId="25">#REF!</definedName>
    <definedName name="RacioBPIPart" localSheetId="8">#REF!</definedName>
    <definedName name="RacioBPIPart">#REF!</definedName>
    <definedName name="Racioprosp" localSheetId="25">#REF!</definedName>
    <definedName name="Racioprosp" localSheetId="8">#REF!</definedName>
    <definedName name="Racioprosp">#REF!</definedName>
    <definedName name="raiva" localSheetId="25">[45]lista!#REF!</definedName>
    <definedName name="raiva" localSheetId="8">#REF!</definedName>
    <definedName name="raiva">[45]lista!#REF!</definedName>
    <definedName name="Range" localSheetId="25">[157]Sede!#REF!</definedName>
    <definedName name="Range" localSheetId="8">#REF!</definedName>
    <definedName name="Range">[157]Sede!#REF!</definedName>
    <definedName name="RawData" localSheetId="25">#REF!</definedName>
    <definedName name="RawData" localSheetId="8">#REF!</definedName>
    <definedName name="RawData">#REF!</definedName>
    <definedName name="RDOS">#REF!</definedName>
    <definedName name="rdstyrututu76uiktyu" localSheetId="25">#REF!</definedName>
    <definedName name="rdstyrututu76uiktyu" localSheetId="8">#REF!</definedName>
    <definedName name="rdstyrututu76uiktyu">#REF!</definedName>
    <definedName name="re" localSheetId="25">[31]BALANCETE!#REF!</definedName>
    <definedName name="Re" localSheetId="8">#REF!</definedName>
    <definedName name="re">[31]BALANCETE!#REF!</definedName>
    <definedName name="Real_clientes" localSheetId="25">#REF!</definedName>
    <definedName name="Real_clientes" localSheetId="8">#REF!</definedName>
    <definedName name="Real_clientes">#REF!</definedName>
    <definedName name="Real_clientes___custos" localSheetId="25">#REF!</definedName>
    <definedName name="Real_clientes___custos" localSheetId="8">#REF!</definedName>
    <definedName name="Real_clientes___custos">#REF!</definedName>
    <definedName name="Real_clientes___proveitos" localSheetId="25">#REF!</definedName>
    <definedName name="Real_clientes___proveitos" localSheetId="8">#REF!</definedName>
    <definedName name="Real_clientes___proveitos">#REF!</definedName>
    <definedName name="Real_disponibilidades">#REF!</definedName>
    <definedName name="Real_disponibilidades___custos">#REF!</definedName>
    <definedName name="Real_disponibilidades___proveitos">#REF!</definedName>
    <definedName name="Real_empréstimos_obtidos">#REF!</definedName>
    <definedName name="Real_empréstimos_obtidos___custos">#REF!</definedName>
    <definedName name="Real_empréstimos_obtidos___proveitos">#REF!</definedName>
    <definedName name="Real_fornecedores">#REF!</definedName>
    <definedName name="Real_fornecedores___custos">#REF!</definedName>
    <definedName name="Real_fornecedores___proveitos">#REF!</definedName>
    <definedName name="Real_fornecimento_de_imobilizado___proveitos">#REF!</definedName>
    <definedName name="Real_outros_débitos_créditos">#REF!</definedName>
    <definedName name="Real_outros_débitos_créditos___custos">#REF!</definedName>
    <definedName name="Real_outros_débitos_créditos___proveitos">#REF!</definedName>
    <definedName name="Real_presupuesto_prima">#REF!</definedName>
    <definedName name="Realiz" hidden="1">#REF!</definedName>
    <definedName name="REAV_NTR_JR">#REF!</definedName>
    <definedName name="REAV_NTR_NR">#N/A</definedName>
    <definedName name="REAV_TR_JR" localSheetId="25">#REF!</definedName>
    <definedName name="REAV_TR_JR" localSheetId="8">#REF!</definedName>
    <definedName name="REAV_TR_JR">#REF!</definedName>
    <definedName name="REAV_TR_NR" localSheetId="25">#REF!</definedName>
    <definedName name="REAV_TR_NR" localSheetId="8">#REF!</definedName>
    <definedName name="REAV_TR_NR">#REF!</definedName>
    <definedName name="REC" localSheetId="25">[31]BALANCETE!#REF!</definedName>
    <definedName name="REC" localSheetId="8">#REF!</definedName>
    <definedName name="REC">[31]BALANCETE!#REF!</definedName>
    <definedName name="RECBANC1" localSheetId="25">[31]BALANCETE!#REF!</definedName>
    <definedName name="RECBANC1" localSheetId="8">#REF!</definedName>
    <definedName name="RECBANC1">[31]BALANCETE!#REF!</definedName>
    <definedName name="Receitas_financeiras_ano" localSheetId="25">#REF!</definedName>
    <definedName name="Receitas_financeiras_ano" localSheetId="8">#REF!</definedName>
    <definedName name="Receitas_financeiras_ano">#REF!</definedName>
    <definedName name="Receitas_financeiras_ano_ant" localSheetId="25">#REF!</definedName>
    <definedName name="Receitas_financeiras_ano_ant" localSheetId="8">#REF!</definedName>
    <definedName name="Receitas_financeiras_ano_ant">#REF!</definedName>
    <definedName name="Recitems" localSheetId="25">#REF!</definedName>
    <definedName name="Recitems" localSheetId="8">#REF!</definedName>
    <definedName name="Recitems">#REF!</definedName>
    <definedName name="Recitems1">#REF!</definedName>
    <definedName name="reconciliativo_Dez07" hidden="1">{#N/A,#N/A,FALSE,"bsp";#N/A,#N/A,FALSE,"BSNP";#N/A,#N/A,FALSE,"cpp";#N/A,#N/A,FALSE,"BTA";#N/A,#N/A,FALSE,"resumo grupo BSCH Portugal (2)"}</definedName>
    <definedName name="_xlnm.Recorder" localSheetId="8">#N/A</definedName>
    <definedName name="_xlnm.Recorder">#REF!</definedName>
    <definedName name="Recuperacao_de_dividas___proveitos" localSheetId="8">#REF!</definedName>
    <definedName name="Recuperacao_de_dividas___proveitos">#REF!</definedName>
    <definedName name="Recuperação_de_Imobilizado">#REF!</definedName>
    <definedName name="Recuperação_de_Imobilizado___custos">#REF!</definedName>
    <definedName name="Recuperação_do_investimento_ano_antacre_cust">#REF!</definedName>
    <definedName name="Recuperação_do_investimento_anoacre_cust">#REF!</definedName>
    <definedName name="REDUCAO_ACORES" localSheetId="8">#N/A</definedName>
    <definedName name="REDUCAO_ACORES">[43]TAXAS_PERCENTAGENS!$B$5</definedName>
    <definedName name="Reducao_de_amortizacoes_e_provisoes___proveitos" localSheetId="25">#REF!</definedName>
    <definedName name="Reducao_de_amortizacoes_e_provisoes___proveitos" localSheetId="8">#REF!</definedName>
    <definedName name="Reducao_de_amortizacoes_e_provisoes___proveitos">#REF!</definedName>
    <definedName name="REDUCAO_MADEIRA" localSheetId="25">[43]TAXAS_PERCENTAGENS!#REF!</definedName>
    <definedName name="REDUCAO_MADEIRA" localSheetId="8">#REF!</definedName>
    <definedName name="REDUCAO_MADEIRA">[43]TAXAS_PERCENTAGENS!#REF!</definedName>
    <definedName name="reduz" localSheetId="25">#REF!</definedName>
    <definedName name="reduz" localSheetId="8">#REF!</definedName>
    <definedName name="reduz">#REF!</definedName>
    <definedName name="reeeeeeeee" localSheetId="25">#REF!</definedName>
    <definedName name="reeeeeeeee" localSheetId="8">#REF!</definedName>
    <definedName name="reeeeeeeee">#REF!</definedName>
    <definedName name="Reembolso_de_ISP" localSheetId="25">#REF!</definedName>
    <definedName name="Reembolso_de_ISP" localSheetId="8">#REF!</definedName>
    <definedName name="Reembolso_de_ISP">#REF!</definedName>
    <definedName name="Reembolso_de_ISP_ano">#REF!</definedName>
    <definedName name="Reembolso_de_ISP_ano_ant">#REF!</definedName>
    <definedName name="reere" localSheetId="8">#REF!</definedName>
    <definedName name="reere">'[170]Resumo 99'!#REF!</definedName>
    <definedName name="Ref_1" localSheetId="8">#REF!</definedName>
    <definedName name="Ref_1">'[171]Mapa de reconciliações'!#REF!</definedName>
    <definedName name="Ref_10" localSheetId="8">#REF!</definedName>
    <definedName name="Ref_10">'[171]Mapa de reconciliações'!#REF!</definedName>
    <definedName name="Ref_11" localSheetId="8">#REF!</definedName>
    <definedName name="Ref_11">'[171]Mapa de reconciliações'!#REF!</definedName>
    <definedName name="Ref_12" localSheetId="8">#REF!</definedName>
    <definedName name="Ref_12">'[171]Mapa de reconciliações'!#REF!</definedName>
    <definedName name="Ref_13" localSheetId="8">#REF!</definedName>
    <definedName name="Ref_13">'[171]Mapa de reconciliações'!#REF!</definedName>
    <definedName name="Ref_14" localSheetId="8">#REF!</definedName>
    <definedName name="Ref_14">'[171]Mapa de reconciliações'!#REF!</definedName>
    <definedName name="Ref_15" localSheetId="8">#REF!</definedName>
    <definedName name="Ref_15">'[171]Mapa de reconciliações'!#REF!</definedName>
    <definedName name="Ref_16" localSheetId="8">#REF!</definedName>
    <definedName name="Ref_16">'[171]Mapa de reconciliações'!#REF!</definedName>
    <definedName name="Ref_17" localSheetId="8">#REF!</definedName>
    <definedName name="Ref_17">'[171]Mapa de reconciliações'!#REF!</definedName>
    <definedName name="Ref_18" localSheetId="8">#REF!</definedName>
    <definedName name="Ref_18">'[171]Mapa de reconciliações'!#REF!</definedName>
    <definedName name="Ref_19" localSheetId="8">#REF!</definedName>
    <definedName name="Ref_19">'[171]Mapa de reconciliações'!#REF!</definedName>
    <definedName name="Ref_2" localSheetId="8">#REF!</definedName>
    <definedName name="Ref_2">'[171]Mapa de reconciliações'!#REF!</definedName>
    <definedName name="Ref_20" localSheetId="8">#REF!</definedName>
    <definedName name="Ref_20">'[171]Mapa de reconciliações'!#REF!</definedName>
    <definedName name="Ref_21" localSheetId="8">#REF!</definedName>
    <definedName name="Ref_21">'[171]Mapa de reconciliações'!#REF!</definedName>
    <definedName name="Ref_23" localSheetId="8">#REF!</definedName>
    <definedName name="Ref_23">'[171]Mapa de reconciliações'!#REF!</definedName>
    <definedName name="Ref_3" localSheetId="8">#REF!</definedName>
    <definedName name="Ref_3">'[171]Mapa de reconciliações'!#REF!</definedName>
    <definedName name="Ref_4" localSheetId="8">#REF!</definedName>
    <definedName name="Ref_4">'[171]Mapa de reconciliações'!#REF!</definedName>
    <definedName name="Ref_5" localSheetId="8">#REF!</definedName>
    <definedName name="Ref_5">'[171]Mapa de reconciliações'!#REF!</definedName>
    <definedName name="Ref_6" localSheetId="8">#REF!</definedName>
    <definedName name="Ref_6">'[171]Mapa de reconciliações'!#REF!</definedName>
    <definedName name="Ref_7" localSheetId="8">#REF!</definedName>
    <definedName name="Ref_7">'[171]Mapa de reconciliações'!#REF!</definedName>
    <definedName name="Ref_8" localSheetId="8">#REF!</definedName>
    <definedName name="Ref_8">'[171]Mapa de reconciliações'!#REF!</definedName>
    <definedName name="Ref_9" localSheetId="8">#REF!</definedName>
    <definedName name="Ref_9">'[171]Mapa de reconciliações'!#REF!</definedName>
    <definedName name="Ref_Emp" localSheetId="8">#N/A</definedName>
    <definedName name="Ref_Emp">[120]cl_IG!$N$9</definedName>
    <definedName name="Ref_Per" localSheetId="8">#N/A</definedName>
    <definedName name="Ref_Per">[120]cl_IG!$I$9</definedName>
    <definedName name="refb3" localSheetId="25">[41]B!#REF!</definedName>
    <definedName name="refb3" localSheetId="8">#REF!</definedName>
    <definedName name="refb3">[41]B!#REF!</definedName>
    <definedName name="refbi3" localSheetId="25">[41]B!#REF!</definedName>
    <definedName name="refbi3" localSheetId="8">#REF!</definedName>
    <definedName name="refbi3">[41]B!#REF!</definedName>
    <definedName name="Refco___Adiantamento_a_corretores_de_materia_prima_Activo" localSheetId="25">#REF!</definedName>
    <definedName name="Refco___Adiantamento_a_corretores_de_materia_prima_Activo" localSheetId="8">#REF!</definedName>
    <definedName name="Refco___Adiantamento_a_corretores_de_materia_prima_Activo">#REF!</definedName>
    <definedName name="refFF" localSheetId="25">[41]FF!#REF!</definedName>
    <definedName name="refFF" localSheetId="8">#REF!</definedName>
    <definedName name="refFF">[41]FF!#REF!</definedName>
    <definedName name="Reformas_Antecipadas" localSheetId="25">#REF!</definedName>
    <definedName name="Reformas_Antecipadas" localSheetId="8">#REF!</definedName>
    <definedName name="Reformas_Antecipadas">#REF!</definedName>
    <definedName name="refUi1" localSheetId="25">[41]U!#REF!</definedName>
    <definedName name="refUi1" localSheetId="8">#REF!</definedName>
    <definedName name="refUi1">[41]U!#REF!</definedName>
    <definedName name="refUi2" localSheetId="25">[41]U!#REF!</definedName>
    <definedName name="refUi2" localSheetId="8">#REF!</definedName>
    <definedName name="refUi2">[41]U!#REF!</definedName>
    <definedName name="refV1" localSheetId="25">[41]V!#REF!</definedName>
    <definedName name="refV1" localSheetId="8">#REF!</definedName>
    <definedName name="refV1">[41]V!#REF!</definedName>
    <definedName name="Reg" localSheetId="8">#REF!</definedName>
    <definedName name="Reg">'[172]Grupo BSCH Abril 05'!$A$5:$F$365</definedName>
    <definedName name="RegDesks">#REF!</definedName>
    <definedName name="REGUL_ASSOC" localSheetId="25">#REF!</definedName>
    <definedName name="REGUL_ASSOC" localSheetId="8">#REF!</definedName>
    <definedName name="REGUL_ASSOC">#REF!</definedName>
    <definedName name="REINT_CORP_NR">#N/A</definedName>
    <definedName name="REINT_NTR_JR">#N/A</definedName>
    <definedName name="REINT_NTR_NR">#N/A</definedName>
    <definedName name="REINT_TR_JR" localSheetId="25">#REF!</definedName>
    <definedName name="REINT_TR_JR" localSheetId="8">#REF!</definedName>
    <definedName name="REINT_TR_JR">#REF!</definedName>
    <definedName name="REINT_TR_NR" localSheetId="25">#REF!</definedName>
    <definedName name="REINT_TR_NR" localSheetId="8">#REF!</definedName>
    <definedName name="REINT_TR_NR">#REF!</definedName>
    <definedName name="Relações_especiais" localSheetId="25">'[90]T-2'!#REF!</definedName>
    <definedName name="Relações_especiais">'[90]T-2'!#REF!</definedName>
    <definedName name="Remuneracoes_a_liquidar_ano" localSheetId="25">#REF!</definedName>
    <definedName name="Remuneracoes_a_liquidar_ano" localSheetId="8">#REF!</definedName>
    <definedName name="Remuneracoes_a_liquidar_ano">#REF!</definedName>
    <definedName name="Remuneracoes_a_liquidar_ano_ant" localSheetId="25">#REF!</definedName>
    <definedName name="Remuneracoes_a_liquidar_ano_ant" localSheetId="8">#REF!</definedName>
    <definedName name="Remuneracoes_a_liquidar_ano_ant">#REF!</definedName>
    <definedName name="ren_cond" localSheetId="25">#REF!</definedName>
    <definedName name="ren_cond" localSheetId="8">#REF!</definedName>
    <definedName name="ren_cond">#REF!</definedName>
    <definedName name="ren_cond1">#REF!</definedName>
    <definedName name="Rendas">#REF!</definedName>
    <definedName name="Rendas_ano">#REF!</definedName>
    <definedName name="Rendas_ano_ant">#REF!</definedName>
    <definedName name="Rendas_Postos_Venda_ano">#REF!</definedName>
    <definedName name="Rendas_Postos_Venda_ano_ant">#REF!</definedName>
    <definedName name="Rendas_Postos_Venda_ano1">#REF!</definedName>
    <definedName name="Rendimentos_de_imóveis___proveitos">#REF!</definedName>
    <definedName name="Rendimentos_particip._de_capital___proveitos">#REF!</definedName>
    <definedName name="Report_Input">#REF!</definedName>
    <definedName name="ReportCreated">TRUE</definedName>
    <definedName name="REPORTE_BANXICO" localSheetId="8">#REF!</definedName>
    <definedName name="REPORTE_BANXICO">'[87]Opciones OTC'!$A$1:$U$24</definedName>
    <definedName name="rer" localSheetId="25">[173]Sheet1!#REF!</definedName>
    <definedName name="rer" localSheetId="8">#REF!</definedName>
    <definedName name="rer">[173]Sheet1!#REF!</definedName>
    <definedName name="rere" localSheetId="25">#REF!</definedName>
    <definedName name="rere" localSheetId="8">#REF!</definedName>
    <definedName name="rere">#REF!</definedName>
    <definedName name="RESERVAS" localSheetId="25">#REF!</definedName>
    <definedName name="RESERVAS" localSheetId="8">#N/A</definedName>
    <definedName name="RESERVAS">#REF!</definedName>
    <definedName name="Reservas_estratégicas_ano_antacre_cust" localSheetId="25">#REF!</definedName>
    <definedName name="Reservas_estratégicas_ano_antacre_cust">#REF!</definedName>
    <definedName name="Reservas_estratégicas_anoacre_cust">#REF!</definedName>
    <definedName name="Residual_difference" localSheetId="8">#REF!</definedName>
    <definedName name="Residual_difference">'[111]Threshold 1'!#REF!</definedName>
    <definedName name="Restituicao_de_impostos___proveitos" localSheetId="25">#REF!</definedName>
    <definedName name="Restituicao_de_impostos___proveitos" localSheetId="8">#REF!</definedName>
    <definedName name="Restituicao_de_impostos___proveitos">#REF!</definedName>
    <definedName name="RESULT_EXTRAO_97" localSheetId="25">#REF!</definedName>
    <definedName name="RESULT_EXTRAO_97" localSheetId="8">#REF!</definedName>
    <definedName name="RESULT_EXTRAO_97">#REF!</definedName>
    <definedName name="Resultado_liquido" localSheetId="25">#REF!</definedName>
    <definedName name="Resultado_liquido" localSheetId="8">#REF!</definedName>
    <definedName name="Resultado_liquido">#REF!</definedName>
    <definedName name="Résultat_des_sociétés_mises_en_équivalence">#REF!</definedName>
    <definedName name="resultc" localSheetId="8">#N/A</definedName>
    <definedName name="resultc">'[36]P&amp;L'!$D$23</definedName>
    <definedName name="resultp" localSheetId="8">#N/A</definedName>
    <definedName name="resultp">'[36]P&amp;L'!$F$23</definedName>
    <definedName name="resum2_folha1" localSheetId="25">#REF!</definedName>
    <definedName name="resum2_folha1" localSheetId="8">#REF!</definedName>
    <definedName name="resum2_folha1">#REF!</definedName>
    <definedName name="RESUMEN" localSheetId="25">#REF!</definedName>
    <definedName name="RESUMEN" localSheetId="8">#N/A</definedName>
    <definedName name="RESUMEN">#REF!</definedName>
    <definedName name="RESUMEN_FWD" localSheetId="25">#REF!</definedName>
    <definedName name="RESUMEN_FWD" localSheetId="8">#REF!</definedName>
    <definedName name="RESUMEN_FWD">#REF!</definedName>
    <definedName name="RESUMEN_FX" localSheetId="8">#REF!</definedName>
    <definedName name="RESUMEN_FX">[87]FX_DERIVADOS!$BE$1:$BN$18</definedName>
    <definedName name="Resumo2" localSheetId="25">#REF!</definedName>
    <definedName name="Resumo2" localSheetId="8">#REF!</definedName>
    <definedName name="Resumo2">#REF!</definedName>
    <definedName name="retainedc" localSheetId="8">#N/A</definedName>
    <definedName name="retainedc">'[36]NOTES '!$H$86</definedName>
    <definedName name="retainedp" localSheetId="8">#N/A</definedName>
    <definedName name="retainedp">'[36]NOTES '!$D$86</definedName>
    <definedName name="Retrait" localSheetId="8">#N/A</definedName>
    <definedName name="Retrait">[50]Assets!$D$3</definedName>
    <definedName name="retret" localSheetId="25">#REF!</definedName>
    <definedName name="retret" localSheetId="8">#REF!</definedName>
    <definedName name="retret">#REF!</definedName>
    <definedName name="retreyrytu6t" localSheetId="25">#REF!</definedName>
    <definedName name="retreyrytu6t" localSheetId="8">#REF!</definedName>
    <definedName name="retreyrytu6t">#REF!</definedName>
    <definedName name="retytiu" localSheetId="25">#REF!</definedName>
    <definedName name="retytiu" localSheetId="8">#REF!</definedName>
    <definedName name="retytiu">#REF!</definedName>
    <definedName name="retytryrey5yrryryttrytyytr" localSheetId="25">[60]DERRESUL!#REF!</definedName>
    <definedName name="retytryrey5yrryryttrytyytr" localSheetId="8">#REF!</definedName>
    <definedName name="retytryrey5yrryryttrytyytr">[60]DERRESUL!#REF!</definedName>
    <definedName name="rewrew" localSheetId="25">#REF!</definedName>
    <definedName name="rewrew" localSheetId="8">#REF!</definedName>
    <definedName name="rewrew">#REF!</definedName>
    <definedName name="rewrewrwrw" localSheetId="25">#REF!</definedName>
    <definedName name="rewrewrwrw" localSheetId="8">#REF!</definedName>
    <definedName name="rewrewrwrw">#REF!</definedName>
    <definedName name="rewtrutyr" localSheetId="25">#REF!</definedName>
    <definedName name="rewtrutyr" localSheetId="8">#REF!</definedName>
    <definedName name="rewtrutyr">#REF!</definedName>
    <definedName name="RFEST">#REF!</definedName>
    <definedName name="rfgf" localSheetId="8">#REF!</definedName>
    <definedName name="rfgf">'[22]Table 39_'!#REF!</definedName>
    <definedName name="RFSEM" localSheetId="25">#REF!</definedName>
    <definedName name="RFSEM" localSheetId="8">#REF!</definedName>
    <definedName name="RFSEM">#REF!</definedName>
    <definedName name="rg" localSheetId="25">[61]BALANCETE!#REF!</definedName>
    <definedName name="rg" localSheetId="8">#REF!</definedName>
    <definedName name="rg">[61]BALANCETE!#REF!</definedName>
    <definedName name="rgdf" localSheetId="25">#REF!</definedName>
    <definedName name="rgdf" localSheetId="8">#REF!</definedName>
    <definedName name="rgdf">#REF!</definedName>
    <definedName name="rgftr" localSheetId="25">#REF!</definedName>
    <definedName name="rgftr" localSheetId="8">#REF!</definedName>
    <definedName name="rgftr">#REF!</definedName>
    <definedName name="RGTH" hidden="1">#REF!</definedName>
    <definedName name="riiry" localSheetId="25">#REF!</definedName>
    <definedName name="riiry" localSheetId="8">#REF!</definedName>
    <definedName name="riiry">#REF!</definedName>
    <definedName name="Risk_Ger" hidden="1">{#N/A,#N/A,TRUE,"GLOBAL";#N/A,#N/A,TRUE,"RUSTICOS";#N/A,#N/A,TRUE,"INMUEBLES"}</definedName>
    <definedName name="RiskClass">#REF!</definedName>
    <definedName name="RITA" localSheetId="25">[145]lista!#REF!</definedName>
    <definedName name="RITA" localSheetId="8">#REF!</definedName>
    <definedName name="RITA">[145]lista!#REF!</definedName>
    <definedName name="rivotti" localSheetId="25" hidden="1">#REF!</definedName>
    <definedName name="rivotti" localSheetId="8">#REF!</definedName>
    <definedName name="rivotti" hidden="1">#REF!</definedName>
    <definedName name="RMC010000000000" localSheetId="8">#N/A</definedName>
    <definedName name="RMC010000000000">[174]A!$E$8</definedName>
    <definedName name="rmcAccount">"PC_ROEM"</definedName>
    <definedName name="rmcCategory">"LASTYR*"</definedName>
    <definedName name="rmcFrequency">"YTD"</definedName>
    <definedName name="rmcName">"GEF"</definedName>
    <definedName name="RMCOptions">"*000000000000000"</definedName>
    <definedName name="ROF">#REF!</definedName>
    <definedName name="rollforward_102i" localSheetId="25">#REF!</definedName>
    <definedName name="rollforward_102i" localSheetId="8">#N/A</definedName>
    <definedName name="rollforward_102i">#REF!</definedName>
    <definedName name="RootCause" localSheetId="25">#REF!</definedName>
    <definedName name="RootCause" localSheetId="8">#REF!</definedName>
    <definedName name="RootCause">#REF!</definedName>
    <definedName name="RootCause1" localSheetId="25">#REF!</definedName>
    <definedName name="RootCause1" localSheetId="8">#REF!</definedName>
    <definedName name="RootCause1">#REF!</definedName>
    <definedName name="rosa" localSheetId="25">[45]lista!#REF!</definedName>
    <definedName name="rosa" localSheetId="8">#REF!</definedName>
    <definedName name="rosa">[45]lista!#REF!</definedName>
    <definedName name="Row_AC_A101" localSheetId="8">#N/A</definedName>
    <definedName name="Row_AC_A101">[50]Assets!$A$6:$IV$6</definedName>
    <definedName name="Row_AC_A104" localSheetId="8">#N/A</definedName>
    <definedName name="Row_AC_A104">[50]Assets!$A$9:$IV$9</definedName>
    <definedName name="Row_AC_A201" localSheetId="8">#N/A</definedName>
    <definedName name="Row_AC_A201">[50]Assets!$A$10:$IV$10</definedName>
    <definedName name="Row_AC_A206" localSheetId="8">#N/A</definedName>
    <definedName name="Row_AC_A206">[50]Assets!$A$15:$IV$15</definedName>
    <definedName name="Row_AC_A301" localSheetId="8">#N/A</definedName>
    <definedName name="Row_AC_A301">[50]Assets!$A$16:$IV$16</definedName>
    <definedName name="Row_AC_A305" localSheetId="8">#N/A</definedName>
    <definedName name="Row_AC_A305">[50]Assets!$A$20:$IV$20</definedName>
    <definedName name="Row_AC_A451" localSheetId="8">#N/A</definedName>
    <definedName name="Row_AC_A451">[50]Assets!$A$21:$IV$21</definedName>
    <definedName name="Row_AC_A452" localSheetId="8">#N/A</definedName>
    <definedName name="Row_AC_A452">[50]Assets!$A$22:$IV$22</definedName>
    <definedName name="Row_AC_A501" localSheetId="8">#N/A</definedName>
    <definedName name="Row_AC_A501">[50]Assets!$A$23:$IV$23</definedName>
    <definedName name="Row_AC_A502" localSheetId="8">#N/A</definedName>
    <definedName name="Row_AC_A502">[50]Assets!$A$24:$IV$24</definedName>
    <definedName name="Row_AC_A601" localSheetId="8">#N/A</definedName>
    <definedName name="Row_AC_A601">[50]Assets!$A$25:$IV$25</definedName>
    <definedName name="Row_AC_A625" localSheetId="8">#N/A</definedName>
    <definedName name="Row_AC_A625">[50]Assets!$A$32:$IV$32</definedName>
    <definedName name="Row_AC_A701" localSheetId="8">#N/A</definedName>
    <definedName name="Row_AC_A701">[50]Assets!$A$33:$IV$33</definedName>
    <definedName name="Row_AC_A703" localSheetId="8">#N/A</definedName>
    <definedName name="Row_AC_A703">[50]Assets!$A$35:$IV$35</definedName>
    <definedName name="Row_AC_A800" localSheetId="8">#N/A</definedName>
    <definedName name="Row_AC_A800">[50]Assets!$A$36:$IV$36</definedName>
    <definedName name="Row_AC_A850" localSheetId="8">#N/A</definedName>
    <definedName name="Row_AC_A850">[50]Assets!$A$37:$IV$37</definedName>
    <definedName name="Row_AC_A851" localSheetId="8">#N/A</definedName>
    <definedName name="Row_AC_A851">[50]Assets!$A$38:$IV$38</definedName>
    <definedName name="Row_AC_A852" localSheetId="8">#N/A</definedName>
    <definedName name="Row_AC_A852">[50]Assets!$A$39:$IV$39</definedName>
    <definedName name="Row_AC_A853" localSheetId="8">#N/A</definedName>
    <definedName name="Row_AC_A853">[50]Assets!$A$40:$IV$40</definedName>
    <definedName name="Row_AC_A854" localSheetId="8">#N/A</definedName>
    <definedName name="Row_AC_A854">[50]Assets!$A$41:$IV$41</definedName>
    <definedName name="Row_AC_A855" localSheetId="8">#N/A</definedName>
    <definedName name="Row_AC_A855">[50]Assets!$A$42:$IV$42</definedName>
    <definedName name="Row_AC_Total" localSheetId="8">#N/A</definedName>
    <definedName name="Row_AC_Total">[50]Assets!$A$44:$IV$44</definedName>
    <definedName name="Row_AmortLeasing" localSheetId="25">#REF!</definedName>
    <definedName name="Row_AmortLeasing" localSheetId="8">#REF!</definedName>
    <definedName name="Row_AmortLeasing">#REF!</definedName>
    <definedName name="Row_BI_R01" localSheetId="25">#REF!</definedName>
    <definedName name="Row_BI_R01" localSheetId="8">#REF!</definedName>
    <definedName name="Row_BI_R01">#REF!</definedName>
    <definedName name="Row_BI_R02" localSheetId="25">#REF!</definedName>
    <definedName name="Row_BI_R02" localSheetId="8">#REF!</definedName>
    <definedName name="Row_BI_R02">#REF!</definedName>
    <definedName name="Row_BI_R03">#REF!</definedName>
    <definedName name="Row_BI_R04">#REF!</definedName>
    <definedName name="Row_BI_R05">#REF!</definedName>
    <definedName name="Row_BI_R06">#REF!</definedName>
    <definedName name="Row_BI_R07">#REF!</definedName>
    <definedName name="Row_BI_R08">#REF!</definedName>
    <definedName name="Row_BI_R09">#REF!</definedName>
    <definedName name="Row_BI_R10">#REF!</definedName>
    <definedName name="Row_BI_R11">#REF!</definedName>
    <definedName name="Row_BI_R12a">#REF!</definedName>
    <definedName name="Row_BI_R12b">#REF!</definedName>
    <definedName name="Row_BI_R13">#REF!</definedName>
    <definedName name="Row_BI_R14">#REF!</definedName>
    <definedName name="Row_BI_R15">#REF!</definedName>
    <definedName name="Row_BI_R16">#REF!</definedName>
    <definedName name="Row_BI_R17">#REF!</definedName>
    <definedName name="Row_BI_R18">#REF!</definedName>
    <definedName name="Row_BI_R19">#REF!</definedName>
    <definedName name="Row_BI_R20">#REF!</definedName>
    <definedName name="Row_BI_R21">#REF!</definedName>
    <definedName name="Row_BI_R22">#REF!</definedName>
    <definedName name="Row_BI_R23">#REF!</definedName>
    <definedName name="Row_BI_R24">#REF!</definedName>
    <definedName name="Row_BI_R25">#REF!</definedName>
    <definedName name="Row_BI_R26">#REF!</definedName>
    <definedName name="Row_CR_R01">#REF!</definedName>
    <definedName name="Row_CR_R02">#REF!</definedName>
    <definedName name="Row_CR_R03">#REF!</definedName>
    <definedName name="Row_CR_R04">#REF!</definedName>
    <definedName name="Row_CR_R05">#REF!</definedName>
    <definedName name="Row_CR_R06">#REF!</definedName>
    <definedName name="Row_CR_R07">#REF!</definedName>
    <definedName name="Row_CR_R08">#REF!</definedName>
    <definedName name="Row_CR_R09" localSheetId="8">#REF!</definedName>
    <definedName name="Row_CR_R09">'[175]1. P-L'!#REF!</definedName>
    <definedName name="Row_CR_R10" localSheetId="8">#REF!</definedName>
    <definedName name="Row_CR_R10">'[175]1. P-L'!#REF!</definedName>
    <definedName name="Row_CR_R11" localSheetId="25">#REF!</definedName>
    <definedName name="Row_CR_R11" localSheetId="8">#REF!</definedName>
    <definedName name="Row_CR_R11">#REF!</definedName>
    <definedName name="Row_CR_R12" localSheetId="25">#REF!</definedName>
    <definedName name="Row_CR_R12" localSheetId="8">#REF!</definedName>
    <definedName name="Row_CR_R12">#REF!</definedName>
    <definedName name="Row_CR_R13" localSheetId="25">#REF!</definedName>
    <definedName name="Row_CR_R13" localSheetId="8">#REF!</definedName>
    <definedName name="Row_CR_R13">#REF!</definedName>
    <definedName name="Row_CR_R14">#REF!</definedName>
    <definedName name="Row_PA_P005" localSheetId="8">#N/A</definedName>
    <definedName name="Row_PA_P005">[50]Liabilities!$A$6:$IV$6</definedName>
    <definedName name="Row_PA_P160" localSheetId="8">#N/A</definedName>
    <definedName name="Row_PA_P160">[50]Liabilities!$A$12:$IV$12</definedName>
    <definedName name="Row_PA_P250" localSheetId="8">#N/A</definedName>
    <definedName name="Row_PA_P250">[50]Liabilities!$A$13:$IV$13</definedName>
    <definedName name="Row_PA_P270" localSheetId="8">#N/A</definedName>
    <definedName name="Row_PA_P270">[50]Liabilities!$A$15:$IV$15</definedName>
    <definedName name="Row_PA_P401" localSheetId="8">#N/A</definedName>
    <definedName name="Row_PA_P401">[62]Passif!$A$16:$IV$16</definedName>
    <definedName name="Row_PA_P402" localSheetId="8">#N/A</definedName>
    <definedName name="Row_PA_P402">[62]Passif!$A$17:$IV$17</definedName>
    <definedName name="Row_PA_P450" localSheetId="8">#N/A</definedName>
    <definedName name="Row_PA_P450">[50]Liabilities!$A$18:$IV$18</definedName>
    <definedName name="Row_PA_P500" localSheetId="8">#N/A</definedName>
    <definedName name="Row_PA_P500">[50]Liabilities!$A$19:$IV$19</definedName>
    <definedName name="Row_PA_P520" localSheetId="8">#N/A</definedName>
    <definedName name="Row_PA_P520">[50]Liabilities!$A$20:$IV$20</definedName>
    <definedName name="Row_PA_P600" localSheetId="8">#N/A</definedName>
    <definedName name="Row_PA_P600">[50]Liabilities!$A$21:$IV$21</definedName>
    <definedName name="Row_PA_P710" localSheetId="8">#N/A</definedName>
    <definedName name="Row_PA_P710">[50]Liabilities!$A$22:$IV$22</definedName>
    <definedName name="Row_PA_P740" localSheetId="8">#N/A</definedName>
    <definedName name="Row_PA_P740">[50]Liabilities!$A$25:$IV$25</definedName>
    <definedName name="Row_PA_Total" localSheetId="8">#N/A</definedName>
    <definedName name="Row_PA_Total">[50]Liabilities!$A$27:$IV$27</definedName>
    <definedName name="Row_PL_R100" localSheetId="25">#REF!</definedName>
    <definedName name="Row_PL_R100" localSheetId="8">#REF!</definedName>
    <definedName name="Row_PL_R100">#REF!</definedName>
    <definedName name="Row_PL_R201" localSheetId="25">#REF!</definedName>
    <definedName name="Row_PL_R201" localSheetId="8">#REF!</definedName>
    <definedName name="Row_PL_R201">#REF!</definedName>
    <definedName name="Row_PL_R202" localSheetId="25">#REF!</definedName>
    <definedName name="Row_PL_R202" localSheetId="8">#REF!</definedName>
    <definedName name="Row_PL_R202">#REF!</definedName>
    <definedName name="Row_PL_R203">#REF!</definedName>
    <definedName name="Row_PL_R204">#REF!</definedName>
    <definedName name="Row_PL_R301">#REF!</definedName>
    <definedName name="Row_PL_R302">#REF!</definedName>
    <definedName name="Row_PL_R311">#REF!</definedName>
    <definedName name="Row_PL_R312">#REF!</definedName>
    <definedName name="Row_PL_R313">#REF!</definedName>
    <definedName name="Row_PL_R314">#REF!</definedName>
    <definedName name="Row_PL_R315">#REF!</definedName>
    <definedName name="Row_PL_R316">#REF!</definedName>
    <definedName name="Row_PL_R317">#REF!</definedName>
    <definedName name="Row_PL_R401">#REF!</definedName>
    <definedName name="Row_PL_R402">#REF!</definedName>
    <definedName name="Row_PL_R403">#REF!</definedName>
    <definedName name="Row_PL_R404">#REF!</definedName>
    <definedName name="Row_PL_R421">#REF!</definedName>
    <definedName name="Row_PL_R422">#REF!</definedName>
    <definedName name="Row_PL_R423">#REF!</definedName>
    <definedName name="Row_PL_R501">#REF!</definedName>
    <definedName name="Row_PL_R521">#REF!</definedName>
    <definedName name="Row_PL_R522">#REF!</definedName>
    <definedName name="Row_PL_R523">#REF!</definedName>
    <definedName name="Row_PL_R524">#REF!</definedName>
    <definedName name="Row_PL_R525">#REF!</definedName>
    <definedName name="Row_PL_R530">#REF!</definedName>
    <definedName name="Row_PL_R541">#REF!</definedName>
    <definedName name="Row_PL_R542">#REF!</definedName>
    <definedName name="Row_PL_R543">#REF!</definedName>
    <definedName name="Row_PL_R544">#REF!</definedName>
    <definedName name="Row_PL_R545">#REF!</definedName>
    <definedName name="Row_PL_R550">#REF!</definedName>
    <definedName name="Row_PL_R551">#REF!</definedName>
    <definedName name="Row_PL_R552">#REF!</definedName>
    <definedName name="Row_PL_R553">#REF!</definedName>
    <definedName name="Row_PL_R554">#REF!</definedName>
    <definedName name="Row_PL_R555">#REF!</definedName>
    <definedName name="Row_PL_R556">#REF!</definedName>
    <definedName name="Row_PL_R600">#REF!</definedName>
    <definedName name="Row_PL_R650">#REF!</definedName>
    <definedName name="Row_PL_R701">#REF!</definedName>
    <definedName name="Row_PL_R702">#REF!</definedName>
    <definedName name="Row_PL_R850">#REF!</definedName>
    <definedName name="Row_PL_R851">#REF!</definedName>
    <definedName name="Row_PL_R852">#REF!</definedName>
    <definedName name="Row_PL_R853">#REF!</definedName>
    <definedName name="Row_PL_R900">#REF!</definedName>
    <definedName name="Row_PL_R910">#REF!</definedName>
    <definedName name="Row_PL_R920">#REF!</definedName>
    <definedName name="Row_PL_R950">#REF!</definedName>
    <definedName name="Row_PL_R951">#REF!</definedName>
    <definedName name="Row_PL_R990">#REF!</definedName>
    <definedName name="Row_ValBruteLeasing">#REF!</definedName>
    <definedName name="rqrqwrwrw">#REF!</definedName>
    <definedName name="rqwrwrwr">#REF!</definedName>
    <definedName name="RR" localSheetId="8" hidden="1">#REF!</definedName>
    <definedName name="rr">[121]Sheet1!#REF!</definedName>
    <definedName name="rrett" localSheetId="25">#REF!</definedName>
    <definedName name="rrett" localSheetId="8">#REF!</definedName>
    <definedName name="rrett">#REF!</definedName>
    <definedName name="rrr" localSheetId="25">#REF!</definedName>
    <definedName name="rrr" localSheetId="8">#REF!</definedName>
    <definedName name="rrr">#REF!</definedName>
    <definedName name="rrrr" hidden="1">{#N/A,#N/A,FALSE,"InvDiv";#N/A,#N/A,FALSE,"JSL ";#N/A,#N/A,FALSE,"CAAM";#N/A,#N/A,FALSE,"SafeCus"}</definedName>
    <definedName name="rrrrrrrrr" localSheetId="25">#REF!</definedName>
    <definedName name="rrrrrrrrr" localSheetId="8">#REF!</definedName>
    <definedName name="rrrrrrrrr">#REF!</definedName>
    <definedName name="rrtsl" hidden="1">{#N/A,#N/A,TRUE,"GLOBAL";#N/A,#N/A,TRUE,"RUSTICOS";#N/A,#N/A,TRUE,"INMUEBLES"}</definedName>
    <definedName name="RSOLVCON">#REF!</definedName>
    <definedName name="rt" localSheetId="8" hidden="1">#REF!</definedName>
    <definedName name="rt" hidden="1">#REF!</definedName>
    <definedName name="rtetet">#REF!</definedName>
    <definedName name="rtetrtre">#REF!</definedName>
    <definedName name="rtryrreewrere">#REF!</definedName>
    <definedName name="rttttttttttttttttttttttttye">#REF!</definedName>
    <definedName name="RTY" localSheetId="8" hidden="1">{#N/A,#N/A,TRUE,"GLOBAL";#N/A,#N/A,TRUE,"RUSTICOS";#N/A,#N/A,TRUE,"INMUEBLES"}</definedName>
    <definedName name="rty">#REF!</definedName>
    <definedName name="rtygh" hidden="1">{#N/A,#N/A,FALSE,"bsp";#N/A,#N/A,FALSE,"BSNP";#N/A,#N/A,FALSE,"cpp";#N/A,#N/A,FALSE,"BTA";#N/A,#N/A,FALSE,"resumo grupo BSCH Portugal (2)"}</definedName>
    <definedName name="rtyryy" localSheetId="8">#REF!</definedName>
    <definedName name="rtyryy">#REF!</definedName>
    <definedName name="rtytrretw" localSheetId="8">#REF!</definedName>
    <definedName name="rtytrretw">#REF!</definedName>
    <definedName name="Run_Off_FooterType" hidden="1">"NONE"</definedName>
    <definedName name="RunDate" localSheetId="8">#REF!</definedName>
    <definedName name="RunDate">#REF!</definedName>
    <definedName name="russ" hidden="1">#N/A</definedName>
    <definedName name="RV" localSheetId="8">#REF!</definedName>
    <definedName name="RV">#REF!</definedName>
    <definedName name="rw" localSheetId="8">#REF!</definedName>
    <definedName name="rw">[122]Sheet1!#REF!</definedName>
    <definedName name="rwe" localSheetId="8">#REF!</definedName>
    <definedName name="rwe">[119]Sheet1!#REF!</definedName>
    <definedName name="rwerew" localSheetId="8">#REF!</definedName>
    <definedName name="rwerew">[169]Sheet1!#REF!</definedName>
    <definedName name="ryetryry" localSheetId="25">#REF!</definedName>
    <definedName name="ryetryry" localSheetId="8">#REF!</definedName>
    <definedName name="ryetryry">#REF!</definedName>
    <definedName name="ryrtyyt" localSheetId="25">#REF!</definedName>
    <definedName name="ryrtyyt" localSheetId="8">#REF!</definedName>
    <definedName name="ryrtyyt">#REF!</definedName>
    <definedName name="ryryeryryr5r5t" localSheetId="25">#REF!</definedName>
    <definedName name="ryryeryryr5r5t" localSheetId="8">#REF!</definedName>
    <definedName name="ryryeryryr5r5t">#REF!</definedName>
    <definedName name="rytryrytyrry">#REF!</definedName>
    <definedName name="ryyt">#REF!</definedName>
    <definedName name="s" localSheetId="8" hidden="1">{#N/A,#N/A,FALSE,"bsp";#N/A,#N/A,FALSE,"BSNP";#N/A,#N/A,FALSE,"cpp";#N/A,#N/A,FALSE,"BTA";#N/A,#N/A,FALSE,"resumo grupo BSCH Portugal (2)"}</definedName>
    <definedName name="s" hidden="1">#REF!</definedName>
    <definedName name="S_2271">#REF!</definedName>
    <definedName name="S_AcctDes" localSheetId="8">#REF!</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3S" hidden="1">{#N/A,#N/A,TRUE,"GLOBAL";#N/A,#N/A,TRUE,"RUSTICOS";#N/A,#N/A,TRUE,"INMUEBLES"}</definedName>
    <definedName name="saa" hidden="1">{"'A21segmentos saldos'!$B$2:$P$28","'A21segmentos saldos'!$A$1:$P$4"}</definedName>
    <definedName name="sad" localSheetId="8">#N/A</definedName>
    <definedName name="sad">[56]Identificação!$AI$39</definedName>
    <definedName name="sadfae" localSheetId="25">#REF!</definedName>
    <definedName name="sadfae" localSheetId="8">#REF!</definedName>
    <definedName name="sadfae">#REF!</definedName>
    <definedName name="sadfasdfasdf" hidden="1">#REF!</definedName>
    <definedName name="sadfereter" localSheetId="25">#REF!</definedName>
    <definedName name="sadfereter" localSheetId="8">#REF!</definedName>
    <definedName name="sadfereter">#REF!</definedName>
    <definedName name="Sair" localSheetId="8">#N/A</definedName>
    <definedName name="Sair">[150]!Sair</definedName>
    <definedName name="SAL_ANO" localSheetId="25">[42]A!#REF!</definedName>
    <definedName name="SAL_ANO" localSheetId="8">#REF!</definedName>
    <definedName name="SAL_ANO">[42]A!#REF!</definedName>
    <definedName name="SALCRE_5000000000" localSheetId="25">[15]Base_26!#REF!</definedName>
    <definedName name="SALCRE_5000000000" localSheetId="8">#REF!</definedName>
    <definedName name="SALCRE_5000000000">[15]Base_26!#REF!</definedName>
    <definedName name="SALCRE_5000300000" localSheetId="25">[15]Base_26!#REF!</definedName>
    <definedName name="SALCRE_5000300000" localSheetId="8">#REF!</definedName>
    <definedName name="SALCRE_5000300000">[15]Base_26!#REF!</definedName>
    <definedName name="SALCRE_5000360000" localSheetId="25">[15]Base_26!#REF!</definedName>
    <definedName name="SALCRE_5000360000" localSheetId="8">#REF!</definedName>
    <definedName name="SALCRE_5000360000">[15]Base_26!#REF!</definedName>
    <definedName name="SALCRE_5000990000" localSheetId="25">[15]Base_26!#REF!</definedName>
    <definedName name="SALCRE_5000990000" localSheetId="8">#REF!</definedName>
    <definedName name="SALCRE_5000990000">[15]Base_26!#REF!</definedName>
    <definedName name="SALCRE_5001320000" localSheetId="8">#REF!</definedName>
    <definedName name="SALCRE_5001320000">[15]Base_26!#REF!</definedName>
    <definedName name="SALCRE_5001360000" localSheetId="8">#REF!</definedName>
    <definedName name="SALCRE_5001360000">[15]Base_26!#REF!</definedName>
    <definedName name="SALCRE_5001570000" localSheetId="8">#REF!</definedName>
    <definedName name="SALCRE_5001570000">[15]Base_26!#REF!</definedName>
    <definedName name="SALCRE_5001720000" localSheetId="8">#REF!</definedName>
    <definedName name="SALCRE_5001720000">[15]Base_26!#REF!</definedName>
    <definedName name="SALCRE_5002770000" localSheetId="8">#REF!</definedName>
    <definedName name="SALCRE_5002770000">[15]Base_26!#REF!</definedName>
    <definedName name="SALCRE_5003060000" localSheetId="8">#REF!</definedName>
    <definedName name="SALCRE_5003060000">[15]Base_26!#REF!</definedName>
    <definedName name="SALCRE_5003100000" localSheetId="8">#REF!</definedName>
    <definedName name="SALCRE_5003100000">[15]Base_26!#REF!</definedName>
    <definedName name="SALCRE_5003180000" localSheetId="8">#REF!</definedName>
    <definedName name="SALCRE_5003180000">[15]Base_26!#REF!</definedName>
    <definedName name="SALCRE_5003400000" localSheetId="8">#REF!</definedName>
    <definedName name="SALCRE_5003400000">[15]Base_26!#REF!</definedName>
    <definedName name="SALCRE_5003450000" localSheetId="8">#REF!</definedName>
    <definedName name="SALCRE_5003450000">[15]Base_26!#REF!</definedName>
    <definedName name="SALCRE_5003490000" localSheetId="8">#REF!</definedName>
    <definedName name="SALCRE_5003490000">[15]Base_26!#REF!</definedName>
    <definedName name="SALCRE_5003650000" localSheetId="8">#REF!</definedName>
    <definedName name="SALCRE_5003650000">[15]Base_26!#REF!</definedName>
    <definedName name="SALCRE_5004100000" localSheetId="8">#REF!</definedName>
    <definedName name="SALCRE_5004100000">[15]Base_26!#REF!</definedName>
    <definedName name="SALCRE_5004140000" localSheetId="8">#REF!</definedName>
    <definedName name="SALCRE_5004140000">[15]Base_26!#REF!</definedName>
    <definedName name="SALCRE_5004240000" localSheetId="8">#REF!</definedName>
    <definedName name="SALCRE_5004240000">[15]Base_26!#REF!</definedName>
    <definedName name="SALCRE_5004270000" localSheetId="8">#REF!</definedName>
    <definedName name="SALCRE_5004270000">[15]Base_26!#REF!</definedName>
    <definedName name="SALCRE_5004310000" localSheetId="8">#REF!</definedName>
    <definedName name="SALCRE_5004310000">[15]Base_26!#REF!</definedName>
    <definedName name="SALCRE_5004370000" localSheetId="8">#REF!</definedName>
    <definedName name="SALCRE_5004370000">[15]Base_26!#REF!</definedName>
    <definedName name="SALCRE_5004390000" localSheetId="8">#REF!</definedName>
    <definedName name="SALCRE_5004390000">[15]Base_26!#REF!</definedName>
    <definedName name="SALCRE_5004490000" localSheetId="8">#REF!</definedName>
    <definedName name="SALCRE_5004490000">[15]Base_26!#REF!</definedName>
    <definedName name="SALCRE_5005300000" localSheetId="8">#REF!</definedName>
    <definedName name="SALCRE_5005300000">[15]Base_26!#REF!</definedName>
    <definedName name="SALCRE_5005380000" localSheetId="8">#REF!</definedName>
    <definedName name="SALCRE_5005380000">[15]Base_26!#REF!</definedName>
    <definedName name="SALCRE_5005590000" localSheetId="8">#REF!</definedName>
    <definedName name="SALCRE_5005590000">[15]Base_26!#REF!</definedName>
    <definedName name="SALCRE_5006010000" localSheetId="8">#REF!</definedName>
    <definedName name="SALCRE_5006010000">[15]Base_26!#REF!</definedName>
    <definedName name="SALCRE_5006230000" localSheetId="8">#REF!</definedName>
    <definedName name="SALCRE_5006230000">[15]Base_26!#REF!</definedName>
    <definedName name="SALCRE_5006840000" localSheetId="8">#REF!</definedName>
    <definedName name="SALCRE_5006840000">[15]Base_26!#REF!</definedName>
    <definedName name="SALCRE_5007580000" localSheetId="8">#REF!</definedName>
    <definedName name="SALCRE_5007580000">[15]Base_26!#REF!</definedName>
    <definedName name="SALCRE_5008300000" localSheetId="8">#REF!</definedName>
    <definedName name="SALCRE_5008300000">[15]Base_26!#REF!</definedName>
    <definedName name="SALCRE_5008370000" localSheetId="8">#REF!</definedName>
    <definedName name="SALCRE_5008370000">[15]Base_26!#REF!</definedName>
    <definedName name="SALCRE_5008460000" localSheetId="8">#REF!</definedName>
    <definedName name="SALCRE_5008460000">[15]Base_26!#REF!</definedName>
    <definedName name="SALCRE_5008490000" localSheetId="8">#REF!</definedName>
    <definedName name="SALCRE_5008490000">[15]Base_26!#REF!</definedName>
    <definedName name="SALCRE_5009500000" localSheetId="8">#REF!</definedName>
    <definedName name="SALCRE_5009500000">[15]Base_26!#REF!</definedName>
    <definedName name="SALCRE_5009570000" localSheetId="8">#REF!</definedName>
    <definedName name="SALCRE_5009570000">[15]Base_26!#REF!</definedName>
    <definedName name="SALCRE_5009930000" localSheetId="8">#REF!</definedName>
    <definedName name="SALCRE_5009930000">[15]Base_26!#REF!</definedName>
    <definedName name="SALCRE_5010010000" localSheetId="8">#REF!</definedName>
    <definedName name="SALCRE_5010010000">[15]Base_26!#REF!</definedName>
    <definedName name="SALCRE_5010050000" localSheetId="8">#REF!</definedName>
    <definedName name="SALCRE_5010050000">[15]Base_26!#REF!</definedName>
    <definedName name="SALCRE_5010100000" localSheetId="8">#REF!</definedName>
    <definedName name="SALCRE_5010100000">[15]Base_26!#REF!</definedName>
    <definedName name="SALCRE_5010490000" localSheetId="8">#REF!</definedName>
    <definedName name="SALCRE_5010490000">[15]Base_26!#REF!</definedName>
    <definedName name="SALCRE_5010500000" localSheetId="8">#REF!</definedName>
    <definedName name="SALCRE_5010500000">[15]Base_26!#REF!</definedName>
    <definedName name="SALCRE_5011040000" localSheetId="8">#REF!</definedName>
    <definedName name="SALCRE_5011040000">[15]Base_26!#REF!</definedName>
    <definedName name="SALCRE_5011080000" localSheetId="8">#REF!</definedName>
    <definedName name="SALCRE_5011080000">[15]Base_26!#REF!</definedName>
    <definedName name="SALCRE_5011200000" localSheetId="8">#REF!</definedName>
    <definedName name="SALCRE_5011200000">[15]Base_26!#REF!</definedName>
    <definedName name="SALCRE_5011250000" localSheetId="8">#REF!</definedName>
    <definedName name="SALCRE_5011250000">[15]Base_26!#REF!</definedName>
    <definedName name="SALCRE_5012000000" localSheetId="8">#REF!</definedName>
    <definedName name="SALCRE_5012000000">[15]Base_26!#REF!</definedName>
    <definedName name="SALCRE_5012130000" localSheetId="8">#REF!</definedName>
    <definedName name="SALCRE_5012130000">[15]Base_26!#REF!</definedName>
    <definedName name="SALCRE_5012220000" localSheetId="8">#REF!</definedName>
    <definedName name="SALCRE_5012220000">[15]Base_26!#REF!</definedName>
    <definedName name="SALCRE_5012440000" localSheetId="8">#REF!</definedName>
    <definedName name="SALCRE_5012440000">[15]Base_26!#REF!</definedName>
    <definedName name="SALCRE_5012500000" localSheetId="8">#REF!</definedName>
    <definedName name="SALCRE_5012500000">[15]Base_26!#REF!</definedName>
    <definedName name="SALCRE_5012510000" localSheetId="8">#REF!</definedName>
    <definedName name="SALCRE_5012510000">[15]Base_26!#REF!</definedName>
    <definedName name="SALCRE_5012550000" localSheetId="8">#REF!</definedName>
    <definedName name="SALCRE_5012550000">[15]Base_26!#REF!</definedName>
    <definedName name="SALCRE_5012760000" localSheetId="8">#REF!</definedName>
    <definedName name="SALCRE_5012760000">[15]Base_26!#REF!</definedName>
    <definedName name="SALCRE_5012880000" localSheetId="8">#REF!</definedName>
    <definedName name="SALCRE_5012880000">[15]Base_26!#REF!</definedName>
    <definedName name="SALCRE_5012970000" localSheetId="8">#REF!</definedName>
    <definedName name="SALCRE_5012970000">[15]Base_26!#REF!</definedName>
    <definedName name="SALCRE_5013180000" localSheetId="8">#REF!</definedName>
    <definedName name="SALCRE_5013180000">[15]Base_26!#REF!</definedName>
    <definedName name="SALCRE_5013220000" localSheetId="8">#REF!</definedName>
    <definedName name="SALCRE_5013220000">[15]Base_26!#REF!</definedName>
    <definedName name="SALCRE_5013710000" localSheetId="8">#REF!</definedName>
    <definedName name="SALCRE_5013710000">[15]Base_26!#REF!</definedName>
    <definedName name="SALCRE_5013910000" localSheetId="8">#REF!</definedName>
    <definedName name="SALCRE_5013910000">[15]Base_26!#REF!</definedName>
    <definedName name="SALCRE_5014010000" localSheetId="8">#REF!</definedName>
    <definedName name="SALCRE_5014010000">[15]Base_26!#REF!</definedName>
    <definedName name="SALCRE_5014450000" localSheetId="8">#REF!</definedName>
    <definedName name="SALCRE_5014450000">[15]Base_26!#REF!</definedName>
    <definedName name="SALCRE_5014650000" localSheetId="8">#REF!</definedName>
    <definedName name="SALCRE_5014650000">[15]Base_26!#REF!</definedName>
    <definedName name="SALCRE_5014670000" localSheetId="8">#REF!</definedName>
    <definedName name="SALCRE_5014670000">[15]Base_26!#REF!</definedName>
    <definedName name="SALCRE_5015200000" localSheetId="8">#REF!</definedName>
    <definedName name="SALCRE_5015200000">[15]Base_26!#REF!</definedName>
    <definedName name="SALCRE_5015730000" localSheetId="8">#REF!</definedName>
    <definedName name="SALCRE_5015730000">[15]Base_26!#REF!</definedName>
    <definedName name="SALCRE_5015780000" localSheetId="8">#REF!</definedName>
    <definedName name="SALCRE_5015780000">[15]Base_26!#REF!</definedName>
    <definedName name="SALCRE_5016030000" localSheetId="8">#REF!</definedName>
    <definedName name="SALCRE_5016030000">[15]Base_26!#REF!</definedName>
    <definedName name="SALCRE_5016450000" localSheetId="8">#REF!</definedName>
    <definedName name="SALCRE_5016450000">[15]Base_26!#REF!</definedName>
    <definedName name="SALCRE_5016500000" localSheetId="8">#REF!</definedName>
    <definedName name="SALCRE_5016500000">[15]Base_26!#REF!</definedName>
    <definedName name="SALCRE_5017300000" localSheetId="8">#REF!</definedName>
    <definedName name="SALCRE_5017300000">[15]Base_26!#REF!</definedName>
    <definedName name="SALCRE_5017410000" localSheetId="8">#REF!</definedName>
    <definedName name="SALCRE_5017410000">[15]Base_26!#REF!</definedName>
    <definedName name="SALCRE_5017860000" localSheetId="8">#REF!</definedName>
    <definedName name="SALCRE_5017860000">[15]Base_26!#REF!</definedName>
    <definedName name="SALCRE_5017910000" localSheetId="8">#REF!</definedName>
    <definedName name="SALCRE_5017910000">[15]Base_26!#REF!</definedName>
    <definedName name="SALCRE_5017960000" localSheetId="8">#REF!</definedName>
    <definedName name="SALCRE_5017960000">[15]Base_26!#REF!</definedName>
    <definedName name="SALCRE_5018110000" localSheetId="8">#REF!</definedName>
    <definedName name="SALCRE_5018110000">[15]Base_26!#REF!</definedName>
    <definedName name="SALCRE_5018660000" localSheetId="8">#REF!</definedName>
    <definedName name="SALCRE_5018660000">[15]Base_26!#REF!</definedName>
    <definedName name="SALCRE_5018820000" localSheetId="8">#REF!</definedName>
    <definedName name="SALCRE_5018820000">[15]Base_26!#REF!</definedName>
    <definedName name="SALCRE_5018900000" localSheetId="8">#REF!</definedName>
    <definedName name="SALCRE_5018900000">[15]Base_26!#REF!</definedName>
    <definedName name="SALCRE_5019230000" localSheetId="8">#REF!</definedName>
    <definedName name="SALCRE_5019230000">[15]Base_26!#REF!</definedName>
    <definedName name="SALCRE_5019700000" localSheetId="8">#REF!</definedName>
    <definedName name="SALCRE_5019700000">[15]Base_26!#REF!</definedName>
    <definedName name="SALCRE_5020200000" localSheetId="8">#REF!</definedName>
    <definedName name="SALCRE_5020200000">[15]Base_26!#REF!</definedName>
    <definedName name="SALCRE_5020220000" localSheetId="8">#REF!</definedName>
    <definedName name="SALCRE_5020220000">[15]Base_26!#REF!</definedName>
    <definedName name="SALCRE_5020340000" localSheetId="8">#REF!</definedName>
    <definedName name="SALCRE_5020340000">[15]Base_26!#REF!</definedName>
    <definedName name="SALCRE_5020930000" localSheetId="8">#REF!</definedName>
    <definedName name="SALCRE_5020930000">[15]Base_26!#REF!</definedName>
    <definedName name="SALCRE_5020960000" localSheetId="8">#REF!</definedName>
    <definedName name="SALCRE_5020960000">[15]Base_26!#REF!</definedName>
    <definedName name="SALCRE_5020970000" localSheetId="8">#REF!</definedName>
    <definedName name="SALCRE_5020970000">[15]Base_26!#REF!</definedName>
    <definedName name="SALCRE_5021030000" localSheetId="8">#REF!</definedName>
    <definedName name="SALCRE_5021030000">[15]Base_26!#REF!</definedName>
    <definedName name="SALCRE_5021540000" localSheetId="8">#REF!</definedName>
    <definedName name="SALCRE_5021540000">[15]Base_26!#REF!</definedName>
    <definedName name="SALCRE_5021920000" localSheetId="8">#REF!</definedName>
    <definedName name="SALCRE_5021920000">[15]Base_26!#REF!</definedName>
    <definedName name="SALCRE_5021930000" localSheetId="8">#REF!</definedName>
    <definedName name="SALCRE_5021930000">[15]Base_26!#REF!</definedName>
    <definedName name="SALCRE_5022090000" localSheetId="8">#REF!</definedName>
    <definedName name="SALCRE_5022090000">[15]Base_26!#REF!</definedName>
    <definedName name="SALCRE_5022500000" localSheetId="8">#REF!</definedName>
    <definedName name="SALCRE_5022500000">[15]Base_26!#REF!</definedName>
    <definedName name="SALCRE_5022930000" localSheetId="8">#REF!</definedName>
    <definedName name="SALCRE_5022930000">[15]Base_26!#REF!</definedName>
    <definedName name="SALCRE_5022940000" localSheetId="8">#REF!</definedName>
    <definedName name="SALCRE_5022940000">[15]Base_26!#REF!</definedName>
    <definedName name="SALCRE_5023360000" localSheetId="8">#REF!</definedName>
    <definedName name="SALCRE_5023360000">[15]Base_26!#REF!</definedName>
    <definedName name="SALCRE_5023430000" localSheetId="8">#REF!</definedName>
    <definedName name="SALCRE_5023430000">[15]Base_26!#REF!</definedName>
    <definedName name="SALCRE_5023780000" localSheetId="8">#REF!</definedName>
    <definedName name="SALCRE_5023780000">[15]Base_26!#REF!</definedName>
    <definedName name="SALCRE_5023800000" localSheetId="8">#REF!</definedName>
    <definedName name="SALCRE_5023800000">[15]Base_26!#REF!</definedName>
    <definedName name="SALCRE_5024270000" localSheetId="8">#REF!</definedName>
    <definedName name="SALCRE_5024270000">[15]Base_26!#REF!</definedName>
    <definedName name="SALCRE_5024350000" localSheetId="8">#REF!</definedName>
    <definedName name="SALCRE_5024350000">[15]Base_26!#REF!</definedName>
    <definedName name="SALCRE_5024390000" localSheetId="8">#REF!</definedName>
    <definedName name="SALCRE_5024390000">[15]Base_26!#REF!</definedName>
    <definedName name="SALCRE_5024400000" localSheetId="8">#REF!</definedName>
    <definedName name="SALCRE_5024400000">[15]Base_26!#REF!</definedName>
    <definedName name="SALCRE_5024440000" localSheetId="8">#REF!</definedName>
    <definedName name="SALCRE_5024440000">[15]Base_26!#REF!</definedName>
    <definedName name="SALCRE_5024570000" localSheetId="8">#REF!</definedName>
    <definedName name="SALCRE_5024570000">[15]Base_26!#REF!</definedName>
    <definedName name="SALCRE_5025830000" localSheetId="8">#REF!</definedName>
    <definedName name="SALCRE_5025830000">[15]Base_26!#REF!</definedName>
    <definedName name="SALCRE_5025940000" localSheetId="8">#REF!</definedName>
    <definedName name="SALCRE_5025940000">[15]Base_26!#REF!</definedName>
    <definedName name="SALCRE_5026000000" localSheetId="8">#REF!</definedName>
    <definedName name="SALCRE_5026000000">[15]Base_26!#REF!</definedName>
    <definedName name="SALCRE_5027450000" localSheetId="8">#REF!</definedName>
    <definedName name="SALCRE_5027450000">[15]Base_26!#REF!</definedName>
    <definedName name="SALCRE_5027840000" localSheetId="8">#REF!</definedName>
    <definedName name="SALCRE_5027840000">[15]Base_26!#REF!</definedName>
    <definedName name="SALCRE_5028000000" localSheetId="8">#REF!</definedName>
    <definedName name="SALCRE_5028000000">[15]Base_26!#REF!</definedName>
    <definedName name="SALCRE_5028050000" localSheetId="8">#REF!</definedName>
    <definedName name="SALCRE_5028050000">[15]Base_26!#REF!</definedName>
    <definedName name="SALCRE_5028460000" localSheetId="8">#REF!</definedName>
    <definedName name="SALCRE_5028460000">[15]Base_26!#REF!</definedName>
    <definedName name="SALCRE_5028870000" localSheetId="8">#REF!</definedName>
    <definedName name="SALCRE_5028870000">[15]Base_26!#REF!</definedName>
    <definedName name="SALCRE_5029000000" localSheetId="8">#REF!</definedName>
    <definedName name="SALCRE_5029000000">[15]Base_26!#REF!</definedName>
    <definedName name="SALCRE_5029120000" localSheetId="8">#REF!</definedName>
    <definedName name="SALCRE_5029120000">[15]Base_26!#REF!</definedName>
    <definedName name="SALCRE_5029210000" localSheetId="8">#REF!</definedName>
    <definedName name="SALCRE_5029210000">[15]Base_26!#REF!</definedName>
    <definedName name="SALCRE_5029230000" localSheetId="8">#REF!</definedName>
    <definedName name="SALCRE_5029230000">[15]Base_26!#REF!</definedName>
    <definedName name="SALCRE_5029290000" localSheetId="8">#REF!</definedName>
    <definedName name="SALCRE_5029290000">[15]Base_26!#REF!</definedName>
    <definedName name="SALCRE_5029510000" localSheetId="8">#REF!</definedName>
    <definedName name="SALCRE_5029510000">[15]Base_26!#REF!</definedName>
    <definedName name="SALCRE_5029880000" localSheetId="8">#REF!</definedName>
    <definedName name="SALCRE_5029880000">[15]Base_26!#REF!</definedName>
    <definedName name="SALCRE_5030930000" localSheetId="8">#REF!</definedName>
    <definedName name="SALCRE_5030930000">[15]Base_26!#REF!</definedName>
    <definedName name="SALCRE_5030990000" localSheetId="8">#REF!</definedName>
    <definedName name="SALCRE_5030990000">[15]Base_26!#REF!</definedName>
    <definedName name="SALCRE_5031220000" localSheetId="8">#REF!</definedName>
    <definedName name="SALCRE_5031220000">[15]Base_26!#REF!</definedName>
    <definedName name="SALCRE_5031580000" localSheetId="8">#REF!</definedName>
    <definedName name="SALCRE_5031580000">[15]Base_26!#REF!</definedName>
    <definedName name="SALCRE_5031920000" localSheetId="8">#REF!</definedName>
    <definedName name="SALCRE_5031920000">[15]Base_26!#REF!</definedName>
    <definedName name="SALCRE_5032820000" localSheetId="8">#REF!</definedName>
    <definedName name="SALCRE_5032820000">[15]Base_26!#REF!</definedName>
    <definedName name="SALCRE_5033150000" localSheetId="8">#REF!</definedName>
    <definedName name="SALCRE_5033150000">[15]Base_26!#REF!</definedName>
    <definedName name="SALCRE_5033650000" localSheetId="8">#REF!</definedName>
    <definedName name="SALCRE_5033650000">[15]Base_26!#REF!</definedName>
    <definedName name="SALCRE_5034100000" localSheetId="8">#REF!</definedName>
    <definedName name="SALCRE_5034100000">[15]Base_26!#REF!</definedName>
    <definedName name="SALCRE_5034310000" localSheetId="8">#REF!</definedName>
    <definedName name="SALCRE_5034310000">[15]Base_26!#REF!</definedName>
    <definedName name="SALCRE_5034400000" localSheetId="8">#REF!</definedName>
    <definedName name="SALCRE_5034400000">[15]Base_26!#REF!</definedName>
    <definedName name="SALCRE_5034780000" localSheetId="8">#REF!</definedName>
    <definedName name="SALCRE_5034780000">[15]Base_26!#REF!</definedName>
    <definedName name="SALCRE_5034960000" localSheetId="8">#REF!</definedName>
    <definedName name="SALCRE_5034960000">[15]Base_26!#REF!</definedName>
    <definedName name="SALCRE_5035360000" localSheetId="8">#REF!</definedName>
    <definedName name="SALCRE_5035360000">[15]Base_26!#REF!</definedName>
    <definedName name="SALCRE_5035950000" localSheetId="8">#REF!</definedName>
    <definedName name="SALCRE_5035950000">[15]Base_26!#REF!</definedName>
    <definedName name="SALCRE_5036140000" localSheetId="8">#REF!</definedName>
    <definedName name="SALCRE_5036140000">[15]Base_26!#REF!</definedName>
    <definedName name="SALCRE_5036480000" localSheetId="8">#REF!</definedName>
    <definedName name="SALCRE_5036480000">[15]Base_26!#REF!</definedName>
    <definedName name="SALCRE_5036610000" localSheetId="8">#REF!</definedName>
    <definedName name="SALCRE_5036610000">[15]Base_26!#REF!</definedName>
    <definedName name="SALCRE_5036820000" localSheetId="8">#REF!</definedName>
    <definedName name="SALCRE_5036820000">[15]Base_26!#REF!</definedName>
    <definedName name="SALCRE_5037860000" localSheetId="8">#REF!</definedName>
    <definedName name="SALCRE_5037860000">[15]Base_26!#REF!</definedName>
    <definedName name="SALCRE_5037890000" localSheetId="8">#REF!</definedName>
    <definedName name="SALCRE_5037890000">[15]Base_26!#REF!</definedName>
    <definedName name="SALCRE_5038000000" localSheetId="8">#REF!</definedName>
    <definedName name="SALCRE_5038000000">[15]Base_26!#REF!</definedName>
    <definedName name="SALCRE_5038240000" localSheetId="8">#REF!</definedName>
    <definedName name="SALCRE_5038240000">[15]Base_26!#REF!</definedName>
    <definedName name="SALCRE_5038360000" localSheetId="8">#REF!</definedName>
    <definedName name="SALCRE_5038360000">[15]Base_26!#REF!</definedName>
    <definedName name="SALCRE_5038510000" localSheetId="8">#REF!</definedName>
    <definedName name="SALCRE_5038510000">[15]Base_26!#REF!</definedName>
    <definedName name="SALCRE_5039140000" localSheetId="8">#REF!</definedName>
    <definedName name="SALCRE_5039140000">[15]Base_26!#REF!</definedName>
    <definedName name="SALCRE_5039220000" localSheetId="8">#REF!</definedName>
    <definedName name="SALCRE_5039220000">[15]Base_26!#REF!</definedName>
    <definedName name="SALCRE_5039310000" localSheetId="8">#REF!</definedName>
    <definedName name="SALCRE_5039310000">[15]Base_26!#REF!</definedName>
    <definedName name="SALCRE_5039330000" localSheetId="8">#REF!</definedName>
    <definedName name="SALCRE_5039330000">[15]Base_26!#REF!</definedName>
    <definedName name="SALCRE_5039580000" localSheetId="8">#REF!</definedName>
    <definedName name="SALCRE_5039580000">[15]Base_26!#REF!</definedName>
    <definedName name="SALCRE_5040050000" localSheetId="8">#REF!</definedName>
    <definedName name="SALCRE_5040050000">[15]Base_26!#REF!</definedName>
    <definedName name="SALCRE_5040060000" localSheetId="8">#REF!</definedName>
    <definedName name="SALCRE_5040060000">[15]Base_26!#REF!</definedName>
    <definedName name="SALCRE_5040630000" localSheetId="8">#REF!</definedName>
    <definedName name="SALCRE_5040630000">[15]Base_26!#REF!</definedName>
    <definedName name="SALCRE_5040680000" localSheetId="8">#REF!</definedName>
    <definedName name="SALCRE_5040680000">[15]Base_26!#REF!</definedName>
    <definedName name="SALCRE_5040980000" localSheetId="8">#REF!</definedName>
    <definedName name="SALCRE_5040980000">[15]Base_26!#REF!</definedName>
    <definedName name="SALCRE_5041040000" localSheetId="8">#REF!</definedName>
    <definedName name="SALCRE_5041040000">[15]Base_26!#REF!</definedName>
    <definedName name="SALCRE_5041400000" localSheetId="8">#REF!</definedName>
    <definedName name="SALCRE_5041400000">[15]Base_26!#REF!</definedName>
    <definedName name="SALCRE_5041450000" localSheetId="8">#REF!</definedName>
    <definedName name="SALCRE_5041450000">[15]Base_26!#REF!</definedName>
    <definedName name="SALCRE_5042340000" localSheetId="8">#REF!</definedName>
    <definedName name="SALCRE_5042340000">[15]Base_26!#REF!</definedName>
    <definedName name="SALCRE_5042530000" localSheetId="8">#REF!</definedName>
    <definedName name="SALCRE_5042530000">[15]Base_26!#REF!</definedName>
    <definedName name="SALCRE_5042900000" localSheetId="8">#REF!</definedName>
    <definedName name="SALCRE_5042900000">[15]Base_26!#REF!</definedName>
    <definedName name="SALCRE_5043350000" localSheetId="8">#REF!</definedName>
    <definedName name="SALCRE_5043350000">[15]Base_26!#REF!</definedName>
    <definedName name="SALCRE_5043720000" localSheetId="8">#REF!</definedName>
    <definedName name="SALCRE_5043720000">[15]Base_26!#REF!</definedName>
    <definedName name="SALCRE_5045110000" localSheetId="8">#REF!</definedName>
    <definedName name="SALCRE_5045110000">[15]Base_26!#REF!</definedName>
    <definedName name="SALCRE_5045140000" localSheetId="8">#REF!</definedName>
    <definedName name="SALCRE_5045140000">[15]Base_26!#REF!</definedName>
    <definedName name="SALCRE_5045700000" localSheetId="8">#REF!</definedName>
    <definedName name="SALCRE_5045700000">[15]Base_26!#REF!</definedName>
    <definedName name="SALCRE_5046210000" localSheetId="8">#REF!</definedName>
    <definedName name="SALCRE_5046210000">[15]Base_26!#REF!</definedName>
    <definedName name="SALCRE_5046230000" localSheetId="8">#REF!</definedName>
    <definedName name="SALCRE_5046230000">[15]Base_26!#REF!</definedName>
    <definedName name="SALCRE_5046260000" localSheetId="8">#REF!</definedName>
    <definedName name="SALCRE_5046260000">[15]Base_26!#REF!</definedName>
    <definedName name="SALCRE_5046570000" localSheetId="8">#REF!</definedName>
    <definedName name="SALCRE_5046570000">[15]Base_26!#REF!</definedName>
    <definedName name="SALCRE_5046930000" localSheetId="8">#REF!</definedName>
    <definedName name="SALCRE_5046930000">[15]Base_26!#REF!</definedName>
    <definedName name="SALCRE_5047270000" localSheetId="8">#REF!</definedName>
    <definedName name="SALCRE_5047270000">[15]Base_26!#REF!</definedName>
    <definedName name="SALCRE_5047950000" localSheetId="8">#REF!</definedName>
    <definedName name="SALCRE_5047950000">[15]Base_26!#REF!</definedName>
    <definedName name="SALCRE_5048190000" localSheetId="8">#REF!</definedName>
    <definedName name="SALCRE_5048190000">[15]Base_26!#REF!</definedName>
    <definedName name="SALCRE_5048970000" localSheetId="8">#REF!</definedName>
    <definedName name="SALCRE_5048970000">[15]Base_26!#REF!</definedName>
    <definedName name="SALCRE_5049850000" localSheetId="8">#REF!</definedName>
    <definedName name="SALCRE_5049850000">[15]Base_26!#REF!</definedName>
    <definedName name="SALCRE_5050020000" localSheetId="8">#REF!</definedName>
    <definedName name="SALCRE_5050020000">[15]Base_26!#REF!</definedName>
    <definedName name="SALCRE_5050300000" localSheetId="8">#REF!</definedName>
    <definedName name="SALCRE_5050300000">[15]Base_26!#REF!</definedName>
    <definedName name="SALCRE_5050870000" localSheetId="8">#REF!</definedName>
    <definedName name="SALCRE_5050870000">[15]Base_26!#REF!</definedName>
    <definedName name="SALCRE_5050900000" localSheetId="8">#REF!</definedName>
    <definedName name="SALCRE_5050900000">[15]Base_26!#REF!</definedName>
    <definedName name="SALCRE_5051920000" localSheetId="8">#REF!</definedName>
    <definedName name="SALCRE_5051920000">[15]Base_26!#REF!</definedName>
    <definedName name="SALCRE_5054300000" localSheetId="8">#REF!</definedName>
    <definedName name="SALCRE_5054300000">[15]Base_26!#REF!</definedName>
    <definedName name="SALCRE_5054910000" localSheetId="8">#REF!</definedName>
    <definedName name="SALCRE_5054910000">[15]Base_26!#REF!</definedName>
    <definedName name="SALCRE_5055830000" localSheetId="8">#REF!</definedName>
    <definedName name="SALCRE_5055830000">[15]Base_26!#REF!</definedName>
    <definedName name="SALCRE_5056450000" localSheetId="8">#REF!</definedName>
    <definedName name="SALCRE_5056450000">[15]Base_26!#REF!</definedName>
    <definedName name="SALCRE_5056760000" localSheetId="8">#REF!</definedName>
    <definedName name="SALCRE_5056760000">[15]Base_26!#REF!</definedName>
    <definedName name="SALCRE_5056970000" localSheetId="8">#REF!</definedName>
    <definedName name="SALCRE_5056970000">[15]Base_26!#REF!</definedName>
    <definedName name="SALCRE_5057260000" localSheetId="8">#REF!</definedName>
    <definedName name="SALCRE_5057260000">[15]Base_26!#REF!</definedName>
    <definedName name="SALCRE_5057370000" localSheetId="8">#REF!</definedName>
    <definedName name="SALCRE_5057370000">[15]Base_26!#REF!</definedName>
    <definedName name="SALCRE_5057690000" localSheetId="8">#REF!</definedName>
    <definedName name="SALCRE_5057690000">[15]Base_26!#REF!</definedName>
    <definedName name="SALCRE_5058090000" localSheetId="8">#REF!</definedName>
    <definedName name="SALCRE_5058090000">[15]Base_26!#REF!</definedName>
    <definedName name="SALCRE_5058430000" localSheetId="8">#REF!</definedName>
    <definedName name="SALCRE_5058430000">[15]Base_26!#REF!</definedName>
    <definedName name="SALCRE_5059040000" localSheetId="8">#REF!</definedName>
    <definedName name="SALCRE_5059040000">[15]Base_26!#REF!</definedName>
    <definedName name="SALCRE_5059970000" localSheetId="8">#REF!</definedName>
    <definedName name="SALCRE_5059970000">[15]Base_26!#REF!</definedName>
    <definedName name="SALCRE_5061550000" localSheetId="8">#REF!</definedName>
    <definedName name="SALCRE_5061550000">[15]Base_26!#REF!</definedName>
    <definedName name="SALCRE_5061610000" localSheetId="8">#REF!</definedName>
    <definedName name="SALCRE_5061610000">[15]Base_26!#REF!</definedName>
    <definedName name="SALCRE_5062370000" localSheetId="8">#REF!</definedName>
    <definedName name="SALCRE_5062370000">[15]Base_26!#REF!</definedName>
    <definedName name="SALCRE_5063410000" localSheetId="8">#REF!</definedName>
    <definedName name="SALCRE_5063410000">[15]Base_26!#REF!</definedName>
    <definedName name="SALCRE_5063760000" localSheetId="8">#REF!</definedName>
    <definedName name="SALCRE_5063760000">[15]Base_26!#REF!</definedName>
    <definedName name="SALCRE_5064480000" localSheetId="8">#REF!</definedName>
    <definedName name="SALCRE_5064480000">[15]Base_26!#REF!</definedName>
    <definedName name="SALCRE_5064500000" localSheetId="8">#REF!</definedName>
    <definedName name="SALCRE_5064500000">[15]Base_26!#REF!</definedName>
    <definedName name="SALCRE_5066580000" localSheetId="8">#REF!</definedName>
    <definedName name="SALCRE_5066580000">[15]Base_26!#REF!</definedName>
    <definedName name="SALCRE_5068450000" localSheetId="8">#REF!</definedName>
    <definedName name="SALCRE_5068450000">[15]Base_26!#REF!</definedName>
    <definedName name="SALCRE_5070050000" localSheetId="8">#REF!</definedName>
    <definedName name="SALCRE_5070050000">[15]Base_26!#REF!</definedName>
    <definedName name="SALCRE_5070290000" localSheetId="8">#REF!</definedName>
    <definedName name="SALCRE_5070290000">[15]Base_26!#REF!</definedName>
    <definedName name="SALCRE_5070660000" localSheetId="8">#REF!</definedName>
    <definedName name="SALCRE_5070660000">[15]Base_26!#REF!</definedName>
    <definedName name="SALCRE_5071630000" localSheetId="8">#REF!</definedName>
    <definedName name="SALCRE_5071630000">[15]Base_26!#REF!</definedName>
    <definedName name="SALCRE_5071810000" localSheetId="8">#REF!</definedName>
    <definedName name="SALCRE_5071810000">[15]Base_26!#REF!</definedName>
    <definedName name="SALCRE_5073100000" localSheetId="8">#REF!</definedName>
    <definedName name="SALCRE_5073100000">[15]Base_26!#REF!</definedName>
    <definedName name="SALCRE_5073210000" localSheetId="8">#REF!</definedName>
    <definedName name="SALCRE_5073210000">[15]Base_26!#REF!</definedName>
    <definedName name="SALCRE_5073730000" localSheetId="8">#REF!</definedName>
    <definedName name="SALCRE_5073730000">[15]Base_26!#REF!</definedName>
    <definedName name="SALCRE_5073890000" localSheetId="8">#REF!</definedName>
    <definedName name="SALCRE_5073890000">[15]Base_26!#REF!</definedName>
    <definedName name="SALCRE_5074070000" localSheetId="8">#REF!</definedName>
    <definedName name="SALCRE_5074070000">[15]Base_26!#REF!</definedName>
    <definedName name="SALCRE_5074970000" localSheetId="8">#REF!</definedName>
    <definedName name="SALCRE_5074970000">[15]Base_26!#REF!</definedName>
    <definedName name="SALCRE_5078010000" localSheetId="8">#REF!</definedName>
    <definedName name="SALCRE_5078010000">[15]Base_26!#REF!</definedName>
    <definedName name="SALCRE_5078060000" localSheetId="8">#REF!</definedName>
    <definedName name="SALCRE_5078060000">[15]Base_26!#REF!</definedName>
    <definedName name="SALCRE_5078730000" localSheetId="8">#REF!</definedName>
    <definedName name="SALCRE_5078730000">[15]Base_26!#REF!</definedName>
    <definedName name="SALCRE_5078950000" localSheetId="8">#REF!</definedName>
    <definedName name="SALCRE_5078950000">[15]Base_26!#REF!</definedName>
    <definedName name="SALCRE_5079320000" localSheetId="8">#REF!</definedName>
    <definedName name="SALCRE_5079320000">[15]Base_26!#REF!</definedName>
    <definedName name="SALCRE_5079370000" localSheetId="8">#REF!</definedName>
    <definedName name="SALCRE_5079370000">[15]Base_26!#REF!</definedName>
    <definedName name="SALCRE_5080150000" localSheetId="8">#REF!</definedName>
    <definedName name="SALCRE_5080150000">[15]Base_26!#REF!</definedName>
    <definedName name="SALCRE_5080600000" localSheetId="8">#REF!</definedName>
    <definedName name="SALCRE_5080600000">[15]Base_26!#REF!</definedName>
    <definedName name="SALCRE_5082480000" localSheetId="8">#REF!</definedName>
    <definedName name="SALCRE_5082480000">[15]Base_26!#REF!</definedName>
    <definedName name="SALCRE_5083300000" localSheetId="8">#REF!</definedName>
    <definedName name="SALCRE_5083300000">[15]Base_26!#REF!</definedName>
    <definedName name="SALCRE_5084740000" localSheetId="8">#REF!</definedName>
    <definedName name="SALCRE_5084740000">[15]Base_26!#REF!</definedName>
    <definedName name="SALCRE_5086050000" localSheetId="8">#REF!</definedName>
    <definedName name="SALCRE_5086050000">[15]Base_26!#REF!</definedName>
    <definedName name="SALCRE_5086060000" localSheetId="8">#REF!</definedName>
    <definedName name="SALCRE_5086060000">[15]Base_26!#REF!</definedName>
    <definedName name="SALCRE_5086360000" localSheetId="8">#REF!</definedName>
    <definedName name="SALCRE_5086360000">[15]Base_26!#REF!</definedName>
    <definedName name="SALCRE_5086570000" localSheetId="8">#REF!</definedName>
    <definedName name="SALCRE_5086570000">[15]Base_26!#REF!</definedName>
    <definedName name="SALCRE_5086900000" localSheetId="8">#REF!</definedName>
    <definedName name="SALCRE_5086900000">[15]Base_26!#REF!</definedName>
    <definedName name="SALCRE_5087150000" localSheetId="8">#REF!</definedName>
    <definedName name="SALCRE_5087150000">[15]Base_26!#REF!</definedName>
    <definedName name="SALCRE_5088160000" localSheetId="8">#REF!</definedName>
    <definedName name="SALCRE_5088160000">[15]Base_26!#REF!</definedName>
    <definedName name="SALCRE_5088370000" localSheetId="8">#REF!</definedName>
    <definedName name="SALCRE_5088370000">[15]Base_26!#REF!</definedName>
    <definedName name="SALCRE_5089090000" localSheetId="8">#REF!</definedName>
    <definedName name="SALCRE_5089090000">[15]Base_26!#REF!</definedName>
    <definedName name="SALCRE_5089170000" localSheetId="8">#REF!</definedName>
    <definedName name="SALCRE_5089170000">[15]Base_26!#REF!</definedName>
    <definedName name="SALCRE_5090190000" localSheetId="8">#REF!</definedName>
    <definedName name="SALCRE_5090190000">[15]Base_26!#REF!</definedName>
    <definedName name="SALCRE_5090450000" localSheetId="8">#N/A</definedName>
    <definedName name="SALCRE_5090450000">[15]Base_26!$O$499</definedName>
    <definedName name="SALCRE_5091200000" localSheetId="25">[15]Base_26!#REF!</definedName>
    <definedName name="SALCRE_5091200000" localSheetId="8">#REF!</definedName>
    <definedName name="SALCRE_5091200000">[15]Base_26!#REF!</definedName>
    <definedName name="SALCRE_5091300000" localSheetId="25">[15]Base_26!#REF!</definedName>
    <definedName name="SALCRE_5091300000" localSheetId="8">#REF!</definedName>
    <definedName name="SALCRE_5091300000">[15]Base_26!#REF!</definedName>
    <definedName name="SALCRE_5091920000" localSheetId="25">[15]Base_26!#REF!</definedName>
    <definedName name="SALCRE_5091920000" localSheetId="8">#REF!</definedName>
    <definedName name="SALCRE_5091920000">[15]Base_26!#REF!</definedName>
    <definedName name="SALCRE_5092430000" localSheetId="25">[15]Base_26!#REF!</definedName>
    <definedName name="SALCRE_5092430000" localSheetId="8">#REF!</definedName>
    <definedName name="SALCRE_5092430000">[15]Base_26!#REF!</definedName>
    <definedName name="SALCRE_5093330000" localSheetId="8">#REF!</definedName>
    <definedName name="SALCRE_5093330000">[15]Base_26!#REF!</definedName>
    <definedName name="SALCRE_5094870000" localSheetId="8">#REF!</definedName>
    <definedName name="SALCRE_5094870000">[15]Base_26!#REF!</definedName>
    <definedName name="SALCRE_5094990000" localSheetId="8">#REF!</definedName>
    <definedName name="SALCRE_5094990000">[15]Base_26!#REF!</definedName>
    <definedName name="SALCRE_5095000000" localSheetId="8">#REF!</definedName>
    <definedName name="SALCRE_5095000000">[15]Base_26!#REF!</definedName>
    <definedName name="SALCRE_5095830000" localSheetId="8">#N/A</definedName>
    <definedName name="SALCRE_5095830000">[15]Base_26!$O$516</definedName>
    <definedName name="SALCRE_5097310000" localSheetId="25">[15]Base_26!#REF!</definedName>
    <definedName name="SALCRE_5097310000" localSheetId="8">#REF!</definedName>
    <definedName name="SALCRE_5097310000">[15]Base_26!#REF!</definedName>
    <definedName name="SALCRE_5097330000" localSheetId="25">[15]Base_26!#REF!</definedName>
    <definedName name="SALCRE_5097330000" localSheetId="8">#REF!</definedName>
    <definedName name="SALCRE_5097330000">[15]Base_26!#REF!</definedName>
    <definedName name="SALCRE_5097410000" localSheetId="25">[15]Base_26!#REF!</definedName>
    <definedName name="SALCRE_5097410000" localSheetId="8">#REF!</definedName>
    <definedName name="SALCRE_5097410000">[15]Base_26!#REF!</definedName>
    <definedName name="SALCRE_5099190000" localSheetId="8">#N/A</definedName>
    <definedName name="SALCRE_5099190000">[15]Base_26!$O$527</definedName>
    <definedName name="SALCRE_5099980000" localSheetId="25">[15]Base_26!#REF!</definedName>
    <definedName name="SALCRE_5099980000" localSheetId="8">#REF!</definedName>
    <definedName name="SALCRE_5099980000">[15]Base_26!#REF!</definedName>
    <definedName name="SALCRE_5100970000" localSheetId="25">[15]Base_26!#REF!</definedName>
    <definedName name="SALCRE_5100970000" localSheetId="8">#REF!</definedName>
    <definedName name="SALCRE_5100970000">[15]Base_26!#REF!</definedName>
    <definedName name="SALCRE_5101580000" localSheetId="25">[15]Base_26!#REF!</definedName>
    <definedName name="SALCRE_5101580000" localSheetId="8">#REF!</definedName>
    <definedName name="SALCRE_5101580000">[15]Base_26!#REF!</definedName>
    <definedName name="SALCRE_5105300000" localSheetId="25">[15]Base_26!#REF!</definedName>
    <definedName name="SALCRE_5105300000" localSheetId="8">#REF!</definedName>
    <definedName name="SALCRE_5105300000">[15]Base_26!#REF!</definedName>
    <definedName name="SALCRE_5107440000" localSheetId="8">#REF!</definedName>
    <definedName name="SALCRE_5107440000">[15]Base_26!#REF!</definedName>
    <definedName name="SALCRE_5107680000" localSheetId="8">#REF!</definedName>
    <definedName name="SALCRE_5107680000">[15]Base_26!#REF!</definedName>
    <definedName name="SALCRE_5110440000" localSheetId="8">#REF!</definedName>
    <definedName name="SALCRE_5110440000">[15]Base_26!#REF!</definedName>
    <definedName name="SALCRE_5111180000" localSheetId="8">#REF!</definedName>
    <definedName name="SALCRE_5111180000">[15]Base_26!#REF!</definedName>
    <definedName name="SALCRE_5112220000" localSheetId="8">#REF!</definedName>
    <definedName name="SALCRE_5112220000">[15]Base_26!#REF!</definedName>
    <definedName name="SALCRE_5112250000" localSheetId="8">#REF!</definedName>
    <definedName name="SALCRE_5112250000">[15]Base_26!#REF!</definedName>
    <definedName name="SALCRE_5112710000" localSheetId="8">#REF!</definedName>
    <definedName name="SALCRE_5112710000">[15]Base_26!#REF!</definedName>
    <definedName name="SALCRE_5113580000" localSheetId="8">#REF!</definedName>
    <definedName name="SALCRE_5113580000">[15]Base_26!#REF!</definedName>
    <definedName name="SALCRE_5116730000" localSheetId="8">#REF!</definedName>
    <definedName name="SALCRE_5116730000">[15]Base_26!#REF!</definedName>
    <definedName name="SALCRE_5119170000" localSheetId="8">#REF!</definedName>
    <definedName name="SALCRE_5119170000">[15]Base_26!#REF!</definedName>
    <definedName name="SALCRE_5119380000" localSheetId="8">#REF!</definedName>
    <definedName name="SALCRE_5119380000">[15]Base_26!#REF!</definedName>
    <definedName name="SALCRE_5123150000" localSheetId="8">#REF!</definedName>
    <definedName name="SALCRE_5123150000">[15]Base_26!#REF!</definedName>
    <definedName name="SALCRE_5123340000" localSheetId="8">#REF!</definedName>
    <definedName name="SALCRE_5123340000">[15]Base_26!#REF!</definedName>
    <definedName name="SALCRE_5128230000" localSheetId="8">#REF!</definedName>
    <definedName name="SALCRE_5128230000">[15]Base_26!#REF!</definedName>
    <definedName name="SALCRE_5131420000" localSheetId="8">#REF!</definedName>
    <definedName name="SALCRE_5131420000">[15]Base_26!#REF!</definedName>
    <definedName name="SALCRE_5132070000" localSheetId="8">#REF!</definedName>
    <definedName name="SALCRE_5132070000">[15]Base_26!#REF!</definedName>
    <definedName name="SALCRE_5133570000" localSheetId="8">#REF!</definedName>
    <definedName name="SALCRE_5133570000">[15]Base_26!#REF!</definedName>
    <definedName name="SALCRE_5134070000" localSheetId="8">#REF!</definedName>
    <definedName name="SALCRE_5134070000">[15]Base_26!#REF!</definedName>
    <definedName name="SALCRE_5135470000" localSheetId="8">#REF!</definedName>
    <definedName name="SALCRE_5135470000">[15]Base_26!#REF!</definedName>
    <definedName name="SALCRE_5135800000" localSheetId="8">#REF!</definedName>
    <definedName name="SALCRE_5135800000">[15]Base_26!#REF!</definedName>
    <definedName name="SALCRE_5136690000" localSheetId="8">#REF!</definedName>
    <definedName name="SALCRE_5136690000">[15]Base_26!#REF!</definedName>
    <definedName name="SALCRE_5139670000" localSheetId="8">#REF!</definedName>
    <definedName name="SALCRE_5139670000">[15]Base_26!#REF!</definedName>
    <definedName name="SALCRE_5140030000" localSheetId="8">#REF!</definedName>
    <definedName name="SALCRE_5140030000">[15]Base_26!#REF!</definedName>
    <definedName name="SALCRE_5141610000" localSheetId="8">#REF!</definedName>
    <definedName name="SALCRE_5141610000">[15]Base_26!#REF!</definedName>
    <definedName name="SALCRE_5141870000" localSheetId="8">#REF!</definedName>
    <definedName name="SALCRE_5141870000">[15]Base_26!#REF!</definedName>
    <definedName name="SALCRE_5143640000" localSheetId="8">#REF!</definedName>
    <definedName name="SALCRE_5143640000">[15]Base_26!#REF!</definedName>
    <definedName name="SALCRE_5144100000" localSheetId="8">#REF!</definedName>
    <definedName name="SALCRE_5144100000">[15]Base_26!#REF!</definedName>
    <definedName name="SALCRE_5144840000" localSheetId="8">#REF!</definedName>
    <definedName name="SALCRE_5144840000">[15]Base_26!#REF!</definedName>
    <definedName name="SALCRE_5144850000" localSheetId="8">#REF!</definedName>
    <definedName name="SALCRE_5144850000">[15]Base_26!#REF!</definedName>
    <definedName name="SALCRE_5145040000" localSheetId="8">#REF!</definedName>
    <definedName name="SALCRE_5145040000">[15]Base_26!#REF!</definedName>
    <definedName name="SALCRE_5145120000" localSheetId="8">#REF!</definedName>
    <definedName name="SALCRE_5145120000">[15]Base_26!#REF!</definedName>
    <definedName name="SALCRE_5145130000" localSheetId="8">#REF!</definedName>
    <definedName name="SALCRE_5145130000">[15]Base_26!#REF!</definedName>
    <definedName name="SALCRE_5145140000" localSheetId="8">#REF!</definedName>
    <definedName name="SALCRE_5145140000">[15]Base_26!#REF!</definedName>
    <definedName name="SALCRE_5145150000" localSheetId="8">#REF!</definedName>
    <definedName name="SALCRE_5145150000">[15]Base_26!#REF!</definedName>
    <definedName name="SALCRE_5145510000" localSheetId="8">#REF!</definedName>
    <definedName name="SALCRE_5145510000">[15]Base_26!#REF!</definedName>
    <definedName name="SALCRE_5146030000" localSheetId="8">#REF!</definedName>
    <definedName name="SALCRE_5146030000">[15]Base_26!#REF!</definedName>
    <definedName name="SALCRE_5146140000" localSheetId="8">#REF!</definedName>
    <definedName name="SALCRE_5146140000">[15]Base_26!#REF!</definedName>
    <definedName name="SALCRE_5148010000" localSheetId="8">#REF!</definedName>
    <definedName name="SALCRE_5148010000">[15]Base_26!#REF!</definedName>
    <definedName name="SALCRE_5149000000" localSheetId="8">#REF!</definedName>
    <definedName name="SALCRE_5149000000">[15]Base_26!#REF!</definedName>
    <definedName name="SALCRE_5149110000" localSheetId="8">#REF!</definedName>
    <definedName name="SALCRE_5149110000">[15]Base_26!#REF!</definedName>
    <definedName name="SALCRE_5149550000" localSheetId="8">#REF!</definedName>
    <definedName name="SALCRE_5149550000">[15]Base_26!#REF!</definedName>
    <definedName name="SALCRE_5150260000" localSheetId="8">#REF!</definedName>
    <definedName name="SALCRE_5150260000">[15]Base_26!#REF!</definedName>
    <definedName name="SALCRE_5150340000" localSheetId="8">#REF!</definedName>
    <definedName name="SALCRE_5150340000">[15]Base_26!#REF!</definedName>
    <definedName name="SALCRE_5150490000" localSheetId="8">#REF!</definedName>
    <definedName name="SALCRE_5150490000">[15]Base_26!#REF!</definedName>
    <definedName name="SALCRE_5150920000" localSheetId="8">#REF!</definedName>
    <definedName name="SALCRE_5150920000">[15]Base_26!#REF!</definedName>
    <definedName name="SALCRE_5151260000" localSheetId="8">#REF!</definedName>
    <definedName name="SALCRE_5151260000">[15]Base_26!#REF!</definedName>
    <definedName name="SALCRE_5159200000" localSheetId="8">#REF!</definedName>
    <definedName name="SALCRE_5159200000">[15]Base_26!#REF!</definedName>
    <definedName name="SALCRE_5160370000" localSheetId="8">#REF!</definedName>
    <definedName name="SALCRE_5160370000">[15]Base_26!#REF!</definedName>
    <definedName name="SALCRE_5177480000" localSheetId="8">#REF!</definedName>
    <definedName name="SALCRE_5177480000">[15]Base_26!#REF!</definedName>
    <definedName name="SALCRE_5177560000" localSheetId="8">#REF!</definedName>
    <definedName name="SALCRE_5177560000">[15]Base_26!#REF!</definedName>
    <definedName name="SALCRE_5181090000" localSheetId="8">#REF!</definedName>
    <definedName name="SALCRE_5181090000">[15]Base_26!#REF!</definedName>
    <definedName name="SALCRE_5181720000" localSheetId="8">#REF!</definedName>
    <definedName name="SALCRE_5181720000">[15]Base_26!#REF!</definedName>
    <definedName name="SALCRE_5182090000" localSheetId="8">#REF!</definedName>
    <definedName name="SALCRE_5182090000">[15]Base_26!#REF!</definedName>
    <definedName name="SALCRE_5183290000" localSheetId="8">#REF!</definedName>
    <definedName name="SALCRE_5183290000">[15]Base_26!#REF!</definedName>
    <definedName name="SALCRE_5185430000" localSheetId="8">#REF!</definedName>
    <definedName name="SALCRE_5185430000">[15]Base_26!#REF!</definedName>
    <definedName name="SALCRE_5185660000" localSheetId="8">#REF!</definedName>
    <definedName name="SALCRE_5185660000">[15]Base_26!#REF!</definedName>
    <definedName name="SALCRE_5185770000" localSheetId="8">#REF!</definedName>
    <definedName name="SALCRE_5185770000">[15]Base_26!#REF!</definedName>
    <definedName name="SALCRE_5186510000" localSheetId="8">#REF!</definedName>
    <definedName name="SALCRE_5186510000">[15]Base_26!#REF!</definedName>
    <definedName name="SALCRE_5186660000" localSheetId="8">#REF!</definedName>
    <definedName name="SALCRE_5186660000">[15]Base_26!#REF!</definedName>
    <definedName name="SALCRE_5188210000" localSheetId="8">#REF!</definedName>
    <definedName name="SALCRE_5188210000">[15]Base_26!#REF!</definedName>
    <definedName name="SALCRE_5188440000" localSheetId="8">#REF!</definedName>
    <definedName name="SALCRE_5188440000">[15]Base_26!#REF!</definedName>
    <definedName name="SALCRE_5189580000" localSheetId="8">#REF!</definedName>
    <definedName name="SALCRE_5189580000">[15]Base_26!#REF!</definedName>
    <definedName name="SALCRE_5190850000" localSheetId="8">#REF!</definedName>
    <definedName name="SALCRE_5190850000">[15]Base_26!#REF!</definedName>
    <definedName name="SALCRE_5190860000" localSheetId="8">#REF!</definedName>
    <definedName name="SALCRE_5190860000">[15]Base_26!#REF!</definedName>
    <definedName name="SALCRE_5190900000" localSheetId="8">#REF!</definedName>
    <definedName name="SALCRE_5190900000">[15]Base_26!#REF!</definedName>
    <definedName name="SALCRE_5191070000" localSheetId="8">#REF!</definedName>
    <definedName name="SALCRE_5191070000">[15]Base_26!#REF!</definedName>
    <definedName name="SALCRE_5191100000" localSheetId="8">#REF!</definedName>
    <definedName name="SALCRE_5191100000">[15]Base_26!#REF!</definedName>
    <definedName name="SALCRE_5191130000" localSheetId="8">#REF!</definedName>
    <definedName name="SALCRE_5191130000">[15]Base_26!#REF!</definedName>
    <definedName name="SALCRE_5191140000" localSheetId="8">#REF!</definedName>
    <definedName name="SALCRE_5191140000">[15]Base_26!#REF!</definedName>
    <definedName name="SALCRE_5191150000" localSheetId="8">#REF!</definedName>
    <definedName name="SALCRE_5191150000">[15]Base_26!#REF!</definedName>
    <definedName name="SALCRE_5191200000" localSheetId="8">#REF!</definedName>
    <definedName name="SALCRE_5191200000">[15]Base_26!#REF!</definedName>
    <definedName name="SALCRE_5191360000" localSheetId="8">#REF!</definedName>
    <definedName name="SALCRE_5191360000">[15]Base_26!#REF!</definedName>
    <definedName name="SALCRE_5191380000" localSheetId="8">#REF!</definedName>
    <definedName name="SALCRE_5191380000">[15]Base_26!#REF!</definedName>
    <definedName name="SALCRE_5191490000" localSheetId="8">#REF!</definedName>
    <definedName name="SALCRE_5191490000">[15]Base_26!#REF!</definedName>
    <definedName name="SALCRE_5192320000" localSheetId="8">#REF!</definedName>
    <definedName name="SALCRE_5192320000">[15]Base_26!#REF!</definedName>
    <definedName name="SALCRE_5192750000" localSheetId="8">#REF!</definedName>
    <definedName name="SALCRE_5192750000">[15]Base_26!#REF!</definedName>
    <definedName name="SALCRE_5194330000" localSheetId="8">#REF!</definedName>
    <definedName name="SALCRE_5194330000">[15]Base_26!#REF!</definedName>
    <definedName name="SALCRE_5194340000" localSheetId="8">#REF!</definedName>
    <definedName name="SALCRE_5194340000">[15]Base_26!#REF!</definedName>
    <definedName name="SALCRE_5207180000" localSheetId="8">#N/A</definedName>
    <definedName name="SALCRE_5207180000">[15]Base_26!$O$776</definedName>
    <definedName name="SALCRE_7000670000" localSheetId="8">#N/A</definedName>
    <definedName name="SALCRE_7000670000">[15]Base_26!$O$832</definedName>
    <definedName name="SALCRE_7001310000" localSheetId="25">[15]Base_26!#REF!</definedName>
    <definedName name="SALCRE_7001310000" localSheetId="8">#REF!</definedName>
    <definedName name="SALCRE_7001310000">[15]Base_26!#REF!</definedName>
    <definedName name="SALCRE_7002280000" localSheetId="25">[15]Base_26!#REF!</definedName>
    <definedName name="SALCRE_7002280000" localSheetId="8">#REF!</definedName>
    <definedName name="SALCRE_7002280000">[15]Base_26!#REF!</definedName>
    <definedName name="SALCRE_7002630000" localSheetId="25">[15]Base_26!#REF!</definedName>
    <definedName name="SALCRE_7002630000" localSheetId="8">#REF!</definedName>
    <definedName name="SALCRE_7002630000">[15]Base_26!#REF!</definedName>
    <definedName name="SALCRE_7003670000" localSheetId="8">#N/A</definedName>
    <definedName name="SALCRE_7003670000">[15]Base_26!$O$837</definedName>
    <definedName name="SALCRE_7003700000" localSheetId="25">[15]Base_26!#REF!</definedName>
    <definedName name="SALCRE_7003700000" localSheetId="8">#REF!</definedName>
    <definedName name="SALCRE_7003700000">[15]Base_26!#REF!</definedName>
    <definedName name="SALCRE_7003710000" localSheetId="8">#N/A</definedName>
    <definedName name="SALCRE_7003710000">[15]Base_26!$O$838</definedName>
    <definedName name="SALCRE_7003730000" localSheetId="25">[15]Base_26!#REF!</definedName>
    <definedName name="SALCRE_7003730000" localSheetId="8">#REF!</definedName>
    <definedName name="SALCRE_7003730000">[15]Base_26!#REF!</definedName>
    <definedName name="SALCRE_7004260000" localSheetId="25">[15]Base_26!#REF!</definedName>
    <definedName name="SALCRE_7004260000" localSheetId="8">#REF!</definedName>
    <definedName name="SALCRE_7004260000">[15]Base_26!#REF!</definedName>
    <definedName name="SALCRE_7005650000" localSheetId="25">[15]Base_26!#REF!</definedName>
    <definedName name="SALCRE_7005650000" localSheetId="8">#REF!</definedName>
    <definedName name="SALCRE_7005650000">[15]Base_26!#REF!</definedName>
    <definedName name="SALCRE_7006540000" localSheetId="25">[15]Base_26!#REF!</definedName>
    <definedName name="SALCRE_7006540000" localSheetId="8">#REF!</definedName>
    <definedName name="SALCRE_7006540000">[15]Base_26!#REF!</definedName>
    <definedName name="SALCRE_7006550000" localSheetId="8">#REF!</definedName>
    <definedName name="SALCRE_7006550000">[15]Base_26!#REF!</definedName>
    <definedName name="SALCRE_7006690000" localSheetId="8">#REF!</definedName>
    <definedName name="SALCRE_7006690000">[15]Base_26!#REF!</definedName>
    <definedName name="SALCRE_7006790000" localSheetId="8">#N/A</definedName>
    <definedName name="SALCRE_7006790000">[15]Base_26!$O$1038</definedName>
    <definedName name="SALCRE_7006800000" localSheetId="8">#N/A</definedName>
    <definedName name="SALCRE_7006800000">[15]Base_26!$O$846</definedName>
    <definedName name="SALCRE_7006810000" localSheetId="25">[15]Base_26!#REF!</definedName>
    <definedName name="SALCRE_7006810000" localSheetId="8">#REF!</definedName>
    <definedName name="SALCRE_7006810000">[15]Base_26!#REF!</definedName>
    <definedName name="SALCRE_7006830000" localSheetId="25">[15]Base_26!#REF!</definedName>
    <definedName name="SALCRE_7006830000" localSheetId="8">#REF!</definedName>
    <definedName name="SALCRE_7006830000">[15]Base_26!#REF!</definedName>
    <definedName name="SALCRE_7006860000" localSheetId="8">#N/A</definedName>
    <definedName name="SALCRE_7006860000">[15]Base_26!$O$847</definedName>
    <definedName name="SALCRE_7006870000" localSheetId="25">[15]Base_26!#REF!</definedName>
    <definedName name="SALCRE_7006870000" localSheetId="8">#REF!</definedName>
    <definedName name="SALCRE_7006870000">[15]Base_26!#REF!</definedName>
    <definedName name="SALCRE_7006900000" localSheetId="25">[15]Base_26!#REF!</definedName>
    <definedName name="SALCRE_7006900000" localSheetId="8">#REF!</definedName>
    <definedName name="SALCRE_7006900000">[15]Base_26!#REF!</definedName>
    <definedName name="SALCRE_7006920000" localSheetId="8">#N/A</definedName>
    <definedName name="SALCRE_7006920000">[15]Base_26!$O$848</definedName>
    <definedName name="SALCRE_7006950000" localSheetId="25">[15]Base_26!#REF!</definedName>
    <definedName name="SALCRE_7006950000" localSheetId="8">#REF!</definedName>
    <definedName name="SALCRE_7006950000">[15]Base_26!#REF!</definedName>
    <definedName name="SALCRE_7006980000" localSheetId="25">[15]Base_26!#REF!</definedName>
    <definedName name="SALCRE_7006980000" localSheetId="8">#REF!</definedName>
    <definedName name="SALCRE_7006980000">[15]Base_26!#REF!</definedName>
    <definedName name="SALCRE_7007010000" localSheetId="25">[15]Base_26!#REF!</definedName>
    <definedName name="SALCRE_7007010000" localSheetId="8">#REF!</definedName>
    <definedName name="SALCRE_7007010000">[15]Base_26!#REF!</definedName>
    <definedName name="SALCRE_7007150000" localSheetId="25">[15]Base_26!#REF!</definedName>
    <definedName name="SALCRE_7007150000" localSheetId="8">#REF!</definedName>
    <definedName name="SALCRE_7007150000">[15]Base_26!#REF!</definedName>
    <definedName name="SALCRE_7007580000" localSheetId="8">#N/A</definedName>
    <definedName name="SALCRE_7007580000">[15]Base_26!$O$851</definedName>
    <definedName name="SALCRE_7007670000" localSheetId="25">[15]Base_26!#REF!</definedName>
    <definedName name="SALCRE_7007670000" localSheetId="8">#REF!</definedName>
    <definedName name="SALCRE_7007670000">[15]Base_26!#REF!</definedName>
    <definedName name="SALCRE_7007680000" localSheetId="25">[15]Base_26!#REF!</definedName>
    <definedName name="SALCRE_7007680000" localSheetId="8">#REF!</definedName>
    <definedName name="SALCRE_7007680000">[15]Base_26!#REF!</definedName>
    <definedName name="SALCRE_7007690000" localSheetId="25">[15]Base_26!#REF!</definedName>
    <definedName name="SALCRE_7007690000" localSheetId="8">#REF!</definedName>
    <definedName name="SALCRE_7007690000">[15]Base_26!#REF!</definedName>
    <definedName name="SALCRE_7008600000" localSheetId="8">#N/A</definedName>
    <definedName name="SALCRE_7008600000">[15]Base_26!$O$1059</definedName>
    <definedName name="SALCRE_84000795_ABEL" localSheetId="25">[15]Base_26!#REF!</definedName>
    <definedName name="SALCRE_84000795_ABEL" localSheetId="8">#REF!</definedName>
    <definedName name="SALCRE_84000795_ABEL">[15]Base_26!#REF!</definedName>
    <definedName name="SALCRE_84001406_ADELINO_N." localSheetId="25">[15]Base_26!#REF!</definedName>
    <definedName name="SALCRE_84001406_ADELINO_N." localSheetId="8">#REF!</definedName>
    <definedName name="SALCRE_84001406_ADELINO_N.">[15]Base_26!#REF!</definedName>
    <definedName name="SALCRE_84001740_AUTO_LEIXO" localSheetId="25">[15]Base_26!#REF!</definedName>
    <definedName name="SALCRE_84001740_AUTO_LEIXO" localSheetId="8">#REF!</definedName>
    <definedName name="SALCRE_84001740_AUTO_LEIXO">[15]Base_26!#REF!</definedName>
    <definedName name="SALCRE_84003824_ALVES_BAND" localSheetId="25">[15]Base_26!#REF!</definedName>
    <definedName name="SALCRE_84003824_ALVES_BAND" localSheetId="8">#REF!</definedName>
    <definedName name="SALCRE_84003824_ALVES_BAND">[15]Base_26!#REF!</definedName>
    <definedName name="SALCRE_84005487_BANCO" localSheetId="8">#REF!</definedName>
    <definedName name="SALCRE_84005487_BANCO">[15]Base_26!#REF!</definedName>
    <definedName name="SALCRE_84005495_BANCO" localSheetId="8">#REF!</definedName>
    <definedName name="SALCRE_84005495_BANCO">[15]Base_26!#REF!</definedName>
    <definedName name="SALCRE_84009067_GASPE" localSheetId="8">#REF!</definedName>
    <definedName name="SALCRE_84009067_GASPE">[15]Base_26!#REF!</definedName>
    <definedName name="SALCRE_84017213_CELESTINO" localSheetId="8">#REF!</definedName>
    <definedName name="SALCRE_84017213_CELESTINO">[15]Base_26!#REF!</definedName>
    <definedName name="SALCRE_84022675_COPREL_COM" localSheetId="8">#REF!</definedName>
    <definedName name="SALCRE_84022675_COPREL_COM">[15]Base_26!#REF!</definedName>
    <definedName name="SALCRE_84025216_EXTRUSAL_C" localSheetId="8">#REF!</definedName>
    <definedName name="SALCRE_84025216_EXTRUSAL_C">[15]Base_26!#REF!</definedName>
    <definedName name="SALCRE_84029467_GAZUTIL" localSheetId="8">#REF!</definedName>
    <definedName name="SALCRE_84029467_GAZUTIL">[15]Base_26!#REF!</definedName>
    <definedName name="SALCRE_84030678_GUERREIRO" localSheetId="8">#REF!</definedName>
    <definedName name="SALCRE_84030678_GUERREIRO">[15]Base_26!#REF!</definedName>
    <definedName name="SALCRE_84031275_FRANCISCO" localSheetId="8">#REF!</definedName>
    <definedName name="SALCRE_84031275_FRANCISCO">[15]Base_26!#REF!</definedName>
    <definedName name="SALCRE_84040649_JOSE_B.FER" localSheetId="8">#REF!</definedName>
    <definedName name="SALCRE_84040649_JOSE_B.FER">[15]Base_26!#REF!</definedName>
    <definedName name="SALCRE_84044946_ROSARIO" localSheetId="8">#REF!</definedName>
    <definedName name="SALCRE_84044946_ROSARIO">[15]Base_26!#REF!</definedName>
    <definedName name="SALCRE_84048348_MARODI_AGE" localSheetId="8">#REF!</definedName>
    <definedName name="SALCRE_84048348_MARODI_AGE">[15]Base_26!#REF!</definedName>
    <definedName name="SALCRE_84048410_MARQUES_RA" localSheetId="8">#REF!</definedName>
    <definedName name="SALCRE_84048410_MARQUES_RA">[15]Base_26!#REF!</definedName>
    <definedName name="SALCRE_84050954_MOCACOR" localSheetId="8">#REF!</definedName>
    <definedName name="SALCRE_84050954_MOCACOR">[15]Base_26!#REF!</definedName>
    <definedName name="SALCRE_84057878_TRANSP.JAI" localSheetId="8">#REF!</definedName>
    <definedName name="SALCRE_84057878_TRANSP.JAI">[15]Base_26!#REF!</definedName>
    <definedName name="SALCRE_84059390_ALCANTARA" localSheetId="8">#REF!</definedName>
    <definedName name="SALCRE_84059390_ALCANTARA">[15]Base_26!#REF!</definedName>
    <definedName name="SALCRE_84061816_SOC_NAC_CO" localSheetId="8">#REF!</definedName>
    <definedName name="SALCRE_84061816_SOC_NAC_CO">[15]Base_26!#REF!</definedName>
    <definedName name="SALCRE_84062413_F.A.P._COM" localSheetId="8">#REF!</definedName>
    <definedName name="SALCRE_84062413_F.A.P._COM">[15]Base_26!#REF!</definedName>
    <definedName name="SALCRE_84064629_CAIXA_GERA" localSheetId="8">#REF!</definedName>
    <definedName name="SALCRE_84064629_CAIXA_GERA">[15]Base_26!#REF!</definedName>
    <definedName name="SALCRE_84069523_SHELL_PORT" localSheetId="8">#REF!</definedName>
    <definedName name="SALCRE_84069523_SHELL_PORT">[15]Base_26!#REF!</definedName>
    <definedName name="SALCRE_84070556_COMBUSTIVE" localSheetId="8">#REF!</definedName>
    <definedName name="SALCRE_84070556_COMBUSTIVE">[15]Base_26!#REF!</definedName>
    <definedName name="SALCRE_84077658_AUTO_SUECO" localSheetId="8">#REF!</definedName>
    <definedName name="SALCRE_84077658_AUTO_SUECO">[15]Base_26!#REF!</definedName>
    <definedName name="SALCRE_84090956_GRACA___LI" localSheetId="8">#REF!</definedName>
    <definedName name="SALCRE_84090956_GRACA___LI">[15]Base_26!#REF!</definedName>
    <definedName name="SALCRE_84093017_NISA_IND.T" localSheetId="8">#REF!</definedName>
    <definedName name="SALCRE_84093017_NISA_IND.T">[15]Base_26!#REF!</definedName>
    <definedName name="SALCRE_84094757_GRACAGAS_A" localSheetId="8">#REF!</definedName>
    <definedName name="SALCRE_84094757_GRACAGAS_A">[15]Base_26!#REF!</definedName>
    <definedName name="SALCRE_84095079_SUPERGAS_D" localSheetId="8">#REF!</definedName>
    <definedName name="SALCRE_84095079_SUPERGAS_D">[15]Base_26!#REF!</definedName>
    <definedName name="SALCRE_84108197_MIRA" localSheetId="8">#REF!</definedName>
    <definedName name="SALCRE_84108197_MIRA">[15]Base_26!#REF!</definedName>
    <definedName name="SALCRE_84108804_BONGAS_S.C" localSheetId="8">#REF!</definedName>
    <definedName name="SALCRE_84108804_BONGAS_S.C">[15]Base_26!#REF!</definedName>
    <definedName name="SALCRE_84118699_IDEALGAS_L" localSheetId="8">#REF!</definedName>
    <definedName name="SALCRE_84118699_IDEALGAS_L">[15]Base_26!#REF!</definedName>
    <definedName name="SALCRE_84118931_SOCECOL_S." localSheetId="8">#REF!</definedName>
    <definedName name="SALCRE_84118931_SOCECOL_S.">[15]Base_26!#REF!</definedName>
    <definedName name="SALCRE_84131326_SIFUCEL_SI" localSheetId="8">#REF!</definedName>
    <definedName name="SALCRE_84131326_SIFUCEL_SI">[15]Base_26!#REF!</definedName>
    <definedName name="SALCRE_84134783_CIMPOR" localSheetId="8">#REF!</definedName>
    <definedName name="SALCRE_84134783_CIMPOR">[15]Base_26!#REF!</definedName>
    <definedName name="SALCRE_84137812_CIRES" localSheetId="8">#REF!</definedName>
    <definedName name="SALCRE_84137812_CIRES">[15]Base_26!#REF!</definedName>
    <definedName name="SALCRE_84150126_EMP.NACION" localSheetId="8">#REF!</definedName>
    <definedName name="SALCRE_84150126_EMP.NACION">[15]Base_26!#REF!</definedName>
    <definedName name="SALCRE_84160474_CLUBE" localSheetId="8">#REF!</definedName>
    <definedName name="SALCRE_84160474_CLUBE">[15]Base_26!#REF!</definedName>
    <definedName name="SALCRE_84163406_HENRIQUE_F" localSheetId="8">#REF!</definedName>
    <definedName name="SALCRE_84163406_HENRIQUE_F">[15]Base_26!#REF!</definedName>
    <definedName name="SALCRE_84172162_CARBOGAL" localSheetId="8">#REF!</definedName>
    <definedName name="SALCRE_84172162_CARBOGAL">[15]Base_26!#REF!</definedName>
    <definedName name="SALCRE_84184322_SOLGAS_COM" localSheetId="8">#REF!</definedName>
    <definedName name="SALCRE_84184322_SOLGAS_COM">[15]Base_26!#REF!</definedName>
    <definedName name="SALCRE_84187674_AMELIA_SIL" localSheetId="8">#REF!</definedName>
    <definedName name="SALCRE_84187674_AMELIA_SIL">[15]Base_26!#REF!</definedName>
    <definedName name="SALCRE_84188816_LUBRIDAO_C" localSheetId="8">#REF!</definedName>
    <definedName name="SALCRE_84188816_LUBRIDAO_C">[15]Base_26!#REF!</definedName>
    <definedName name="SALCRE_84192465_SOMINCOR_S" localSheetId="8">#REF!</definedName>
    <definedName name="SALCRE_84192465_SOMINCOR_S">[15]Base_26!#REF!</definedName>
    <definedName name="SALCRE_84193721_GRIJO___CO" localSheetId="8">#REF!</definedName>
    <definedName name="SALCRE_84193721_GRIJO___CO">[15]Base_26!#REF!</definedName>
    <definedName name="SALCRE_84203611_JOSE_MONT." localSheetId="8">#REF!</definedName>
    <definedName name="SALCRE_84203611_JOSE_MONT.">[15]Base_26!#REF!</definedName>
    <definedName name="SALCRE_84207683_VENTARCO_V" localSheetId="8">#REF!</definedName>
    <definedName name="SALCRE_84207683_VENTARCO_V">[15]Base_26!#REF!</definedName>
    <definedName name="SALCRE_84208761_JOAO_AUG.P" localSheetId="8">#REF!</definedName>
    <definedName name="SALCRE_84208761_JOAO_AUG.P">[15]Base_26!#REF!</definedName>
    <definedName name="SALCRE_84219908_BETAGAS_CO" localSheetId="8">#REF!</definedName>
    <definedName name="SALCRE_84219908_BETAGAS_CO">[15]Base_26!#REF!</definedName>
    <definedName name="SALCRE_84220809_VMF_PETROL" localSheetId="8">#REF!</definedName>
    <definedName name="SALCRE_84220809_VMF_PETROL">[15]Base_26!#REF!</definedName>
    <definedName name="SALCRE_84224707_ELF_TRADIN" localSheetId="8">#REF!</definedName>
    <definedName name="SALCRE_84224707_ELF_TRADIN">[15]Base_26!#REF!</definedName>
    <definedName name="SALCRE_84227579_SILVAGAS_L" localSheetId="8">#REF!</definedName>
    <definedName name="SALCRE_84227579_SILVAGAS_L">[15]Base_26!#REF!</definedName>
    <definedName name="SALCRE_84227994_ANIBAL_ANT" localSheetId="8">#REF!</definedName>
    <definedName name="SALCRE_84227994_ANIBAL_ANT">[15]Base_26!#REF!</definedName>
    <definedName name="SALCRE_84231819_TELOMIR_DI" localSheetId="8">#REF!</definedName>
    <definedName name="SALCRE_84231819_TELOMIR_DI">[15]Base_26!#REF!</definedName>
    <definedName name="SALCRE_84241407_SOC.C.SOAR" localSheetId="8">#REF!</definedName>
    <definedName name="SALCRE_84241407_SOC.C.SOAR">[15]Base_26!#REF!</definedName>
    <definedName name="SALCRE_84243949_GASPE_LUB" localSheetId="8">#REF!</definedName>
    <definedName name="SALCRE_84243949_GASPE_LUB">[15]Base_26!#REF!</definedName>
    <definedName name="SALCRE_84244643_E.T.A._EMP" localSheetId="8">#REF!</definedName>
    <definedName name="SALCRE_84244643_E.T.A._EMP">[15]Base_26!#REF!</definedName>
    <definedName name="SALCRE_84246654_TOPALISA_S" localSheetId="8">#REF!</definedName>
    <definedName name="SALCRE_84246654_TOPALISA_S">[15]Base_26!#REF!</definedName>
    <definedName name="SALCRE_84248291_J.M.CORDEI" localSheetId="8">#REF!</definedName>
    <definedName name="SALCRE_84248291_J.M.CORDEI">[15]Base_26!#REF!</definedName>
    <definedName name="SALCRE_84248371_JOSE" localSheetId="8">#REF!</definedName>
    <definedName name="SALCRE_84248371_JOSE">[15]Base_26!#REF!</definedName>
    <definedName name="SALCRE_84248771_COBOLEO_DI" localSheetId="8">#REF!</definedName>
    <definedName name="SALCRE_84248771_COBOLEO_DI">[15]Base_26!#REF!</definedName>
    <definedName name="SALCRE_84248771_COBOLIO" localSheetId="8">#REF!</definedName>
    <definedName name="SALCRE_84248771_COBOLIO">[15]Base_26!#REF!</definedName>
    <definedName name="SALCRE_84253561_JOSE_RENTE" localSheetId="8">#REF!</definedName>
    <definedName name="SALCRE_84253561_JOSE_RENTE">[15]Base_26!#REF!</definedName>
    <definedName name="SALCRE_84254436_AMERICO_MA" localSheetId="8">#REF!</definedName>
    <definedName name="SALCRE_84254436_AMERICO_MA">[15]Base_26!#REF!</definedName>
    <definedName name="SALCRE_84254479_LUBRIFICAN" localSheetId="8">#REF!</definedName>
    <definedName name="SALCRE_84254479_LUBRIFICAN">[15]Base_26!#REF!</definedName>
    <definedName name="SALCRE_84255521_AUTO_JULIO" localSheetId="8">#REF!</definedName>
    <definedName name="SALCRE_84255521_AUTO_JULIO">[15]Base_26!#REF!</definedName>
    <definedName name="SALCRE_84257036_TRANSP.FLO" localSheetId="8">#REF!</definedName>
    <definedName name="SALCRE_84257036_TRANSP.FLO">[15]Base_26!#REF!</definedName>
    <definedName name="SALCRE_84261181_SANTOS_LEI" localSheetId="8">#REF!</definedName>
    <definedName name="SALCRE_84261181_SANTOS_LEI">[15]Base_26!#REF!</definedName>
    <definedName name="SALCRE_84264075_BOREALIS_P" localSheetId="8">#REF!</definedName>
    <definedName name="SALCRE_84264075_BOREALIS_P">[15]Base_26!#REF!</definedName>
    <definedName name="SALCRE_84265969_LEONEL" localSheetId="8">#REF!</definedName>
    <definedName name="SALCRE_84265969_LEONEL">[15]Base_26!#REF!</definedName>
    <definedName name="SALCRE_84266809_GARAGEM_LO" localSheetId="8">#REF!</definedName>
    <definedName name="SALCRE_84266809_GARAGEM_LO">[15]Base_26!#REF!</definedName>
    <definedName name="SALCRE_84267937_HIPERPNEUS" localSheetId="8">#REF!</definedName>
    <definedName name="SALCRE_84267937_HIPERPNEUS">[15]Base_26!#REF!</definedName>
    <definedName name="SALCRE_84268399_AUGUSTO_CO" localSheetId="8">#REF!</definedName>
    <definedName name="SALCRE_84268399_AUGUSTO_CO">[15]Base_26!#REF!</definedName>
    <definedName name="SALCRE_84272477_PETROMAR_S" localSheetId="8">#REF!</definedName>
    <definedName name="SALCRE_84272477_PETROMAR_S">[15]Base_26!#REF!</definedName>
    <definedName name="SALCRE_84273406_RODO_CARGO" localSheetId="8">#REF!</definedName>
    <definedName name="SALCRE_84273406_RODO_CARGO">[15]Base_26!#REF!</definedName>
    <definedName name="SALCRE_84275042_LUBRIZOL_F" localSheetId="8">#REF!</definedName>
    <definedName name="SALCRE_84275042_LUBRIZOL_F">[15]Base_26!#REF!</definedName>
    <definedName name="SALCRE_84275093_REAL_PNEUS" localSheetId="8">#REF!</definedName>
    <definedName name="SALCRE_84275093_REAL_PNEUS">[15]Base_26!#REF!</definedName>
    <definedName name="SALCRE_84276201_SOCER_COM." localSheetId="8">#REF!</definedName>
    <definedName name="SALCRE_84276201_SOCER_COM.">[15]Base_26!#REF!</definedName>
    <definedName name="SALCRE_84277517_SAMPAIO" localSheetId="8">#REF!</definedName>
    <definedName name="SALCRE_84277517_SAMPAIO">[15]Base_26!#REF!</definedName>
    <definedName name="SALCRE_84277789_ESCOL_SERV" localSheetId="8">#REF!</definedName>
    <definedName name="SALCRE_84277789_ESCOL_SERV">[15]Base_26!#REF!</definedName>
    <definedName name="SALCRE_84279536_TRANSPORT." localSheetId="8">#REF!</definedName>
    <definedName name="SALCRE_84279536_TRANSPORT.">[15]Base_26!#REF!</definedName>
    <definedName name="SALCRE_84280615_JOAO_AVELA" localSheetId="8">#REF!</definedName>
    <definedName name="SALCRE_84280615_JOAO_AVELA">[15]Base_26!#REF!</definedName>
    <definedName name="SALCRE_84290467_AGRAN_AGRO" localSheetId="8">#REF!</definedName>
    <definedName name="SALCRE_84290467_AGRAN_AGRO">[15]Base_26!#REF!</definedName>
    <definedName name="SALCRE_84294586_TRANSPORTE" localSheetId="8">#REF!</definedName>
    <definedName name="SALCRE_84294586_TRANSPORTE">[15]Base_26!#REF!</definedName>
    <definedName name="SALCRE_84297267_TELECEL_SA" localSheetId="8">#REF!</definedName>
    <definedName name="SALCRE_84297267_TELECEL_SA">[15]Base_26!#REF!</definedName>
    <definedName name="SALCRE_84298182_PETROQUEIM" localSheetId="8">#REF!</definedName>
    <definedName name="SALCRE_84298182_PETROQUEIM">[15]Base_26!#REF!</definedName>
    <definedName name="SALCRE_84300926_PAULO___TO" localSheetId="8">#REF!</definedName>
    <definedName name="SALCRE_84300926_PAULO___TO">[15]Base_26!#REF!</definedName>
    <definedName name="SALCRE_84302554_CAMION._CE" localSheetId="8">#REF!</definedName>
    <definedName name="SALCRE_84302554_CAMION._CE">[15]Base_26!#REF!</definedName>
    <definedName name="SALCRE_84305537_SONANGOL" localSheetId="8">#REF!</definedName>
    <definedName name="SALCRE_84305537_SONANGOL">[15]Base_26!#REF!</definedName>
    <definedName name="SALCRE_84314307_PETROALENQ" localSheetId="8">#REF!</definedName>
    <definedName name="SALCRE_84314307_PETROALENQ">[15]Base_26!#REF!</definedName>
    <definedName name="SALCRE_84315109_PORTGAS" localSheetId="8">#REF!</definedName>
    <definedName name="SALCRE_84315109_PORTGAS">[15]Base_26!#REF!</definedName>
    <definedName name="SALCRE_84316091_EXPO_98" localSheetId="8">#REF!</definedName>
    <definedName name="SALCRE_84316091_EXPO_98">[15]Base_26!#REF!</definedName>
    <definedName name="SALCRE_84317772_SETGAS" localSheetId="8">#REF!</definedName>
    <definedName name="SALCRE_84317772_SETGAS">[15]Base_26!#REF!</definedName>
    <definedName name="SALCRE_84320471_UNITOR_LDA" localSheetId="8">#REF!</definedName>
    <definedName name="SALCRE_84320471_UNITOR_LDA">[15]Base_26!#REF!</definedName>
    <definedName name="SALCRE_84322423_TECHINT" localSheetId="8">#REF!</definedName>
    <definedName name="SALCRE_84322423_TECHINT">[15]Base_26!#REF!</definedName>
    <definedName name="SALCRE_84323063_BENCOM" localSheetId="8">#REF!</definedName>
    <definedName name="SALCRE_84323063_BENCOM">[15]Base_26!#REF!</definedName>
    <definedName name="SALCRE_84323241_C.L.F._COM" localSheetId="8">#REF!</definedName>
    <definedName name="SALCRE_84323241_C.L.F._COM">[15]Base_26!#REF!</definedName>
    <definedName name="SALCRE_84328103_ANTONIO_MA" localSheetId="8">#REF!</definedName>
    <definedName name="SALCRE_84328103_ANTONIO_MA">[15]Base_26!#REF!</definedName>
    <definedName name="SALCRE_84328294_OURO___COM" localSheetId="8">#REF!</definedName>
    <definedName name="SALCRE_84328294_OURO___COM">[15]Base_26!#REF!</definedName>
    <definedName name="SALCRE_84328715_CEGELEC" localSheetId="8">#REF!</definedName>
    <definedName name="SALCRE_84328715_CEGELEC">[15]Base_26!#REF!</definedName>
    <definedName name="SALCRE_84328944_TECNOPROJE" localSheetId="8">#REF!</definedName>
    <definedName name="SALCRE_84328944_TECNOPROJE">[15]Base_26!#REF!</definedName>
    <definedName name="SALCRE_84329428_LUSITANIAG" localSheetId="8">#REF!</definedName>
    <definedName name="SALCRE_84329428_LUSITANIAG">[15]Base_26!#REF!</definedName>
    <definedName name="SALCRE_84330248_SIA" localSheetId="8">#REF!</definedName>
    <definedName name="SALCRE_84330248_SIA">[15]Base_26!#REF!</definedName>
    <definedName name="SALCRE_84330426_CAMIDIS_TR" localSheetId="8">#REF!</definedName>
    <definedName name="SALCRE_84330426_CAMIDIS_TR">[15]Base_26!#REF!</definedName>
    <definedName name="SALCRE_84331015_AUTO_AVENI" localSheetId="8">#REF!</definedName>
    <definedName name="SALCRE_84331015_AUTO_AVENI">[15]Base_26!#REF!</definedName>
    <definedName name="SALCRE_84331376_TRANSP.OCR" localSheetId="8">#REF!</definedName>
    <definedName name="SALCRE_84331376_TRANSP.OCR">[15]Base_26!#REF!</definedName>
    <definedName name="SALCRE_84331538_PROFABRIL" localSheetId="8">#REF!</definedName>
    <definedName name="SALCRE_84331538_PROFABRIL">[15]Base_26!#REF!</definedName>
    <definedName name="SALCRE_84334073_ARMINDO_FR" localSheetId="8">#REF!</definedName>
    <definedName name="SALCRE_84334073_ARMINDO_FR">[15]Base_26!#REF!</definedName>
    <definedName name="SALCRE_84334170_ICA" localSheetId="8">#REF!</definedName>
    <definedName name="SALCRE_84334170_ICA">[15]Base_26!#REF!</definedName>
    <definedName name="SALCRE_84334480_BALUARTE_S" localSheetId="8">#REF!</definedName>
    <definedName name="SALCRE_84334480_BALUARTE_S">[15]Base_26!#REF!</definedName>
    <definedName name="SALCRE_84334804_MORGAN_STA" localSheetId="8">#REF!</definedName>
    <definedName name="SALCRE_84334804_MORGAN_STA">[15]Base_26!#REF!</definedName>
    <definedName name="SALCRE_84334820_SONANGALP" localSheetId="8">#REF!</definedName>
    <definedName name="SALCRE_84334820_SONANGALP">[15]Base_26!#REF!</definedName>
    <definedName name="SALCRE_84335150_FUTURO_SOC" localSheetId="8">#REF!</definedName>
    <definedName name="SALCRE_84335150_FUTURO_SOC">[15]Base_26!#REF!</definedName>
    <definedName name="SALCRE_84335592_SOCIETE_GE" localSheetId="8">#REF!</definedName>
    <definedName name="SALCRE_84335592_SOCIETE_GE">[15]Base_26!#REF!</definedName>
    <definedName name="SALCRE_84335606_J.ARON_COM" localSheetId="8">#REF!</definedName>
    <definedName name="SALCRE_84335606_J.ARON_COM">[15]Base_26!#REF!</definedName>
    <definedName name="SALCRE_84335932_MORGAN_GUA" localSheetId="8">#REF!</definedName>
    <definedName name="SALCRE_84335932_MORGAN_GUA">[15]Base_26!#REF!</definedName>
    <definedName name="SALCRE_84337137_J.C.N._LUB" localSheetId="8">#REF!</definedName>
    <definedName name="SALCRE_84337137_J.C.N._LUB">[15]Base_26!#REF!</definedName>
    <definedName name="SALCRE_84339407_TRANSP" localSheetId="8">#REF!</definedName>
    <definedName name="SALCRE_84339407_TRANSP">[15]Base_26!#REF!</definedName>
    <definedName name="SALCRE_84340944_AUTO_INDUS" localSheetId="8">#REF!</definedName>
    <definedName name="SALCRE_84340944_AUTO_INDUS">[15]Base_26!#REF!</definedName>
    <definedName name="SALCRE_84341207_BANCO" localSheetId="8">#REF!</definedName>
    <definedName name="SALCRE_84341207_BANCO">[15]Base_26!#REF!</definedName>
    <definedName name="SALCRE_84342009_PETROFORMA" localSheetId="8">#REF!</definedName>
    <definedName name="SALCRE_84342009_PETROFORMA">[15]Base_26!#REF!</definedName>
    <definedName name="SALCRE_84345334_MASA" localSheetId="8">#REF!</definedName>
    <definedName name="SALCRE_84345334_MASA">[15]Base_26!#REF!</definedName>
    <definedName name="SALCRE_84346098_ABB" localSheetId="8">#REF!</definedName>
    <definedName name="SALCRE_84346098_ABB">[15]Base_26!#REF!</definedName>
    <definedName name="SALCRE_84346101_BASEANDAIM" localSheetId="8">#REF!</definedName>
    <definedName name="SALCRE_84346101_BASEANDAIM">[15]Base_26!#REF!</definedName>
    <definedName name="SALCRE_84348422_R" localSheetId="8">#REF!</definedName>
    <definedName name="SALCRE_84348422_R">[15]Base_26!#REF!</definedName>
    <definedName name="SALCRE_84350206_FULGENCIO" localSheetId="8">#REF!</definedName>
    <definedName name="SALCRE_84350206_FULGENCIO">[15]Base_26!#REF!</definedName>
    <definedName name="SALCRE_84352810_TRANSPORTE" localSheetId="8">#REF!</definedName>
    <definedName name="SALCRE_84352810_TRANSPORTE">[15]Base_26!#REF!</definedName>
    <definedName name="SALCRE_84355046_RENAULT_CH" localSheetId="8">#REF!</definedName>
    <definedName name="SALCRE_84355046_RENAULT_CH">[15]Base_26!#REF!</definedName>
    <definedName name="SALCRE_84355143_JOAQUIM_ME" localSheetId="8">#REF!</definedName>
    <definedName name="SALCRE_84355143_JOAQUIM_ME">[15]Base_26!#REF!</definedName>
    <definedName name="SALCRE_84355216_FUNDO_REG." localSheetId="8">#REF!</definedName>
    <definedName name="SALCRE_84355216_FUNDO_REG.">[15]Base_26!#REF!</definedName>
    <definedName name="SALCRE_84355259_CLIFO" localSheetId="8">#REF!</definedName>
    <definedName name="SALCRE_84355259_CLIFO">[15]Base_26!#REF!</definedName>
    <definedName name="SALCRE_84355267_HONEYWELL" localSheetId="8">#REF!</definedName>
    <definedName name="SALCRE_84355267_HONEYWELL">[15]Base_26!#REF!</definedName>
    <definedName name="SALCRE_84355941_CIMPOR_INV" localSheetId="8">#REF!</definedName>
    <definedName name="SALCRE_84355941_CIMPOR_INV">[15]Base_26!#REF!</definedName>
    <definedName name="SALCRE_84355976_EMPREGADOS" localSheetId="8">#REF!</definedName>
    <definedName name="SALCRE_84355976_EMPREGADOS">[15]Base_26!#REF!</definedName>
    <definedName name="SALCRE_84357162_INST" localSheetId="8">#REF!</definedName>
    <definedName name="SALCRE_84357162_INST">[15]Base_26!#REF!</definedName>
    <definedName name="SALCRE_84363685_GARLAND" localSheetId="8">#REF!</definedName>
    <definedName name="SALCRE_84363685_GARLAND">[15]Base_26!#REF!</definedName>
    <definedName name="SALCRE_84365297_ESUM_DICA" localSheetId="8">#REF!</definedName>
    <definedName name="SALCRE_84365297_ESUM_DICA">[15]Base_26!#REF!</definedName>
    <definedName name="SALCRE_84366358_PHIBRO_INC" localSheetId="8">#REF!</definedName>
    <definedName name="SALCRE_84366358_PHIBRO_INC">[15]Base_26!#REF!</definedName>
    <definedName name="SALCRE_84366366_BANKERS_TR" localSheetId="8">#REF!</definedName>
    <definedName name="SALCRE_84366366_BANKERS_TR">[15]Base_26!#REF!</definedName>
    <definedName name="SALCRE_84367915_MITLEI" localSheetId="8">#REF!</definedName>
    <definedName name="SALCRE_84367915_MITLEI">[15]Base_26!#REF!</definedName>
    <definedName name="SALCRE_84368229_MARTINS" localSheetId="8">#REF!</definedName>
    <definedName name="SALCRE_84368229_MARTINS">[15]Base_26!#REF!</definedName>
    <definedName name="SALCRE_84370347_SIEMSA_CEN" localSheetId="8">#REF!</definedName>
    <definedName name="SALCRE_84370347_SIEMSA_CEN">[15]Base_26!#REF!</definedName>
    <definedName name="SALCRE_84371246_ENRON_CAPI" localSheetId="8">#REF!</definedName>
    <definedName name="SALCRE_84371246_ENRON_CAPI">[15]Base_26!#REF!</definedName>
    <definedName name="SALCRE_84372153_ROCHA_MOTA" localSheetId="8">#REF!</definedName>
    <definedName name="SALCRE_84372153_ROCHA_MOTA">[15]Base_26!#REF!</definedName>
    <definedName name="SALCRE_84372749_UNIRENT_CO" localSheetId="8">#REF!</definedName>
    <definedName name="SALCRE_84372749_UNIRENT_CO">[15]Base_26!#REF!</definedName>
    <definedName name="SALCRE_84374253_PETROGAL" localSheetId="8">#REF!</definedName>
    <definedName name="SALCRE_84374253_PETROGAL">[15]Base_26!#REF!</definedName>
    <definedName name="SALCRE_84374792_ROGERIO_SA" localSheetId="8">#REF!</definedName>
    <definedName name="SALCRE_84374792_ROGERIO_SA">[15]Base_26!#REF!</definedName>
    <definedName name="SALCRE_84375047_HUMBERTO_B" localSheetId="8">#REF!</definedName>
    <definedName name="SALCRE_84375047_HUMBERTO_B">[15]Base_26!#REF!</definedName>
    <definedName name="SALCRE_84375063_FEQUIFA" localSheetId="8">#REF!</definedName>
    <definedName name="SALCRE_84375063_FEQUIFA">[15]Base_26!#REF!</definedName>
    <definedName name="SALCRE_84376086_JOAQUIM" localSheetId="8">#REF!</definedName>
    <definedName name="SALCRE_84376086_JOAQUIM">[15]Base_26!#REF!</definedName>
    <definedName name="SALCRE_84376175_EDS_ELECTR" localSheetId="8">#REF!</definedName>
    <definedName name="SALCRE_84376175_EDS_ELECTR">[15]Base_26!#REF!</definedName>
    <definedName name="SALCRE_84376353_PORTUMASA" localSheetId="8">#REF!</definedName>
    <definedName name="SALCRE_84376353_PORTUMASA">[15]Base_26!#REF!</definedName>
    <definedName name="SALCRE_84376833_NELES" localSheetId="8">#REF!</definedName>
    <definedName name="SALCRE_84376833_NELES">[15]Base_26!#REF!</definedName>
    <definedName name="SALCRE_84376949_CAMBOA___F" localSheetId="8">#REF!</definedName>
    <definedName name="SALCRE_84376949_CAMBOA___F">[15]Base_26!#REF!</definedName>
    <definedName name="SALCRE_84377546_CREDIT_LYO" localSheetId="8">#REF!</definedName>
    <definedName name="SALCRE_84377546_CREDIT_LYO">[15]Base_26!#REF!</definedName>
    <definedName name="SALCRE_84377562_CARGILL_IN" localSheetId="8">#REF!</definedName>
    <definedName name="SALCRE_84377562_CARGILL_IN">[15]Base_26!#REF!</definedName>
    <definedName name="SALCRE_84377821_AUTO" localSheetId="8">#REF!</definedName>
    <definedName name="SALCRE_84377821_AUTO">[15]Base_26!#REF!</definedName>
    <definedName name="SALCRE_84378453_PETROGAS" localSheetId="8">#REF!</definedName>
    <definedName name="SALCRE_84378453_PETROGAS">[15]Base_26!#REF!</definedName>
    <definedName name="SALCRE_84378992_HONEYWELL" localSheetId="8">#REF!</definedName>
    <definedName name="SALCRE_84378992_HONEYWELL">[15]Base_26!#REF!</definedName>
    <definedName name="SALCRE_84379328_FRANCLIM_P" localSheetId="8">#REF!</definedName>
    <definedName name="SALCRE_84379328_FRANCLIM_P">[15]Base_26!#REF!</definedName>
    <definedName name="SALCRE_84379913_KOCH_SUPPL" localSheetId="8">#REF!</definedName>
    <definedName name="SALCRE_84379913_KOCH_SUPPL">[15]Base_26!#REF!</definedName>
    <definedName name="SALCRE_84381306_FAMOGREC" localSheetId="8">#REF!</definedName>
    <definedName name="SALCRE_84381306_FAMOGREC">[15]Base_26!#REF!</definedName>
    <definedName name="SALCRE_84382019_CISF_RISCO" localSheetId="8">#REF!</definedName>
    <definedName name="SALCRE_84382019_CISF_RISCO">[15]Base_26!#REF!</definedName>
    <definedName name="SALCRE_84382191_COMP_IBM_P" localSheetId="8">#REF!</definedName>
    <definedName name="SALCRE_84382191_COMP_IBM_P">[15]Base_26!#REF!</definedName>
    <definedName name="SALCRE_84382205_FIRMA_MSER" localSheetId="8">#REF!</definedName>
    <definedName name="SALCRE_84382205_FIRMA_MSER">[15]Base_26!#REF!</definedName>
    <definedName name="SALCRE_84382213_NOVA_EDS_P" localSheetId="8">#REF!</definedName>
    <definedName name="SALCRE_84382213_NOVA_EDS_P">[15]Base_26!#REF!</definedName>
    <definedName name="SALCRE_84383031_C.L.T." localSheetId="8">#REF!</definedName>
    <definedName name="SALCRE_84383031_C.L.T.">[15]Base_26!#REF!</definedName>
    <definedName name="SALCRE_84383236_HESS_ENERG" localSheetId="8">#REF!</definedName>
    <definedName name="SALCRE_84383236_HESS_ENERG">[15]Base_26!#REF!</definedName>
    <definedName name="SALCRE_84383252_TRAFIGURA" localSheetId="8">#REF!</definedName>
    <definedName name="SALCRE_84383252_TRAFIGURA">[15]Base_26!#REF!</definedName>
    <definedName name="SALCRE_84384224_MANUEL_COE" localSheetId="8">#REF!</definedName>
    <definedName name="SALCRE_84384224_MANUEL_COE">[15]Base_26!#REF!</definedName>
    <definedName name="SALCRE_84384232_L.P.S._SOC" localSheetId="8">#REF!</definedName>
    <definedName name="SALCRE_84384232_L.P.S._SOC">[15]Base_26!#REF!</definedName>
    <definedName name="SALCRE_84384569_ANDRESSERM" localSheetId="8">#REF!</definedName>
    <definedName name="SALCRE_84384569_ANDRESSERM">[15]Base_26!#REF!</definedName>
    <definedName name="SALCRE_84384585_MARIANI_BA" localSheetId="8">#REF!</definedName>
    <definedName name="SALCRE_84384585_MARIANI_BA">[15]Base_26!#REF!</definedName>
    <definedName name="SALCRE_84384631_RESUCO" localSheetId="8">#REF!</definedName>
    <definedName name="SALCRE_84384631_RESUCO">[15]Base_26!#REF!</definedName>
    <definedName name="SALCRE_84384682_EUG_NIO_FR" localSheetId="8">#REF!</definedName>
    <definedName name="SALCRE_84384682_EUG_NIO_FR">[15]Base_26!#REF!</definedName>
    <definedName name="SALCRE_84384690_CARLOS_M.P" localSheetId="8">#REF!</definedName>
    <definedName name="SALCRE_84384690_CARLOS_M.P">[15]Base_26!#REF!</definedName>
    <definedName name="SALCRE_84384704_MARIO_JORG" localSheetId="8">#REF!</definedName>
    <definedName name="SALCRE_84384704_MARIO_JORG">[15]Base_26!#REF!</definedName>
    <definedName name="SALCRE_84384712_JULIO_F.DI" localSheetId="8">#REF!</definedName>
    <definedName name="SALCRE_84384712_JULIO_F.DI">[15]Base_26!#REF!</definedName>
    <definedName name="SALCRE_84384720_JORGE_JESU" localSheetId="8">#REF!</definedName>
    <definedName name="SALCRE_84384720_JORGE_JESU">[15]Base_26!#REF!</definedName>
    <definedName name="SALCRE_84384739_JOSE_MANUE" localSheetId="8">#REF!</definedName>
    <definedName name="SALCRE_84384739_JOSE_MANUE">[15]Base_26!#REF!</definedName>
    <definedName name="SALCRE_84384747_SILVA___NE" localSheetId="8">#REF!</definedName>
    <definedName name="SALCRE_84384747_SILVA___NE">[15]Base_26!#REF!</definedName>
    <definedName name="SALCRE_84384917_TRANSPORTE" localSheetId="8">#REF!</definedName>
    <definedName name="SALCRE_84384917_TRANSPORTE">[15]Base_26!#REF!</definedName>
    <definedName name="SALCRE_84385182_CLIENTES_G" localSheetId="8">#REF!</definedName>
    <definedName name="SALCRE_84385182_CLIENTES_G">[15]Base_26!#REF!</definedName>
    <definedName name="SALCRE_84385999_PETROTRADE" localSheetId="8">#REF!</definedName>
    <definedName name="SALCRE_84385999_PETROTRADE">[15]Base_26!#REF!</definedName>
    <definedName name="SALCRE_84386693_FILIPE_CAM" localSheetId="8">#REF!</definedName>
    <definedName name="SALCRE_84386693_FILIPE_CAM">[15]Base_26!#REF!</definedName>
    <definedName name="SALCRE_84386707_JOAQUIM_RE" localSheetId="8">#REF!</definedName>
    <definedName name="SALCRE_84386707_JOAQUIM_RE">[15]Base_26!#REF!</definedName>
    <definedName name="SALCRE_84386715_LUIS_DIAS" localSheetId="8">#REF!</definedName>
    <definedName name="SALCRE_84386715_LUIS_DIAS">[15]Base_26!#REF!</definedName>
    <definedName name="SALCRE_84386731_AGOSTINHO" localSheetId="8">#REF!</definedName>
    <definedName name="SALCRE_84386731_AGOSTINHO">[15]Base_26!#REF!</definedName>
    <definedName name="SALCRE_84386766_QUINTA_FRI" localSheetId="8">#REF!</definedName>
    <definedName name="SALCRE_84386766_QUINTA_FRI">[15]Base_26!#REF!</definedName>
    <definedName name="SALCRE_84386774_NUNO_MARTA" localSheetId="8">#REF!</definedName>
    <definedName name="SALCRE_84386774_NUNO_MARTA">[15]Base_26!#REF!</definedName>
    <definedName name="SALCRE_84387223_ANTONIO_FA" localSheetId="8">#REF!</definedName>
    <definedName name="SALCRE_84387223_ANTONIO_FA">[15]Base_26!#REF!</definedName>
    <definedName name="SALCRE_84387568_ANIBAL_FER" localSheetId="8">#REF!</definedName>
    <definedName name="SALCRE_84387568_ANIBAL_FER">[15]Base_26!#REF!</definedName>
    <definedName name="SALCRE_84387738_TOKYO_MITS" localSheetId="8">#REF!</definedName>
    <definedName name="SALCRE_84387738_TOKYO_MITS">[15]Base_26!#REF!</definedName>
    <definedName name="SALCRE_84388548_IMOLISBOA" localSheetId="8">#REF!</definedName>
    <definedName name="SALCRE_84388548_IMOLISBOA">[15]Base_26!#REF!</definedName>
    <definedName name="SALCRE_84389145_ORLANDO_S." localSheetId="8">#REF!</definedName>
    <definedName name="SALCRE_84389145_ORLANDO_S.">[15]Base_26!#REF!</definedName>
    <definedName name="SALCRE_84806692_TELECHAMAD" localSheetId="8">#REF!</definedName>
    <definedName name="SALCRE_84806692_TELECHAMAD">[15]Base_26!#REF!</definedName>
    <definedName name="SALCRE_87355216_FUNDO_REG." localSheetId="8">#REF!</definedName>
    <definedName name="SALCRE_87355216_FUNDO_REG.">[15]Base_26!#REF!</definedName>
    <definedName name="SALCRE_DEVEDORES_CREDORES_DIVERSOS_C_C" localSheetId="8">#REF!</definedName>
    <definedName name="SALCRE_DEVEDORES_CREDORES_DIVERSOS_C_C">[15]Base_26!#REF!</definedName>
    <definedName name="SALCRE_ORGANIS_ADMINI_OUT_OPER" localSheetId="8">#REF!</definedName>
    <definedName name="SALCRE_ORGANIS_ADMINI_OUT_OPER">[15]Base_26!#REF!</definedName>
    <definedName name="SALCRE824110000PAGAMENTOS_POR_CONTA" localSheetId="25">#REF!</definedName>
    <definedName name="SALCRE824110000PAGAMENTOS_POR_CONTA" localSheetId="8">#REF!</definedName>
    <definedName name="SALCRE824110000PAGAMENTOS_POR_CONTA">#REF!</definedName>
    <definedName name="SALCRE824120000RETENCAO_NA_FONTE_POR_TERCEIR" localSheetId="25">#REF!</definedName>
    <definedName name="SALCRE824120000RETENCAO_NA_FONTE_POR_TERCEIR" localSheetId="8">#REF!</definedName>
    <definedName name="SALCRE824120000RETENCAO_NA_FONTE_POR_TERCEIR">#REF!</definedName>
    <definedName name="SALCRE824120100SOBRE_RENDIMENTOS_DE_CAPITAIS" localSheetId="25">#REF!</definedName>
    <definedName name="SALCRE824120100SOBRE_RENDIMENTOS_DE_CAPITAIS" localSheetId="8">#REF!</definedName>
    <definedName name="SALCRE824120100SOBRE_RENDIMENTOS_DE_CAPITAIS">#REF!</definedName>
    <definedName name="SALCRE824120200SOBRE_RENDIMENTOS_PREDIAIS">#REF!</definedName>
    <definedName name="SALCRE824120300SOBRE_REMUN_ORGAOS_ESTATUT">#REF!</definedName>
    <definedName name="SALCRE824120400IRC_DE_APLIC_DE_CAPITAIS_TITUL">#REF!</definedName>
    <definedName name="SALCRE824120900SOBRE_OUTROS_RENDIMENTOS">#REF!</definedName>
    <definedName name="SALCRE824150000APURAMENTO">#REF!</definedName>
    <definedName name="SALCRE824170000IMPOSTO_A_RECUPERAR">#REF!</definedName>
    <definedName name="SALCRE824200000RETENCAO_DE_IMPOSTOS_S_RENDIM">#REF!</definedName>
    <definedName name="SALCRE824210000TRABALHO_DEPENDENTE">#REF!</definedName>
    <definedName name="SALCRE824210100IRS_TRABALHO_DEPENDENTE">#REF!</definedName>
    <definedName name="SALCRE824220000TRABALHO_INDEPENDENTE">#REF!</definedName>
    <definedName name="SALCRE824220100IRS_TRABALHO_INDEPENDENTE">#REF!</definedName>
    <definedName name="SALCRE824230000CAPITAIS">#REF!</definedName>
    <definedName name="SALCRE824230100IRS_RENDIMENTOS_DE_CAPITAIS">#REF!</definedName>
    <definedName name="SALCRE824230200IRC_RENDIMENTOS_DE_CAPITAIS">#REF!</definedName>
    <definedName name="SALCRE824240000PREDIAIS">#REF!</definedName>
    <definedName name="SALCRE824240100IRS_RENDIMENTOS_PREDIAIS">#REF!</definedName>
    <definedName name="SALCRE824240200IRC_RENDIMENTOS_PREDIAIS">#REF!</definedName>
    <definedName name="SALCRE824250000SOBRE_REND_SUJEITO_TX_LIBERAT">#REF!</definedName>
    <definedName name="SALCRE824250200IRS_TRAB_INDEPEND_N_RESIDENT">#REF!</definedName>
    <definedName name="SALCRE824250300IRS_PENSOES_N_RESIDENT">#REF!</definedName>
    <definedName name="SALCRE824250400IRS_CONCURSOS">#REF!</definedName>
    <definedName name="SALCRE824260000REMUNER_DE_ORGAOS_ESTATUTARIOS">#REF!</definedName>
    <definedName name="SALCRE824260200IRC_REMUN_DE_ORGAOS_ESTATUT">#REF!</definedName>
    <definedName name="SALCRE824300000IMP_S_VALOR_ACRESCENTADO__IVA">#REF!</definedName>
    <definedName name="SALCRE824320000IVA_DEDUTIVEL">#REF!</definedName>
    <definedName name="SALCRE824321000EXISTENCIAS">#REF!</definedName>
    <definedName name="SALCRE824321100CONTINENTE">#REF!</definedName>
    <definedName name="SALCRE824321110TAXA_DE__5___CONT">#REF!</definedName>
    <definedName name="SALCRE824321120TAXA_DE_16___CONT">#REF!</definedName>
    <definedName name="SALCRE824321130TAXA_DE_17___CONT">#REF!</definedName>
    <definedName name="SALCRE824321200ACORES">#REF!</definedName>
    <definedName name="SALCRE824321210TAXA_DE__4___ACORES">#REF!</definedName>
    <definedName name="SALCRE824321220TAXA_DE_12___ACORES">#REF!</definedName>
    <definedName name="SALCRE824321230TAXA_DE_13___ACORES">#REF!</definedName>
    <definedName name="SALCRE824321400INTRACOMUNITARIAS">#REF!</definedName>
    <definedName name="SALCRE824321470TAXA_DE_17___CONT">#REF!</definedName>
    <definedName name="SALCRE824322000IMOBILIZADO">#REF!</definedName>
    <definedName name="SALCRE824322100CONTINENTE">#REF!</definedName>
    <definedName name="SALCRE824322110TAXA_DE__5___CONT">#REF!</definedName>
    <definedName name="SALCRE824322120TAXA_DE_16___CONT">#REF!</definedName>
    <definedName name="SALCRE824322130TAXA_DE_17___CONT">#REF!</definedName>
    <definedName name="SALCRE824322140TAXA_DE_12___CONTIN">#REF!</definedName>
    <definedName name="SALCRE824322200ACORES">#REF!</definedName>
    <definedName name="SALCRE824322210TAXA_DE__4___ACORES">#REF!</definedName>
    <definedName name="SALCRE824322220TAXA_DE_12___ACORES">#REF!</definedName>
    <definedName name="SALCRE824322230TAXA_DE_13___ACORES">#REF!</definedName>
    <definedName name="SALCRE824322240TAXA_DE__8___ACORES">#REF!</definedName>
    <definedName name="SALCRE824322300MADEIRA">#REF!</definedName>
    <definedName name="SALCRE824322320TAXA_DE_12___MADEIRA">#REF!</definedName>
    <definedName name="SALCRE824322330TAXA_DE_13___MADEIRA">#REF!</definedName>
    <definedName name="SALCRE824322400INTRACOMUNITARIAS">#REF!</definedName>
    <definedName name="SALCRE824322410TAXA_DE__5___CONT">#REF!</definedName>
    <definedName name="SALCRE824322470TAXA_DE_17___CONT">#REF!</definedName>
    <definedName name="SALCRE824322480TAXA_DE_13___ACORES">#REF!</definedName>
    <definedName name="SALCRE824322600P._SERVI_OS_N_RESIDENTES">#REF!</definedName>
    <definedName name="SALCRE824322600P._SERVIÿOS_N_RESIDENTES">#REF!</definedName>
    <definedName name="SALCRE824322610TAXA_DE_17___CONT">#REF!</definedName>
    <definedName name="SALCRE824323000OUTROS_BENS_E_SERVICOS">#REF!</definedName>
    <definedName name="SALCRE824323100CONTINENTE">#REF!</definedName>
    <definedName name="SALCRE824323110TAXA_DE__5___CONT">#REF!</definedName>
    <definedName name="SALCRE824323120TAXA_DE_16___CONT">#REF!</definedName>
    <definedName name="SALCRE824323130TAXA_DE_17___CONT">#REF!</definedName>
    <definedName name="SALCRE824323140TAXA_DE_12___CONT">#REF!</definedName>
    <definedName name="SALCRE824323200ACORES">#REF!</definedName>
    <definedName name="SALCRE824323210TAXA_DE__4___ACORES">#REF!</definedName>
    <definedName name="SALCRE824323220TAXA_DE_12___ACORES">#REF!</definedName>
    <definedName name="SALCRE824323230TAXA_DE_13___ACORES">#REF!</definedName>
    <definedName name="SALCRE824323240TAXA_DE_08___ACORES">#REF!</definedName>
    <definedName name="SALCRE824323300MADEIRA">#REF!</definedName>
    <definedName name="SALCRE824323310TAXA_DE__4___MADEIRA">#REF!</definedName>
    <definedName name="SALCRE824323320TAXA_DE_12___MADEIRA">#REF!</definedName>
    <definedName name="SALCRE824323330TAXA_DE_13___MADEIRA">#REF!</definedName>
    <definedName name="SALCRE824323340TAXA_DE_08___MADEIRA">#REF!</definedName>
    <definedName name="SALCRE824323400INTRACOMUNITARIAS">#REF!</definedName>
    <definedName name="SALCRE824323410TAXA_DE__5___CONT">#REF!</definedName>
    <definedName name="SALCRE824323470TAXA_DE_17___CONT">#REF!</definedName>
    <definedName name="SALCRE824323600P.SERVI_OS_N_RESIDENTES">#REF!</definedName>
    <definedName name="SALCRE824323600P.SERVIÿOS_N_RESIDENTES">#REF!</definedName>
    <definedName name="SALCRE824323610TAXA_DE_17___CONT">#REF!</definedName>
    <definedName name="SALCRE824329900COMPRAS_ISENTAS">#REF!</definedName>
    <definedName name="SALCRE824330000IVA_LIQUIDADO">#REF!</definedName>
    <definedName name="SALCRE824331000OPERACOES_GERAIS">#REF!</definedName>
    <definedName name="SALCRE824331100CONTINENTE">#REF!</definedName>
    <definedName name="SALCRE824331110TAXA_DE__5___CONT">#REF!</definedName>
    <definedName name="SALCRE824331120TAXA_DE_16___CONT">#REF!</definedName>
    <definedName name="SALCRE824331130TAXA_DE_17___CONT">#REF!</definedName>
    <definedName name="SALCRE824331140TAXA_DE_12___CONT">#REF!</definedName>
    <definedName name="SALCRE824331200ACORES">#REF!</definedName>
    <definedName name="SALCRE824331210TAXA_DE__4___ACORES">#REF!</definedName>
    <definedName name="SALCRE824331220TAXA_DE_12___ACORES">#REF!</definedName>
    <definedName name="SALCRE824331230TAXA_DE_13___ACORES">#REF!</definedName>
    <definedName name="SALCRE824331240TAXA_DE_08___ACORES">#REF!</definedName>
    <definedName name="SALCRE824331300MADEIRA">#REF!</definedName>
    <definedName name="SALCRE824331310TAXA_DE__4___MADEIRA">#REF!</definedName>
    <definedName name="SALCRE824331320TAXA_DE_12___MADEIRA">#REF!</definedName>
    <definedName name="SALCRE824331330TAXA_DE_13___MADEIRA">#REF!</definedName>
    <definedName name="SALCRE824331340TAXA_DE_08___MADEIRA">#REF!</definedName>
    <definedName name="SALCRE824331400INTRACOMUNITARIAS">#REF!</definedName>
    <definedName name="SALCRE824331410TAXA_DE__5___CONT">#REF!</definedName>
    <definedName name="SALCRE824331470TAXA_DE_17___CONT">#REF!</definedName>
    <definedName name="SALCRE824331600P.SERV._N_RESIDENTES">#REF!</definedName>
    <definedName name="SALCRE824331610TAXA_DE_17___CONT">#REF!</definedName>
    <definedName name="SALCRE824331900VENDAS_ISENTAS">#REF!</definedName>
    <definedName name="SALCRE824340000IVA_REGULARIZACOES">#REF!</definedName>
    <definedName name="SALCRE824341000IVA_REGUL_MENSAIS_FAV_EMPRESA">#REF!</definedName>
    <definedName name="SALCRE824341100MENSAIS_FAVOR_EMPRESA_CONT">#REF!</definedName>
    <definedName name="SALCRE824341200MENSAIS_FAVOR_EMPRESA_ACORES">#REF!</definedName>
    <definedName name="SALCRE824341300MENSAIS_FAVOR_EMPRESA_MADEIRA">#REF!</definedName>
    <definedName name="SALCRE824342000IVA_REGUL_MENSAIS_FAV_ESTADO">#REF!</definedName>
    <definedName name="SALCRE824342100MENSAIS_FAVOR_ESTADO_CONT">#REF!</definedName>
    <definedName name="SALCRE824342200MENSAIS_FAVOR_ESTADO_ACORES">#REF!</definedName>
    <definedName name="SALCRE824350000IVA_APURAMENTO">#REF!</definedName>
    <definedName name="SALCRE824360000IVA_A_PAGAR">#REF!</definedName>
    <definedName name="SALCRE824361000IVA_VALORES_APURADOS">#REF!</definedName>
    <definedName name="SALCRE824400000RESTANTES_IMPOSTOS">#REF!</definedName>
    <definedName name="SALCRE824400100IMPOSTO_SELO_S_TRANSACCOES">#REF!</definedName>
    <definedName name="SALCRE824400200IMPOSTO_SELO_PESSOAL">#REF!</definedName>
    <definedName name="SALCRE824500000CONTRIB_SEGURANCA_SOCIAL">#REF!</definedName>
    <definedName name="SALCRE824510000CENTRO_REG_SEG_SOCIAL">#REF!</definedName>
    <definedName name="SALCRE824510100CENTRO_REG_SEG_SOC_A_HEROISMO">#REF!</definedName>
    <definedName name="SALCRE824510200CENTRO_REG_SEG_SOC_AVEIRO">#REF!</definedName>
    <definedName name="SALCRE824510300CENTRO_REG_SEG_SOC_COIMBRA">#REF!</definedName>
    <definedName name="SALCRE824510400CENTRO_REG_SEG_SOC_FARO">#REF!</definedName>
    <definedName name="SALCRE824510500CENTRO_REG_SEG_SOC_LISBOA">#REF!</definedName>
    <definedName name="SALCRE824510600CENTRO_REG_SEG_SOC_PORTO">#REF!</definedName>
    <definedName name="SALCRE824510700CENTRO_REG_SEG_SOC_SETUBAL">#REF!</definedName>
    <definedName name="SALCRE824510900CENTRO_REG_SEG_SOC_MADEIRA">#REF!</definedName>
    <definedName name="SALCRE824512000CAIXA_PREV_MEDICOS_PORTUGUESES">#REF!</definedName>
    <definedName name="SALCRE824900000OUTRAS_TRIBUTACOES">#REF!</definedName>
    <definedName name="SALCRE824900500DIR_GERAL_ALFANDEGAS_CONT">#REF!</definedName>
    <definedName name="SALCRE824900517ISP_IMP_PROD_PET_COMB_LIQUIDOS">#REF!</definedName>
    <definedName name="SALCRE824900600DIR_GERAL_ALFANDEGAS_MADEIRA">#REF!</definedName>
    <definedName name="SALCRE824900617ISP_IMP_PROD_PET_COMB_LIQUIDOS">#REF!</definedName>
    <definedName name="SALCRE824900700DIR_GERAL_ALFANDEGA_ACORES">#REF!</definedName>
    <definedName name="SALCRE824900717ISP_IMP_PROD_PET_COMB_LIQUIDOS">#REF!</definedName>
    <definedName name="SALCRE825000000ACCIONISTAS">#REF!</definedName>
    <definedName name="SALCRE825200000EMPRESAS_DO_GRUPO">#REF!</definedName>
    <definedName name="SALCRE825210000EMPRESTIMOS">#REF!</definedName>
    <definedName name="SALCRE825211000MOCACOR_C__SUPRIMENTOS">#REF!</definedName>
    <definedName name="SALCRE825212000AGRAN_C__SUPRIMENTOS">#REF!</definedName>
    <definedName name="SALCRE825214000PETROGAL_CHINESA_C_SUPRIMENT">#REF!</definedName>
    <definedName name="SALCRE825215000CLC_C_SUPRIMENTOS">#REF!</definedName>
    <definedName name="SALCRE825216000PETROGAS_C_SUPRIMENTOS">#REF!</definedName>
    <definedName name="SALCRE825217000PETROMAR_C__SUPRIMENTOS">#REF!</definedName>
    <definedName name="SALCRE825218000PETROGAL_ANGOLA_C__SUPRIMENTOS">#REF!</definedName>
    <definedName name="SALCRE825230000RESULTADOS_ATRIBUIDOS">#REF!</definedName>
    <definedName name="SALCRE825230100EIVAL">#REF!</definedName>
    <definedName name="SALCRE825230200SACOR_MARITIMA_SA">#REF!</definedName>
    <definedName name="SALCRE825230300GALP_INTERNATIONAL_CORPORATION">#REF!</definedName>
    <definedName name="SALCRE825230400AGRAN___AGROQUIMICA_DE_ANGOLA">#REF!</definedName>
    <definedName name="SALCRE825230600SAAGA___SOC_ACOREANA_GASES">#REF!</definedName>
    <definedName name="SALCRE825230700GITE_GALP_INT_TRADING_EST">#REF!</definedName>
    <definedName name="SALCRE825250000DIF_DE_CAMBIO_REF_2529000">#REF!</definedName>
    <definedName name="SALCRE825250000DIF_DE_CAMBIO_REF_25290000">#REF!</definedName>
    <definedName name="SALCRE825290000OUTRAS_OPERACOES">#REF!</definedName>
    <definedName name="SALCRE825290100AGRAN_AGROQUIMICA_ANGOLA">#REF!</definedName>
    <definedName name="SALCRE825290200AGRAN_C_ESPECIAL">#REF!</definedName>
    <definedName name="SALCRE825290300AGRAN_C_PLAFOND_ESPECIAL">#REF!</definedName>
    <definedName name="SALCRE825290400CARBOGAL_CARBONOS_PORTUGAL_SA">#REF!</definedName>
    <definedName name="SALCRE825290500GARAGEM_AUTO_RIBEIROS_LDA">#REF!</definedName>
    <definedName name="SALCRE825290600CLC_COM_LOGIST_COMBUST">#REF!</definedName>
    <definedName name="SALCRE825290700EIVAL">#REF!</definedName>
    <definedName name="SALCRE825290800GALP_AFRICA_EXPL_PETROLEOS_LDA">#REF!</definedName>
    <definedName name="SALCRE825290800PETROGAL_EXPLORA_aO_LDA">#REF!</definedName>
    <definedName name="SALCRE825290900GALP_INTERNATIONAL_CORPORATION">#REF!</definedName>
    <definedName name="SALCRE825291000GALP_INT_TRADING_ESTABLISHMENT">#REF!</definedName>
    <definedName name="SALCRE825291002GITE___MERCADO_DE_PAPEL">#REF!</definedName>
    <definedName name="SALCRE825291200FERREIRA_LOPES___ALVES_LDA">#REF!</definedName>
    <definedName name="SALCRE825291300FIGUEIRAS_FRANCA_LDA">#REF!</definedName>
    <definedName name="SALCRE825291400GARAGEM_CENT_STA_BARBARA_LDA">#REF!</definedName>
    <definedName name="SALCRE825291600SALCO_SOC_ALG_CARB_OLEOS_LDA">#REF!</definedName>
    <definedName name="SALCRE825291700GARAGEM_CALDAS_LDA">#REF!</definedName>
    <definedName name="SALCRE825291800GALPGESTE_LDA">#REF!</definedName>
    <definedName name="SALCRE825292000MOCACOR_DISTRIB_COMBUSTIVEIS">#REF!</definedName>
    <definedName name="SALCRE825292002MOCACOR_C_C">#REF!</definedName>
    <definedName name="SALCRE825292300PETROGAL_ESPANOLA_SA">#REF!</definedName>
    <definedName name="SALCRE825292400PETROGAL_ESPANOLA_RESERVA_ESTR">#REF!</definedName>
    <definedName name="SALCRE825292500PETROGAL_CHINESA_LDA">#REF!</definedName>
    <definedName name="SALCRE825292600PETROGAL_ANGOLA_LDA">#REF!</definedName>
    <definedName name="SALCRE825292700PETROMAR_C__PLAFOND_ESPECIAL">#REF!</definedName>
    <definedName name="SALCRE825292800SACOR_MARITIMA_SA">#REF!</definedName>
    <definedName name="SALCRE825293000TAGUS_RE_SA">#REF!</definedName>
    <definedName name="SALCRE825293200PETROGAL_ACORES__LDA">#REF!</definedName>
    <definedName name="SALCRE825293300PETROGAL_MADEIRA__LDA">#REF!</definedName>
    <definedName name="SALCRE825293400PETROFORMA___PETROGAL_FORMA_AO">#REF!</definedName>
    <definedName name="SALCRE825295000SAAGA___SOC_ACOREANA_GASES">#REF!</definedName>
    <definedName name="SALCRE825295001SAAGA_C_C">#REF!</definedName>
    <definedName name="SALCRE825295002SAAGA_C__DESP_COMBUSTIVEIS">#REF!</definedName>
    <definedName name="SALCRE825295003SAAGA_C__DESP_GASES">#REF!</definedName>
    <definedName name="SALCRE825295004SAAGA_C__FACT_ENCHI_GASES">#REF!</definedName>
    <definedName name="SALCRE825295500SOTURIS_SOC_EXP_HOTEL_E_TURISM">#REF!</definedName>
    <definedName name="SALCRE825300000EMPRESAS_ASSOCIADAS">#REF!</definedName>
    <definedName name="SALCRE825330000RESULTADOS_ATRIBUIDOS">#REF!</definedName>
    <definedName name="SALCRE825330100SAAGA_SOC_ACOREANA_ARMAZ_GASES">#REF!</definedName>
    <definedName name="SALCRE825330200TRADINGPOR_EMP_COM_EST_PORTUG">#REF!</definedName>
    <definedName name="SALCRE825390000OUTRAS_OPERACOES">#REF!</definedName>
    <definedName name="SALCRE825391000HOTELGAL_SOC_HOTEIS_PORT._SA">#REF!</definedName>
    <definedName name="SALCRE825392000ENACOL___EMP_NAC_COMB_SARL">#REF!</definedName>
    <definedName name="SALCRE825392001ENACOL___C_C">#REF!</definedName>
    <definedName name="SALCRE825392002ENACOL___C__PLAFOND_ESPECIAL">#REF!</definedName>
    <definedName name="SALCRE825392500PORTGAS_SOC_PROD_DIST_GAS_SA">#REF!</definedName>
    <definedName name="SALCRE825392501PORTGAS___C_C">#REF!</definedName>
    <definedName name="SALCRE825392502PORTGAS_CAPITAL_SUBSCR_N_REALI">#REF!</definedName>
    <definedName name="SALCRE825392700SAAGA_SOC_ACOREANA_GASES">#REF!</definedName>
    <definedName name="SALCRE825392701SAAGA_C_C">#REF!</definedName>
    <definedName name="SALCRE825392702SAAGA_C_DESPACHO_COMBUSTIVEIS">#REF!</definedName>
    <definedName name="SALCRE825392703SAAGA_C_DESPACHO_GASES">#REF!</definedName>
    <definedName name="SALCRE825392705SAAGA_C_FACT_ENCHIMENT_GASES">#REF!</definedName>
    <definedName name="SALCRE825393400SONANGALP_C_C">#REF!</definedName>
    <definedName name="SALCRE825400000OUT_EMP._PARTIC.E_PARTICIPANTE">#REF!</definedName>
    <definedName name="SALCRE825410000EMPRESTIMOS">#REF!</definedName>
    <definedName name="SALCRE825410400AGRAN___C_SUPRIMENTOS">#REF!</definedName>
    <definedName name="SALCRE825430000RESULTADOS_ATRIBUIDOS">#REF!</definedName>
    <definedName name="SALCRE825430400FINA_PETROLEOS_DE_ANGOLA_SARL">#REF!</definedName>
    <definedName name="SALCRE825430600AGRAN___AGROQ._DE_ANGOLA">#REF!</definedName>
    <definedName name="SALCRE825490000OUTRAS_OPERACOES">#REF!</definedName>
    <definedName name="SALCRE825490400LUSITANIAGAS">#REF!</definedName>
    <definedName name="SALCRE825490600AGRAN___AGROQ_DE_ANGOLA">#REF!</definedName>
    <definedName name="SALCRE825490700AGRAN___C___ESPECIAL">#REF!</definedName>
    <definedName name="SALCRE825490800AGRAN___C___PLAFOND_ESPECIAL">#REF!</definedName>
    <definedName name="SALCRE826000000OUTROS_DEVEDORES_E_CREDORES">#REF!</definedName>
    <definedName name="SALCRE826100000FORNECEDORES_DE_IMOBILIZADO">#REF!</definedName>
    <definedName name="SALCRE826101000FORNECEDORES_IMOB_C_C">#REF!</definedName>
    <definedName name="SALCRE826102000FORNECEDORES_IMOB_C__SADOS_DEV">#REF!</definedName>
    <definedName name="SALCRE826110000FORNECEDORES_DE_IMOBILIZ_C_C">#REF!</definedName>
    <definedName name="SALCRE826111000FORNEC_IMOBIL_C_C_NACIONAIS">#REF!</definedName>
    <definedName name="SALCRE826112000FORNEC_IMOBIL_C_C_ESTRANGEIROS">#REF!</definedName>
    <definedName name="SALCRE826130000FORNEC_C_DEP_DE_GARANTIA_IMOBI">#REF!</definedName>
    <definedName name="SALCRE826131000FORNECED_C_DEP_GARANT_IMOB">#REF!</definedName>
    <definedName name="SALCRE826132000FORNECED_C_DEP_GARANT_IMOB_MM">#REF!</definedName>
    <definedName name="SALCRE826180000FORNEC_C_FACT_REC_CONF_IMOB">#REF!</definedName>
    <definedName name="SALCRE826181000FORNECED_C_FACT_REC_CONF_IMOB">#REF!</definedName>
    <definedName name="SALCRE826190000ADIANTAM_A_FORNEC_DE_IMOBILIZ">#REF!</definedName>
    <definedName name="SALCRE826200000PESSOAL">#REF!</definedName>
    <definedName name="SALCRE826220000REMUNER_A_PAGAR_PESSOAL">#REF!</definedName>
    <definedName name="SALCRE826240000ADIANTAMENTOS_AO_PESSOAL">#REF!</definedName>
    <definedName name="SALCRE826240100ADT_PESS_PROPRIO_MES">#REF!</definedName>
    <definedName name="SALCRE826240101ADIANTAMENTOS_PROPRIO_MES__NOR">#REF!</definedName>
    <definedName name="SALCRE826240102ADIANTAMENTOS_PROPRIO_MES__CEN">#REF!</definedName>
    <definedName name="SALCRE826240103ADIANTAMENTOS_PROPRIO_MES__SUL">#REF!</definedName>
    <definedName name="SALCRE826240200ADT_PESS_S_FERIAS_E_NATAL">#REF!</definedName>
    <definedName name="SALCRE826240201SUB_FERIAS_E_NATAL___________N">#REF!</definedName>
    <definedName name="SALCRE826240202SUB_FERIAS_E_NATAL___________C">#REF!</definedName>
    <definedName name="SALCRE826240203SUB_FERIAS_E_NATAL___________S">#REF!</definedName>
    <definedName name="SALCRE826240300ADT_PESS_PRESTAC_MENSAIS">#REF!</definedName>
    <definedName name="SALCRE826240301PRESTACOES_MENSAIS_________NOR">#REF!</definedName>
    <definedName name="SALCRE826240302PRESTACOES_MENSAIS_________CEN">#REF!</definedName>
    <definedName name="SALCRE826240303PRESTACOES_MENSAIS_________SUL">#REF!</definedName>
    <definedName name="SALCRE826240400ADT_PESS_AQUIS_DE_VIATURAS">#REF!</definedName>
    <definedName name="SALCRE826240401AQUISICAO_DE_VIATURAS______NOR">#REF!</definedName>
    <definedName name="SALCRE826240402AQUISICAO_DE_VIATURAS______CEN">#REF!</definedName>
    <definedName name="SALCRE826240403AQUISICAO_DE_VIATURAS______SUL">#REF!</definedName>
    <definedName name="SALCRE826240500ADT_PESS_RUVA">#REF!</definedName>
    <definedName name="SALCRE826240501RUVA_______________________NOR">#REF!</definedName>
    <definedName name="SALCRE826240502RUVA_______________________CEN">#REF!</definedName>
    <definedName name="SALCRE826240503RUVA_______________________SUL">#REF!</definedName>
    <definedName name="SALCRE826240600ADT_PESS_DSP_SAUDE_PESSOAL">#REF!</definedName>
    <definedName name="SALCRE826240602DSP_SAUDE_PESSOAL__________CEN">#REF!</definedName>
    <definedName name="SALCRE826240603DSP_SAUDE_PESSOAL__________SUL">#REF!</definedName>
    <definedName name="SALCRE826240700ADT_PESS_DSP_SAUDE_FAMIL">#REF!</definedName>
    <definedName name="SALCRE826240701DSP_SAUDE_FAMILIARES_______NOR">#REF!</definedName>
    <definedName name="SALCRE826240702DSP_SAUDE_FAMILIARES_______CEN">#REF!</definedName>
    <definedName name="SALCRE826240703DSP_SAUDE_FAMILIARES_______SUL">#REF!</definedName>
    <definedName name="SALCRE826240800ADT_PESS_PLANO_DEFECIENTES">#REF!</definedName>
    <definedName name="SALCRE826240801PLANO_DEFECIENTES__________NOR">#REF!</definedName>
    <definedName name="SALCRE826240802PLANO_DEFECIENTES__________CEN">#REF!</definedName>
    <definedName name="SALCRE826240803PLANO_DEFECIENTES__________SUL">#REF!</definedName>
    <definedName name="SALCRE826240900ADT_PESS_HABITACAO">#REF!</definedName>
    <definedName name="SALCRE826240901HABITACAO__________________NOR">#REF!</definedName>
    <definedName name="SALCRE826240902HABITACAO__________________CEN">#REF!</definedName>
    <definedName name="SALCRE826240903HABITACAO__________________SUL">#REF!</definedName>
    <definedName name="SALCRE826241000ADT_PESS_AUTO_CONSTRUCAO">#REF!</definedName>
    <definedName name="SALCRE826241002AUTO_CONSTRUCAO____________CEN">#REF!</definedName>
    <definedName name="SALCRE826241003AUTO_CONSTRUCAO____________SUL">#REF!</definedName>
    <definedName name="SALCRE826241100ADT_PESS_VENDA_CASAS_SINES">#REF!</definedName>
    <definedName name="SALCRE826241101VENDA_CASAS_SINES__________NOR">#REF!</definedName>
    <definedName name="SALCRE826241102VENDA_CASAS_SINES__________CEN">#REF!</definedName>
    <definedName name="SALCRE826241103VENDA_CASAS_SINES__________SUL">#REF!</definedName>
    <definedName name="SALCRE826241200ADT_PESS_SEGUR_VND_CASAS_SINES">#REF!</definedName>
    <definedName name="SALCRE826241201SEG_VENDA_CASAS_SINES______NOR">#REF!</definedName>
    <definedName name="SALCRE826241202SEG_VENDA_CASAS_SINES______CEN">#REF!</definedName>
    <definedName name="SALCRE826241203SEG_VENDA_CASAS_SINES______SUL">#REF!</definedName>
    <definedName name="SALCRE826241400ADT_PESS_JUROS_DE_EMPRESTIMOS">#REF!</definedName>
    <definedName name="SALCRE826241401JUROS_DE_EMPRESTIMOS_______NOR">#REF!</definedName>
    <definedName name="SALCRE826241402JUROS_DE_EMPRESTIMOS_______CEN">#REF!</definedName>
    <definedName name="SALCRE826241403JUROS_DE_EMPRESTIMOS_______SUL">#REF!</definedName>
    <definedName name="SALCRE826241800ADT_PESS_SUBS_ANTECIP_OCUPACAO">#REF!</definedName>
    <definedName name="SALCRE826241801ADT_PESS_SUBS_ANTECIP_OCUPACAO">#REF!</definedName>
    <definedName name="SALCRE826241900ADT_PESS_OUTROS_ADIANTAMENTOS">#REF!</definedName>
    <definedName name="SALCRE826241902OUTROS_ADIANTAMENTOS_______CEN">#REF!</definedName>
    <definedName name="SALCRE826241903OUTROS_ADIANTAMENTOS_______SUL">#REF!</definedName>
    <definedName name="SALCRE826250000CAUCOES_DOS_ORG_SOCIAIS">#REF!</definedName>
    <definedName name="SALCRE826260000CAUCOES_DO_PESSOAL">#REF!</definedName>
    <definedName name="SALCRE826290000OUT_OPERCACOES_COM_PESSOAL">#REF!</definedName>
    <definedName name="SALCRE826290100ABONOS_DE_FAMILIA">#REF!</definedName>
    <definedName name="SALCRE826290200QUOTIZACOES_DO_G_D_PETROGAL">#REF!</definedName>
    <definedName name="SALCRE826290201QUOTIZACOES_DO_G_D_P_______NOR">#REF!</definedName>
    <definedName name="SALCRE826290202QUOTIZACOES_DO_G_D_P_______CEN">#REF!</definedName>
    <definedName name="SALCRE826290203QUOTIZACOES_DO_G_D_P_______SUL">#REF!</definedName>
    <definedName name="SALCRE826290300QUOTIZ_DA_ASSOC_DOS_REFORMADOS">#REF!</definedName>
    <definedName name="SALCRE826290301QUOTIZ_DA_ASSOC_REFORMADOS_NOR">#REF!</definedName>
    <definedName name="SALCRE826290302QUOTIZ_DA_ASSOC_REFORMADOS_CEN">#REF!</definedName>
    <definedName name="SALCRE826290303QUOTIZ_DA_ASSOC_REFORMADOS_SUL">#REF!</definedName>
    <definedName name="SALCRE826290400RECIBOS_DA_COOPERATIVA">#REF!</definedName>
    <definedName name="SALCRE826290402RECIBOS_DA_COOPERATIVA_____CEN">#REF!</definedName>
    <definedName name="SALCRE826290500BAIRROS_SOCIAIS">#REF!</definedName>
    <definedName name="SALCRE826290502BAIRROS_SOCIAIS____________CEN">#REF!</definedName>
    <definedName name="SALCRE826290504BAIRROS_SOCIAIS_VAL_REGULARIZA">#REF!</definedName>
    <definedName name="SALCRE826290600VENDA_DE_PRODUTOS_PETROGAL">#REF!</definedName>
    <definedName name="SALCRE826290602VENDA_DE_PROD_PETROGAL_____CEN">#REF!</definedName>
    <definedName name="SALCRE826290603VENDA_DE_PROD_PETROGAL_____SUL">#REF!</definedName>
    <definedName name="SALCRE826290700SEGUROS_PETROGAL">#REF!</definedName>
    <definedName name="SALCRE826290800GRUPO_DESPORTIVO_PETROGAL">#REF!</definedName>
    <definedName name="SALCRE826290801SEGUROS_G_D_PETROGAL_______NOR">#REF!</definedName>
    <definedName name="SALCRE826290802SEGUROS_G_D_PETROGAL_______CEN">#REF!</definedName>
    <definedName name="SALCRE826290803SEGUROS_G_D_PETROGAL_______SUL">#REF!</definedName>
    <definedName name="SALCRE826290804PERIODIZACAO_C__G_D_PETROGAL">#REF!</definedName>
    <definedName name="SALCRE826290900REMUNER_E_ENCARG_A_REGULARIZAR">#REF!</definedName>
    <definedName name="SALCRE826290901REMUN_E_ENC_A_REGULARIZAR__NOR">#REF!</definedName>
    <definedName name="SALCRE826290902REMUN_E_ENC_A_REGULARIZAR__CEN">#REF!</definedName>
    <definedName name="SALCRE826290903REMUN_E_ENC_A_REGULARIZAR__SUL">#REF!</definedName>
    <definedName name="SALCRE826291000DESCONTOS_DA_FUNCAO_PUBLICA">#REF!</definedName>
    <definedName name="SALCRE826291100PLANO_COMPLEM_DE_REFORMA">#REF!</definedName>
    <definedName name="SALCRE826291110PLANO_C_REFORMA_EX_ASSOC_AFRIC">#REF!</definedName>
    <definedName name="SALCRE826291300REGULARIZACAO_CONTAS_PESSOAL">#REF!</definedName>
    <definedName name="SALCRE826291301OUT_CONTAS_PESSOAL_REGUL___NOR">#REF!</definedName>
    <definedName name="SALCRE826291302OUT_CONTAS_PESSOAL_REGUL___CEN">#REF!</definedName>
    <definedName name="SALCRE826291303OUT_CONTAS_PESSOAL_REGUL___SUL">#REF!</definedName>
    <definedName name="SALCRE826291304OUT_CONTAS_PESSOAL_REGUL___GER">#REF!</definedName>
    <definedName name="SALCRE826291400DESCONTOS_JUDICIAIS">#REF!</definedName>
    <definedName name="SALCRE826291401DESC_JUDICIAIS_____________NOR">#REF!</definedName>
    <definedName name="SALCRE826291402DESC_JUDICIAIS_____________CEN">#REF!</definedName>
    <definedName name="SALCRE826291403DESC_JUDICIAIS_____________SUL">#REF!</definedName>
    <definedName name="SALCRE826291500SENHAS_DE_TAXAS_MODERADORAS">#REF!</definedName>
    <definedName name="SALCRE826291502SENHAS_TX_MODERADORAS__CEN">#REF!</definedName>
    <definedName name="SALCRE826291503SENHAS_TX_MODERADORAS__SUL">#REF!</definedName>
    <definedName name="SALCRE826291600VENDAS_C__CARTAO_GALP">#REF!</definedName>
    <definedName name="SALCRE826291601VENDAS_C_CARTAO_GALP__NOR">#REF!</definedName>
    <definedName name="SALCRE826291602VENDAS_C_CARTAO_GALP__CEN">#REF!</definedName>
    <definedName name="SALCRE826291603VENDAS_C_CARTAO_GALP__SUL">#REF!</definedName>
    <definedName name="SALCRE826291700UTILIZACAO_VIATURAS">#REF!</definedName>
    <definedName name="SALCRE826291701UTILIZACAO_VIATURAS_NOR">#REF!</definedName>
    <definedName name="SALCRE826291702UTILIZACAO_VIATURAS_CEN">#REF!</definedName>
    <definedName name="SALCRE826291703UTILIZACAO_VIATURAS_SUL">#REF!</definedName>
    <definedName name="SALCRE826291800AQUISICAO_VIATURAS_AVP">#REF!</definedName>
    <definedName name="SALCRE826291801AQUISICAO_VIATURAS_AVP_NOR">#REF!</definedName>
    <definedName name="SALCRE826291802AQUISICAO_VIATURAS_AVP_CEN">#REF!</definedName>
    <definedName name="SALCRE826291803AQUISICAO_VIATURAS_AVP_SUL">#REF!</definedName>
    <definedName name="SALCRE826300000SINDICATOS">#REF!</definedName>
    <definedName name="SALCRE826310000SINDICATOS">#REF!</definedName>
    <definedName name="SALCRE826500000CREDORES_SUBSCR_NAO_LIBERADAS">#REF!</definedName>
    <definedName name="salcre826500300_Portgas">#REF!</definedName>
    <definedName name="SALCRE826500300PORTGAS_SOC_PROD_DIST_GAS_SA">#REF!</definedName>
    <definedName name="SALCRE826500600SETGAS_SOC_PROD_DISTRIB_GAS">#REF!</definedName>
    <definedName name="SALCRE826501000CLC_COMP_LOGIST_COMBUSTIVEIS">#REF!</definedName>
    <definedName name="SALCRE826501100PETROGAL_ESPANHOLA_SA">#REF!</definedName>
    <definedName name="SALCRE826501200SONANGALP_C__CAPITAL">#REF!</definedName>
    <definedName name="SALCRE826501201SONANGALP_REC_PT_AV_BRA_LUANDA">#REF!</definedName>
    <definedName name="SALCRE826501202SONANGALP_REC_PT_AVAL___LUANDA">#REF!</definedName>
    <definedName name="SALCRE826501203SONANGALP_REC_MAT_ENVIADO">#REF!</definedName>
    <definedName name="salcre826501400_Petrogal_Angola">#REF!</definedName>
    <definedName name="SALCRE826501400PETROGAL_ANGOLA__LDA">#REF!</definedName>
    <definedName name="salcre826501500_Petrogal_Acores">#REF!</definedName>
    <definedName name="SALCRE826501500PETROGAL_A_ORES__LDA">#REF!</definedName>
    <definedName name="salcre826501600_Petrogal_Madeira">#REF!</definedName>
    <definedName name="SALCRE826501600PETROGAL_MADEIRA__LDA">#REF!</definedName>
    <definedName name="SALCRE826501700PETROFORMA_PET_FORMACAO_SA">#REF!</definedName>
    <definedName name="SALCRE826501800PETROGAL_GUINE_BISSAU_LDA">#REF!</definedName>
    <definedName name="SALCRE826501900SOPOR___SOC_DIST_COMB_SA">#REF!</definedName>
    <definedName name="SALCRE826600000OBRIGACIONISTAS">#REF!</definedName>
    <definedName name="SALCRE826600800AMORT_E_JUR_OBRIG_INT_1985">#REF!</definedName>
    <definedName name="SALCRE826600804AMORT_OBRIG_INT_1985_SORT_04">#REF!</definedName>
    <definedName name="SALCRE826600847JUROS_OBRIG_INT_1985_CUP_07">#REF!</definedName>
    <definedName name="SALCRE826600850JUROS_OBRIG_INT_1985_CUP_10">#REF!</definedName>
    <definedName name="SALCRE826610000OBRIGACIONISTAS_C_SUBSCRICAO">#REF!</definedName>
    <definedName name="SALCRE826610200OBRIGACOES_SUBSCRITAS_PETROG_9">#REF!</definedName>
    <definedName name="SALCRE826610300OBRIGACOES_SUBSCRITAS_PETROG_9">#REF!</definedName>
    <definedName name="SALCRE826700000CONSULT_ASSESS_E_INTERMEDIAR">#REF!</definedName>
    <definedName name="SALCRE826710000REVENDORES_DE_GAS_CANALIZADO">#REF!</definedName>
    <definedName name="SALCRE826720000INTERMEDIARIOS_E_COMISSIONISTA">#REF!</definedName>
    <definedName name="SALCRE826730000REVENDEDORES_GAS_CANALIZADO_VE">#REF!</definedName>
    <definedName name="SALCRE826800000DEVEDORES_CREDORES_DIVERSOS">#REF!</definedName>
    <definedName name="SALCRE826810000DEVEDORES_E_CREDORES_DIV_C_C">#REF!</definedName>
    <definedName name="SALCRE826811000DIF_DE_CAMBIO_REF_A_CONTA_2681">#REF!</definedName>
    <definedName name="SALCRE826812000DIF_CAMBIO_FORNEC">#REF!</definedName>
    <definedName name="SALCRE826820000ORGANISMOS_ADMINISTRATIVOS_C_C">#REF!</definedName>
    <definedName name="SALCRE826830000ORGANISMOS_ADMINISTR_OUT_OPER">#REF!</definedName>
    <definedName name="SALCRE826830100FUNDO_REGIONAL_ABAST_ACORES">#REF!</definedName>
    <definedName name="SALCRE826830101DIF_PRECO_COMBUSTIVEIS">#REF!</definedName>
    <definedName name="SALCRE826830102DIF_PRECO_GAS">#REF!</definedName>
    <definedName name="SALCRE826830103DIF_FRETE_G.P.L.">#REF!</definedName>
    <definedName name="SALCRE826830200DIR_REG_C_IND___MADEIRA">#REF!</definedName>
    <definedName name="SALCRE826830202DIF_PRECO_G.P.L.">#REF!</definedName>
    <definedName name="SALCRE826840000DEVEDORES_CREDORES_P__CAUCOES">#REF!</definedName>
    <definedName name="SALCRE826840100CAUCOES_E_GARANTIAS_PRESTADAS">#REF!</definedName>
    <definedName name="SALCRE826840101CAPITANIA_PORTO_DE_LEIXOES">#REF!</definedName>
    <definedName name="SALCRE826840105SERVICOS_MUNICIP_DE_COIMBRA">#REF!</definedName>
    <definedName name="SALCRE826840106SERV_MUN_AGUAS_SANEAM_PORTO">#REF!</definedName>
    <definedName name="SALCRE826840108ESCOLA_PREPARATORIA_VIATODOS">#REF!</definedName>
    <definedName name="SALCRE826840109SERV_MUNIC_AGUA_SAN_MATOSINHOS">#REF!</definedName>
    <definedName name="SALCRE826840110ELECTRICIDADE_PORTUGAL_EP_EDP">#REF!</definedName>
    <definedName name="SALCRE826840112CTT_TLP_DIR_REG_CORREIO_SUL">#REF!</definedName>
    <definedName name="SALCRE826840113PENS_V.S.LUCAS_CGD">#REF!</definedName>
    <definedName name="SALCRE826840114ACCOES_JUDICIAIS_EM_CURSO">#REF!</definedName>
    <definedName name="SALCRE826840115MINIST_COMERC_TURISMO_ANGOLA">#REF!</definedName>
    <definedName name="SALCRE826840116GAR_F_MAGALHAES_M_D_PEREIRA_LD">#REF!</definedName>
    <definedName name="SALCRE826840119TRIBUNAL_JUDICIAL_DA_GOLEGA">#REF!</definedName>
    <definedName name="SALCRE826840121CAMARA_MUNICIPAL_DE_VISEU">#REF!</definedName>
    <definedName name="SALCRE826840122AGRAN_CONTA_CAUCAO_ADMINISTRAD">#REF!</definedName>
    <definedName name="SALCRE826840123EMP_ELECTRICIDADE_ACORES">#REF!</definedName>
    <definedName name="SALCRE826840124EMPARQUE___DIR_C_GALP_QUIMICOS">#REF!</definedName>
    <definedName name="SALCRE826840125ESLI___DIR_S_CONT_TESOURARIA">#REF!</definedName>
    <definedName name="SALCRE826840126EMPARQUE___DIR_SERV_JURIDICOS">#REF!</definedName>
    <definedName name="SALCRE826840127EMPARQUE___DIR_C_GALP_COMBUSTI">#REF!</definedName>
    <definedName name="SALCRE826840128EMPARQUE___DIR_SERV_GESTAO_RIS">#REF!</definedName>
    <definedName name="SALCRE826840129SERV_MUNIC_AGUA_SAN_BRAGA">#REF!</definedName>
    <definedName name="SALCRE826840151CTT__CORREIOS_PORTUGAL_SERV_AV">#REF!</definedName>
    <definedName name="SALCRE826840152DEPOSITO_GARANTIA_EDP_PORTO">#REF!</definedName>
    <definedName name="SALCRE826840153DEPOSITO_GARANTIA_EDP_SINES">#REF!</definedName>
    <definedName name="SALCRE826840154DEPOSITO_GARANTIA_ALD">#REF!</definedName>
    <definedName name="SALCRE826840200CAUCOES_E_GARANTIAS_RECEBIDAS">#REF!</definedName>
    <definedName name="SALCRE826840201CAUCOES_GARRAFAS_GAS_LISBOA">#REF!</definedName>
    <definedName name="SALCRE826840202CAUCOES_GARRAFAS_GAS_PORTO">#REF!</definedName>
    <definedName name="SALCRE826840204CAUC_GARANTIA_CONSUMO_LISBOA">#REF!</definedName>
    <definedName name="SALCRE826840205CAUC_GARANTIA_CONSUMO_PORTO">#REF!</definedName>
    <definedName name="SALCRE826840206AVELINO_FERREIRA_FIGUEIRA">#REF!</definedName>
    <definedName name="SALCRE826840208ROCHA_MOTA___SOARES_LDA">#REF!</definedName>
    <definedName name="SALCRE826840209FOSTER_WEELER">#REF!</definedName>
    <definedName name="SALCRE826840211BATISTA___IRMAOS_LDA">#REF!</definedName>
    <definedName name="SALCRE826840212CAUCOES_P_CARTOES_DE_ACESSO__D">#REF!</definedName>
    <definedName name="SALCRE826840213CAUCOES_P_USO_FERRAMENTAS_BOA">#REF!</definedName>
    <definedName name="SALCRE826840214CAUCOES_P_CARTOES_DE_ACESSO__D">#REF!</definedName>
    <definedName name="SALCRE826840215CAUCOES_GARRAFAS_GAS_MADEIRA">#REF!</definedName>
    <definedName name="SALCRE826840216CAUCOES_GARANTIA_CONSUMO_MADEI">#REF!</definedName>
    <definedName name="SALCRE826840217CAUCOES_GARRAFAS_GAS_ACORES">#REF!</definedName>
    <definedName name="SALCRE826840218CAUCOES_GARANTIA_CONSUMO_ACORE">#REF!</definedName>
    <definedName name="SALCRE826840219TALMETAIS___SOC_SUCATAS_F_N_LD">#REF!</definedName>
    <definedName name="SALCRE826840220ANT_MATAN_A_COSTA_MET_FERRO_LD">#REF!</definedName>
    <definedName name="SALCRE826840220ANT_MATANÿA_COSTA_MET_FERRO_LD">#REF!</definedName>
    <definedName name="SALCRE826840221VELALUZ_ERNESTO_SOARES_MOREIRA">#REF!</definedName>
    <definedName name="SALCRE826840223SOCER___COM_E_IND_RESINAS_SA">#REF!</definedName>
    <definedName name="SALCRE826840224MCDONALD_S_A_SERV_SEIXAL">#REF!</definedName>
    <definedName name="SALCRE826850000DEVEDORES_CREDORES_M_LONGO_PRA">#REF!</definedName>
    <definedName name="SALCRE826850001ANGOL_C_C">#REF!</definedName>
    <definedName name="SALCRE826850002UOP_LIMITED___PLATINUM_POOL">#REF!</definedName>
    <definedName name="SALCRE826850003J_M_CORDEIRO">#REF!</definedName>
    <definedName name="SALCRE826850004ETA_EMPRESA_DE_TRANSP_ALENTEJA">#REF!</definedName>
    <definedName name="SALCRE826850005LUBRIDAO">#REF!</definedName>
    <definedName name="SALCRE826850006ADELINO_NUNES_SERRA">#REF!</definedName>
    <definedName name="SALCRE826850007VALENTIM_MORGADO_E_FERREIRA">#REF!</definedName>
    <definedName name="SALCRE826850008JOAO_CRISTOVAO_CHINA">#REF!</definedName>
    <definedName name="SALCRE826850011GASPE_EMP_GAS_D_PETROL">#REF!</definedName>
    <definedName name="SALCRE826850012AUTO_JULIO_LDA">#REF!</definedName>
    <definedName name="SALCRE826850013BERNARDO_MARIA_TOME_AGUIAR">#REF!</definedName>
    <definedName name="SALCRE826850014COOP_HABIT_PETROGAL_CESSA_AO_C">#REF!</definedName>
    <definedName name="SALCRE826850014COOP_HABIT_PETROGAL_CESSAÿÿO_C">#REF!</definedName>
    <definedName name="SALCRE826850062ENCO_C_VND_PARQUE_M_EMILIA">#REF!</definedName>
    <definedName name="SALCRE826850158TEPAR_CARTAO_INTERNAC_M_L_P_EM">#REF!</definedName>
    <definedName name="SALCRE826850297COMB_AL_ALENTEJO_P_RENOVACAO_R">#REF!</definedName>
    <definedName name="SALCRE826850299JOSE_CARDOSO_O_DOLORES_P_REN_R">#REF!</definedName>
    <definedName name="SALCRE826860000DEVEDORES_CREDORES_IMOBILIZADO">#REF!</definedName>
    <definedName name="SALCRE826860001EIVAL">#REF!</definedName>
    <definedName name="SALCRE826860004CLC_COMP_LOGIST_COMBUST_SA">#REF!</definedName>
    <definedName name="SALCRE826880000DEVEDORES_DUVIDOSOS">#REF!</definedName>
    <definedName name="SALCRE826880155SOCONFECCOES_TEXTEIS_LDA">#REF!</definedName>
    <definedName name="SALCRE826880300TURIBERICA_SOC_INVEST_LDA">#REF!</definedName>
    <definedName name="SALCRE826880461VALADAS__SA">#REF!</definedName>
    <definedName name="SALCRE826880465CASA_PIA_ATLETICO_CLUBE">#REF!</definedName>
    <definedName name="SALCRE826880470BOAVISTA_FUTEBOL_CLUBE">#REF!</definedName>
    <definedName name="SALCRE826880500CAMARA_MUNICIPAL_DE_OEIRAS">#REF!</definedName>
    <definedName name="SALCRE826880502BELENENSES_C_FUTEBOL">#REF!</definedName>
    <definedName name="SALCRE826880504CARLOS_SABIDO">#REF!</definedName>
    <definedName name="SALCRE826880554JUDI_SERVICOS_LDA">#REF!</definedName>
    <definedName name="SALCRE826880575ACESSORIOS_VITORIA_LDA">#REF!</definedName>
    <definedName name="SALCRE826880576MACHUQUEIRO___SOUSA_LDA">#REF!</definedName>
    <definedName name="SALCRE826881301EMISSAO_CLANDESTINA_A_A">#REF!</definedName>
    <definedName name="SALCRE826882015EMP_IND_MET_RAMOA_LDA">#REF!</definedName>
    <definedName name="SALCRE826883619H_VAULTIER___CO">#REF!</definedName>
    <definedName name="SALCRE826883756JOSE_GUIMARAES_COSTA">#REF!</definedName>
    <definedName name="SALCRE826885496ALVARO_ROQUETTE_DESP">#REF!</definedName>
    <definedName name="SALCRE826885510JOSE_MANUEL_PINHEIRO_G_PEREIRA">#REF!</definedName>
    <definedName name="SALCRE826887502TECHNIP_FIN_CRED_LYONNAIS">#REF!</definedName>
    <definedName name="SALCRE826890000CONTAS_DE_REGUL_E_TRANSITORIAS">#REF!</definedName>
    <definedName name="SALCRE826890100CHEQ_AUT_ABAST_CONSUMOS">#REF!</definedName>
    <definedName name="SALCRE826890110CH_AUT_ABAST_EMITIDOS_CONSUMOS">#REF!</definedName>
    <definedName name="SALCRE826890111AUT_ABAST_CONSUMOS___EMITIDOS">#REF!</definedName>
    <definedName name="SALCRE826890116AUT_ABAST_CONSUMOS___EMITIDOS">#REF!</definedName>
    <definedName name="SALCRE826890117AUT_ABAST_CONSUMOS___EMITIDOS">#REF!</definedName>
    <definedName name="SALCRE826890118AUT_ABAST_CONSUMOS___EMITIDOS">#REF!</definedName>
    <definedName name="SALCRE826890120CH_AUT_ABAST_UTILIZAD_CONSUMOS">#REF!</definedName>
    <definedName name="SALCRE826890121AUT_ABAST_CONSUMOS___UTILIZADA">#REF!</definedName>
    <definedName name="SALCRE826890126AUT_ABAST_CONSUMOS___UTILIZADA">#REF!</definedName>
    <definedName name="SALCRE826890127AUT_ABAST_CONSUMOS_UTILIZAD_19">#REF!</definedName>
    <definedName name="SALCRE826890128AUT_ABAST_CONSUMOS_UTILIZAD_19">#REF!</definedName>
    <definedName name="SALCRE826890200CHEQUES_GAS">#REF!</definedName>
    <definedName name="SALCRE826890201CHEQ_BUTANO_EMIT_CLIENTES">#REF!</definedName>
    <definedName name="SALCRE826891000CHEQ_AUT_ABAST_CLIENTES_DIVER">#REF!</definedName>
    <definedName name="SALCRE826891002AUT_ABAST_DIVERSOS">#REF!</definedName>
    <definedName name="SALCRE826891006AUT_ABAST_DIVERSOS___1996">#REF!</definedName>
    <definedName name="SALCRE826891007AUT_ABAST_DIVERSOS___1997">#REF!</definedName>
    <definedName name="SALCRE826891008AUT_ABAST_DIVERSOS___1998">#REF!</definedName>
    <definedName name="SALCRE826891100CH_AUT_ABAST_C_DIPLOMATICO">#REF!</definedName>
    <definedName name="SALCRE826891103AUT_ABAST_CD_SUPER">#REF!</definedName>
    <definedName name="SALCRE826891104AUT_ABAST_CD_GASOLEO">#REF!</definedName>
    <definedName name="SALCRE826891106AUT_ABAST_CD_SUPER_1996">#REF!</definedName>
    <definedName name="SALCRE826891107AUT_ABAST_CD_SUPER_1997">#REF!</definedName>
    <definedName name="SALCRE826891200SENHAS_GOV_REGIONAL_ACORES">#REF!</definedName>
    <definedName name="SALCRE826891300CLIENTES_A_REGULARIZAR">#REF!</definedName>
    <definedName name="SALCRE826891302DIF_EXERCICIO_DE_1994">#REF!</definedName>
    <definedName name="SALCRE826891303DIF_EXERCICIO">#REF!</definedName>
    <definedName name="SALCRE826891303DIF_EXERCICIO_DE_1995">#REF!</definedName>
    <definedName name="SALCRE826891400CHEQUES_TESOURARIAS">#REF!</definedName>
    <definedName name="SALCRE826891401CHEQUES_COMBUST_TESOURARIAS">#REF!</definedName>
    <definedName name="SALCRE826891402CHEQUES_GAS_TESOURARIAS">#REF!</definedName>
    <definedName name="SALCRE826891406CHEQUES_COMBUST_TESOURARIA_199">#REF!</definedName>
    <definedName name="SALCRE826891407CHEQUES_COMBUST_TESOUR_1997">#REF!</definedName>
    <definedName name="SALCRE826891408CHEQUES_COMBUST_TESOUR_1998">#REF!</definedName>
    <definedName name="SALCRE826891500DIFERENCAS_T_LEITURA_C_CONSIG">#REF!</definedName>
    <definedName name="SALCRE826891529DIF_TALOES_LEITURA___NORMAL">#REF!</definedName>
    <definedName name="SALCRE826891531DIF_TALOES_LEITURA___SUPER">#REF!</definedName>
    <definedName name="SALCRE826891532DIF_TALOES_LEITURA_SUPER_S_CH">#REF!</definedName>
    <definedName name="SALCRE826891583DIF_TALOES_LEITURA___GASOLEO">#REF!</definedName>
    <definedName name="SALCRE826891599DIF_TALOES_LEITURA___OUTRAS">#REF!</definedName>
    <definedName name="SALCRE826891600AUTORIZ_ABASTEC_COMBUSTIVEIS">#REF!</definedName>
    <definedName name="SALCRE826891602AUT_AB_COMB_TESOUR_T_RIBEIRO">#REF!</definedName>
    <definedName name="SALCRE826891606AUT_AB_COMB_TESOURARIA_1996">#REF!</definedName>
    <definedName name="SALCRE826891607AUT_AB_COMB_TESOURARIA_1997">#REF!</definedName>
    <definedName name="SALCRE826891608AUT_AB_COMB_TESOURARIA_1998">#REF!</definedName>
    <definedName name="SALCRE826891700AUTORIZ_ABASTEC_GAS">#REF!</definedName>
    <definedName name="SALCRE826891702AUT_AB_GAS_TESOUR_T_RIBEIRO">#REF!</definedName>
    <definedName name="SALCRE826891800MEIOS_DE_PAGAMENTO">#REF!</definedName>
    <definedName name="SALCRE826891820OUTROS_MEIOS_DE_PAGAMENTO">#REF!</definedName>
    <definedName name="SALCRE826891821MEIOS_PAGAMENTO_REQ_CART_GALP">#REF!</definedName>
    <definedName name="SALCRE826891823MEIOS_PAGAMENTO_ANOS_ANTER">#REF!</definedName>
    <definedName name="SALCRE826891824MEIOS_DE_PAGAMENTO___DESPESAS">#REF!</definedName>
    <definedName name="SALCRE826891829CARTAO_GALP_NORMAL">#REF!</definedName>
    <definedName name="SALCRE826891831CARTAO_GALP_SUPER">#REF!</definedName>
    <definedName name="SALCRE826891883CARTAO_GALP_GASOLEO">#REF!</definedName>
    <definedName name="SALCRE826891887CHEQUES_PRE_DATADOS_DE_CLIENTE">#REF!</definedName>
    <definedName name="SALCRE826891894FALSIF_94_MEIOS_PAG">#REF!</definedName>
    <definedName name="SALCRE826891895FALSIF_95_MEIOS_PAG">#REF!</definedName>
    <definedName name="SALCRE826891900TICKETS_RESTAURANTE">#REF!</definedName>
    <definedName name="SALCRE826891903TICKETS_TESOUR_REF_LISBOA">#REF!</definedName>
    <definedName name="SALCRE826892000C_LIGACAO_CLIENTES">#REF!</definedName>
    <definedName name="SALCRE826892002CLIENTES_NOTAS_DEBITO_CREDITO">#REF!</definedName>
    <definedName name="SALCRE826892003CLIENTES_CAIXA">#REF!</definedName>
    <definedName name="SALCRE826892005CLIENTES_BANCOS">#REF!</definedName>
    <definedName name="SALCRE826892200C_LIGACAO_FORNEC_PAGAMENTOS">#REF!</definedName>
    <definedName name="SALCRE826892202FORNEC_PAGAMENTOS_ENC_CONTAS">#REF!</definedName>
    <definedName name="SALCRE826892205FORNEC_PAGAM_MOEDA_ESTRANGEIRA">#REF!</definedName>
    <definedName name="SALCRE826892211FORNEC_C_FACTURAS_JA_PAGAS">#REF!</definedName>
    <definedName name="SALCRE826892300C_LIGACAO_TESOURARIA">#REF!</definedName>
    <definedName name="SALCRE826892301C_LIG_DEVED_E_CREDORES">#REF!</definedName>
    <definedName name="SALCRE826892302C_LIG_FORNECEDORES_PGT_MANUAL">#REF!</definedName>
    <definedName name="SALCRE826892304C_LIG_FORNEC_REF_PORTO">#REF!</definedName>
    <definedName name="SALCRE826892305C_LIG_FORNEC_REF_SINES">#REF!</definedName>
    <definedName name="SALCRE826892306C_LIG_INVEST_FINANCEIROS">#REF!</definedName>
    <definedName name="SALCRE826892307C_LIG_CAIXA_PETROFORMA">#REF!</definedName>
    <definedName name="SALCRE826892308C_LIG_PETROGAL_A_ORES">#REF!</definedName>
    <definedName name="SALCRE826892310C_LIG_BANCOS">#REF!</definedName>
    <definedName name="SALCRE826892320CAIXA_EXTERNO_M_POMBAL">#REF!</definedName>
    <definedName name="SALCRE826892321C_LIGACAO_DIF_INTEGRACAO">#REF!</definedName>
    <definedName name="SALCRE826892322CAIXA_INTERNO_M_POMBAL">#REF!</definedName>
    <definedName name="SALCRE826892323CAIXA_C_RUIVO__MINI_PARQUE">#REF!</definedName>
    <definedName name="SALCRE826892324CAIXA_REFINARIA_DO_PORTO">#REF!</definedName>
    <definedName name="SALCRE826892325CAIXA_REFINARIA_SINES">#REF!</definedName>
    <definedName name="SALCRE826892326CAIXA_PARQUE_AVEIRO">#REF!</definedName>
    <definedName name="SALCRE826892327CAIXA_PARQUE_FARO">#REF!</definedName>
    <definedName name="SALCRE826892328CAIXA_PARQUE_BOA_NOVA">#REF!</definedName>
    <definedName name="SALCRE826892329CAIXA_TOMAS_RIBEIRO">#REF!</definedName>
    <definedName name="SALCRE826892330CAIXA_PARQUE_OLIVAIS">#REF!</definedName>
    <definedName name="SALCRE826892331CAIXA_PARQUE_ROSAIRINHO">#REF!</definedName>
    <definedName name="SALCRE826892332CAIXA_PARQUE_PERAFITA">#REF!</definedName>
    <definedName name="SALCRE826892333CAIXA_PARQUE_P_BRANDAO">#REF!</definedName>
    <definedName name="SALCRE826892334CAIXA_PARQUE_SINES">#REF!</definedName>
    <definedName name="SALCRE826892335CAIXA_PARQUE_AVEIRAS">#REF!</definedName>
    <definedName name="SALCRE826892342PARQUE_DE_CABO_RUIVO____ATE_10">#REF!</definedName>
    <definedName name="SALCRE826892343PARQUE_DA_MATINHA_______ATE_10">#REF!</definedName>
    <definedName name="SALCRE826892345FAB_E_ARM_OLEOS_C_RUIVO_ATE_10">#REF!</definedName>
    <definedName name="SALCRE826892347AEROINSTALACAO_PORTELA__ATE_10">#REF!</definedName>
    <definedName name="SALCRE826892351CONTA_LIG_R3___R2___LISBOA">#REF!</definedName>
    <definedName name="SALCRE826892352CONTA_LIG_R3___R2___PORTO">#REF!</definedName>
    <definedName name="SALCRE826892353CONTA_LIG_R3___R2___SINES">#REF!</definedName>
    <definedName name="SALCRE826892374PARQUE_DE_SINES_________ATE_10">#REF!</definedName>
    <definedName name="SALCRE826892389AEROINST_DA_HORTA_______ATE_10">#REF!</definedName>
    <definedName name="SALCRE826892392AEROINST_PORTO_SANTO____ATE_10">#REF!</definedName>
    <definedName name="SALCRE826893100PERIODIZACAO_DE_CUSTOS">#REF!</definedName>
    <definedName name="SALCRE826893110PERIODIZ_SEG_AUTOM___AVP">#REF!</definedName>
    <definedName name="SALCRE826893110PERIODIZ_SEGUROS">#REF!</definedName>
    <definedName name="SALCRE826893111PERIODIZ_SEGUROS_AUTOM_FROTA">#REF!</definedName>
    <definedName name="SALCRE826893112PERIODIZ_SEG_AUTOM_RUVA">#REF!</definedName>
    <definedName name="SALCRE826893113PERIODIZ_SEG_DANOS_MAT_PERD_EX">#REF!</definedName>
    <definedName name="SALCRE826893114PERIODIZ_SEG_CAUCOES">#REF!</definedName>
    <definedName name="SALCRE826893117PERIODIZ_SEG_RESPONS_CIVIL">#REF!</definedName>
    <definedName name="SALCRE826893118PERIODIZ_SEG_TRANSPORTES">#REF!</definedName>
    <definedName name="SALCRE826893119PERIODIZ_SEG_VAL_TRANSIT_FRAUD">#REF!</definedName>
    <definedName name="SALCRE826893120PERIODIZ_SEG_VIAG_E_BAGAGENS">#REF!</definedName>
    <definedName name="SALCRE826893121PERIODIZ_SEG_ACID_PESS_OCUP_VI">#REF!</definedName>
    <definedName name="SALCRE826893122PERIODIZ_SEG_MULTI_RISCO">#REF!</definedName>
    <definedName name="SALCRE826893123PERIODIZ_SEG_DIVERSOS">#REF!</definedName>
    <definedName name="SALCRE826893125PERIODIZ_SEG_TRANSPORTES">#REF!</definedName>
    <definedName name="SALCRE826893126PERIODIZ_SEG_AUTO_RESP_CIVIL">#REF!</definedName>
    <definedName name="SALCRE826893127PERIODIZ_SEG_AUTO_SEGURO">#REF!</definedName>
    <definedName name="SALCRE826893128PERIODIZ_SEG_SINES">#REF!</definedName>
    <definedName name="SALCRE826893129PERIOD_SEG_ALUG_LONGA_DURACAO">#REF!</definedName>
    <definedName name="SALCRE826893130PERIODIZ_CUSTO_PESSOAL">#REF!</definedName>
    <definedName name="SALCRE826893170PERIODIZ_DESPESAS_FINANCEIRAS">#REF!</definedName>
    <definedName name="SALCRE826893171PERIODIZ_JUR_EMPR_INTERNOS">#REF!</definedName>
    <definedName name="SALCRE826893200PERIODIZACAO_DE_PROVEITOS">#REF!</definedName>
    <definedName name="SALCRE826893220PERIODIZ_OBRIGACOES_DO_TESOURO">#REF!</definedName>
    <definedName name="SALCRE826893400DESPESAS_A_AGUARDAR_DECISAO_DE">#REF!</definedName>
    <definedName name="SALCRE826893401MISSAO_TOTAL_PETROGAL___PORTO">#REF!</definedName>
    <definedName name="SALCRE826893402MISSAO_TOTAL_PETROGAL___SINES">#REF!</definedName>
    <definedName name="SALCRE826893600SEGURO_SAUDE_EXCESSO_PLAFOND">#REF!</definedName>
    <definedName name="SALCRE826893601APOLICE_05_800025">#REF!</definedName>
    <definedName name="SALCRE826893602VALORES_A_RECEBER_TRABALHADORE">#REF!</definedName>
    <definedName name="SALCRE826895000CONTAS_TRANSITORIAS_ESPECIAIS">#REF!</definedName>
    <definedName name="SALCRE826895015TRANSIT_NUCLEO_FORNECEDORES">#REF!</definedName>
    <definedName name="SALCRE826895018TRANSIT_STOCK_P_ACAB_E_MATER">#REF!</definedName>
    <definedName name="SALCRE826895022TRANSIT_NUCLEO_DE_MOV_INTERNO">#REF!</definedName>
    <definedName name="SALCRE826895023TRANSIT_NUCLEO_DE_CODIFICACAO">#REF!</definedName>
    <definedName name="SALCRE826895025TRANSIT_IMOBIL_EM_CURSO">#REF!</definedName>
    <definedName name="SALCRE826895029TRANSIT_ANALISE_DE_CONTAS">#REF!</definedName>
    <definedName name="SALCRE826895080TRANSIT_CONTABILIDADE_SINES">#REF!</definedName>
    <definedName name="SALCRE826895081TRANSIT_REGULARIZACAO_PESS_SIN">#REF!</definedName>
    <definedName name="SALCRE826895082TRANSIT_CONTABILID_REF_LISBOA">#REF!</definedName>
    <definedName name="SALCRE826895086TRANSIT_CONTABILID_REF_PORTO">#REF!</definedName>
    <definedName name="SALCRE826895087TRANSIT_DESP_DEBITAR_TOTAL_POR">#REF!</definedName>
    <definedName name="SALCRE826895100CONTAS_TRANSITORIAS_ESPECIAIS">#REF!</definedName>
    <definedName name="SALCRE826895115TRANSIT_NUCLEO_FORNECEDORES">#REF!</definedName>
    <definedName name="SALCRE826895116TRANSIT_REG_AUTONOMAS___DOC_A">#REF!</definedName>
    <definedName name="SALCRE826895117TRANSIT_NUCL_CUST_VEND_DIFERC">#REF!</definedName>
    <definedName name="SALCRE826895121TRANSIT_PRODUCAO_INDUSTRIAL">#REF!</definedName>
    <definedName name="SALCRE826895123TRANSIT_MOV_INTERNO_E_INTEGRA">#REF!</definedName>
    <definedName name="SALCRE826895123TRANSIT_MOV_INTERNO_E_INTEGRAÿ">#REF!</definedName>
    <definedName name="SALCRE826895123TRANSIT_NUCLEO_DE_CODIFICACAO">#REF!</definedName>
    <definedName name="SALCRE826895125TRANSIT_IMOBIL_EM_CURSO">#REF!</definedName>
    <definedName name="SALCRE826895127TRANSIT_IMOBILIZADO_FIXO">#REF!</definedName>
    <definedName name="SALCRE826895129TRANSIT_ANALISE_DE_CONTAS">#REF!</definedName>
    <definedName name="SALCRE826895130TRANSIT_GALP_FROTA_PETROGAL_ES">#REF!</definedName>
    <definedName name="SALCRE826895131TRANSIT_PARTICIPADAS_E_CONCILI">#REF!</definedName>
    <definedName name="SALCRE826895132TRANSIT_GALP_FROTA_REG_IVA_ESP">#REF!</definedName>
    <definedName name="SALCRE826895151GAB_COOR_AFRICA_DOC_A_REGUL">#REF!</definedName>
    <definedName name="SALCRE826895160TRANSIT_COBR_LETR_ENC_DES_REG">#REF!</definedName>
    <definedName name="SALCRE826895174TRANSIT_SEGURO_VIDA_FACULTATIV">#REF!</definedName>
    <definedName name="SALCRE826895177GIAG_ENCARGOS_C_SEGUROS_RUVA">#REF!</definedName>
    <definedName name="SALCRE826895180TRANSIT_CONTABILIDADE_SINES">#REF!</definedName>
    <definedName name="SALCRE826895181TRANSIT_REGULARIZACAO_PESS_SIN">#REF!</definedName>
    <definedName name="SALCRE826895182TRANSIT_CONTABILID_REF_LISBOA">#REF!</definedName>
    <definedName name="SALCRE826895186TRANSIT_CONTABILID_REF_PORTO">#REF!</definedName>
    <definedName name="SALCRE826895190TRANSIT_DESP_JUDICIAIS_LISBOA">#REF!</definedName>
    <definedName name="SALCRE826895200CONTAS_LIGAA_AO_EMPRESAS_DO_GR">#REF!</definedName>
    <definedName name="SALCRE826895200CONTAS_LIQUIDA_AO_EMPRESAS_DO">#REF!</definedName>
    <definedName name="SALCRE826895211GALP_INT_CORPORATION">#REF!</definedName>
    <definedName name="SALCRE826895212PETROGAL_CHINESA__LDA">#REF!</definedName>
    <definedName name="SALCRE826895300CONTAS_LIQUIDA_AO_EMPRESAS_ASS">#REF!</definedName>
    <definedName name="SALCRE826895301CONTA_LIQUIDACAO_EGA">#REF!</definedName>
    <definedName name="SALCRE826895302CONTA_LIQUIDACAO_EGL">#REF!</definedName>
    <definedName name="SALCRE826895400CONTAS_LIQUIDA_AO_OUTRAS_EMPRE">#REF!</definedName>
    <definedName name="SALCRE826895400CONTAS_LIQUIDAÿAO_OUTRAS_EMPRE">#REF!</definedName>
    <definedName name="SALCRE826895401CONTA_LIQUIDACAO_LUSAGAS">#REF!</definedName>
    <definedName name="SALCRE826895402COOP_HABITA_aO_PESSOAL_PETROGA">#REF!</definedName>
    <definedName name="SALCRE826895402COOP_HABITAÿÿO_PESSOAL_PETROGA">#REF!</definedName>
    <definedName name="SALCRE826895500CONTAS_TRANSITORIAS_GERAIS">#REF!</definedName>
    <definedName name="SALCRE826895513REGUL_DD_DCL">#REF!</definedName>
    <definedName name="SALCRE826895515AMERICO_MONIZ_B_GOUVEIA">#REF!</definedName>
    <definedName name="SALCRE826895516SACOR_MARITIMA___MONOBOIA">#REF!</definedName>
    <definedName name="SALCRE826895517EDIFICIO_GALP">#REF!</definedName>
    <definedName name="SALCRE826895521IVA_APURAMENTO___FRANCA">#REF!</definedName>
    <definedName name="SALCRE826895522IVA_APURAMENTO___HOLANDA">#REF!</definedName>
    <definedName name="SALCRE826895523IVA_APURAMENTO___ALEMANHA">#REF!</definedName>
    <definedName name="SALCRE826895541PETROBRAS_C__IMPOSTOS_A_RECUPE">#REF!</definedName>
    <definedName name="SALCRE826895542COMATRA_C_IMPOSTOS_A_RECUPERAR">#REF!</definedName>
    <definedName name="SALCRE826895561FGRC_REMUNER_TIT_PARTICIPACAO">#REF!</definedName>
    <definedName name="SALCRE826895570ALIENAC_SINIST_IMOBILIZ_REGUL">#REF!</definedName>
    <definedName name="SALCRE826895571ALIENACAO_RA_IMOBILIZ_REG_INTE">#REF!</definedName>
    <definedName name="SALCRE826895574DIFERENCAS_FACT_GAS_COMBUST">#REF!</definedName>
    <definedName name="SALCRE826895576PRESTACAO_VENDA_TERRENOS_EDIFI">#REF!</definedName>
    <definedName name="SALCRE826895577CONSORCIOS_C_TERRENOS">#REF!</definedName>
    <definedName name="SALCRE826895580FUNDO_PENSOES_RECUP_DESEMBOLS">#REF!</definedName>
    <definedName name="SALCRE826895582PRE_REFORMA_UTILIZ_PROVISAO">#REF!</definedName>
    <definedName name="SALCRE826895588JUROS_TIT_ALHEIOS_EMPREGADOS">#REF!</definedName>
    <definedName name="SALCRE826895595BERNARDO_MARIA_TOME_AGUIAR">#REF!</definedName>
    <definedName name="SALCRE826900000ADIANTAMENTOS_P__C__VENDAS">#REF!</definedName>
    <definedName name="SALCRE826900100RESERVAS_ESTRATEGICAS">#REF!</definedName>
    <definedName name="SALCRE826900101MOBIL">#REF!</definedName>
    <definedName name="SALCRE826900102SHELL">#REF!</definedName>
    <definedName name="SALCRE826900103BP">#REF!</definedName>
    <definedName name="SALCRE826900104ESSO">#REF!</definedName>
    <definedName name="SALCRE826900105CEPSA">#REF!</definedName>
    <definedName name="SALCRE826900106REPSOL">#REF!</definedName>
    <definedName name="SALCRE826900107TOTAL">#REF!</definedName>
    <definedName name="SALCRE826900108PETRAS">#REF!</definedName>
    <definedName name="SALCRE826900109E.T.C.___TERMINAIS_MARITIMOS_S">#REF!</definedName>
    <definedName name="SALCRE826900110AGIP">#REF!</definedName>
    <definedName name="SALCRE826900200CRUDE_OIL_FORWARD">#REF!</definedName>
    <definedName name="SALCRE826900201CRUDE_OIL_FORWARD_CHASE_MANHAT">#REF!</definedName>
    <definedName name="SALCREA25290000OUTRAS_OPERACOES">#REF!</definedName>
    <definedName name="SALCREA25390000OUTRAS_OPERACOES">#REF!</definedName>
    <definedName name="SALCREA25490000OUTRAS_OPERACOES">#REF!</definedName>
    <definedName name="SALCREA26290700SEGUROS_PETROGAL">#REF!</definedName>
    <definedName name="SALCREA26291100PLANO_COMPLEM_DE_REFORMA">#REF!</definedName>
    <definedName name="SALCREA26830000ORGANISMOS_ADMINISTR_OUT_OPER">#REF!</definedName>
    <definedName name="SALCREA26880500CAMARA_MUNICIPAL_DE_OEIRAS">#REF!</definedName>
    <definedName name="SALCREA26893120PERIODIZ_SEG_VIAG_E_BAGAGENS">#REF!</definedName>
    <definedName name="SALCREA26900000ADIANTAMENTOS_P__C__VENDAS">#REF!</definedName>
    <definedName name="sald_cre_do">#REF!</definedName>
    <definedName name="SALDEV_5000170000" localSheetId="8">#N/A</definedName>
    <definedName name="SALDEV_5000170000">[15]Base_26!$M$23</definedName>
    <definedName name="SALDEV_5000240000" localSheetId="8">#N/A</definedName>
    <definedName name="SALDEV_5000240000">[15]Base_26!$M$25</definedName>
    <definedName name="SALDEV_5000300000" localSheetId="8">#N/A</definedName>
    <definedName name="SALDEV_5000300000">[15]Base_26!$O$27</definedName>
    <definedName name="SALDEV_5000380000" localSheetId="8">#N/A</definedName>
    <definedName name="SALDEV_5000380000">[15]Base_26!$M$30</definedName>
    <definedName name="SALDEV_5000990000" localSheetId="8">#N/A</definedName>
    <definedName name="SALDEV_5000990000">[15]Base_26!$O$35</definedName>
    <definedName name="SALDEV_5001180000" localSheetId="8">#N/A</definedName>
    <definedName name="SALDEV_5001180000">[15]Base_26!$M$39</definedName>
    <definedName name="SALDEV_5001630000" localSheetId="8">#N/A</definedName>
    <definedName name="SALDEV_5001630000">[15]Base_26!$M$44</definedName>
    <definedName name="SALDEV_5002910000" localSheetId="8">#N/A</definedName>
    <definedName name="SALDEV_5002910000">[15]Base_26!$M$55</definedName>
    <definedName name="SALDEV_5007560000" localSheetId="8">#N/A</definedName>
    <definedName name="SALDEV_5007560000">[15]Base_26!$M$85</definedName>
    <definedName name="SALDEV_5008370000" localSheetId="25">[15]Base_26!#REF!</definedName>
    <definedName name="SALDEV_5008370000" localSheetId="8">#REF!</definedName>
    <definedName name="SALDEV_5008370000">[15]Base_26!#REF!</definedName>
    <definedName name="SALDEV_5009680000" localSheetId="8">#N/A</definedName>
    <definedName name="SALDEV_5009680000">[15]Base_26!$M$93</definedName>
    <definedName name="SALDEV_5010360000" localSheetId="8">#N/A</definedName>
    <definedName name="SALDEV_5010360000">[15]Base_26!$M$104</definedName>
    <definedName name="SALDEV_5011080000" localSheetId="25">[15]Base_26!#REF!</definedName>
    <definedName name="SALDEV_5011080000" localSheetId="8">#REF!</definedName>
    <definedName name="SALDEV_5011080000">[15]Base_26!#REF!</definedName>
    <definedName name="SALDEV_5015680000" localSheetId="8">#N/A</definedName>
    <definedName name="SALDEV_5015680000">[15]Base_26!$M$158</definedName>
    <definedName name="SALDEV_5016010000" localSheetId="8">#N/A</definedName>
    <definedName name="SALDEV_5016010000">[15]Base_26!$M$163</definedName>
    <definedName name="SALDEV_5018700000" localSheetId="8">#N/A</definedName>
    <definedName name="SALDEV_5018700000">[15]Base_26!$M$180</definedName>
    <definedName name="SALDEV_5019580000" localSheetId="8">#N/A</definedName>
    <definedName name="SALDEV_5019580000">[15]Base_26!$M$187</definedName>
    <definedName name="SALDEV_5021280000" localSheetId="8">#N/A</definedName>
    <definedName name="SALDEV_5021280000">[15]Base_26!$M$200</definedName>
    <definedName name="SALDEV_5027910000" localSheetId="8">#N/A</definedName>
    <definedName name="SALDEV_5027910000">[15]Base_26!$M$231</definedName>
    <definedName name="SALDEV_5029000000" localSheetId="25">[15]Base_26!#REF!</definedName>
    <definedName name="SALDEV_5029000000" localSheetId="8">#REF!</definedName>
    <definedName name="SALDEV_5029000000">[15]Base_26!#REF!</definedName>
    <definedName name="SALDEV_5034280000" localSheetId="8">#N/A</definedName>
    <definedName name="SALDEV_5034280000">[15]Base_26!$M$263</definedName>
    <definedName name="SALDEV_5034400000" localSheetId="25">[15]Base_26!#REF!</definedName>
    <definedName name="SALDEV_5034400000" localSheetId="8">#REF!</definedName>
    <definedName name="SALDEV_5034400000">[15]Base_26!#REF!</definedName>
    <definedName name="SALDEV_5039140000" localSheetId="8">#N/A</definedName>
    <definedName name="SALDEV_5039140000">[15]Base_26!$O$172</definedName>
    <definedName name="SALDEV_5048190000" localSheetId="8">#N/A</definedName>
    <definedName name="SALDEV_5048190000">[15]Base_26!$O$197</definedName>
    <definedName name="SALDEV_5050040000" localSheetId="8">#N/A</definedName>
    <definedName name="SALDEV_5050040000">[15]Base_26!$M$351</definedName>
    <definedName name="SALDEV_5051920000" localSheetId="8">#N/A</definedName>
    <definedName name="SALDEV_5051920000">[15]Base_26!$O$436</definedName>
    <definedName name="SALDEV_5057260000" localSheetId="25">[15]Base_26!#REF!</definedName>
    <definedName name="SALDEV_5057260000" localSheetId="8">#REF!</definedName>
    <definedName name="SALDEV_5057260000">[15]Base_26!#REF!</definedName>
    <definedName name="SALDEV_5059120000" localSheetId="8">#N/A</definedName>
    <definedName name="SALDEV_5059120000">[15]Base_26!$M$376</definedName>
    <definedName name="SALDEV_5063410000" localSheetId="25">[15]Base_26!#REF!</definedName>
    <definedName name="SALDEV_5063410000" localSheetId="8">#REF!</definedName>
    <definedName name="SALDEV_5063410000">[15]Base_26!#REF!</definedName>
    <definedName name="SALDEV_5066550000" localSheetId="8">#N/A</definedName>
    <definedName name="SALDEV_5066550000">[15]Base_26!$M$404</definedName>
    <definedName name="SALDEV_5066680000" localSheetId="8">#N/A</definedName>
    <definedName name="SALDEV_5066680000">[15]Base_26!$M$408</definedName>
    <definedName name="SALDEV_5071630000" localSheetId="25">[15]Base_26!#REF!</definedName>
    <definedName name="SALDEV_5071630000" localSheetId="8">#REF!</definedName>
    <definedName name="SALDEV_5071630000">[15]Base_26!#REF!</definedName>
    <definedName name="SALDEV_5081910000" localSheetId="8">#N/A</definedName>
    <definedName name="SALDEV_5081910000">[15]Base_26!$M$471</definedName>
    <definedName name="SALDEV_5087030000" localSheetId="8">#N/A</definedName>
    <definedName name="SALDEV_5087030000">[15]Base_26!$M$487</definedName>
    <definedName name="SALDEV_5089880000" localSheetId="8">#N/A</definedName>
    <definedName name="SALDEV_5089880000">[15]Base_26!$M$496</definedName>
    <definedName name="SALDEV_5091040000" localSheetId="8">#N/A</definedName>
    <definedName name="SALDEV_5091040000">[15]Base_26!$M$500</definedName>
    <definedName name="SALDEV_5093360000" localSheetId="8">#N/A</definedName>
    <definedName name="SALDEV_5093360000">[15]Base_26!$M$509</definedName>
    <definedName name="SALDEV_5101190000" localSheetId="8">#N/A</definedName>
    <definedName name="SALDEV_5101190000">[15]Base_26!$M$535</definedName>
    <definedName name="SALDEV_5102270000" localSheetId="8">#N/A</definedName>
    <definedName name="SALDEV_5102270000">[15]Base_26!$M$539</definedName>
    <definedName name="SALDEV_5105680000" localSheetId="8">#N/A</definedName>
    <definedName name="SALDEV_5105680000">[15]Base_26!$M$552</definedName>
    <definedName name="SALDEV_5108070000" localSheetId="8">#N/A</definedName>
    <definedName name="SALDEV_5108070000">[15]Base_26!$M$563</definedName>
    <definedName name="SALDEV_5110800000" localSheetId="8">#N/A</definedName>
    <definedName name="SALDEV_5110800000">[15]Base_26!$M$570</definedName>
    <definedName name="SALDEV_5115550000" localSheetId="8">#N/A</definedName>
    <definedName name="SALDEV_5115550000">[15]Base_26!$M$584</definedName>
    <definedName name="SALDEV_5132070000" localSheetId="8">#N/A</definedName>
    <definedName name="SALDEV_5132070000">[15]Base_26!$O$335</definedName>
    <definedName name="SALDEV_5133570000" localSheetId="25">[15]Base_26!#REF!</definedName>
    <definedName name="SALDEV_5133570000" localSheetId="8">#REF!</definedName>
    <definedName name="SALDEV_5133570000">[15]Base_26!#REF!</definedName>
    <definedName name="SALDEV_5135100000" localSheetId="8">#N/A</definedName>
    <definedName name="SALDEV_5135100000">[15]Base_26!$M$620</definedName>
    <definedName name="SALDEV_5135470000" localSheetId="25">[15]Base_26!#REF!</definedName>
    <definedName name="SALDEV_5135470000" localSheetId="8">#REF!</definedName>
    <definedName name="SALDEV_5135470000">[15]Base_26!#REF!</definedName>
    <definedName name="SALDEV_5136350000" localSheetId="8">#N/A</definedName>
    <definedName name="SALDEV_5136350000">[15]Base_26!$M$624</definedName>
    <definedName name="SALDEV_5137130000" localSheetId="8">#N/A</definedName>
    <definedName name="SALDEV_5137130000">[15]Base_26!$M$628</definedName>
    <definedName name="SALDEV_5139670000" localSheetId="25">[15]Base_26!#REF!</definedName>
    <definedName name="SALDEV_5139670000" localSheetId="8">#REF!</definedName>
    <definedName name="SALDEV_5139670000">[15]Base_26!#REF!</definedName>
    <definedName name="SALDEV_5139790000" localSheetId="8">#N/A</definedName>
    <definedName name="SALDEV_5139790000">[15]Base_26!$M$637</definedName>
    <definedName name="SALDEV_5141940000" localSheetId="8">#N/A</definedName>
    <definedName name="SALDEV_5141940000">[15]Base_26!$M$653</definedName>
    <definedName name="SALDEV_5144840000" localSheetId="25">[15]Base_26!#REF!</definedName>
    <definedName name="SALDEV_5144840000" localSheetId="8">#REF!</definedName>
    <definedName name="SALDEV_5144840000">[15]Base_26!#REF!</definedName>
    <definedName name="SALDEV_5145070000" localSheetId="8">#N/A</definedName>
    <definedName name="SALDEV_5145070000">[15]Base_26!$M$660</definedName>
    <definedName name="SALDEV_5145510000" localSheetId="8">#N/A</definedName>
    <definedName name="SALDEV_5145510000">[15]Base_26!$O$371</definedName>
    <definedName name="SALDEV_5146030000" localSheetId="25">[15]Base_26!#REF!</definedName>
    <definedName name="SALDEV_5146030000" localSheetId="8">#REF!</definedName>
    <definedName name="SALDEV_5146030000">[15]Base_26!#REF!</definedName>
    <definedName name="SALDEV_5148520000" localSheetId="8">#N/A</definedName>
    <definedName name="SALDEV_5148520000">[15]Base_26!$M$829</definedName>
    <definedName name="SALDEV_5150340000" localSheetId="8">#N/A</definedName>
    <definedName name="SALDEV_5150340000">[15]Base_26!$O$385</definedName>
    <definedName name="SALDEV_5150840000" localSheetId="8">#N/A</definedName>
    <definedName name="SALDEV_5150840000">[15]Base_26!$M$699</definedName>
    <definedName name="SALDEV_5151260000" localSheetId="25">[15]Base_26!#REF!</definedName>
    <definedName name="SALDEV_5151260000" localSheetId="8">#REF!</definedName>
    <definedName name="SALDEV_5151260000">[15]Base_26!#REF!</definedName>
    <definedName name="SALDEV_5159200000" localSheetId="25">[15]Base_26!#REF!</definedName>
    <definedName name="SALDEV_5159200000" localSheetId="8">#REF!</definedName>
    <definedName name="SALDEV_5159200000">[15]Base_26!#REF!</definedName>
    <definedName name="SALDEV_5181690000" localSheetId="8">#N/A</definedName>
    <definedName name="SALDEV_5181690000">[15]Base_26!$M$722</definedName>
    <definedName name="SALDEV_5189580000" localSheetId="25">[15]Base_26!#REF!</definedName>
    <definedName name="SALDEV_5189580000" localSheetId="8">#REF!</definedName>
    <definedName name="SALDEV_5189580000">[15]Base_26!#REF!</definedName>
    <definedName name="SALDEV_5190190000" localSheetId="8">#N/A</definedName>
    <definedName name="SALDEV_5190190000">[15]Base_26!$M$735</definedName>
    <definedName name="SALDEV_5190420000" localSheetId="8">#N/A</definedName>
    <definedName name="SALDEV_5190420000">[15]Base_26!$M$737</definedName>
    <definedName name="SALDEV_5191200000" localSheetId="25">[15]Base_26!#REF!</definedName>
    <definedName name="SALDEV_5191200000" localSheetId="8">#REF!</definedName>
    <definedName name="SALDEV_5191200000">[15]Base_26!#REF!</definedName>
    <definedName name="SALDEV_5193520000" localSheetId="8">#N/A</definedName>
    <definedName name="SALDEV_5193520000">[15]Base_26!$M$744</definedName>
    <definedName name="SALDEV_5193970000" localSheetId="8">#N/A</definedName>
    <definedName name="SALDEV_5193970000">[15]Base_26!$M$745</definedName>
    <definedName name="SALDEV_5194130000" localSheetId="8">#N/A</definedName>
    <definedName name="SALDEV_5194130000">[15]Base_26!$M$941</definedName>
    <definedName name="SALDEV_5206940000" localSheetId="8">#N/A</definedName>
    <definedName name="SALDEV_5206940000">[15]Base_26!$M$774</definedName>
    <definedName name="SALDEV_5211270000" localSheetId="8">#N/A</definedName>
    <definedName name="SALDEV_5211270000">[15]Base_26!$M$795</definedName>
    <definedName name="SALDEV_5211630000" localSheetId="8">#N/A</definedName>
    <definedName name="SALDEV_5211630000">[15]Base_26!$M$796</definedName>
    <definedName name="SALDEV_5212580000" localSheetId="8">#N/A</definedName>
    <definedName name="SALDEV_5212580000">[15]Base_26!$M$799</definedName>
    <definedName name="SALDEV_5214550000" localSheetId="8">#N/A</definedName>
    <definedName name="SALDEV_5214550000">[15]Base_26!$M$805</definedName>
    <definedName name="SALDEV_5217660000" localSheetId="8">#N/A</definedName>
    <definedName name="SALDEV_5217660000">[15]Base_26!$M$812</definedName>
    <definedName name="SALDEV_5219820000" localSheetId="8">#N/A</definedName>
    <definedName name="SALDEV_5219820000">[15]Base_26!$M$816</definedName>
    <definedName name="SALDEV_5223130000" localSheetId="8">#N/A</definedName>
    <definedName name="SALDEV_5223130000">[15]Base_26!$M$830</definedName>
    <definedName name="SALDEV_7000670000" localSheetId="8">#N/A</definedName>
    <definedName name="SALDEV_7000670000">[15]Base_26!$M$832</definedName>
    <definedName name="SALDEV_7000750000" localSheetId="8">#N/A</definedName>
    <definedName name="SALDEV_7000750000">[15]Base_26!$M$833</definedName>
    <definedName name="SALDEV_7002220000" localSheetId="8">#N/A</definedName>
    <definedName name="SALDEV_7002220000">[15]Base_26!$M$835</definedName>
    <definedName name="SALDEV_7003540000" localSheetId="8">#N/A</definedName>
    <definedName name="SALDEV_7003540000">[15]Base_26!$M$836</definedName>
    <definedName name="SALDEV_7003670000" localSheetId="8">#N/A</definedName>
    <definedName name="SALDEV_7003670000">[15]Base_26!$M$837</definedName>
    <definedName name="SALDEV_7003710000" localSheetId="8">#N/A</definedName>
    <definedName name="SALDEV_7003710000">[15]Base_26!$M$838</definedName>
    <definedName name="SALDEV_7004260000" localSheetId="8">#N/A</definedName>
    <definedName name="SALDEV_7004260000">[15]Base_26!$O$452</definedName>
    <definedName name="SALDEV_7004700000" localSheetId="8">#N/A</definedName>
    <definedName name="SALDEV_7004700000">[15]Base_26!$M$840</definedName>
    <definedName name="SALDEV_7005020000" localSheetId="8">#N/A</definedName>
    <definedName name="SALDEV_7005020000">[15]Base_26!$M$841</definedName>
    <definedName name="SALDEV_7005650000" localSheetId="8">#N/A</definedName>
    <definedName name="SALDEV_7005650000">[15]Base_26!$O$456</definedName>
    <definedName name="SALDEV_7005760000" localSheetId="8">#N/A</definedName>
    <definedName name="SALDEV_7005760000">[15]Base_26!$M$842</definedName>
    <definedName name="SALDEV_7006540000" localSheetId="25">[15]Base_26!#REF!</definedName>
    <definedName name="SALDEV_7006540000" localSheetId="8">#REF!</definedName>
    <definedName name="SALDEV_7006540000">[15]Base_26!#REF!</definedName>
    <definedName name="SALDEV_7006550000" localSheetId="25">[15]Base_26!#REF!</definedName>
    <definedName name="SALDEV_7006550000" localSheetId="8">#REF!</definedName>
    <definedName name="SALDEV_7006550000">[15]Base_26!#REF!</definedName>
    <definedName name="SALDEV_7006800000" localSheetId="8">#N/A</definedName>
    <definedName name="SALDEV_7006800000">[15]Base_26!$M$846</definedName>
    <definedName name="SALDEV_7006860000" localSheetId="8">#N/A</definedName>
    <definedName name="SALDEV_7006860000">[15]Base_26!$M$847</definedName>
    <definedName name="SALDEV_7006920000" localSheetId="8">#N/A</definedName>
    <definedName name="SALDEV_7006920000">[15]Base_26!$M$848</definedName>
    <definedName name="SALDEV_7007010000" localSheetId="8">#N/A</definedName>
    <definedName name="SALDEV_7007010000">[15]Base_26!$O$470</definedName>
    <definedName name="SALDEV_7007320000" localSheetId="8">#N/A</definedName>
    <definedName name="SALDEV_7007320000">[15]Base_26!$M$849</definedName>
    <definedName name="SALDEV_7007580000" localSheetId="8">#N/A</definedName>
    <definedName name="SALDEV_7007580000">[15]Base_26!$M$851</definedName>
    <definedName name="SALDEV_7007590000" localSheetId="8">#N/A</definedName>
    <definedName name="SALDEV_7007590000">[15]Base_26!$M$852</definedName>
    <definedName name="SALDEV_7009210000" localSheetId="8">#N/A</definedName>
    <definedName name="SALDEV_7009210000">[15]Base_26!$M$855</definedName>
    <definedName name="SALDEV820000000TERCEIROS" localSheetId="25">#REF!</definedName>
    <definedName name="SALDEV820000000TERCEIROS" localSheetId="8">#REF!</definedName>
    <definedName name="SALDEV820000000TERCEIROS">#REF!</definedName>
    <definedName name="SALDEV824000000ESTADO_E_OUTROS_ENTES_PUBLICOS" localSheetId="25">#REF!</definedName>
    <definedName name="SALDEV824000000ESTADO_E_OUTROS_ENTES_PUBLICOS" localSheetId="8">#REF!</definedName>
    <definedName name="SALDEV824000000ESTADO_E_OUTROS_ENTES_PUBLICOS">#REF!</definedName>
    <definedName name="SALDEV824100000IMPOSTO_SOBRE_O_RENDIMENTO" localSheetId="25">#REF!</definedName>
    <definedName name="SALDEV824100000IMPOSTO_SOBRE_O_RENDIMENTO" localSheetId="8">#REF!</definedName>
    <definedName name="SALDEV824100000IMPOSTO_SOBRE_O_RENDIMENTO">#REF!</definedName>
    <definedName name="SALDEV824110000PAGAMENTOS_POR_CONTA">#REF!</definedName>
    <definedName name="SALDEV824120000RETENCAO_NA_FONTE_POR_TERCEIR">#REF!</definedName>
    <definedName name="SALDEV824120100SOBRE_RENDIMENTOS_DE_CAPITAIS">#REF!</definedName>
    <definedName name="SALDEV824120200SOBRE_RENDIMENTOS_PREDIAIS">#REF!</definedName>
    <definedName name="SALDEV824120300SOBRE_REMUN_ORGAOS_ESTATUT">#REF!</definedName>
    <definedName name="SALDEV824120400IRC_DE_APLIC_DE_CAPITAIS_TITUL">#REF!</definedName>
    <definedName name="SALDEV824120900SOBRE_OUTROS_RENDIMENTOS">#REF!</definedName>
    <definedName name="SALDEV824150000APURAMENTO">#REF!</definedName>
    <definedName name="SALDEV824170000IMPOSTO_A_RECUPERAR">#REF!</definedName>
    <definedName name="SALDEV824200000RETENCAO_DE_IMPOSTOS_S_RENDIM">#REF!</definedName>
    <definedName name="SALDEV824210000TRABALHO_DEPENDENTE">#REF!</definedName>
    <definedName name="SALDEV824210100IRS_TRABALHO_DEPENDENTE">#REF!</definedName>
    <definedName name="SALDEV824220000TRABALHO_INDEPENDENTE">#REF!</definedName>
    <definedName name="SALDEV824220100IRS_TRABALHO_INDEPENDENTE">#REF!</definedName>
    <definedName name="SALDEV824230000CAPITAIS">#REF!</definedName>
    <definedName name="SALDEV824230100IRS_RENDIMENTOS_DE_CAPITAIS">#REF!</definedName>
    <definedName name="SALDEV824230200IRC_RENDIMENTOS_DE_CAPITAIS">#REF!</definedName>
    <definedName name="SALDEV824240000PREDIAIS">#REF!</definedName>
    <definedName name="SALDEV824240100IRS_RENDIMENTOS_PREDIAIS">#REF!</definedName>
    <definedName name="SALDEV824240200IRC_RENDIMENTOS_PREDIAIS">#REF!</definedName>
    <definedName name="SALDEV824250000SOBRE_REND_SUJEITO_TX_LIBERAT">#REF!</definedName>
    <definedName name="SALDEV824250200IRS_TRAB_INDEPEND_N_RESIDENT">#REF!</definedName>
    <definedName name="SALDEV824250300IRS_PENSOES_N_RESIDENT">#REF!</definedName>
    <definedName name="SALDEV824250400IRS_CONCURSOS">#REF!</definedName>
    <definedName name="SALDEV824260000REMUNER_DE_ORGAOS_ESTATUTARIOS">#REF!</definedName>
    <definedName name="SALDEV824260200IRC_REMUN_DE_ORGAOS_ESTATUT">#REF!</definedName>
    <definedName name="SALDEV824300000IMP_S_VALOR_ACRESCENTADO__IVA">#REF!</definedName>
    <definedName name="SALDEV824320000IVA_DEDUTIVEL">#REF!</definedName>
    <definedName name="SALDEV824321000EXISTENCIAS">#REF!</definedName>
    <definedName name="SALDEV824321100CONTINENTE">#REF!</definedName>
    <definedName name="SALDEV824321110TAXA_DE__5___CONT">#REF!</definedName>
    <definedName name="SALDEV824321120TAXA_DE_16___CONT">#REF!</definedName>
    <definedName name="SALDEV824321130TAXA_DE_17___CONT">#REF!</definedName>
    <definedName name="SALDEV824321200ACORES">#REF!</definedName>
    <definedName name="SALDEV824321210TAXA_DE__4___ACORES">#REF!</definedName>
    <definedName name="SALDEV824321220TAXA_DE_12___ACORES">#REF!</definedName>
    <definedName name="SALDEV824321230TAXA_DE_13___ACORES">#REF!</definedName>
    <definedName name="SALDEV824321400INTRACOMUNITARIAS">#REF!</definedName>
    <definedName name="SALDEV824321470TAXA_DE_17___CONT">#REF!</definedName>
    <definedName name="SALDEV824322000IMOBILIZADO">#REF!</definedName>
    <definedName name="SALDEV824322100CONTINENTE">#REF!</definedName>
    <definedName name="SALDEV824322110TAXA_DE__5___CONT">#REF!</definedName>
    <definedName name="SALDEV824322120TAXA_DE_16___CONT">#REF!</definedName>
    <definedName name="SALDEV824322130TAXA_DE_17___CONT">#REF!</definedName>
    <definedName name="SALDEV824322140TAXA_DE_12___CONTIN">#REF!</definedName>
    <definedName name="SALDEV824322200ACORES">#REF!</definedName>
    <definedName name="SALDEV824322210TAXA_DE__4___ACORES">#REF!</definedName>
    <definedName name="SALDEV824322220TAXA_DE_12___ACORES">#REF!</definedName>
    <definedName name="SALDEV824322230TAXA_DE_13___ACORES">#REF!</definedName>
    <definedName name="SALDEV824322240TAXA_DE__8___ACORES">#REF!</definedName>
    <definedName name="SALDEV824322300MADEIRA">#REF!</definedName>
    <definedName name="SALDEV824322320TAXA_DE_12___MADEIRA">#REF!</definedName>
    <definedName name="SALDEV824322330TAXA_DE_13___MADEIRA">#REF!</definedName>
    <definedName name="SALDEV824322400INTRACOMUNITARIAS">#REF!</definedName>
    <definedName name="SALDEV824322410TAXA_DE__5___CONT">#REF!</definedName>
    <definedName name="SALDEV824322470TAXA_DE_17___CONT">#REF!</definedName>
    <definedName name="SALDEV824322480TAXA_DE_13___ACORES">#REF!</definedName>
    <definedName name="SALDEV824322600P._SERVI_OS_N_RESIDENTES">#REF!</definedName>
    <definedName name="SALDEV824322600P._SERVIÿOS_N_RESIDENTES">#REF!</definedName>
    <definedName name="SALDEV824322610TAXA_DE_17___CONT">#REF!</definedName>
    <definedName name="SALDEV824323000OUTROS_BENS_E_SERVICOS">#REF!</definedName>
    <definedName name="SALDEV824323100CONTINENTE">#REF!</definedName>
    <definedName name="SALDEV824323110TAXA_DE__5___CONT">#REF!</definedName>
    <definedName name="SALDEV824323120TAXA_DE_16___CONT">#REF!</definedName>
    <definedName name="SALDEV824323130TAXA_DE_17___CONT">#REF!</definedName>
    <definedName name="SALDEV824323140TAXA_DE_12___CONT">#REF!</definedName>
    <definedName name="SALDEV824323200ACORES">#REF!</definedName>
    <definedName name="SALDEV824323210TAXA_DE__4___ACORES">#REF!</definedName>
    <definedName name="SALDEV824323220TAXA_DE_12___ACORES">#REF!</definedName>
    <definedName name="SALDEV824323230TAXA_DE_13___ACORES">#REF!</definedName>
    <definedName name="SALDEV824323240TAXA_DE_08___ACORES">#REF!</definedName>
    <definedName name="SALDEV824323300MADEIRA">#REF!</definedName>
    <definedName name="SALDEV824323310TAXA_DE__4___MADEIRA">#REF!</definedName>
    <definedName name="SALDEV824323320TAXA_DE_12___MADEIRA">#REF!</definedName>
    <definedName name="SALDEV824323330TAXA_DE_13___MADEIRA">#REF!</definedName>
    <definedName name="SALDEV824323340TAXA_DE_08___MADEIRA">#REF!</definedName>
    <definedName name="SALDEV824323400INTRACOMUNITARIAS">#REF!</definedName>
    <definedName name="SALDEV824323410TAXA_DE__5___CONT">#REF!</definedName>
    <definedName name="SALDEV824323470TAXA_DE_17___CONT">#REF!</definedName>
    <definedName name="SALDEV824323600P.SERVI_OS_N_RESIDENTES">#REF!</definedName>
    <definedName name="SALDEV824323600P.SERVIÿOS_N_RESIDENTES">#REF!</definedName>
    <definedName name="SALDEV824323610TAXA_DE_17___CONT">#REF!</definedName>
    <definedName name="SALDEV824329900COMPRAS_ISENTAS">#REF!</definedName>
    <definedName name="SALDEV824330000IVA_LIQUIDADO">#REF!</definedName>
    <definedName name="SALDEV824331000OPERACOES_GERAIS">#REF!</definedName>
    <definedName name="SALDEV824331100CONTINENTE">#REF!</definedName>
    <definedName name="SALDEV824331110TAXA_DE__5___CONT">#REF!</definedName>
    <definedName name="SALDEV824331120TAXA_DE_16___CONT">#REF!</definedName>
    <definedName name="SALDEV824331130TAXA_DE_17___CONT">#REF!</definedName>
    <definedName name="SALDEV824331140TAXA_DE_12___CONT">#REF!</definedName>
    <definedName name="SALDEV824331200ACORES">#REF!</definedName>
    <definedName name="SALDEV824331210TAXA_DE__4___ACORES">#REF!</definedName>
    <definedName name="SALDEV824331220TAXA_DE_12___ACORES">#REF!</definedName>
    <definedName name="SALDEV824331230TAXA_DE_13___ACORES">#REF!</definedName>
    <definedName name="SALDEV824331240TAXA_DE_08___ACORES">#REF!</definedName>
    <definedName name="SALDEV824331300MADEIRA">#REF!</definedName>
    <definedName name="SALDEV824331310TAXA_DE__4___MADEIRA">#REF!</definedName>
    <definedName name="SALDEV824331320TAXA_DE_12___MADEIRA">#REF!</definedName>
    <definedName name="SALDEV824331330TAXA_DE_13___MADEIRA">#REF!</definedName>
    <definedName name="SALDEV824331340TAXA_DE_08___MADEIRA">#REF!</definedName>
    <definedName name="SALDEV824331400INTRACOMUNITARIAS">#REF!</definedName>
    <definedName name="SALDEV824331410TAXA_DE__5___CONT">#REF!</definedName>
    <definedName name="SALDEV824331470TAXA_DE_17___CONT">#REF!</definedName>
    <definedName name="SALDEV824331600P.SERV._N_RESIDENTES">#REF!</definedName>
    <definedName name="SALDEV824331610TAXA_DE_17___CONT">#REF!</definedName>
    <definedName name="SALDEV824331900VENDAS_ISENTAS">#REF!</definedName>
    <definedName name="SALDEV824340000IVA_REGULARIZACOES">#REF!</definedName>
    <definedName name="SALDEV824341000IVA_REGUL_MENSAIS_FAV_EMPRESA">#REF!</definedName>
    <definedName name="SALDEV824341100MENSAIS_FAVOR_EMPRESA_CONT">#REF!</definedName>
    <definedName name="SALDEV824341200MENSAIS_FAVOR_EMPRESA_ACORES">#REF!</definedName>
    <definedName name="SALDEV824341300MENSAIS_FAVOR_EMPRESA_MADEIRA">#REF!</definedName>
    <definedName name="SALDEV824342000IVA_REGUL_MENSAIS_FAV_ESTADO">#REF!</definedName>
    <definedName name="SALDEV824342100MENSAIS_FAVOR_ESTADO_CONT">#REF!</definedName>
    <definedName name="SALDEV824342200MENSAIS_FAVOR_ESTADO_ACORES">#REF!</definedName>
    <definedName name="SALDEV824350000IVA_APURAMENTO">#REF!</definedName>
    <definedName name="SALDEV824360000IVA_A_PAGAR">#REF!</definedName>
    <definedName name="SALDEV824361000IVA_VALORES_APURADOS">#REF!</definedName>
    <definedName name="SALDEV824400000RESTANTES_IMPOSTOS">#REF!</definedName>
    <definedName name="SALDEV824400100IMPOSTO_SELO_S_TRANSACCOES">#REF!</definedName>
    <definedName name="SALDEV824400200IMPOSTO_SELO_PESSOAL">#REF!</definedName>
    <definedName name="SALDEV824500000CONTRIB_SEGURANCA_SOCIAL">#REF!</definedName>
    <definedName name="SALDEV824510000CENTRO_REG_SEG_SOCIAL">#REF!</definedName>
    <definedName name="SALDEV824510100CENTRO_REG_SEG_SOC_A_HEROISMO">#REF!</definedName>
    <definedName name="SALDEV824510200CENTRO_REG_SEG_SOC_AVEIRO">#REF!</definedName>
    <definedName name="SALDEV824510300CENTRO_REG_SEG_SOC_COIMBRA">#REF!</definedName>
    <definedName name="SALDEV824510400CENTRO_REG_SEG_SOC_FARO">#REF!</definedName>
    <definedName name="SALDEV824510500CENTRO_REG_SEG_SOC_LISBOA">#REF!</definedName>
    <definedName name="SALDEV824510600CENTRO_REG_SEG_SOC_PORTO">#REF!</definedName>
    <definedName name="SALDEV824510700CENTRO_REG_SEG_SOC_SETUBAL">#REF!</definedName>
    <definedName name="SALDEV824510900CENTRO_REG_SEG_SOC_MADEIRA">#REF!</definedName>
    <definedName name="SALDEV824512000CAIXA_PREV_MEDICOS_PORTUGUESES">#REF!</definedName>
    <definedName name="SALDEV824900000OUTRAS_TRIBUTACOES">#REF!</definedName>
    <definedName name="SALDEV824900500DIR_GERAL_ALFANDEGAS_CONT">#REF!</definedName>
    <definedName name="SALDEV824900517ISP_IMP_PROD_PET_COMB_LIQUIDOS">#REF!</definedName>
    <definedName name="SALDEV824900600DIR_GERAL_ALFANDEGAS_MADEIRA">#REF!</definedName>
    <definedName name="SALDEV824900617ISP_IMP_PROD_PET_COMB_LIQUIDOS">#REF!</definedName>
    <definedName name="SALDEV824900700DIR_GERAL_ALFANDEGA_ACORES">#REF!</definedName>
    <definedName name="SALDEV824900717ISP_IMP_PROD_PET_COMB_LIQUIDOS">#REF!</definedName>
    <definedName name="SALDEV825000000ACCIONISTAS">#REF!</definedName>
    <definedName name="SALDEV825200000EMPRESAS_DO_GRUPO">#REF!</definedName>
    <definedName name="SALDEV825210000EMPRESTIMOS">#REF!</definedName>
    <definedName name="SALDEV825211000MOCACOR_C__SUPRIMENTOS">#REF!</definedName>
    <definedName name="SALDEV825212000AGRAN_C__SUPRIMENTOS">#REF!</definedName>
    <definedName name="SALDEV825214000PETROGAL_CHINESA_C_SUPRIMENT">#REF!</definedName>
    <definedName name="SALDEV825215000CLC_C_SUPRIMENTOS">#REF!</definedName>
    <definedName name="SALDEV825216000PETROGAS_C_SUPRIMENTOS">#REF!</definedName>
    <definedName name="SALDEV825217000PETROMAR_C__SUPRIMENTOS">#REF!</definedName>
    <definedName name="SALDEV825218000PETROGAL_ANGOLA_C__SUPRIMENTOS">#REF!</definedName>
    <definedName name="SALDEV825230000RESULTADOS_ATRIBUIDOS">#REF!</definedName>
    <definedName name="SALDEV825230100EIVAL">#REF!</definedName>
    <definedName name="SALDEV825230200SACOR_MARITIMA_SA">#REF!</definedName>
    <definedName name="SALDEV825230300GALP_INTERNATIONAL_CORPORATION">#REF!</definedName>
    <definedName name="SALDEV825230400AGRAN___AGROQUIMICA_DE_ANGOLA">#REF!</definedName>
    <definedName name="SALDEV825230600SAAGA___SOC_ACOREANA_GASES">#REF!</definedName>
    <definedName name="SALDEV825230700GITE_GALP_INT_TRADING_EST">#REF!</definedName>
    <definedName name="SALDEV825250000DIF_DE_CAMBIO_REF_2529000">#REF!</definedName>
    <definedName name="SALDEV825250000DIF_DE_CAMBIO_REF_25290000">#REF!</definedName>
    <definedName name="SALDEV825290000OUTRAS_OPERACOES">#REF!</definedName>
    <definedName name="SALDEV825290100AGRAN_AGROQUIMICA_ANGOLA">#REF!</definedName>
    <definedName name="SALDEV825290200AGRAN_C_ESPECIAL">#REF!</definedName>
    <definedName name="SALDEV825290300AGRAN_C_PLAFOND_ESPECIAL">#REF!</definedName>
    <definedName name="SALDEV825290400CARBOGAL_CARBONOS_PORTUGAL_SA">#REF!</definedName>
    <definedName name="SALDEV825290500GARAGEM_AUTO_RIBEIROS_LDA">#REF!</definedName>
    <definedName name="SALDEV825290600CLC_COM_LOGIST_COMBUST">#REF!</definedName>
    <definedName name="SALDEV825290700EIVAL">#REF!</definedName>
    <definedName name="SALDEV825290800GALP_AFRICA_EXPL_PETROLEOS_LDA">#REF!</definedName>
    <definedName name="SALDEV825290800PETROGAL_EXPLORA_aO_LDA">#REF!</definedName>
    <definedName name="SALDEV825290900GALP_INTERNATIONAL_CORPORATION">#REF!</definedName>
    <definedName name="SALDEV825291000GALP_INT_TRADING_ESTABLISHMENT">#REF!</definedName>
    <definedName name="SALDEV825291002GITE___MERCADO_DE_PAPEL">#REF!</definedName>
    <definedName name="SALDEV825291200FERREIRA_LOPES___ALVES_LDA">#REF!</definedName>
    <definedName name="SALDEV825291300FIGUEIRAS_FRANCA_LDA">#REF!</definedName>
    <definedName name="SALDEV825291400GARAGEM_CENT_STA_BARBARA_LDA">#REF!</definedName>
    <definedName name="SALDEV825291600SALCO_SOC_ALG_CARB_OLEOS_LDA">#REF!</definedName>
    <definedName name="SALDEV825291700GARAGEM_CALDAS_LDA">#REF!</definedName>
    <definedName name="SALDEV825291800GALPGESTE_LDA">#REF!</definedName>
    <definedName name="SALDEV825292000MOCACOR_DISTRIB_COMBUSTIVEIS">#REF!</definedName>
    <definedName name="SALDEV825292002MOCACOR_C_C">#REF!</definedName>
    <definedName name="SALDEV825292300PETROGAL_ESPANOLA_SA">#REF!</definedName>
    <definedName name="SALDEV825292400PETROGAL_ESPANOLA_RESERVA_ESTR">#REF!</definedName>
    <definedName name="SALDEV825292500PETROGAL_CHINESA_LDA">#REF!</definedName>
    <definedName name="SALDEV825292600PETROGAL_ANGOLA_LDA">#REF!</definedName>
    <definedName name="SALDEV825292700PETROMAR_C__PLAFOND_ESPECIAL">#REF!</definedName>
    <definedName name="SALDEV825292800SACOR_MARITIMA_SA">#REF!</definedName>
    <definedName name="SALDEV825293000TAGUS_RE_SA">#REF!</definedName>
    <definedName name="SALDEV825293200PETROGAL_ACORES__LDA">#REF!</definedName>
    <definedName name="SALDEV825293300PETROGAL_MADEIRA__LDA">#REF!</definedName>
    <definedName name="SALDEV825293400PETROFORMA___PETROGAL_FORMA_AO">#REF!</definedName>
    <definedName name="SALDEV825295000SAAGA___SOC_ACOREANA_GASES">#REF!</definedName>
    <definedName name="SALDEV825295001SAAGA_C_C">#REF!</definedName>
    <definedName name="SALDEV825295002SAAGA_C__DESP_COMBUSTIVEIS">#REF!</definedName>
    <definedName name="SALDEV825295003SAAGA_C__DESP_GASES">#REF!</definedName>
    <definedName name="SALDEV825295004SAAGA_C__FACT_ENCHI_GASES">#REF!</definedName>
    <definedName name="SALDEV825295500SOTURIS_SOC_EXP_HOTEL_E_TURISM">#REF!</definedName>
    <definedName name="SALDEV825300000EMPRESAS_ASSOCIADAS">#REF!</definedName>
    <definedName name="SALDEV825330000RESULTADOS_ATRIBUIDOS">#REF!</definedName>
    <definedName name="SALDEV825330100SAAGA_SOC_ACOREANA_ARMAZ_GASES">#REF!</definedName>
    <definedName name="SALDEV825330200TRADINGPOR_EMP_COM_EST_PORTUG">#REF!</definedName>
    <definedName name="SALDEV825390000OUTRAS_OPERACOES">#REF!</definedName>
    <definedName name="SALDEV825391000HOTELGAL_SOC_HOTEIS_PORT._SA">#REF!</definedName>
    <definedName name="SALDEV825392000ENACOL___EMP_NAC_COMB_SARL">#REF!</definedName>
    <definedName name="SALDEV825392001ENACOL___C_C">#REF!</definedName>
    <definedName name="SALDEV825392002ENACOL___C__PLAFOND_ESPECIAL">#REF!</definedName>
    <definedName name="SALDEV825392500PORTGAS_SOC_PROD_DIST_GAS_SA">#REF!</definedName>
    <definedName name="SALDEV825392501PORTGAS___C_C">#REF!</definedName>
    <definedName name="SALDEV825392502PORTGAS_CAPITAL_SUBSCR_N_REALI">#REF!</definedName>
    <definedName name="SALDEV825392700SAAGA_SOC_ACOREANA_GASES">#REF!</definedName>
    <definedName name="SALDEV825392701SAAGA_C_C">#REF!</definedName>
    <definedName name="SALDEV825392702SAAGA_C_DESPACHO_COMBUSTIVEIS">#REF!</definedName>
    <definedName name="SALDEV825392703SAAGA_C_DESPACHO_GASES">#REF!</definedName>
    <definedName name="SALDEV825392705SAAGA_C_FACT_ENCHIMENT_GASES">#REF!</definedName>
    <definedName name="SALDEV825393400SONANGALP_C_C">#REF!</definedName>
    <definedName name="SALDEV825400000OUT_EMP._PARTIC.E_PARTICIPANTE">#REF!</definedName>
    <definedName name="SALDEV825410000EMPRESTIMOS">#REF!</definedName>
    <definedName name="SALDEV825410400AGRAN___C_SUPRIMENTOS">#REF!</definedName>
    <definedName name="SALDEV825430000RESULTADOS_ATRIBUIDOS">#REF!</definedName>
    <definedName name="SALDEV825430400FINA_PETROLEOS_DE_ANGOLA_SARL">#REF!</definedName>
    <definedName name="SALDEV825430600AGRAN___AGROQ._DE_ANGOLA">#REF!</definedName>
    <definedName name="SALDEV825490000OUTRAS_OPERACOES">#REF!</definedName>
    <definedName name="SALDEV825490400LUSITANIAGAS">#REF!</definedName>
    <definedName name="SALDEV825490600AGRAN___AGROQ_DE_ANGOLA">#REF!</definedName>
    <definedName name="SALDEV825490700AGRAN___C___ESPECIAL">#REF!</definedName>
    <definedName name="SALDEV825490800AGRAN___C___PLAFOND_ESPECIAL">#REF!</definedName>
    <definedName name="SALDEV826000000OUTROS_DEVEDORES_E_CREDORES">#REF!</definedName>
    <definedName name="SALDEV826100000FORNECEDORES_DE_IMOBILIZADO">#REF!</definedName>
    <definedName name="SALDEV826101000FORNECEDORES_IMOB_C_C">#REF!</definedName>
    <definedName name="SALDEV826102000FORNECEDORES_IMOB_C__SADOS_DEV">#REF!</definedName>
    <definedName name="SALDEV826110000FORNECEDORES_DE_IMOBILIZ_C_C">#REF!</definedName>
    <definedName name="SALDEV826111000FORNEC_IMOBIL_C_C_NACIONAIS">#REF!</definedName>
    <definedName name="SALDEV826112000FORNEC_IMOBIL_C_C_ESTRANGEIROS">#REF!</definedName>
    <definedName name="SALDEV826130000FORNEC_C_DEP_DE_GARANTIA_IMOBI">#REF!</definedName>
    <definedName name="SALDEV826131000FORNECED_C_DEP_GARANT_IMOB">#REF!</definedName>
    <definedName name="SALDEV826132000FORNECED_C_DEP_GARANT_IMOB_MM">#REF!</definedName>
    <definedName name="SALDEV826180000FORNEC_C_FACT_REC_CONF_IMOB">#REF!</definedName>
    <definedName name="SALDEV826181000FORNECED_C_FACT_REC_CONF_IMOB">#REF!</definedName>
    <definedName name="SALDEV826190000ADIANTAM_A_FORNEC_DE_IMOBILIZ">#REF!</definedName>
    <definedName name="SALDEV826200000PESSOAL">#REF!</definedName>
    <definedName name="SALDEV826220000REMUNER_A_PAGAR_PESSOAL">#REF!</definedName>
    <definedName name="SALDEV826240000ADIANTAMENTOS_AO_PESSOAL">#REF!</definedName>
    <definedName name="SALDEV826240100ADT_PESS_PROPRIO_MES">#REF!</definedName>
    <definedName name="SALDEV826240101ADIANTAMENTOS_PROPRIO_MES__NOR">#REF!</definedName>
    <definedName name="SALDEV826240102ADIANTAMENTOS_PROPRIO_MES__CEN">#REF!</definedName>
    <definedName name="SALDEV826240103ADIANTAMENTOS_PROPRIO_MES__SUL">#REF!</definedName>
    <definedName name="SALDEV826240200ADT_PESS_S_FERIAS_E_NATAL">#REF!</definedName>
    <definedName name="SALDEV826240201SUB_FERIAS_E_NATAL___________N">#REF!</definedName>
    <definedName name="SALDEV826240202SUB_FERIAS_E_NATAL___________C">#REF!</definedName>
    <definedName name="SALDEV826240203SUB_FERIAS_E_NATAL___________S">#REF!</definedName>
    <definedName name="SALDEV826240300ADT_PESS_PRESTAC_MENSAIS">#REF!</definedName>
    <definedName name="SALDEV826240301PRESTACOES_MENSAIS_________NOR">#REF!</definedName>
    <definedName name="SALDEV826240302PRESTACOES_MENSAIS_________CEN">#REF!</definedName>
    <definedName name="SALDEV826240303PRESTACOES_MENSAIS_________SUL">#REF!</definedName>
    <definedName name="SALDEV826240400ADT_PESS_AQUIS_DE_VIATURAS">#REF!</definedName>
    <definedName name="SALDEV826240401AQUISICAO_DE_VIATURAS______NOR">#REF!</definedName>
    <definedName name="SALDEV826240402AQUISICAO_DE_VIATURAS______CEN">#REF!</definedName>
    <definedName name="SALDEV826240403AQUISICAO_DE_VIATURAS______SUL">#REF!</definedName>
    <definedName name="SALDEV826240500ADT_PESS_RUVA">#REF!</definedName>
    <definedName name="SALDEV826240501RUVA_______________________NOR">#REF!</definedName>
    <definedName name="SALDEV826240502RUVA_______________________CEN">#REF!</definedName>
    <definedName name="SALDEV826240503RUVA_______________________SUL">#REF!</definedName>
    <definedName name="SALDEV826240600ADT_PESS_DSP_SAUDE_PESSOAL">#REF!</definedName>
    <definedName name="SALDEV826240602DSP_SAUDE_PESSOAL__________CEN">#REF!</definedName>
    <definedName name="SALDEV826240603DSP_SAUDE_PESSOAL__________SUL">#REF!</definedName>
    <definedName name="SALDEV826240700ADT_PESS_DSP_SAUDE_FAMIL">#REF!</definedName>
    <definedName name="SALDEV826240701DSP_SAUDE_FAMILIARES_______NOR">#REF!</definedName>
    <definedName name="SALDEV826240702DSP_SAUDE_FAMILIARES_______CEN">#REF!</definedName>
    <definedName name="SALDEV826240703DSP_SAUDE_FAMILIARES_______SUL">#REF!</definedName>
    <definedName name="SALDEV826240800ADT_PESS_PLANO_DEFECIENTES">#REF!</definedName>
    <definedName name="SALDEV826240801PLANO_DEFECIENTES__________NOR">#REF!</definedName>
    <definedName name="SALDEV826240802PLANO_DEFECIENTES__________CEN">#REF!</definedName>
    <definedName name="SALDEV826240803PLANO_DEFECIENTES__________SUL">#REF!</definedName>
    <definedName name="SALDEV826240900ADT_PESS_HABITACAO">#REF!</definedName>
    <definedName name="SALDEV826240901HABITACAO__________________NOR">#REF!</definedName>
    <definedName name="SALDEV826240902HABITACAO__________________CEN">#REF!</definedName>
    <definedName name="SALDEV826240903HABITACAO__________________SUL">#REF!</definedName>
    <definedName name="SALDEV826241000ADT_PESS_AUTO_CONSTRUCAO">#REF!</definedName>
    <definedName name="SALDEV826241002AUTO_CONSTRUCAO____________CEN">#REF!</definedName>
    <definedName name="SALDEV826241003AUTO_CONSTRUCAO____________SUL">#REF!</definedName>
    <definedName name="SALDEV826241100ADT_PESS_VENDA_CASAS_SINES">#REF!</definedName>
    <definedName name="SALDEV826241101VENDA_CASAS_SINES__________NOR">#REF!</definedName>
    <definedName name="SALDEV826241102VENDA_CASAS_SINES__________CEN">#REF!</definedName>
    <definedName name="SALDEV826241103VENDA_CASAS_SINES__________SUL">#REF!</definedName>
    <definedName name="SALDEV826241200ADT_PESS_SEGUR_VND_CASAS_SINES">#REF!</definedName>
    <definedName name="SALDEV826241201SEG_VENDA_CASAS_SINES______NOR">#REF!</definedName>
    <definedName name="SALDEV826241202SEG_VENDA_CASAS_SINES______CEN">#REF!</definedName>
    <definedName name="SALDEV826241203SEG_VENDA_CASAS_SINES______SUL">#REF!</definedName>
    <definedName name="SALDEV826241400ADT_PESS_JUROS_DE_EMPRESTIMOS">#REF!</definedName>
    <definedName name="SALDEV826241401JUROS_DE_EMPRESTIMOS_______NOR">#REF!</definedName>
    <definedName name="SALDEV826241402JUROS_DE_EMPRESTIMOS_______CEN">#REF!</definedName>
    <definedName name="SALDEV826241403JUROS_DE_EMPRESTIMOS_______SUL">#REF!</definedName>
    <definedName name="SALDEV826241800ADT_PESS_SUBS_ANTECIP_OCUPACAO">#REF!</definedName>
    <definedName name="SALDEV826241801ADT_PESS_SUBS_ANTECIP_OCUPACAO">#REF!</definedName>
    <definedName name="SALDEV826241900ADT_PESS_OUTROS_ADIANTAMENTOS">#REF!</definedName>
    <definedName name="SALDEV826241902OUTROS_ADIANTAMENTOS_______CEN">#REF!</definedName>
    <definedName name="SALDEV826241903OUTROS_ADIANTAMENTOS_______SUL">#REF!</definedName>
    <definedName name="SALDEV826250000CAUCOES_DOS_ORG_SOCIAIS">#REF!</definedName>
    <definedName name="SALDEV826260000CAUCOES_DO_PESSOAL">#REF!</definedName>
    <definedName name="SALDEV826290000OUT_OPERCACOES_COM_PESSOAL">#REF!</definedName>
    <definedName name="SALDEV826290100ABONOS_DE_FAMILIA">#REF!</definedName>
    <definedName name="SALDEV826290200QUOTIZACOES_DO_G_D_PETROGAL">#REF!</definedName>
    <definedName name="SALDEV826290201QUOTIZACOES_DO_G_D_P_______NOR">#REF!</definedName>
    <definedName name="SALDEV826290202QUOTIZACOES_DO_G_D_P_______CEN">#REF!</definedName>
    <definedName name="SALDEV826290203QUOTIZACOES_DO_G_D_P_______SUL">#REF!</definedName>
    <definedName name="SALDEV826290300QUOTIZ_DA_ASSOC_DOS_REFORMADOS">#REF!</definedName>
    <definedName name="SALDEV826290301QUOTIZ_DA_ASSOC_REFORMADOS_NOR">#REF!</definedName>
    <definedName name="SALDEV826290302QUOTIZ_DA_ASSOC_REFORMADOS_CEN">#REF!</definedName>
    <definedName name="SALDEV826290303QUOTIZ_DA_ASSOC_REFORMADOS_SUL">#REF!</definedName>
    <definedName name="SALDEV826290400RECIBOS_DA_COOPERATIVA">#REF!</definedName>
    <definedName name="SALDEV826290402RECIBOS_DA_COOPERATIVA_____CEN">#REF!</definedName>
    <definedName name="SALDEV826290500BAIRROS_SOCIAIS">#REF!</definedName>
    <definedName name="SALDEV826290502BAIRROS_SOCIAIS____________CEN">#REF!</definedName>
    <definedName name="SALDEV826290504BAIRROS_SOCIAIS_VAL_REGULARIZA">#REF!</definedName>
    <definedName name="SALDEV826290600VENDA_DE_PRODUTOS_PETROGAL">#REF!</definedName>
    <definedName name="SALDEV826290602VENDA_DE_PROD_PETROGAL_____CEN">#REF!</definedName>
    <definedName name="SALDEV826290603VENDA_DE_PROD_PETROGAL_____SUL">#REF!</definedName>
    <definedName name="SALDEV826290700SEGUROS_PETROGAL">#REF!</definedName>
    <definedName name="SALDEV826290800GRUPO_DESPORTIVO_PETROGAL">#REF!</definedName>
    <definedName name="SALDEV826290801SEGUROS_G_D_PETROGAL_______NOR">#REF!</definedName>
    <definedName name="SALDEV826290802SEGUROS_G_D_PETROGAL_______CEN">#REF!</definedName>
    <definedName name="SALDEV826290803SEGUROS_G_D_PETROGAL_______SUL">#REF!</definedName>
    <definedName name="SALDEV826290804PERIODIZACAO_C__G_D_PETROGAL">#REF!</definedName>
    <definedName name="SALDEV826290900REMUNER_E_ENCARG_A_REGULARIZAR">#REF!</definedName>
    <definedName name="SALDEV826290901REMUN_E_ENC_A_REGULARIZAR__NOR">#REF!</definedName>
    <definedName name="SALDEV826290902REMUN_E_ENC_A_REGULARIZAR__CEN">#REF!</definedName>
    <definedName name="SALDEV826290903REMUN_E_ENC_A_REGULARIZAR__SUL">#REF!</definedName>
    <definedName name="SALDEV826291000DESCONTOS_DA_FUNCAO_PUBLICA">#REF!</definedName>
    <definedName name="SALDEV826291100PLANO_COMPLEM_DE_REFORMA">#REF!</definedName>
    <definedName name="SALDEV826291110PLANO_C_REFORMA_EX_ASSOC_AFRIC">#REF!</definedName>
    <definedName name="SALDEV826291300REGULARIZACAO_CONTAS_PESSOAL">#REF!</definedName>
    <definedName name="SALDEV826291301OUT_CONTAS_PESSOAL_REGUL___NOR">#REF!</definedName>
    <definedName name="SALDEV826291302OUT_CONTAS_PESSOAL_REGUL___CEN">#REF!</definedName>
    <definedName name="SALDEV826291303OUT_CONTAS_PESSOAL_REGUL___SUL">#REF!</definedName>
    <definedName name="SALDEV826291304OUT_CONTAS_PESSOAL_REGUL___GER">#REF!</definedName>
    <definedName name="SALDEV826291400DESCONTOS_JUDICIAIS">#REF!</definedName>
    <definedName name="SALDEV826291401DESC_JUDICIAIS_____________NOR">#REF!</definedName>
    <definedName name="SALDEV826291402DESC_JUDICIAIS_____________CEN">#REF!</definedName>
    <definedName name="SALDEV826291403DESC_JUDICIAIS_____________SUL">#REF!</definedName>
    <definedName name="SALDEV826291500SENHAS_DE_TAXAS_MODERADORAS">#REF!</definedName>
    <definedName name="SALDEV826291502SENHAS_TX_MODERADORAS__CEN">#REF!</definedName>
    <definedName name="SALDEV826291503SENHAS_TX_MODERADORAS__SUL">#REF!</definedName>
    <definedName name="SALDEV826291600VENDAS_C__CARTAO_GALP">#REF!</definedName>
    <definedName name="SALDEV826291601VENDAS_C_CARTAO_GALP__NOR">#REF!</definedName>
    <definedName name="SALDEV826291602VENDAS_C_CARTAO_GALP__CEN">#REF!</definedName>
    <definedName name="SALDEV826291603VENDAS_C_CARTAO_GALP__SUL">#REF!</definedName>
    <definedName name="SALDEV826291700UTILIZACAO_VIATURAS">#REF!</definedName>
    <definedName name="SALDEV826291701UTILIZACAO_VIATURAS_NOR">#REF!</definedName>
    <definedName name="SALDEV826291702UTILIZACAO_VIATURAS_CEN">#REF!</definedName>
    <definedName name="SALDEV826291703UTILIZACAO_VIATURAS_SUL">#REF!</definedName>
    <definedName name="SALDEV826291800AQUISICAO_VIATURAS_AVP">#REF!</definedName>
    <definedName name="SALDEV826291801AQUISICAO_VIATURAS_AVP_NOR">#REF!</definedName>
    <definedName name="SALDEV826291802AQUISICAO_VIATURAS_AVP_CEN">#REF!</definedName>
    <definedName name="SALDEV826291803AQUISICAO_VIATURAS_AVP_SUL">#REF!</definedName>
    <definedName name="SALDEV826300000SINDICATOS">#REF!</definedName>
    <definedName name="SALDEV826310000SINDICATOS">#REF!</definedName>
    <definedName name="SALDEV826500000CREDORES_SUBSCR_NAO_LIBERADAS">#REF!</definedName>
    <definedName name="SALDEV826500300PORTGAS_SOC_PROD_DIST_GAS_SA">#REF!</definedName>
    <definedName name="SALDEV826500600SETGAS_SOC_PROD_DISTRIB_GAS">#REF!</definedName>
    <definedName name="SALDEV826501000CLC_COMP_LOGIST_COMBUSTIVEIS">#REF!</definedName>
    <definedName name="SALDEV826501100PETROGAL_ESPANHOLA_SA">#REF!</definedName>
    <definedName name="SALDEV826501200SONANGALP_C__CAPITAL">#REF!</definedName>
    <definedName name="SALDEV826501201SONANGALP_REC_PT_AV_BRA_LUANDA">#REF!</definedName>
    <definedName name="SALDEV826501202SONANGALP_REC_PT_AVAL___LUANDA">#REF!</definedName>
    <definedName name="SALDEV826501203SONANGALP_REC_MAT_ENVIADO">#REF!</definedName>
    <definedName name="SALDEV826501400PETROGAL_ANGOLA__LDA">#REF!</definedName>
    <definedName name="SALDEV826501500PETROGAL_A_ORES__LDA">#REF!</definedName>
    <definedName name="SALDEV826501600PETROGAL_MADEIRA__LDA">#REF!</definedName>
    <definedName name="SALDEV826501700PETROFORMA_PET_FORMACAO_SA">#REF!</definedName>
    <definedName name="SALDEV826501800PETROGAL_GUINE_BISSAU_LDA">#REF!</definedName>
    <definedName name="SALDEV826501900SOPOR___SOC_DIST_COMB_SA">#REF!</definedName>
    <definedName name="SALDEV826600000OBRIGACIONISTAS">#REF!</definedName>
    <definedName name="SALDEV826600800AMORT_E_JUR_OBRIG_INT_1985">#REF!</definedName>
    <definedName name="SALDEV826600804AMORT_OBRIG_INT_1985_SORT_04">#REF!</definedName>
    <definedName name="SALDEV826600847JUROS_OBRIG_INT_1985_CUP_07">#REF!</definedName>
    <definedName name="SALDEV826600850JUROS_OBRIG_INT_1985_CUP_10">#REF!</definedName>
    <definedName name="SALDEV826610000OBRIGACIONISTAS_C_SUBSCRICAO">#REF!</definedName>
    <definedName name="SALDEV826610200OBRIGACOES_SUBSCRITAS_PETROG_9">#REF!</definedName>
    <definedName name="SALDEV826610300OBRIGACOES_SUBSCRITAS_PETROG_9">#REF!</definedName>
    <definedName name="SALDEV826700000CONSULT_ASSESS_E_INTERMEDIAR">#REF!</definedName>
    <definedName name="SALDEV826710000REVENDORES_DE_GAS_CANALIZADO">#REF!</definedName>
    <definedName name="SALDEV826720000INTERMEDIARIOS_E_COMISSIONISTA">#REF!</definedName>
    <definedName name="SALDEV826730000REVENDEDORES_GAS_CANALIZADO_VE">#REF!</definedName>
    <definedName name="SALDEV826800000DEVEDORES_CREDORES_DIVERSOS">#REF!</definedName>
    <definedName name="SALDEV826810000DEVEDORES_E_CREDORES_DIV_C_C">#REF!</definedName>
    <definedName name="SALDEV826811000DIF_DE_CAMBIO_REF_A_CONTA_2681">#REF!</definedName>
    <definedName name="SALDEV826812000DIF_CAMBIO_FORNEC">#REF!</definedName>
    <definedName name="SALDEV826820000ORGANISMOS_ADMINISTRATIVOS_C_C">#REF!</definedName>
    <definedName name="SALDEV826830000ORGANISMOS_ADMINISTR_OUT_OPER">#REF!</definedName>
    <definedName name="SALDEV826830100FUNDO_REGIONAL_ABAST_ACORES">#REF!</definedName>
    <definedName name="SALDEV826830101DIF_PRECO_COMBUSTIVEIS">#REF!</definedName>
    <definedName name="SALDEV826830102DIF_PRECO_GAS">#REF!</definedName>
    <definedName name="SALDEV826830103DIF_FRETE_G.P.L.">#REF!</definedName>
    <definedName name="SALDEV826830200DIR_REG_C_IND___MADEIRA">#REF!</definedName>
    <definedName name="SALDEV826830202DIF_PRECO_G.P.L.">#REF!</definedName>
    <definedName name="SALDEV826840000DEVEDORES_CREDORES_P__CAUCOES">#REF!</definedName>
    <definedName name="SALDEV826840100CAUCOES_E_GARANTIAS_PRESTADAS">#REF!</definedName>
    <definedName name="SALDEV826840101CAPITANIA_PORTO_DE_LEIXOES">#REF!</definedName>
    <definedName name="SALDEV826840105SERVICOS_MUNICIP_DE_COIMBRA">#REF!</definedName>
    <definedName name="SALDEV826840106SERV_MUN_AGUAS_SANEAM_PORTO">#REF!</definedName>
    <definedName name="SALDEV826840108ESCOLA_PREPARATORIA_VIATODOS">#REF!</definedName>
    <definedName name="SALDEV826840109SERV_MUNIC_AGUA_SAN_MATOSINHOS">#REF!</definedName>
    <definedName name="SALDEV826840110ELECTRICIDADE_PORTUGAL_EP_EDP">#REF!</definedName>
    <definedName name="SALDEV826840112CTT_TLP_DIR_REG_CORREIO_SUL">#REF!</definedName>
    <definedName name="SALDEV826840113PENS_V.S.LUCAS_CGD">#REF!</definedName>
    <definedName name="SALDEV826840114ACCOES_JUDICIAIS_EM_CURSO">#REF!</definedName>
    <definedName name="SALDEV826840115MINIST_COMERC_TURISMO_ANGOLA">#REF!</definedName>
    <definedName name="SALDEV826840116GAR_F_MAGALHAES_M_D_PEREIRA_LD">#REF!</definedName>
    <definedName name="SALDEV826840119TRIBUNAL_JUDICIAL_DA_GOLEGA">#REF!</definedName>
    <definedName name="SALDEV826840121CAMARA_MUNICIPAL_DE_VISEU">#REF!</definedName>
    <definedName name="SALDEV826840122AGRAN_CONTA_CAUCAO_ADMINISTRAD">#REF!</definedName>
    <definedName name="SALDEV826840123EMP_ELECTRICIDADE_ACORES">#REF!</definedName>
    <definedName name="SALDEV826840124EMPARQUE___DIR_C_GALP_QUIMICOS">#REF!</definedName>
    <definedName name="SALDEV826840125ESLI___DIR_S_CONT_TESOURARIA">#REF!</definedName>
    <definedName name="SALDEV826840126EMPARQUE___DIR_SERV_JURIDICOS">#REF!</definedName>
    <definedName name="SALDEV826840127EMPARQUE___DIR_C_GALP_COMBUSTI">#REF!</definedName>
    <definedName name="SALDEV826840128EMPARQUE___DIR_SERV_GESTAO_RIS">#REF!</definedName>
    <definedName name="SALDEV826840129SERV_MUNIC_AGUA_SAN_BRAGA">#REF!</definedName>
    <definedName name="SALDEV826840151CTT__CORREIOS_PORTUGAL_SERV_AV">#REF!</definedName>
    <definedName name="SALDEV826840152DEPOSITO_GARANTIA_EDP_PORTO">#REF!</definedName>
    <definedName name="SALDEV826840153DEPOSITO_GARANTIA_EDP_SINES">#REF!</definedName>
    <definedName name="SALDEV826840154DEPOSITO_GARANTIA_ALD">#REF!</definedName>
    <definedName name="SALDEV826840200CAUCOES_E_GARANTIAS_RECEBIDAS">#REF!</definedName>
    <definedName name="SALDEV826840201CAUCOES_GARRAFAS_GAS_LISBOA">#REF!</definedName>
    <definedName name="SALDEV826840202CAUCOES_GARRAFAS_GAS_PORTO">#REF!</definedName>
    <definedName name="SALDEV826840204CAUC_GARANTIA_CONSUMO_LISBOA">#REF!</definedName>
    <definedName name="SALDEV826840205CAUC_GARANTIA_CONSUMO_PORTO">#REF!</definedName>
    <definedName name="SALDEV826840206AVELINO_FERREIRA_FIGUEIRA">#REF!</definedName>
    <definedName name="SALDEV826840208ROCHA_MOTA___SOARES_LDA">#REF!</definedName>
    <definedName name="SALDEV826840209FOSTER_WEELER">#REF!</definedName>
    <definedName name="SALDEV826840211BATISTA___IRMAOS_LDA">#REF!</definedName>
    <definedName name="SALDEV826840212CAUCOES_P_CARTOES_DE_ACESSO__D">#REF!</definedName>
    <definedName name="SALDEV826840213CAUCOES_P_USO_FERRAMENTAS_BOA">#REF!</definedName>
    <definedName name="SALDEV826840214CAUCOES_P_CARTOES_DE_ACESSO__D">#REF!</definedName>
    <definedName name="SALDEV826840215CAUCOES_GARRAFAS_GAS_MADEIRA">#REF!</definedName>
    <definedName name="SALDEV826840216CAUCOES_GARANTIA_CONSUMO_MADEI">#REF!</definedName>
    <definedName name="SALDEV826840217CAUCOES_GARRAFAS_GAS_ACORES">#REF!</definedName>
    <definedName name="SALDEV826840218CAUCOES_GARANTIA_CONSUMO_ACORE">#REF!</definedName>
    <definedName name="SALDEV826840219TALMETAIS___SOC_SUCATAS_F_N_LD">#REF!</definedName>
    <definedName name="SALDEV826840220ANT_MATAN_A_COSTA_MET_FERRO_LD">#REF!</definedName>
    <definedName name="SALDEV826840220ANT_MATANÿA_COSTA_MET_FERRO_LD">#REF!</definedName>
    <definedName name="SALDEV826840221VELALUZ_ERNESTO_SOARES_MOREIRA">#REF!</definedName>
    <definedName name="SALDEV826840223SOCER___COM_E_IND_RESINAS_SA">#REF!</definedName>
    <definedName name="SALDEV826840224MCDONALD_S_A_SERV_SEIXAL">#REF!</definedName>
    <definedName name="SALDEV826850000DEVEDORES_CREDORES_M_LONGO_PRA">#REF!</definedName>
    <definedName name="SALDEV826850001ANGOL_C_C">#REF!</definedName>
    <definedName name="SALDEV826850002UOP_LIMITED___PLATINUM_POOL">#REF!</definedName>
    <definedName name="SALDEV826850003J_M_CORDEIRO">#REF!</definedName>
    <definedName name="SALDEV826850004ETA_EMPRESA_DE_TRANSP_ALENTEJA">#REF!</definedName>
    <definedName name="SALDEV826850005LUBRIDAO">#REF!</definedName>
    <definedName name="SALDEV826850006ADELINO_NUNES_SERRA">#REF!</definedName>
    <definedName name="SALDEV826850007VALENTIM_MORGADO_E_FERREIRA">#REF!</definedName>
    <definedName name="SALDEV826850008JOAO_CRISTOVAO_CHINA">#REF!</definedName>
    <definedName name="SALDEV826850011GASPE_EMP_GAS_D_PETROL">#REF!</definedName>
    <definedName name="SALDEV826850012AUTO_JULIO_LDA">#REF!</definedName>
    <definedName name="SALDEV826850013BERNARDO_MARIA_TOME_AGUIAR">#REF!</definedName>
    <definedName name="SALDEV826850014COOP_HABIT_PETROGAL_CESSA_AO_C">#REF!</definedName>
    <definedName name="SALDEV826850014COOP_HABIT_PETROGAL_CESSAÿÿO_C">#REF!</definedName>
    <definedName name="SALDEV826850062ENCO_C_VND_PARQUE_M_EMILIA">#REF!</definedName>
    <definedName name="SALDEV826850158TEPAR_CARTAO_INTERNAC_M_L_P_EM">#REF!</definedName>
    <definedName name="SALDEV826850297COMB_AL_ALENTEJO_P_RENOVACAO_R">#REF!</definedName>
    <definedName name="SALDEV826850299JOSE_CARDOSO_O_DOLORES_P_REN_R">#REF!</definedName>
    <definedName name="SALDEV826860000DEVEDORES_CREDORES_IMOBILIZADO">#REF!</definedName>
    <definedName name="SALDEV826860001EIVAL">#REF!</definedName>
    <definedName name="SALDEV826860004CLC_COMP_LOGIST_COMBUST_SA">#REF!</definedName>
    <definedName name="SALDEV826880000DEVEDORES_DUVIDOSOS">#REF!</definedName>
    <definedName name="SALDEV826880155SOCONFECCOES_TEXTEIS_LDA">#REF!</definedName>
    <definedName name="SALDEV826880300TURIBERICA_SOC_INVEST_LDA">#REF!</definedName>
    <definedName name="SALDEV826880461VALADAS__SA">#REF!</definedName>
    <definedName name="SALDEV826880465CASA_PIA_ATLETICO_CLUBE">#REF!</definedName>
    <definedName name="SALDEV826880470BOAVISTA_FUTEBOL_CLUBE">#REF!</definedName>
    <definedName name="SALDEV826880500CAMARA_MUNICIPAL_DE_OEIRAS">#REF!</definedName>
    <definedName name="SALDEV826880502BELENENSES_C_FUTEBOL">#REF!</definedName>
    <definedName name="SALDEV826880504CARLOS_SABIDO">#REF!</definedName>
    <definedName name="SALDEV826880554JUDI_SERVICOS_LDA">#REF!</definedName>
    <definedName name="SALDEV826880575ACESSORIOS_VITORIA_LDA">#REF!</definedName>
    <definedName name="SALDEV826880576MACHUQUEIRO___SOUSA_LDA">#REF!</definedName>
    <definedName name="SALDEV826881301EMISSAO_CLANDESTINA_A_A">#REF!</definedName>
    <definedName name="SALDEV826882015EMP_IND_MET_RAMOA_LDA">#REF!</definedName>
    <definedName name="SALDEV826883619H_VAULTIER___CO">#REF!</definedName>
    <definedName name="SALDEV826883756JOSE_GUIMARAES_COSTA">#REF!</definedName>
    <definedName name="SALDEV826885496ALVARO_ROQUETTE_DESP">#REF!</definedName>
    <definedName name="SALDEV826885510JOSE_MANUEL_PINHEIRO_G_PEREIRA">#REF!</definedName>
    <definedName name="SALDEV826887502TECHNIP_FIN_CRED_LYONNAIS">#REF!</definedName>
    <definedName name="SALDEV826890000CONTAS_DE_REGUL_E_TRANSITORIAS">#REF!</definedName>
    <definedName name="SALDEV826890100CHEQ_AUT_ABAST_CONSUMOS">#REF!</definedName>
    <definedName name="SALDEV826890110CH_AUT_ABAST_EMITIDOS_CONSUMOS">#REF!</definedName>
    <definedName name="SALDEV826890111AUT_ABAST_CONSUMOS___EMITIDOS">#REF!</definedName>
    <definedName name="SALDEV826890116AUT_ABAST_CONSUMOS___EMITIDOS">#REF!</definedName>
    <definedName name="SALDEV826890117AUT_ABAST_CONSUMOS___EMITIDOS">#REF!</definedName>
    <definedName name="SALDEV826890118AUT_ABAST_CONSUMOS___EMITIDOS">#REF!</definedName>
    <definedName name="SALDEV826890120CH_AUT_ABAST_UTILIZAD_CONSUMOS">#REF!</definedName>
    <definedName name="SALDEV826890121AUT_ABAST_CONSUMOS___UTILIZADA">#REF!</definedName>
    <definedName name="SALDEV826890126AUT_ABAST_CONSUMOS___UTILIZADA">#REF!</definedName>
    <definedName name="SALDEV826890127AUT_ABAST_CONSUMOS_UTILIZAD_19">#REF!</definedName>
    <definedName name="SALDEV826890128AUT_ABAST_CONSUMOS_UTILIZAD_19">#REF!</definedName>
    <definedName name="SALDEV826890200CHEQUES_GAS">#REF!</definedName>
    <definedName name="SALDEV826890201CHEQ_BUTANO_EMIT_CLIENTES">#REF!</definedName>
    <definedName name="SALDEV826891000CHEQ_AUT_ABAST_CLIENTES_DIVER">#REF!</definedName>
    <definedName name="SALDEV826891002AUT_ABAST_DIVERSOS">#REF!</definedName>
    <definedName name="SALDEV826891006AUT_ABAST_DIVERSOS___1996">#REF!</definedName>
    <definedName name="SALDEV826891007AUT_ABAST_DIVERSOS___1997">#REF!</definedName>
    <definedName name="SALDEV826891008AUT_ABAST_DIVERSOS___1998">#REF!</definedName>
    <definedName name="SALDEV826891100CH_AUT_ABAST_C_DIPLOMATICO">#REF!</definedName>
    <definedName name="SALDEV826891103AUT_ABAST_CD_SUPER">#REF!</definedName>
    <definedName name="SALDEV826891104AUT_ABAST_CD_GASOLEO">#REF!</definedName>
    <definedName name="SALDEV826891106AUT_ABAST_CD_SUPER_1996">#REF!</definedName>
    <definedName name="SALDEV826891107AUT_ABAST_CD_SUPER_1997">#REF!</definedName>
    <definedName name="SALDEV826891200SENHAS_GOV_REGIONAL_ACORES">#REF!</definedName>
    <definedName name="SALDEV826891300CLIENTES_A_REGULARIZAR">#REF!</definedName>
    <definedName name="SALDEV826891302DIF_EXERCICIO_DE_1994">#REF!</definedName>
    <definedName name="SALDEV826891303DIF_EXERCICIO">#REF!</definedName>
    <definedName name="SALDEV826891303DIF_EXERCICIO_DE_1995">#REF!</definedName>
    <definedName name="SALDEV826891400CHEQUES_TESOURARIAS">#REF!</definedName>
    <definedName name="SALDEV826891401CHEQUES_COMBUST_TESOURARIAS">#REF!</definedName>
    <definedName name="SALDEV826891402CHEQUES_GAS_TESOURARIAS">#REF!</definedName>
    <definedName name="SALDEV826891406CHEQUES_COMBUST_TESOURARIA_199">#REF!</definedName>
    <definedName name="SALDEV826891407CHEQUES_COMBUST_TESOUR_1997">#REF!</definedName>
    <definedName name="SALDEV826891408CHEQUES_COMBUST_TESOUR_1998">#REF!</definedName>
    <definedName name="SALDEV826891500DIFERENCAS_T_LEITURA_C_CONSIG">#REF!</definedName>
    <definedName name="SALDEV826891529DIF_TALOES_LEITURA___NORMAL">#REF!</definedName>
    <definedName name="SALDEV826891531DIF_TALOES_LEITURA___SUPER">#REF!</definedName>
    <definedName name="SALDEV826891532DIF_TALOES_LEITURA_SUPER_S_CH">#REF!</definedName>
    <definedName name="SALDEV826891583DIF_TALOES_LEITURA___GASOLEO">#REF!</definedName>
    <definedName name="SALDEV826891599DIF_TALOES_LEITURA___OUTRAS">#REF!</definedName>
    <definedName name="SALDEV826891600AUTORIZ_ABASTEC_COMBUSTIVEIS">#REF!</definedName>
    <definedName name="SALDEV826891602AUT_AB_COMB_TESOUR_T_RIBEIRO">#REF!</definedName>
    <definedName name="SALDEV826891606AUT_AB_COMB_TESOURARIA_1996">#REF!</definedName>
    <definedName name="SALDEV826891607AUT_AB_COMB_TESOURARIA_1997">#REF!</definedName>
    <definedName name="SALDEV826891608AUT_AB_COMB_TESOURARIA_1998">#REF!</definedName>
    <definedName name="SALDEV826891700AUTORIZ_ABASTEC_GAS">#REF!</definedName>
    <definedName name="SALDEV826891702AUT_AB_GAS_TESOUR_T_RIBEIRO">#REF!</definedName>
    <definedName name="SALDEV826891800MEIOS_DE_PAGAMENTO">#REF!</definedName>
    <definedName name="SALDEV826891820OUTROS_MEIOS_DE_PAGAMENTO">#REF!</definedName>
    <definedName name="SALDEV826891821MEIOS_PAGAMENTO_REQ_CART_GALP">#REF!</definedName>
    <definedName name="SALDEV826891823MEIOS_PAGAMENTO_ANOS_ANTER">#REF!</definedName>
    <definedName name="SALDEV826891824MEIOS_DE_PAGAMENTO___DESPESAS">#REF!</definedName>
    <definedName name="SALDEV826891829CARTAO_GALP_NORMAL">#REF!</definedName>
    <definedName name="SALDEV826891831CARTAO_GALP_SUPER">#REF!</definedName>
    <definedName name="SALDEV826891883CARTAO_GALP_GASOLEO">#REF!</definedName>
    <definedName name="SALDEV826891887CHEQUES_PRE_DATADOS_DE_CLIENTE">#REF!</definedName>
    <definedName name="SALDEV826891894FALSIF_94_MEIOS_PAG">#REF!</definedName>
    <definedName name="SALDEV826891895FALSIF_95_MEIOS_PAG">#REF!</definedName>
    <definedName name="SALDEV826891900TICKETS_RESTAURANTE">#REF!</definedName>
    <definedName name="SALDEV826891903TICKETS_TESOUR_REF_LISBOA">#REF!</definedName>
    <definedName name="SALDEV826892000C_LIGACAO_CLIENTES">#REF!</definedName>
    <definedName name="SALDEV826892002CLIENTES_NOTAS_DEBITO_CREDITO">#REF!</definedName>
    <definedName name="SALDEV826892003CLIENTES_CAIXA">#REF!</definedName>
    <definedName name="SALDEV826892005CLIENTES_BANCOS">#REF!</definedName>
    <definedName name="SALDEV826892200C_LIGACAO_FORNEC_PAGAMENTOS">#REF!</definedName>
    <definedName name="SALDEV826892202FORNEC_PAGAMENTOS_ENC_CONTAS">#REF!</definedName>
    <definedName name="SALDEV826892205FORNEC_PAGAM_MOEDA_ESTRANGEIRA">#REF!</definedName>
    <definedName name="SALDEV826892211FORNEC_C_FACTURAS_JA_PAGAS">#REF!</definedName>
    <definedName name="SALDEV826892300C_LIGACAO_TESOURARIA">#REF!</definedName>
    <definedName name="SALDEV826892301C_LIG_DEVED_E_CREDORES">#REF!</definedName>
    <definedName name="SALDEV826892302C_LIG_FORNECEDORES_PGT_MANUAL">#REF!</definedName>
    <definedName name="SALDEV826892304C_LIG_FORNEC_REF_PORTO">#REF!</definedName>
    <definedName name="SALDEV826892305C_LIG_FORNEC_REF_SINES">#REF!</definedName>
    <definedName name="SALDEV826892306C_LIG_INVEST_FINANCEIROS">#REF!</definedName>
    <definedName name="SALDEV826892307C_LIG_CAIXA_PETROFORMA">#REF!</definedName>
    <definedName name="SALDEV826892308C_LIG_PETROGAL_A_ORES">#REF!</definedName>
    <definedName name="SALDEV826892310C_LIG_BANCOS">#REF!</definedName>
    <definedName name="SALDEV826892320CAIXA_EXTERNO_M_POMBAL">#REF!</definedName>
    <definedName name="SALDEV826892321C_LIGACAO_DIF_INTEGRACAO">#REF!</definedName>
    <definedName name="SALDEV826892322CAIXA_INTERNO_M_POMBAL">#REF!</definedName>
    <definedName name="SALDEV826892323CAIXA_C_RUIVO__MINI_PARQUE">#REF!</definedName>
    <definedName name="SALDEV826892324CAIXA_REFINARIA_DO_PORTO">#REF!</definedName>
    <definedName name="SALDEV826892325CAIXA_REFINARIA_SINES">#REF!</definedName>
    <definedName name="SALDEV826892326CAIXA_PARQUE_AVEIRO">#REF!</definedName>
    <definedName name="SALDEV826892327CAIXA_PARQUE_FARO">#REF!</definedName>
    <definedName name="SALDEV826892328CAIXA_PARQUE_BOA_NOVA">#REF!</definedName>
    <definedName name="SALDEV826892329CAIXA_TOMAS_RIBEIRO">#REF!</definedName>
    <definedName name="SALDEV826892330CAIXA_PARQUE_OLIVAIS">#REF!</definedName>
    <definedName name="SALDEV826892331CAIXA_PARQUE_ROSAIRINHO">#REF!</definedName>
    <definedName name="SALDEV826892332CAIXA_PARQUE_PERAFITA">#REF!</definedName>
    <definedName name="SALDEV826892333CAIXA_PARQUE_P_BRANDAO">#REF!</definedName>
    <definedName name="SALDEV826892334CAIXA_PARQUE_SINES">#REF!</definedName>
    <definedName name="SALDEV826892335CAIXA_PARQUE_AVEIRAS">#REF!</definedName>
    <definedName name="SALDEV826892342PARQUE_DE_CABO_RUIVO____ATE_10">#REF!</definedName>
    <definedName name="SALDEV826892343PARQUE_DA_MATINHA_______ATE_10">#REF!</definedName>
    <definedName name="SALDEV826892345FAB_E_ARM_OLEOS_C_RUIVO_ATE_10">#REF!</definedName>
    <definedName name="SALDEV826892347AEROINSTALACAO_PORTELA__ATE_10">#REF!</definedName>
    <definedName name="SALDEV826892351CONTA_LIG_R3___R2___LISBOA">#REF!</definedName>
    <definedName name="SALDEV826892352CONTA_LIG_R3___R2___PORTO">#REF!</definedName>
    <definedName name="SALDEV826892353CONTA_LIG_R3___R2___SINES">#REF!</definedName>
    <definedName name="SALDEV826892374PARQUE_DE_SINES_________ATE_10">#REF!</definedName>
    <definedName name="SALDEV826892389AEROINST_DA_HORTA_______ATE_10">#REF!</definedName>
    <definedName name="SALDEV826892392AEROINST_PORTO_SANTO____ATE_10">#REF!</definedName>
    <definedName name="SALDEV826893100PERIODIZACAO_DE_CUSTOS">#REF!</definedName>
    <definedName name="SALDEV826893110PERIODIZ_SEG_AUTOM___AVP">#REF!</definedName>
    <definedName name="SALDEV826893110PERIODIZ_SEGUROS">#REF!</definedName>
    <definedName name="SALDEV826893111PERIODIZ_SEGUROS_AUTOM_FROTA">#REF!</definedName>
    <definedName name="SALDEV826893112PERIODIZ_SEG_AUTOM_RUVA">#REF!</definedName>
    <definedName name="SALDEV826893113PERIODIZ_SEG_DANOS_MAT_PERD_EX">#REF!</definedName>
    <definedName name="SALDEV826893114PERIODIZ_SEG_CAUCOES">#REF!</definedName>
    <definedName name="SALDEV826893117PERIODIZ_SEG_RESPONS_CIVIL">#REF!</definedName>
    <definedName name="SALDEV826893118PERIODIZ_SEG_TRANSPORTES">#REF!</definedName>
    <definedName name="SALDEV826893119PERIODIZ_SEG_VAL_TRANSIT_FRAUD">#REF!</definedName>
    <definedName name="SALDEV826893120PERIODIZ_SEG_VIAG_E_BAGAGENS">#REF!</definedName>
    <definedName name="SALDEV826893121PERIODIZ_SEG_ACID_PESS_OCUP_VI">#REF!</definedName>
    <definedName name="SALDEV826893122PERIODIZ_SEG_MULTI_RISCO">#REF!</definedName>
    <definedName name="SALDEV826893123PERIODIZ_SEG_DIVERSOS">#REF!</definedName>
    <definedName name="SALDEV826893125PERIODIZ_SEG_TRANSPORTES">#REF!</definedName>
    <definedName name="SALDEV826893126PERIODIZ_SEG_AUTO_RESP_CIVIL">#REF!</definedName>
    <definedName name="SALDEV826893127PERIODIZ_SEG_AUTO_SEGURO">#REF!</definedName>
    <definedName name="SALDEV826893128PERIODIZ_SEG_SINES">#REF!</definedName>
    <definedName name="SALDEV826893129PERIOD_SEG_ALUG_LONGA_DURACAO">#REF!</definedName>
    <definedName name="SALDEV826893130PERIODIZ_CUSTO_PESSOAL">#REF!</definedName>
    <definedName name="SALDEV826893170PERIODIZ_DESPESAS_FINANCEIRAS">#REF!</definedName>
    <definedName name="SALDEV826893171PERIODIZ_JUR_EMPR_INTERNOS">#REF!</definedName>
    <definedName name="SALDEV826893200PERIODIZACAO_DE_PROVEITOS">#REF!</definedName>
    <definedName name="SALDEV826893220PERIODIZ_OBRIGACOES_DO_TESOURO">#REF!</definedName>
    <definedName name="SALDEV826893400DESPESAS_A_AGUARDAR_DECISAO_DE">#REF!</definedName>
    <definedName name="SALDEV826893401MISSAO_TOTAL_PETROGAL___PORTO">#REF!</definedName>
    <definedName name="SALDEV826893402MISSAO_TOTAL_PETROGAL___SINES">#REF!</definedName>
    <definedName name="SALDEV826893600SEGURO_SAUDE_EXCESSO_PLAFOND">#REF!</definedName>
    <definedName name="SALDEV826893601APOLICE_05_800025">#REF!</definedName>
    <definedName name="SALDEV826893602VALORES_A_RECEBER_TRABALHADORE">#REF!</definedName>
    <definedName name="SALDEV826895000CONTAS_TRANSITORIAS_ESPECIAIS">#REF!</definedName>
    <definedName name="SALDEV826895015TRANSIT_NUCLEO_FORNECEDORES">#REF!</definedName>
    <definedName name="SALDEV826895018TRANSIT_STOCK_P_ACAB_E_MATER">#REF!</definedName>
    <definedName name="SALDEV826895022TRANSIT_NUCLEO_DE_MOV_INTERNO">#REF!</definedName>
    <definedName name="SALDEV826895023TRANSIT_NUCLEO_DE_CODIFICACAO">#REF!</definedName>
    <definedName name="SALDEV826895025TRANSIT_IMOBIL_EM_CURSO">#REF!</definedName>
    <definedName name="SALDEV826895029TRANSIT_ANALISE_DE_CONTAS">#REF!</definedName>
    <definedName name="SALDEV826895080TRANSIT_CONTABILIDADE_SINES">#REF!</definedName>
    <definedName name="SALDEV826895081TRANSIT_REGULARIZACAO_PESS_SIN">#REF!</definedName>
    <definedName name="SALDEV826895082TRANSIT_CONTABILID_REF_LISBOA">#REF!</definedName>
    <definedName name="SALDEV826895086TRANSIT_CONTABILID_REF_PORTO">#REF!</definedName>
    <definedName name="SALDEV826895087TRANSIT_DESP_DEBITAR_TOTAL_POR">#REF!</definedName>
    <definedName name="SALDEV826895100CONTAS_TRANSITORIAS_ESPECIAIS">#REF!</definedName>
    <definedName name="SALDEV826895115TRANSIT_NUCLEO_FORNECEDORES">#REF!</definedName>
    <definedName name="SALDEV826895116TRANSIT_REG_AUTONOMAS___DOC_A">#REF!</definedName>
    <definedName name="SALDEV826895117TRANSIT_NUCL_CUST_VEND_DIFERC">#REF!</definedName>
    <definedName name="SALDEV826895121TRANSIT_PRODUCAO_INDUSTRIAL">#REF!</definedName>
    <definedName name="SALDEV826895123TRANSIT_MOV_INTERNO_E_INTEGRA">#REF!</definedName>
    <definedName name="SALDEV826895123TRANSIT_MOV_INTERNO_E_INTEGRAÿ">#REF!</definedName>
    <definedName name="SALDEV826895123TRANSIT_NUCLEO_DE_CODIFICACAO">#REF!</definedName>
    <definedName name="SALDEV826895125TRANSIT_IMOBIL_EM_CURSO">#REF!</definedName>
    <definedName name="SALDEV826895127TRANSIT_IMOBILIZADO_FIXO">#REF!</definedName>
    <definedName name="SALDEV826895129TRANSIT_ANALISE_DE_CONTAS">#REF!</definedName>
    <definedName name="SALDEV826895130TRANSIT_GALP_FROTA_PETROGAL_ES">#REF!</definedName>
    <definedName name="SALDEV826895131TRANSIT_PARTICIPADAS_E_CONCILI">#REF!</definedName>
    <definedName name="SALDEV826895132TRANSIT_GALP_FROTA_REG_IVA_ESP">#REF!</definedName>
    <definedName name="SALDEV826895151GAB_COOR_AFRICA_DOC_A_REGUL">#REF!</definedName>
    <definedName name="SALDEV826895160TRANSIT_COBR_LETR_ENC_DES_REG">#REF!</definedName>
    <definedName name="SALDEV826895174TRANSIT_SEGURO_VIDA_FACULTATIV">#REF!</definedName>
    <definedName name="SALDEV826895177GIAG_ENCARGOS_C_SEGUROS_RUVA">#REF!</definedName>
    <definedName name="SALDEV826895180TRANSIT_CONTABILIDADE_SINES">#REF!</definedName>
    <definedName name="SALDEV826895181TRANSIT_REGULARIZACAO_PESS_SIN">#REF!</definedName>
    <definedName name="SALDEV826895182TRANSIT_CONTABILID_REF_LISBOA">#REF!</definedName>
    <definedName name="SALDEV826895186TRANSIT_CONTABILID_REF_PORTO">#REF!</definedName>
    <definedName name="SALDEV826895190TRANSIT_DESP_JUDICIAIS_LISBOA">#REF!</definedName>
    <definedName name="SALDEV826895200CONTAS_LIGAA_AO_EMPRESAS_DO_GR">#REF!</definedName>
    <definedName name="SALDEV826895200CONTAS_LIQUIDA_AO_EMPRESAS_DO">#REF!</definedName>
    <definedName name="SALDEV826895211GALP_INT_CORPORATION">#REF!</definedName>
    <definedName name="SALDEV826895212PETROGAL_CHINESA__LDA">#REF!</definedName>
    <definedName name="SALDEV826895300CONTAS_LIQUIDA_AO_EMPRESAS_ASS">#REF!</definedName>
    <definedName name="SALDEV826895301CONTA_LIQUIDACAO_EGA">#REF!</definedName>
    <definedName name="SALDEV826895302CONTA_LIQUIDACAO_EGL">#REF!</definedName>
    <definedName name="SALDEV826895400CONTAS_LIQUIDA_AO_OUTRAS_EMPRE">#REF!</definedName>
    <definedName name="SALDEV826895400CONTAS_LIQUIDAÿAO_OUTRAS_EMPRE">#REF!</definedName>
    <definedName name="SALDEV826895401CONTA_LIQUIDACAO_LUSAGAS">#REF!</definedName>
    <definedName name="SALDEV826895402COOP_HABITA_aO_PESSOAL_PETROGA">#REF!</definedName>
    <definedName name="SALDEV826895402COOP_HABITAÿÿO_PESSOAL_PETROGA">#REF!</definedName>
    <definedName name="SALDEV826895500CONTAS_TRANSITORIAS_GERAIS">#REF!</definedName>
    <definedName name="SALDEV826895513REGUL_DD_DCL">#REF!</definedName>
    <definedName name="SALDEV826895515AMERICO_MONIZ_B_GOUVEIA">#REF!</definedName>
    <definedName name="SALDEV826895516SACOR_MARITIMA___MONOBOIA">#REF!</definedName>
    <definedName name="SALDEV826895517EDIFICIO_GALP">#REF!</definedName>
    <definedName name="SALDEV826895521IVA_APURAMENTO___FRANCA">#REF!</definedName>
    <definedName name="SALDEV826895522IVA_APURAMENTO___HOLANDA">#REF!</definedName>
    <definedName name="SALDEV826895523IVA_APURAMENTO___ALEMANHA">#REF!</definedName>
    <definedName name="SALDEV826895541PETROBRAS_C__IMPOSTOS_A_RECUPE">#REF!</definedName>
    <definedName name="SALDEV826895542COMATRA_C_IMPOSTOS_A_RECUPERAR">#REF!</definedName>
    <definedName name="SALDEV826895561FGRC_REMUNER_TIT_PARTICIPACAO">#REF!</definedName>
    <definedName name="SALDEV826895570ALIENAC_SINIST_IMOBILIZ_REGUL">#REF!</definedName>
    <definedName name="SALDEV826895571ALIENACAO_RA_IMOBILIZ_REG_INTE">#REF!</definedName>
    <definedName name="SALDEV826895574DIFERENCAS_FACT_GAS_COMBUST">#REF!</definedName>
    <definedName name="SALDEV826895576PRESTACAO_VENDA_TERRENOS_EDIFI">#REF!</definedName>
    <definedName name="SALDEV826895577CONSORCIOS_C_TERRENOS">#REF!</definedName>
    <definedName name="SALDEV826895580FUNDO_PENSOES_RECUP_DESEMBOLS">#REF!</definedName>
    <definedName name="SALDEV826895582PRE_REFORMA_UTILIZ_PROVISAO">#REF!</definedName>
    <definedName name="SALDEV826895588JUROS_TIT_ALHEIOS_EMPREGADOS">#REF!</definedName>
    <definedName name="SALDEV826895595BERNARDO_MARIA_TOME_AGUIAR">#REF!</definedName>
    <definedName name="SALDEV826900000ADIANTAMENTOS_P__C__VENDAS">#REF!</definedName>
    <definedName name="SALDEV826900100RESERVAS_ESTRATEGICAS">#REF!</definedName>
    <definedName name="SALDEV826900101MOBIL">#REF!</definedName>
    <definedName name="SALDEV826900102SHELL">#REF!</definedName>
    <definedName name="SALDEV826900103BP">#REF!</definedName>
    <definedName name="SALDEV826900104ESSO">#REF!</definedName>
    <definedName name="SALDEV826900105CEPSA">#REF!</definedName>
    <definedName name="SALDEV826900106REPSOL">#REF!</definedName>
    <definedName name="SALDEV826900107TOTAL">#REF!</definedName>
    <definedName name="SALDEV826900108PETRAS">#REF!</definedName>
    <definedName name="SALDEV826900109E.T.C.___TERMINAIS_MARITIMOS_S">#REF!</definedName>
    <definedName name="SALDEV826900110AGIP">#REF!</definedName>
    <definedName name="SALDEV826900200CRUDE_OIL_FORWARD">#REF!</definedName>
    <definedName name="SALDEV826900201CRUDE_OIL_FORWARD_CHASE_MANHAT">#REF!</definedName>
    <definedName name="SALDEVA25290000OUTRAS_OPERACOES">#REF!</definedName>
    <definedName name="SALDEVA25390000OUTRAS_OPERACOES">#REF!</definedName>
    <definedName name="SALDEVA25490000OUTRAS_OPERACOES">#REF!</definedName>
    <definedName name="SALDEVA26290700SEGUROS_PETROGAL">#REF!</definedName>
    <definedName name="SALDEVA26291100PLANO_COMPLEM_DE_REFORMA">#REF!</definedName>
    <definedName name="SALDEVA26830000ORGANISMOS_ADMINISTR_OUT_OPER">#REF!</definedName>
    <definedName name="SALDEVA26880500CAMARA_MUNICIPAL_DE_OEIRAS">#REF!</definedName>
    <definedName name="SALDEVA26893120PERIODIZ_SEG_VIAG_E_BAGAGENS">#REF!</definedName>
    <definedName name="SALDEVA26900000ADIANTAMENTOS_P__C__VENDAS">#REF!</definedName>
    <definedName name="saldoB_612">[65]BAL9!$AD$2:$AD$3932</definedName>
    <definedName name="Saldos_Credores_de_D.o" localSheetId="25">'[14]MOV. POR FORA'!#REF!</definedName>
    <definedName name="Saldos_Credores_de_D.o" localSheetId="8">#REF!</definedName>
    <definedName name="Saldos_Credores_de_D.o">'[14]MOV. POR FORA'!#REF!</definedName>
    <definedName name="SALDOS252___EMPRESAS_DO_GRUPO" localSheetId="8">#N/A</definedName>
    <definedName name="SALDOS252___EMPRESAS_DO_GRUPO">[15]DOWNLOAD!$M$162</definedName>
    <definedName name="SALDOS253___EMPRESAS_ASSOCIADAS" localSheetId="8">#N/A</definedName>
    <definedName name="SALDOS253___EMPRESAS_ASSOCIADAS">[15]DOWNLOAD!$M$199</definedName>
    <definedName name="SALDOS254___OUT_EMP_PARTICIPADAS" localSheetId="8">#N/A</definedName>
    <definedName name="SALDOS254___OUT_EMP_PARTICIPADAS">[15]DOWNLOAD!$M$211</definedName>
    <definedName name="SALDOS268951270__TRANSITORIA___IMOBILIZADO" localSheetId="8">#N/A</definedName>
    <definedName name="SALDOS268951270__TRANSITORIA___IMOBILIZADO">[15]DOWNLOAD!$M$550</definedName>
    <definedName name="SALDOS820000000TERCEIROS" localSheetId="25">#REF!</definedName>
    <definedName name="SALDOS820000000TERCEIROS" localSheetId="8">#REF!</definedName>
    <definedName name="SALDOS820000000TERCEIROS">#REF!</definedName>
    <definedName name="SALDOS824000000ESTADO_E_OUTROS_ENTES_PUBLICOS" localSheetId="25">#REF!</definedName>
    <definedName name="SALDOS824000000ESTADO_E_OUTROS_ENTES_PUBLICOS" localSheetId="8">#REF!</definedName>
    <definedName name="SALDOS824000000ESTADO_E_OUTROS_ENTES_PUBLICOS">#REF!</definedName>
    <definedName name="SALDOS824100000IMPOSTO_SOBRE_O_RENDIMENTO" localSheetId="25">#REF!</definedName>
    <definedName name="SALDOS824100000IMPOSTO_SOBRE_O_RENDIMENTO" localSheetId="8">#REF!</definedName>
    <definedName name="SALDOS824100000IMPOSTO_SOBRE_O_RENDIMENTO">#REF!</definedName>
    <definedName name="SALDOS824110000PAGAMENTOS_POR_CONTA">#REF!</definedName>
    <definedName name="SALDOS824120000RETENCAO_NA_FONTE_POR_TERCEIR">#REF!</definedName>
    <definedName name="SALDOS824120100SOBRE_RENDIMENTOS_DE_CAPITAIS">#REF!</definedName>
    <definedName name="SALDOS824120200SOBRE_RENDIMENTOS_PREDIAIS">#REF!</definedName>
    <definedName name="SALDOS824120300SOBRE_REMUN_ORGAOS_ESTATUT">#REF!</definedName>
    <definedName name="SALDOS824120400IRC_DE_APLIC_DE_CAPITAIS_TITUL">#REF!</definedName>
    <definedName name="SALDOS824120900SOBRE_OUTROS_RENDIMENTOS">#REF!</definedName>
    <definedName name="SALDOS824150000APURAMENTO">#REF!</definedName>
    <definedName name="SALDOS824170000IMPOSTO_A_RECUPERAR">#REF!</definedName>
    <definedName name="SALDOS824200000RETENCAO_DE_IMPOSTOS_S_RENDIM">#REF!</definedName>
    <definedName name="SALDOS824210000TRABALHO_DEPENDENTE">#REF!</definedName>
    <definedName name="SALDOS824210100IRS_TRABALHO_DEPENDENTE">#REF!</definedName>
    <definedName name="SALDOS824220000TRABALHO_INDEPENDENTE">#REF!</definedName>
    <definedName name="SALDOS824220100IRS_TRABALHO_INDEPENDENTE">#REF!</definedName>
    <definedName name="SALDOS824230000CAPITAIS">#REF!</definedName>
    <definedName name="SALDOS824230100IRS_RENDIMENTOS_DE_CAPITAIS">#REF!</definedName>
    <definedName name="SALDOS824230200IRC_RENDIMENTOS_DE_CAPITAIS">#REF!</definedName>
    <definedName name="SALDOS824240000PREDIAIS">#REF!</definedName>
    <definedName name="SALDOS824240100IRS_RENDIMENTOS_PREDIAIS">#REF!</definedName>
    <definedName name="SALDOS824240200IRC_RENDIMENTOS_PREDIAIS">#REF!</definedName>
    <definedName name="SALDOS824250000SOBRE_REND_SUJEITO_TX_LIBERAT">#REF!</definedName>
    <definedName name="SALDOS824250200IRS_TRAB_INDEPEND_N_RESIDENT">#REF!</definedName>
    <definedName name="SALDOS824250300IRS_PENSOES_N_RESIDENT">#REF!</definedName>
    <definedName name="SALDOS824250400IRS_CONCURSOS">#REF!</definedName>
    <definedName name="SALDOS824260000REMUNER_DE_ORGAOS_ESTATUTARIOS">#REF!</definedName>
    <definedName name="SALDOS824260200IRC_REMUN_DE_ORGAOS_ESTATUT">#REF!</definedName>
    <definedName name="SALDOS824300000IMP_S_VALOR_ACRESCENTADO__IVA">#REF!</definedName>
    <definedName name="SALDOS824320000IVA_DEDUTIVEL">#REF!</definedName>
    <definedName name="SALDOS824321000EXISTENCIAS">#REF!</definedName>
    <definedName name="SALDOS824321100CONTINENTE">#REF!</definedName>
    <definedName name="SALDOS824321110TAXA_DE__5___CONT">#REF!</definedName>
    <definedName name="SALDOS824321120TAXA_DE_16___CONT">#REF!</definedName>
    <definedName name="SALDOS824321130TAXA_DE_17___CONT">#REF!</definedName>
    <definedName name="SALDOS824321200ACORES">#REF!</definedName>
    <definedName name="SALDOS824321210TAXA_DE__4___ACORES">#REF!</definedName>
    <definedName name="SALDOS824321220TAXA_DE_12___ACORES">#REF!</definedName>
    <definedName name="SALDOS824321230TAXA_DE_13___ACORES">#REF!</definedName>
    <definedName name="SALDOS824321400INTRACOMUNITARIAS">#REF!</definedName>
    <definedName name="SALDOS824321470TAXA_DE_17___CONT">#REF!</definedName>
    <definedName name="SALDOS824322000IMOBILIZADO">#REF!</definedName>
    <definedName name="SALDOS824322100CONTINENTE">#REF!</definedName>
    <definedName name="SALDOS824322110TAXA_DE__5___CONT">#REF!</definedName>
    <definedName name="SALDOS824322120TAXA_DE_16___CONT">#REF!</definedName>
    <definedName name="SALDOS824322130TAXA_DE_17___CONT">#REF!</definedName>
    <definedName name="SALDOS824322140TAXA_DE_12___CONTIN">#REF!</definedName>
    <definedName name="SALDOS824322200ACORES">#REF!</definedName>
    <definedName name="SALDOS824322210TAXA_DE__4___ACORES">#REF!</definedName>
    <definedName name="SALDOS824322220TAXA_DE_12___ACORES">#REF!</definedName>
    <definedName name="SALDOS824322230TAXA_DE_13___ACORES">#REF!</definedName>
    <definedName name="SALDOS824322240TAXA_DE__8___ACORES">#REF!</definedName>
    <definedName name="SALDOS824322300MADEIRA">#REF!</definedName>
    <definedName name="SALDOS824322320TAXA_DE_12___MADEIRA">#REF!</definedName>
    <definedName name="SALDOS824322330TAXA_DE_13___MADEIRA">#REF!</definedName>
    <definedName name="SALDOS824322400INTRACOMUNITARIAS">#REF!</definedName>
    <definedName name="SALDOS824322410TAXA_DE__5___CONT">#REF!</definedName>
    <definedName name="SALDOS824322470TAXA_DE_17___CONT">#REF!</definedName>
    <definedName name="SALDOS824322480TAXA_DE_13___ACORES">#REF!</definedName>
    <definedName name="SALDOS824322600P._SERVI_OS_N_RESIDENTES">#REF!</definedName>
    <definedName name="SALDOS824322600P._SERVIÿOS_N_RESIDENTES">#REF!</definedName>
    <definedName name="SALDOS824322610TAXA_DE_17___CONT">#REF!</definedName>
    <definedName name="SALDOS824323000OUTROS_BENS_E_SERVICOS">#REF!</definedName>
    <definedName name="SALDOS824323100CONTINENTE">#REF!</definedName>
    <definedName name="SALDOS824323110TAXA_DE__5___CONT">#REF!</definedName>
    <definedName name="SALDOS824323120TAXA_DE_16___CONT">#REF!</definedName>
    <definedName name="SALDOS824323130TAXA_DE_17___CONT">#REF!</definedName>
    <definedName name="SALDOS824323140TAXA_DE_12___CONT">#REF!</definedName>
    <definedName name="SALDOS824323200ACORES">#REF!</definedName>
    <definedName name="SALDOS824323210TAXA_DE__4___ACORES">#REF!</definedName>
    <definedName name="SALDOS824323220TAXA_DE_12___ACORES">#REF!</definedName>
    <definedName name="SALDOS824323230TAXA_DE_13___ACORES">#REF!</definedName>
    <definedName name="SALDOS824323240TAXA_DE_08___ACORES">#REF!</definedName>
    <definedName name="SALDOS824323300MADEIRA">#REF!</definedName>
    <definedName name="SALDOS824323310TAXA_DE__4___MADEIRA">#REF!</definedName>
    <definedName name="SALDOS824323320TAXA_DE_12___MADEIRA">#REF!</definedName>
    <definedName name="SALDOS824323330TAXA_DE_13___MADEIRA">#REF!</definedName>
    <definedName name="SALDOS824323340TAXA_DE_08___MADEIRA">#REF!</definedName>
    <definedName name="SALDOS824323400INTRACOMUNITARIAS">#REF!</definedName>
    <definedName name="SALDOS824323410TAXA_DE__5___CONT">#REF!</definedName>
    <definedName name="SALDOS824323470TAXA_DE_17___CONT">#REF!</definedName>
    <definedName name="SALDOS824323600P.SERVI_OS_N_RESIDENTES">#REF!</definedName>
    <definedName name="SALDOS824323600P.SERVIÿOS_N_RESIDENTES">#REF!</definedName>
    <definedName name="SALDOS824323610TAXA_DE_17___CONT">#REF!</definedName>
    <definedName name="SALDOS824329900COMPRAS_ISENTAS">#REF!</definedName>
    <definedName name="SALDOS824330000IVA_LIQUIDADO">#REF!</definedName>
    <definedName name="SALDOS824331000OPERACOES_GERAIS">#REF!</definedName>
    <definedName name="SALDOS824331100CONTINENTE">#REF!</definedName>
    <definedName name="SALDOS824331110TAXA_DE__5___CONT">#REF!</definedName>
    <definedName name="SALDOS824331120TAXA_DE_16___CONT">#REF!</definedName>
    <definedName name="SALDOS824331130TAXA_DE_17___CONT">#REF!</definedName>
    <definedName name="SALDOS824331140TAXA_DE_12___CONT">#REF!</definedName>
    <definedName name="SALDOS824331200ACORES">#REF!</definedName>
    <definedName name="SALDOS824331210TAXA_DE__4___ACORES">#REF!</definedName>
    <definedName name="SALDOS824331220TAXA_DE_12___ACORES">#REF!</definedName>
    <definedName name="SALDOS824331230TAXA_DE_13___ACORES">#REF!</definedName>
    <definedName name="SALDOS824331240TAXA_DE_08___ACORES">#REF!</definedName>
    <definedName name="SALDOS824331300MADEIRA">#REF!</definedName>
    <definedName name="SALDOS824331310TAXA_DE__4___MADEIRA">#REF!</definedName>
    <definedName name="SALDOS824331320TAXA_DE_12___MADEIRA">#REF!</definedName>
    <definedName name="SALDOS824331330TAXA_DE_13___MADEIRA">#REF!</definedName>
    <definedName name="SALDOS824331340TAXA_DE_08___MADEIRA">#REF!</definedName>
    <definedName name="SALDOS824331400INTRACOMUNITARIAS">#REF!</definedName>
    <definedName name="SALDOS824331410TAXA_DE__5___CONT">#REF!</definedName>
    <definedName name="SALDOS824331470TAXA_DE_17___CONT">#REF!</definedName>
    <definedName name="SALDOS824331600P.SERV._N_RESIDENTES">#REF!</definedName>
    <definedName name="SALDOS824331610TAXA_DE_17___CONT">#REF!</definedName>
    <definedName name="SALDOS824331900VENDAS_ISENTAS">#REF!</definedName>
    <definedName name="SALDOS824340000IVA_REGULARIZACOES">#REF!</definedName>
    <definedName name="SALDOS824341000IVA_REGUL_MENSAIS_FAV_EMPRESA">#REF!</definedName>
    <definedName name="SALDOS824341100MENSAIS_FAVOR_EMPRESA_CONT">#REF!</definedName>
    <definedName name="SALDOS824341200MENSAIS_FAVOR_EMPRESA_ACORES">#REF!</definedName>
    <definedName name="SALDOS824341300MENSAIS_FAVOR_EMPRESA_MADEIRA">#REF!</definedName>
    <definedName name="SALDOS824342000IVA_REGUL_MENSAIS_FAV_ESTADO">#REF!</definedName>
    <definedName name="SALDOS824342100MENSAIS_FAVOR_ESTADO_CONT">#REF!</definedName>
    <definedName name="SALDOS824342200MENSAIS_FAVOR_ESTADO_ACORES">#REF!</definedName>
    <definedName name="SALDOS824350000IVA_APURAMENTO">#REF!</definedName>
    <definedName name="SALDOS824360000IVA_A_PAGAR">#REF!</definedName>
    <definedName name="SALDOS824361000IVA_VALORES_APURADOS">#REF!</definedName>
    <definedName name="SALDOS824400000RESTANTES_IMPOSTOS">#REF!</definedName>
    <definedName name="SALDOS824400100IMPOSTO_SELO_S_TRANSACCOES">#REF!</definedName>
    <definedName name="SALDOS824400200IMPOSTO_SELO_PESSOAL">#REF!</definedName>
    <definedName name="SALDOS824500000CONTRIB_SEGURANCA_SOCIAL">#REF!</definedName>
    <definedName name="SALDOS824510000CENTRO_REG_SEG_SOCIAL">#REF!</definedName>
    <definedName name="SALDOS824510100CENTRO_REG_SEG_SOC_A_HEROISMO">#REF!</definedName>
    <definedName name="SALDOS824510200CENTRO_REG_SEG_SOC_AVEIRO">#REF!</definedName>
    <definedName name="SALDOS824510300CENTRO_REG_SEG_SOC_COIMBRA">#REF!</definedName>
    <definedName name="SALDOS824510400CENTRO_REG_SEG_SOC_FARO">#REF!</definedName>
    <definedName name="SALDOS824510500CENTRO_REG_SEG_SOC_LISBOA">#REF!</definedName>
    <definedName name="SALDOS824510600CENTRO_REG_SEG_SOC_PORTO">#REF!</definedName>
    <definedName name="SALDOS824510700CENTRO_REG_SEG_SOC_SETUBAL">#REF!</definedName>
    <definedName name="SALDOS824510900CENTRO_REG_SEG_SOC_MADEIRA">#REF!</definedName>
    <definedName name="SALDOS824512000CAIXA_PREV_MEDICOS_PORTUGUESES">#REF!</definedName>
    <definedName name="SALDOS824900000OUTRAS_TRIBUTACOES">#REF!</definedName>
    <definedName name="SALDOS824900500DIR_GERAL_ALFANDEGAS_CONT">#REF!</definedName>
    <definedName name="SALDOS824900517ISP_IMP_PROD_PET_COMB_LIQUIDOS">#REF!</definedName>
    <definedName name="SALDOS824900600DIR_GERAL_ALFANDEGAS_MADEIRA">#REF!</definedName>
    <definedName name="SALDOS824900617ISP_IMP_PROD_PET_COMB_LIQUIDOS">#REF!</definedName>
    <definedName name="SALDOS824900700DIR_GERAL_ALFANDEGA_ACORES">#REF!</definedName>
    <definedName name="SALDOS824900717ISP_IMP_PROD_PET_COMB_LIQUIDOS">#REF!</definedName>
    <definedName name="SALDOS825000000ACCIONISTAS">#REF!</definedName>
    <definedName name="SALDOS825200000EMPRESAS_DO_GRUPO">#REF!</definedName>
    <definedName name="SALDOS825210000EMPRESTIMOS">#REF!</definedName>
    <definedName name="SALDOS825211000MOCACOR_C__SUPRIMENTOS">#REF!</definedName>
    <definedName name="SALDOS825212000AGRAN_C__SUPRIMENTOS">#REF!</definedName>
    <definedName name="SALDOS825214000PETROGAL_CHINESA_C_SUPRIMENT">#REF!</definedName>
    <definedName name="SALDOS825215000CLC_C_SUPRIMENTOS">#REF!</definedName>
    <definedName name="SALDOS825216000PETROGAS_C_SUPRIMENTOS">#REF!</definedName>
    <definedName name="SALDOS825217000PETROMAR_C__SUPRIMENTOS">#REF!</definedName>
    <definedName name="SALDOS825218000PETROGAL_ANGOLA_C__SUPRIMENTOS">#REF!</definedName>
    <definedName name="SALDOS825230000RESULTADOS_ATRIBUIDOS">#REF!</definedName>
    <definedName name="SALDOS825230100EIVAL">#REF!</definedName>
    <definedName name="SALDOS825230200SACOR_MARITIMA_SA">#REF!</definedName>
    <definedName name="SALDOS825230300GALP_INTERNATIONAL_CORPORATION">#REF!</definedName>
    <definedName name="SALDOS825230400AGRAN___AGROQUIMICA_DE_ANGOLA">#REF!</definedName>
    <definedName name="SALDOS825230600SAAGA___SOC_ACOREANA_GASES">#REF!</definedName>
    <definedName name="SALDOS825230700GITE_GALP_INT_TRADING_EST">#REF!</definedName>
    <definedName name="SALDOS825250000DIF_DE_CAMBIO_REF_2529000">#REF!</definedName>
    <definedName name="SALDOS825250000DIF_DE_CAMBIO_REF_25290000">#REF!</definedName>
    <definedName name="SALDOS825290000OUTRAS_OPERACOES">#REF!</definedName>
    <definedName name="SALDOS825290100AGRAN_AGROQUIMICA_ANGOLA">#REF!</definedName>
    <definedName name="SALDOS825290200AGRAN_C_ESPECIAL">#REF!</definedName>
    <definedName name="SALDOS825290300AGRAN_C_PLAFOND_ESPECIAL">#REF!</definedName>
    <definedName name="SALDOS825290400CARBOGAL_CARBONOS_PORTUGAL_SA">#REF!</definedName>
    <definedName name="SALDOS825290500GARAGEM_AUTO_RIBEIROS_LDA">#REF!</definedName>
    <definedName name="SALDOS825290600CLC_COM_LOGIST_COMBUST">#REF!</definedName>
    <definedName name="SALDOS825290700EIVAL">#REF!</definedName>
    <definedName name="SALDOS825290800GALP_AFRICA_EXPL_PETROLEOS_LDA">#REF!</definedName>
    <definedName name="SALDOS825290800PETROGAL_EXPLORA_aO_LDA">#REF!</definedName>
    <definedName name="SALDOS825290900GALP_INTERNATIONAL_CORPORATION">#REF!</definedName>
    <definedName name="SALDOS825291000GALP_INT_TRADING_ESTABLISHMENT">#REF!</definedName>
    <definedName name="SALDOS825291002GITE___MERCADO_DE_PAPEL">#REF!</definedName>
    <definedName name="SALDOS825291200FERREIRA_LOPES___ALVES_LDA">#REF!</definedName>
    <definedName name="SALDOS825291300FIGUEIRAS_FRANCA_LDA">#REF!</definedName>
    <definedName name="SALDOS825291400GARAGEM_CENT_STA_BARBARA_LDA">#REF!</definedName>
    <definedName name="SALDOS825291600SALCO_SOC_ALG_CARB_OLEOS_LDA">#REF!</definedName>
    <definedName name="SALDOS825291700GARAGEM_CALDAS_LDA">#REF!</definedName>
    <definedName name="SALDOS825291800GALPGESTE_LDA">#REF!</definedName>
    <definedName name="SALDOS825292000MOCACOR_DISTRIB_COMBUSTIVEIS">#REF!</definedName>
    <definedName name="SALDOS825292002MOCACOR_C_C">#REF!</definedName>
    <definedName name="SALDOS825292300PETROGAL_ESPANOLA_SA">#REF!</definedName>
    <definedName name="SALDOS825292400PETROGAL_ESPANOLA_RESERVA_ESTR">#REF!</definedName>
    <definedName name="SALDOS825292500PETROGAL_CHINESA_LDA">#REF!</definedName>
    <definedName name="SALDOS825292600PETROGAL_ANGOLA_LDA">#REF!</definedName>
    <definedName name="SALDOS825292700PETROMAR_C__PLAFOND_ESPECIAL">#REF!</definedName>
    <definedName name="SALDOS825292800SACOR_MARITIMA_SA">#REF!</definedName>
    <definedName name="SALDOS825293000TAGUS_RE_SA">#REF!</definedName>
    <definedName name="SALDOS825293200PETROGAL_ACORES__LDA">#REF!</definedName>
    <definedName name="SALDOS825293300PETROGAL_MADEIRA__LDA">#REF!</definedName>
    <definedName name="SALDOS825293400PETROFORMA___PETROGAL_FORMA_AO">#REF!</definedName>
    <definedName name="SALDOS825295000SAAGA___SOC_ACOREANA_GASES">#REF!</definedName>
    <definedName name="SALDOS825295001SAAGA_C_C">#REF!</definedName>
    <definedName name="SALDOS825295002SAAGA_C__DESP_COMBUSTIVEIS">#REF!</definedName>
    <definedName name="SALDOS825295003SAAGA_C__DESP_GASES">#REF!</definedName>
    <definedName name="SALDOS825295004SAAGA_C__FACT_ENCHI_GASES">#REF!</definedName>
    <definedName name="SALDOS825295500SOTURIS_SOC_EXP_HOTEL_E_TURISM">#REF!</definedName>
    <definedName name="SALDOS825300000EMPRESAS_ASSOCIADAS">#REF!</definedName>
    <definedName name="SALDOS825330000RESULTADOS_ATRIBUIDOS">#REF!</definedName>
    <definedName name="SALDOS825330100SAAGA_SOC_ACOREANA_ARMAZ_GASES">#REF!</definedName>
    <definedName name="SALDOS825330200TRADINGPOR_EMP_COM_EST_PORTUG">#REF!</definedName>
    <definedName name="SALDOS825390000OUTRAS_OPERACOES">#REF!</definedName>
    <definedName name="SALDOS825391000HOTELGAL_SOC_HOTEIS_PORT._SA">#REF!</definedName>
    <definedName name="SALDOS825392000ENACOL___EMP_NAC_COMB_SARL">#REF!</definedName>
    <definedName name="SALDOS825392001ENACOL___C_C">#REF!</definedName>
    <definedName name="SALDOS825392002ENACOL___C__PLAFOND_ESPECIAL">#REF!</definedName>
    <definedName name="SALDOS825392500PORTGAS_SOC_PROD_DIST_GAS_SA">#REF!</definedName>
    <definedName name="SALDOS825392501PORTGAS___C_C">#REF!</definedName>
    <definedName name="SALDOS825392502PORTGAS_CAPITAL_SUBSCR_N_REALI">#REF!</definedName>
    <definedName name="SALDOS825392700SAAGA_SOC_ACOREANA_GASES">#REF!</definedName>
    <definedName name="SALDOS825392701SAAGA_C_C">#REF!</definedName>
    <definedName name="SALDOS825392702SAAGA_C_DESPACHO_COMBUSTIVEIS">#REF!</definedName>
    <definedName name="SALDOS825392703SAAGA_C_DESPACHO_GASES">#REF!</definedName>
    <definedName name="SALDOS825392705SAAGA_C_FACT_ENCHIMENT_GASES">#REF!</definedName>
    <definedName name="SALDOS825393400SONANGALP_C_C">#REF!</definedName>
    <definedName name="SALDOS825400000OUT_EMP._PARTIC.E_PARTICIPANTE">#REF!</definedName>
    <definedName name="SALDOS825410000EMPRESTIMOS">#REF!</definedName>
    <definedName name="SALDOS825410400AGRAN___C_SUPRIMENTOS">#REF!</definedName>
    <definedName name="SALDOS825430000RESULTADOS_ATRIBUIDOS">#REF!</definedName>
    <definedName name="SALDOS825430400FINA_PETROLEOS_DE_ANGOLA_SARL">#REF!</definedName>
    <definedName name="SALDOS825430600AGRAN___AGROQ._DE_ANGOLA">#REF!</definedName>
    <definedName name="SALDOS825490000OUTRAS_OPERACOES">#REF!</definedName>
    <definedName name="SALDOS825490400LUSITANIAGAS">#REF!</definedName>
    <definedName name="SALDOS825490600AGRAN___AGROQ_DE_ANGOLA">#REF!</definedName>
    <definedName name="SALDOS825490700AGRAN___C___ESPECIAL">#REF!</definedName>
    <definedName name="SALDOS825490800AGRAN___C___PLAFOND_ESPECIAL">#REF!</definedName>
    <definedName name="SALDOS826000000OUTROS_DEVEDORES_E_CREDORES">#REF!</definedName>
    <definedName name="SALDOS826100000FORNECEDORES_DE_IMOBILIZADO">#REF!</definedName>
    <definedName name="SALDOS826101000FORNECEDORES_IMOB_C_C">#REF!</definedName>
    <definedName name="SALDOS826102000FORNECEDORES_IMOB_C__SADOS_DEV">#REF!</definedName>
    <definedName name="SALDOS826110000FORNECEDORES_DE_IMOBILIZ_C_C">#REF!</definedName>
    <definedName name="SALDOS826111000FORNEC_IMOBIL_C_C_NACIONAIS">#REF!</definedName>
    <definedName name="SALDOS826112000FORNEC_IMOBIL_C_C_ESTRANGEIROS">#REF!</definedName>
    <definedName name="SALDOS826130000FORNEC_C_DEP_DE_GARANTIA_IMOBI">#REF!</definedName>
    <definedName name="SALDOS826131000FORNECED_C_DEP_GARANT_IMOB">#REF!</definedName>
    <definedName name="SALDOS826132000FORNECED_C_DEP_GARANT_IMOB_MM">#REF!</definedName>
    <definedName name="SALDOS826180000FORNEC_C_FACT_REC_CONF_IMOB">#REF!</definedName>
    <definedName name="SALDOS826181000FORNECED_C_FACT_REC_CONF_IMOB">#REF!</definedName>
    <definedName name="SALDOS826190000ADIANTAM_A_FORNEC_DE_IMOBILIZ">#REF!</definedName>
    <definedName name="SALDOS826200000PESSOAL">#REF!</definedName>
    <definedName name="SALDOS826220000REMUNER_A_PAGAR_PESSOAL">#REF!</definedName>
    <definedName name="SALDOS826240000ADIANTAMENTOS_AO_PESSOAL">#REF!</definedName>
    <definedName name="SALDOS826240100ADT_PESS_PROPRIO_MES">#REF!</definedName>
    <definedName name="SALDOS826240101ADIANTAMENTOS_PROPRIO_MES__NOR">#REF!</definedName>
    <definedName name="SALDOS826240102ADIANTAMENTOS_PROPRIO_MES__CEN">#REF!</definedName>
    <definedName name="SALDOS826240103ADIANTAMENTOS_PROPRIO_MES__SUL">#REF!</definedName>
    <definedName name="SALDOS826240200ADT_PESS_S_FERIAS_E_NATAL">#REF!</definedName>
    <definedName name="SALDOS826240201SUB_FERIAS_E_NATAL___________N">#REF!</definedName>
    <definedName name="SALDOS826240202SUB_FERIAS_E_NATAL___________C">#REF!</definedName>
    <definedName name="SALDOS826240203SUB_FERIAS_E_NATAL___________S">#REF!</definedName>
    <definedName name="SALDOS826240300ADT_PESS_PRESTAC_MENSAIS">#REF!</definedName>
    <definedName name="SALDOS826240301PRESTACOES_MENSAIS_________NOR">#REF!</definedName>
    <definedName name="SALDOS826240302PRESTACOES_MENSAIS_________CEN">#REF!</definedName>
    <definedName name="SALDOS826240303PRESTACOES_MENSAIS_________SUL">#REF!</definedName>
    <definedName name="SALDOS826240400ADT_PESS_AQUIS_DE_VIATURAS">#REF!</definedName>
    <definedName name="SALDOS826240401AQUISICAO_DE_VIATURAS______NOR">#REF!</definedName>
    <definedName name="SALDOS826240402AQUISICAO_DE_VIATURAS______CEN">#REF!</definedName>
    <definedName name="SALDOS826240403AQUISICAO_DE_VIATURAS______SUL">#REF!</definedName>
    <definedName name="SALDOS826240500ADT_PESS_RUVA">#REF!</definedName>
    <definedName name="SALDOS826240501RUVA_______________________NOR">#REF!</definedName>
    <definedName name="SALDOS826240502RUVA_______________________CEN">#REF!</definedName>
    <definedName name="SALDOS826240503RUVA_______________________SUL">#REF!</definedName>
    <definedName name="SALDOS826240600ADT_PESS_DSP_SAUDE_PESSOAL">#REF!</definedName>
    <definedName name="SALDOS826240602DSP_SAUDE_PESSOAL__________CEN">#REF!</definedName>
    <definedName name="SALDOS826240603DSP_SAUDE_PESSOAL__________SUL">#REF!</definedName>
    <definedName name="SALDOS826240700ADT_PESS_DSP_SAUDE_FAMIL">#REF!</definedName>
    <definedName name="SALDOS826240701DSP_SAUDE_FAMILIARES_______NOR">#REF!</definedName>
    <definedName name="SALDOS826240702DSP_SAUDE_FAMILIARES_______CEN">#REF!</definedName>
    <definedName name="SALDOS826240703DSP_SAUDE_FAMILIARES_______SUL">#REF!</definedName>
    <definedName name="SALDOS826240800ADT_PESS_PLANO_DEFECIENTES">#REF!</definedName>
    <definedName name="SALDOS826240801PLANO_DEFECIENTES__________NOR">#REF!</definedName>
    <definedName name="SALDOS826240802PLANO_DEFECIENTES__________CEN">#REF!</definedName>
    <definedName name="SALDOS826240803PLANO_DEFECIENTES__________SUL">#REF!</definedName>
    <definedName name="SALDOS826240900ADT_PESS_HABITACAO">#REF!</definedName>
    <definedName name="SALDOS826240901HABITACAO__________________NOR">#REF!</definedName>
    <definedName name="SALDOS826240902HABITACAO__________________CEN">#REF!</definedName>
    <definedName name="SALDOS826240903HABITACAO__________________SUL">#REF!</definedName>
    <definedName name="SALDOS826241000ADT_PESS_AUTO_CONSTRUCAO">#REF!</definedName>
    <definedName name="SALDOS826241002AUTO_CONSTRUCAO____________CEN">#REF!</definedName>
    <definedName name="SALDOS826241003AUTO_CONSTRUCAO____________SUL">#REF!</definedName>
    <definedName name="SALDOS826241100ADT_PESS_VENDA_CASAS_SINES">#REF!</definedName>
    <definedName name="SALDOS826241101VENDA_CASAS_SINES__________NOR">#REF!</definedName>
    <definedName name="SALDOS826241102VENDA_CASAS_SINES__________CEN">#REF!</definedName>
    <definedName name="SALDOS826241103VENDA_CASAS_SINES__________SUL">#REF!</definedName>
    <definedName name="SALDOS826241200ADT_PESS_SEGUR_VND_CASAS_SINES">#REF!</definedName>
    <definedName name="SALDOS826241201SEG_VENDA_CASAS_SINES______NOR">#REF!</definedName>
    <definedName name="SALDOS826241202SEG_VENDA_CASAS_SINES______CEN">#REF!</definedName>
    <definedName name="SALDOS826241203SEG_VENDA_CASAS_SINES______SUL">#REF!</definedName>
    <definedName name="SALDOS826241400ADT_PESS_JUROS_DE_EMPRESTIMOS">#REF!</definedName>
    <definedName name="SALDOS826241401JUROS_DE_EMPRESTIMOS_______NOR">#REF!</definedName>
    <definedName name="SALDOS826241402JUROS_DE_EMPRESTIMOS_______CEN">#REF!</definedName>
    <definedName name="SALDOS826241403JUROS_DE_EMPRESTIMOS_______SUL">#REF!</definedName>
    <definedName name="SALDOS826241800ADT_PESS_SUBS_ANTECIP_OCUPACAO">#REF!</definedName>
    <definedName name="SALDOS826241801ADT_PESS_SUBS_ANTECIP_OCUPACAO">#REF!</definedName>
    <definedName name="SALDOS826241900ADT_PESS_OUTROS_ADIANTAMENTOS">#REF!</definedName>
    <definedName name="SALDOS826241902OUTROS_ADIANTAMENTOS_______CEN">#REF!</definedName>
    <definedName name="SALDOS826241903OUTROS_ADIANTAMENTOS_______SUL">#REF!</definedName>
    <definedName name="SALDOS826250000CAUCOES_DOS_ORG_SOCIAIS">#REF!</definedName>
    <definedName name="SALDOS826260000CAUCOES_DO_PESSOAL">#REF!</definedName>
    <definedName name="SALDOS826290000OUT_OPERCACOES_COM_PESSOAL">#REF!</definedName>
    <definedName name="SALDOS826290100ABONOS_DE_FAMILIA">#REF!</definedName>
    <definedName name="SALDOS826290200QUOTIZACOES_DO_G_D_PETROGAL">#REF!</definedName>
    <definedName name="SALDOS826290201QUOTIZACOES_DO_G_D_P_______NOR">#REF!</definedName>
    <definedName name="SALDOS826290202QUOTIZACOES_DO_G_D_P_______CEN">#REF!</definedName>
    <definedName name="SALDOS826290203QUOTIZACOES_DO_G_D_P_______SUL">#REF!</definedName>
    <definedName name="SALDOS826290300QUOTIZ_DA_ASSOC_DOS_REFORMADOS">#REF!</definedName>
    <definedName name="SALDOS826290301QUOTIZ_DA_ASSOC_REFORMADOS_NOR">#REF!</definedName>
    <definedName name="SALDOS826290302QUOTIZ_DA_ASSOC_REFORMADOS_CEN">#REF!</definedName>
    <definedName name="SALDOS826290303QUOTIZ_DA_ASSOC_REFORMADOS_SUL">#REF!</definedName>
    <definedName name="SALDOS826290400RECIBOS_DA_COOPERATIVA">#REF!</definedName>
    <definedName name="SALDOS826290402RECIBOS_DA_COOPERATIVA_____CEN">#REF!</definedName>
    <definedName name="SALDOS826290500BAIRROS_SOCIAIS">#REF!</definedName>
    <definedName name="SALDOS826290502BAIRROS_SOCIAIS____________CEN">#REF!</definedName>
    <definedName name="SALDOS826290504BAIRROS_SOCIAIS_VAL_REGULARIZA">#REF!</definedName>
    <definedName name="SALDOS826290600VENDA_DE_PRODUTOS_PETROGAL">#REF!</definedName>
    <definedName name="SALDOS826290602VENDA_DE_PROD_PETROGAL_____CEN">#REF!</definedName>
    <definedName name="SALDOS826290603VENDA_DE_PROD_PETROGAL_____SUL">#REF!</definedName>
    <definedName name="SALDOS826290700SEGUROS_PETROGAL">#REF!</definedName>
    <definedName name="SALDOS826290800GRUPO_DESPORTIVO_PETROGAL">#REF!</definedName>
    <definedName name="SALDOS826290801SEGUROS_G_D_PETROGAL_______NOR">#REF!</definedName>
    <definedName name="SALDOS826290802SEGUROS_G_D_PETROGAL_______CEN">#REF!</definedName>
    <definedName name="SALDOS826290803SEGUROS_G_D_PETROGAL_______SUL">#REF!</definedName>
    <definedName name="SALDOS826290804PERIODIZACAO_C__G_D_PETROGAL">#REF!</definedName>
    <definedName name="SALDOS826290900REMUNER_E_ENCARG_A_REGULARIZAR">#REF!</definedName>
    <definedName name="SALDOS826290901REMUN_E_ENC_A_REGULARIZAR__NOR">#REF!</definedName>
    <definedName name="SALDOS826290902REMUN_E_ENC_A_REGULARIZAR__CEN">#REF!</definedName>
    <definedName name="SALDOS826290903REMUN_E_ENC_A_REGULARIZAR__SUL">#REF!</definedName>
    <definedName name="SALDOS826291000DESCONTOS_DA_FUNCAO_PUBLICA">#REF!</definedName>
    <definedName name="SALDOS826291100PLANO_COMPLEM_DE_REFORMA">#REF!</definedName>
    <definedName name="SALDOS826291110PLANO_C_REFORMA_EX_ASSOC_AFRIC">#REF!</definedName>
    <definedName name="SALDOS826291300REGULARIZACAO_CONTAS_PESSOAL">#REF!</definedName>
    <definedName name="SALDOS826291301OUT_CONTAS_PESSOAL_REGUL___NOR">#REF!</definedName>
    <definedName name="SALDOS826291302OUT_CONTAS_PESSOAL_REGUL___CEN">#REF!</definedName>
    <definedName name="SALDOS826291303OUT_CONTAS_PESSOAL_REGUL___SUL">#REF!</definedName>
    <definedName name="SALDOS826291304OUT_CONTAS_PESSOAL_REGUL___GER">#REF!</definedName>
    <definedName name="SALDOS826291400DESCONTOS_JUDICIAIS">#REF!</definedName>
    <definedName name="SALDOS826291401DESC_JUDICIAIS_____________NOR">#REF!</definedName>
    <definedName name="SALDOS826291402DESC_JUDICIAIS_____________CEN">#REF!</definedName>
    <definedName name="SALDOS826291403DESC_JUDICIAIS_____________SUL">#REF!</definedName>
    <definedName name="SALDOS826291500SENHAS_DE_TAXAS_MODERADORAS">#REF!</definedName>
    <definedName name="SALDOS826291502SENHAS_TX_MODERADORAS__CEN">#REF!</definedName>
    <definedName name="SALDOS826291503SENHAS_TX_MODERADORAS__SUL">#REF!</definedName>
    <definedName name="SALDOS826291600VENDAS_C__CARTAO_GALP">#REF!</definedName>
    <definedName name="SALDOS826291601VENDAS_C_CARTAO_GALP__NOR">#REF!</definedName>
    <definedName name="SALDOS826291602VENDAS_C_CARTAO_GALP__CEN">#REF!</definedName>
    <definedName name="SALDOS826291603VENDAS_C_CARTAO_GALP__SUL">#REF!</definedName>
    <definedName name="SALDOS826291700UTILIZACAO_VIATURAS">#REF!</definedName>
    <definedName name="SALDOS826291701UTILIZACAO_VIATURAS_NOR">#REF!</definedName>
    <definedName name="SALDOS826291702UTILIZACAO_VIATURAS_CEN">#REF!</definedName>
    <definedName name="SALDOS826291703UTILIZACAO_VIATURAS_SUL">#REF!</definedName>
    <definedName name="SALDOS826291800AQUISICAO_VIATURAS_AVP">#REF!</definedName>
    <definedName name="SALDOS826291801AQUISICAO_VIATURAS_AVP_NOR">#REF!</definedName>
    <definedName name="SALDOS826291802AQUISICAO_VIATURAS_AVP_CEN">#REF!</definedName>
    <definedName name="SALDOS826291803AQUISICAO_VIATURAS_AVP_SUL">#REF!</definedName>
    <definedName name="SALDOS826300000SINDICATOS">#REF!</definedName>
    <definedName name="SALDOS826310000SINDICATOS">#REF!</definedName>
    <definedName name="SALDOS826500000CREDORES_SUBSCR_NAO_LIBERADAS">#REF!</definedName>
    <definedName name="SALDOS826500300PORTGAS_SOC_PROD_DIST_GAS_SA">#REF!</definedName>
    <definedName name="SALDOS826500600SETGAS_SOC_PROD_DISTRIB_GAS">#REF!</definedName>
    <definedName name="SALDOS826501000CLC_COMP_LOGIST_COMBUSTIVEIS">#REF!</definedName>
    <definedName name="SALDOS826501100PETROGAL_ESPANHOLA_SA">#REF!</definedName>
    <definedName name="SALDOS826501200SONANGALP_C__CAPITAL">#REF!</definedName>
    <definedName name="SALDOS826501201SONANGALP_REC_PT_AV_BRA_LUANDA">#REF!</definedName>
    <definedName name="SALDOS826501202SONANGALP_REC_PT_AVAL___LUANDA">#REF!</definedName>
    <definedName name="SALDOS826501203SONANGALP_REC_MAT_ENVIADO">#REF!</definedName>
    <definedName name="SALDOS826501400PETROGAL_ANGOLA__LDA">#REF!</definedName>
    <definedName name="SALDOS826501500PETROGAL_A_ORES__LDA">#REF!</definedName>
    <definedName name="SALDOS826501600PETROGAL_MADEIRA__LDA">#REF!</definedName>
    <definedName name="SALDOS826501700PETROFORMA_PET_FORMACAO_SA">#REF!</definedName>
    <definedName name="SALDOS826501800PETROGAL_GUINE_BISSAU_LDA">#REF!</definedName>
    <definedName name="SALDOS826501900SOPOR___SOC_DIST_COMB_SA">#REF!</definedName>
    <definedName name="SALDOS826600000OBRIGACIONISTAS">#REF!</definedName>
    <definedName name="SALDOS826600800AMORT_E_JUR_OBRIG_INT_1985">#REF!</definedName>
    <definedName name="SALDOS826600804AMORT_OBRIG_INT_1985_SORT_04">#REF!</definedName>
    <definedName name="SALDOS826600847JUROS_OBRIG_INT_1985_CUP_07">#REF!</definedName>
    <definedName name="SALDOS826600850JUROS_OBRIG_INT_1985_CUP_10">#REF!</definedName>
    <definedName name="SALDOS826610000OBRIGACIONISTAS_C_SUBSCRICAO">#REF!</definedName>
    <definedName name="SALDOS826610200OBRIGACOES_SUBSCRITAS_PETROG_9">#REF!</definedName>
    <definedName name="SALDOS826610300OBRIGACOES_SUBSCRITAS_PETROG_9">#REF!</definedName>
    <definedName name="SALDOS826700000CONSULT_ASSESS_E_INTERMEDIAR">#REF!</definedName>
    <definedName name="SALDOS826710000REVENDORES_DE_GAS_CANALIZADO">#REF!</definedName>
    <definedName name="SALDOS826720000INTERMEDIARIOS_E_COMISSIONISTA">#REF!</definedName>
    <definedName name="SALDOS826730000REVENDEDORES_GAS_CANALIZADO_VE">#REF!</definedName>
    <definedName name="SALDOS826800000DEVEDORES_CREDORES_DIVERSOS">#REF!</definedName>
    <definedName name="SALDOS826810000DEVEDORES_E_CREDORES_DIV_C_C">#REF!</definedName>
    <definedName name="SALDOS826811000DIF_DE_CAMBIO_REF_A_CONTA_2681">#REF!</definedName>
    <definedName name="SALDOS826812000DIF_CAMBIO_FORNEC">#REF!</definedName>
    <definedName name="SALDOS826820000ORGANISMOS_ADMINISTRATIVOS_C_C">#REF!</definedName>
    <definedName name="SALDOS826830000ORGANISMOS_ADMINISTR_OUT_OPER">#REF!</definedName>
    <definedName name="SALDOS826830100FUNDO_REGIONAL_ABAST_ACORES">#REF!</definedName>
    <definedName name="SALDOS826830101DIF_PRECO_COMBUSTIVEIS">#REF!</definedName>
    <definedName name="SALDOS826830102DIF_PRECO_GAS">#REF!</definedName>
    <definedName name="SALDOS826830103DIF_FRETE_G.P.L.">#REF!</definedName>
    <definedName name="SALDOS826830200DIR_REG_C_IND___MADEIRA">#REF!</definedName>
    <definedName name="SALDOS826830202DIF_PRECO_G.P.L.">#REF!</definedName>
    <definedName name="SALDOS826840000DEVEDORES_CREDORES_P__CAUCOES">#REF!</definedName>
    <definedName name="SALDOS826840100CAUCOES_E_GARANTIAS_PRESTADAS">#REF!</definedName>
    <definedName name="SALDOS826840101CAPITANIA_PORTO_DE_LEIXOES">#REF!</definedName>
    <definedName name="SALDOS826840105SERVICOS_MUNICIP_DE_COIMBRA">#REF!</definedName>
    <definedName name="SALDOS826840106SERV_MUN_AGUAS_SANEAM_PORTO">#REF!</definedName>
    <definedName name="SALDOS826840108ESCOLA_PREPARATORIA_VIATODOS">#REF!</definedName>
    <definedName name="SALDOS826840109SERV_MUNIC_AGUA_SAN_MATOSINHOS">#REF!</definedName>
    <definedName name="SALDOS826840110ELECTRICIDADE_PORTUGAL_EP_EDP">#REF!</definedName>
    <definedName name="SALDOS826840112CTT_TLP_DIR_REG_CORREIO_SUL">#REF!</definedName>
    <definedName name="SALDOS826840113PENS_V.S.LUCAS_CGD">#REF!</definedName>
    <definedName name="SALDOS826840114ACCOES_JUDICIAIS_EM_CURSO">#REF!</definedName>
    <definedName name="SALDOS826840115MINIST_COMERC_TURISMO_ANGOLA">#REF!</definedName>
    <definedName name="SALDOS826840116GAR_F_MAGALHAES_M_D_PEREIRA_LD">#REF!</definedName>
    <definedName name="SALDOS826840119TRIBUNAL_JUDICIAL_DA_GOLEGA">#REF!</definedName>
    <definedName name="SALDOS826840121CAMARA_MUNICIPAL_DE_VISEU">#REF!</definedName>
    <definedName name="SALDOS826840122AGRAN_CONTA_CAUCAO_ADMINISTRAD">#REF!</definedName>
    <definedName name="SALDOS826840123EMP_ELECTRICIDADE_ACORES">#REF!</definedName>
    <definedName name="SALDOS826840124EMPARQUE___DIR_C_GALP_QUIMICOS">#REF!</definedName>
    <definedName name="SALDOS826840125ESLI___DIR_S_CONT_TESOURARIA">#REF!</definedName>
    <definedName name="SALDOS826840126EMPARQUE___DIR_SERV_JURIDICOS">#REF!</definedName>
    <definedName name="SALDOS826840127EMPARQUE___DIR_C_GALP_COMBUSTI">#REF!</definedName>
    <definedName name="SALDOS826840128EMPARQUE___DIR_SERV_GESTAO_RIS">#REF!</definedName>
    <definedName name="SALDOS826840129SERV_MUNIC_AGUA_SAN_BRAGA">#REF!</definedName>
    <definedName name="SALDOS826840151CTT__CORREIOS_PORTUGAL_SERV_AV">#REF!</definedName>
    <definedName name="SALDOS826840152DEPOSITO_GARANTIA_EDP_PORTO">#REF!</definedName>
    <definedName name="SALDOS826840153DEPOSITO_GARANTIA_EDP_SINES">#REF!</definedName>
    <definedName name="SALDOS826840154DEPOSITO_GARANTIA_ALD">#REF!</definedName>
    <definedName name="SALDOS826840200CAUCOES_E_GARANTIAS_RECEBIDAS">#REF!</definedName>
    <definedName name="SALDOS826840201CAUCOES_GARRAFAS_GAS_LISBOA">#REF!</definedName>
    <definedName name="SALDOS826840202CAUCOES_GARRAFAS_GAS_PORTO">#REF!</definedName>
    <definedName name="SALDOS826840204CAUC_GARANTIA_CONSUMO_LISBOA">#REF!</definedName>
    <definedName name="SALDOS826840205CAUC_GARANTIA_CONSUMO_PORTO">#REF!</definedName>
    <definedName name="SALDOS826840206AVELINO_FERREIRA_FIGUEIRA">#REF!</definedName>
    <definedName name="SALDOS826840208ROCHA_MOTA___SOARES_LDA">#REF!</definedName>
    <definedName name="SALDOS826840209FOSTER_WEELER">#REF!</definedName>
    <definedName name="SALDOS826840211BATISTA___IRMAOS_LDA">#REF!</definedName>
    <definedName name="SALDOS826840212CAUCOES_P_CARTOES_DE_ACESSO__D">#REF!</definedName>
    <definedName name="SALDOS826840213CAUCOES_P_USO_FERRAMENTAS_BOA">#REF!</definedName>
    <definedName name="SALDOS826840214CAUCOES_P_CARTOES_DE_ACESSO__D">#REF!</definedName>
    <definedName name="SALDOS826840215CAUCOES_GARRAFAS_GAS_MADEIRA">#REF!</definedName>
    <definedName name="SALDOS826840216CAUCOES_GARANTIA_CONSUMO_MADEI">#REF!</definedName>
    <definedName name="SALDOS826840217CAUCOES_GARRAFAS_GAS_ACORES">#REF!</definedName>
    <definedName name="SALDOS826840218CAUCOES_GARANTIA_CONSUMO_ACORE">#REF!</definedName>
    <definedName name="SALDOS826840219TALMETAIS___SOC_SUCATAS_F_N_LD">#REF!</definedName>
    <definedName name="SALDOS826840220ANT_MATAN_A_COSTA_MET_FERRO_LD">#REF!</definedName>
    <definedName name="SALDOS826840220ANT_MATANÿA_COSTA_MET_FERRO_LD">#REF!</definedName>
    <definedName name="SALDOS826840221VELALUZ_ERNESTO_SOARES_MOREIRA">#REF!</definedName>
    <definedName name="SALDOS826840223SOCER___COM_E_IND_RESINAS_SA">#REF!</definedName>
    <definedName name="SALDOS826840224MCDONALD_S_A_SERV_SEIXAL">#REF!</definedName>
    <definedName name="SALDOS826850000DEVEDORES_CREDORES_M_LONGO_PRA">#REF!</definedName>
    <definedName name="SALDOS826850001ANGOL_C_C">#REF!</definedName>
    <definedName name="SALDOS826850002UOP_LIMITED___PLATINUM_POOL">#REF!</definedName>
    <definedName name="SALDOS826850003J_M_CORDEIRO">#REF!</definedName>
    <definedName name="SALDOS826850004ETA_EMPRESA_DE_TRANSP_ALENTEJA">#REF!</definedName>
    <definedName name="SALDOS826850005LUBRIDAO">#REF!</definedName>
    <definedName name="SALDOS826850006ADELINO_NUNES_SERRA">#REF!</definedName>
    <definedName name="SALDOS826850007VALENTIM_MORGADO_E_FERREIRA">#REF!</definedName>
    <definedName name="SALDOS826850008JOAO_CRISTOVAO_CHINA">#REF!</definedName>
    <definedName name="SALDOS826850011GASPE_EMP_GAS_D_PETROL">#REF!</definedName>
    <definedName name="SALDOS826850012AUTO_JULIO_LDA">#REF!</definedName>
    <definedName name="SALDOS826850013BERNARDO_MARIA_TOME_AGUIAR">#REF!</definedName>
    <definedName name="SALDOS826850014COOP_HABIT_PETROGAL_CESSA_AO_C">#REF!</definedName>
    <definedName name="SALDOS826850014COOP_HABIT_PETROGAL_CESSAÿÿO_C">#REF!</definedName>
    <definedName name="SALDOS826850062ENCO_C_VND_PARQUE_M_EMILIA">#REF!</definedName>
    <definedName name="SALDOS826850158TEPAR_CARTAO_INTERNAC_M_L_P_EM">#REF!</definedName>
    <definedName name="SALDOS826850297COMB_AL_ALENTEJO_P_RENOVACAO_R">#REF!</definedName>
    <definedName name="SALDOS826850299JOSE_CARDOSO_O_DOLORES_P_REN_R">#REF!</definedName>
    <definedName name="SALDOS826860000DEVEDORES_CREDORES_IMOBILIZADO">#REF!</definedName>
    <definedName name="SALDOS826860001EIVAL">#REF!</definedName>
    <definedName name="SALDOS826860004CLC_COMP_LOGIST_COMBUST_SA">#REF!</definedName>
    <definedName name="SALDOS826880000DEVEDORES_DUVIDOSOS">#REF!</definedName>
    <definedName name="SALDOS826880155SOCONFECCOES_TEXTEIS_LDA">#REF!</definedName>
    <definedName name="SALDOS826880300TURIBERICA_SOC_INVEST_LDA">#REF!</definedName>
    <definedName name="SALDOS826880461VALADAS__SA">#REF!</definedName>
    <definedName name="SALDOS826880465CASA_PIA_ATLETICO_CLUBE">#REF!</definedName>
    <definedName name="SALDOS826880470BOAVISTA_FUTEBOL_CLUBE">#REF!</definedName>
    <definedName name="SALDOS826880500CAMARA_MUNICIPAL_DE_OEIRAS">#REF!</definedName>
    <definedName name="SALDOS826880502BELENENSES_C_FUTEBOL">#REF!</definedName>
    <definedName name="SALDOS826880504CARLOS_SABIDO">#REF!</definedName>
    <definedName name="SALDOS826880554JUDI_SERVICOS_LDA">#REF!</definedName>
    <definedName name="SALDOS826880575ACESSORIOS_VITORIA_LDA">#REF!</definedName>
    <definedName name="SALDOS826880576MACHUQUEIRO___SOUSA_LDA">#REF!</definedName>
    <definedName name="SALDOS826881301EMISSAO_CLANDESTINA_A_A">#REF!</definedName>
    <definedName name="SALDOS826882015EMP_IND_MET_RAMOA_LDA">#REF!</definedName>
    <definedName name="SALDOS826883619H_VAULTIER___CO">#REF!</definedName>
    <definedName name="SALDOS826883756JOSE_GUIMARAES_COSTA">#REF!</definedName>
    <definedName name="SALDOS826885496ALVARO_ROQUETTE_DESP">#REF!</definedName>
    <definedName name="SALDOS826885510JOSE_MANUEL_PINHEIRO_G_PEREIRA">#REF!</definedName>
    <definedName name="SALDOS826887502TECHNIP_FIN_CRED_LYONNAIS">#REF!</definedName>
    <definedName name="SALDOS826890000CONTAS_DE_REGUL_E_TRANSITORIAS">#REF!</definedName>
    <definedName name="SALDOS826890100CHEQ_AUT_ABAST_CONSUMOS">#REF!</definedName>
    <definedName name="SALDOS826890110CH_AUT_ABAST_EMITIDOS_CONSUMOS">#REF!</definedName>
    <definedName name="SALDOS826890111AUT_ABAST_CONSUMOS___EMITIDOS">#REF!</definedName>
    <definedName name="SALDOS826890116AUT_ABAST_CONSUMOS___EMITIDOS">#REF!</definedName>
    <definedName name="SALDOS826890117AUT_ABAST_CONSUMOS___EMITIDOS">#REF!</definedName>
    <definedName name="SALDOS826890118AUT_ABAST_CONSUMOS___EMITIDOS">#REF!</definedName>
    <definedName name="SALDOS826890120CH_AUT_ABAST_UTILIZAD_CONSUMOS">#REF!</definedName>
    <definedName name="SALDOS826890121AUT_ABAST_CONSUMOS___UTILIZADA">#REF!</definedName>
    <definedName name="SALDOS826890126AUT_ABAST_CONSUMOS___UTILIZADA">#REF!</definedName>
    <definedName name="SALDOS826890127AUT_ABAST_CONSUMOS_UTILIZAD_19">#REF!</definedName>
    <definedName name="SALDOS826890128AUT_ABAST_CONSUMOS_UTILIZAD_19">#REF!</definedName>
    <definedName name="SALDOS826890200CHEQUES_GAS">#REF!</definedName>
    <definedName name="SALDOS826890201CHEQ_BUTANO_EMIT_CLIENTES">#REF!</definedName>
    <definedName name="SALDOS826891000CHEQ_AUT_ABAST_CLIENTES_DIVER">#REF!</definedName>
    <definedName name="SALDOS826891002AUT_ABAST_DIVERSOS">#REF!</definedName>
    <definedName name="SALDOS826891006AUT_ABAST_DIVERSOS___1996">#REF!</definedName>
    <definedName name="SALDOS826891007AUT_ABAST_DIVERSOS___1997">#REF!</definedName>
    <definedName name="SALDOS826891008AUT_ABAST_DIVERSOS___1998">#REF!</definedName>
    <definedName name="SALDOS826891100CH_AUT_ABAST_C_DIPLOMATICO">#REF!</definedName>
    <definedName name="SALDOS826891103AUT_ABAST_CD_SUPER">#REF!</definedName>
    <definedName name="SALDOS826891104AUT_ABAST_CD_GASOLEO">#REF!</definedName>
    <definedName name="SALDOS826891106AUT_ABAST_CD_SUPER_1996">#REF!</definedName>
    <definedName name="SALDOS826891107AUT_ABAST_CD_SUPER_1997">#REF!</definedName>
    <definedName name="SALDOS826891200SENHAS_GOV_REGIONAL_ACORES">#REF!</definedName>
    <definedName name="SALDOS826891300CLIENTES_A_REGULARIZAR">#REF!</definedName>
    <definedName name="SALDOS826891302DIF_EXERCICIO_DE_1994">#REF!</definedName>
    <definedName name="SALDOS826891303DIF_EXERCICIO">#REF!</definedName>
    <definedName name="SALDOS826891303DIF_EXERCICIO_DE_1995">#REF!</definedName>
    <definedName name="SALDOS826891400CHEQUES_TESOURARIAS">#REF!</definedName>
    <definedName name="SALDOS826891401CHEQUES_COMBUST_TESOURARIAS">#REF!</definedName>
    <definedName name="SALDOS826891402CHEQUES_GAS_TESOURARIAS">#REF!</definedName>
    <definedName name="SALDOS826891406CHEQUES_COMBUST_TESOURARIA_199">#REF!</definedName>
    <definedName name="SALDOS826891407CHEQUES_COMBUST_TESOUR_1997">#REF!</definedName>
    <definedName name="SALDOS826891408CHEQUES_COMBUST_TESOUR_1998">#REF!</definedName>
    <definedName name="SALDOS826891500DIFERENCAS_T_LEITURA_C_CONSIG">#REF!</definedName>
    <definedName name="SALDOS826891529DIF_TALOES_LEITURA___NORMAL">#REF!</definedName>
    <definedName name="SALDOS826891531DIF_TALOES_LEITURA___SUPER">#REF!</definedName>
    <definedName name="SALDOS826891532DIF_TALOES_LEITURA_SUPER_S_CH">#REF!</definedName>
    <definedName name="SALDOS826891583DIF_TALOES_LEITURA___GASOLEO">#REF!</definedName>
    <definedName name="SALDOS826891599DIF_TALOES_LEITURA___OUTRAS">#REF!</definedName>
    <definedName name="SALDOS826891600AUTORIZ_ABASTEC_COMBUSTIVEIS">#REF!</definedName>
    <definedName name="SALDOS826891602AUT_AB_COMB_TESOUR_T_RIBEIRO">#REF!</definedName>
    <definedName name="SALDOS826891606AUT_AB_COMB_TESOURARIA_1996">#REF!</definedName>
    <definedName name="SALDOS826891607AUT_AB_COMB_TESOURARIA_1997">#REF!</definedName>
    <definedName name="SALDOS826891608AUT_AB_COMB_TESOURARIA_1998">#REF!</definedName>
    <definedName name="SALDOS826891700AUTORIZ_ABASTEC_GAS">#REF!</definedName>
    <definedName name="SALDOS826891702AUT_AB_GAS_TESOUR_T_RIBEIRO">#REF!</definedName>
    <definedName name="SALDOS826891800MEIOS_DE_PAGAMENTO">#REF!</definedName>
    <definedName name="SALDOS826891820OUTROS_MEIOS_DE_PAGAMENTO">#REF!</definedName>
    <definedName name="SALDOS826891821MEIOS_PAGAMENTO_REQ_CART_GALP">#REF!</definedName>
    <definedName name="SALDOS826891823MEIOS_PAGAMENTO_ANOS_ANTER">#REF!</definedName>
    <definedName name="SALDOS826891824MEIOS_DE_PAGAMENTO___DESPESAS">#REF!</definedName>
    <definedName name="SALDOS826891829CARTAO_GALP_NORMAL">#REF!</definedName>
    <definedName name="SALDOS826891831CARTAO_GALP_SUPER">#REF!</definedName>
    <definedName name="SALDOS826891883CARTAO_GALP_GASOLEO">#REF!</definedName>
    <definedName name="SALDOS826891887CHEQUES_PRE_DATADOS_DE_CLIENTE">#REF!</definedName>
    <definedName name="SALDOS826891894FALSIF_94_MEIOS_PAG">#REF!</definedName>
    <definedName name="SALDOS826891895FALSIF_95_MEIOS_PAG">#REF!</definedName>
    <definedName name="SALDOS826891900TICKETS_RESTAURANTE">#REF!</definedName>
    <definedName name="SALDOS826891903TICKETS_TESOUR_REF_LISBOA">#REF!</definedName>
    <definedName name="SALDOS826892000C_LIGACAO_CLIENTES">#REF!</definedName>
    <definedName name="SALDOS826892002CLIENTES_NOTAS_DEBITO_CREDITO">#REF!</definedName>
    <definedName name="SALDOS826892003CLIENTES_CAIXA">#REF!</definedName>
    <definedName name="SALDOS826892005CLIENTES_BANCOS">#REF!</definedName>
    <definedName name="SALDOS826892200C_LIGACAO_FORNEC_PAGAMENTOS">#REF!</definedName>
    <definedName name="SALDOS826892202FORNEC_PAGAMENTOS_ENC_CONTAS">#REF!</definedName>
    <definedName name="SALDOS826892205FORNEC_PAGAM_MOEDA_ESTRANGEIRA">#REF!</definedName>
    <definedName name="SALDOS826892211FORNEC_C_FACTURAS_JA_PAGAS">#REF!</definedName>
    <definedName name="SALDOS826892300C_LIGACAO_TESOURARIA">#REF!</definedName>
    <definedName name="SALDOS826892301C_LIG_DEVED_E_CREDORES">#REF!</definedName>
    <definedName name="SALDOS826892302C_LIG_FORNECEDORES_PGT_MANUAL">#REF!</definedName>
    <definedName name="SALDOS826892304C_LIG_FORNEC_REF_PORTO">#REF!</definedName>
    <definedName name="SALDOS826892305C_LIG_FORNEC_REF_SINES">#REF!</definedName>
    <definedName name="SALDOS826892306C_LIG_INVEST_FINANCEIROS">#REF!</definedName>
    <definedName name="SALDOS826892307C_LIG_CAIXA_PETROFORMA">#REF!</definedName>
    <definedName name="SALDOS826892308C_LIG_PETROGAL_A_ORES">#REF!</definedName>
    <definedName name="SALDOS826892310C_LIG_BANCOS">#REF!</definedName>
    <definedName name="SALDOS826892320CAIXA_EXTERNO_M_POMBAL">#REF!</definedName>
    <definedName name="SALDOS826892321C_LIGACAO_DIF_INTEGRACAO">#REF!</definedName>
    <definedName name="SALDOS826892322CAIXA_INTERNO_M_POMBAL">#REF!</definedName>
    <definedName name="SALDOS826892323CAIXA_C_RUIVO__MINI_PARQUE">#REF!</definedName>
    <definedName name="SALDOS826892324CAIXA_REFINARIA_DO_PORTO">#REF!</definedName>
    <definedName name="SALDOS826892325CAIXA_REFINARIA_SINES">#REF!</definedName>
    <definedName name="SALDOS826892326CAIXA_PARQUE_AVEIRO">#REF!</definedName>
    <definedName name="SALDOS826892327CAIXA_PARQUE_FARO">#REF!</definedName>
    <definedName name="SALDOS826892328CAIXA_PARQUE_BOA_NOVA">#REF!</definedName>
    <definedName name="SALDOS826892329CAIXA_TOMAS_RIBEIRO">#REF!</definedName>
    <definedName name="SALDOS826892330CAIXA_PARQUE_OLIVAIS">#REF!</definedName>
    <definedName name="SALDOS826892331CAIXA_PARQUE_ROSAIRINHO">#REF!</definedName>
    <definedName name="SALDOS826892332CAIXA_PARQUE_PERAFITA">#REF!</definedName>
    <definedName name="SALDOS826892333CAIXA_PARQUE_P_BRANDAO">#REF!</definedName>
    <definedName name="SALDOS826892334CAIXA_PARQUE_SINES">#REF!</definedName>
    <definedName name="SALDOS826892335CAIXA_PARQUE_AVEIRAS">#REF!</definedName>
    <definedName name="SALDOS826892342PARQUE_DE_CABO_RUIVO____ATE_10">#REF!</definedName>
    <definedName name="SALDOS826892343PARQUE_DA_MATINHA_______ATE_10">#REF!</definedName>
    <definedName name="SALDOS826892345FAB_E_ARM_OLEOS_C_RUIVO_ATE_10">#REF!</definedName>
    <definedName name="SALDOS826892347AEROINSTALACAO_PORTELA__ATE_10">#REF!</definedName>
    <definedName name="SALDOS826892351CONTA_LIG_R3___R2___LISBOA">#REF!</definedName>
    <definedName name="SALDOS826892352CONTA_LIG_R3___R2___PORTO">#REF!</definedName>
    <definedName name="SALDOS826892353CONTA_LIG_R3___R2___SINES">#REF!</definedName>
    <definedName name="SALDOS826892374PARQUE_DE_SINES_________ATE_10">#REF!</definedName>
    <definedName name="SALDOS826892389AEROINST_DA_HORTA_______ATE_10">#REF!</definedName>
    <definedName name="SALDOS826892392AEROINST_PORTO_SANTO____ATE_10">#REF!</definedName>
    <definedName name="SALDOS826893100PERIODIZACAO_DE_CUSTOS">#REF!</definedName>
    <definedName name="SALDOS826893110PERIODIZ_SEG_AUTOM___AVP">#REF!</definedName>
    <definedName name="SALDOS826893110PERIODIZ_SEGUROS">#REF!</definedName>
    <definedName name="SALDOS826893111PERIODIZ_SEGUROS_AUTOM_FROTA">#REF!</definedName>
    <definedName name="SALDOS826893112PERIODIZ_SEG_AUTOM_RUVA">#REF!</definedName>
    <definedName name="SALDOS826893113PERIODIZ_SEG_DANOS_MAT_PERD_EX">#REF!</definedName>
    <definedName name="SALDOS826893114PERIODIZ_SEG_CAUCOES">#REF!</definedName>
    <definedName name="SALDOS826893117PERIODIZ_SEG_RESPONS_CIVIL">#REF!</definedName>
    <definedName name="SALDOS826893118PERIODIZ_SEG_TRANSPORTES">#REF!</definedName>
    <definedName name="SALDOS826893119PERIODIZ_SEG_VAL_TRANSIT_FRAUD">#REF!</definedName>
    <definedName name="SALDOS826893120PERIODIZ_SEG_VIAG_E_BAGAGENS">#REF!</definedName>
    <definedName name="SALDOS826893121PERIODIZ_SEG_ACID_PESS_OCUP_VI">#REF!</definedName>
    <definedName name="SALDOS826893122PERIODIZ_SEG_MULTI_RISCO">#REF!</definedName>
    <definedName name="SALDOS826893123PERIODIZ_SEG_DIVERSOS">#REF!</definedName>
    <definedName name="SALDOS826893125PERIODIZ_SEG_TRANSPORTES">#REF!</definedName>
    <definedName name="SALDOS826893126PERIODIZ_SEG_AUTO_RESP_CIVIL">#REF!</definedName>
    <definedName name="SALDOS826893127PERIODIZ_SEG_AUTO_SEGURO">#REF!</definedName>
    <definedName name="SALDOS826893128PERIODIZ_SEG_SINES">#REF!</definedName>
    <definedName name="SALDOS826893129PERIOD_SEG_ALUG_LONGA_DURACAO">#REF!</definedName>
    <definedName name="SALDOS826893130PERIODIZ_CUSTO_PESSOAL">#REF!</definedName>
    <definedName name="SALDOS826893170PERIODIZ_DESPESAS_FINANCEIRAS">#REF!</definedName>
    <definedName name="SALDOS826893171PERIODIZ_JUR_EMPR_INTERNOS">#REF!</definedName>
    <definedName name="SALDOS826893200PERIODIZACAO_DE_PROVEITOS">#REF!</definedName>
    <definedName name="SALDOS826893220PERIODIZ_OBRIGACOES_DO_TESOURO">#REF!</definedName>
    <definedName name="SALDOS826893400DESPESAS_A_AGUARDAR_DECISAO_DE">#REF!</definedName>
    <definedName name="SALDOS826893401MISSAO_TOTAL_PETROGAL___PORTO">#REF!</definedName>
    <definedName name="SALDOS826893402MISSAO_TOTAL_PETROGAL___SINES">#REF!</definedName>
    <definedName name="SALDOS826893600SEGURO_SAUDE_EXCESSO_PLAFOND">#REF!</definedName>
    <definedName name="SALDOS826893601APOLICE_05_800025">#REF!</definedName>
    <definedName name="SALDOS826893602VALORES_A_RECEBER_TRABALHADORE">#REF!</definedName>
    <definedName name="SALDOS826895000CONTAS_TRANSITORIAS_ESPECIAIS">#REF!</definedName>
    <definedName name="SALDOS826895015TRANSIT_NUCLEO_FORNECEDORES">#REF!</definedName>
    <definedName name="SALDOS826895018TRANSIT_STOCK_P_ACAB_E_MATER">#REF!</definedName>
    <definedName name="SALDOS826895022TRANSIT_NUCLEO_DE_MOV_INTERNO">#REF!</definedName>
    <definedName name="SALDOS826895023TRANSIT_NUCLEO_DE_CODIFICACAO">#REF!</definedName>
    <definedName name="SALDOS826895025TRANSIT_IMOBIL_EM_CURSO">#REF!</definedName>
    <definedName name="SALDOS826895029TRANSIT_ANALISE_DE_CONTAS">#REF!</definedName>
    <definedName name="SALDOS826895080TRANSIT_CONTABILIDADE_SINES">#REF!</definedName>
    <definedName name="SALDOS826895081TRANSIT_REGULARIZACAO_PESS_SIN">#REF!</definedName>
    <definedName name="SALDOS826895082TRANSIT_CONTABILID_REF_LISBOA">#REF!</definedName>
    <definedName name="SALDOS826895086TRANSIT_CONTABILID_REF_PORTO">#REF!</definedName>
    <definedName name="SALDOS826895087TRANSIT_DESP_DEBITAR_TOTAL_POR">#REF!</definedName>
    <definedName name="SALDOS826895100CONTAS_TRANSITORIAS_ESPECIAIS">#REF!</definedName>
    <definedName name="SALDOS826895115TRANSIT_NUCLEO_FORNECEDORES">#REF!</definedName>
    <definedName name="SALDOS826895116TRANSIT_REG_AUTONOMAS___DOC_A">#REF!</definedName>
    <definedName name="SALDOS826895117TRANSIT_NUCL_CUST_VEND_DIFERC">#REF!</definedName>
    <definedName name="SALDOS826895121TRANSIT_PRODUCAO_INDUSTRIAL">#REF!</definedName>
    <definedName name="SALDOS826895123TRANSIT_MOV_INTERNO_E_INTEGRA">#REF!</definedName>
    <definedName name="SALDOS826895123TRANSIT_MOV_INTERNO_E_INTEGRAÿ">#REF!</definedName>
    <definedName name="SALDOS826895123TRANSIT_NUCLEO_DE_CODIFICACAO">#REF!</definedName>
    <definedName name="SALDOS826895125TRANSIT_IMOBIL_EM_CURSO">#REF!</definedName>
    <definedName name="SALDOS826895127TRANSIT_IMOBILIZADO_FIXO">#REF!</definedName>
    <definedName name="SALDOS826895129TRANSIT_ANALISE_DE_CONTAS">#REF!</definedName>
    <definedName name="SALDOS826895130TRANSIT_GALP_FROTA_PETROGAL_ES">#REF!</definedName>
    <definedName name="SALDOS826895131TRANSIT_PARTICIPADAS_E_CONCILI">#REF!</definedName>
    <definedName name="SALDOS826895132TRANSIT_GALP_FROTA_REG_IVA_ESP">#REF!</definedName>
    <definedName name="SALDOS826895151GAB_COOR_AFRICA_DOC_A_REGUL">#REF!</definedName>
    <definedName name="SALDOS826895160TRANSIT_COBR_LETR_ENC_DES_REG">#REF!</definedName>
    <definedName name="SALDOS826895174TRANSIT_SEGURO_VIDA_FACULTATIV">#REF!</definedName>
    <definedName name="SALDOS826895177GIAG_ENCARGOS_C_SEGUROS_RUVA">#REF!</definedName>
    <definedName name="SALDOS826895180TRANSIT_CONTABILIDADE_SINES">#REF!</definedName>
    <definedName name="SALDOS826895181TRANSIT_REGULARIZACAO_PESS_SIN">#REF!</definedName>
    <definedName name="SALDOS826895182TRANSIT_CONTABILID_REF_LISBOA">#REF!</definedName>
    <definedName name="SALDOS826895186TRANSIT_CONTABILID_REF_PORTO">#REF!</definedName>
    <definedName name="SALDOS826895190TRANSIT_DESP_JUDICIAIS_LISBOA">#REF!</definedName>
    <definedName name="SALDOS826895200CONTAS_LIGAA_AO_EMPRESAS_DO_GR">#REF!</definedName>
    <definedName name="SALDOS826895200CONTAS_LIQUIDA_AO_EMPRESAS_DO">#REF!</definedName>
    <definedName name="SALDOS826895211GALP_INT_CORPORATION">#REF!</definedName>
    <definedName name="SALDOS826895212PETROGAL_CHINESA__LDA">#REF!</definedName>
    <definedName name="SALDOS826895300CONTAS_LIQUIDA_AO_EMPRESAS_ASS">#REF!</definedName>
    <definedName name="SALDOS826895301CONTA_LIQUIDACAO_EGA">#REF!</definedName>
    <definedName name="SALDOS826895302CONTA_LIQUIDACAO_EGL">#REF!</definedName>
    <definedName name="SALDOS826895400CONTAS_LIQUIDA_AO_OUTRAS_EMPRE">#REF!</definedName>
    <definedName name="SALDOS826895400CONTAS_LIQUIDAÿAO_OUTRAS_EMPRE">#REF!</definedName>
    <definedName name="SALDOS826895401CONTA_LIQUIDACAO_LUSAGAS">#REF!</definedName>
    <definedName name="SALDOS826895402COOP_HABITA_aO_PESSOAL_PETROGA">#REF!</definedName>
    <definedName name="SALDOS826895402COOP_HABITAÿÿO_PESSOAL_PETROGA">#REF!</definedName>
    <definedName name="SALDOS826895500CONTAS_TRANSITORIAS_GERAIS">#REF!</definedName>
    <definedName name="SALDOS826895513REGUL_DD_DCL">#REF!</definedName>
    <definedName name="SALDOS826895515AMERICO_MONIZ_B_GOUVEIA">#REF!</definedName>
    <definedName name="SALDOS826895516SACOR_MARITIMA___MONOBOIA">#REF!</definedName>
    <definedName name="SALDOS826895517EDIFICIO_GALP">#REF!</definedName>
    <definedName name="SALDOS826895521IVA_APURAMENTO___FRANCA">#REF!</definedName>
    <definedName name="SALDOS826895522IVA_APURAMENTO___HOLANDA">#REF!</definedName>
    <definedName name="SALDOS826895523IVA_APURAMENTO___ALEMANHA">#REF!</definedName>
    <definedName name="SALDOS826895541PETROBRAS_C__IMPOSTOS_A_RECUPE">#REF!</definedName>
    <definedName name="SALDOS826895542COMATRA_C_IMPOSTOS_A_RECUPERAR">#REF!</definedName>
    <definedName name="SALDOS826895561FGRC_REMUNER_TIT_PARTICIPACAO">#REF!</definedName>
    <definedName name="SALDOS826895570ALIENAC_SINIST_IMOBILIZ_REGUL">#REF!</definedName>
    <definedName name="SALDOS826895571ALIENACAO_RA_IMOBILIZ_REG_INTE">#REF!</definedName>
    <definedName name="SALDOS826895574DIFERENCAS_FACT_GAS_COMBUST">#REF!</definedName>
    <definedName name="SALDOS826895576PRESTACAO_VENDA_TERRENOS_EDIFI">#REF!</definedName>
    <definedName name="SALDOS826895577CONSORCIOS_C_TERRENOS">#REF!</definedName>
    <definedName name="SALDOS826895580FUNDO_PENSOES_RECUP_DESEMBOLS">#REF!</definedName>
    <definedName name="SALDOS826895582PRE_REFORMA_UTILIZ_PROVISAO">#REF!</definedName>
    <definedName name="SALDOS826895588JUROS_TIT_ALHEIOS_EMPREGADOS">#REF!</definedName>
    <definedName name="SALDOS826895595BERNARDO_MARIA_TOME_AGUIAR">#REF!</definedName>
    <definedName name="SALDOS826900000ADIANTAMENTOS_P__C__VENDAS">#REF!</definedName>
    <definedName name="SALDOS826900100RESERVAS_ESTRATEGICAS">#REF!</definedName>
    <definedName name="SALDOS826900101MOBIL">#REF!</definedName>
    <definedName name="SALDOS826900102SHELL">#REF!</definedName>
    <definedName name="SALDOS826900103BP">#REF!</definedName>
    <definedName name="SALDOS826900104ESSO">#REF!</definedName>
    <definedName name="SALDOS826900105CEPSA">#REF!</definedName>
    <definedName name="SALDOS826900106REPSOL">#REF!</definedName>
    <definedName name="SALDOS826900107TOTAL">#REF!</definedName>
    <definedName name="SALDOS826900108PETRAS">#REF!</definedName>
    <definedName name="SALDOS826900109E.T.C.___TERMINAIS_MARITIMOS_S">#REF!</definedName>
    <definedName name="SALDOS826900110AGIP">#REF!</definedName>
    <definedName name="SALDOS826900200CRUDE_OIL_FORWARD">#REF!</definedName>
    <definedName name="SALDOS826900201CRUDE_OIL_FORWARD_CHASE_MANHAT">#REF!</definedName>
    <definedName name="SALDOSA25290000OUTRAS_OPERACOES">#REF!</definedName>
    <definedName name="SALDOSA25390000OUTRAS_OPERACOES">#REF!</definedName>
    <definedName name="SALDOSA25490000OUTRAS_OPERACOES">#REF!</definedName>
    <definedName name="SALDOSA26290700SEGUROS_PETROGAL">#REF!</definedName>
    <definedName name="SALDOSA26291100PLANO_COMPLEM_DE_REFORMA">#REF!</definedName>
    <definedName name="SALDOSA26830000ORGANISMOS_ADMINISTR_OUT_OPER">#REF!</definedName>
    <definedName name="SALDOSA26880500CAMARA_MUNICIPAL_DE_OEIRAS">#REF!</definedName>
    <definedName name="SALDOSA26893120PERIODIZ_SEG_VIAG_E_BAGAGENS">#REF!</definedName>
    <definedName name="SALDOSA26900000ADIANTAMENTOS_P__C__VENDAS">#REF!</definedName>
    <definedName name="SANT" hidden="1">{"'A21segmentos saldos'!$B$2:$P$28","'A21segmentos saldos'!$A$1:$P$4"}</definedName>
    <definedName name="SAP_CMC">#REF!</definedName>
    <definedName name="SAP_CR">#REF!</definedName>
    <definedName name="SAP_GC">#REF!</definedName>
    <definedName name="SAP_GcP">#REF!</definedName>
    <definedName name="SAP_IcP">#REF!</definedName>
    <definedName name="SAP_MPPR">#REF!</definedName>
    <definedName name="SAP_PIR">#REF!</definedName>
    <definedName name="SAP_PPF">#REF!</definedName>
    <definedName name="SAP_PPI">#REF!</definedName>
    <definedName name="SAP_PPR">#REF!</definedName>
    <definedName name="SAP_PPRE">#REF!</definedName>
    <definedName name="SAP_SG">#REF!</definedName>
    <definedName name="SAPBEXdnldView" hidden="1">"4JS7W7ZEFXIEDV4Z7A8SSJ389"</definedName>
    <definedName name="SAPBEXhrIndnt" hidden="1">1</definedName>
    <definedName name="SAPBEXrevision" localSheetId="8" hidden="1">8</definedName>
    <definedName name="SAPBEXrevision" hidden="1">1</definedName>
    <definedName name="SAPBEXsysID" localSheetId="8" hidden="1">"PB0"</definedName>
    <definedName name="SAPBEXsysID" hidden="1">"PW1"</definedName>
    <definedName name="SAPBEXwbID" localSheetId="8" hidden="1">"3QVW7T4YEV3UCVUAK5C4PKBQF"</definedName>
    <definedName name="SAPBEXwbID" hidden="1">"3JGKH3H9E8QXY6XFBZVZDMFO6"</definedName>
    <definedName name="sasa" hidden="1">{"CTA",#N/A,FALSE,"CTA Analysis";"NI Hedge",#N/A,FALSE,"INCOME HEDGE";"assets",#N/A,FALSE,"FRANK GERMbal";"liab",#N/A,FALSE,"FRANK GERMbal";"CG",#N/A,FALSE,"CAPITAL GAINS";"ytd",#N/A,FALSE,"FrankonaYTD";"qtr",#N/A,FALSE,"Frankona";"NI YTD",#N/A,FALSE,"YTD roll-forward";"NI QTR",#N/A,FALSE,"QTR roll-forward";"UG",#N/A,FALSE,"UNREALIZED GAINS";"OA1",#N/A,FALSE,"Frank Germ";"OA2",#N/A,FALSE,"Frank Germ";"PVFP",#N/A,FALSE,"PVFP Rollfoward";"Other Assets",#N/A,FALSE,"Other Assets";"Equity Acct",#N/A,FALSE,"Equity Accounting Investments";"misc inv",#N/A,FALSE,"Misc Investments";"Mortgage",#N/A,FALSE,"Mortgage Backed";"Inv by cate",#N/A,FALSE,"Investment By Category Analysis";"MKt. sec.",#N/A,FALSE,"Mkt. Sec.";"fin instr 1",#N/A,FALSE,"Fin Instr-Frank Gr";"fin instr 2",#N/A,FALSE,"Fin Instr-Frank Gr";"misc assets",#N/A,FALSE,"MISC ASSETS INFO"}</definedName>
    <definedName name="SASMain_REL_OUT_RELOUTCHCP_ACTIVOS">#REF!</definedName>
    <definedName name="SASMain_REL_OUT_RELOUTCHCP_FOGUETOES">#REF!</definedName>
    <definedName name="SASMain_REL_OUT_RELOUTCHCP_IMPORTANTES">#REF!</definedName>
    <definedName name="SASMain_REL_OUT_RELOUTCHCP_VINCULADOS">#REF!</definedName>
    <definedName name="SASMain_REL_OUT_RELOUTCP_BTCPP_NORTE_M">#REF!</definedName>
    <definedName name="SASMain_REL_OUT_RELOUTCP_BTCPP_SUL_M">#REF!</definedName>
    <definedName name="SASMain_REL_OUT_RELOUTCP_CBTACCP_SUL">#REF!</definedName>
    <definedName name="SASMain_REL_OUT_RELOUTCP_CBTACPP_NORTE">#REF!</definedName>
    <definedName name="SASMain_REL_OUT_RELOUTCP_CGRUPO">#REF!</definedName>
    <definedName name="SASMain_REL_OUT_RELOUTCP_CGRUPO_2">#REF!</definedName>
    <definedName name="SASMain_REL_OUT_RELOUTCP_CGRUPO_M">#REF!</definedName>
    <definedName name="SASMain_REL_OUT_RELOUTCP_MENSAL_2">#REF!</definedName>
    <definedName name="SASMain_REL_OUT_RELOUTCP_MENSALV2">#REF!</definedName>
    <definedName name="SASMain_REL_OUT_RELOUTCP_RBTACPP_NORTE">#REF!</definedName>
    <definedName name="SASMain_REL_OUT_RELOUTCP_RBTACPP_SUL_2">#REF!</definedName>
    <definedName name="SASMain_REL_OUT_RELOUTCP_SBTACPP_NORTE">#REF!</definedName>
    <definedName name="SASMain_REL_OUT_RELOUTCP_SBTACPP_SUL">#REF!</definedName>
    <definedName name="SASMain_REL_OUT_RELOUTCP_SGRUPO">#REF!</definedName>
    <definedName name="savings3" hidden="1">{#N/A,#N/A,FALSE,"ConMgt";#N/A,#N/A,FALSE,"HCoA";#N/A,#N/A,FALSE,"BankDivis";#N/A,#N/A,FALSE,"TrustCos";#N/A,#N/A,FALSE,"InvDiv";#N/A,#N/A,FALSE,"Central costs"}</definedName>
    <definedName name="savings4" hidden="1">{#N/A,#N/A,FALSE,"ConMgt";#N/A,#N/A,FALSE,"LdnSmy-ActYTD";#N/A,#N/A,FALSE,"ConStat";#N/A,#N/A,FALSE,"HCoA";#N/A,#N/A,FALSE,"HLDGS";#N/A,#N/A,FALSE,"Angil";#N/A,#N/A,FALSE,"BankDivis";#N/A,#N/A,FALSE,"CABJ";#N/A,#N/A,FALSE,"TBI";#N/A,#N/A,FALSE,"ANTIL ";#N/A,#N/A,FALSE,"ANTILJ";#N/A,#N/A,FALSE,"ANTILIOM";#N/A,#N/A,FALSE,"ANTILGIB";#N/A,#N/A,FALSE,"ANGL";#N/A,#N/A,FALSE,"CAIM";#N/A,#N/A,FALSE,"Central costs";#N/A,#N/A,FALSE,"TrustCos";#N/A,#N/A,FALSE,"InvDiv";#N/A,#N/A,FALSE,"JSL ";#N/A,#N/A,FALSE,"CAAM";#N/A,#N/A,FALSE,"SafeCus";#N/A,#N/A,FALSE,"SafeCus"}</definedName>
    <definedName name="savings5" hidden="1">{#N/A,#N/A,FALSE,"InvDiv";#N/A,#N/A,FALSE,"JSL ";#N/A,#N/A,FALSE,"CAAM";#N/A,#N/A,FALSE,"SafeCus"}</definedName>
    <definedName name="sbsdfbs" hidden="1">{#N/A,#N/A,TRUE,"Total Collections";#N/A,#N/A,TRUE,"Total Collections Experienced";#N/A,#N/A,TRUE,"Front-Range Total";#N/A,#N/A,TRUE,"Front-Range Experienced";#N/A,#N/A,TRUE,"Mid-Range Total";#N/A,#N/A,TRUE,"Mid-Range Experienced";#N/A,#N/A,TRUE,"Late-Stage Total";#N/A,#N/A,TRUE,"Late-Stage Experienced";#N/A,#N/A,TRUE,"Notes"}</definedName>
    <definedName name="sd" localSheetId="8" hidden="1">{#N/A,#N/A,TRUE,"GLOBAL";#N/A,#N/A,TRUE,"RUSTICOS";#N/A,#N/A,TRUE,"INMUEBLES"}</definedName>
    <definedName name="SD">#N/A</definedName>
    <definedName name="sda" hidden="1">{#N/A,#N/A,FALSE,"bsp";#N/A,#N/A,FALSE,"BSNP";#N/A,#N/A,FALSE,"cpp";#N/A,#N/A,FALSE,"BTA";#N/A,#N/A,FALSE,"resumo grupo BSCH Portugal (2)"}</definedName>
    <definedName name="SDASDQAWFED" localSheetId="25">#REF!</definedName>
    <definedName name="SDASDQAWFED" localSheetId="8">#REF!</definedName>
    <definedName name="SDASDQAWFED">#REF!</definedName>
    <definedName name="sdef" localSheetId="25">[61]BALANCETE!#REF!</definedName>
    <definedName name="sdef" localSheetId="8">#REF!</definedName>
    <definedName name="sdef">[61]BALANCETE!#REF!</definedName>
    <definedName name="sdf" localSheetId="8">#N/A</definedName>
    <definedName name="sdf">'[176]8713 P&amp;L by Audit'!$F:$F</definedName>
    <definedName name="sdfa"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sdfaea" localSheetId="25">#REF!</definedName>
    <definedName name="sdfaea" localSheetId="8">#REF!</definedName>
    <definedName name="sdfaea">#REF!</definedName>
    <definedName name="sdfasdf" hidden="1">#REF!</definedName>
    <definedName name="sdfasdfads" hidden="1">#REF!</definedName>
    <definedName name="sdfdfggh" hidden="1">{#N/A,#N/A,FALSE,"bsp";#N/A,#N/A,FALSE,"BSNP";#N/A,#N/A,FALSE,"cpp";#N/A,#N/A,FALSE,"BTA";#N/A,#N/A,FALSE,"resumo grupo BSCH Portugal (2)"}</definedName>
    <definedName name="sdfhasdfjasd" hidden="1">#REF!</definedName>
    <definedName name="sdfjajsdf" hidden="1">#REF!</definedName>
    <definedName name="SDFJASDF" hidden="1">#REF!</definedName>
    <definedName name="sdfkjgergj" hidden="1">#REF!</definedName>
    <definedName name="SDFÑASDF" hidden="1">#REF!</definedName>
    <definedName name="sdfs" localSheetId="25">#REF!</definedName>
    <definedName name="sdfs" localSheetId="8">#REF!</definedName>
    <definedName name="sdfs">#REF!</definedName>
    <definedName name="sdfsd" localSheetId="25">#REF!</definedName>
    <definedName name="sdfsd" localSheetId="8" hidden="1">{"'A21segmentos saldos'!$B$2:$P$28","'A21segmentos saldos'!$A$1:$P$4"}</definedName>
    <definedName name="sdfsd">#REF!</definedName>
    <definedName name="sdftljr" hidden="1">#REF!</definedName>
    <definedName name="sdg4d4f" hidden="1">#REF!</definedName>
    <definedName name="sdhfalskd" hidden="1">#REF!</definedName>
    <definedName name="SDJFLASJDF" hidden="1">#REF!</definedName>
    <definedName name="sdkh" hidden="1">{#N/A,#N/A,FALSE,"bsp";#N/A,#N/A,FALSE,"BSNP";#N/A,#N/A,FALSE,"cpp";#N/A,#N/A,FALSE,"BTA";#N/A,#N/A,FALSE,"resumo grupo BSCH Portugal (2)"}</definedName>
    <definedName name="SDKJFAJSDF" hidden="1">#REF!</definedName>
    <definedName name="sds" hidden="1">#REF!</definedName>
    <definedName name="sdsafasfr">#REF!</definedName>
    <definedName name="sdsd" hidden="1">{#N/A,#N/A,TRUE,"GLOBAL";#N/A,#N/A,TRUE,"RUSTICOS";#N/A,#N/A,TRUE,"INMUEBLES"}</definedName>
    <definedName name="sdsrcfgg" localSheetId="25">[61]BALANCETE!#REF!</definedName>
    <definedName name="sdsrcfgg" localSheetId="8">#REF!</definedName>
    <definedName name="sdsrcfgg">[61]BALANCETE!#REF!</definedName>
    <definedName name="sdvbf" hidden="1">{#N/A,#N/A,TRUE,"Total Collections";#N/A,#N/A,TRUE,"Total Collections Experienced";#N/A,#N/A,TRUE,"Front-Range Total";#N/A,#N/A,TRUE,"Front-Range Experienced";#N/A,#N/A,TRUE,"Mid-Range Total";#N/A,#N/A,TRUE,"Mid-Range Experienced";#N/A,#N/A,TRUE,"Late-Stage Total";#N/A,#N/A,TRUE,"Late-Stage Experienced";#N/A,#N/A,TRUE,"Notes"}</definedName>
    <definedName name="SEAT" localSheetId="8">#N/A</definedName>
    <definedName name="SEAT">[36]INFO!$B$2</definedName>
    <definedName name="seesdd" localSheetId="25">#REF!</definedName>
    <definedName name="seesdd" localSheetId="8">#REF!</definedName>
    <definedName name="seesdd">#REF!</definedName>
    <definedName name="Seguranca_socialmapas" localSheetId="25">#REF!</definedName>
    <definedName name="Seguranca_socialmapas" localSheetId="8">#REF!</definedName>
    <definedName name="Seguranca_socialmapas">#REF!</definedName>
    <definedName name="Seguro_de_saude___excesso_de_plafond_Passivo" localSheetId="25">#REF!</definedName>
    <definedName name="Seguro_de_saude___excesso_de_plafond_Passivo" localSheetId="8">#REF!</definedName>
    <definedName name="Seguro_de_saude___excesso_de_plafond_Passivo">#REF!</definedName>
    <definedName name="Seguros_a_liquidar_ano">#REF!</definedName>
    <definedName name="Seguros_a_liquidar_ano_ant">#REF!</definedName>
    <definedName name="SelComboAgenteFin">#REF!</definedName>
    <definedName name="SelComboAno">#REF!</definedName>
    <definedName name="SelComboGrupoFin">#REF!</definedName>
    <definedName name="SelComboMes">#REF!</definedName>
    <definedName name="SelOptNatDados">#REF!</definedName>
    <definedName name="SelOptSituacao">#REF!</definedName>
    <definedName name="sencount" hidden="1">2</definedName>
    <definedName name="SENS_FUTUROS" localSheetId="8">#REF!</definedName>
    <definedName name="SENS_FUTUROS">[87]Futuros!$A$1:$X$25</definedName>
    <definedName name="SENSIBILIDAD" localSheetId="8">#REF!</definedName>
    <definedName name="SENSIBILIDAD">'[87]Opciones OTC'!$A$1:$AT$24</definedName>
    <definedName name="SER" hidden="1">{#N/A,#N/A,TRUE,"GLOBAL";#N/A,#N/A,TRUE,"RUSTICOS";#N/A,#N/A,TRUE,"INMUEBLES"}</definedName>
    <definedName name="serd" localSheetId="25">#REF!</definedName>
    <definedName name="serd" localSheetId="8">#REF!</definedName>
    <definedName name="serd">#REF!</definedName>
    <definedName name="serv2" hidden="1">#REF!</definedName>
    <definedName name="Serviços_bancários" localSheetId="25">#REF!</definedName>
    <definedName name="Serviços_bancários">#REF!</definedName>
    <definedName name="Serviços_bancários___custos" localSheetId="25">#REF!</definedName>
    <definedName name="Serviços_bancários___custos">#REF!</definedName>
    <definedName name="SET">#REF!</definedName>
    <definedName name="Set2007_Ref" localSheetId="8">#N/A</definedName>
    <definedName name="Set2007_Ref">#REF!</definedName>
    <definedName name="seven" hidden="1">#REF!,#REF!,#REF!,#REF!,#REF!,#REF!,#REF!,#REF!,#REF!,#REF!,#REF!,#REF!,#REF!,#REF!,#REF!</definedName>
    <definedName name="SEXO" localSheetId="8">#REF!</definedName>
    <definedName name="SEXO">[42]A!#REF!</definedName>
    <definedName name="sexta4" localSheetId="25" hidden="1">#REF!</definedName>
    <definedName name="sexta4" localSheetId="8">#REF!</definedName>
    <definedName name="sexta4" hidden="1">#REF!</definedName>
    <definedName name="sfddsd" localSheetId="25">#REF!</definedName>
    <definedName name="sfddsd" localSheetId="8">#REF!</definedName>
    <definedName name="sfddsd">#REF!</definedName>
    <definedName name="sfdfs" localSheetId="25">#REF!</definedName>
    <definedName name="sfdfs" localSheetId="8">#REF!</definedName>
    <definedName name="sfdfs">#REF!</definedName>
    <definedName name="sfrfde" localSheetId="25">[61]BALANCETE!#REF!</definedName>
    <definedName name="sfrfde" localSheetId="8">#REF!</definedName>
    <definedName name="sfrfde">[61]BALANCETE!#REF!</definedName>
    <definedName name="sfs"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SGC" localSheetId="25">#REF!</definedName>
    <definedName name="SGC">#REF!</definedName>
    <definedName name="SiglaAF">#REF!</definedName>
    <definedName name="Sindicatos_Passivo" localSheetId="25">#REF!</definedName>
    <definedName name="Sindicatos_Passivo" localSheetId="8">#REF!</definedName>
    <definedName name="Sindicatos_Passivo">#REF!</definedName>
    <definedName name="SituacaoSel">#REF!</definedName>
    <definedName name="sivo">#REF!</definedName>
    <definedName name="six" hidden="1">#REF!</definedName>
    <definedName name="sjodpoqedfqef" localSheetId="25">#REF!,#REF!,#REF!,#REF!,#REF!,#REF!,#REF!,#REF!,#REF!,#REF!,#REF!,#REF!,#REF!</definedName>
    <definedName name="sjodpoqedfqef" localSheetId="8">#N/A</definedName>
    <definedName name="sjodpoqedfqef">#REF!,#REF!,#REF!,#REF!,#REF!,#REF!,#REF!,#REF!,#REF!,#REF!,#REF!,#REF!,#REF!</definedName>
    <definedName name="skjhfdlakjsdhf" hidden="1">#REF!</definedName>
    <definedName name="skyre" hidden="1">{#N/A,#N/A,FALSE,"ConMgt";#N/A,#N/A,FALSE,"LdnSmy-ActYTD";#N/A,#N/A,FALSE,"ConStat";#N/A,#N/A,FALSE,"HCoA";#N/A,#N/A,FALSE,"HLDGS";#N/A,#N/A,FALSE,"Angil";#N/A,#N/A,FALSE,"BankDivis";#N/A,#N/A,FALSE,"CABJ";#N/A,#N/A,FALSE,"TBI";#N/A,#N/A,FALSE,"ANTIL ";#N/A,#N/A,FALSE,"ANTILJ";#N/A,#N/A,FALSE,"ANTILIOM";#N/A,#N/A,FALSE,"ANTILGIB";#N/A,#N/A,FALSE,"ANGL";#N/A,#N/A,FALSE,"CAIM";#N/A,#N/A,FALSE,"Central costs";#N/A,#N/A,FALSE,"TrustCos";#N/A,#N/A,FALSE,"InvDiv";#N/A,#N/A,FALSE,"JSL ";#N/A,#N/A,FALSE,"CAAM";#N/A,#N/A,FALSE,"SafeCus";#N/A,#N/A,FALSE,"SafeCus"}</definedName>
    <definedName name="slksql" localSheetId="25">'[170]Resumo 99'!#REF!</definedName>
    <definedName name="slksql" localSheetId="8">#REF!</definedName>
    <definedName name="slksql">'[170]Resumo 99'!#REF!</definedName>
    <definedName name="so" localSheetId="8">#N/A</definedName>
    <definedName name="so">'[177]Tabelas Auxiliares'!$I$6:$O$36</definedName>
    <definedName name="Sobrestadias_Navio_Tanque" localSheetId="25">#REF!</definedName>
    <definedName name="Sobrestadias_Navio_Tanque" localSheetId="8">#REF!</definedName>
    <definedName name="Sobrestadias_Navio_Tanque">#REF!</definedName>
    <definedName name="Social" localSheetId="8">#N/A</definedName>
    <definedName name="Social">[50]Assets!$C$3</definedName>
    <definedName name="solver_lin" hidden="1">0</definedName>
    <definedName name="solver_num" hidden="1">0</definedName>
    <definedName name="solver_opt" localSheetId="25" hidden="1">[178]GLOBAL!#REF!</definedName>
    <definedName name="solver_opt" localSheetId="8">#REF!</definedName>
    <definedName name="solver_opt" hidden="1">[178]GLOBAL!#REF!</definedName>
    <definedName name="solver_typ" hidden="1">3</definedName>
    <definedName name="solver_val" hidden="1">1</definedName>
    <definedName name="soo" localSheetId="8">#N/A</definedName>
    <definedName name="soo">'[177]Tabelas Auxiliares'!$Q$6:$W$38</definedName>
    <definedName name="sooo" localSheetId="8">#N/A</definedName>
    <definedName name="sooo">'[177]Tabelas Auxiliares'!$A$6:$G$37</definedName>
    <definedName name="Sort" localSheetId="25">#REF!</definedName>
    <definedName name="Sort" localSheetId="8">#REF!</definedName>
    <definedName name="Sort">#REF!</definedName>
    <definedName name="SOURCE1" localSheetId="25">#REF!</definedName>
    <definedName name="SOURCE1" localSheetId="8">#REF!</definedName>
    <definedName name="SOURCE1">#REF!</definedName>
    <definedName name="SpainCreditFacilitieswCollaterals" localSheetId="25">#REF!</definedName>
    <definedName name="SpainCreditFacilitieswCollaterals" localSheetId="8">#REF!</definedName>
    <definedName name="SpainCreditFacilitieswCollaterals">#REF!</definedName>
    <definedName name="SPAINLCRRSK">#REF!</definedName>
    <definedName name="SPAINLNRSK">#REF!</definedName>
    <definedName name="SPAINOVDRSK">#REF!</definedName>
    <definedName name="SpnLnRsk">#REF!</definedName>
    <definedName name="sqs">#REF!</definedName>
    <definedName name="sqws">#REF!</definedName>
    <definedName name="SR_Activo" localSheetId="25">#REF!,#REF!,#REF!,#REF!,#REF!,#REF!,#REF!,#REF!,#REF!,#REF!,#REF!,#REF!,#REF!</definedName>
    <definedName name="SR_Activo" localSheetId="8">#N/A</definedName>
    <definedName name="SR_Activo">#REF!,#REF!,#REF!,#REF!,#REF!,#REF!,#REF!,#REF!,#REF!,#REF!,#REF!,#REF!,#REF!</definedName>
    <definedName name="SR_Capital" localSheetId="25">#REF!,#REF!,#REF!,#REF!,#REF!,#REF!,#REF!,#REF!,#REF!</definedName>
    <definedName name="SR_Capital" localSheetId="8">#N/A</definedName>
    <definedName name="SR_Capital">#REF!,#REF!,#REF!,#REF!,#REF!,#REF!,#REF!,#REF!,#REF!</definedName>
    <definedName name="SR_Passivo" localSheetId="25">#REF!,#REF!,#REF!,#REF!,#REF!,#REF!,#REF!,#REF!,#REF!,#REF!,#REF!</definedName>
    <definedName name="SR_Passivo" localSheetId="8">#N/A</definedName>
    <definedName name="SR_Passivo">#REF!,#REF!,#REF!,#REF!,#REF!,#REF!,#REF!,#REF!,#REF!,#REF!,#REF!</definedName>
    <definedName name="srccrsrcw" localSheetId="25">#REF!</definedName>
    <definedName name="srccrsrcw" localSheetId="8">#REF!</definedName>
    <definedName name="srccrsrcw">#REF!</definedName>
    <definedName name="srcetrecetewtc3twetc" localSheetId="25">#REF!</definedName>
    <definedName name="srcetrecetewtc3twetc" localSheetId="8">#REF!</definedName>
    <definedName name="srcetrecetewtc3twetc">#REF!</definedName>
    <definedName name="srrcetcetcetetec" localSheetId="25">#REF!</definedName>
    <definedName name="srrcetcetcetetec" localSheetId="8">#REF!</definedName>
    <definedName name="srrcetcetcetetec">#REF!</definedName>
    <definedName name="ss" localSheetId="8" hidden="1">{TRUE,TRUE,-1.25,-15.5,484.5,276.75,FALSE,TRUE,TRUE,TRUE,0,1,#N/A,18,#N/A,7.0625,17.1176470588235,1,FALSE,FALSE,3,TRUE,1,FALSE,100,"Swvu.Expp._.01.","ACwvu.Expp._.01.",#N/A,FALSE,FALSE,0.15748031496063,0.15748031496063,0.393700787401575,0.590551181102362,2,"","&amp;L&amp;F&amp;R&amp;D&amp;T",FALSE,FALSE,FALSE,FALSE,1,85,#N/A,#N/A,FALSE,FALSE,#N/A,#N/A,FALSE,FALSE,TRUE,9,65532,65532,FALSE,FALSE,TRUE,TRUE,TRUE}</definedName>
    <definedName name="ss">#REF!</definedName>
    <definedName name="ssd" localSheetId="8">#REF!</definedName>
    <definedName name="ssd">#REF!</definedName>
    <definedName name="ssdfe" localSheetId="8">#REF!</definedName>
    <definedName name="ssdfe">[60]DERRESUL!#REF!</definedName>
    <definedName name="ssdsf" localSheetId="25">#REF!</definedName>
    <definedName name="ssdsf" localSheetId="8">#REF!</definedName>
    <definedName name="ssdsf">#REF!</definedName>
    <definedName name="sss" localSheetId="25">#REF!</definedName>
    <definedName name="sss" localSheetId="8">#N/A</definedName>
    <definedName name="sss">#REF!</definedName>
    <definedName name="ssss" hidden="1">{#N/A,#N/A,FALSE,"FTEs"}</definedName>
    <definedName name="sssss" localSheetId="25">#REF!</definedName>
    <definedName name="sssss" localSheetId="8" hidden="1">{#N/A,#N/A,FALSE,"HLDGS-B";#N/A,#N/A,FALSE,"CABJ-B";#N/A,#N/A,FALSE,"TBI-B";#N/A,#N/A,FALSE,"CAIM-B";#N/A,#N/A,FALSE,"CTC-B";#N/A,#N/A,FALSE,"LIGEN-B";#N/A,#N/A,FALSE,"JSL-B";#N/A,#N/A,FALSE,"HRVST-B"}</definedName>
    <definedName name="sssss">#REF!</definedName>
    <definedName name="SSSSSS" localSheetId="8" hidden="1">{"'Captacion_Producto'!$A$1:$N$41"}</definedName>
    <definedName name="ssssss">#REF!</definedName>
    <definedName name="ssssssssss">#REF!</definedName>
    <definedName name="ssssssssssssss" hidden="1">{#N/A,#N/A,FALSE,"TrustCos";#N/A,#N/A,FALSE,"CTC";#N/A,#N/A,FALSE,"CATC"}</definedName>
    <definedName name="st.." localSheetId="8">#REF!</definedName>
    <definedName name="st..">[87]FX_DERIVADOS!$F$1:$F$65536</definedName>
    <definedName name="Status" localSheetId="25">#REF!</definedName>
    <definedName name="Status" localSheetId="8">#REF!</definedName>
    <definedName name="Status">#REF!</definedName>
    <definedName name="Status1" localSheetId="25">#REF!</definedName>
    <definedName name="Status1" localSheetId="8">#REF!</definedName>
    <definedName name="Status1">#REF!</definedName>
    <definedName name="STOCKS" localSheetId="25">#REF!</definedName>
    <definedName name="STOCKS" localSheetId="8">#REF!</definedName>
    <definedName name="STOCKS">#REF!</definedName>
    <definedName name="su" localSheetId="25">[145]lista!#REF!</definedName>
    <definedName name="su" localSheetId="8">#REF!</definedName>
    <definedName name="su">[145]lista!#REF!</definedName>
    <definedName name="SubRubricas" localSheetId="25">#REF!,#REF!,#REF!,#REF!,#REF!,#REF!,#REF!,#REF!,#REF!,#REF!,#REF!,#REF!,#REF!,#REF!,#REF!</definedName>
    <definedName name="SubRubricas" localSheetId="8">#N/A</definedName>
    <definedName name="SubRubricas">#REF!,#REF!,#REF!,#REF!,#REF!,#REF!,#REF!,#REF!,#REF!,#REF!,#REF!,#REF!,#REF!,#REF!,#REF!</definedName>
    <definedName name="Subsidio_Dessulfuração">'[37]MOV. POR FORA'!$F$55</definedName>
    <definedName name="Subsidios_para_investimentos_ano_antacre_cust" localSheetId="25">#REF!</definedName>
    <definedName name="Subsidios_para_investimentos_ano_antacre_cust" localSheetId="8">#REF!</definedName>
    <definedName name="Subsidios_para_investimentos_ano_antacre_cust">#REF!</definedName>
    <definedName name="Subsidios_para_investimentos_anoacre_cust" localSheetId="25">#REF!</definedName>
    <definedName name="Subsidios_para_investimentos_anoacre_cust" localSheetId="8">#REF!</definedName>
    <definedName name="Subsidios_para_investimentos_anoacre_cust">#REF!</definedName>
    <definedName name="Subsidios_para_investimentos_anoacre_cust1" localSheetId="25">#REF!</definedName>
    <definedName name="Subsidios_para_investimentos_anoacre_cust1" localSheetId="8">#REF!</definedName>
    <definedName name="Subsidios_para_investimentos_anoacre_cust1">#REF!</definedName>
    <definedName name="sum_total" localSheetId="8">#N/A</definedName>
    <definedName name="sum_total">#REF!</definedName>
    <definedName name="Survaleurs_BrutesFF" localSheetId="8">#REF!</definedName>
    <definedName name="Survaleurs_BrutesFF">#REF!</definedName>
    <definedName name="sus" localSheetId="8">#REF!</definedName>
    <definedName name="sus">[145]lista!#REF!</definedName>
    <definedName name="SWANO" localSheetId="25">#REF!</definedName>
    <definedName name="SWANO" localSheetId="8">#N/A</definedName>
    <definedName name="SWANO">#REF!</definedName>
    <definedName name="SWE" hidden="1">{#N/A,#N/A,TRUE,"GLOBAL";#N/A,#N/A,TRUE,"RUSTICOS";#N/A,#N/A,TRUE,"INMUEBLES"}</definedName>
    <definedName name="swqsxqw" localSheetId="2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wqsxqw" localSheetId="8">{#N/A,#N/A,TRUE,"Resumo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wqsxqw"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wvu.End2EndReasons." hidden="1">#N/A</definedName>
    <definedName name="Swvu.Expp._.01." hidden="1">#REF!</definedName>
    <definedName name="SWW" hidden="1">{#N/A,#N/A,TRUE,"GLOBAL";#N/A,#N/A,TRUE,"RUSTICOS";#N/A,#N/A,TRUE,"INMUEBLES"}</definedName>
    <definedName name="SXAX" localSheetId="25" hidden="1">#REF!</definedName>
    <definedName name="SXAX" localSheetId="8">#REF!</definedName>
    <definedName name="SXAX" hidden="1">#REF!</definedName>
    <definedName name="T" localSheetId="25">#REF!</definedName>
    <definedName name="t" localSheetId="8" hidden="1">{#N/A,#N/A,FALSE,"Serie Tipos Inv-Rec";#N/A,#N/A,FALSE,"Serie Tipos Finanzas";#N/A,#N/A,FALSE,"Var. Intermens. Red Inv";#N/A,#N/A,FALSE,"Var. Intermens. Red Rec"}</definedName>
    <definedName name="T">#REF!</definedName>
    <definedName name="T_0" localSheetId="25">#REF!</definedName>
    <definedName name="T_0" localSheetId="8">#REF!</definedName>
    <definedName name="T_0">#REF!</definedName>
    <definedName name="T_09" localSheetId="8">#REF!</definedName>
    <definedName name="T_09">#REF!</definedName>
    <definedName name="T_300_Data">[166]T_300_Data!$A$1:$C$2</definedName>
    <definedName name="T_MAPA_DIFERIMENTO" localSheetId="25">#REF!</definedName>
    <definedName name="T_MAPA_DIFERIMENTO" localSheetId="8">#N/A</definedName>
    <definedName name="T_MAPA_DIFERIMENTO">#REF!</definedName>
    <definedName name="T_MAPA_PD_MENSUALIZAÇÂO" localSheetId="25">#REF!</definedName>
    <definedName name="T_MAPA_PD_MENSUALIZAÇÂO" localSheetId="8">#REF!</definedName>
    <definedName name="T_MAPA_PD_MENSUALIZAÇÂO">#REF!</definedName>
    <definedName name="T_ReporteBase_Certificado">#REF!</definedName>
    <definedName name="TA" localSheetId="25">'25'!TA</definedName>
    <definedName name="TA" localSheetId="8">#N/A</definedName>
    <definedName name="TA">[0]!TA</definedName>
    <definedName name="TA_3" localSheetId="25">'[179]T-42-3'!#REF!</definedName>
    <definedName name="TA_3" localSheetId="8">#REF!</definedName>
    <definedName name="TA_3">'[179]T-42-3'!#REF!</definedName>
    <definedName name="TAB" localSheetId="25">'[180]GRUPO SEGURO'!#REF!</definedName>
    <definedName name="TAB" localSheetId="8">#REF!</definedName>
    <definedName name="TAB">'[180]GRUPO SEGURO'!#REF!</definedName>
    <definedName name="TabAgenteFin">#REF!</definedName>
    <definedName name="TabAno">#REF!</definedName>
    <definedName name="TABELA_DE_DADOS" localSheetId="8">#N/A</definedName>
    <definedName name="TABELA_DE_DADOS">[136]TABELA_DE_DADOS!$B$3:$O$900</definedName>
    <definedName name="TABELA_de_RECONCILIAÇÃO_EMP__RET">#REF!</definedName>
    <definedName name="TABELA_de_RECONCILIAÇÃO_INST">#REF!</definedName>
    <definedName name="TABELA_de_RECONCILIAÇÃO_OA">#REF!</definedName>
    <definedName name="TABELA_de_RECONCILIAÇÃO_SOB">#REF!</definedName>
    <definedName name="tabela_maior3">#REF!</definedName>
    <definedName name="tabela_menor3">#REF!</definedName>
    <definedName name="TABELA_RECONCILIAÇÃO_FINAL">#REF!</definedName>
    <definedName name="Tabela1" localSheetId="25">#REF!</definedName>
    <definedName name="Tabela1" localSheetId="8">#REF!</definedName>
    <definedName name="Tabela1">#REF!</definedName>
    <definedName name="Tabela2" localSheetId="25">#REF!</definedName>
    <definedName name="Tabela2" localSheetId="8">#REF!</definedName>
    <definedName name="Tabela2">#REF!</definedName>
    <definedName name="Tabela3" localSheetId="25">#REF!</definedName>
    <definedName name="Tabela3" localSheetId="8">#REF!</definedName>
    <definedName name="Tabela3">#REF!</definedName>
    <definedName name="TabelaCodigos" localSheetId="8">#N/A</definedName>
    <definedName name="TabelaCodigos">[181]Macros!$J$2:$J$137</definedName>
    <definedName name="TabelaEntidades" localSheetId="8">#N/A</definedName>
    <definedName name="TabelaEntidades">[181]Macros!$H$2:$O$138</definedName>
    <definedName name="TabGrupoFin">#REF!</definedName>
    <definedName name="tabla1">#REF!</definedName>
    <definedName name="Table_A">#REF!</definedName>
    <definedName name="Table_AB">#REF!</definedName>
    <definedName name="Table_AD">#REF!</definedName>
    <definedName name="Table_AE">#REF!</definedName>
    <definedName name="Table_AF">#REF!</definedName>
    <definedName name="Table_AH">#REF!</definedName>
    <definedName name="Table_AL">#REF!</definedName>
    <definedName name="Table_B">#REF!</definedName>
    <definedName name="Table_C">#REF!</definedName>
    <definedName name="Table_D">#REF!</definedName>
    <definedName name="Table_F">#REF!</definedName>
    <definedName name="Table_G">#REF!</definedName>
    <definedName name="Table_H">#REF!</definedName>
    <definedName name="Table_J">#REF!</definedName>
    <definedName name="Table_K">#REF!</definedName>
    <definedName name="Table_M">#REF!</definedName>
    <definedName name="Table_O">#REF!</definedName>
    <definedName name="Table_Q">#REF!</definedName>
    <definedName name="Table_S">#REF!</definedName>
    <definedName name="Table_T">#REF!</definedName>
    <definedName name="Table_U">#REF!</definedName>
    <definedName name="Table_V">#REF!</definedName>
    <definedName name="table1" localSheetId="25">#REF!</definedName>
    <definedName name="table1" localSheetId="8">#REF!</definedName>
    <definedName name="table1">#REF!</definedName>
    <definedName name="TableContents" hidden="1">{#N/A,#N/A,TRUE,"Total Collections";#N/A,#N/A,TRUE,"Total Collections Experienced";#N/A,#N/A,TRUE,"Front-Range Total";#N/A,#N/A,TRUE,"Front-Range Experienced";#N/A,#N/A,TRUE,"Mid-Range Total";#N/A,#N/A,TRUE,"Mid-Range Experienced";#N/A,#N/A,TRUE,"Late-Stage Total";#N/A,#N/A,TRUE,"Late-Stage Experienced";#N/A,#N/A,TRUE,"Notes"}</definedName>
    <definedName name="TableContents1" hidden="1">{#N/A,#N/A,TRUE,"Total Collections";#N/A,#N/A,TRUE,"Total Collections Experienced";#N/A,#N/A,TRUE,"Front-Range Total";#N/A,#N/A,TRUE,"Front-Range Experienced";#N/A,#N/A,TRUE,"Mid-Range Total";#N/A,#N/A,TRUE,"Mid-Range Experienced";#N/A,#N/A,TRUE,"Late-Stage Total";#N/A,#N/A,TRUE,"Late-Stage Experienced";#N/A,#N/A,TRUE,"Notes"}</definedName>
    <definedName name="TableContents2" hidden="1">{#N/A,#N/A,TRUE,"Total Collections";#N/A,#N/A,TRUE,"Total Collections Experienced";#N/A,#N/A,TRUE,"Front-Range Total";#N/A,#N/A,TRUE,"Front-Range Experienced";#N/A,#N/A,TRUE,"Mid-Range Total";#N/A,#N/A,TRUE,"Mid-Range Experienced";#N/A,#N/A,TRUE,"Late-Stage Total";#N/A,#N/A,TRUE,"Late-Stage Experienced";#N/A,#N/A,TRUE,"Notes"}</definedName>
    <definedName name="TabMes">#REF!</definedName>
    <definedName name="TabNatDados">#REF!</definedName>
    <definedName name="TabSituacao">#REF!</definedName>
    <definedName name="tasa182" localSheetId="25">#REF!</definedName>
    <definedName name="tasa182" localSheetId="8">#REF!</definedName>
    <definedName name="tasa182">#REF!</definedName>
    <definedName name="tasa28" localSheetId="25">#REF!</definedName>
    <definedName name="tasa28" localSheetId="8">#REF!</definedName>
    <definedName name="tasa28">#REF!</definedName>
    <definedName name="tasa364">#REF!</definedName>
    <definedName name="tasa91">#REF!</definedName>
    <definedName name="TAX" localSheetId="8">#N/A</definedName>
    <definedName name="TAX">'[182]PL Detail with Headers'!$G$102</definedName>
    <definedName name="TAXA" localSheetId="25">#REF!</definedName>
    <definedName name="TAXA" localSheetId="8">#REF!</definedName>
    <definedName name="TAXA">#REF!</definedName>
    <definedName name="TAXA_DERRAMA" localSheetId="8">#N/A</definedName>
    <definedName name="TAXA_DERRAMA">[43]TAXAS_PERCENTAGENS!$B$9</definedName>
    <definedName name="TAXA_IRC" localSheetId="8">#N/A</definedName>
    <definedName name="TAXA_IRC">[43]TAXAS_PERCENTAGENS!$B$4</definedName>
    <definedName name="TAXA_MADEIRA" localSheetId="8">#N/A</definedName>
    <definedName name="TAXA_MADEIRA">[43]TAXAS_PERCENTAGENS!$B$6</definedName>
    <definedName name="TC23_0" localSheetId="25">'[183]T-42-3'!#REF!</definedName>
    <definedName name="TC23_0" localSheetId="8">#REF!</definedName>
    <definedName name="TC23_0">'[183]T-42-3'!#REF!</definedName>
    <definedName name="TC23_99" localSheetId="25">'[183]T-42-3'!#REF!</definedName>
    <definedName name="TC23_99" localSheetId="8">#REF!</definedName>
    <definedName name="TC23_99">'[183]T-42-3'!#REF!</definedName>
    <definedName name="TC32_9" localSheetId="25">'[183]T-42-3'!#REF!</definedName>
    <definedName name="TC32_9" localSheetId="8">#REF!</definedName>
    <definedName name="TC32_9">'[183]T-42-3'!#REF!</definedName>
    <definedName name="TDC1T" localSheetId="8">#N/A</definedName>
    <definedName name="TDC1T">'[184]Tabelas Auxiliares'!$I$6:$O$36</definedName>
    <definedName name="TDC1T2" localSheetId="8">#N/A</definedName>
    <definedName name="TDC1T2">'[185]Tabelas Auxiliares'!$I$6:$O$36</definedName>
    <definedName name="TDC2T" localSheetId="8">#N/A</definedName>
    <definedName name="TDC2T">'[184]Tabelas Auxiliares'!$Q$6:$W$38</definedName>
    <definedName name="TDC2T2" localSheetId="8">#N/A</definedName>
    <definedName name="TDC2T2">'[185]Tabelas Auxiliares'!$Q$6:$W$38</definedName>
    <definedName name="tdfgg" localSheetId="25">#REF!</definedName>
    <definedName name="tdfgg" localSheetId="8">#REF!</definedName>
    <definedName name="tdfgg">#REF!</definedName>
    <definedName name="TDNC" localSheetId="8">#N/A</definedName>
    <definedName name="TDNC">'[184]Tabelas Auxiliares'!$A$6:$G$37</definedName>
    <definedName name="TDNC3" localSheetId="8">#N/A</definedName>
    <definedName name="TDNC3">'[185]Tabelas Auxiliares'!$A$6:$G$37</definedName>
    <definedName name="te" localSheetId="25">#REF!</definedName>
    <definedName name="te" localSheetId="8">#REF!</definedName>
    <definedName name="te">#REF!</definedName>
    <definedName name="TelContacto">#REF!</definedName>
    <definedName name="temp" hidden="1">{#N/A,#N/A,FALSE,"HLDGS";#N/A,#N/A,FALSE,"Angil";#N/A,#N/A,FALSE,"CABJ";#N/A,#N/A,FALSE,"TBI";#N/A,#N/A,FALSE,"ANTIL ";#N/A,#N/A,FALSE,"ANTILJ";#N/A,#N/A,FALSE,"ANTILIOM";#N/A,#N/A,FALSE,"ANTILGIB";#N/A,#N/A,FALSE,"ANGL"}</definedName>
    <definedName name="temp22" hidden="1">{TRUE,TRUE,-2,-16.25,606,371.25,FALSE,TRUE,TRUE,TRUE,0,1,19,1,63,2,8,4,TRUE,TRUE,3,TRUE,1,TRUE,100,0,0,1,FALSE,FALSE,0,0,0.590551181102362,0.551181102362205,2,0,0,TRUE,TRUE,FALSE,FALSE,1,#N/A,1,1,0,FALSE,#N/A,#N/A,FALSE,FALSE}</definedName>
    <definedName name="temp40" hidden="1">{TRUE,TRUE,-2,-16.25,606,371.25,FALSE,TRUE,TRUE,TRUE,0,1,19,1,63,2,8,4,TRUE,TRUE,3,TRUE,1,TRUE,100,0,0,1,FALSE,FALSE,0,0,0.590551181102362,0.551181102362205,2,0,0,TRUE,TRUE,FALSE,FALSE,1,#N/A,1,1,0,FALSE,#N/A,#N/A,FALSE,FALSE}</definedName>
    <definedName name="Templates">#REF!</definedName>
    <definedName name="TENE03" hidden="1">{#N/A,#N/A,FALSE,"ConMgt";#N/A,#N/A,FALSE,"HCoA";#N/A,#N/A,FALSE,"BankDivis";#N/A,#N/A,FALSE,"TrustCos";#N/A,#N/A,FALSE,"InvDiv";#N/A,#N/A,FALSE,"Central costs"}</definedName>
    <definedName name="teresa" localSheetId="25" hidden="1">#REF!</definedName>
    <definedName name="teresa" localSheetId="8">#REF!</definedName>
    <definedName name="teresa" hidden="1">#REF!</definedName>
    <definedName name="test" hidden="1">{#N/A,#N/A,TRUE,"Keystats";#N/A,#N/A,TRUE,"Bal Sheet";#N/A,#N/A,TRUE,"I-S Month";#N/A,#N/A,TRUE,"I-S YTD";#N/A,#N/A,TRUE,"I-S QTD";#N/A,#N/A,TRUE,"ABS&amp;NIM";#N/A,#N/A,TRUE,"Cond Key";#N/A,#N/A,TRUE,"Cond Bal";#N/A,#N/A,TRUE,"Cond I-S";#N/A,#N/A,TRUE,"Oth Inc";#N/A,#N/A,TRUE,"Op Exp"}</definedName>
    <definedName name="TEST0" localSheetId="25">#REF!</definedName>
    <definedName name="TEST0" localSheetId="8">#REF!</definedName>
    <definedName name="TEST0">#REF!</definedName>
    <definedName name="TEST1" localSheetId="8">#REF!</definedName>
    <definedName name="TEST1">#REF!</definedName>
    <definedName name="test111" hidden="1">#REF!</definedName>
    <definedName name="test2" localSheetId="8" hidden="1">{#N/A,#N/A,TRUE,"Keystats";#N/A,#N/A,TRUE,"Bal Sheet";#N/A,#N/A,TRUE,"I-S Month";#N/A,#N/A,TRUE,"I-S YTD";#N/A,#N/A,TRUE,"I-S QTD";#N/A,#N/A,TRUE,"ABS&amp;NIM";#N/A,#N/A,TRUE,"Cond Key";#N/A,#N/A,TRUE,"Cond Bal";#N/A,#N/A,TRUE,"Cond I-S";#N/A,#N/A,TRUE,"Oth Inc";#N/A,#N/A,TRUE,"Op Exp"}</definedName>
    <definedName name="TEST2">#REF!</definedName>
    <definedName name="TEST3" localSheetId="8">#REF!</definedName>
    <definedName name="TEST3">#REF!</definedName>
    <definedName name="teste" localSheetId="8" hidden="1">{"'Plan1'!$A$6:$F$45"}</definedName>
    <definedName name="teste">#REF!</definedName>
    <definedName name="teste_1">#REF!</definedName>
    <definedName name="teste1">#REF!</definedName>
    <definedName name="teste2" localSheetId="25">#REF!,#REF!,#REF!,#REF!,#REF!,#REF!,#REF!,#REF!,#REF!,#REF!,#REF!,#REF!,#REF!,#REF!,#REF!</definedName>
    <definedName name="teste2">#REF!,#REF!,#REF!,#REF!,#REF!,#REF!,#REF!,#REF!,#REF!,#REF!,#REF!,#REF!,#REF!,#REF!,#REF!</definedName>
    <definedName name="TESTHKEY" localSheetId="25">#REF!</definedName>
    <definedName name="TESTHKEY" localSheetId="8">#REF!</definedName>
    <definedName name="TESTHKEY">#REF!</definedName>
    <definedName name="TESTKEYS" localSheetId="25">#REF!</definedName>
    <definedName name="TESTKEYS" localSheetId="8">#REF!</definedName>
    <definedName name="TESTKEYS">#REF!</definedName>
    <definedName name="TESTVKEY" localSheetId="25">#REF!</definedName>
    <definedName name="TESTVKEY" localSheetId="8">#REF!</definedName>
    <definedName name="TESTVKEY">#REF!</definedName>
    <definedName name="tet">#REF!</definedName>
    <definedName name="TextRefCopy1" localSheetId="8">#N/A</definedName>
    <definedName name="TextRefCopy1">[186]Mapa!#REF!</definedName>
    <definedName name="TextRefCopy10" localSheetId="25">#REF!</definedName>
    <definedName name="TextRefCopy10" localSheetId="8">#REF!</definedName>
    <definedName name="TextRefCopy10">#REF!</definedName>
    <definedName name="TextRefCopy11" localSheetId="25">#REF!</definedName>
    <definedName name="TextRefCopy11" localSheetId="8">#REF!</definedName>
    <definedName name="TextRefCopy11">#REF!</definedName>
    <definedName name="TextRefCopy12" localSheetId="25">#REF!</definedName>
    <definedName name="TextRefCopy12" localSheetId="8">#REF!</definedName>
    <definedName name="TextRefCopy12">#REF!</definedName>
    <definedName name="TextRefCopy13">#REF!</definedName>
    <definedName name="TextRefCopy14" localSheetId="8">#REF!</definedName>
    <definedName name="TextRefCopy14">'[187]8712 Mov.Ajust.Prov31_12_06'!#REF!</definedName>
    <definedName name="TextRefCopy15" localSheetId="8">#REF!</definedName>
    <definedName name="TextRefCopy15">'[187]8712 Mov.Ajust.Prov31_12_06'!#REF!</definedName>
    <definedName name="TextRefCopy16" localSheetId="25">#REF!</definedName>
    <definedName name="TextRefCopy16" localSheetId="8">#REF!</definedName>
    <definedName name="TextRefCopy16">#REF!</definedName>
    <definedName name="TextRefCopy17" localSheetId="25">#REF!</definedName>
    <definedName name="TextRefCopy17" localSheetId="8">#REF!</definedName>
    <definedName name="TextRefCopy17">#REF!</definedName>
    <definedName name="TextRefCopy18" localSheetId="25">#REF!</definedName>
    <definedName name="TextRefCopy18" localSheetId="8">#REF!</definedName>
    <definedName name="TextRefCopy18">#REF!</definedName>
    <definedName name="TextRefCopy19">#REF!</definedName>
    <definedName name="TextRefCopy2" localSheetId="8">#REF!</definedName>
    <definedName name="TextRefCopy2">[186]Mapa!#REF!</definedName>
    <definedName name="TextRefCopy23" localSheetId="25">#REF!</definedName>
    <definedName name="TextRefCopy23" localSheetId="8">#REF!</definedName>
    <definedName name="TextRefCopy23">#REF!</definedName>
    <definedName name="TextRefCopy24" localSheetId="25">#REF!</definedName>
    <definedName name="TextRefCopy24" localSheetId="8">#REF!</definedName>
    <definedName name="TextRefCopy24">#REF!</definedName>
    <definedName name="TextRefCopy25" localSheetId="25">#REF!</definedName>
    <definedName name="TextRefCopy25" localSheetId="8">#REF!</definedName>
    <definedName name="TextRefCopy25">#REF!</definedName>
    <definedName name="TextRefCopy3">#REF!</definedName>
    <definedName name="TextRefCopy4" localSheetId="8">#REF!</definedName>
    <definedName name="TextRefCopy4">'[171]Mapa de reconciliações'!#REF!</definedName>
    <definedName name="TextRefCopy5" localSheetId="8">#REF!</definedName>
    <definedName name="TextRefCopy5">'[171]Mapa de reconciliações'!#REF!</definedName>
    <definedName name="TextRefCopy6" localSheetId="8">#REF!</definedName>
    <definedName name="TextRefCopy6">'[171]Mapa de reconciliações'!#REF!</definedName>
    <definedName name="TextRefCopy7" localSheetId="25">#REF!</definedName>
    <definedName name="TextRefCopy7" localSheetId="8">#N/A</definedName>
    <definedName name="TextRefCopy7">#REF!</definedName>
    <definedName name="TextRefCopy8" localSheetId="25">'[171]Mapa de reconciliações'!#REF!</definedName>
    <definedName name="TextRefCopy8" localSheetId="8">#REF!</definedName>
    <definedName name="TextRefCopy8">'[171]Mapa de reconciliações'!#REF!</definedName>
    <definedName name="TextRefCopy9" localSheetId="25">#REF!</definedName>
    <definedName name="TextRefCopy9" localSheetId="8">#REF!</definedName>
    <definedName name="TextRefCopy9">#REF!</definedName>
    <definedName name="TextRefCopyRangeCount" localSheetId="8" hidden="1">2</definedName>
    <definedName name="TextRefCopyRangeCount" hidden="1">1</definedName>
    <definedName name="Tfina_1" localSheetId="25">'[183]T-42-3'!#REF!</definedName>
    <definedName name="Tfina_1" localSheetId="8">#REF!</definedName>
    <definedName name="Tfina_1">'[183]T-42-3'!#REF!</definedName>
    <definedName name="Tfinal" localSheetId="25">'[10]T-42-3'!#REF!</definedName>
    <definedName name="Tfinal" localSheetId="8">#REF!</definedName>
    <definedName name="Tfinal">'[10]T-42-3'!#REF!</definedName>
    <definedName name="Tfinal_0" localSheetId="8">#REF!</definedName>
    <definedName name="Tfinal_0">'[183]T-42-3'!#REF!</definedName>
    <definedName name="TG" localSheetId="8">#N/A</definedName>
    <definedName name="TG">'[188]TC-2'!$A$1</definedName>
    <definedName name="th" hidden="1">{"summary",#N/A,FALSE,"2000 vs 1999";"detail",#N/A,FALSE,"2000 vs 1999"}</definedName>
    <definedName name="the" hidden="1">{"summary",#N/A,FALSE,"2000 vs 1999";"detail",#N/A,FALSE,"2000 vs 1999"}</definedName>
    <definedName name="thef" hidden="1">{"summary",#N/A,FALSE,"2000 vs 1999";"detail",#N/A,FALSE,"2000 vs 1999"}</definedName>
    <definedName name="three" hidden="1">#REF!,#REF!,#REF!</definedName>
    <definedName name="Threshold" localSheetId="8">#N/A</definedName>
    <definedName name="Threshold">'[111]Threshold 1'!$B$6</definedName>
    <definedName name="ththth" localSheetId="25">#REF!</definedName>
    <definedName name="ththth" localSheetId="8">#REF!</definedName>
    <definedName name="ththth">#REF!</definedName>
    <definedName name="tifo">#REF!</definedName>
    <definedName name="Tipo" localSheetId="8">#N/A</definedName>
    <definedName name="tipo">[65]BAL9!$AG$2:$AG$3932</definedName>
    <definedName name="Title" localSheetId="25">#REF!</definedName>
    <definedName name="Title" localSheetId="8">#REF!</definedName>
    <definedName name="Title">#REF!</definedName>
    <definedName name="Titre" localSheetId="8">#N/A</definedName>
    <definedName name="Titre">[62]Actif!$B$2</definedName>
    <definedName name="Titulo_A" localSheetId="8">#N/A</definedName>
    <definedName name="Titulo_A">[93]Macros!$G$1</definedName>
    <definedName name="Titulo_B" localSheetId="8">#N/A</definedName>
    <definedName name="Titulo_B">[93]Macros!$J$1</definedName>
    <definedName name="Títulos_de_Participação" localSheetId="25">#REF!</definedName>
    <definedName name="Títulos_de_Participação">#REF!</definedName>
    <definedName name="Títulos_de_Participação___custos" localSheetId="25">#REF!</definedName>
    <definedName name="Títulos_de_Participação___custos">#REF!</definedName>
    <definedName name="tm_385745220" localSheetId="25">#REF!</definedName>
    <definedName name="tm_385745220">#REF!</definedName>
    <definedName name="tm_385745224">#REF!</definedName>
    <definedName name="tm_385745226">#REF!</definedName>
    <definedName name="tm_385745227">#REF!</definedName>
    <definedName name="TN" localSheetId="8">#REF!</definedName>
    <definedName name="TN">'[179]T-42-3'!#REF!</definedName>
    <definedName name="TOCOL" localSheetId="25">#REF!</definedName>
    <definedName name="TOCOL" localSheetId="8">#REF!</definedName>
    <definedName name="TOCOL">#REF!</definedName>
    <definedName name="today" localSheetId="25">#REF!</definedName>
    <definedName name="today" localSheetId="8">#N/A</definedName>
    <definedName name="today">#REF!</definedName>
    <definedName name="TOFIN" localSheetId="25">#REF!</definedName>
    <definedName name="TOFIN" localSheetId="8">#REF!</definedName>
    <definedName name="TOFIN">#REF!</definedName>
    <definedName name="TOTAIS_1">#REF!</definedName>
    <definedName name="Total_Emprest._Moeda_Estrangeira_cp" localSheetId="8">#REF!</definedName>
    <definedName name="Total_Emprest._Moeda_Estrangeira_cp">'[14]MOV. POR FORA'!#REF!</definedName>
    <definedName name="Total_Emprest._Moeda_Estrangeira_mlp" localSheetId="8">#REF!</definedName>
    <definedName name="Total_Emprest._Moeda_Estrangeira_mlp">'[14]MOV. POR FORA'!#REF!</definedName>
    <definedName name="Total_Emprest._Moeda_Nacional_cp" localSheetId="8">#REF!</definedName>
    <definedName name="Total_Emprest._Moeda_Nacional_cp">'[14]MOV. POR FORA'!#REF!</definedName>
    <definedName name="Total_Emprest._Moeda_Nacional_mlp" localSheetId="8">#REF!</definedName>
    <definedName name="Total_Emprest._Moeda_Nacional_mlp">'[14]MOV. POR FORA'!#REF!</definedName>
    <definedName name="Total_obrigacoes" localSheetId="25">#REF!</definedName>
    <definedName name="Total_obrigacoes" localSheetId="8">#REF!</definedName>
    <definedName name="Total_obrigacoes">#REF!</definedName>
    <definedName name="Total_Population2" localSheetId="25">#REF!</definedName>
    <definedName name="Total_Population2">#REF!</definedName>
    <definedName name="TotalAssets" localSheetId="25" hidden="1">#REF!</definedName>
    <definedName name="TotalAssets" localSheetId="8">#REF!</definedName>
    <definedName name="TotalAssets" hidden="1">#REF!</definedName>
    <definedName name="TOTALFUTUROS" localSheetId="8">#N/A</definedName>
    <definedName name="TOTALFUTUROS">#REF!</definedName>
    <definedName name="TotalRevenue" localSheetId="8">#REF!</definedName>
    <definedName name="TotalRevenue" hidden="1">#REF!</definedName>
    <definedName name="TOTALS" localSheetId="8">#N/A</definedName>
    <definedName name="TOTALS">#REF!</definedName>
    <definedName name="TP_Footer_User" hidden="1">"rodrige"</definedName>
    <definedName name="TP_Footer_Version" hidden="1">"v4.00"</definedName>
    <definedName name="TpRat">#REF!</definedName>
    <definedName name="TpTit">#REF!</definedName>
    <definedName name="tr" localSheetId="8">#REF!</definedName>
    <definedName name="tr">[45]lista!#REF!</definedName>
    <definedName name="Trabalhos_p__própria_empresa___custos" localSheetId="25">#REF!</definedName>
    <definedName name="Trabalhos_p__própria_empresa___custos">#REF!</definedName>
    <definedName name="Trabalhos_p__própria_empresa___proveitos" localSheetId="25">#REF!</definedName>
    <definedName name="Trabalhos_p__própria_empresa___proveitos">#REF!</definedName>
    <definedName name="treeList" hidden="1">"10000000000000000000000000000000000000000000000000000000000000000000000000000000000000000000000000000000000000000000000000000000000000000000000000000000000000000000000000000000000000000000000000000000"</definedName>
    <definedName name="TRES">#REF!</definedName>
    <definedName name="tretre" localSheetId="25">[60]DERRESUL!#REF!</definedName>
    <definedName name="tretre" localSheetId="8">#REF!</definedName>
    <definedName name="tretre">[60]DERRESUL!#REF!</definedName>
    <definedName name="TRNR_032d22a9c9f34995bbefeb469f327d68_4_151" hidden="1">#REF!</definedName>
    <definedName name="TRNR_03a62f20434a435e86bf1cf90e1dc9de_4_9" hidden="1">#REF!</definedName>
    <definedName name="TRNR_04f2805894874aa1aefa0de5fe9ba9b4_0_150" hidden="1">#REF!</definedName>
    <definedName name="TRNR_054c490188344e17bdf600b81da34a27_0_150" hidden="1">#REF!</definedName>
    <definedName name="TRNR_06de509227d041109ab4e5494ef3958a_9_151" hidden="1">#REF!</definedName>
    <definedName name="TRNR_0928aab548514329a98b618b9d2388bd_3_152" hidden="1">#REF!</definedName>
    <definedName name="TRNR_09aa21094307424cb4141a3b5316b82b_3_150" hidden="1">#REF!</definedName>
    <definedName name="TRNR_0ab6ac85e36f47eebf38a79258edc1d4_2_152" hidden="1">#REF!</definedName>
    <definedName name="TRNR_0ba6efac53e04b39ba5cdf5dd4dd13f0_10_146" hidden="1">#REF!</definedName>
    <definedName name="TRNR_0c230e0a44ee4066ab630f33945ed5e7_6_150" hidden="1">#REF!</definedName>
    <definedName name="TRNR_0cdf264702b942989826676dc399411c_3_152" hidden="1">#REF!</definedName>
    <definedName name="TRNR_0de61474d560405b9673bd82caaea2b3_1_152" hidden="1">#REF!</definedName>
    <definedName name="TRNR_10bbb83b937147a89f9e72cf613eb505_0_150" hidden="1">#REF!</definedName>
    <definedName name="TRNR_1125a95f761845c1a9d14a06b88faea3_15_152" hidden="1">#REF!</definedName>
    <definedName name="TRNR_1186f85ae41240e6be3af3756e27056a_12_150" hidden="1">#REF!</definedName>
    <definedName name="TRNR_121d89c2a9c947d59286d733608d6b9c_2_152" hidden="1">#REF!</definedName>
    <definedName name="TRNR_123fd4a89ed44b6e84b3a5f152cf61d0_2_151" hidden="1">#REF!</definedName>
    <definedName name="TRNR_1314e32950634ce8b8428fb852dff14b_2_151" hidden="1">#REF!</definedName>
    <definedName name="TRNR_13269a5d31d94fd484ead2b4ae39ff2d_4_149" hidden="1">#REF!</definedName>
    <definedName name="TRNR_1401fc7a3d274a77b91b519baa80e656_6_151" hidden="1">#REF!</definedName>
    <definedName name="TRNR_14b5f5a269c64712aa34bd21fd268e29_3_150" hidden="1">#REF!</definedName>
    <definedName name="TRNR_14e905219e994de399dd78ba6bce05f5_4_146" hidden="1">#REF!</definedName>
    <definedName name="TRNR_152f67bd941340fc970cf068cf664f44_15_146" hidden="1">#REF!</definedName>
    <definedName name="TRNR_17f9d72ecdc5495d86367970f4aab354_2_151" hidden="1">#REF!</definedName>
    <definedName name="TRNR_17fb3230d5e447cfa74429f1e8d46ade_7_146" hidden="1">#REF!</definedName>
    <definedName name="TRNR_191f371cd6274c8a9d17781f74e4ec11_2_152" hidden="1">#REF!</definedName>
    <definedName name="TRNR_1afe4d36537947c58302b4826b5f7fdc_6_152" hidden="1">#REF!</definedName>
    <definedName name="TRNR_1c0fba5293694b82a2bbb0c6b4ce7158_2_152" hidden="1">#REF!</definedName>
    <definedName name="TRNR_1e30df978577448489c87873868ab605_4_146" hidden="1">#REF!</definedName>
    <definedName name="TRNR_1e371f4b6aba4d57a95336a84a570daa_2_150" hidden="1">#REF!</definedName>
    <definedName name="TRNR_1f641aea91244989843e6394faf48b9f_2_150" hidden="1">#REF!</definedName>
    <definedName name="TRNR_20b3a2a8241740b391a5758059be7543_1_1" hidden="1">#REF!</definedName>
    <definedName name="TRNR_213d83948cbc4cedb1342e2b6b2ecb56_1_150" hidden="1">#REF!</definedName>
    <definedName name="TRNR_22fd6460819f407a9e7458b66d2633d8_2_152" hidden="1">#REF!</definedName>
    <definedName name="TRNR_2577f384852c4425bb88ccc078e9ff71_4_150" hidden="1">#REF!</definedName>
    <definedName name="TRNR_25d150cc272e4f4788e92a5542243762_3_150" hidden="1">#REF!</definedName>
    <definedName name="TRNR_260f4581470342ef91b3354dc29fadc8_3_150" hidden="1">#REF!</definedName>
    <definedName name="TRNR_264d83ef314047efb86551dd275f17cd_1_150" hidden="1">#REF!</definedName>
    <definedName name="TRNR_2780f0c1b8c0426c83350249888f3b11_2_152" hidden="1">#REF!</definedName>
    <definedName name="TRNR_27f67728b3714f23b7cca2d6f4cb79d4_3_152" hidden="1">#REF!</definedName>
    <definedName name="TRNR_28905efb06334e969b56fbbbfa6d883a_2_151" hidden="1">#REF!</definedName>
    <definedName name="TRNR_28eebc0692724e62bfc3438e01540e94_2_151" hidden="1">#REF!</definedName>
    <definedName name="TRNR_2a782207288f4445b8262a0e11da583c_2_152" hidden="1">#REF!</definedName>
    <definedName name="TRNR_2a78da39241c4cf6b4c92de8db8109b3_1_150" hidden="1">#REF!</definedName>
    <definedName name="TRNR_2c219bab1a4141fdabbeb1b21484ed09_3_150" hidden="1">#REF!</definedName>
    <definedName name="TRNR_2c74f7364e214e22ad1e18326bfbc6b5_12_146" hidden="1">#REF!</definedName>
    <definedName name="TRNR_2dc44a25868942f0bcb5aac8ac0fb465_3_146" hidden="1">#REF!</definedName>
    <definedName name="TRNR_2e0f665fd5f9450da9e1e0884f17c251_3_146" hidden="1">#REF!</definedName>
    <definedName name="TRNR_2e7b2365a6db4285afaa39c60ff0fb7b_2_152" hidden="1">#REF!</definedName>
    <definedName name="TRNR_302ca9849722464e962fb4778edf96c1_6_146" hidden="1">#REF!</definedName>
    <definedName name="TRNR_32d668a54c2f4279ab57d76e43c662f9_2_150" hidden="1">#REF!</definedName>
    <definedName name="TRNR_338b08825f2f4c7e9795a759250ea5a1_3_152" hidden="1">#REF!</definedName>
    <definedName name="TRNR_33f68aaebc164ead829d8086d1ab7cd9_4_150" hidden="1">#REF!</definedName>
    <definedName name="TRNR_353525208510452884747809d5c3368c_1_152" hidden="1">#REF!</definedName>
    <definedName name="TRNR_355aa709d41241548dab23f25e475edc_7_146" hidden="1">#REF!</definedName>
    <definedName name="TRNR_363ba8b40a34406d9242561572771293_2_152" hidden="1">#REF!</definedName>
    <definedName name="TRNR_392600a3c4144d0fbb6d6acd0e823390_3_149" hidden="1">#REF!</definedName>
    <definedName name="TRNR_39d65f3b3eee49f0bc312ea3c7050417_15_150" hidden="1">#REF!</definedName>
    <definedName name="TRNR_3a77e1f817d046acaa3135c6c1540fd7_3_146" hidden="1">#REF!</definedName>
    <definedName name="TRNR_3a9610a02bbd4d2dbc969710c37da3e3_5_152" hidden="1">#REF!</definedName>
    <definedName name="TRNR_3b3145434d5e4d7eb71fbfa7a3dee9ce_10_146" hidden="1">#REF!</definedName>
    <definedName name="TRNR_3e08f685c88c4dc1ae990fec97a4f793_2_150" hidden="1">#REF!</definedName>
    <definedName name="TRNR_3fbcbee467a64c2788aba107745e8190_3_150" hidden="1">#REF!</definedName>
    <definedName name="TRNR_408f2bd8151345708ce328ccec6da489_2_148" hidden="1">#REF!</definedName>
    <definedName name="TRNR_41f2b38eee8448dfb9211a0f4f6cb097_15_150" hidden="1">#REF!</definedName>
    <definedName name="TRNR_45b98412fc8c42cd99b670a1fce580a7_2_152" hidden="1">#REF!</definedName>
    <definedName name="TRNR_49ea210bd4d24152b65f991724934350_3_146" hidden="1">#REF!</definedName>
    <definedName name="TRNR_4ad0a378e7db4a50b0750a4bf74b415e_2_152" hidden="1">#REF!</definedName>
    <definedName name="TRNR_4bf586f800fb4ce092ea1613d4981f5b_2_150" hidden="1">#REF!</definedName>
    <definedName name="TRNR_4c361b711fab4b5fbe1ab741818ff59c_2_152" hidden="1">#REF!</definedName>
    <definedName name="TRNR_4d3cda4e88ff47a3bf6a5fcf9e0959ba_1_152" hidden="1">#REF!</definedName>
    <definedName name="TRNR_4e31ed5e6a24443b990d4c08d02fbe5e_4_146" hidden="1">#REF!</definedName>
    <definedName name="TRNR_4e98ee99c2a64a8ab0592bee5d0ba6d5_3_146" hidden="1">#REF!</definedName>
    <definedName name="TRNR_4ebf039cfe5946a8a4dbfc98542720fd_0_151" hidden="1">#REF!</definedName>
    <definedName name="TRNR_4f21c02d4ded430f8c753c955545a32e_1_150" hidden="1">#REF!</definedName>
    <definedName name="TRNR_4f552e17941e489092a8daf40ca7d965_4_150" hidden="1">#REF!</definedName>
    <definedName name="TRNR_529640cf8f2347d9ae0887b5addd9c6c_2_150" hidden="1">#REF!</definedName>
    <definedName name="TRNR_534d9393d8f8453d9854c5d4647e8d22_3_152" hidden="1">#REF!</definedName>
    <definedName name="TRNR_53f7b77334e84feca5ddfd7099521c2e_4_146" hidden="1">#REF!</definedName>
    <definedName name="TRNR_54e1eb4e11614fec8d869b961234a12c_1_150" hidden="1">#REF!</definedName>
    <definedName name="TRNR_560cea05054849c69d35b455d316a648_4_146" hidden="1">#REF!</definedName>
    <definedName name="TRNR_561da937b75c4a3195d92cfcead73a02_10_146" hidden="1">#REF!</definedName>
    <definedName name="TRNR_5655e3e0d4b3426e954c3e287acc5a47_10_146" hidden="1">#REF!</definedName>
    <definedName name="TRNR_5a0f56936d3d47a4ad9e36acba928c29_2_152" hidden="1">#REF!</definedName>
    <definedName name="TRNR_5b988322d89f43a2b024d47f9ac4d27b_7_146" hidden="1">#REF!</definedName>
    <definedName name="TRNR_5bd0c80e99114651bf8ecdd063831d37_0_150" hidden="1">#REF!</definedName>
    <definedName name="TRNR_5cc1995c6b1841c191dff95400c25a5f_123_1" localSheetId="11" hidden="1">#REF!</definedName>
    <definedName name="TRNR_5cc1995c6b1841c191dff95400c25a5f_123_1" localSheetId="14" hidden="1">#REF!</definedName>
    <definedName name="TRNR_5cc1995c6b1841c191dff95400c25a5f_123_1" localSheetId="15" hidden="1">#REF!</definedName>
    <definedName name="TRNR_5cc1995c6b1841c191dff95400c25a5f_123_1" localSheetId="16" hidden="1">#REF!</definedName>
    <definedName name="TRNR_5cc1995c6b1841c191dff95400c25a5f_123_1" localSheetId="25" hidden="1">#REF!</definedName>
    <definedName name="TRNR_5cc1995c6b1841c191dff95400c25a5f_123_1" localSheetId="27" hidden="1">#REF!</definedName>
    <definedName name="TRNR_5cc1995c6b1841c191dff95400c25a5f_123_1" localSheetId="28" hidden="1">#REF!</definedName>
    <definedName name="TRNR_5cc1995c6b1841c191dff95400c25a5f_123_1" localSheetId="3" hidden="1">#REF!</definedName>
    <definedName name="TRNR_5cc1995c6b1841c191dff95400c25a5f_123_1" localSheetId="31" hidden="1">#REF!</definedName>
    <definedName name="TRNR_5cc1995c6b1841c191dff95400c25a5f_123_1" localSheetId="36" hidden="1">#REF!</definedName>
    <definedName name="TRNR_5cc1995c6b1841c191dff95400c25a5f_123_1" localSheetId="4" hidden="1">#REF!</definedName>
    <definedName name="TRNR_5cc1995c6b1841c191dff95400c25a5f_123_1" localSheetId="46" hidden="1">#REF!</definedName>
    <definedName name="TRNR_5cc1995c6b1841c191dff95400c25a5f_123_1" localSheetId="47" hidden="1">#REF!</definedName>
    <definedName name="TRNR_5cc1995c6b1841c191dff95400c25a5f_123_1" localSheetId="51" hidden="1">#REF!</definedName>
    <definedName name="TRNR_5cc1995c6b1841c191dff95400c25a5f_123_1" localSheetId="54" hidden="1">#REF!</definedName>
    <definedName name="TRNR_5cc1995c6b1841c191dff95400c25a5f_123_1" localSheetId="7" hidden="1">#REF!</definedName>
    <definedName name="TRNR_5cc1995c6b1841c191dff95400c25a5f_123_1" localSheetId="0" hidden="1">#REF!</definedName>
    <definedName name="TRNR_5cc1995c6b1841c191dff95400c25a5f_123_1" hidden="1">#REF!</definedName>
    <definedName name="TRNR_5da043cb23d540c9a68bd18049459380_10_152" hidden="1">#REF!</definedName>
    <definedName name="TRNR_5db06b940f324e26a272cb4bfc7c8b77_12_146" hidden="1">#REF!</definedName>
    <definedName name="TRNR_5dfd6590633947f48d06d75a396c369b_1_152" hidden="1">#REF!</definedName>
    <definedName name="TRNR_5e2b6cd384664b69b0c426c98f473845_2_150" hidden="1">#REF!</definedName>
    <definedName name="TRNR_5e6cb1e6093a4b6a9699a919321c359d_4_146" hidden="1">#REF!</definedName>
    <definedName name="TRNR_5ef7df75766648a9be000514b23785a8_3_150" hidden="1">#REF!</definedName>
    <definedName name="TRNR_5f577a12f6c04a9888e998945113fccc_1_146" hidden="1">#REF!</definedName>
    <definedName name="TRNR_60aa65e38d2949bda69149bd71098e37_10_146" hidden="1">#REF!</definedName>
    <definedName name="TRNR_60c2d2172e4c46e897fff6d78d6cc2e4_0_151" hidden="1">#REF!</definedName>
    <definedName name="TRNR_615b5575d6694aa8b2fa5180cebcfc51_10_146" hidden="1">#REF!</definedName>
    <definedName name="TRNR_61de6a11914a4520acad9c96058fdf1a_3_152" hidden="1">#REF!</definedName>
    <definedName name="TRNR_62a1ee4e77dd43c68b0bba09316cef2f_12_146" hidden="1">#REF!</definedName>
    <definedName name="TRNR_62c301f2ad984d618a1410921a11a52d_4_152" hidden="1">#REF!</definedName>
    <definedName name="TRNR_63096ce0d1c7433c9bd1f11d49801081_2_152" hidden="1">#REF!</definedName>
    <definedName name="TRNR_6657375b2759483786352ae6fd570374_10_146" hidden="1">#REF!</definedName>
    <definedName name="TRNR_66a789e117f746229a8089e9b849dd6f_4_146" hidden="1">#REF!</definedName>
    <definedName name="TRNR_67575b3624884ed7b433776ee9d6c8b0_3_150" hidden="1">#REF!</definedName>
    <definedName name="TRNR_686f3a106bef4b28b7c4206d6470b36c_3_146" hidden="1">#REF!</definedName>
    <definedName name="TRNR_68d7e444314d402bb766150549715f7f_3_146" hidden="1">#REF!</definedName>
    <definedName name="TRNR_693f827a8bf14b799ff316a98955a59a_1_146" hidden="1">#REF!</definedName>
    <definedName name="TRNR_69470ffaf1304d38a025eb38d4ba1fef_12_150" hidden="1">#REF!</definedName>
    <definedName name="TRNR_696c0bf6c2424d6e8b15e803d79d933a_3_146" hidden="1">#REF!</definedName>
    <definedName name="TRNR_699b9dc4490b4d5e9b6d780869b76a73_1_146" hidden="1">#REF!</definedName>
    <definedName name="TRNR_69b97d1efbe242cd9ca84a89a465b2db_3_146" hidden="1">#REF!</definedName>
    <definedName name="TRNR_69be7d9649cd4a00aa38976f02479194_4_146" hidden="1">#REF!</definedName>
    <definedName name="TRNR_6a2de84b39374a3990f7bb63bb3438e6_2_146" hidden="1">#REF!</definedName>
    <definedName name="TRNR_6a4543ac882e42168e000a95b0eedb9c_2_151" hidden="1">#REF!</definedName>
    <definedName name="TRNR_6b70dbb8730841829251805ca10d6fa5_2_150" hidden="1">#REF!</definedName>
    <definedName name="TRNR_6bdc2a48ea1c46898fd348f82c048c32_2_150" hidden="1">#REF!</definedName>
    <definedName name="TRNR_6d31385aa7a144febec8e4c4138a469b_0_151" hidden="1">#REF!</definedName>
    <definedName name="TRNR_6df96cc4bcc9435482ddaf388a51ca56_10_146" hidden="1">#REF!</definedName>
    <definedName name="TRNR_6e2d5177eb8c40d7828bc55ec59454fe_4_150" hidden="1">#REF!</definedName>
    <definedName name="TRNR_70ff22d3eadb46b996dab0777f4269a4_4_152" hidden="1">#REF!</definedName>
    <definedName name="TRNR_716f7835024b467cb490764358d6411f_2_146" hidden="1">#REF!</definedName>
    <definedName name="TRNR_733011c75d164c25b54e42231edc6a59_3_146" hidden="1">#REF!</definedName>
    <definedName name="TRNR_742734c95398439985e09245f8f417f3_2_146" hidden="1">#REF!</definedName>
    <definedName name="TRNR_74a61206f5fe40e28075d7115e1bed43_4_145" hidden="1">#REF!</definedName>
    <definedName name="TRNR_74d1d94c18c0416981dde196bcb0545e_2_151" hidden="1">#REF!</definedName>
    <definedName name="TRNR_74d8abb5235248c086a24fae377c4976_15_152" hidden="1">#REF!</definedName>
    <definedName name="TRNR_77c37f3f054b4532b96c904d6b1ab461_10_146" hidden="1">#REF!</definedName>
    <definedName name="TRNR_77cd1e1288454363bbb27dc211baf752_0_151" hidden="1">#REF!</definedName>
    <definedName name="TRNR_78108dfbec1945a7a104ad965948561e_4_146" hidden="1">#REF!</definedName>
    <definedName name="TRNR_78dd5c11cb25450b95fb443046439c32_1_146" hidden="1">#REF!</definedName>
    <definedName name="TRNR_79820d3868e7462d9c0cf792ef0a89ea_2_150" hidden="1">#REF!</definedName>
    <definedName name="TRNR_7c2114ea35b5462eb61aa0930c5814a6_3_152" hidden="1">#REF!</definedName>
    <definedName name="TRNR_7cc2ced0dd98431f98bf8dee99edc342_1_150" hidden="1">#REF!</definedName>
    <definedName name="TRNR_7e918a8abef44e07865cb42827ccfae3_5_150" hidden="1">#REF!</definedName>
    <definedName name="TRNR_7ed6cac67cf94be89bc7edc7122df4d6_3_146" hidden="1">#REF!</definedName>
    <definedName name="TRNR_7f1944f095664891bc6467514fcf8842_6_152" hidden="1">#REF!</definedName>
    <definedName name="TRNR_7f80e91d259c4c1bb35dd8d1cfa3f3d8_2_1" hidden="1">#REF!</definedName>
    <definedName name="TRNR_7f813ce56c4140e5bd3398ac36975af0_4_148" hidden="1">#REF!</definedName>
    <definedName name="TRNR_82a70449e15e493088dfb022699b453c_6_150" hidden="1">#REF!</definedName>
    <definedName name="TRNR_82ce4755a7f64089933e3e2b59b3d798_0_151" hidden="1">#REF!</definedName>
    <definedName name="TRNR_8358ce38ab4146c598d756348661774e_12_146" hidden="1">#REF!</definedName>
    <definedName name="TRNR_83c34b5fe07a4c5ebcc0e49f2065fb79_2_150" hidden="1">#REF!</definedName>
    <definedName name="TRNR_842689900d4e46f8bc114898570da76e_2_150" hidden="1">#REF!</definedName>
    <definedName name="TRNR_844481e6916e4363ad961488fb2eb5a9_3_146" hidden="1">#REF!</definedName>
    <definedName name="TRNR_852ab56a6a9c42e59b00777124465a3a_2_152" hidden="1">#REF!</definedName>
    <definedName name="TRNR_87ca6a5d89b84f59947f3542bfef4e03_0_151" hidden="1">#REF!</definedName>
    <definedName name="TRNR_886e8c8e041943b58d417c428c139673_3_150" hidden="1">#REF!</definedName>
    <definedName name="TRNR_89825384f698464da01c6605ac51de5e_2_148" hidden="1">#REF!</definedName>
    <definedName name="TRNR_8a3e86cf886e451d99ac55323a9bcd8f_15_150" hidden="1">#REF!</definedName>
    <definedName name="TRNR_8abec7ef64814abdb2bc6d8a822cf5a8_2_151" hidden="1">#REF!</definedName>
    <definedName name="TRNR_8b1f6b53b0574966a2c4f221c5f4c89f_3_146" hidden="1">#REF!</definedName>
    <definedName name="TRNR_8bba30b6850246efaf9312da3f5f6908_2_152" hidden="1">#REF!</definedName>
    <definedName name="TRNR_8c384ad4934f4b269980f3c3194c1461_37_1" localSheetId="11" hidden="1">#REF!</definedName>
    <definedName name="TRNR_8c384ad4934f4b269980f3c3194c1461_37_1" localSheetId="14" hidden="1">#REF!</definedName>
    <definedName name="TRNR_8c384ad4934f4b269980f3c3194c1461_37_1" localSheetId="15" hidden="1">#REF!</definedName>
    <definedName name="TRNR_8c384ad4934f4b269980f3c3194c1461_37_1" localSheetId="16" hidden="1">#REF!</definedName>
    <definedName name="TRNR_8c384ad4934f4b269980f3c3194c1461_37_1" localSheetId="25" hidden="1">#REF!</definedName>
    <definedName name="TRNR_8c384ad4934f4b269980f3c3194c1461_37_1" localSheetId="27" hidden="1">#REF!</definedName>
    <definedName name="TRNR_8c384ad4934f4b269980f3c3194c1461_37_1" localSheetId="3" hidden="1">#REF!</definedName>
    <definedName name="TRNR_8c384ad4934f4b269980f3c3194c1461_37_1" localSheetId="31" hidden="1">#REF!</definedName>
    <definedName name="TRNR_8c384ad4934f4b269980f3c3194c1461_37_1" localSheetId="36" hidden="1">#REF!</definedName>
    <definedName name="TRNR_8c384ad4934f4b269980f3c3194c1461_37_1" localSheetId="4" hidden="1">#REF!</definedName>
    <definedName name="TRNR_8c384ad4934f4b269980f3c3194c1461_37_1" localSheetId="46" hidden="1">#REF!</definedName>
    <definedName name="TRNR_8c384ad4934f4b269980f3c3194c1461_37_1" localSheetId="47" hidden="1">#REF!</definedName>
    <definedName name="TRNR_8c384ad4934f4b269980f3c3194c1461_37_1" localSheetId="51" hidden="1">#REF!</definedName>
    <definedName name="TRNR_8c384ad4934f4b269980f3c3194c1461_37_1" localSheetId="54" hidden="1">#REF!</definedName>
    <definedName name="TRNR_8c384ad4934f4b269980f3c3194c1461_37_1" localSheetId="7" hidden="1">#REF!</definedName>
    <definedName name="TRNR_8c384ad4934f4b269980f3c3194c1461_37_1" localSheetId="0" hidden="1">#REF!</definedName>
    <definedName name="TRNR_8c384ad4934f4b269980f3c3194c1461_37_1" hidden="1">#REF!</definedName>
    <definedName name="TRNR_8c63b5f59cdb42d6bfbdd2f6be49d397_3_148" hidden="1">#REF!</definedName>
    <definedName name="TRNR_8d8a070bea4e4b1091b6621f671619c9_10_149" hidden="1">#REF!</definedName>
    <definedName name="TRNR_8d924bb128794934925a7ce5b74e3112_3_152" hidden="1">#REF!</definedName>
    <definedName name="TRNR_8f6b959d13094fbb8bee4a9706893a37_10_146" hidden="1">#REF!</definedName>
    <definedName name="TRNR_90282f875a8746598f989e2def62873e_4_146" hidden="1">#REF!</definedName>
    <definedName name="TRNR_9094973e56ea47b3a0a55f1461287a5c_3_151" hidden="1">#REF!</definedName>
    <definedName name="TRNR_939fd2ace77a4c4a9c923647cc7c6f44_1_1" hidden="1">#REF!</definedName>
    <definedName name="TRNR_9462853db4e04bba9d2e7c8234c009c4_2_150" hidden="1">#REF!</definedName>
    <definedName name="TRNR_95873dfc8fa34c86a76cbbd416b8ef94_1_150" hidden="1">#REF!</definedName>
    <definedName name="TRNR_9a63833cd6974ed8a2e7423551d31045_1_150" hidden="1">#REF!</definedName>
    <definedName name="TRNR_9c6896d4503b4e78b307dd56c77e3d1b_3_150" hidden="1">#REF!</definedName>
    <definedName name="TRNR_9d082511f07b431e8cd8647c478a4905_2_146" hidden="1">#REF!</definedName>
    <definedName name="TRNR_9d9e35c6b86446dc87f89bdfaa0b047a_10_146" hidden="1">#REF!</definedName>
    <definedName name="TRNR_9dc8ca6f917f4ad5b19a7911d22858b4_3_150" hidden="1">#REF!</definedName>
    <definedName name="TRNR_9dfb1fd5fcda4a8cbd08e7465ea6d4d5_2_152" hidden="1">#REF!</definedName>
    <definedName name="TRNR_9e473666342c454585f837ed5c3be71d_3_150" hidden="1">#REF!</definedName>
    <definedName name="TRNR_9e6b7c54cc344b1c967f434ac1107640_2_146" hidden="1">#REF!</definedName>
    <definedName name="TRNR_9eefb128858044579549603115ca2c1b_1_152" hidden="1">#REF!</definedName>
    <definedName name="TRNR_9f25da4a1dc742a285dc200a2aed8adf_3_146" hidden="1">#REF!</definedName>
    <definedName name="TRNR_9f29dd38ee174c9b888da2d5d4d0fe33_12_152" hidden="1">#REF!</definedName>
    <definedName name="TRNR_9ff754cf02f24af5878f927436e684e3_4_150" hidden="1">#REF!</definedName>
    <definedName name="TRNR_9ff85358716b4599a3f0c492f8136df1_6_151" hidden="1">#REF!</definedName>
    <definedName name="TRNR_a0d728da931e43f2b58e8d9cda356acd_1_146" hidden="1">#REF!</definedName>
    <definedName name="TRNR_a1b1460207074c39845cc3f61f0e11b1_3_146" hidden="1">#REF!</definedName>
    <definedName name="TRNR_a2fff8b357c74f919f102759d32e806f_5_148" hidden="1">#REF!</definedName>
    <definedName name="TRNR_a36d7159f59d48e1a719e6bf3b97b2ee_2_146" hidden="1">#REF!</definedName>
    <definedName name="TRNR_a38b158756ed4be6ad7cc60d4ebadba7_4_146" hidden="1">#REF!</definedName>
    <definedName name="TRNR_a3d2b54c8a5746bcb02bc5af0fad6e38_2_146" hidden="1">#REF!</definedName>
    <definedName name="TRNR_a50425c97a2840939e25945c674a8eed_10_150" hidden="1">#REF!</definedName>
    <definedName name="TRNR_a52c8563bae844b9a151aaea863427fb_3_150" hidden="1">#REF!</definedName>
    <definedName name="TRNR_a58cead2b42942c7a78230dd3c13e728_3_146" hidden="1">#REF!</definedName>
    <definedName name="TRNR_a63fc24e6c40438da8b68e57fb47c40e_1_152" hidden="1">#REF!</definedName>
    <definedName name="TRNR_a7f6d235f0e44b1f9501b6d0cc20996c_2_152" hidden="1">#REF!</definedName>
    <definedName name="TRNR_a81392240d4e4edf997b6cf5cae97501_2_149" hidden="1">#REF!</definedName>
    <definedName name="TRNR_a9498b2d799846f09dc02ccda0ea80e0_2_152" hidden="1">#REF!</definedName>
    <definedName name="TRNR_ab343556fd8f4b51b2824c6541334b68_2_1" hidden="1">#REF!</definedName>
    <definedName name="TRNR_abdd266a42c3405d943660e16f587029_1_151" hidden="1">#REF!</definedName>
    <definedName name="TRNR_aca3d027b8cb4257843d545de5621c00_2_152" hidden="1">#REF!</definedName>
    <definedName name="TRNR_ad7e97a61a8b44b08e5edf3fdb67cf42_4_146" hidden="1">#REF!</definedName>
    <definedName name="TRNR_adb5494a9fc24ecf93182f416d87dba7_10_146" hidden="1">#REF!</definedName>
    <definedName name="TRNR_aded9a59dcb34a6bb219dde3e9568f29_1_457" hidden="1">#REF!</definedName>
    <definedName name="TRNR_ae4e69d70d0b4bcdb40be5ea3f95a3ca_10_146" hidden="1">#REF!</definedName>
    <definedName name="TRNR_ae8db2ae1b3a4cda8d2fa5bc81fb09ee_6_148" hidden="1">#REF!</definedName>
    <definedName name="TRNR_b0243cebda59468bb949f7a09543d8be_6_146" hidden="1">#REF!</definedName>
    <definedName name="TRNR_b4480a81baa14cb692c21ab44f278dbe_6_150" hidden="1">#REF!</definedName>
    <definedName name="TRNR_b48b2dd75a24498ba3a37dac5d4b854a_2_146" hidden="1">#REF!</definedName>
    <definedName name="TRNR_b4d1512b130d4c46b79174ee418c7aae_1_152" hidden="1">#REF!</definedName>
    <definedName name="TRNR_b85b555675a345d481269e272e9aa429_4_146" hidden="1">#REF!</definedName>
    <definedName name="TRNR_b893b44cd0744f5791fb7e1e46dd948d_3_149" hidden="1">#REF!</definedName>
    <definedName name="TRNR_bc63f43062144d338b3341231a541f7e_1_150" hidden="1">#REF!</definedName>
    <definedName name="TRNR_bc927963ae5e40cb94b26c2ff7404163_10_148" hidden="1">#REF!</definedName>
    <definedName name="TRNR_bcdfa2fc85894ad6900b15fab739ae04_2_1" hidden="1">#REF!</definedName>
    <definedName name="TRNR_bd12ff6a48dc4762aa21f043668011b6_1_451" hidden="1">#REF!</definedName>
    <definedName name="TRNR_bdbb6d64d0c14a119f5fa66f88b6dc1c_1_146" hidden="1">#REF!</definedName>
    <definedName name="TRNR_be0334055dfa4ab9a99ca9968e38ea3c_10_146" hidden="1">#REF!</definedName>
    <definedName name="TRNR_bec4343bec6c455982769fcf6b2bd1d8_0_151" hidden="1">#REF!</definedName>
    <definedName name="TRNR_bfe512f283b741fdbb0ce5fbbfab5a5f_9_1" hidden="1">#REF!</definedName>
    <definedName name="TRNR_c08b9c9236394591a6c7b5968b886e18_5_150" hidden="1">#REF!</definedName>
    <definedName name="TRNR_c0a76448934b47c1b3a34448fab2f419_6_150" hidden="1">#REF!</definedName>
    <definedName name="TRNR_c2c81d2bf3184ad6a8d9fb1e99ea51a6_3_152" hidden="1">#REF!</definedName>
    <definedName name="TRNR_c32b9d397f8c4e29aab484ec316ad613_2_150" hidden="1">#REF!</definedName>
    <definedName name="TRNR_c71e36140d9b4051b068b659db56720c_2_150" hidden="1">#REF!</definedName>
    <definedName name="TRNR_c7a3f570f79d416280a668f9ba1a039b_4_152" hidden="1">#REF!</definedName>
    <definedName name="TRNR_c7c0ce4ddb634c4aaea0a83f0162f7a1_4_152" hidden="1">#REF!</definedName>
    <definedName name="TRNR_c807305aae3d4162a244ca03ae389f7a_0_151" hidden="1">#REF!</definedName>
    <definedName name="TRNR_c8f058c30bb34f649034310a0cf4a878_1_150" hidden="1">#REF!</definedName>
    <definedName name="TRNR_c9e10a99992a4c218b5d8b7fcbafb552_4_146" hidden="1">#REF!</definedName>
    <definedName name="TRNR_cb3a74c4fb884181a98af1a97f580a68_12_149" hidden="1">#REF!</definedName>
    <definedName name="TRNR_cb41ee885b70489cb3e5f33d38da4527_1_150" hidden="1">#REF!</definedName>
    <definedName name="TRNR_cb555b50308c480e9091b341782aedfb_10_146" hidden="1">#REF!</definedName>
    <definedName name="TRNR_cb7b813bd78845e4a97a7c38ee27d886_2_150" hidden="1">#REF!</definedName>
    <definedName name="TRNR_cc68da8aef054100a6dcc846f479c0db_2_150" hidden="1">#REF!</definedName>
    <definedName name="TRNR_ccd19d285a884b7e9e2513fc093bb4cb_3_146" hidden="1">#REF!</definedName>
    <definedName name="TRNR_cda30cb0c94345c28e40b1117df7cdba_3_148" hidden="1">#REF!</definedName>
    <definedName name="TRNR_cda48ba57107491b83eb2026ef561160_10_150" hidden="1">#REF!</definedName>
    <definedName name="TRNR_cef2416e25b94196aa3a36fdae286c15_5_146" hidden="1">#REF!</definedName>
    <definedName name="TRNR_cf82db9f69424199b4f0661382e34dfa_10_146" hidden="1">#REF!</definedName>
    <definedName name="TRNR_cf93e9caaea448b198de0f45bc116c68_5_152" hidden="1">#REF!</definedName>
    <definedName name="TRNR_cfe3b585304144dab28fa71039852224_3_152" hidden="1">#REF!</definedName>
    <definedName name="TRNR_d1bab597d29d4270a9af37ac25dde0e5_10_146" hidden="1">#REF!</definedName>
    <definedName name="TRNR_d2f33df125db496d819ed9a4311b8bbf_5_150" hidden="1">#REF!</definedName>
    <definedName name="TRNR_d358a16688bd46b7b7b7d1316f9f504b_4_146" hidden="1">#REF!</definedName>
    <definedName name="TRNR_d35c822dd65043f8b0dbc661a1aaa981_15_152" hidden="1">#REF!</definedName>
    <definedName name="TRNR_d3b10078d1494c49a55f883f96274f1e_2_150" hidden="1">#REF!</definedName>
    <definedName name="TRNR_d41bde690cb44f2e9b72d7bd0e7767a8_5_150" hidden="1">#REF!</definedName>
    <definedName name="TRNR_d4f54dacecd748cb81c0046add5d12bd_6_150" hidden="1">#REF!</definedName>
    <definedName name="TRNR_d565fcfdce6844b1a7d4e0d03d41c703_10_146" hidden="1">#REF!</definedName>
    <definedName name="TRNR_d56725be5c0a4ac99184628dd2e500e8_2_150" hidden="1">#REF!</definedName>
    <definedName name="TRNR_d586c40bfe6749acab1d594381b7c614_4_150" hidden="1">#REF!</definedName>
    <definedName name="TRNR_d681db388dcb4b0795fdd24e1be0428e_4_150" hidden="1">#REF!</definedName>
    <definedName name="TRNR_d6fc4d18e97e4dd6871f01bd99d0573a_2_148" hidden="1">#REF!</definedName>
    <definedName name="TRNR_d706d2baacda4f39b82c4fc55ef3e23a_15_146" hidden="1">#REF!</definedName>
    <definedName name="TRNR_d71cc14358064b8d9375a1f9e043a19c_3_149" hidden="1">#REF!</definedName>
    <definedName name="TRNR_d7f75c42691142fb9bca47b624c5a9dc_2_151" hidden="1">#REF!</definedName>
    <definedName name="TRNR_d7fdbc43991442e1b733fd8b502d81b2_2_148" hidden="1">#REF!</definedName>
    <definedName name="TRNR_d83f914d925c40d08170ef0dccbb9770_2_152" hidden="1">#REF!</definedName>
    <definedName name="TRNR_d945134f032149198385ef1354745b5c_1_152" hidden="1">#REF!</definedName>
    <definedName name="TRNR_d9e6fddd7a3f42be88ce529257d0533a_3_149" hidden="1">#REF!</definedName>
    <definedName name="TRNR_d9fcb6e86ce145ecb45f0a37f36d8b06_0_148" hidden="1">#REF!</definedName>
    <definedName name="TRNR_da58959e005f4421b6881b589f60b9c3_10_152" hidden="1">#REF!</definedName>
    <definedName name="TRNR_db09f04b2bda4b7e89c3dd0209de5e39_2_152" hidden="1">#REF!</definedName>
    <definedName name="TRNR_dc73c02cb4e740a1bb42aef2d008923e_5_150" hidden="1">#REF!</definedName>
    <definedName name="TRNR_dd330fc4afd846cc99a5a8e6a2c100d2_6_150" hidden="1">#REF!</definedName>
    <definedName name="TRNR_dd686d75e4b74dffb8a1f014442e3b62_1_152" hidden="1">#REF!</definedName>
    <definedName name="TRNR_dd8dc637aae94c79b459123be81ff3fe_10_146" hidden="1">#REF!</definedName>
    <definedName name="TRNR_de9521fcb12549ef9dbeffcc24850c21_0_148" hidden="1">#REF!</definedName>
    <definedName name="TRNR_dffd37ba58ec4a29b9d00fdccfd63e4b_4_152" hidden="1">#REF!</definedName>
    <definedName name="TRNR_e14f284152c44f5591d1ec33975df01d_2_152" hidden="1">#REF!</definedName>
    <definedName name="TRNR_e2656385e1c0427eba29b347dc24e4af_6_148" hidden="1">#REF!</definedName>
    <definedName name="TRNR_e281e157232945f5803ba5169eb65912_10_146" hidden="1">#REF!</definedName>
    <definedName name="TRNR_e2da62d73cfd4666a44686076bae6344_4_1" hidden="1">#REF!</definedName>
    <definedName name="TRNR_e448c109529b4c32984be4be926b4030_2_146" hidden="1">#REF!</definedName>
    <definedName name="TRNR_e517a040ec9f4012aa013fce64afd973_2_148" hidden="1">#REF!</definedName>
    <definedName name="TRNR_e56f5c3e9d09457099d7493e0b2a9035_7_150" hidden="1">#REF!</definedName>
    <definedName name="TRNR_e8352e64f86346bcbae6559eb89a3732_2_150" hidden="1">#REF!</definedName>
    <definedName name="TRNR_e8b3de4ffb0b4e30a233860173976522_2_148" hidden="1">#REF!</definedName>
    <definedName name="TRNR_e8c4727bbafa479d966538eefe48b7e3_3_151" hidden="1">#REF!</definedName>
    <definedName name="TRNR_eaa248f18cb449abba9fdefcf94cd8a3_2_150" hidden="1">#REF!</definedName>
    <definedName name="TRNR_eadbc702f7064b73a6b5edc167f97549_4_150" hidden="1">#REF!</definedName>
    <definedName name="TRNR_eba2f056f8534fe28324cf4d7ee97465_12_148" hidden="1">#REF!</definedName>
    <definedName name="TRNR_ebe5f04d5e55445299dd2a47f45fbeab_12_146" hidden="1">#REF!</definedName>
    <definedName name="TRNR_ebf28689c6974feab769ddbdfb0060ea_3_150" hidden="1">#REF!</definedName>
    <definedName name="TRNR_ec499d6eab014474a670980ae8765614_15_146" hidden="1">#REF!</definedName>
    <definedName name="TRNR_ec695e49e86a4916824d5779f702ad14_8_152" hidden="1">#REF!</definedName>
    <definedName name="TRNR_ec71d43d0ff94b8990dd787d272ba522_2_150" hidden="1">#REF!</definedName>
    <definedName name="TRNR_ed1d4e75c7a742ae8e2ff450404b952d_3_148" hidden="1">#REF!</definedName>
    <definedName name="TRNR_ed3a76f87a77487584c7cb4bb069607d_2_1" hidden="1">#REF!</definedName>
    <definedName name="TRNR_ed708ced74e744ca8efeb96b843e433f_12_148" hidden="1">#REF!</definedName>
    <definedName name="TRNR_ed9fac2485f8423d83e5e0052bea20c4_15_146" hidden="1">#REF!</definedName>
    <definedName name="TRNR_ee6a7239fbcd44ad8648b5aabe17cba8_10_146" hidden="1">#REF!</definedName>
    <definedName name="TRNR_eeafb164bdcc40ea8d1f3f3df45469bb_6_150" hidden="1">#REF!</definedName>
    <definedName name="TRNR_f0682d5444044319bd7b86769feaddec_7_150" hidden="1">#REF!</definedName>
    <definedName name="TRNR_f1bb30d2eda349b29d7c45621075df22_6_146" hidden="1">#REF!</definedName>
    <definedName name="TRNR_f20c61dca46e4c6eb488aa82e31b810f_5_146" hidden="1">#REF!</definedName>
    <definedName name="TRNR_f241a583296e4633952cd842ccafb6d5_1_152" hidden="1">#REF!</definedName>
    <definedName name="TRNR_f2f78140e75947e9b29cc45d8f8ab155_3_149" hidden="1">#REF!</definedName>
    <definedName name="TRNR_f2fc544e3add4ee79ad7a08c7a639bca_4_150" hidden="1">#REF!</definedName>
    <definedName name="TRNR_f326b35da0ae4ee3b3c86342197f74e6_6_153" hidden="1">#REF!</definedName>
    <definedName name="TRNR_f32b87bf7359465f969a1535a1af8a9a_10_148" hidden="1">#REF!</definedName>
    <definedName name="TRNR_f356f2ed1e3e4090aa5668aeb921af56_3_152" hidden="1">#REF!</definedName>
    <definedName name="TRNR_f372bfd2f1474bceaac23e412702280c_10_146" hidden="1">#REF!</definedName>
    <definedName name="TRNR_f3b4f9c56c734ceeadaf39aa75155e1e_2_150" hidden="1">#REF!</definedName>
    <definedName name="TRNR_f4d752c0985d499fbde3b7e0d9dac080_6_149" hidden="1">#REF!</definedName>
    <definedName name="TRNR_f558a425d87440749e7aa9f064ff7926_6_148" hidden="1">#REF!</definedName>
    <definedName name="TRNR_f566b647adb943908ab13027d00f2d9b_7_146" hidden="1">#REF!</definedName>
    <definedName name="TRNR_f5693321328b4aa2b9bbc478aa15377e_0_152" hidden="1">#REF!</definedName>
    <definedName name="TRNR_f5b9080e37074d7ba755ab77d141b62a_0_1" hidden="1">#REF!</definedName>
    <definedName name="TRNR_f5ccf4f2ed984e55b40d368018d720e7_5_152" hidden="1">#REF!</definedName>
    <definedName name="TRNR_f60b7c6aed7946d09549d4c6057ce4b1_3_146" hidden="1">#REF!</definedName>
    <definedName name="TRNR_f64395c46d4f4f5ba6285faaad44c112_15_152" hidden="1">#REF!</definedName>
    <definedName name="TRNR_f64e598a31024f02b37820ee295ab3ea_2_149" hidden="1">#REF!</definedName>
    <definedName name="TRNR_f692c99ea457438b946e09eca8d43f71_3_146" hidden="1">#REF!</definedName>
    <definedName name="TRNR_f6ed9ba0ccd54407905b765622a1c5f4_363_1" localSheetId="11" hidden="1">#REF!</definedName>
    <definedName name="TRNR_f6ed9ba0ccd54407905b765622a1c5f4_363_1" localSheetId="14" hidden="1">#REF!</definedName>
    <definedName name="TRNR_f6ed9ba0ccd54407905b765622a1c5f4_363_1" localSheetId="15" hidden="1">#REF!</definedName>
    <definedName name="TRNR_f6ed9ba0ccd54407905b765622a1c5f4_363_1" localSheetId="16" hidden="1">#REF!</definedName>
    <definedName name="TRNR_f6ed9ba0ccd54407905b765622a1c5f4_363_1" localSheetId="25" hidden="1">#REF!</definedName>
    <definedName name="TRNR_f6ed9ba0ccd54407905b765622a1c5f4_363_1" localSheetId="27" hidden="1">#REF!</definedName>
    <definedName name="TRNR_f6ed9ba0ccd54407905b765622a1c5f4_363_1" localSheetId="3" hidden="1">#REF!</definedName>
    <definedName name="TRNR_f6ed9ba0ccd54407905b765622a1c5f4_363_1" localSheetId="31" hidden="1">#REF!</definedName>
    <definedName name="TRNR_f6ed9ba0ccd54407905b765622a1c5f4_363_1" localSheetId="36" hidden="1">#REF!</definedName>
    <definedName name="TRNR_f6ed9ba0ccd54407905b765622a1c5f4_363_1" localSheetId="4" hidden="1">#REF!</definedName>
    <definedName name="TRNR_f6ed9ba0ccd54407905b765622a1c5f4_363_1" localSheetId="46" hidden="1">#REF!</definedName>
    <definedName name="TRNR_f6ed9ba0ccd54407905b765622a1c5f4_363_1" localSheetId="47" hidden="1">#REF!</definedName>
    <definedName name="TRNR_f6ed9ba0ccd54407905b765622a1c5f4_363_1" localSheetId="51" hidden="1">#REF!</definedName>
    <definedName name="TRNR_f6ed9ba0ccd54407905b765622a1c5f4_363_1" localSheetId="54" hidden="1">#REF!</definedName>
    <definedName name="TRNR_f6ed9ba0ccd54407905b765622a1c5f4_363_1" localSheetId="7" hidden="1">#REF!</definedName>
    <definedName name="TRNR_f6ed9ba0ccd54407905b765622a1c5f4_363_1" localSheetId="0" hidden="1">#REF!</definedName>
    <definedName name="TRNR_f6ed9ba0ccd54407905b765622a1c5f4_363_1" hidden="1">#REF!</definedName>
    <definedName name="TRNR_f7d265befd804e88a985b5bd4ea3c10d_4_146" hidden="1">#REF!</definedName>
    <definedName name="TRNR_f91f093c454c4d7db9b08bab5d5933bf_4_150" hidden="1">#REF!</definedName>
    <definedName name="TRNR_f92c64797c564e4996d30061fc7f5c23_1_150" hidden="1">#REF!</definedName>
    <definedName name="TRNR_f991351d94834d9db0dc95941cd1fb8f_3_146" hidden="1">#REF!</definedName>
    <definedName name="TRNR_fa6ca55a45b8452ca0b47cb9351987ea_2_148" hidden="1">#REF!</definedName>
    <definedName name="TRNR_fac9a9a882624ac98f03ac394f6a7c66_3_146" hidden="1">#REF!</definedName>
    <definedName name="TRNR_fb45983dfb4947f5be218d9901b25386_1_146" hidden="1">#REF!</definedName>
    <definedName name="TRNR_fb852cabd616464cbe76de7f4fc51d83_3_150" hidden="1">#REF!</definedName>
    <definedName name="TRNR_fc3dae8eeb5f46f48b1d2cd4f036b5b0_5_152" hidden="1">#REF!</definedName>
    <definedName name="TRNR_fd0a65f278774d97a24d6d17b2bdaa58_4_1" hidden="1">#REF!</definedName>
    <definedName name="TRNR_fd6b6a7168f048e792997cfeae246851_1_146" hidden="1">#REF!</definedName>
    <definedName name="TRNR_fd8d42ab538a4c36905b56f4fecc7e4a_2_150" hidden="1">#REF!</definedName>
    <definedName name="TRNR_fdcdfd678adf4b9294dd692a45abe8bb_1_146" hidden="1">#REF!</definedName>
    <definedName name="TRNR_fe9fa51f407d4497b33acb99a3af4ae3_2_150" hidden="1">#REF!</definedName>
    <definedName name="TRNR_fedc76ef1cbe4761ae47ecd411a9cd15_4_149" hidden="1">#REF!</definedName>
    <definedName name="TRNR_ff161ea9c4a94413be076a50528c1b7f_4_146" hidden="1">#REF!</definedName>
    <definedName name="trrttyty">#REF!</definedName>
    <definedName name="trtyrytyty">#REF!</definedName>
    <definedName name="tryry">#REF!</definedName>
    <definedName name="tryryry">#REF!</definedName>
    <definedName name="tryryyrryreyy">#REF!</definedName>
    <definedName name="tt" hidden="1">#REF!</definedName>
    <definedName name="TTT" localSheetId="8" hidden="1">{#N/A,#N/A,TRUE,"GLOBAL";#N/A,#N/A,TRUE,"RUSTICOS";#N/A,#N/A,TRUE,"INMUEBLES"}</definedName>
    <definedName name="ttt" hidden="1">#REF!</definedName>
    <definedName name="tttkkk" localSheetId="8">#REF!</definedName>
    <definedName name="tttkkk" hidden="1">'[189]CPP - Jun 2004'!#REF!</definedName>
    <definedName name="Tttt" localSheetId="25">#REF!</definedName>
    <definedName name="Tttt" localSheetId="8">#REF!</definedName>
    <definedName name="Tttt">#REF!</definedName>
    <definedName name="tttttt" localSheetId="25">#REF!</definedName>
    <definedName name="tttttt" localSheetId="8">#REF!</definedName>
    <definedName name="tttttt">#REF!</definedName>
    <definedName name="ttttttt"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ttttttttt" localSheetId="25">#REF!</definedName>
    <definedName name="ttttttttt" localSheetId="8">#REF!</definedName>
    <definedName name="ttttttttt">#REF!</definedName>
    <definedName name="ttttttttttttt" hidden="1">{#N/A,#N/A,FALSE,"ConMgt";#N/A,#N/A,FALSE,"ConStat";#N/A,#N/A,FALSE,"HCoA";#N/A,#N/A,FALSE,"HLDGS";#N/A,#N/A,FALSE,"Angil";#N/A,#N/A,FALSE,"BankDivis";#N/A,#N/A,FALSE,"CABJ";#N/A,#N/A,FALSE,"TBI";#N/A,#N/A,FALSE,"ANTIL ";#N/A,#N/A,FALSE,"ANGL";#N/A,#N/A,FALSE,"CAIM";#N/A,#N/A,FALSE,"TrustCos";#N/A,#N/A,FALSE,"Central costs";#N/A,#N/A,FALSE,"InvDiv";#N/A,#N/A,FALSE,"JSL ";#N/A,#N/A,FALSE,"CAAM";#N/A,#N/A,FALSE,"SafeCus"}</definedName>
    <definedName name="ttttttttttttttt" localSheetId="8">#REF!</definedName>
    <definedName name="ttttttttttttttt">#REF!</definedName>
    <definedName name="tttttttttttty" localSheetId="8">#REF!</definedName>
    <definedName name="tttttttttttty">#REF!</definedName>
    <definedName name="tty">#REF!</definedName>
    <definedName name="tuiy" localSheetId="8">#REF!</definedName>
    <definedName name="tuiy">[60]DERRESUL!#REF!</definedName>
    <definedName name="TxReduz" localSheetId="25">#REF!</definedName>
    <definedName name="TxReduz" localSheetId="8">#REF!</definedName>
    <definedName name="TxReduz">#REF!</definedName>
    <definedName name="ty" hidden="1">{#N/A,#N/A,TRUE,"GLOBAL";#N/A,#N/A,TRUE,"RUSTICOS";#N/A,#N/A,TRUE,"INMUEBLES"}</definedName>
    <definedName name="ty6yttre" localSheetId="25">#REF!</definedName>
    <definedName name="ty6yttre" localSheetId="8">#REF!</definedName>
    <definedName name="ty6yttre">#REF!</definedName>
    <definedName name="TYH" hidden="1">{#N/A,#N/A,TRUE,"GLOBAL";#N/A,#N/A,TRUE,"RUSTICOS";#N/A,#N/A,TRUE,"INMUEBLES"}</definedName>
    <definedName name="tyryry" localSheetId="25">#REF!</definedName>
    <definedName name="tyryry" localSheetId="8">#REF!</definedName>
    <definedName name="tyryry">#REF!</definedName>
    <definedName name="tyu" localSheetId="8">#REF!</definedName>
    <definedName name="tyu">#REF!</definedName>
    <definedName name="tyuityui" hidden="1">#REF!</definedName>
    <definedName name="tyut6y">#REF!</definedName>
    <definedName name="tyyyyyyyyyyy">#REF!</definedName>
    <definedName name="tyyyyyyyyyyyu">#REF!</definedName>
    <definedName name="tyyyyyyyyyyyyyyu">#REF!</definedName>
    <definedName name="tyyyyyyyyyyyyyyyyyyyyyy">#REF!</definedName>
    <definedName name="u" hidden="1">{#N/A,#N/A,TRUE,"Total Collections";#N/A,#N/A,TRUE,"Total Collections Experienced";#N/A,#N/A,TRUE,"Front-Range Total";#N/A,#N/A,TRUE,"Front-Range Experienced";#N/A,#N/A,TRUE,"Mid-Range Total";#N/A,#N/A,TRUE,"Mid-Range Experienced";#N/A,#N/A,TRUE,"Late-Stage Total";#N/A,#N/A,TRUE,"Late-Stage Experienced";#N/A,#N/A,TRUE,"Notes"}</definedName>
    <definedName name="uhuh" localSheetId="8">#REF!</definedName>
    <definedName name="uhuh">'[190]T-42-3'!#REF!</definedName>
    <definedName name="ui" hidden="1">{#N/A,#N/A,TRUE,"GLOBAL";#N/A,#N/A,TRUE,"RUSTICOS";#N/A,#N/A,TRUE,"INMUEBLES"}</definedName>
    <definedName name="uio87o" localSheetId="25">#REF!</definedName>
    <definedName name="uio87o" localSheetId="8">#REF!</definedName>
    <definedName name="uio87o">#REF!</definedName>
    <definedName name="uioç" localSheetId="25">#REF!</definedName>
    <definedName name="uioç">#REF!</definedName>
    <definedName name="uiohgkt" localSheetId="25">#REF!</definedName>
    <definedName name="uiohgkt" localSheetId="8">#REF!</definedName>
    <definedName name="uiohgkt">#REF!</definedName>
    <definedName name="uioiuuu">#REF!</definedName>
    <definedName name="uiolkuj">#REF!</definedName>
    <definedName name="uioluij">#REF!</definedName>
    <definedName name="uiouoy8yoyo">#REF!</definedName>
    <definedName name="uiouy">#REF!</definedName>
    <definedName name="uipoiouu">#REF!</definedName>
    <definedName name="uiuou8888iyui">#REF!</definedName>
    <definedName name="uiyi7iuui">#REF!</definedName>
    <definedName name="um">#REF!</definedName>
    <definedName name="Uni">'[191]Nota Pensões 201512'!$M$3</definedName>
    <definedName name="Uni_2013" localSheetId="25">'[192]Notas 48 - 50AVersão PT'!#REF!</definedName>
    <definedName name="Uni_2013">'[192]Notas 48 - 50AVersão PT'!#REF!</definedName>
    <definedName name="Uni_2014" localSheetId="25">'[192]Notas 48 - 50AVersão PT'!#REF!</definedName>
    <definedName name="Uni_2014">'[192]Notas 48 - 50AVersão PT'!#REF!</definedName>
    <definedName name="Uniao_Bancos_Portugueses___Aut._Abast._Transito" localSheetId="25">#REF!</definedName>
    <definedName name="Uniao_Bancos_Portugueses___Aut._Abast._Transito" localSheetId="8">#REF!</definedName>
    <definedName name="Uniao_Bancos_Portugueses___Aut._Abast._Transito">#REF!</definedName>
    <definedName name="Unidade_1" localSheetId="8">#N/A</definedName>
    <definedName name="Unidade_1">[83]INPUTS!$D$15</definedName>
    <definedName name="UnitT">#REF!</definedName>
    <definedName name="UnitW">#REF!</definedName>
    <definedName name="uno" hidden="1">{"'Captacion_Producto'!$A$1:$N$41"}</definedName>
    <definedName name="uoiti" localSheetId="25">#REF!</definedName>
    <definedName name="uoiti" localSheetId="8">#REF!</definedName>
    <definedName name="uoiti">#REF!</definedName>
    <definedName name="uoiuou8oiii" localSheetId="25">#REF!</definedName>
    <definedName name="uoiuou8oiii" localSheetId="8">#REF!</definedName>
    <definedName name="uoiuou8oiii">#REF!</definedName>
    <definedName name="uouo" localSheetId="25">#REF!</definedName>
    <definedName name="uouo" localSheetId="8">#REF!</definedName>
    <definedName name="uouo">#REF!</definedName>
    <definedName name="USD">#REF!</definedName>
    <definedName name="USDESP" localSheetId="8">#REF!</definedName>
    <definedName name="USDESP">[124]Madrid!#REF!</definedName>
    <definedName name="USDFRF" localSheetId="25">#REF!</definedName>
    <definedName name="USDFRF" localSheetId="8">#REF!</definedName>
    <definedName name="USDFRF">#REF!</definedName>
    <definedName name="usgoodwill" localSheetId="8">#N/A</definedName>
    <definedName name="usgoodwill">'[148]YTD-estimate'!$BZ$8:$CW$76</definedName>
    <definedName name="uuik" localSheetId="25">#REF!</definedName>
    <definedName name="uuik" localSheetId="8">#REF!</definedName>
    <definedName name="uuik">#REF!</definedName>
    <definedName name="uuiuiu" localSheetId="25">#REF!</definedName>
    <definedName name="uuiuiu" localSheetId="8">#REF!</definedName>
    <definedName name="uuiuiu">#REF!</definedName>
    <definedName name="uuu" localSheetId="2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uuu" localSheetId="8">{#N/A,#N/A,TRUE,"Resumo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uuu"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uuuu" localSheetId="25">#REF!</definedName>
    <definedName name="uuuu">#REF!</definedName>
    <definedName name="uuuuuu" hidden="1">{#N/A,#N/A,FALSE,"HLDGS";#N/A,#N/A,FALSE,"Angil";#N/A,#N/A,FALSE,"CABJ";#N/A,#N/A,FALSE,"TBI";#N/A,#N/A,FALSE,"ANTIL ";#N/A,#N/A,FALSE,"ANTILJ";#N/A,#N/A,FALSE,"ANTILIOM";#N/A,#N/A,FALSE,"ANTILGIB";#N/A,#N/A,FALSE,"ANGL"}</definedName>
    <definedName name="uuuuuuu" localSheetId="25">#REF!</definedName>
    <definedName name="uuuuuuu" localSheetId="8">#REF!</definedName>
    <definedName name="uuuuuuu">#REF!</definedName>
    <definedName name="uuuuuuuuuuuuuu" hidden="1">{#N/A,#N/A,FALSE,"TrustCos";#N/A,#N/A,FALSE,"CTC";#N/A,#N/A,FALSE,"CATC"}</definedName>
    <definedName name="uyd" localSheetId="25" hidden="1">#REF!</definedName>
    <definedName name="uyd" localSheetId="8">#REF!</definedName>
    <definedName name="uyd" hidden="1">#REF!</definedName>
    <definedName name="uyityui" hidden="1">#REF!</definedName>
    <definedName name="uytrdes" hidden="1">#REF!</definedName>
    <definedName name="v" localSheetId="8" hidden="1">{#N/A,#N/A,FALSE,"TrustCos";#N/A,#N/A,FALSE,"CTC";#N/A,#N/A,FALSE,"CATC"}</definedName>
    <definedName name="v" hidden="1">'[134]Resumo reconciliações'!$P$1:$P$65536</definedName>
    <definedName name="v06_102i" localSheetId="25">#REF!</definedName>
    <definedName name="v06_102i" localSheetId="8">#N/A</definedName>
    <definedName name="v06_102i">#REF!</definedName>
    <definedName name="v06_118f" localSheetId="25">#REF!</definedName>
    <definedName name="v06_118f" localSheetId="8">#N/A</definedName>
    <definedName name="v06_118f">#REF!</definedName>
    <definedName name="V5R" hidden="1">{#N/A,#N/A,TRUE,"GLOBAL";#N/A,#N/A,TRUE,"RUSTICOS";#N/A,#N/A,TRUE,"INMUEBLES"}</definedName>
    <definedName name="VAL_ALIA" localSheetId="8">#N/A</definedName>
    <definedName name="VAL_ALIA">[115]Alienados!$H$1:$H$7357</definedName>
    <definedName name="VAL_MERCADO" localSheetId="8">#REF!</definedName>
    <definedName name="VAL_MERCADO">'[87]Opciones OTC'!$A$1:$AL$24</definedName>
    <definedName name="Valias_Corpóreas" localSheetId="25">#REF!</definedName>
    <definedName name="Valias_Corpóreas">#REF!</definedName>
    <definedName name="Valias_Financeiras" localSheetId="25">#REF!</definedName>
    <definedName name="Valias_Financeiras" localSheetId="8">#N/A</definedName>
    <definedName name="Valias_Financeiras">#REF!</definedName>
    <definedName name="Valias_Incorpóreas" localSheetId="25">#REF!</definedName>
    <definedName name="Valias_Incorpóreas">#REF!</definedName>
    <definedName name="VALID01234" localSheetId="25">#REF!,#REF!</definedName>
    <definedName name="VALID01234" localSheetId="8">#N/A</definedName>
    <definedName name="VALID01234">#REF!,#REF!</definedName>
    <definedName name="Valid1">#REF!</definedName>
    <definedName name="VALID1234" localSheetId="25">#REF!,#REF!</definedName>
    <definedName name="VALID1234" localSheetId="8">#N/A</definedName>
    <definedName name="VALID1234">#REF!,#REF!</definedName>
    <definedName name="Valid2">#REF!</definedName>
    <definedName name="Valid3">#REF!</definedName>
    <definedName name="Valid4">#REF!</definedName>
    <definedName name="Valid5">#REF!</definedName>
    <definedName name="valor" localSheetId="25">#REF!</definedName>
    <definedName name="valor" localSheetId="8">#REF!</definedName>
    <definedName name="valor">#REF!</definedName>
    <definedName name="Valor_FDP" localSheetId="8">#N/A</definedName>
    <definedName name="Valor_FDP">[164]Abril!$M:$M</definedName>
    <definedName name="VALORES_A_DEDUZIR" localSheetId="8">#N/A</definedName>
    <definedName name="VALORES_A_DEDUZIR">'[153]Base Estatistica'!$O:$O</definedName>
    <definedName name="VALUACION_MDO" localSheetId="8">#REF!,#REF!</definedName>
    <definedName name="VALUACION_MDO">'[87]Opciones OTC'!$A$1:$P$24,'[87]Opciones OTC'!$V$1:$AL$24</definedName>
    <definedName name="vanda" localSheetId="25">[61]BALANCETE!#REF!</definedName>
    <definedName name="vanda" localSheetId="8">#REF!</definedName>
    <definedName name="vanda">[61]BALANCETE!#REF!</definedName>
    <definedName name="Var_b1" localSheetId="25">#REF!</definedName>
    <definedName name="Var_b1" localSheetId="8">#REF!</definedName>
    <definedName name="Var_b1">#REF!</definedName>
    <definedName name="VarSitNette_Augmentation_Col1FF" localSheetId="25">#REF!</definedName>
    <definedName name="VarSitNette_Augmentation_Col1FF" localSheetId="8">#REF!</definedName>
    <definedName name="VarSitNette_Augmentation_Col1FF">#REF!</definedName>
    <definedName name="VarSitNette_Augmentation_Col1Local" localSheetId="25">#REF!</definedName>
    <definedName name="VarSitNette_Augmentation_Col1Local" localSheetId="8">#REF!</definedName>
    <definedName name="VarSitNette_Augmentation_Col1Local">#REF!</definedName>
    <definedName name="VarSitNette_Augmentation_Col7FF">#REF!</definedName>
    <definedName name="VarSitNette_Augmentation_Col7Local">#REF!</definedName>
    <definedName name="VarSitNette_Col10Lig1FF">#REF!</definedName>
    <definedName name="VarSitNette_Col10Lig1Loc">#REF!</definedName>
    <definedName name="VarSitNette_Col10Lig8FF">#REF!</definedName>
    <definedName name="VarSitNette_Col10Lig8Loc">#REF!</definedName>
    <definedName name="VarSitNette_Col1Lig8FF">#REF!</definedName>
    <definedName name="VarSitNette_Col6Lig8FF">#REF!</definedName>
    <definedName name="VarSitNette_Col7Lig8FF">#REF!</definedName>
    <definedName name="VarSitNette_Col8Lig8FF">#REF!</definedName>
    <definedName name="VB" hidden="1">{#N/A,#N/A,TRUE,"GLOBAL";#N/A,#N/A,TRUE,"RUSTICOS";#N/A,#N/A,TRUE,"INMUEBLES"}</definedName>
    <definedName name="VBN" hidden="1">{#N/A,#N/A,TRUE,"GLOBAL";#N/A,#N/A,TRUE,"RUSTICOS";#N/A,#N/A,TRUE,"INMUEBLES"}</definedName>
    <definedName name="vbncvbn" hidden="1">#REF!</definedName>
    <definedName name="vc" hidden="1">#REF!</definedName>
    <definedName name="Venda_de_cheques_de_combustivel_Passivo">#REF!</definedName>
    <definedName name="Vendas_ano_antacre_cust">#REF!</definedName>
    <definedName name="Vendas_anoacre_cust">#REF!</definedName>
    <definedName name="vera" localSheetId="8">#REF!</definedName>
    <definedName name="vera">[45]lista!#REF!</definedName>
    <definedName name="VERBETE" localSheetId="8">#REF!</definedName>
    <definedName name="VERBETE">'[193]Mod 22'!#REF!</definedName>
    <definedName name="vfcf" localSheetId="25" hidden="1">#REF!</definedName>
    <definedName name="vfcf" localSheetId="8">#REF!</definedName>
    <definedName name="vfcf" hidden="1">#REF!</definedName>
    <definedName name="VFG" hidden="1">{#N/A,#N/A,TRUE,"GLOBAL";#N/A,#N/A,TRUE,"RUSTICOS";#N/A,#N/A,TRUE,"INMUEBLES"}</definedName>
    <definedName name="VFGT" hidden="1">{#N/A,#N/A,TRUE,"GLOBAL";#N/A,#N/A,TRUE,"RUSTICOS";#N/A,#N/A,TRUE,"INMUEBLES"}</definedName>
    <definedName name="View" localSheetId="8">#N/A</definedName>
    <definedName name="View">[194]Resumo_Notas_Dif_Cons_S10!View+IF([194]!Dimension=8,18,0)</definedName>
    <definedName name="VIEW_1">#REF!</definedName>
    <definedName name="vinay" hidden="1">{#N/A,#N/A,FALSE,"ConMgt";#N/A,#N/A,FALSE,"ConStat";#N/A,#N/A,FALSE,"HCoA";#N/A,#N/A,FALSE,"HLDGS";#N/A,#N/A,FALSE,"Angil";#N/A,#N/A,FALSE,"BankDivis";#N/A,#N/A,FALSE,"CABJ";#N/A,#N/A,FALSE,"TBI";#N/A,#N/A,FALSE,"ANTIL ";#N/A,#N/A,FALSE,"ANGL";#N/A,#N/A,FALSE,"CAIM";#N/A,#N/A,FALSE,"TrustCos";#N/A,#N/A,FALSE,"Central costs";#N/A,#N/A,FALSE,"InvDiv";#N/A,#N/A,FALSE,"JSL ";#N/A,#N/A,FALSE,"CAAM";#N/A,#N/A,FALSE,"SafeCus"}</definedName>
    <definedName name="volf182" localSheetId="25">#REF!</definedName>
    <definedName name="volf182" localSheetId="8">#REF!</definedName>
    <definedName name="volf182">#REF!</definedName>
    <definedName name="volf28" localSheetId="25">#REF!</definedName>
    <definedName name="volf28" localSheetId="8">#REF!</definedName>
    <definedName name="volf28">#REF!</definedName>
    <definedName name="volf364" localSheetId="25">#REF!</definedName>
    <definedName name="volf364" localSheetId="8">#REF!</definedName>
    <definedName name="volf364">#REF!</definedName>
    <definedName name="volf91">#REF!</definedName>
    <definedName name="volm182">#REF!</definedName>
    <definedName name="volm28">#REF!</definedName>
    <definedName name="volm364">#REF!</definedName>
    <definedName name="volm91">#REF!</definedName>
    <definedName name="vt.." localSheetId="8">#REF!</definedName>
    <definedName name="vt..">[87]FX_DERIVADOS!$D$1:$D$65536</definedName>
    <definedName name="vtg" localSheetId="25" hidden="1">#REF!</definedName>
    <definedName name="vtg" localSheetId="8">#REF!</definedName>
    <definedName name="vtg" hidden="1">#REF!</definedName>
    <definedName name="vv" localSheetId="25">#REF!</definedName>
    <definedName name="vv" localSheetId="8" hidden="1">{#N/A,#N/A,FALSE,"ConMgt";#N/A,#N/A,FALSE,"LdnSmy-ActYTD";#N/A,#N/A,FALSE,"ConStat";#N/A,#N/A,FALSE,"HCoA";#N/A,#N/A,FALSE,"HLDGS";#N/A,#N/A,FALSE,"Angil";#N/A,#N/A,FALSE,"BankDivis";#N/A,#N/A,FALSE,"CABJ";#N/A,#N/A,FALSE,"TBI";#N/A,#N/A,FALSE,"ANTIL ";#N/A,#N/A,FALSE,"ANTILJ";#N/A,#N/A,FALSE,"ANTILIOM";#N/A,#N/A,FALSE,"ANTILGIB";#N/A,#N/A,FALSE,"ANGL";#N/A,#N/A,FALSE,"CAIM";#N/A,#N/A,FALSE,"Central costs";#N/A,#N/A,FALSE,"TrustCos";#N/A,#N/A,FALSE,"InvDiv";#N/A,#N/A,FALSE,"JSL ";#N/A,#N/A,FALSE,"CAAM";#N/A,#N/A,FALSE,"SafeCus";#N/A,#N/A,FALSE,"SafeCus"}</definedName>
    <definedName name="vv">#REF!</definedName>
    <definedName name="vvv" hidden="1">{#N/A,#N/A,TRUE,"GLOBAL";#N/A,#N/A,TRUE,"RUSTICOS";#N/A,#N/A,TRUE,"INMUEBLES"}</definedName>
    <definedName name="vvvvv" localSheetId="25">#REF!</definedName>
    <definedName name="vvvvv" localSheetId="8">#REF!</definedName>
    <definedName name="vvvvv">#REF!</definedName>
    <definedName name="vvvvvv" localSheetId="8">#REF!</definedName>
    <definedName name="vvvvvv" hidden="1">#REF!</definedName>
    <definedName name="vvvvvvv" hidden="1">{#N/A,#N/A,FALSE,"ConMgt";#N/A,#N/A,FALSE,"HCoA";#N/A,#N/A,FALSE,"HLDGS";#N/A,#N/A,FALSE,"Angil";#N/A,#N/A,FALSE,"BankDivis";#N/A,#N/A,FALSE,"CABJ";#N/A,#N/A,FALSE,"TBI";#N/A,#N/A,FALSE,"ANTIL ";#N/A,#N/A,FALSE,"ANTILJ";#N/A,#N/A,FALSE,"ANTILIOM";#N/A,#N/A,FALSE,"ANGL";#N/A,#N/A,FALSE,"CAIM";#N/A,#N/A,FALSE,"TrustCos";#N/A,#N/A,FALSE,"InvDiv";#N/A,#N/A,FALSE,"Central costs"}</definedName>
    <definedName name="vvvvvvvvvv" hidden="1">{#N/A,#N/A,FALSE,"HLDGS";#N/A,#N/A,FALSE,"Angil";#N/A,#N/A,FALSE,"CABJ";#N/A,#N/A,FALSE,"TBI";#N/A,#N/A,FALSE,"ANTIL ";#N/A,#N/A,FALSE,"ANTILJ";#N/A,#N/A,FALSE,"ANTILIOM";#N/A,#N/A,FALSE,"ANTILGIB";#N/A,#N/A,FALSE,"ANGL"}</definedName>
    <definedName name="vvvvvvvvvvv" localSheetId="8" hidden="1">{#N/A,#N/A,FALSE,"ConMgt";#N/A,#N/A,FALSE,"LdnSmy-ActYTD";#N/A,#N/A,FALSE,"ConStat";#N/A,#N/A,FALSE,"HCoA";#N/A,#N/A,FALSE,"HLDGS";#N/A,#N/A,FALSE,"Angil";#N/A,#N/A,FALSE,"BankDivis";#N/A,#N/A,FALSE,"CABJ";#N/A,#N/A,FALSE,"TBI";#N/A,#N/A,FALSE,"ANTIL ";#N/A,#N/A,FALSE,"ANTILJ";#N/A,#N/A,FALSE,"ANTILIOM";#N/A,#N/A,FALSE,"ANTILGIB";#N/A,#N/A,FALSE,"ANGL";#N/A,#N/A,FALSE,"CAIM";#N/A,#N/A,FALSE,"Central costs";#N/A,#N/A,FALSE,"TrustCos";#N/A,#N/A,FALSE,"InvDiv";#N/A,#N/A,FALSE,"JSL ";#N/A,#N/A,FALSE,"CAAM";#N/A,#N/A,FALSE,"SafeCus";#N/A,#N/A,FALSE,"SafeCus"}</definedName>
    <definedName name="vvvvvvvvvvv">#REF!</definedName>
    <definedName name="vvvvvvvvvvvvvvv" hidden="1">{#N/A,#N/A,FALSE,"ConStat";#N/A,#N/A,FALSE,"ConMgt";#N/A,#N/A,FALSE,"HCoA";#N/A,#N/A,FALSE,"BankDivis";#N/A,#N/A,FALSE,"CAIM";#N/A,#N/A,FALSE,"TrustCos";#N/A,#N/A,FALSE,"InvDiv";#N/A,#N/A,FALSE,"Central costs";#N/A,#N/A,FALSE,"ConMgtQ1"}</definedName>
    <definedName name="vvvvvvvvvvvvvvvvvvvvvv" hidden="1">{#N/A,#N/A,FALSE,"TrustCos";#N/A,#N/A,FALSE,"CTC";#N/A,#N/A,FALSE,"CATC"}</definedName>
    <definedName name="w" localSheetId="8">#REF!</definedName>
    <definedName name="w" hidden="1">1</definedName>
    <definedName name="W2W" hidden="1">{#N/A,#N/A,TRUE,"GLOBAL";#N/A,#N/A,TRUE,"RUSTICOS";#N/A,#N/A,TRUE,"INMUEBLES"}</definedName>
    <definedName name="wacf" hidden="1">{"summary",#N/A,FALSE,"2000 vs 1999";"detail",#N/A,FALSE,"2000 vs 1999"}</definedName>
    <definedName name="warrantsEurCPSIFev02OperationRange" localSheetId="25">#REF!</definedName>
    <definedName name="warrantsEurCPSIFev02OperationRange" localSheetId="8">#REF!</definedName>
    <definedName name="warrantsEurCPSIFev02OperationRange">#REF!</definedName>
    <definedName name="warrantsEurCPSIStk0OperationRange" localSheetId="25">#REF!</definedName>
    <definedName name="warrantsEurCPSIStk0OperationRange" localSheetId="8">#REF!</definedName>
    <definedName name="warrantsEurCPSIStk0OperationRange">#REF!</definedName>
    <definedName name="warrantsEurCPTMFev02OperationRange" localSheetId="25">#REF!</definedName>
    <definedName name="warrantsEurCPTMFev02OperationRange" localSheetId="8">#REF!</definedName>
    <definedName name="warrantsEurCPTMFev02OperationRange">#REF!</definedName>
    <definedName name="warrantsEurCTLEFev02OperationRange">#REF!</definedName>
    <definedName name="warrantsEurEDP200OperationRange">#REF!</definedName>
    <definedName name="warrantsEurEDPCobOperationRange">#REF!</definedName>
    <definedName name="warrantsEurNasdaqCallOperationRange">#REF!</definedName>
    <definedName name="warrantsEurNasdaqPutOperationRange">#REF!</definedName>
    <definedName name="warrantsEurNemaxCallOperationRange">#REF!</definedName>
    <definedName name="warrantsEurNemaxPutOperationRange">#REF!</definedName>
    <definedName name="warrantsEurPPSIFev02OperationRange">#REF!</definedName>
    <definedName name="warrantsEurPPTMFev02OperationRange">#REF!</definedName>
    <definedName name="warrantsEurPT200OperationRange">#REF!</definedName>
    <definedName name="warrantsEurPTCobOperationRange">#REF!</definedName>
    <definedName name="warrantsEurPTLEFev02OperationRange">#REF!</definedName>
    <definedName name="warrantsEurSP500Stk0CallOperationRange">#REF!</definedName>
    <definedName name="warrantsEurStoxxStk0CallOperationRange">#REF!</definedName>
    <definedName name="WarrBTAeDJES50_Euroxx_Final_Row">#REF!</definedName>
    <definedName name="WarrBTAeDJES50_Euroxx_Month_Row">#REF!</definedName>
    <definedName name="WarrBTAeDJES50_Euroxx_Output_UpLeftCell">#REF!</definedName>
    <definedName name="WarrBTAeDJES50_Euroxx_Year_Row">#REF!</definedName>
    <definedName name="WarrBTAeDJES50_PL_Euroxx">#REF!</definedName>
    <definedName name="WarrBTAeDJES50_PL_Warr_Detidos">#REF!</definedName>
    <definedName name="WarrBTAeDJES50_PL_Warr_Emit">#REF!</definedName>
    <definedName name="WarrBTAeDJES50_Value_Euroxx">#REF!</definedName>
    <definedName name="WarrBTAeDJES50_Value_Warr_Detidos">#REF!</definedName>
    <definedName name="WarrBTAeDJES50_Value_Warr_Emit1">#REF!</definedName>
    <definedName name="WarrBTAeDJES50_Value_Warr_Emit2">#REF!</definedName>
    <definedName name="WarrBTAeDJES50_Value_Warr_Emit3">#REF!</definedName>
    <definedName name="WarrBTAeDJES50_Warrants_Final_Row">#REF!</definedName>
    <definedName name="WarrBTAeDJES50_Warrants_Month_Row">#REF!</definedName>
    <definedName name="WarrBTAeDJES50_Warrants_Output_UpLeftCell">#REF!</definedName>
    <definedName name="WarrBTAeDJES50_Warrants_Year_Row">#REF!</definedName>
    <definedName name="wd">#REF!</definedName>
    <definedName name="wdqwdqwd" localSheetId="25">'25'!wdqwdqwd+IF([0]!Dimension=8,18,0)</definedName>
    <definedName name="wdqwdqwd">[0]!wdqwdqwd+IF([0]!Dimension=8,18,0)</definedName>
    <definedName name="wdwef" localSheetId="25">#REF!</definedName>
    <definedName name="wdwef" localSheetId="8">#N/A</definedName>
    <definedName name="wdwef">#REF!</definedName>
    <definedName name="we" localSheetId="25">#REF!</definedName>
    <definedName name="we" localSheetId="8">#REF!</definedName>
    <definedName name="we">#REF!</definedName>
    <definedName name="wef" localSheetId="25">#REF!</definedName>
    <definedName name="wef" localSheetId="8">#REF!</definedName>
    <definedName name="wef">#REF!</definedName>
    <definedName name="weq" localSheetId="25">[121]Sheet1!#REF!</definedName>
    <definedName name="weq" localSheetId="8">#REF!</definedName>
    <definedName name="weq">[121]Sheet1!#REF!</definedName>
    <definedName name="weqaqs" localSheetId="25">#REF!</definedName>
    <definedName name="weqaqs" localSheetId="8">#REF!</definedName>
    <definedName name="weqaqs">#REF!</definedName>
    <definedName name="weqq" localSheetId="25">#REF!</definedName>
    <definedName name="weqq" localSheetId="8">#REF!</definedName>
    <definedName name="weqq">#REF!</definedName>
    <definedName name="weqqqqqqqqqqqr" localSheetId="25">#REF!</definedName>
    <definedName name="weqqqqqqqqqqqr" localSheetId="8">#REF!</definedName>
    <definedName name="weqqqqqqqqqqqr">#REF!</definedName>
    <definedName name="wer" localSheetId="25">[169]Sheet1!#REF!</definedName>
    <definedName name="WER" localSheetId="8" hidden="1">{#N/A,#N/A,TRUE,"GLOBAL";#N/A,#N/A,TRUE,"RUSTICOS";#N/A,#N/A,TRUE,"INMUEBLES"}</definedName>
    <definedName name="wer">[169]Sheet1!#REF!</definedName>
    <definedName name="wer34yrttruyt" localSheetId="25">#REF!</definedName>
    <definedName name="wer34yrttruyt" localSheetId="8">#REF!</definedName>
    <definedName name="wer34yrttruyt">#REF!</definedName>
    <definedName name="werqe" localSheetId="8">#N/A</definedName>
    <definedName name="werqe">'[195]c. Próprios_00'!$C$1:$D$65536,'[195]c. Próprios_00'!$A$1:$IV$13</definedName>
    <definedName name="werr" localSheetId="25">[119]Sheet1!#REF!</definedName>
    <definedName name="werr" localSheetId="8">#REF!</definedName>
    <definedName name="werr">[119]Sheet1!#REF!</definedName>
    <definedName name="wertrer" localSheetId="25">#REF!</definedName>
    <definedName name="wertrer" localSheetId="8">#REF!</definedName>
    <definedName name="wertrer">#REF!</definedName>
    <definedName name="weruhawef" hidden="1">#REF!</definedName>
    <definedName name="werwr" localSheetId="25">#REF!</definedName>
    <definedName name="werwr" localSheetId="8">#REF!</definedName>
    <definedName name="werwr">#REF!</definedName>
    <definedName name="werwrew" localSheetId="25">#REF!</definedName>
    <definedName name="werwrew" localSheetId="8">#REF!</definedName>
    <definedName name="werwrew">#REF!</definedName>
    <definedName name="werwrwr">#REF!</definedName>
    <definedName name="wetete">#REF!</definedName>
    <definedName name="wewew" localSheetId="8">#REF!</definedName>
    <definedName name="wewew">[121]Sheet1!#REF!</definedName>
    <definedName name="wewrw" localSheetId="25">#REF!</definedName>
    <definedName name="wewrw" localSheetId="8">#REF!</definedName>
    <definedName name="wewrw">#REF!</definedName>
    <definedName name="wewwe" hidden="1">{"'A21segmentos saldos'!$B$2:$P$28","'A21segmentos saldos'!$A$1:$P$4"}</definedName>
    <definedName name="wf" hidden="1">#REF!</definedName>
    <definedName name="wq" localSheetId="25" hidden="1">#REF!</definedName>
    <definedName name="wq" localSheetId="8">#REF!</definedName>
    <definedName name="wq" hidden="1">#REF!</definedName>
    <definedName name="wqcwc" localSheetId="25">'[38]T-42-3'!#REF!</definedName>
    <definedName name="wqcwc" localSheetId="8">#REF!</definedName>
    <definedName name="wqcwc">'[38]T-42-3'!#REF!</definedName>
    <definedName name="wqewer" localSheetId="25">[119]Sheet1!#REF!</definedName>
    <definedName name="wqewer" localSheetId="8">#REF!</definedName>
    <definedName name="wqewer">[119]Sheet1!#REF!</definedName>
    <definedName name="wqfrq" localSheetId="25" hidden="1">#REF!</definedName>
    <definedName name="wqfrq" localSheetId="8" hidden="1">#REF!</definedName>
    <definedName name="wqfrq" hidden="1">#REF!</definedName>
    <definedName name="wqw" hidden="1">#REF!</definedName>
    <definedName name="wqwq" localSheetId="25">#REF!</definedName>
    <definedName name="wqwq" localSheetId="8">#REF!</definedName>
    <definedName name="wqwq">#REF!</definedName>
    <definedName name="wqwrewer" localSheetId="25">#REF!</definedName>
    <definedName name="wqwrewer" localSheetId="8">#REF!</definedName>
    <definedName name="wqwrewer">#REF!</definedName>
    <definedName name="wr2df" hidden="1">{#N/A,#N/A,FALSE,"bsp";#N/A,#N/A,FALSE,"BSNP";#N/A,#N/A,FALSE,"cpp";#N/A,#N/A,FALSE,"BTA";#N/A,#N/A,FALSE,"resumo grupo BSCH Portugal (2)"}</definedName>
    <definedName name="wrdf" localSheetId="25">[196]BALANCETE!#REF!</definedName>
    <definedName name="wrdf" localSheetId="8">#REF!</definedName>
    <definedName name="wrdf">[196]BALANCETE!#REF!</definedName>
    <definedName name="wreqrwew" localSheetId="25">#REF!</definedName>
    <definedName name="wreqrwew" localSheetId="8">#REF!</definedName>
    <definedName name="wreqrwew">#REF!</definedName>
    <definedName name="wrerewr" localSheetId="25">[60]DERRESUL!#REF!</definedName>
    <definedName name="wrerewr" localSheetId="8">#REF!</definedName>
    <definedName name="wrerewr">[60]DERRESUL!#REF!</definedName>
    <definedName name="wrm." hidden="1">{#N/A,#N/A,FALSE,"PF c0";#N/A,#N/A,FALSE,"Bal SMM";#N/A,#N/A,FALSE,"Inv TE Smm";#N/A,#N/A,FALSE,"Inv Div. Terr.";#N/A,#N/A,FALSE,"Rec TE Smm";#N/A,#N/A,FALSE,"Rec Div. Terr.";#N/A,#N/A,FALSE,"Result. Acum.";#N/A,#N/A,FALSE,"Gráfico BAI";#N/A,#N/A,FALSE,"Result. Acum. ATM";#N/A,#N/A,FALSE,"tipos";#N/A,#N/A,FALSE,"Efectos";#N/A,#N/A,FALSE,"Gr Efectos";#N/A,#N/A,FALSE,"Gastos Personal";#N/A,#N/A,FALSE,"O.G.Adm. Subdirecc."}</definedName>
    <definedName name="wrn.40500302." hidden="1">{#N/A,#N/A,FALSE,"40500302";#N/A,#N/A,FALSE,"40500302"}</definedName>
    <definedName name="wrn.A1." hidden="1">{#N/A,#N/A,FALSE,"Anexo III";#N/A,#N/A,FALSE,"02. Cuentas Balance entre soc.";#N/A,#N/A,FALSE,"03. Ctas.P.y G.entre sociedades";#N/A,#N/A,FALSE,"04.Ctas. Balance con sociedades";#N/A,#N/A,FALSE,"05.Ctas.P.y G.con sociedades";#N/A,#N/A,FALSE,"06. Desglose Cartera de Valores";#N/A,#N/A,FALSE,"07. Detalle de participaciones";#N/A,#N/A,FALSE,"08. Cartera Valores.Ponderación";#N/A,#N/A,FALSE,"09. Participaciones Entidad";#N/A,#N/A,FALSE,"10. Financiaciones Subordinadas";#N/A,#N/A,FALSE,"14. Divisas a plazo";#N/A,#N/A,FALSE,"13. Vencimientos op. futuros";#N/A,#N/A,FALSE,"12. Adquisiciones temporales";#N/A,#N/A,FALSE,"11. Sociedades cualificadas"}</definedName>
    <definedName name="wrn.add." hidden="1">{#N/A,#N/A,TRUE,"Sheet1"}</definedName>
    <definedName name="wrn.add.2" hidden="1">{#N/A,#N/A,TRUE,"Sheet1"}</definedName>
    <definedName name="wrn.Additional." hidden="1">{#N/A,#N/A,FALSE,"SMA NB_Cont";#N/A,#N/A,FALSE,"ANL NB_Cont";#N/A,#N/A,FALSE,"SMA sp";#N/A,#N/A,FALSE,"SPL UK";#N/A,#N/A,FALSE,"SMI sp";#N/A,#N/A,FALSE,"SPL Ireland"}</definedName>
    <definedName name="wrn.Aging._.and._.Trend._.Analysis." localSheetId="25"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Bud." hidden="1">{#N/A,#N/A,FALSE,"HLDGS-B";#N/A,#N/A,FALSE,"CABJ-B";#N/A,#N/A,FALSE,"TBI-B";#N/A,#N/A,FALSE,"CAIM-B";#N/A,#N/A,FALSE,"CTC-B";#N/A,#N/A,FALSE,"LIGEN-B";#N/A,#N/A,FALSE,"JSL-B";#N/A,#N/A,FALSE,"HRVST-B"}</definedName>
    <definedName name="wrn.allbuf." hidden="1">{#N/A,#N/A,FALSE,"HLDGS-B";#N/A,#N/A,FALSE,"CABJ-B";#N/A,#N/A,FALSE,"TBI-B";#N/A,#N/A,FALSE,"CAIM-B";#N/A,#N/A,FALSE,"CTC-B";#N/A,#N/A,FALSE,"LIGEN-B";#N/A,#N/A,FALSE,"JSL-B";#N/A,#N/A,FALSE,"HRVST-B"}</definedName>
    <definedName name="wrn.anejos." hidden="1">{#N/A,#N/A,FALSE,"1";#N/A,#N/A,FALSE,"2";#N/A,#N/A,FALSE,"3";#N/A,#N/A,FALSE,"4";#N/A,#N/A,FALSE,"5"}</definedName>
    <definedName name="wrn.Anexos." hidden="1">{#N/A,#N/A,FALSE,"pdtos financ";#N/A,#N/A,FALSE,"costes financ";#N/A,#N/A,FALSE,"CAUSAL-AÑO costes";#N/A,#N/A,FALSE,"Liquidez1";#N/A,#N/A,FALSE,"Gráfico Liquidez 2";#N/A,#N/A,FALSE,"Liquidez2";#N/A,#N/A,FALSE,"Princ Magn SMM";#N/A,#N/A,FALSE,"Ind Mens Saldos";#N/A,#N/A,FALSE,"Res Princ Comp";#N/A,#N/A,FALSE,"Ind Mens Rdos"}</definedName>
    <definedName name="wrn.Angelene." hidden="1">{#N/A,#N/A,FALSE,"LIFEDIV";#N/A,#N/A,FALSE,"ANPIM";#N/A,#N/A,FALSE,"ANUTM"}</definedName>
    <definedName name="wrn.AVBSBR." hidden="1">{#N/A,#N/A,FALSE,"ANYD";#N/A,#N/A,FALSE,"ANYIBF";#N/A,#N/A,FALSE,"ACAY";#N/A,#N/A,FALSE,"ALA";#N/A,#N/A,FALSE,"ACHI";#N/A,#N/A,FALSE,"LINYD";#N/A,#N/A,FALSE,"LINYIBF";#N/A,#N/A,FALSE,"LICAY";#N/A,#N/A,FALSE,"LILA";#N/A,#N/A,FALSE,"LICHI"}</definedName>
    <definedName name="wrn.BALANCE." hidden="1">{#N/A,#N/A,FALSE,"BALANCE";#N/A,#N/A,FALSE,"carmen"}</definedName>
    <definedName name="wrn.Belgium_Total." hidden="1">{"Belgium_Total",#N/A,FALSE,"Belg Wksheet"}</definedName>
    <definedName name="wrn.BelgSummary." hidden="1">{"BelgSummary",#N/A,FALSE,"Belg Summary"}</definedName>
    <definedName name="wrn.best._.practice." hidden="1">{"CTA",#N/A,FALSE,"CTA Analysis";"NI Hedge",#N/A,FALSE,"INCOME HEDGE";"assets",#N/A,FALSE,"FRANK GERMbal";"liab",#N/A,FALSE,"FRANK GERMbal";"CG",#N/A,FALSE,"CAPITAL GAINS";"ytd",#N/A,FALSE,"FrankonaYTD";"qtr",#N/A,FALSE,"Frankona";"NI YTD",#N/A,FALSE,"YTD roll-forward";"NI QTR",#N/A,FALSE,"QTR roll-forward";"UG",#N/A,FALSE,"UNREALIZED GAINS";"OA1",#N/A,FALSE,"Frank Germ";"OA2",#N/A,FALSE,"Frank Germ";"PVFP",#N/A,FALSE,"PVFP Rollfoward";"Other Assets",#N/A,FALSE,"Other Assets";"Equity Acct",#N/A,FALSE,"Equity Accounting Investments";"misc inv",#N/A,FALSE,"Misc Investments";"Mortgage",#N/A,FALSE,"Mortgage Backed";"Inv by cate",#N/A,FALSE,"Investment By Category Analysis";"MKt. sec.",#N/A,FALSE,"Mkt. Sec.";"fin instr 1",#N/A,FALSE,"Fin Instr-Frank Gr";"fin instr 2",#N/A,FALSE,"Fin Instr-Frank Gr";"misc assets",#N/A,FALSE,"MISC ASSETS INFO"}</definedName>
    <definedName name="wrn.Bud2000." hidden="1">{#N/A,#N/A,FALSE,"ConMgt";#N/A,#N/A,FALSE,"HCoA";#N/A,#N/A,FALSE,"BankDivis";#N/A,#N/A,FALSE,"TrustCos";#N/A,#N/A,FALSE,"InvDiv";#N/A,#N/A,FALSE,"Central costs"}</definedName>
    <definedName name="wrn.BudSmy." hidden="1">{#N/A,#N/A,FALSE,"ConMgt";#N/A,#N/A,FALSE,"HCoA";#N/A,#N/A,FALSE,"HLDGS";#N/A,#N/A,FALSE,"Angil";#N/A,#N/A,FALSE,"BankDivis";#N/A,#N/A,FALSE,"CABJ";#N/A,#N/A,FALSE,"TBI";#N/A,#N/A,FALSE,"ANTIL ";#N/A,#N/A,FALSE,"ANTILJ";#N/A,#N/A,FALSE,"ANTILIOM";#N/A,#N/A,FALSE,"ANGL";#N/A,#N/A,FALSE,"CAIM";#N/A,#N/A,FALSE,"TrustCos";#N/A,#N/A,FALSE,"InvDiv";#N/A,#N/A,FALSE,"Central costs"}</definedName>
    <definedName name="wrn.CAPREIT." hidden="1">{#N/A,#N/A,FALSE,"CAPREIT"}</definedName>
    <definedName name="wrn.CAPREIT2" hidden="1">{#N/A,#N/A,FALSE,"CAPREIT"}</definedName>
    <definedName name="wrn.Collector._.Effectiveness." hidden="1">{#N/A,#N/A,TRUE,"Total Collections";#N/A,#N/A,TRUE,"Total Collections Experienced";#N/A,#N/A,TRUE,"Front-Range Total";#N/A,#N/A,TRUE,"Front-Range Experienced";#N/A,#N/A,TRUE,"Mid-Range Total";#N/A,#N/A,TRUE,"Mid-Range Experienced";#N/A,#N/A,TRUE,"Late-Stage Total";#N/A,#N/A,TRUE,"Late-Stage Experienced";#N/A,#N/A,TRUE,"Notes"}</definedName>
    <definedName name="wrn.Comisiones._.e._.Ingresos." hidden="1">{#N/A,#N/A,FALSE,"CajaMurcia";#N/A,#N/A,FALSE,"Intercambio 6000";#N/A,#N/A,FALSE,"RessaUta";#N/A,#N/A,FALSE,"Visa";#N/A,#N/A,FALSE,"VideotexIntelvia";#N/A,#N/A,FALSE,"IntMurcia";#N/A,#N/A,FALSE,"IntVisa";#N/A,#N/A,FALSE,"ComMurcia";#N/A,#N/A,FALSE,"ComVisa"}</definedName>
    <definedName name="wrn.COMPARAC.." hidden="1">{#N/A,#N/A,FALSE,"COMPARACION";#N/A,#N/A,FALSE,"COMPARAC. ATM"}</definedName>
    <definedName name="wrn.Completo." hidden="1">{#N/A,#N/A,FALSE,"Inf.saldos y rtdos.";#N/A,#N/A,FALSE,"Inf.variaciones";#N/A,#N/A,FALSE,"Negocio típico";#N/A,#N/A,FALSE,"Negocio de tesorería";#N/A,#N/A,FALSE,"Informe consejo"}</definedName>
    <definedName name="wrn.CONSEJO." hidden="1">{#N/A,#N/A,FALSE,"Acreedores";#N/A,#N/A,FALSE,"Inversión";#N/A,#N/A,FALSE,"Cta Rtdos";#N/A,#N/A,FALSE,"Cta Rtdos %"}</definedName>
    <definedName name="wrn.Consolidados." hidden="1">{#N/A,#N/A,FALSE,"Result Consol";#N/A,#N/A,FALSE,"Indiv_Consol"}</definedName>
    <definedName name="wrn.contribution." hidden="1">{#N/A,#N/A,FALSE,"Contribution Analysis"}</definedName>
    <definedName name="wrn.Country._.Summary." hidden="1">{"Summary",#N/A,FALSE,"Country Summary"}</definedName>
    <definedName name="wrn.Country._.Worksheet." hidden="1">{"WkSheet",#N/A,FALSE,"Country Wksheet"}</definedName>
    <definedName name="wrn.csc." hidden="1">{"orixcsc",#N/A,FALSE,"ORIX CSC";"orixcsc2",#N/A,FALSE,"ORIX CSC"}</definedName>
    <definedName name="wrn.csc2." hidden="1">{#N/A,#N/A,FALSE,"ORIX CSC"}</definedName>
    <definedName name="wrn.CTA._.RTDOS._.columnas." hidden="1">{#N/A,#N/A,FALSE,"MF_OPO_MO";#N/A,#N/A,FALSE,"GEx_GPer_GGen";#N/A,#N/A,FALSE,"Amort_MEx_Saneam";#N/A,#N/A,FALSE,"Saneam.Val_RAI_Gtos.ExP.-MO"}</definedName>
    <definedName name="wrn.CTA._.RTDOS._.lineas." hidden="1">{#N/A,#N/A,FALSE,"PF-CF";#N/A,#N/A,FALSE,"MF-MO";#N/A,#N/A,FALSE,"GE-ME";#N/A,#N/A,FALSE,"SANEAM";#N/A,#N/A,FALSE,"BAI";#N/A,#N/A,FALSE,"ATM";#N/A,#N/A,FALSE,"EFICIENCIA"}</definedName>
    <definedName name="wrn.cta._.rtdos._.trim.." hidden="1">{#N/A,#N/A,FALSE,"% ATM";#N/A,#N/A,FALSE,"MENSUAL";#N/A,#N/A,FALSE,"MENSUAL %";#N/A,#N/A,FALSE,"TRIMESTRAL";#N/A,#N/A,FALSE,"% ATM TRIM."}</definedName>
    <definedName name="wrn.Cuadros." hidden="1">{#N/A,#N/A,FALSE,"NOTAS";#N/A,#N/A,FALSE,"Indice";#N/A,#N/A,FALSE,"c0";#N/A,#N/A,FALSE,"Cuota Dep";#N/A,#N/A,FALSE,"Cuota Dep Prov";#N/A,#N/A,FALSE,"Cuota Inv";#N/A,#N/A,FALSE,"Cuota Inv Prov";#N/A,#N/A,FALSE,"Rec Propios";#N/A,#N/A,FALSE,"Ratios";#N/A,#N/A,FALSE,"Bal Pub Act";#N/A,#N/A,FALSE,"Bal Act";#N/A,#N/A,FALSE,"Inv SF";#N/A,#N/A,FALSE,"Dudosidad";#N/A,#N/A,FALSE,"Bal Pub Pas";#N/A,#N/A,FALSE,"Bal Pas";#N/A,#N/A,FALSE,"Rec SF";#N/A,#N/A,FALSE,"Result";#N/A,#N/A,FALSE,"Result Acum";#N/A,#N/A,FALSE,"Empl y rec";#N/A,#N/A,FALSE,"Tipos Inv";#N/A,#N/A,FALSE,"Tipos Cart";#N/A,#N/A,FALSE,"Tipos IF";#N/A,#N/A,FALSE,"Tipos Rec";#N/A,#N/A,FALSE,"Comis";#N/A,#N/A,FALSE,"G. Gener";#N/A,#N/A,FALSE,"G. Personal";#N/A,#N/A,FALSE,"Inv Div";#N/A,#N/A,FALSE,"Rec Div";#N/A,#N/A,FALSE,"Sucursales";#N/A,#N/A,FALSE,"Inv SC";#N/A,#N/A,FALSE,"Rec SC";#N/A,#N/A,FALSE,"Bal Act Cons";#N/A,#N/A,FALSE,"Bal Pas Cons";#N/A,#N/A,FALSE,"Res Cons";#N/A,#N/A,FALSE,"PF c0";#N/A,#N/A,FALSE,"PF Act";#N/A,#N/A,FALSE,"PF Inv";#N/A,#N/A,FALSE,"PF Inv (SMA)";#N/A,#N/A,FALSE,"PF Pas";#N/A,#N/A,FALSE,"PF Rec";#N/A,#N/A,FALSE,"PF Rec (SMA)";#N/A,#N/A,FALSE,"PF Res"}</definedName>
    <definedName name="wrn.CUENTA._.DE._.RTDOS." hidden="1">{#N/A,#N/A,FALSE,"% ATM";#N/A,#N/A,FALSE,"MENSUAL";#N/A,#N/A,FALSE,"MENSUAL %"}</definedName>
    <definedName name="wrn.CUENTA._.RESULTADOS." hidden="1">{#N/A,#N/A,FALSE,"CTARTDOS";#N/A,#N/A,FALSE,"carmen"}</definedName>
    <definedName name="wrn.CUENTA._.TRIMESTRAL." hidden="1">{#N/A,#N/A,FALSE,"% ATM";#N/A,#N/A,FALSE,"% ATM CORREG.";#N/A,#N/A,FALSE,"MES";#N/A,#N/A,FALSE,"MES %";#N/A,#N/A,FALSE,"TRIMES";#N/A,#N/A,FALSE,"% TRIM."}</definedName>
    <definedName name="wrn.CUOTA._.ACREED.._.OSR." hidden="1">{#N/A,#N/A,FALSE,"ACREPRIV";#N/A,#N/A,FALSE,"CTAS CORRIENTES";#N/A,#N/A,FALSE,"AHORRO";#N/A,#N/A,FALSE,"PLAZO";#N/A,#N/A,FALSE,"OSR-CTA"}</definedName>
    <definedName name="wrn.CUOTA._.CREDITO." hidden="1">{#N/A,#N/A,FALSE,"CREDITO";#N/A,#N/A,FALSE,"PRIVADO"}</definedName>
    <definedName name="wrn.d1810." hidden="1">{#N/A,#N/A,FALSE,"40500302"}</definedName>
    <definedName name="wrn.DivisionalDetail." hidden="1">{#N/A,#N/A,FALSE,"HLDGS";#N/A,#N/A,FALSE,"Angil";#N/A,#N/A,FALSE,"CABJ";#N/A,#N/A,FALSE,"TBI";#N/A,#N/A,FALSE,"ANTIL ";#N/A,#N/A,FALSE,"ANTILJ";#N/A,#N/A,FALSE,"ANTILIOM";#N/A,#N/A,FALSE,"ANTILGIB";#N/A,#N/A,FALSE,"ANGL"}</definedName>
    <definedName name="wrn.DivisionSmy." hidden="1">{#N/A,#N/A,FALSE,"ConStat";#N/A,#N/A,FALSE,"ConMgt";#N/A,#N/A,FALSE,"HCoA";#N/A,#N/A,FALSE,"BankDivis";#N/A,#N/A,FALSE,"CAIM";#N/A,#N/A,FALSE,"TrustCos";#N/A,#N/A,FALSE,"InvDiv";#N/A,#N/A,FALSE,"Central costs";#N/A,#N/A,FALSE,"ConMgtQ1"}</definedName>
    <definedName name="wrn.Empleados." hidden="1">{"Empleados",#N/A,FALSE,"Emp."}</definedName>
    <definedName name="wrn.evolucion._.cajas." hidden="1">{#N/A,#N/A,FALSE,"GRUPOS";#N/A,#N/A,FALSE,"MENSUAL";#N/A,#N/A,FALSE,"ANUAL";#N/A,#N/A,FALSE,"12 MESES"}</definedName>
    <definedName name="wrn.Exp._.Type._.22." hidden="1">{"Exp Type 22",#N/A,FALSE,"Exp Assumptions"}</definedName>
    <definedName name="wrn.FIRMAS." hidden="1">{#N/A,#N/A,FALSE,"Var Inv Negoc";#N/A,#N/A,FALSE,"Var Inv Finan";#N/A,#N/A,FALSE,"Var Rec Negoc";#N/A,#N/A,FALSE,"Var Rec Finan";#N/A,#N/A,FALSE,"Serie Tipos Inv-Rec";#N/A,#N/A,FALSE,"Serie Tipos Finanzas"}</definedName>
    <definedName name="wrn.FOBAJUDI." hidden="1">{#N/A,#N/A,TRUE,"GLOBAL";#N/A,#N/A,TRUE,"RUSTICOS";#N/A,#N/A,TRUE,"INMUEBLES"}</definedName>
    <definedName name="wrn.FTE._.Schedule." hidden="1">{#N/A,#N/A,FALSE,"FTEs"}</definedName>
    <definedName name="wrn.GERAL." localSheetId="25" hidden="1">{#N/A,#N/A,FALSE,"bsp";#N/A,#N/A,FALSE,"BSNP";#N/A,#N/A,FALSE,"cpp";#N/A,#N/A,FALSE,"BTA";#N/A,#N/A,FALSE,"resumo grupo BSCH Portugal (2)"}</definedName>
    <definedName name="wrn.GERAL." localSheetId="8" hidden="1">{#N/A,#N/A,FALSE,"bsp";#N/A,#N/A,FALSE,"BSNP";#N/A,#N/A,FALSE,"cpp";#N/A,#N/A,FALSE,"BTA";#N/A,#N/A,FALSE,"resumo grupo BSCH Portugal (2)"}</definedName>
    <definedName name="wrn.GERAL." hidden="1">{#N/A,#N/A,FALSE,"bsp";#N/A,#N/A,FALSE,"BSNP";#N/A,#N/A,FALSE,"cpp";#N/A,#N/A,FALSE,"BTA";#N/A,#N/A,FALSE,"resumo grupo BSCH Portugal (2)"}</definedName>
    <definedName name="wrn.Income._.Detail." hidden="1">{#N/A,#N/A,FALSE,"Income";#N/A,#N/A,FALSE,"Cost of Goods Sold";#N/A,#N/A,FALSE,"Other Costs";#N/A,#N/A,FALSE,"Other Income";#N/A,#N/A,FALSE,"Taxes";#N/A,#N/A,FALSE,"Other Deductions";#N/A,#N/A,FALSE,"Compensation of Officers"}</definedName>
    <definedName name="wrn.Individuos." hidden="1">{"01",#N/A,TRUE,"Cuadro";"02",#N/A,TRUE,"Margen";"03",#N/A,TRUE,"Margen";"04",#N/A,TRUE,"Cuadro";"05",#N/A,TRUE,"Volumen";"06",#N/A,TRUE,"Volumen";"07",#N/A,TRUE,"Volumen";"08",#N/A,TRUE,"Volumen"}</definedName>
    <definedName name="wrn.INFORME." localSheetId="25" hidden="1">{"GENERAL NEGOCIO",#N/A,FALSE,"DATOS";"EJECUTIVO NEGOCIO",#N/A,FALSE,"DATOS";"COLECTIVOS",#N/A,FALSE,"DATOS";"GENERAL",#N/A,FALSE,"DATOS";"EJECUTIVO",#N/A,FALSE,"DATOS"}</definedName>
    <definedName name="wrn.Informe." localSheetId="8" hidden="1">{#N/A,#N/A,FALSE,"Informe1";#N/A,#N/A,FALSE,"Informe2";#N/A,#N/A,FALSE,"Informe3";#N/A,#N/A,FALSE,"Informe5"}</definedName>
    <definedName name="wrn.INFORME." hidden="1">{"GENERAL NEGOCIO",#N/A,FALSE,"DATOS";"EJECUTIVO NEGOCIO",#N/A,FALSE,"DATOS";"COLECTIVOS",#N/A,FALSE,"DATOS";"GENERAL",#N/A,FALSE,"DATOS";"EJECUTIVO",#N/A,FALSE,"DATOS"}</definedName>
    <definedName name="wrn.Inst25_97." hidden="1">{#N/A,#N/A,TRUE,"Identificação";#N/A,#N/A,TRUE,"RF01";#N/A,#N/A,TRUE,"RF02";#N/A,#N/A,TRUE,"FP01";#N/A,#N/A,TRUE,"FP02";#N/A,#N/A,TRUE,"RS01-I";#N/A,#N/A,TRUE,"RS01-II";#N/A,#N/A,TRUE,"RS01-IIIA";#N/A,#N/A,TRUE,"RS01-IIIB";#N/A,#N/A,TRUE,"RS01-IV";#N/A,#N/A,TRUE,"ID01";#N/A,#N/A,TRUE,"ID04";#N/A,#N/A,TRUE,"TC01";#N/A,#N/A,TRUE,"RL01";#N/A,#N/A,TRUE,"RC01";#N/A,#N/A,TRUE,"RX01-I";#N/A,#N/A,TRUE,"RX01-II"}</definedName>
    <definedName name="wrn.INTEGRATEDS." hidden="1">{#N/A,#N/A,FALSE,"Sheet1"}</definedName>
    <definedName name="wrn.INTERMEDIATES." hidden="1">{#N/A,#N/A,FALSE,"Sheet1"}</definedName>
    <definedName name="wrn.InvDiv." hidden="1">{#N/A,#N/A,FALSE,"InvDiv";#N/A,#N/A,FALSE,"JSL ";#N/A,#N/A,FALSE,"CAAM";#N/A,#N/A,FALSE,"SafeCus"}</definedName>
    <definedName name="wrn.INVERSIONES._.CREDITICIAS." hidden="1">{#N/A,#N/A,FALSE,"1 INVERS.";#N/A,#N/A,FALSE,"2 INVERS.";#N/A,#N/A,FALSE,"AJUSTADO"}</definedName>
    <definedName name="wrn.JUNIORS." hidden="1">{#N/A,#N/A,FALSE,"Sheet1"}</definedName>
    <definedName name="wrn.KPMG._.Report." hidden="1">{"KPMG Margin",#N/A,FALSE,"KPMG Summary"}</definedName>
    <definedName name="wrn.libromensual." localSheetId="21" hidden="1">{"Caratula",#N/A,FALSE,"RESUMEN";"librolocal",#N/A,FALSE,"RES_LOCAL";"librodolar",#N/A,FALSE,"RES_INT_EXT";"librointerno",#N/A,FALSE,"RES_USDINT";"libroexterno",#N/A,FALSE,"RES_USDEXT"}</definedName>
    <definedName name="wrn.libromensual." localSheetId="25" hidden="1">{"Caratula",#N/A,FALSE,"RESUMEN";"librolocal",#N/A,FALSE,"RES_LOCAL";"librodolar",#N/A,FALSE,"RES_INT_EXT";"librointerno",#N/A,FALSE,"RES_USDINT";"libroexterno",#N/A,FALSE,"RES_USDEXT"}</definedName>
    <definedName name="wrn.libromensual." localSheetId="8" hidden="1">{"Caratula",#N/A,FALSE,"Resumen";"libroloca",#N/A,FALSE,"gap_local";"librodolar",#N/A,FALSE,"gap_usdext"}</definedName>
    <definedName name="wrn.libromensual." hidden="1">{"Caratula",#N/A,FALSE,"RESUMEN";"librolocal",#N/A,FALSE,"RES_LOCAL";"librodolar",#N/A,FALSE,"RES_INT_EXT";"librointerno",#N/A,FALSE,"RES_USDINT";"libroexterno",#N/A,FALSE,"RES_USDEXT"}</definedName>
    <definedName name="wrn.LTB." hidden="1">{"one",#N/A,FALSE,"FRONT";"two",#N/A,FALSE,"CA";"three",#N/A,FALSE,"CA";"four",#N/A,FALSE,"CA";"five",#N/A,FALSE,"CA";"six",#N/A,FALSE,"CApps";"seven",#N/A,FALSE,"CApps";"eight",#N/A,FALSE,"CApps";"nine",#N/A,FALSE,"CApps";"ten",#N/A,FALSE,"SS";"eleven",#N/A,FALSE,"SS";"twelve",#N/A,FALSE,"SQ";"thirteen",#N/A,FALSE,"SQ";"fourteen",#N/A,FALSE,"SQ";"fifteen",#N/A,FALSE,"SQ";"sixteen",#N/A,FALSE,"BO";"seventeen",#N/A,FALSE,"BO";"eighteen",#N/A,FALSE,"BO";"nineteen",#N/A,FALSE,"OS";"twenty",#N/A,FALSE,"OS";"twenty_one",#N/A,FALSE,"OS";"twenty_two",#N/A,FALSE,"CR";"twenty_three",#N/A,FALSE,"CR";"twenty_four",#N/A,FALSE,"COB";"twenty_five",#N/A,FALSE,"COB";"twenty_six",#N/A,FALSE,"COB";"twenty_seven",#N/A,FALSE,"Comparison"}</definedName>
    <definedName name="wrn.lts" hidden="1">{"one",#N/A,FALSE,"FRONT";"two",#N/A,FALSE,"CA";"three",#N/A,FALSE,"CA";"four",#N/A,FALSE,"CA";"five",#N/A,FALSE,"CA";"six",#N/A,FALSE,"CApps";"seven",#N/A,FALSE,"CApps";"eight",#N/A,FALSE,"CApps";"nine",#N/A,FALSE,"CApps";"ten",#N/A,FALSE,"SS";"eleven",#N/A,FALSE,"SS";"twelve",#N/A,FALSE,"SQ";"thirteen",#N/A,FALSE,"SQ";"fourteen",#N/A,FALSE,"SQ";"fifteen",#N/A,FALSE,"SQ";"sixteen",#N/A,FALSE,"BO";"seventeen",#N/A,FALSE,"BO";"eighteen",#N/A,FALSE,"BO";"nineteen",#N/A,FALSE,"OS";"twenty",#N/A,FALSE,"OS";"twenty_one",#N/A,FALSE,"OS";"twenty_two",#N/A,FALSE,"CR";"twenty_three",#N/A,FALSE,"CR";"twenty_four",#N/A,FALSE,"COB";"twenty_five",#N/A,FALSE,"COB";"twenty_six",#N/A,FALSE,"COB";"twenty_seven",#N/A,FALSE,"Comparison"}</definedName>
    <definedName name="wrn.M22." localSheetId="25" hidden="1">{#N/A,#N/A,FALSE,"QD07";#N/A,#N/A,FALSE,"QD09";#N/A,#N/A,FALSE,"QD10";#N/A,#N/A,FALSE,"DERRAMA";#N/A,#N/A,FALSE,"CORRECÇ. FISCAIS";#N/A,#N/A,FALSE,"BEN.FISCAIS";#N/A,#N/A,FALSE,"TRIB.AUTONOMA"}</definedName>
    <definedName name="wrn.M22." localSheetId="8">{#N/A,#N/A,FALSE,"QD07";#N/A,#N/A,FALSE,"QD09";#N/A,#N/A,FALSE,"QD10";#N/A,#N/A,FALSE,"DERRAMA";#N/A,#N/A,FALSE,"CORRECÇ. FISCAIS";#N/A,#N/A,FALSE,"BEN.FISCAIS";#N/A,#N/A,FALSE,"TRIB.AUTONOMA"}</definedName>
    <definedName name="wrn.M22." hidden="1">{#N/A,#N/A,FALSE,"QD07";#N/A,#N/A,FALSE,"QD09";#N/A,#N/A,FALSE,"QD10";#N/A,#N/A,FALSE,"DERRAMA";#N/A,#N/A,FALSE,"CORRECÇ. FISCAIS";#N/A,#N/A,FALSE,"BEN.FISCAIS";#N/A,#N/A,FALSE,"TRIB.AUTONOMA"}</definedName>
    <definedName name="wrn.Management." hidden="1">{#N/A,#N/A,FALSE,"ConMgt";#N/A,#N/A,FALSE,"ConStat";#N/A,#N/A,FALSE,"HCoA";#N/A,#N/A,FALSE,"HLDGS";#N/A,#N/A,FALSE,"Angil";#N/A,#N/A,FALSE,"BankDivis";#N/A,#N/A,FALSE,"CABJ";#N/A,#N/A,FALSE,"TBI";#N/A,#N/A,FALSE,"ANTIL ";#N/A,#N/A,FALSE,"ANGL";#N/A,#N/A,FALSE,"CAIM";#N/A,#N/A,FALSE,"TrustCos";#N/A,#N/A,FALSE,"Central costs";#N/A,#N/A,FALSE,"InvDiv";#N/A,#N/A,FALSE,"JSL ";#N/A,#N/A,FALSE,"CAAM";#N/A,#N/A,FALSE,"SafeCus"}</definedName>
    <definedName name="wrn.Management._.accounts." hidden="1">{#N/A,#N/A,FALSE,"ConMgt";#N/A,#N/A,FALSE,"LdnSmy-ActYTD";#N/A,#N/A,FALSE,"ConStat";#N/A,#N/A,FALSE,"HCoA";#N/A,#N/A,FALSE,"HLDGS";#N/A,#N/A,FALSE,"Angil";#N/A,#N/A,FALSE,"BankDivis";#N/A,#N/A,FALSE,"CABJ";#N/A,#N/A,FALSE,"TBI";#N/A,#N/A,FALSE,"ANTIL ";#N/A,#N/A,FALSE,"ANTILJ";#N/A,#N/A,FALSE,"ANTILIOM";#N/A,#N/A,FALSE,"ANTILGIB";#N/A,#N/A,FALSE,"ANGL";#N/A,#N/A,FALSE,"CAIM";#N/A,#N/A,FALSE,"Central costs";#N/A,#N/A,FALSE,"TrustCos";#N/A,#N/A,FALSE,"InvDiv";#N/A,#N/A,FALSE,"JSL ";#N/A,#N/A,FALSE,"CAAM";#N/A,#N/A,FALSE,"SafeCus";#N/A,#N/A,FALSE,"SafeCus"}</definedName>
    <definedName name="wrn.Monthly._.Package." hidden="1">{#N/A,#N/A,TRUE,"Keystats";#N/A,#N/A,TRUE,"Bal Sheet";#N/A,#N/A,TRUE,"I-S Month";#N/A,#N/A,TRUE,"I-S YTD";#N/A,#N/A,TRUE,"I-S QTD";#N/A,#N/A,TRUE,"ABS&amp;NIM";#N/A,#N/A,TRUE,"Cond Key";#N/A,#N/A,TRUE,"Cond Bal";#N/A,#N/A,TRUE,"Cond I-S";#N/A,#N/A,TRUE,"Oth Inc";#N/A,#N/A,TRUE,"Op Exp"}</definedName>
    <definedName name="wrn.NA._.O_T._.DECK." hidden="1">{#N/A,#N/A,FALSE,"O&amp;T Expense";#N/A,#N/A,FALSE,"O&amp;T FTE";#N/A,#N/A,FALSE,"O&amp;T Non-Bkcd FTE";#N/A,#N/A,FALSE,"O&amp;T FTE Less Non-Bkcd FTE";#N/A,#N/A,FALSE,"O&amp;T Direct Staff";#N/A,#N/A,FALSE,"Credit Expense";#N/A,#N/A,FALSE,"Credit FTE";#N/A,#N/A,FALSE,"Credit DS";#N/A,#N/A,FALSE,"CS Expense";#N/A,#N/A,FALSE,"CS FTE";#N/A,#N/A,FALSE,"CS DS";#N/A,#N/A,FALSE,"TS Expense";#N/A,#N/A,FALSE,"TS FTE";#N/A,#N/A,FALSE,"TS DS";#N/A,#N/A,FALSE,"Tech Expense";#N/A,#N/A,FALSE,"Tech FTE";#N/A,#N/A,FALSE,"Tech DS";#N/A,#N/A,FALSE,"MO Expense";#N/A,#N/A,FALSE,"MO FTE";#N/A,#N/A,FALSE,"MO DS"}</definedName>
    <definedName name="wrn.NON." hidden="1">{#N/A,#N/A,FALSE,"Sheet1"}</definedName>
    <definedName name="wrn.Obligacion98." hidden="1">{#N/A,#N/A,FALSE,"Capitulo IV";#N/A,#N/A,FALSE,"Cuadro IV.2.2.";#N/A,#N/A,FALSE,"cuadro IV.2.3";#N/A,#N/A,FALSE,"Cuadro IV (2.4 y etc)";#N/A,#N/A,FALSE,"Cuadros IV.3";#N/A,#N/A,FALSE,"Capitulo IV.4";#N/A,#N/A,FALSE,"Capitulo IV.7";#N/A,#N/A,FALSE,"Capitulo V.1";#N/A,#N/A,FALSE,"Capitulo V.2";#N/A,#N/A,FALSE,"Capitulo VII"}</definedName>
    <definedName name="wrn.OTros." hidden="1">{#N/A,#N/A,FALSE,"Serie Tipos Inv-Rec";#N/A,#N/A,FALSE,"Serie Tipos Finanzas";#N/A,#N/A,FALSE,"Var. Intermens. Red Inv";#N/A,#N/A,FALSE,"Var. Intermens. Red Rec"}</definedName>
    <definedName name="wrn.pdf." localSheetId="25" hidden="1">{#N/A,#N/A,FALSE,"d111a-bdie-d"}</definedName>
    <definedName name="wrn.pdf." localSheetId="8">{#N/A,#N/A,FALSE,"d111a-bdie-d"}</definedName>
    <definedName name="wrn.pdf." hidden="1">{#N/A,#N/A,FALSE,"d111a-bdie-d"}</definedName>
    <definedName name="wrn.PLBR." hidden="1">{#N/A,#N/A,FALSE,"PNYD";#N/A,#N/A,FALSE,"PNYIBF";#N/A,#N/A,FALSE,"PCAY";#N/A,#N/A,FALSE,"PLA";#N/A,#N/A,FALSE,"PCHI";#N/A,#N/A,FALSE,"LNYD";#N/A,#N/A,FALSE,"LNYIBF";#N/A,#N/A,FALSE,"LCAY";#N/A,#N/A,FALSE,"LLA";#N/A,#N/A,FALSE,"LCHI"}</definedName>
    <definedName name="wrn.PLBR1" hidden="1">{#N/A,#N/A,FALSE,"PNYD";#N/A,#N/A,FALSE,"PNYIBF";#N/A,#N/A,FALSE,"PCAY";#N/A,#N/A,FALSE,"PLA";#N/A,#N/A,FALSE,"PCHI";#N/A,#N/A,FALSE,"LNYD";#N/A,#N/A,FALSE,"LNYIBF";#N/A,#N/A,FALSE,"LCAY";#N/A,#N/A,FALSE,"LLA";#N/A,#N/A,FALSE,"LCHI"}</definedName>
    <definedName name="wrn.Presupuestos." hidden="1">{#N/A,#N/A,FALSE,"PF c0";#N/A,#N/A,FALSE,"Bal SMM";#N/A,#N/A,FALSE,"Inv TE Smm";#N/A,#N/A,FALSE,"Inv Div. Terr.";#N/A,#N/A,FALSE,"Rec TE Smm";#N/A,#N/A,FALSE,"Rec Div. Terr.";#N/A,#N/A,FALSE,"Result. Acum.";#N/A,#N/A,FALSE,"Gráfico BAI";#N/A,#N/A,FALSE,"Result. Acum. ATM";#N/A,#N/A,FALSE,"tipos";#N/A,#N/A,FALSE,"Efectos";#N/A,#N/A,FALSE,"Gr Efectos";#N/A,#N/A,FALSE,"Gastos Personal";#N/A,#N/A,FALSE,"O.G.Adm. Subdirecc."}</definedName>
    <definedName name="wrn.PrintAll." hidden="1">{#N/A,#N/A,FALSE,"Australia";#N/A,#N/A,FALSE,"Belgium";#N/A,#N/A,FALSE,"Canada RP";#N/A,#N/A,FALSE,"Canada SP";#N/A,#N/A,FALSE,"France RI";#N/A,#N/A,FALSE,"France SP";#N/A,#N/A,FALSE,"Germany";#N/A,#N/A,FALSE,"Ireland Marsh";#N/A,#N/A,FALSE,"Ireland Mercer";#N/A,#N/A,FALSE,"Netherlands";#N/A,#N/A,FALSE,"UK Bowring";#N/A,#N/A,FALSE,"UK Frizzell";#N/A,#N/A,FALSE,"UK Mercer";#N/A,#N/A,FALSE,"Summary"}</definedName>
    <definedName name="wrn.PSPRelatório." localSheetId="2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2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TMOS._.Y._.CREDITOS." hidden="1">{#N/A,#N/A,FALSE,"PTMOS Y CDTOS 1";#N/A,#N/A,FALSE,"SALDOS 2";#N/A,#N/A,FALSE,"CONCESIONES 2";#N/A,#N/A,FALSE,"SALDOS POR TIPOS 3";#N/A,#N/A,FALSE,"EVOL SALDOS";#N/A,#N/A,FALSE,"EVOL CONCES."}</definedName>
    <definedName name="wrn.Relatório._.Mensal." localSheetId="1" hidden="1">{"Contrlo GP1",#N/A,FALSE,"Controlo G&amp;P";"Controlo GP2",#N/A,FALSE,"Controlo G&amp;P";#N/A,#N/A,FALSE,"Controlo PM";#N/A,#N/A,FALSE,"Controlo Orçamental - Produtos";#N/A,#N/A,FALSE,"Ganhos Grupo BPI"}</definedName>
    <definedName name="wrn.Relatório._.Mensal." localSheetId="25" hidden="1">{"Contrlo GP1",#N/A,FALSE,"Controlo G&amp;P";"Controlo GP2",#N/A,FALSE,"Controlo G&amp;P";#N/A,#N/A,FALSE,"Controlo PM";#N/A,#N/A,FALSE,"Controlo Orçamental - Produtos";#N/A,#N/A,FALSE,"Ganhos Grupo BPI"}</definedName>
    <definedName name="wrn.Relatório._.Mensal." hidden="1">{"Contrlo GP1",#N/A,FALSE,"Controlo G&amp;P";"Controlo GP2",#N/A,FALSE,"Controlo G&amp;P";#N/A,#N/A,FALSE,"Controlo PM";#N/A,#N/A,FALSE,"Controlo Orçamental - Produtos";#N/A,#N/A,FALSE,"Ganhos Grupo BPI"}</definedName>
    <definedName name="wrn.report." hidden="1">{"summary",#N/A,FALSE,"2000 vs 1999";"detail",#N/A,FALSE,"2000 vs 1999"}</definedName>
    <definedName name="wrn.report.1" hidden="1">{"summary",#N/A,FALSE,"2000 vs 1999";"detail",#N/A,FALSE,"2000 vs 1999"}</definedName>
    <definedName name="wrn.report.2" hidden="1">{"summary",#N/A,FALSE,"2000 vs 1999";"detail",#N/A,FALSE,"2000 vs 1999"}</definedName>
    <definedName name="wrn.report.new" hidden="1">{"summary",#N/A,FALSE,"2000 vs 1999";"detail",#N/A,FALSE,"2000 vs 1999"}</definedName>
    <definedName name="wrn.report.new.1" hidden="1">{"summary",#N/A,FALSE,"2000 vs 1999";"detail",#N/A,FALSE,"2000 vs 1999"}</definedName>
    <definedName name="wrn.report.new1" hidden="1">{"summary",#N/A,FALSE,"2000 vs 1999";"detail",#N/A,FALSE,"2000 vs 1999"}</definedName>
    <definedName name="wrn.report1" hidden="1">{"summary",#N/A,FALSE,"2000 vs 1999";"detail",#N/A,FALSE,"2000 vs 1999"}</definedName>
    <definedName name="wrn.Resto._.cuadros." hidden="1">{#N/A,#N/A,FALSE,"Rec";#N/A,#N/A,FALSE,"Rec (SMM)";#N/A,#N/A,FALSE,"RAT-div (2)";#N/A,#N/A,FALSE,"Inv";#N/A,#N/A,FALSE,"Inv (SMM)";#N/A,#N/A,FALSE,"ICB-div (2)";#N/A,#N/A,FALSE,"Bal (SF)";#N/A,#N/A,FALSE,"Bal (SMM)";#N/A,#N/A,FALSE,"PF Act";#N/A,#N/A,FALSE,"PF Inv-div (2)";#N/A,#N/A,FALSE,"PF Pas";#N/A,#N/A,FALSE,"PF Rec-div (2)"}</definedName>
    <definedName name="wrn.Resultados." hidden="1">{#N/A,#N/A,FALSE,"Result";#N/A,#N/A,FALSE,"Result (MEDIA)";#N/A,#N/A,FALSE,"Result (PF)"}</definedName>
    <definedName name="wrn.RISK._.OPS." hidden="1">{#N/A,#N/A,FALSE,"LOONEY";#N/A,#N/A,FALSE,"RISKOPS";#N/A,#N/A,FALSE,"RISKOPS-BK";#N/A,#N/A,FALSE,"RISKUCS";#N/A,#N/A,FALSE,"LOONEY-FTE";#N/A,#N/A,FALSE,"LOONEY-DS";#N/A,#N/A,FALSE,"COLL";#N/A,#N/A,FALSE,"COLL_ML";#N/A,#N/A,FALSE,"COL";#N/A,#N/A,FALSE,"REC";#N/A,#N/A,FALSE,"AFUL";#N/A,#N/A,FALSE,"TLMKT";#N/A,#N/A,FALSE,"AF";#N/A,#N/A,FALSE,"FEW";#N/A,#N/A,FALSE,"RISK_ML";#N/A,#N/A,FALSE,"FRAUD";#N/A,#N/A,FALSE,"RISK_OTHER"}</definedName>
    <definedName name="wrn.SALDO._.DE._.ACREEDORES." hidden="1">{#N/A,#N/A,FALSE,"1 ACREED.";#N/A,#N/A,FALSE,"2 ACREED.";#N/A,#N/A,FALSE,"AJUSTADO"}</definedName>
    <definedName name="wrn.SALDO._.EURO." hidden="1">{#N/A,#N/A,FALSE,"1 euro";#N/A,#N/A,FALSE,"2 euro";#N/A,#N/A,FALSE,"Aj. euro"}</definedName>
    <definedName name="wrn.SALDOS._.EURO." hidden="1">{#N/A,#N/A,FALSE,"1 euro";#N/A,#N/A,FALSE,"2 euro";#N/A,#N/A,FALSE,"AJ. euro"}</definedName>
    <definedName name="wrn.SCH._.SEGUROS." localSheetId="25" hidden="1">{"vista1",#N/A,FALSE,"SCH";"vista2",#N/A,FALSE,"SCH"}</definedName>
    <definedName name="wrn.SCH._.SEGUROS." localSheetId="8" hidden="1">{"vista1",#N/A,FALSE,"SCH";"vista2",#N/A,FALSE,"SCH"}</definedName>
    <definedName name="wrn.SCH._.SEGUROS." hidden="1">{"vista1",#N/A,FALSE,"SCH";"vista2",#N/A,FALSE,"SCH"}</definedName>
    <definedName name="wrn.SENIORS." hidden="1">{#N/A,#N/A,FALSE,"Sheet1"}</definedName>
    <definedName name="wrn.SUMAVBS." hidden="1">{"SINTEXP",#N/A,FALSE,"S882";"SEXINT",#N/A,FALSE,"SEXINT";"SAABR",#N/A,FALSE,"SAABR";"SAACO",#N/A,FALSE,"SAACO";"SBK",#N/A,FALSE,"SBK"}</definedName>
    <definedName name="wrn.SUMPLBS." hidden="1">{#N/A,#N/A,FALSE,"PLCONS";#N/A,#N/A,FALSE,"TAXES";#N/A,#N/A,FALSE,"NYSTX";#N/A,#N/A,FALSE,"NYSADD";#N/A,#N/A,FALSE,"NYCTX";#N/A,#N/A,FALSE,"NYCADD";#N/A,#N/A,FALSE,"BLIT";#N/A,#N/A,FALSE,"M-1";#N/A,#N/A,FALSE,"NYALLOC";#N/A,#N/A,FALSE,"PLAABR";#N/A,#N/A,FALSE,"NYR";#N/A,#N/A,FALSE,"PLBK"}</definedName>
    <definedName name="wrn.Tarjetas." hidden="1">{"H01",#N/A,FALSE,"Carátulas";"H02",#N/A,FALSE,"Contribución";"H03",#N/A,FALSE,"Carátulas"}</definedName>
    <definedName name="wrn.Tarjetas._.2." hidden="1">{"H01",#N/A,FALSE,"Carátulas";"H02",#N/A,FALSE,"Contribución";"H03",#N/A,FALSE,"Carátulas";"H04",#N/A,FALSE,"Contribución";"H05",#N/A,FALSE,"Evolución";"H06",#N/A,FALSE,"Emisor";"H07",#N/A,FALSE,"Emisor";"H08",#N/A,FALSE,"Pagador";"H09",#N/A,FALSE,"Control";"H10",#N/A,FALSE,"Gráficos VISA";"H11",#N/A,FALSE,"Gráficos VISA";"H12",#N/A,FALSE,"Gráficos VISA";"H13",#N/A,FALSE,"Carátulas";"H14",#N/A,FALSE,"Contribución";"H15",#N/A,FALSE,"Evolución";"H16",#N/A,FALSE,"Emisor";"H17",#N/A,FALSE,"Emisor";"H18",#N/A,FALSE,"Pagador";"H19",#N/A,FALSE,"Control";"H20",#N/A,FALSE,"Gráficos MASTERCARD";"H21",#N/A,FALSE,"Gráficos MASTERCARD";"H22",#N/A,FALSE,"Gráficos MASTERCARD";"H23",#N/A,FALSE,"Carátulas";"H24",#N/A,FALSE,"Contribución";"H25",#N/A,FALSE,"Evolución";"H26",#N/A,FALSE,"Emisor";"H27",#N/A,FALSE,"Emisor";"H28",#N/A,FALSE,"Pagador";"H29",#N/A,FALSE,"Control"}</definedName>
    <definedName name="wrn.Tarjetas._.Bueno." hidden="1">{"01",#N/A,FALSE,"Carátulas";"02",#N/A,FALSE,"Contribución";"03",#N/A,FALSE,"Carátulas";"04",#N/A,FALSE,"Contribución";"05",#N/A,FALSE,"Evolución";"06",#N/A,FALSE,"Emisor";"07",#N/A,FALSE,"Emisor";"08",#N/A,FALSE,"Pagador";"09",#N/A,FALSE,"Control";"010",#N/A,FALSE,"Gráficos VISA";"011",#N/A,FALSE,"Gráficos VISA";"012",#N/A,FALSE,"Gráficos VISA";"013",#N/A,FALSE,"Carátulas";"014",#N/A,FALSE,"Contribución";"015",#N/A,FALSE,"Evolución";"016",#N/A,FALSE,"Emisor";"017",#N/A,FALSE,"Emisor";"018",#N/A,FALSE,"Pagador";"019",#N/A,FALSE,"Control";"020",#N/A,FALSE,"Gráficos MASTERCARD";"021",#N/A,FALSE,"Gráficos MASTERCARD";"022",#N/A,FALSE,"Gráficos MASTERCARD";"023",#N/A,FALSE,"Carátulas";"024",#N/A,FALSE,"Contribución";"025",#N/A,FALSE,"Evolución";"026",#N/A,FALSE,"Emisor";"027",#N/A,FALSE,"Emisor";"028",#N/A,FALSE,"Pagador";"029",#N/A,FALSE,"Control"}</definedName>
    <definedName name="wrn.temp." hidden="1">{#N/A,#N/A,FALSE,"ConMgt";#N/A,#N/A,FALSE,"LdnSmy-ActYTD";#N/A,#N/A,FALSE,"ConStat";#N/A,#N/A,FALSE,"HCoA";#N/A,#N/A,FALSE,"HLDGS";#N/A,#N/A,FALSE,"Angil";#N/A,#N/A,FALSE,"BankDivis";#N/A,#N/A,FALSE,"CABJ";#N/A,#N/A,FALSE,"TBI";#N/A,#N/A,FALSE,"ANTIL ";#N/A,#N/A,FALSE,"ANTILJ";#N/A,#N/A,FALSE,"ANTILIOM";#N/A,#N/A,FALSE,"ANTILGIB";#N/A,#N/A,FALSE,"ANGL";#N/A,#N/A,FALSE,"CAIM";#N/A,#N/A,FALSE,"Central costs";#N/A,#N/A,FALSE,"TrustCos";#N/A,#N/A,FALSE,"InvDiv";#N/A,#N/A,FALSE,"JSL ";#N/A,#N/A,FALSE,"CAAM";#N/A,#N/A,FALSE,"SafeCus";#N/A,#N/A,FALSE,"SafeCus"}</definedName>
    <definedName name="wrn.TESTE." localSheetId="25" hidden="1">{"BAL",#N/A,TRUE,"FINANÇAS";"RUB",#N/A,TRUE,"FINANÇAS";"ASSI",#N/A,TRUE,"FINANÇAS"}</definedName>
    <definedName name="wrn.TESTE." localSheetId="8" hidden="1">{"BAL",#N/A,TRUE,"FINANÇAS";"RUB",#N/A,TRUE,"FINANÇAS";"ASSI",#N/A,TRUE,"FINANÇAS"}</definedName>
    <definedName name="wrn.TESTE." hidden="1">{"BAL",#N/A,TRUE,"FINANÇAS";"RUB",#N/A,TRUE,"FINANÇAS";"ASSI",#N/A,TRUE,"FINANÇAS"}</definedName>
    <definedName name="wrn.todas." hidden="1">{#N/A,#N/A,FALSE,"datgener";#N/A,#N/A,FALSE,"gcons";#N/A,#N/A,FALSE,"lineacas";#N/A,#N/A,FALSE,"areaneg";#N/A,#N/A,FALSE,"comesp";#N/A,#N/A,FALSE,"banesto";#N/A,#N/A,FALSE,"comext";#N/A,#N/A,FALSE,"invest";#N/A,#N/A,FALSE,"cortesmk";#N/A,#N/A,FALSE,"actcorp";#N/A,#N/A,FALSE,"Iberoamérica"}</definedName>
    <definedName name="wrn.Todo." hidden="1">{"Datos",#N/A,FALSE,"Evol. BAI 93-97"}</definedName>
    <definedName name="wrn.TODOS." hidden="1">{#N/A,#N/A,FALSE,"PF c0";#N/A,#N/A,FALSE,"Bal SMM";#N/A,#N/A,FALSE,"Inv TE Smm";#N/A,#N/A,FALSE,"Inv Div. Terr.";#N/A,#N/A,FALSE,"Rec TE Smm";#N/A,#N/A,FALSE,"Rec Div. Terr.";#N/A,#N/A,FALSE,"Result. Acum.";#N/A,#N/A,FALSE,"Result. Acum. ATM";#N/A,#N/A,FALSE,"tipos";#N/A,#N/A,FALSE,"Efectos";#N/A,#N/A,FALSE,"Gr Efectos";#N/A,#N/A,FALSE,"Gastos Personal";#N/A,#N/A,FALSE,"O.G.Adm. Subdirecc.";#N/A,#N/A,FALSE,"pdtos financ";#N/A,#N/A,FALSE,"costes financ";#N/A,#N/A,FALSE,"CAUSAL-AÑO costes";#N/A,#N/A,FALSE,"CAUSAL-AÑO pdtos";#N/A,#N/A,FALSE,"Liquidez1";#N/A,#N/A,FALSE,"Gráfico Liquidez 2";#N/A,#N/A,FALSE,"Liquidez2";#N/A,#N/A,FALSE,"Ind Mens Saldos";#N/A,#N/A,FALSE,"Ind Mens Rdos";#N/A,#N/A,FALSE,"Princ Magn SMM";#N/A,#N/A,FALSE,"Res Princ Comp";#N/A,#N/A,FALSE,"Marg Financ";#N/A,#N/A,FALSE,"Serie Tipos Inv-Rec";#N/A,#N/A,FALSE,"Serie Tipos Finanzas";#N/A,#N/A,FALSE,"Var. Intermens. Red Inv";#N/A,#N/A,FALSE,"Var. Intermens. Red Rec"}</definedName>
    <definedName name="wrn.Total._.Pack." localSheetId="25" hidden="1">{#N/A,#N/A,FALSE,"UK";#N/A,#N/A,FALSE,"FR";#N/A,#N/A,FALSE,"SWE";#N/A,#N/A,FALSE,"BE";#N/A,#N/A,FALSE,"IT";#N/A,#N/A,FALSE,"SP";#N/A,#N/A,FALSE,"GE";#N/A,#N/A,FALSE,"PO";#N/A,#N/A,FALSE,"SWI";#N/A,#N/A,FALSE,"NON"}</definedName>
    <definedName name="wrn.Total._.Pack." localSheetId="8">{#N/A,#N/A,FALSE,"UK";#N/A,#N/A,FALSE,"FR";#N/A,#N/A,FALSE,"SWE";#N/A,#N/A,FALSE,"BE";#N/A,#N/A,FALSE,"IT";#N/A,#N/A,FALSE,"SP";#N/A,#N/A,FALSE,"GE";#N/A,#N/A,FALSE,"PO";#N/A,#N/A,FALSE,"SWI";#N/A,#N/A,FALSE,"NON"}</definedName>
    <definedName name="wrn.Total._.Pack." hidden="1">{#N/A,#N/A,FALSE,"UK";#N/A,#N/A,FALSE,"FR";#N/A,#N/A,FALSE,"SWE";#N/A,#N/A,FALSE,"BE";#N/A,#N/A,FALSE,"IT";#N/A,#N/A,FALSE,"SP";#N/A,#N/A,FALSE,"GE";#N/A,#N/A,FALSE,"PO";#N/A,#N/A,FALSE,"SWI";#N/A,#N/A,FALSE,"NON"}</definedName>
    <definedName name="wrn.Total._.Summary." localSheetId="25" hidden="1">{#N/A,#N/A,FALSE,"Summary";#N/A,#N/A,FALSE,"Total";#N/A,#N/A,FALSE,"Total ex Swe";#N/A,#N/A,FALSE,"Volume";#N/A,#N/A,FALSE,"Expenses";#N/A,#N/A,FALSE,"CM Var";#N/A,#N/A,FALSE,"YTD Var"}</definedName>
    <definedName name="wrn.Total._.Summary." localSheetId="8">{#N/A,#N/A,FALSE,"Summary";#N/A,#N/A,FALSE,"Total";#N/A,#N/A,FALSE,"Total ex Swe";#N/A,#N/A,FALSE,"Volume";#N/A,#N/A,FALSE,"Expenses";#N/A,#N/A,FALSE,"CM Var";#N/A,#N/A,FALSE,"YTD Var"}</definedName>
    <definedName name="wrn.Total._.Summary." hidden="1">{#N/A,#N/A,FALSE,"Summary";#N/A,#N/A,FALSE,"Total";#N/A,#N/A,FALSE,"Total ex Swe";#N/A,#N/A,FALSE,"Volume";#N/A,#N/A,FALSE,"Expenses";#N/A,#N/A,FALSE,"CM Var";#N/A,#N/A,FALSE,"YTD Var"}</definedName>
    <definedName name="wrn.Trust._.Cos." hidden="1">{#N/A,#N/A,FALSE,"TrustCos";#N/A,#N/A,FALSE,"CTC";#N/A,#N/A,FALSE,"CATC"}</definedName>
    <definedName name="wrnn" hidden="1">{#N/A,#N/A,FALSE,"bsp";#N/A,#N/A,FALSE,"BSNP";#N/A,#N/A,FALSE,"cpp";#N/A,#N/A,FALSE,"BTA";#N/A,#N/A,FALSE,"resumo grupo BSCH Portugal (2)"}</definedName>
    <definedName name="wrree" localSheetId="25">#REF!</definedName>
    <definedName name="wrree" localSheetId="8">#REF!</definedName>
    <definedName name="wrree">#REF!</definedName>
    <definedName name="wrw" localSheetId="25">#REF!</definedName>
    <definedName name="wrw" localSheetId="8">#REF!</definedName>
    <definedName name="wrw">#REF!</definedName>
    <definedName name="wrwqrw" localSheetId="25">#REF!</definedName>
    <definedName name="wrwqrw" localSheetId="8">#REF!</definedName>
    <definedName name="wrwqrw">#REF!</definedName>
    <definedName name="wrwr">#REF!</definedName>
    <definedName name="wrwrewr">#REF!</definedName>
    <definedName name="ws" hidden="1">#REF!</definedName>
    <definedName name="wswq">#REF!</definedName>
    <definedName name="wtert">#REF!</definedName>
    <definedName name="wtet">#REF!</definedName>
    <definedName name="wvu.End2EndReasons."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wvu.Expp._.01." hidden="1">{TRUE,TRUE,-1.25,-15.5,484.5,276.75,FALSE,TRUE,TRUE,TRUE,0,1,#N/A,18,#N/A,7.0625,17.1176470588235,1,FALSE,FALSE,3,TRUE,1,FALSE,100,"Swvu.Expp._.01.","ACwvu.Expp._.01.",#N/A,FALSE,FALSE,0.15748031496063,0.15748031496063,0.393700787401575,0.590551181102362,2,"","&amp;L&amp;F&amp;R&amp;D&amp;T",FALSE,FALSE,FALSE,FALSE,1,85,#N/A,#N/A,FALSE,FALSE,#N/A,#N/A,FALSE,FALSE,TRUE,9,65532,65532,FALSE,FALSE,TRUE,TRUE,TRUE}</definedName>
    <definedName name="wvu.gap." hidden="1">{TRUE,TRUE,-2,-16.25,606,371.25,FALSE,TRUE,TRUE,TRUE,0,1,46,1,46,2,8,4,TRUE,TRUE,3,TRUE,1,TRUE,100,"Swvu.Graphs.","ACwvu.Graphs.",1,FALSE,FALSE,0,0,0.590551181102362,0.551181102362205,2,"&amp;R&amp;6&amp;F","&amp;L&amp;8Prepared by Operations Support AHM213 - &amp;D",TRUE,TRUE,FALSE,FALSE,1,#N/A,1,1,"=R6C34:R62C56",FALSE,#N/A,#N/A,FALSE,FALSE}</definedName>
    <definedName name="wvu.Graphs." hidden="1">{TRUE,TRUE,-2,-16.25,606,371.25,FALSE,TRUE,TRUE,TRUE,0,1,46,1,46,2,8,4,TRUE,TRUE,3,TRUE,1,TRUE,100,"Swvu.Graphs.","ACwvu.Graphs.",1,FALSE,FALSE,0,0,0.590551181102362,0.551181102362205,2,"&amp;R&amp;6&amp;F","&amp;L&amp;8Prepared by Operations Support AHM213 - &amp;D",TRUE,TRUE,FALSE,FALSE,1,#N/A,1,1,"=R6C34:R62C56",FALSE,#N/A,#N/A,FALSE,FALSE}</definedName>
    <definedName name="wvu.ServiceStandards." hidden="1">{TRUE,TRUE,-2,-16.25,606,371.25,FALSE,TRUE,TRUE,TRUE,0,7,#N/A,56,#N/A,11.453125,20.8235294117647,1,FALSE,FALSE,3,TRUE,1,FALSE,100,"Swvu.ServiceStandards.","ACwvu.ServiceStandards.",1,FALSE,FALSE,0.196850393700787,0.196850393700787,0.62992125984252,0.62992125984252,2,"&amp;R&amp;""Times New Roman""&amp;8&amp;I&amp;F","&amp;R&amp;""Times New Roman""&amp;8&amp;IPage &amp;P of &amp;N",TRUE,TRUE,FALSE,TRUE,1,#N/A,1,2,"=R8C1:R67C13","=R8:R13",#N/A,#N/A,FALSE,FALSE}</definedName>
    <definedName name="ww" localSheetId="8" hidden="1">{#N/A,#N/A,FALSE,"bsp";#N/A,#N/A,FALSE,"BSNP";#N/A,#N/A,FALSE,"cpp";#N/A,#N/A,FALSE,"BTA";#N/A,#N/A,FALSE,"resumo grupo BSCH Portugal (2)"}</definedName>
    <definedName name="ww" hidden="1">[197]Orig!#REF!</definedName>
    <definedName name="www" localSheetId="25" hidden="1">#REF!</definedName>
    <definedName name="www" localSheetId="8" hidden="1">{#N/A,#N/A,TRUE,"GLOBAL";#N/A,#N/A,TRUE,"RUSTICOS";#N/A,#N/A,TRUE,"INMUEBLES"}</definedName>
    <definedName name="www" hidden="1">#REF!</definedName>
    <definedName name="wwww" hidden="1">{#N/A,#N/A,FALSE,"Aging Summary";#N/A,#N/A,FALSE,"Ratio Analysis";#N/A,#N/A,FALSE,"Test 120 Day Accts";#N/A,#N/A,FALSE,"Tickmarks"}</definedName>
    <definedName name="wwwww" hidden="1">{"'A21segmentos saldos'!$B$2:$P$28","'A21segmentos saldos'!$A$1:$P$4"}</definedName>
    <definedName name="wwwwwwwww" hidden="1">{#N/A,#N/A,FALSE,"ConMgt";#N/A,#N/A,FALSE,"HCoA";#N/A,#N/A,FALSE,"BankDivis";#N/A,#N/A,FALSE,"TrustCos";#N/A,#N/A,FALSE,"InvDiv";#N/A,#N/A,FALSE,"Central costs"}</definedName>
    <definedName name="wwwwwwwwwwwwwwwwwwwwww" localSheetId="25" hidden="1">#REF!</definedName>
    <definedName name="wwwwwwwwwwwwwwwwwwwwww" localSheetId="8">#REF!</definedName>
    <definedName name="wwwwwwwwwwwwwwwwwwwwww" hidden="1">#REF!</definedName>
    <definedName name="wxw" hidden="1">{"'A21segmentos saldos'!$B$2:$P$28","'A21segmentos saldos'!$A$1:$P$4"}</definedName>
    <definedName name="x" localSheetId="8">#REF!</definedName>
    <definedName name="x">[198]BALSO_S10_29JULHO08!$A$1:$L$3888</definedName>
    <definedName name="XAC" localSheetId="25">[199]BALANCETE!#REF!</definedName>
    <definedName name="XAC" localSheetId="8">#REF!</definedName>
    <definedName name="XAC">[199]BALANCETE!#REF!</definedName>
    <definedName name="xana" localSheetId="25">[89]lista!#REF!</definedName>
    <definedName name="xana" localSheetId="8">#REF!</definedName>
    <definedName name="xana">[89]lista!#REF!</definedName>
    <definedName name="XBRL" localSheetId="8">#REF!</definedName>
    <definedName name="XBRL">[53]Lists!$A$17:$A$19</definedName>
    <definedName name="XCV" hidden="1">{#N/A,#N/A,TRUE,"GLOBAL";#N/A,#N/A,TRUE,"RUSTICOS";#N/A,#N/A,TRUE,"INMUEBLES"}</definedName>
    <definedName name="XEF_COLUM_2" localSheetId="25" hidden="1">#REF!</definedName>
    <definedName name="XEF_COLUM_2" localSheetId="8">#REF!</definedName>
    <definedName name="XEF_COLUM_2" hidden="1">#REF!</definedName>
    <definedName name="xf" localSheetId="8">#REF!</definedName>
    <definedName name="xf">[87]FX_DERIVADOS!$C$1:$C$65536</definedName>
    <definedName name="xfd" localSheetId="8">#N/A</definedName>
    <definedName name="xfd">[200]BALANCETE!$A$3:$L$648</definedName>
    <definedName name="XREF_COLUMN_1" localSheetId="25" hidden="1">'[201]Carteira 20'!#REF!</definedName>
    <definedName name="XREF_COLUMN_1" localSheetId="8" hidden="1">#REF!</definedName>
    <definedName name="XREF_COLUMN_1" hidden="1">'[201]Carteira 20'!#REF!</definedName>
    <definedName name="XREF_COLUMN_10" localSheetId="25" hidden="1">[202]Resumo!#REF!</definedName>
    <definedName name="XREF_COLUMN_10" localSheetId="8" hidden="1">#REF!</definedName>
    <definedName name="XREF_COLUMN_10" hidden="1">[202]Resumo!#REF!</definedName>
    <definedName name="XREF_COLUMN_11" localSheetId="25" hidden="1">#REF!</definedName>
    <definedName name="XREF_COLUMN_11" localSheetId="8" hidden="1">#REF!</definedName>
    <definedName name="XREF_COLUMN_11" hidden="1">#REF!</definedName>
    <definedName name="XREF_COLUMN_12" localSheetId="25" hidden="1">[203]Teste!#REF!</definedName>
    <definedName name="XREF_COLUMN_12" localSheetId="8" hidden="1">#REF!</definedName>
    <definedName name="XREF_COLUMN_12" hidden="1">[203]Teste!#REF!</definedName>
    <definedName name="XREF_COLUMN_13" localSheetId="25" hidden="1">[203]Teste!#REF!</definedName>
    <definedName name="XREF_COLUMN_13" localSheetId="8" hidden="1">#REF!</definedName>
    <definedName name="XREF_COLUMN_13" hidden="1">[203]Teste!#REF!</definedName>
    <definedName name="XREF_COLUMN_14" localSheetId="25" hidden="1">#REF!</definedName>
    <definedName name="XREF_COLUMN_14" localSheetId="8">#REF!</definedName>
    <definedName name="XREF_COLUMN_14" hidden="1">#REF!</definedName>
    <definedName name="XREF_COLUMN_15" localSheetId="25" hidden="1">#REF!</definedName>
    <definedName name="XREF_COLUMN_15" localSheetId="8">#REF!</definedName>
    <definedName name="XREF_COLUMN_15" hidden="1">#REF!</definedName>
    <definedName name="XREF_COLUMN_16" localSheetId="25" hidden="1">#REF!</definedName>
    <definedName name="XREF_COLUMN_16" localSheetId="8" hidden="1">#REF!</definedName>
    <definedName name="XREF_COLUMN_16" hidden="1">#REF!</definedName>
    <definedName name="XREF_COLUMN_17" localSheetId="25" hidden="1">[203]Teste!#REF!</definedName>
    <definedName name="XREF_COLUMN_17" localSheetId="8" hidden="1">#REF!</definedName>
    <definedName name="XREF_COLUMN_17" hidden="1">[203]Teste!#REF!</definedName>
    <definedName name="XREF_COLUMN_18" localSheetId="25" hidden="1">#REF!</definedName>
    <definedName name="XREF_COLUMN_18" localSheetId="8">#REF!</definedName>
    <definedName name="XREF_COLUMN_18" hidden="1">#REF!</definedName>
    <definedName name="XREF_COLUMN_19" localSheetId="25" hidden="1">#REF!</definedName>
    <definedName name="XREF_COLUMN_19" localSheetId="8">#REF!</definedName>
    <definedName name="XREF_COLUMN_19" hidden="1">#REF!</definedName>
    <definedName name="XREF_COLUMN_2" localSheetId="25" hidden="1">'[204]Carteira 21'!#REF!</definedName>
    <definedName name="XREF_COLUMN_2" localSheetId="8" hidden="1">#REF!</definedName>
    <definedName name="XREF_COLUMN_2" hidden="1">'[204]Carteira 21'!#REF!</definedName>
    <definedName name="XREF_COLUMN_20" localSheetId="25" hidden="1">#REF!</definedName>
    <definedName name="XREF_COLUMN_20" localSheetId="8">#REF!</definedName>
    <definedName name="XREF_COLUMN_20" hidden="1">#REF!</definedName>
    <definedName name="XREF_COLUMN_21" localSheetId="25" hidden="1">#REF!</definedName>
    <definedName name="XREF_COLUMN_21" localSheetId="8" hidden="1">#REF!</definedName>
    <definedName name="XREF_COLUMN_21" hidden="1">#REF!</definedName>
    <definedName name="XREF_COLUMN_22" localSheetId="25" hidden="1">[203]Pedidos!#REF!</definedName>
    <definedName name="XREF_COLUMN_22" localSheetId="8" hidden="1">#REF!</definedName>
    <definedName name="XREF_COLUMN_22" hidden="1">[203]Pedidos!#REF!</definedName>
    <definedName name="XREF_COLUMN_23" localSheetId="25" hidden="1">#REF!</definedName>
    <definedName name="XREF_COLUMN_23" localSheetId="8">#N/A</definedName>
    <definedName name="XREF_COLUMN_23" hidden="1">#REF!</definedName>
    <definedName name="XREF_COLUMN_24" localSheetId="25" hidden="1">#REF!</definedName>
    <definedName name="XREF_COLUMN_24" localSheetId="8">#N/A</definedName>
    <definedName name="XREF_COLUMN_24" hidden="1">#REF!</definedName>
    <definedName name="XREF_COLUMN_25" localSheetId="25" hidden="1">#REF!</definedName>
    <definedName name="XREF_COLUMN_25" localSheetId="8">#N/A</definedName>
    <definedName name="XREF_COLUMN_25" hidden="1">#REF!</definedName>
    <definedName name="XREF_COLUMN_26" localSheetId="8">#N/A</definedName>
    <definedName name="XREF_COLUMN_26" hidden="1">#REF!</definedName>
    <definedName name="XREF_COLUMN_27" localSheetId="8">#N/A</definedName>
    <definedName name="XREF_COLUMN_27" hidden="1">#REF!</definedName>
    <definedName name="XREF_COLUMN_28" localSheetId="8">#N/A</definedName>
    <definedName name="XREF_COLUMN_28" hidden="1">#REF!</definedName>
    <definedName name="XREF_COLUMN_29" localSheetId="8">#N/A</definedName>
    <definedName name="XREF_COLUMN_29" hidden="1">#REF!</definedName>
    <definedName name="XREF_COLUMN_3" localSheetId="8" hidden="1">#REF!</definedName>
    <definedName name="XREF_COLUMN_3" hidden="1">'[204]Carteira 21'!#REF!</definedName>
    <definedName name="XREF_COLUMN_30" localSheetId="25" hidden="1">#REF!</definedName>
    <definedName name="XREF_COLUMN_30" localSheetId="8">#N/A</definedName>
    <definedName name="XREF_COLUMN_30" hidden="1">#REF!</definedName>
    <definedName name="XREF_COLUMN_31" localSheetId="25" hidden="1">#REF!</definedName>
    <definedName name="XREF_COLUMN_31" localSheetId="8">#N/A</definedName>
    <definedName name="XREF_COLUMN_31" hidden="1">#REF!</definedName>
    <definedName name="XREF_COLUMN_32" localSheetId="25" hidden="1">#REF!</definedName>
    <definedName name="XREF_COLUMN_32" localSheetId="8">#N/A</definedName>
    <definedName name="XREF_COLUMN_32" hidden="1">#REF!</definedName>
    <definedName name="XREF_COLUMN_33" localSheetId="8" hidden="1">#REF!</definedName>
    <definedName name="XREF_COLUMN_33" hidden="1">#REF!</definedName>
    <definedName name="XREF_COLUMN_34" hidden="1">#REF!</definedName>
    <definedName name="XREF_COLUMN_35" localSheetId="8">#N/A</definedName>
    <definedName name="XREF_COLUMN_35" hidden="1">#REF!</definedName>
    <definedName name="XREF_COLUMN_36" localSheetId="8">#REF!</definedName>
    <definedName name="XREF_COLUMN_36" hidden="1">'[205]Mapa Aging JUN 2006'!#REF!</definedName>
    <definedName name="XREF_COLUMN_37" localSheetId="25" hidden="1">#REF!</definedName>
    <definedName name="XREF_COLUMN_37" localSheetId="8">#N/A</definedName>
    <definedName name="XREF_COLUMN_37" hidden="1">#REF!</definedName>
    <definedName name="XREF_COLUMN_38" localSheetId="25" hidden="1">'[205]Mapa Montantes JUN 2006'!#REF!</definedName>
    <definedName name="XREF_COLUMN_38" localSheetId="8">#REF!</definedName>
    <definedName name="XREF_COLUMN_38" hidden="1">'[205]Mapa Montantes JUN 2006'!#REF!</definedName>
    <definedName name="XREF_COLUMN_39" localSheetId="25" hidden="1">#REF!</definedName>
    <definedName name="XREF_COLUMN_39" localSheetId="8">#N/A</definedName>
    <definedName name="XREF_COLUMN_39" hidden="1">#REF!</definedName>
    <definedName name="XREF_COLUMN_4" localSheetId="25" hidden="1">'[206]Carteira de Títulos'!#REF!</definedName>
    <definedName name="XREF_COLUMN_4" localSheetId="8" hidden="1">#REF!</definedName>
    <definedName name="XREF_COLUMN_4" hidden="1">'[206]Carteira de Títulos'!#REF!</definedName>
    <definedName name="XREF_COLUMN_40" localSheetId="25" hidden="1">#REF!</definedName>
    <definedName name="XREF_COLUMN_40" localSheetId="8">#N/A</definedName>
    <definedName name="XREF_COLUMN_40" hidden="1">#REF!</definedName>
    <definedName name="XREF_COLUMN_41" localSheetId="25" hidden="1">[205]Resumo!#REF!</definedName>
    <definedName name="XREF_COLUMN_41" localSheetId="8">#REF!</definedName>
    <definedName name="XREF_COLUMN_41" hidden="1">[205]Resumo!#REF!</definedName>
    <definedName name="XREF_COLUMN_42" localSheetId="25" hidden="1">#REF!</definedName>
    <definedName name="XREF_COLUMN_42" localSheetId="8">#N/A</definedName>
    <definedName name="XREF_COLUMN_42" hidden="1">#REF!</definedName>
    <definedName name="XREF_COLUMN_43" localSheetId="25" hidden="1">#REF!</definedName>
    <definedName name="XREF_COLUMN_43" localSheetId="8">#N/A</definedName>
    <definedName name="XREF_COLUMN_43" hidden="1">#REF!</definedName>
    <definedName name="XREF_COLUMN_44" localSheetId="25" hidden="1">#REF!</definedName>
    <definedName name="XREF_COLUMN_44" localSheetId="8">#N/A</definedName>
    <definedName name="XREF_COLUMN_44" hidden="1">#REF!</definedName>
    <definedName name="XREF_COLUMN_45" localSheetId="25" hidden="1">[207]Resumo!#REF!</definedName>
    <definedName name="XREF_COLUMN_45" localSheetId="8">#REF!</definedName>
    <definedName name="XREF_COLUMN_45" hidden="1">[207]Resumo!#REF!</definedName>
    <definedName name="XREF_COLUMN_46" localSheetId="25" hidden="1">#REF!</definedName>
    <definedName name="XREF_COLUMN_46" localSheetId="8">#N/A</definedName>
    <definedName name="XREF_COLUMN_46" hidden="1">#REF!</definedName>
    <definedName name="XREF_COLUMN_47" localSheetId="25" hidden="1">#REF!</definedName>
    <definedName name="XREF_COLUMN_47" localSheetId="8">#N/A</definedName>
    <definedName name="XREF_COLUMN_47" hidden="1">#REF!</definedName>
    <definedName name="XREF_COLUMN_48" localSheetId="25" hidden="1">#REF!</definedName>
    <definedName name="XREF_COLUMN_48" localSheetId="8">#N/A</definedName>
    <definedName name="XREF_COLUMN_48" hidden="1">#REF!</definedName>
    <definedName name="XREF_COLUMN_49" localSheetId="8">#REF!</definedName>
    <definedName name="XREF_COLUMN_49" hidden="1">#REF!</definedName>
    <definedName name="XREF_COLUMN_5" localSheetId="8" hidden="1">#REF!</definedName>
    <definedName name="XREF_COLUMN_5" hidden="1">'[204]Carteira 21'!#REF!</definedName>
    <definedName name="XREF_COLUMN_50" localSheetId="25" hidden="1">#REF!</definedName>
    <definedName name="XREF_COLUMN_50" localSheetId="8">#REF!</definedName>
    <definedName name="XREF_COLUMN_50" hidden="1">#REF!</definedName>
    <definedName name="XREF_COLUMN_51" localSheetId="25" hidden="1">#REF!</definedName>
    <definedName name="XREF_COLUMN_51" localSheetId="8">#REF!</definedName>
    <definedName name="XREF_COLUMN_51" hidden="1">#REF!</definedName>
    <definedName name="XREF_COLUMN_52" localSheetId="25" hidden="1">#REF!</definedName>
    <definedName name="XREF_COLUMN_52" localSheetId="8">#REF!</definedName>
    <definedName name="XREF_COLUMN_52" hidden="1">#REF!</definedName>
    <definedName name="XREF_COLUMN_53" hidden="1">#REF!</definedName>
    <definedName name="XREF_COLUMN_54" hidden="1">#REF!</definedName>
    <definedName name="XREF_COLUMN_55" hidden="1">#REF!</definedName>
    <definedName name="XREF_COLUMN_56" hidden="1">#REF!</definedName>
    <definedName name="XREF_COLUMN_57" hidden="1">#REF!</definedName>
    <definedName name="XREF_COLUMN_58" hidden="1">#REF!</definedName>
    <definedName name="XREF_COLUMN_59" hidden="1">#REF!</definedName>
    <definedName name="XREF_COLUMN_6" localSheetId="8" hidden="1">#REF!</definedName>
    <definedName name="XREF_COLUMN_6" hidden="1">[202]Resumo!#REF!</definedName>
    <definedName name="XREF_COLUMN_60" localSheetId="25" hidden="1">#REF!</definedName>
    <definedName name="XREF_COLUMN_60" localSheetId="8">#REF!</definedName>
    <definedName name="XREF_COLUMN_60" hidden="1">#REF!</definedName>
    <definedName name="XREF_COLUMN_61" localSheetId="25" hidden="1">#REF!</definedName>
    <definedName name="XREF_COLUMN_61" localSheetId="8">#REF!</definedName>
    <definedName name="XREF_COLUMN_61" hidden="1">#REF!</definedName>
    <definedName name="XREF_COLUMN_62" localSheetId="25" hidden="1">#REF!</definedName>
    <definedName name="XREF_COLUMN_62" localSheetId="8">#REF!</definedName>
    <definedName name="XREF_COLUMN_62" hidden="1">#REF!</definedName>
    <definedName name="XREF_COLUMN_63" localSheetId="25" hidden="1">[208]Resumo!#REF!</definedName>
    <definedName name="XREF_COLUMN_63" localSheetId="8">#REF!</definedName>
    <definedName name="XREF_COLUMN_63" hidden="1">[208]Resumo!#REF!</definedName>
    <definedName name="XREF_COLUMN_64" localSheetId="25" hidden="1">#REF!</definedName>
    <definedName name="XREF_COLUMN_64" localSheetId="8">#REF!</definedName>
    <definedName name="XREF_COLUMN_64" hidden="1">#REF!</definedName>
    <definedName name="XREF_COLUMN_65" localSheetId="25" hidden="1">#REF!</definedName>
    <definedName name="XREF_COLUMN_65" localSheetId="8">#REF!</definedName>
    <definedName name="XREF_COLUMN_65" hidden="1">#REF!</definedName>
    <definedName name="XREF_COLUMN_66" localSheetId="25" hidden="1">#REF!</definedName>
    <definedName name="XREF_COLUMN_66" localSheetId="8">#REF!</definedName>
    <definedName name="XREF_COLUMN_66" hidden="1">#REF!</definedName>
    <definedName name="XREF_COLUMN_67" hidden="1">#REF!</definedName>
    <definedName name="XREF_COLUMN_68" hidden="1">#REF!</definedName>
    <definedName name="XREF_COLUMN_7" localSheetId="8" hidden="1">#REF!</definedName>
    <definedName name="XREF_COLUMN_7" hidden="1">'[204]Carteira 21'!#REF!</definedName>
    <definedName name="XREF_COLUMN_8" localSheetId="8" hidden="1">#REF!</definedName>
    <definedName name="XREF_COLUMN_8" hidden="1">[202]Resumo!#REF!</definedName>
    <definedName name="XREF_COLUMN_9" localSheetId="8" hidden="1">#REF!</definedName>
    <definedName name="XREF_COLUMN_9" hidden="1">[202]Resumo!#REF!</definedName>
    <definedName name="XRefActiveRow" localSheetId="25" hidden="1">#REF!</definedName>
    <definedName name="XRefActiveRow" localSheetId="8" hidden="1">#REF!</definedName>
    <definedName name="XRefActiveRow" hidden="1">#REF!</definedName>
    <definedName name="XRefColumnsCount" hidden="1">17</definedName>
    <definedName name="XRefCopy1" localSheetId="25" hidden="1">'[204]Carteira 21'!#REF!</definedName>
    <definedName name="XRefCopy1" localSheetId="8" hidden="1">#REF!</definedName>
    <definedName name="XRefCopy1" hidden="1">'[204]Carteira 21'!#REF!</definedName>
    <definedName name="XRefCopy10" localSheetId="8" hidden="1">#REF!</definedName>
    <definedName name="XRefCopy10" hidden="1">'[204]Carteira 21'!#REF!</definedName>
    <definedName name="XRefCopy100" localSheetId="25" hidden="1">#REF!</definedName>
    <definedName name="XRefCopy100" localSheetId="8">#N/A</definedName>
    <definedName name="XRefCopy100" hidden="1">#REF!</definedName>
    <definedName name="XRefCopy100Row" localSheetId="25" hidden="1">#REF!</definedName>
    <definedName name="XRefCopy100Row" localSheetId="8">#REF!</definedName>
    <definedName name="XRefCopy100Row" hidden="1">#REF!</definedName>
    <definedName name="XRefCopy101" localSheetId="25" hidden="1">#REF!</definedName>
    <definedName name="XRefCopy101" localSheetId="8">#N/A</definedName>
    <definedName name="XRefCopy101" hidden="1">#REF!</definedName>
    <definedName name="XRefCopy101Row" localSheetId="8">#REF!</definedName>
    <definedName name="XRefCopy101Row" hidden="1">#REF!</definedName>
    <definedName name="XRefCopy102" localSheetId="8">#N/A</definedName>
    <definedName name="XRefCopy102" hidden="1">#REF!</definedName>
    <definedName name="XRefCopy102Row" localSheetId="8">#REF!</definedName>
    <definedName name="XRefCopy102Row" hidden="1">#REF!</definedName>
    <definedName name="XRefCopy103" localSheetId="8">#N/A</definedName>
    <definedName name="XRefCopy103" hidden="1">#REF!</definedName>
    <definedName name="XRefCopy103Row" localSheetId="8">#REF!</definedName>
    <definedName name="XRefCopy103Row" hidden="1">#REF!</definedName>
    <definedName name="XRefCopy104" localSheetId="8">#N/A</definedName>
    <definedName name="XRefCopy104" hidden="1">#REF!</definedName>
    <definedName name="XRefCopy104Row" localSheetId="8">#REF!</definedName>
    <definedName name="XRefCopy104Row" hidden="1">#REF!</definedName>
    <definedName name="XRefCopy105" localSheetId="8">#REF!</definedName>
    <definedName name="XRefCopy105" hidden="1">[208]Resumo!#REF!</definedName>
    <definedName name="XRefCopy105Row" localSheetId="8">#REF!</definedName>
    <definedName name="XRefCopy105Row" hidden="1">[208]XREF!#REF!</definedName>
    <definedName name="XRefCopy106" localSheetId="25" hidden="1">#REF!</definedName>
    <definedName name="XRefCopy106" localSheetId="8">#N/A</definedName>
    <definedName name="XRefCopy106" hidden="1">#REF!</definedName>
    <definedName name="XRefCopy106Row" localSheetId="25" hidden="1">#REF!</definedName>
    <definedName name="XRefCopy106Row" localSheetId="8">#REF!</definedName>
    <definedName name="XRefCopy106Row" hidden="1">#REF!</definedName>
    <definedName name="XRefCopy107" localSheetId="25" hidden="1">#REF!</definedName>
    <definedName name="XRefCopy107" localSheetId="8">#N/A</definedName>
    <definedName name="XRefCopy107" hidden="1">#REF!</definedName>
    <definedName name="XRefCopy107Row" localSheetId="8">#REF!</definedName>
    <definedName name="XRefCopy107Row" hidden="1">#REF!</definedName>
    <definedName name="XRefCopy108" localSheetId="8">#N/A</definedName>
    <definedName name="XRefCopy108" hidden="1">#REF!</definedName>
    <definedName name="XRefCopy108Row" localSheetId="8">#REF!</definedName>
    <definedName name="XRefCopy108Row" hidden="1">#REF!</definedName>
    <definedName name="XRefCopy109" localSheetId="8">#N/A</definedName>
    <definedName name="XRefCopy109" hidden="1">#REF!</definedName>
    <definedName name="XRefCopy109Row" localSheetId="8">#REF!</definedName>
    <definedName name="XRefCopy109Row" hidden="1">#REF!</definedName>
    <definedName name="XRefCopy10Row" localSheetId="8">#REF!</definedName>
    <definedName name="XRefCopy10Row" hidden="1">[209]XREF!#REF!</definedName>
    <definedName name="XRefCopy11" localSheetId="8" hidden="1">#REF!</definedName>
    <definedName name="XRefCopy11" hidden="1">'[204]Carteira 21'!#REF!</definedName>
    <definedName name="XRefCopy110" localSheetId="25" hidden="1">#REF!</definedName>
    <definedName name="XRefCopy110" localSheetId="8">#N/A</definedName>
    <definedName name="XRefCopy110" hidden="1">#REF!</definedName>
    <definedName name="XRefCopy110Row" localSheetId="25" hidden="1">#REF!</definedName>
    <definedName name="XRefCopy110Row" localSheetId="8">#REF!</definedName>
    <definedName name="XRefCopy110Row" hidden="1">#REF!</definedName>
    <definedName name="XRefCopy111" localSheetId="25" hidden="1">#REF!</definedName>
    <definedName name="XRefCopy111" localSheetId="8">#REF!</definedName>
    <definedName name="XRefCopy111" hidden="1">#REF!</definedName>
    <definedName name="XRefCopy111Row" localSheetId="25" hidden="1">[210]XREF!#REF!</definedName>
    <definedName name="XRefCopy111Row" localSheetId="8" hidden="1">#REF!</definedName>
    <definedName name="XRefCopy111Row" hidden="1">[210]XREF!#REF!</definedName>
    <definedName name="XRefCopy112" localSheetId="25" hidden="1">#REF!</definedName>
    <definedName name="XRefCopy112" localSheetId="8">#N/A</definedName>
    <definedName name="XRefCopy112" hidden="1">#REF!</definedName>
    <definedName name="XRefCopy112Row" localSheetId="25" hidden="1">#REF!</definedName>
    <definedName name="XRefCopy112Row" localSheetId="8">#REF!</definedName>
    <definedName name="XRefCopy112Row" hidden="1">#REF!</definedName>
    <definedName name="XRefCopy113" localSheetId="25" hidden="1">#REF!</definedName>
    <definedName name="XRefCopy113" localSheetId="8">#N/A</definedName>
    <definedName name="XRefCopy113" hidden="1">#REF!</definedName>
    <definedName name="XRefCopy113Row" localSheetId="25" hidden="1">[208]XREF!#REF!</definedName>
    <definedName name="XRefCopy113Row" localSheetId="8">#REF!</definedName>
    <definedName name="XRefCopy113Row" hidden="1">[208]XREF!#REF!</definedName>
    <definedName name="XRefCopy114" localSheetId="25" hidden="1">#REF!</definedName>
    <definedName name="XRefCopy114" localSheetId="8">#N/A</definedName>
    <definedName name="XRefCopy114" hidden="1">#REF!</definedName>
    <definedName name="XRefCopy114Row" localSheetId="25" hidden="1">#REF!</definedName>
    <definedName name="XRefCopy114Row" localSheetId="8">#REF!</definedName>
    <definedName name="XRefCopy114Row" hidden="1">#REF!</definedName>
    <definedName name="XRefCopy115" localSheetId="25" hidden="1">#REF!</definedName>
    <definedName name="XRefCopy115" localSheetId="8">#N/A</definedName>
    <definedName name="XRefCopy115" hidden="1">#REF!</definedName>
    <definedName name="XRefCopy115Row" localSheetId="25" hidden="1">[208]XREF!#REF!</definedName>
    <definedName name="XRefCopy115Row" localSheetId="8">#REF!</definedName>
    <definedName name="XRefCopy115Row" hidden="1">[208]XREF!#REF!</definedName>
    <definedName name="XRefCopy116" localSheetId="25" hidden="1">#REF!</definedName>
    <definedName name="XRefCopy116" localSheetId="8">#N/A</definedName>
    <definedName name="XRefCopy116" hidden="1">#REF!</definedName>
    <definedName name="XRefCopy116Row" localSheetId="25" hidden="1">#REF!</definedName>
    <definedName name="XRefCopy116Row" localSheetId="8">#REF!</definedName>
    <definedName name="XRefCopy116Row" hidden="1">#REF!</definedName>
    <definedName name="XRefCopy117" localSheetId="25" hidden="1">#REF!</definedName>
    <definedName name="XRefCopy117" localSheetId="8">#N/A</definedName>
    <definedName name="XRefCopy117" hidden="1">#REF!</definedName>
    <definedName name="XRefCopy117Row" localSheetId="8">#REF!</definedName>
    <definedName name="XRefCopy117Row" hidden="1">#REF!</definedName>
    <definedName name="XRefCopy118" localSheetId="8">#N/A</definedName>
    <definedName name="XRefCopy118" hidden="1">#REF!</definedName>
    <definedName name="XRefCopy118Row" localSheetId="8">#N/A</definedName>
    <definedName name="XRefCopy118Row" hidden="1">#REF!</definedName>
    <definedName name="XRefCopy119" localSheetId="8">#N/A</definedName>
    <definedName name="XRefCopy119" hidden="1">#REF!</definedName>
    <definedName name="XRefCopy119Row" localSheetId="8">#N/A</definedName>
    <definedName name="XRefCopy119Row" hidden="1">#REF!</definedName>
    <definedName name="XRefCopy11Row" hidden="1">#REF!</definedName>
    <definedName name="XRefCopy12" localSheetId="8" hidden="1">#REF!</definedName>
    <definedName name="XRefCopy12" hidden="1">'[204]Carteira 21'!#REF!</definedName>
    <definedName name="XRefCopy120" localSheetId="25" hidden="1">#REF!</definedName>
    <definedName name="XRefCopy120" localSheetId="8">#N/A</definedName>
    <definedName name="XRefCopy120" hidden="1">#REF!</definedName>
    <definedName name="XRefCopy120Row" localSheetId="25" hidden="1">#REF!</definedName>
    <definedName name="XRefCopy120Row" localSheetId="8">#N/A</definedName>
    <definedName name="XRefCopy120Row" hidden="1">#REF!</definedName>
    <definedName name="XRefCopy121" localSheetId="25" hidden="1">#REF!</definedName>
    <definedName name="XRefCopy121" localSheetId="8">#N/A</definedName>
    <definedName name="XRefCopy121" hidden="1">#REF!</definedName>
    <definedName name="XRefCopy121Row" localSheetId="8">#N/A</definedName>
    <definedName name="XRefCopy121Row" hidden="1">#REF!</definedName>
    <definedName name="XRefCopy122" localSheetId="8">#N/A</definedName>
    <definedName name="XRefCopy122" hidden="1">#REF!</definedName>
    <definedName name="XRefCopy122Row" localSheetId="8">#N/A</definedName>
    <definedName name="XRefCopy122Row" hidden="1">#REF!</definedName>
    <definedName name="XRefCopy123" localSheetId="8">#N/A</definedName>
    <definedName name="XRefCopy123" hidden="1">#REF!</definedName>
    <definedName name="XRefCopy123Row" localSheetId="8">#N/A</definedName>
    <definedName name="XRefCopy123Row" hidden="1">#REF!</definedName>
    <definedName name="XRefCopy124" localSheetId="8">#N/A</definedName>
    <definedName name="XRefCopy124" hidden="1">#REF!</definedName>
    <definedName name="XRefCopy124Row" localSheetId="8">#N/A</definedName>
    <definedName name="XRefCopy124Row" hidden="1">#REF!</definedName>
    <definedName name="XRefCopy125" localSheetId="8">#N/A</definedName>
    <definedName name="XRefCopy125" hidden="1">#REF!</definedName>
    <definedName name="XRefCopy125Row" localSheetId="8" hidden="1">#REF!</definedName>
    <definedName name="XRefCopy125Row" hidden="1">[210]XREF!#REF!</definedName>
    <definedName name="XRefCopy126" localSheetId="25" hidden="1">#REF!</definedName>
    <definedName name="XRefCopy126" localSheetId="8">#N/A</definedName>
    <definedName name="XRefCopy126" hidden="1">#REF!</definedName>
    <definedName name="XRefCopy126Row" localSheetId="25" hidden="1">#REF!</definedName>
    <definedName name="XRefCopy126Row" localSheetId="8">#N/A</definedName>
    <definedName name="XRefCopy126Row" hidden="1">#REF!</definedName>
    <definedName name="XRefCopy127" localSheetId="25" hidden="1">#REF!</definedName>
    <definedName name="XRefCopy127" localSheetId="8">#N/A</definedName>
    <definedName name="XRefCopy127" hidden="1">#REF!</definedName>
    <definedName name="XRefCopy127Row" localSheetId="8">#N/A</definedName>
    <definedName name="XRefCopy127Row" hidden="1">#REF!</definedName>
    <definedName name="XRefCopy128" localSheetId="8">#N/A</definedName>
    <definedName name="XRefCopy128" hidden="1">#REF!</definedName>
    <definedName name="XRefCopy128Row" localSheetId="8">#N/A</definedName>
    <definedName name="XRefCopy128Row" hidden="1">#REF!</definedName>
    <definedName name="XRefCopy129" localSheetId="8">#N/A</definedName>
    <definedName name="XRefCopy129" hidden="1">#REF!</definedName>
    <definedName name="XRefCopy129Row" localSheetId="8">#N/A</definedName>
    <definedName name="XRefCopy129Row" hidden="1">#REF!</definedName>
    <definedName name="XRefCopy12Row" hidden="1">#REF!</definedName>
    <definedName name="XRefCopy13" localSheetId="8" hidden="1">#REF!</definedName>
    <definedName name="XRefCopy13" hidden="1">'[204]Carteira 21'!#REF!</definedName>
    <definedName name="XRefCopy130" localSheetId="25" hidden="1">#REF!</definedName>
    <definedName name="XRefCopy130" localSheetId="8">#N/A</definedName>
    <definedName name="XRefCopy130" hidden="1">#REF!</definedName>
    <definedName name="XRefCopy130Row" localSheetId="25" hidden="1">#REF!</definedName>
    <definedName name="XRefCopy130Row" localSheetId="8">#N/A</definedName>
    <definedName name="XRefCopy130Row" hidden="1">#REF!</definedName>
    <definedName name="XRefCopy131" localSheetId="25" hidden="1">#REF!</definedName>
    <definedName name="XRefCopy131" localSheetId="8">#N/A</definedName>
    <definedName name="XRefCopy131" hidden="1">#REF!</definedName>
    <definedName name="XRefCopy131Row" localSheetId="8">#N/A</definedName>
    <definedName name="XRefCopy131Row" hidden="1">#REF!</definedName>
    <definedName name="XRefCopy132" localSheetId="8">#N/A</definedName>
    <definedName name="XRefCopy132" hidden="1">#REF!</definedName>
    <definedName name="XRefCopy132Row" localSheetId="8">#N/A</definedName>
    <definedName name="XRefCopy132Row" hidden="1">#REF!</definedName>
    <definedName name="XRefCopy133" localSheetId="8">#N/A</definedName>
    <definedName name="XRefCopy133" hidden="1">#REF!</definedName>
    <definedName name="XRefCopy133Row" localSheetId="8">#N/A</definedName>
    <definedName name="XRefCopy133Row" hidden="1">#REF!</definedName>
    <definedName name="XRefCopy134" localSheetId="8">#N/A</definedName>
    <definedName name="XRefCopy134" hidden="1">#REF!</definedName>
    <definedName name="XRefCopy134Row" localSheetId="8">#N/A</definedName>
    <definedName name="XRefCopy134Row" hidden="1">#REF!</definedName>
    <definedName name="XRefCopy135" localSheetId="8">#N/A</definedName>
    <definedName name="XRefCopy135" hidden="1">#REF!</definedName>
    <definedName name="XRefCopy135Row" localSheetId="8">#REF!</definedName>
    <definedName name="XRefCopy135Row" hidden="1">[211]XREF!#REF!</definedName>
    <definedName name="XRefCopy136" localSheetId="25" hidden="1">#REF!</definedName>
    <definedName name="XRefCopy136" localSheetId="8">#N/A</definedName>
    <definedName name="XRefCopy136" hidden="1">#REF!</definedName>
    <definedName name="XRefCopy136Row" localSheetId="25" hidden="1">[211]XREF!#REF!</definedName>
    <definedName name="XRefCopy136Row" localSheetId="8">#REF!</definedName>
    <definedName name="XRefCopy136Row" hidden="1">[211]XREF!#REF!</definedName>
    <definedName name="XRefCopy137" localSheetId="25" hidden="1">#REF!</definedName>
    <definedName name="XRefCopy137" localSheetId="8">#N/A</definedName>
    <definedName name="XRefCopy137" hidden="1">#REF!</definedName>
    <definedName name="XRefCopy137Row" localSheetId="25" hidden="1">[211]XREF!#REF!</definedName>
    <definedName name="XRefCopy137Row" localSheetId="8">#REF!</definedName>
    <definedName name="XRefCopy137Row" hidden="1">[211]XREF!#REF!</definedName>
    <definedName name="XRefCopy138" localSheetId="25" hidden="1">#REF!</definedName>
    <definedName name="XRefCopy138" localSheetId="8">#N/A</definedName>
    <definedName name="XRefCopy138" hidden="1">#REF!</definedName>
    <definedName name="XRefCopy138Row" localSheetId="25" hidden="1">[211]XREF!#REF!</definedName>
    <definedName name="XRefCopy138Row" localSheetId="8">#REF!</definedName>
    <definedName name="XRefCopy138Row" hidden="1">[211]XREF!#REF!</definedName>
    <definedName name="XRefCopy139" localSheetId="25" hidden="1">#REF!</definedName>
    <definedName name="XRefCopy139" localSheetId="8">#N/A</definedName>
    <definedName name="XRefCopy139" hidden="1">#REF!</definedName>
    <definedName name="XRefCopy139Row" localSheetId="25" hidden="1">[211]XREF!#REF!</definedName>
    <definedName name="XRefCopy139Row" localSheetId="8">#REF!</definedName>
    <definedName name="XRefCopy139Row" hidden="1">[211]XREF!#REF!</definedName>
    <definedName name="XRefCopy13Row" localSheetId="25" hidden="1">#REF!</definedName>
    <definedName name="XRefCopy13Row" localSheetId="8" hidden="1">#REF!</definedName>
    <definedName name="XRefCopy13Row" hidden="1">#REF!</definedName>
    <definedName name="XRefCopy14" localSheetId="25" hidden="1">'[201]Carteira 20'!#REF!</definedName>
    <definedName name="XRefCopy14" localSheetId="8" hidden="1">#REF!</definedName>
    <definedName name="XRefCopy14" hidden="1">'[201]Carteira 20'!#REF!</definedName>
    <definedName name="XRefCopy140" localSheetId="25" hidden="1">#REF!</definedName>
    <definedName name="XRefCopy140" localSheetId="8">#N/A</definedName>
    <definedName name="XRefCopy140" hidden="1">#REF!</definedName>
    <definedName name="XRefCopy140Row" localSheetId="25" hidden="1">[211]XREF!#REF!</definedName>
    <definedName name="XRefCopy140Row" localSheetId="8">#REF!</definedName>
    <definedName name="XRefCopy140Row" hidden="1">[211]XREF!#REF!</definedName>
    <definedName name="XRefCopy141" localSheetId="25" hidden="1">#REF!</definedName>
    <definedName name="XRefCopy141" localSheetId="8">#N/A</definedName>
    <definedName name="XRefCopy141" hidden="1">#REF!</definedName>
    <definedName name="XRefCopy141Row" localSheetId="25" hidden="1">[211]XREF!#REF!</definedName>
    <definedName name="XRefCopy141Row" localSheetId="8">#REF!</definedName>
    <definedName name="XRefCopy141Row" hidden="1">[211]XREF!#REF!</definedName>
    <definedName name="XRefCopy142" localSheetId="25" hidden="1">#REF!</definedName>
    <definedName name="XRefCopy142" localSheetId="8">#N/A</definedName>
    <definedName name="XRefCopy142" hidden="1">#REF!</definedName>
    <definedName name="XRefCopy142Row" localSheetId="25" hidden="1">[211]XREF!#REF!</definedName>
    <definedName name="XRefCopy142Row" localSheetId="8">#REF!</definedName>
    <definedName name="XRefCopy142Row" hidden="1">[211]XREF!#REF!</definedName>
    <definedName name="XRefCopy143" localSheetId="25" hidden="1">#REF!</definedName>
    <definedName name="XRefCopy143" localSheetId="8">#N/A</definedName>
    <definedName name="XRefCopy143" hidden="1">#REF!</definedName>
    <definedName name="XRefCopy143Row" localSheetId="25" hidden="1">[211]XREF!#REF!</definedName>
    <definedName name="XRefCopy143Row" localSheetId="8">#REF!</definedName>
    <definedName name="XRefCopy143Row" hidden="1">[211]XREF!#REF!</definedName>
    <definedName name="XRefCopy144" localSheetId="25" hidden="1">#REF!</definedName>
    <definedName name="XRefCopy144" localSheetId="8">#N/A</definedName>
    <definedName name="XRefCopy144" hidden="1">#REF!</definedName>
    <definedName name="XRefCopy144Row" localSheetId="25" hidden="1">[211]XREF!#REF!</definedName>
    <definedName name="XRefCopy144Row" localSheetId="8">#REF!</definedName>
    <definedName name="XRefCopy144Row" hidden="1">[211]XREF!#REF!</definedName>
    <definedName name="XRefCopy145" localSheetId="25" hidden="1">#REF!</definedName>
    <definedName name="XRefCopy145" localSheetId="8">#N/A</definedName>
    <definedName name="XRefCopy145" hidden="1">#REF!</definedName>
    <definedName name="XRefCopy145Row" localSheetId="25" hidden="1">[211]XREF!#REF!</definedName>
    <definedName name="XRefCopy145Row" localSheetId="8">#REF!</definedName>
    <definedName name="XRefCopy145Row" hidden="1">[211]XREF!#REF!</definedName>
    <definedName name="XRefCopy146" localSheetId="25" hidden="1">#REF!</definedName>
    <definedName name="XRefCopy146" localSheetId="8" hidden="1">#REF!</definedName>
    <definedName name="XRefCopy146" hidden="1">#REF!</definedName>
    <definedName name="XRefCopy146Row" localSheetId="25" hidden="1">[210]XREF!#REF!</definedName>
    <definedName name="XRefCopy146Row" localSheetId="8" hidden="1">#REF!</definedName>
    <definedName name="XRefCopy146Row" hidden="1">[210]XREF!#REF!</definedName>
    <definedName name="XRefCopy147" localSheetId="25" hidden="1">#REF!</definedName>
    <definedName name="XRefCopy147" localSheetId="8">#N/A</definedName>
    <definedName name="XRefCopy147" hidden="1">#REF!</definedName>
    <definedName name="XRefCopy147Row" localSheetId="25" hidden="1">[210]XREF!#REF!</definedName>
    <definedName name="XRefCopy147Row" localSheetId="8" hidden="1">#REF!</definedName>
    <definedName name="XRefCopy147Row" hidden="1">[210]XREF!#REF!</definedName>
    <definedName name="XRefCopy148" localSheetId="25" hidden="1">#REF!</definedName>
    <definedName name="XRefCopy148" localSheetId="8">#N/A</definedName>
    <definedName name="XRefCopy148" hidden="1">#REF!</definedName>
    <definedName name="XRefCopy148Row" localSheetId="25" hidden="1">[211]XREF!#REF!</definedName>
    <definedName name="XRefCopy148Row" localSheetId="8">#REF!</definedName>
    <definedName name="XRefCopy148Row" hidden="1">[211]XREF!#REF!</definedName>
    <definedName name="XRefCopy149" localSheetId="25" hidden="1">#REF!</definedName>
    <definedName name="XRefCopy149" localSheetId="8">#N/A</definedName>
    <definedName name="XRefCopy149" hidden="1">#REF!</definedName>
    <definedName name="XRefCopy149Row" localSheetId="25" hidden="1">[211]XREF!#REF!</definedName>
    <definedName name="XRefCopy149Row" localSheetId="8">#REF!</definedName>
    <definedName name="XRefCopy149Row" hidden="1">[211]XREF!#REF!</definedName>
    <definedName name="XRefCopy14Row" localSheetId="25" hidden="1">#REF!</definedName>
    <definedName name="XRefCopy14Row" localSheetId="8" hidden="1">#REF!</definedName>
    <definedName name="XRefCopy14Row" hidden="1">#REF!</definedName>
    <definedName name="XRefCopy15" localSheetId="25" hidden="1">'[204]Carteira 21'!#REF!</definedName>
    <definedName name="XRefCopy15" localSheetId="8" hidden="1">#REF!</definedName>
    <definedName name="XRefCopy15" hidden="1">'[204]Carteira 21'!#REF!</definedName>
    <definedName name="XRefCopy150" localSheetId="25" hidden="1">#REF!</definedName>
    <definedName name="XRefCopy150" localSheetId="8">#N/A</definedName>
    <definedName name="XRefCopy150" hidden="1">#REF!</definedName>
    <definedName name="XRefCopy150Row" localSheetId="25" hidden="1">[211]XREF!#REF!</definedName>
    <definedName name="XRefCopy150Row" localSheetId="8">#REF!</definedName>
    <definedName name="XRefCopy150Row" hidden="1">[211]XREF!#REF!</definedName>
    <definedName name="XRefCopy151" localSheetId="25" hidden="1">#REF!</definedName>
    <definedName name="XRefCopy151" localSheetId="8">#N/A</definedName>
    <definedName name="XRefCopy151" hidden="1">#REF!</definedName>
    <definedName name="XRefCopy151Row" localSheetId="25" hidden="1">[211]XREF!#REF!</definedName>
    <definedName name="XRefCopy151Row" localSheetId="8">#REF!</definedName>
    <definedName name="XRefCopy151Row" hidden="1">[211]XREF!#REF!</definedName>
    <definedName name="XRefCopy152" localSheetId="25" hidden="1">#REF!</definedName>
    <definedName name="XRefCopy152" localSheetId="8">#N/A</definedName>
    <definedName name="XRefCopy152" hidden="1">#REF!</definedName>
    <definedName name="XRefCopy152Row" localSheetId="25" hidden="1">[211]XREF!#REF!</definedName>
    <definedName name="XRefCopy152Row" localSheetId="8">#REF!</definedName>
    <definedName name="XRefCopy152Row" hidden="1">[211]XREF!#REF!</definedName>
    <definedName name="XRefCopy153" localSheetId="25" hidden="1">#REF!</definedName>
    <definedName name="XRefCopy153" localSheetId="8">#N/A</definedName>
    <definedName name="XRefCopy153" hidden="1">#REF!</definedName>
    <definedName name="XRefCopy153Row" localSheetId="25" hidden="1">[211]XREF!#REF!</definedName>
    <definedName name="XRefCopy153Row" localSheetId="8">#REF!</definedName>
    <definedName name="XRefCopy153Row" hidden="1">[211]XREF!#REF!</definedName>
    <definedName name="XRefCopy154" localSheetId="25" hidden="1">#REF!</definedName>
    <definedName name="XRefCopy154" localSheetId="8">#N/A</definedName>
    <definedName name="XRefCopy154" hidden="1">#REF!</definedName>
    <definedName name="XRefCopy154Row" localSheetId="25" hidden="1">[210]XREF!#REF!</definedName>
    <definedName name="XRefCopy154Row" localSheetId="8" hidden="1">#REF!</definedName>
    <definedName name="XRefCopy154Row" hidden="1">[210]XREF!#REF!</definedName>
    <definedName name="XRefCopy155" localSheetId="25" hidden="1">#REF!</definedName>
    <definedName name="XRefCopy155" localSheetId="8">#N/A</definedName>
    <definedName name="XRefCopy155" hidden="1">#REF!</definedName>
    <definedName name="XRefCopy155Row" localSheetId="25" hidden="1">[211]XREF!#REF!</definedName>
    <definedName name="XRefCopy155Row" localSheetId="8">#REF!</definedName>
    <definedName name="XRefCopy155Row" hidden="1">[211]XREF!#REF!</definedName>
    <definedName name="XRefCopy156" localSheetId="25" hidden="1">#REF!</definedName>
    <definedName name="XRefCopy156" localSheetId="8">#N/A</definedName>
    <definedName name="XRefCopy156" hidden="1">#REF!</definedName>
    <definedName name="XRefCopy156Row" localSheetId="25" hidden="1">[211]XREF!#REF!</definedName>
    <definedName name="XRefCopy156Row" localSheetId="8">#REF!</definedName>
    <definedName name="XRefCopy156Row" hidden="1">[211]XREF!#REF!</definedName>
    <definedName name="XRefCopy157" localSheetId="25" hidden="1">#REF!</definedName>
    <definedName name="XRefCopy157" localSheetId="8">#N/A</definedName>
    <definedName name="XRefCopy157" hidden="1">#REF!</definedName>
    <definedName name="XRefCopy157Row" localSheetId="25" hidden="1">[211]XREF!#REF!</definedName>
    <definedName name="XRefCopy157Row" localSheetId="8">#REF!</definedName>
    <definedName name="XRefCopy157Row" hidden="1">[211]XREF!#REF!</definedName>
    <definedName name="XRefCopy158" localSheetId="25" hidden="1">#REF!</definedName>
    <definedName name="XRefCopy158" localSheetId="8">#N/A</definedName>
    <definedName name="XRefCopy158" hidden="1">#REF!</definedName>
    <definedName name="XRefCopy158Row" localSheetId="25" hidden="1">[211]XREF!#REF!</definedName>
    <definedName name="XRefCopy158Row" localSheetId="8">#REF!</definedName>
    <definedName name="XRefCopy158Row" hidden="1">[211]XREF!#REF!</definedName>
    <definedName name="XRefCopy159" localSheetId="25" hidden="1">#REF!</definedName>
    <definedName name="XRefCopy159" localSheetId="8">#N/A</definedName>
    <definedName name="XRefCopy159" hidden="1">#REF!</definedName>
    <definedName name="XRefCopy159Row" localSheetId="25" hidden="1">[210]XREF!#REF!</definedName>
    <definedName name="XRefCopy159Row" localSheetId="8" hidden="1">#REF!</definedName>
    <definedName name="XRefCopy159Row" hidden="1">[210]XREF!#REF!</definedName>
    <definedName name="XRefCopy15Row" localSheetId="25" hidden="1">#REF!</definedName>
    <definedName name="XRefCopy15Row" localSheetId="8" hidden="1">#REF!</definedName>
    <definedName name="XRefCopy15Row" hidden="1">#REF!</definedName>
    <definedName name="XRefCopy16" localSheetId="25" hidden="1">'[212]Reclassificação do Crédito'!#REF!</definedName>
    <definedName name="XRefCopy16" localSheetId="8" hidden="1">#REF!</definedName>
    <definedName name="XRefCopy16" hidden="1">'[212]Reclassificação do Crédito'!#REF!</definedName>
    <definedName name="XRefCopy160" localSheetId="25" hidden="1">#REF!</definedName>
    <definedName name="XRefCopy160" localSheetId="8">#N/A</definedName>
    <definedName name="XRefCopy160" hidden="1">#REF!</definedName>
    <definedName name="XRefCopy160Row" localSheetId="25" hidden="1">[211]XREF!#REF!</definedName>
    <definedName name="XRefCopy160Row" localSheetId="8">#REF!</definedName>
    <definedName name="XRefCopy160Row" hidden="1">[211]XREF!#REF!</definedName>
    <definedName name="XRefCopy161" localSheetId="25" hidden="1">#REF!</definedName>
    <definedName name="XRefCopy161" localSheetId="8" hidden="1">#REF!</definedName>
    <definedName name="XRefCopy161" hidden="1">#REF!</definedName>
    <definedName name="XRefCopy161Row" localSheetId="25" hidden="1">[210]XREF!#REF!</definedName>
    <definedName name="XRefCopy161Row" localSheetId="8" hidden="1">#REF!</definedName>
    <definedName name="XRefCopy161Row" hidden="1">[210]XREF!#REF!</definedName>
    <definedName name="XRefCopy162" localSheetId="25" hidden="1">#REF!</definedName>
    <definedName name="XRefCopy162" localSheetId="8">#N/A</definedName>
    <definedName name="XRefCopy162" hidden="1">#REF!</definedName>
    <definedName name="XRefCopy162Row" localSheetId="25" hidden="1">[211]XREF!#REF!</definedName>
    <definedName name="XRefCopy162Row" localSheetId="8">#REF!</definedName>
    <definedName name="XRefCopy162Row" hidden="1">[211]XREF!#REF!</definedName>
    <definedName name="XRefCopy163" localSheetId="25" hidden="1">#REF!</definedName>
    <definedName name="XRefCopy163" localSheetId="8">#N/A</definedName>
    <definedName name="XRefCopy163" hidden="1">#REF!</definedName>
    <definedName name="XRefCopy163Row" localSheetId="25" hidden="1">[211]XREF!#REF!</definedName>
    <definedName name="XRefCopy163Row" localSheetId="8">#REF!</definedName>
    <definedName name="XRefCopy163Row" hidden="1">[211]XREF!#REF!</definedName>
    <definedName name="XRefCopy164" localSheetId="25" hidden="1">#REF!</definedName>
    <definedName name="XRefCopy164" localSheetId="8">#N/A</definedName>
    <definedName name="XRefCopy164" hidden="1">#REF!</definedName>
    <definedName name="XRefCopy164Row" localSheetId="25" hidden="1">[211]XREF!#REF!</definedName>
    <definedName name="XRefCopy164Row" localSheetId="8">#REF!</definedName>
    <definedName name="XRefCopy164Row" hidden="1">[211]XREF!#REF!</definedName>
    <definedName name="XRefCopy165" localSheetId="25" hidden="1">#REF!</definedName>
    <definedName name="XRefCopy165" localSheetId="8">#N/A</definedName>
    <definedName name="XRefCopy165" hidden="1">#REF!</definedName>
    <definedName name="XRefCopy165Row" localSheetId="25" hidden="1">[210]XREF!#REF!</definedName>
    <definedName name="XRefCopy165Row" localSheetId="8" hidden="1">#REF!</definedName>
    <definedName name="XRefCopy165Row" hidden="1">[210]XREF!#REF!</definedName>
    <definedName name="XRefCopy166" localSheetId="25" hidden="1">#REF!</definedName>
    <definedName name="XRefCopy166" localSheetId="8">#N/A</definedName>
    <definedName name="XRefCopy166" hidden="1">#REF!</definedName>
    <definedName name="XRefCopy166Row" localSheetId="25" hidden="1">[211]XREF!#REF!</definedName>
    <definedName name="XRefCopy166Row" localSheetId="8">#REF!</definedName>
    <definedName name="XRefCopy166Row" hidden="1">[211]XREF!#REF!</definedName>
    <definedName name="XRefCopy167" localSheetId="25" hidden="1">#REF!</definedName>
    <definedName name="XRefCopy167" localSheetId="8">#N/A</definedName>
    <definedName name="XRefCopy167" hidden="1">#REF!</definedName>
    <definedName name="XRefCopy167Row" localSheetId="25" hidden="1">[211]XREF!#REF!</definedName>
    <definedName name="XRefCopy167Row" localSheetId="8">#REF!</definedName>
    <definedName name="XRefCopy167Row" hidden="1">[211]XREF!#REF!</definedName>
    <definedName name="XRefCopy168" localSheetId="25" hidden="1">#REF!</definedName>
    <definedName name="XRefCopy168" localSheetId="8">#N/A</definedName>
    <definedName name="XRefCopy168" hidden="1">#REF!</definedName>
    <definedName name="XRefCopy168Row" localSheetId="25" hidden="1">[211]XREF!#REF!</definedName>
    <definedName name="XRefCopy168Row" localSheetId="8">#REF!</definedName>
    <definedName name="XRefCopy168Row" hidden="1">[211]XREF!#REF!</definedName>
    <definedName name="XRefCopy169" localSheetId="25" hidden="1">#REF!</definedName>
    <definedName name="XRefCopy169" localSheetId="8">#N/A</definedName>
    <definedName name="XRefCopy169" hidden="1">#REF!</definedName>
    <definedName name="XRefCopy169Row" localSheetId="25" hidden="1">[211]XREF!#REF!</definedName>
    <definedName name="XRefCopy169Row" localSheetId="8">#REF!</definedName>
    <definedName name="XRefCopy169Row" hidden="1">[211]XREF!#REF!</definedName>
    <definedName name="XRefCopy16Row" localSheetId="25" hidden="1">[212]XREF!#REF!</definedName>
    <definedName name="XRefCopy16Row" localSheetId="8" hidden="1">#REF!</definedName>
    <definedName name="XRefCopy16Row" hidden="1">[212]XREF!#REF!</definedName>
    <definedName name="XRefCopy17" localSheetId="25" hidden="1">#REF!</definedName>
    <definedName name="XRefCopy17" localSheetId="8" hidden="1">#REF!</definedName>
    <definedName name="XRefCopy17" hidden="1">#REF!</definedName>
    <definedName name="XRefCopy170" localSheetId="25" hidden="1">#REF!</definedName>
    <definedName name="XRefCopy170" localSheetId="8">#N/A</definedName>
    <definedName name="XRefCopy170" hidden="1">#REF!</definedName>
    <definedName name="XRefCopy170Row" localSheetId="25" hidden="1">[211]XREF!#REF!</definedName>
    <definedName name="XRefCopy170Row" localSheetId="8">#REF!</definedName>
    <definedName name="XRefCopy170Row" hidden="1">[211]XREF!#REF!</definedName>
    <definedName name="XRefCopy171" localSheetId="25" hidden="1">#REF!</definedName>
    <definedName name="XRefCopy171" localSheetId="8">#N/A</definedName>
    <definedName name="XRefCopy171" hidden="1">#REF!</definedName>
    <definedName name="XRefCopy171Row" localSheetId="25" hidden="1">[211]XREF!#REF!</definedName>
    <definedName name="XRefCopy171Row" localSheetId="8">#REF!</definedName>
    <definedName name="XRefCopy171Row" hidden="1">[211]XREF!#REF!</definedName>
    <definedName name="XRefCopy172" localSheetId="25" hidden="1">#REF!</definedName>
    <definedName name="XRefCopy172" localSheetId="8">#N/A</definedName>
    <definedName name="XRefCopy172" hidden="1">#REF!</definedName>
    <definedName name="XRefCopy172Row" localSheetId="25" hidden="1">[211]XREF!#REF!</definedName>
    <definedName name="XRefCopy172Row" localSheetId="8">#REF!</definedName>
    <definedName name="XRefCopy172Row" hidden="1">[211]XREF!#REF!</definedName>
    <definedName name="XRefCopy173" localSheetId="25" hidden="1">#REF!</definedName>
    <definedName name="XRefCopy173" localSheetId="8">#N/A</definedName>
    <definedName name="XRefCopy173" hidden="1">#REF!</definedName>
    <definedName name="XRefCopy173Row" localSheetId="25" hidden="1">[211]XREF!#REF!</definedName>
    <definedName name="XRefCopy173Row" localSheetId="8">#REF!</definedName>
    <definedName name="XRefCopy173Row" hidden="1">[211]XREF!#REF!</definedName>
    <definedName name="XRefCopy174" localSheetId="25" hidden="1">#REF!</definedName>
    <definedName name="XRefCopy174" localSheetId="8">#N/A</definedName>
    <definedName name="XRefCopy174" hidden="1">#REF!</definedName>
    <definedName name="XRefCopy174Row" localSheetId="25" hidden="1">[211]XREF!#REF!</definedName>
    <definedName name="XRefCopy174Row" localSheetId="8">#REF!</definedName>
    <definedName name="XRefCopy174Row" hidden="1">[211]XREF!#REF!</definedName>
    <definedName name="XRefCopy175" localSheetId="25" hidden="1">#REF!</definedName>
    <definedName name="XRefCopy175" localSheetId="8">#N/A</definedName>
    <definedName name="XRefCopy175" hidden="1">#REF!</definedName>
    <definedName name="XRefCopy175Row" localSheetId="25" hidden="1">[211]XREF!#REF!</definedName>
    <definedName name="XRefCopy175Row" localSheetId="8">#REF!</definedName>
    <definedName name="XRefCopy175Row" hidden="1">[211]XREF!#REF!</definedName>
    <definedName name="XRefCopy176" localSheetId="25" hidden="1">#REF!</definedName>
    <definedName name="XRefCopy176" localSheetId="8" hidden="1">#REF!</definedName>
    <definedName name="XRefCopy176" hidden="1">#REF!</definedName>
    <definedName name="XRefCopy176Row" localSheetId="25" hidden="1">[210]XREF!#REF!</definedName>
    <definedName name="XRefCopy176Row" localSheetId="8" hidden="1">#REF!</definedName>
    <definedName name="XRefCopy176Row" hidden="1">[210]XREF!#REF!</definedName>
    <definedName name="XRefCopy177" localSheetId="25" hidden="1">#REF!</definedName>
    <definedName name="XRefCopy177" localSheetId="8">#N/A</definedName>
    <definedName name="XRefCopy177" hidden="1">#REF!</definedName>
    <definedName name="XRefCopy177Row" localSheetId="25" hidden="1">[211]XREF!#REF!</definedName>
    <definedName name="XRefCopy177Row" localSheetId="8">#REF!</definedName>
    <definedName name="XRefCopy177Row" hidden="1">[211]XREF!#REF!</definedName>
    <definedName name="XRefCopy178" localSheetId="25" hidden="1">#REF!</definedName>
    <definedName name="XRefCopy178" localSheetId="8">#N/A</definedName>
    <definedName name="XRefCopy178" hidden="1">#REF!</definedName>
    <definedName name="XRefCopy178Row" localSheetId="25" hidden="1">[211]XREF!#REF!</definedName>
    <definedName name="XRefCopy178Row" localSheetId="8">#REF!</definedName>
    <definedName name="XRefCopy178Row" hidden="1">[211]XREF!#REF!</definedName>
    <definedName name="XRefCopy179" localSheetId="25" hidden="1">#REF!</definedName>
    <definedName name="XRefCopy179" localSheetId="8">#REF!</definedName>
    <definedName name="XRefCopy179" hidden="1">#REF!</definedName>
    <definedName name="XRefCopy179Row" localSheetId="25" hidden="1">[211]XREF!#REF!</definedName>
    <definedName name="XRefCopy179Row" localSheetId="8">#REF!</definedName>
    <definedName name="XRefCopy179Row" hidden="1">[211]XREF!#REF!</definedName>
    <definedName name="XRefCopy17Row" localSheetId="25" hidden="1">[213]XREF!#REF!</definedName>
    <definedName name="XRefCopy17Row" localSheetId="8" hidden="1">#REF!</definedName>
    <definedName name="XRefCopy17Row" hidden="1">[213]XREF!#REF!</definedName>
    <definedName name="XRefCopy18" localSheetId="25" hidden="1">'[212]Reclassificação do Crédito'!#REF!</definedName>
    <definedName name="XRefCopy18" localSheetId="8" hidden="1">#REF!</definedName>
    <definedName name="XRefCopy18" hidden="1">'[212]Reclassificação do Crédito'!#REF!</definedName>
    <definedName name="XRefCopy180" localSheetId="25" hidden="1">#REF!</definedName>
    <definedName name="XRefCopy180" localSheetId="8">#REF!</definedName>
    <definedName name="XRefCopy180" hidden="1">#REF!</definedName>
    <definedName name="XRefCopy180Row" localSheetId="25" hidden="1">[211]XREF!#REF!</definedName>
    <definedName name="XRefCopy180Row" localSheetId="8">#REF!</definedName>
    <definedName name="XRefCopy180Row" hidden="1">[211]XREF!#REF!</definedName>
    <definedName name="XRefCopy181" localSheetId="25" hidden="1">#REF!</definedName>
    <definedName name="XRefCopy181" localSheetId="8">#REF!</definedName>
    <definedName name="XRefCopy181" hidden="1">#REF!</definedName>
    <definedName name="XRefCopy181Row" localSheetId="25" hidden="1">[211]XREF!#REF!</definedName>
    <definedName name="XRefCopy181Row" localSheetId="8">#REF!</definedName>
    <definedName name="XRefCopy181Row" hidden="1">[211]XREF!#REF!</definedName>
    <definedName name="XRefCopy182" localSheetId="25" hidden="1">#REF!</definedName>
    <definedName name="XRefCopy182" localSheetId="8">#REF!</definedName>
    <definedName name="XRefCopy182" hidden="1">#REF!</definedName>
    <definedName name="XRefCopy182Row" localSheetId="25" hidden="1">[210]XREF!#REF!</definedName>
    <definedName name="XRefCopy182Row" localSheetId="8" hidden="1">#REF!</definedName>
    <definedName name="XRefCopy182Row" hidden="1">[210]XREF!#REF!</definedName>
    <definedName name="XRefCopy183" localSheetId="25" hidden="1">#REF!</definedName>
    <definedName name="XRefCopy183" localSheetId="8">#REF!</definedName>
    <definedName name="XRefCopy183" hidden="1">#REF!</definedName>
    <definedName name="XRefCopy183Row" localSheetId="25" hidden="1">[211]XREF!#REF!</definedName>
    <definedName name="XRefCopy183Row" localSheetId="8">#REF!</definedName>
    <definedName name="XRefCopy183Row" hidden="1">[211]XREF!#REF!</definedName>
    <definedName name="XRefCopy184" localSheetId="25" hidden="1">#REF!</definedName>
    <definedName name="XRefCopy184" localSheetId="8">#REF!</definedName>
    <definedName name="XRefCopy184" hidden="1">#REF!</definedName>
    <definedName name="XRefCopy184Row" localSheetId="25" hidden="1">[210]XREF!#REF!</definedName>
    <definedName name="XRefCopy184Row" localSheetId="8" hidden="1">#REF!</definedName>
    <definedName name="XRefCopy184Row" hidden="1">[210]XREF!#REF!</definedName>
    <definedName name="XRefCopy185" localSheetId="25" hidden="1">#REF!</definedName>
    <definedName name="XRefCopy185" localSheetId="8">#REF!</definedName>
    <definedName name="XRefCopy185" hidden="1">#REF!</definedName>
    <definedName name="XRefCopy185Row" localSheetId="25" hidden="1">[211]XREF!#REF!</definedName>
    <definedName name="XRefCopy185Row" localSheetId="8">#REF!</definedName>
    <definedName name="XRefCopy185Row" hidden="1">[211]XREF!#REF!</definedName>
    <definedName name="XRefCopy186" localSheetId="25" hidden="1">#REF!</definedName>
    <definedName name="XRefCopy186" localSheetId="8">#REF!</definedName>
    <definedName name="XRefCopy186" hidden="1">#REF!</definedName>
    <definedName name="XRefCopy186Row" localSheetId="25" hidden="1">[211]XREF!#REF!</definedName>
    <definedName name="XRefCopy186Row" localSheetId="8">#REF!</definedName>
    <definedName name="XRefCopy186Row" hidden="1">[211]XREF!#REF!</definedName>
    <definedName name="XRefCopy187" localSheetId="25" hidden="1">#REF!</definedName>
    <definedName name="XRefCopy187" localSheetId="8">#REF!</definedName>
    <definedName name="XRefCopy187" hidden="1">#REF!</definedName>
    <definedName name="XRefCopy187Row" localSheetId="25" hidden="1">[210]XREF!#REF!</definedName>
    <definedName name="XRefCopy187Row" localSheetId="8" hidden="1">#REF!</definedName>
    <definedName name="XRefCopy187Row" hidden="1">[210]XREF!#REF!</definedName>
    <definedName name="XRefCopy188" localSheetId="25" hidden="1">#REF!</definedName>
    <definedName name="XRefCopy188" localSheetId="8">#N/A</definedName>
    <definedName name="XRefCopy188" hidden="1">#REF!</definedName>
    <definedName name="XRefCopy188Row" localSheetId="25" hidden="1">[211]XREF!#REF!</definedName>
    <definedName name="XRefCopy188Row" localSheetId="8">#REF!</definedName>
    <definedName name="XRefCopy188Row" hidden="1">[211]XREF!#REF!</definedName>
    <definedName name="XRefCopy189" localSheetId="25" hidden="1">#REF!</definedName>
    <definedName name="XRefCopy189" localSheetId="8">#N/A</definedName>
    <definedName name="XRefCopy189" hidden="1">#REF!</definedName>
    <definedName name="XRefCopy189Row" localSheetId="25" hidden="1">[211]XREF!#REF!</definedName>
    <definedName name="XRefCopy189Row" localSheetId="8">#REF!</definedName>
    <definedName name="XRefCopy189Row" hidden="1">[211]XREF!#REF!</definedName>
    <definedName name="XRefCopy18Row" localSheetId="25" hidden="1">[213]XREF!#REF!</definedName>
    <definedName name="XRefCopy18Row" localSheetId="8" hidden="1">#REF!</definedName>
    <definedName name="XRefCopy18Row" hidden="1">[213]XREF!#REF!</definedName>
    <definedName name="XRefCopy19" localSheetId="25" hidden="1">#REF!</definedName>
    <definedName name="XRefCopy19" localSheetId="8" hidden="1">#REF!</definedName>
    <definedName name="XRefCopy19" hidden="1">#REF!</definedName>
    <definedName name="XRefCopy190" localSheetId="25" hidden="1">#REF!</definedName>
    <definedName name="XRefCopy190" localSheetId="8">#N/A</definedName>
    <definedName name="XRefCopy190" hidden="1">#REF!</definedName>
    <definedName name="XRefCopy190Row" localSheetId="25" hidden="1">[211]XREF!#REF!</definedName>
    <definedName name="XRefCopy190Row" localSheetId="8">#REF!</definedName>
    <definedName name="XRefCopy190Row" hidden="1">[211]XREF!#REF!</definedName>
    <definedName name="XRefCopy191" localSheetId="25" hidden="1">#REF!</definedName>
    <definedName name="XRefCopy191" localSheetId="8">#N/A</definedName>
    <definedName name="XRefCopy191" hidden="1">#REF!</definedName>
    <definedName name="XRefCopy191Row" localSheetId="25" hidden="1">[211]XREF!#REF!</definedName>
    <definedName name="XRefCopy191Row" localSheetId="8">#REF!</definedName>
    <definedName name="XRefCopy191Row" hidden="1">[211]XREF!#REF!</definedName>
    <definedName name="XRefCopy192" localSheetId="25" hidden="1">#REF!</definedName>
    <definedName name="XRefCopy192" localSheetId="8">#N/A</definedName>
    <definedName name="XRefCopy192" hidden="1">#REF!</definedName>
    <definedName name="XRefCopy192Row" localSheetId="25" hidden="1">[211]XREF!#REF!</definedName>
    <definedName name="XRefCopy192Row" localSheetId="8">#REF!</definedName>
    <definedName name="XRefCopy192Row" hidden="1">[211]XREF!#REF!</definedName>
    <definedName name="XRefCopy193" localSheetId="25" hidden="1">#REF!</definedName>
    <definedName name="XRefCopy193" localSheetId="8">#N/A</definedName>
    <definedName name="XRefCopy193" hidden="1">#REF!</definedName>
    <definedName name="XRefCopy194" localSheetId="25" hidden="1">#REF!</definedName>
    <definedName name="XRefCopy194" localSheetId="8">#N/A</definedName>
    <definedName name="XRefCopy194" hidden="1">#REF!</definedName>
    <definedName name="XRefCopy194Row" localSheetId="25" hidden="1">[211]XREF!#REF!</definedName>
    <definedName name="XRefCopy194Row" localSheetId="8">#REF!</definedName>
    <definedName name="XRefCopy194Row" hidden="1">[211]XREF!#REF!</definedName>
    <definedName name="XRefCopy195" localSheetId="25" hidden="1">#REF!</definedName>
    <definedName name="XRefCopy195" localSheetId="8">#REF!</definedName>
    <definedName name="XRefCopy195" hidden="1">#REF!</definedName>
    <definedName name="XRefCopy195Row" localSheetId="25" hidden="1">[211]XREF!#REF!</definedName>
    <definedName name="XRefCopy195Row" localSheetId="8">#REF!</definedName>
    <definedName name="XRefCopy195Row" hidden="1">[211]XREF!#REF!</definedName>
    <definedName name="XRefCopy196" localSheetId="25" hidden="1">#REF!</definedName>
    <definedName name="XRefCopy196" localSheetId="8">#REF!</definedName>
    <definedName name="XRefCopy196" hidden="1">#REF!</definedName>
    <definedName name="XRefCopy196Row" localSheetId="25" hidden="1">[211]XREF!#REF!</definedName>
    <definedName name="XRefCopy196Row" localSheetId="8">#REF!</definedName>
    <definedName name="XRefCopy196Row" hidden="1">[211]XREF!#REF!</definedName>
    <definedName name="XRefCopy197" localSheetId="25" hidden="1">#REF!</definedName>
    <definedName name="XRefCopy197" localSheetId="8">#N/A</definedName>
    <definedName name="XRefCopy197" hidden="1">#REF!</definedName>
    <definedName name="XRefCopy197Row" localSheetId="25" hidden="1">[211]XREF!#REF!</definedName>
    <definedName name="XRefCopy197Row" localSheetId="8">#REF!</definedName>
    <definedName name="XRefCopy197Row" hidden="1">[211]XREF!#REF!</definedName>
    <definedName name="XRefCopy198" localSheetId="25" hidden="1">#REF!</definedName>
    <definedName name="XRefCopy198" localSheetId="8">#REF!</definedName>
    <definedName name="XRefCopy198" hidden="1">#REF!</definedName>
    <definedName name="XRefCopy198Row" localSheetId="25" hidden="1">[211]XREF!#REF!</definedName>
    <definedName name="XRefCopy198Row" localSheetId="8">#REF!</definedName>
    <definedName name="XRefCopy198Row" hidden="1">[211]XREF!#REF!</definedName>
    <definedName name="XRefCopy199" localSheetId="25" hidden="1">#REF!</definedName>
    <definedName name="XRefCopy199" localSheetId="8">#N/A</definedName>
    <definedName name="XRefCopy199" hidden="1">#REF!</definedName>
    <definedName name="XRefCopy199Row" localSheetId="25" hidden="1">[211]XREF!#REF!</definedName>
    <definedName name="XRefCopy199Row" localSheetId="8">#REF!</definedName>
    <definedName name="XRefCopy199Row" hidden="1">[211]XREF!#REF!</definedName>
    <definedName name="XRefCopy19Row" localSheetId="25" hidden="1">[213]XREF!#REF!</definedName>
    <definedName name="XRefCopy19Row" localSheetId="8" hidden="1">#REF!</definedName>
    <definedName name="XRefCopy19Row" hidden="1">[213]XREF!#REF!</definedName>
    <definedName name="XRefCopy1Row" localSheetId="25" hidden="1">#REF!</definedName>
    <definedName name="XRefCopy1Row" localSheetId="8" hidden="1">#REF!</definedName>
    <definedName name="XRefCopy1Row" hidden="1">#REF!</definedName>
    <definedName name="XRefCopy2" localSheetId="25" hidden="1">'[201]Carteira 20'!#REF!</definedName>
    <definedName name="XRefCopy2" localSheetId="8" hidden="1">#REF!</definedName>
    <definedName name="XRefCopy2" hidden="1">'[201]Carteira 20'!#REF!</definedName>
    <definedName name="XRefCopy20" localSheetId="25" hidden="1">#REF!</definedName>
    <definedName name="XRefCopy20" localSheetId="8" hidden="1">#REF!</definedName>
    <definedName name="XRefCopy20" hidden="1">#REF!</definedName>
    <definedName name="XRefCopy200" localSheetId="25" hidden="1">#REF!</definedName>
    <definedName name="XRefCopy200" localSheetId="8">#REF!</definedName>
    <definedName name="XRefCopy200" hidden="1">#REF!</definedName>
    <definedName name="XRefCopy200Row" localSheetId="25" hidden="1">[211]XREF!#REF!</definedName>
    <definedName name="XRefCopy200Row" localSheetId="8">#REF!</definedName>
    <definedName name="XRefCopy200Row" hidden="1">[211]XREF!#REF!</definedName>
    <definedName name="XRefCopy201" localSheetId="25" hidden="1">#REF!</definedName>
    <definedName name="XRefCopy201" localSheetId="8">#REF!</definedName>
    <definedName name="XRefCopy201" hidden="1">#REF!</definedName>
    <definedName name="XRefCopy201Row" localSheetId="25" hidden="1">[211]XREF!#REF!</definedName>
    <definedName name="XRefCopy201Row" localSheetId="8">#REF!</definedName>
    <definedName name="XRefCopy201Row" hidden="1">[211]XREF!#REF!</definedName>
    <definedName name="XRefCopy202" localSheetId="25" hidden="1">#REF!</definedName>
    <definedName name="XRefCopy202" localSheetId="8">#N/A</definedName>
    <definedName name="XRefCopy202" hidden="1">#REF!</definedName>
    <definedName name="XRefCopy202Row" localSheetId="25" hidden="1">[211]XREF!#REF!</definedName>
    <definedName name="XRefCopy202Row" localSheetId="8">#REF!</definedName>
    <definedName name="XRefCopy202Row" hidden="1">[211]XREF!#REF!</definedName>
    <definedName name="XRefCopy203" localSheetId="25" hidden="1">#REF!</definedName>
    <definedName name="XRefCopy203" localSheetId="8">#N/A</definedName>
    <definedName name="XRefCopy203" hidden="1">#REF!</definedName>
    <definedName name="XRefCopy203Row" localSheetId="25" hidden="1">[211]XREF!#REF!</definedName>
    <definedName name="XRefCopy203Row" localSheetId="8">#REF!</definedName>
    <definedName name="XRefCopy203Row" hidden="1">[211]XREF!#REF!</definedName>
    <definedName name="XRefCopy204" localSheetId="25" hidden="1">#REF!</definedName>
    <definedName name="XRefCopy204" localSheetId="8">#N/A</definedName>
    <definedName name="XRefCopy204" hidden="1">#REF!</definedName>
    <definedName name="XRefCopy204Row" localSheetId="25" hidden="1">[211]XREF!#REF!</definedName>
    <definedName name="XRefCopy204Row" localSheetId="8">#REF!</definedName>
    <definedName name="XRefCopy204Row" hidden="1">[211]XREF!#REF!</definedName>
    <definedName name="XRefCopy205" localSheetId="25" hidden="1">#REF!</definedName>
    <definedName name="XRefCopy205" localSheetId="8">#N/A</definedName>
    <definedName name="XRefCopy205" hidden="1">#REF!</definedName>
    <definedName name="XRefCopy206" localSheetId="25" hidden="1">#REF!</definedName>
    <definedName name="XRefCopy206" localSheetId="8">#N/A</definedName>
    <definedName name="XRefCopy206" hidden="1">#REF!</definedName>
    <definedName name="XRefCopy206Row" localSheetId="25" hidden="1">[211]XREF!#REF!</definedName>
    <definedName name="XRefCopy206Row" localSheetId="8">#REF!</definedName>
    <definedName name="XRefCopy206Row" hidden="1">[211]XREF!#REF!</definedName>
    <definedName name="XRefCopy207" localSheetId="25" hidden="1">#REF!</definedName>
    <definedName name="XRefCopy207" localSheetId="8">#N/A</definedName>
    <definedName name="XRefCopy207" hidden="1">#REF!</definedName>
    <definedName name="XRefCopy207Row" localSheetId="25" hidden="1">[211]XREF!#REF!</definedName>
    <definedName name="XRefCopy207Row" localSheetId="8">#REF!</definedName>
    <definedName name="XRefCopy207Row" hidden="1">[211]XREF!#REF!</definedName>
    <definedName name="XRefCopy208" localSheetId="25" hidden="1">#REF!</definedName>
    <definedName name="XRefCopy208" localSheetId="8">#N/A</definedName>
    <definedName name="XRefCopy208" hidden="1">#REF!</definedName>
    <definedName name="XRefCopy208Row" localSheetId="25" hidden="1">[211]XREF!#REF!</definedName>
    <definedName name="XRefCopy208Row" localSheetId="8">#REF!</definedName>
    <definedName name="XRefCopy208Row" hidden="1">[211]XREF!#REF!</definedName>
    <definedName name="XRefCopy209" localSheetId="25" hidden="1">#REF!</definedName>
    <definedName name="XRefCopy209" localSheetId="8">#N/A</definedName>
    <definedName name="XRefCopy209" hidden="1">#REF!</definedName>
    <definedName name="XRefCopy209Row" localSheetId="25" hidden="1">[211]XREF!#REF!</definedName>
    <definedName name="XRefCopy209Row" localSheetId="8">#REF!</definedName>
    <definedName name="XRefCopy209Row" hidden="1">[211]XREF!#REF!</definedName>
    <definedName name="XRefCopy20Row" localSheetId="25" hidden="1">[206]XREF!#REF!</definedName>
    <definedName name="XRefCopy20Row" localSheetId="8" hidden="1">#REF!</definedName>
    <definedName name="XRefCopy20Row" hidden="1">[206]XREF!#REF!</definedName>
    <definedName name="XRefCopy21" localSheetId="25" hidden="1">#REF!</definedName>
    <definedName name="XRefCopy21" localSheetId="8" hidden="1">#REF!</definedName>
    <definedName name="XRefCopy21" hidden="1">#REF!</definedName>
    <definedName name="XRefCopy210" localSheetId="25" hidden="1">#REF!</definedName>
    <definedName name="XRefCopy210" localSheetId="8" hidden="1">#REF!</definedName>
    <definedName name="XRefCopy210" hidden="1">#REF!</definedName>
    <definedName name="XRefCopy211" localSheetId="25" hidden="1">#REF!</definedName>
    <definedName name="XRefCopy211" localSheetId="8" hidden="1">#REF!</definedName>
    <definedName name="XRefCopy211" hidden="1">#REF!</definedName>
    <definedName name="XRefCopy212" localSheetId="8">#N/A</definedName>
    <definedName name="XRefCopy212" hidden="1">#REF!</definedName>
    <definedName name="XRefCopy213" localSheetId="8">#N/A</definedName>
    <definedName name="XRefCopy213" hidden="1">#REF!</definedName>
    <definedName name="XRefCopy213Row" localSheetId="8">#REF!</definedName>
    <definedName name="XRefCopy213Row" hidden="1">[211]XREF!#REF!</definedName>
    <definedName name="XRefCopy214" localSheetId="25" hidden="1">#REF!</definedName>
    <definedName name="XRefCopy214" localSheetId="8">#N/A</definedName>
    <definedName name="XRefCopy214" hidden="1">#REF!</definedName>
    <definedName name="XRefCopy214Row" localSheetId="25" hidden="1">[211]XREF!#REF!</definedName>
    <definedName name="XRefCopy214Row" localSheetId="8">#REF!</definedName>
    <definedName name="XRefCopy214Row" hidden="1">[211]XREF!#REF!</definedName>
    <definedName name="XRefCopy215" localSheetId="25" hidden="1">#REF!</definedName>
    <definedName name="XRefCopy215" localSheetId="8">#N/A</definedName>
    <definedName name="XRefCopy215" hidden="1">#REF!</definedName>
    <definedName name="XRefCopy215Row" localSheetId="25" hidden="1">[211]XREF!#REF!</definedName>
    <definedName name="XRefCopy215Row" localSheetId="8">#REF!</definedName>
    <definedName name="XRefCopy215Row" hidden="1">[211]XREF!#REF!</definedName>
    <definedName name="XRefCopy216" localSheetId="25" hidden="1">#REF!</definedName>
    <definedName name="XRefCopy216" localSheetId="8">#N/A</definedName>
    <definedName name="XRefCopy216" hidden="1">#REF!</definedName>
    <definedName name="XRefCopy216Row" localSheetId="25" hidden="1">[211]XREF!#REF!</definedName>
    <definedName name="XRefCopy216Row" localSheetId="8">#REF!</definedName>
    <definedName name="XRefCopy216Row" hidden="1">[211]XREF!#REF!</definedName>
    <definedName name="XRefCopy217" localSheetId="25" hidden="1">#REF!</definedName>
    <definedName name="XRefCopy217" localSheetId="8">#N/A</definedName>
    <definedName name="XRefCopy217" hidden="1">#REF!</definedName>
    <definedName name="XRefCopy217Row" localSheetId="25" hidden="1">[211]XREF!#REF!</definedName>
    <definedName name="XRefCopy217Row" localSheetId="8">#REF!</definedName>
    <definedName name="XRefCopy217Row" hidden="1">[211]XREF!#REF!</definedName>
    <definedName name="XRefCopy218" localSheetId="25" hidden="1">#REF!</definedName>
    <definedName name="XRefCopy218" localSheetId="8">#N/A</definedName>
    <definedName name="XRefCopy218" hidden="1">#REF!</definedName>
    <definedName name="XRefCopy218Row" localSheetId="25" hidden="1">[211]XREF!#REF!</definedName>
    <definedName name="XRefCopy218Row" localSheetId="8">#REF!</definedName>
    <definedName name="XRefCopy218Row" hidden="1">[211]XREF!#REF!</definedName>
    <definedName name="XRefCopy219" localSheetId="25" hidden="1">#REF!</definedName>
    <definedName name="XRefCopy219" localSheetId="8">#N/A</definedName>
    <definedName name="XRefCopy219" hidden="1">#REF!</definedName>
    <definedName name="XRefCopy21Row" localSheetId="25" hidden="1">[212]XREF!#REF!</definedName>
    <definedName name="XRefCopy21Row" localSheetId="8" hidden="1">#REF!</definedName>
    <definedName name="XRefCopy21Row" hidden="1">[212]XREF!#REF!</definedName>
    <definedName name="XRefCopy22" localSheetId="25" hidden="1">#REF!</definedName>
    <definedName name="XRefCopy22" localSheetId="8">#N/A</definedName>
    <definedName name="XRefCopy22" hidden="1">#REF!</definedName>
    <definedName name="XRefCopy220" localSheetId="25" hidden="1">#REF!</definedName>
    <definedName name="XRefCopy220" localSheetId="8">#N/A</definedName>
    <definedName name="XRefCopy220" hidden="1">#REF!</definedName>
    <definedName name="XRefCopy220Row" localSheetId="25" hidden="1">[211]XREF!#REF!</definedName>
    <definedName name="XRefCopy220Row" localSheetId="8">#REF!</definedName>
    <definedName name="XRefCopy220Row" hidden="1">[211]XREF!#REF!</definedName>
    <definedName name="XRefCopy221" localSheetId="25" hidden="1">#REF!</definedName>
    <definedName name="XRefCopy221" localSheetId="8">#N/A</definedName>
    <definedName name="XRefCopy221" hidden="1">#REF!</definedName>
    <definedName name="XRefCopy222" localSheetId="25" hidden="1">#REF!</definedName>
    <definedName name="XRefCopy222" localSheetId="8">#N/A</definedName>
    <definedName name="XRefCopy222" hidden="1">#REF!</definedName>
    <definedName name="XRefCopy222Row" localSheetId="25" hidden="1">[211]XREF!#REF!</definedName>
    <definedName name="XRefCopy222Row" localSheetId="8">#REF!</definedName>
    <definedName name="XRefCopy222Row" hidden="1">[211]XREF!#REF!</definedName>
    <definedName name="XRefCopy223" localSheetId="25" hidden="1">#REF!</definedName>
    <definedName name="XRefCopy223" localSheetId="8">#N/A</definedName>
    <definedName name="XRefCopy223" hidden="1">#REF!</definedName>
    <definedName name="XRefCopy223Row" localSheetId="25" hidden="1">[211]XREF!#REF!</definedName>
    <definedName name="XRefCopy223Row" localSheetId="8">#REF!</definedName>
    <definedName name="XRefCopy223Row" hidden="1">[211]XREF!#REF!</definedName>
    <definedName name="XRefCopy224" localSheetId="25" hidden="1">#REF!</definedName>
    <definedName name="XRefCopy224" localSheetId="8">#N/A</definedName>
    <definedName name="XRefCopy224" hidden="1">#REF!</definedName>
    <definedName name="XRefCopy225" localSheetId="25" hidden="1">#REF!</definedName>
    <definedName name="XRefCopy225" localSheetId="8">#N/A</definedName>
    <definedName name="XRefCopy225" hidden="1">#REF!</definedName>
    <definedName name="XRefCopy225Row" localSheetId="25" hidden="1">[211]XREF!#REF!</definedName>
    <definedName name="XRefCopy225Row" localSheetId="8">#REF!</definedName>
    <definedName name="XRefCopy225Row" hidden="1">[211]XREF!#REF!</definedName>
    <definedName name="XRefCopy226" localSheetId="25" hidden="1">#REF!</definedName>
    <definedName name="XRefCopy226" localSheetId="8">#N/A</definedName>
    <definedName name="XRefCopy226" hidden="1">#REF!</definedName>
    <definedName name="XRefCopy226Row" localSheetId="25" hidden="1">[211]XREF!#REF!</definedName>
    <definedName name="XRefCopy226Row" localSheetId="8">#REF!</definedName>
    <definedName name="XRefCopy226Row" hidden="1">[211]XREF!#REF!</definedName>
    <definedName name="XRefCopy227" localSheetId="25" hidden="1">#REF!</definedName>
    <definedName name="XRefCopy227" localSheetId="8">#N/A</definedName>
    <definedName name="XRefCopy227" hidden="1">#REF!</definedName>
    <definedName name="XRefCopy227Row" localSheetId="25" hidden="1">[211]XREF!#REF!</definedName>
    <definedName name="XRefCopy227Row" localSheetId="8">#REF!</definedName>
    <definedName name="XRefCopy227Row" hidden="1">[211]XREF!#REF!</definedName>
    <definedName name="XRefCopy228" localSheetId="25" hidden="1">#REF!</definedName>
    <definedName name="XRefCopy228" localSheetId="8">#N/A</definedName>
    <definedName name="XRefCopy228" hidden="1">#REF!</definedName>
    <definedName name="XRefCopy228Row" localSheetId="25" hidden="1">[211]XREF!#REF!</definedName>
    <definedName name="XRefCopy228Row" localSheetId="8">#REF!</definedName>
    <definedName name="XRefCopy228Row" hidden="1">[211]XREF!#REF!</definedName>
    <definedName name="XRefCopy229" localSheetId="25" hidden="1">#REF!</definedName>
    <definedName name="XRefCopy229" localSheetId="8">#N/A</definedName>
    <definedName name="XRefCopy229" hidden="1">#REF!</definedName>
    <definedName name="XRefCopy22Row" localSheetId="25" hidden="1">#REF!</definedName>
    <definedName name="XRefCopy22Row" localSheetId="8">#N/A</definedName>
    <definedName name="XRefCopy22Row" hidden="1">#REF!</definedName>
    <definedName name="XRefCopy23" localSheetId="25" hidden="1">#REF!</definedName>
    <definedName name="XRefCopy23" localSheetId="8" hidden="1">#REF!</definedName>
    <definedName name="XRefCopy23" hidden="1">#REF!</definedName>
    <definedName name="XRefCopy230" localSheetId="8">#N/A</definedName>
    <definedName name="XRefCopy230" hidden="1">#REF!</definedName>
    <definedName name="XRefCopy230Row" localSheetId="8">#REF!</definedName>
    <definedName name="XRefCopy230Row" hidden="1">[211]XREF!#REF!</definedName>
    <definedName name="XRefCopy231" localSheetId="25" hidden="1">#REF!</definedName>
    <definedName name="XRefCopy231" localSheetId="8">#N/A</definedName>
    <definedName name="XRefCopy231" hidden="1">#REF!</definedName>
    <definedName name="XRefCopy231Row" localSheetId="25" hidden="1">[211]XREF!#REF!</definedName>
    <definedName name="XRefCopy231Row" localSheetId="8">#REF!</definedName>
    <definedName name="XRefCopy231Row" hidden="1">[211]XREF!#REF!</definedName>
    <definedName name="XRefCopy232" localSheetId="25" hidden="1">#REF!</definedName>
    <definedName name="XRefCopy232" localSheetId="8">#N/A</definedName>
    <definedName name="XRefCopy232" hidden="1">#REF!</definedName>
    <definedName name="XRefCopy232Row" localSheetId="25" hidden="1">[211]XREF!#REF!</definedName>
    <definedName name="XRefCopy232Row" localSheetId="8">#REF!</definedName>
    <definedName name="XRefCopy232Row" hidden="1">[211]XREF!#REF!</definedName>
    <definedName name="XRefCopy233" localSheetId="25" hidden="1">#REF!</definedName>
    <definedName name="XRefCopy233" localSheetId="8">#N/A</definedName>
    <definedName name="XRefCopy233" hidden="1">#REF!</definedName>
    <definedName name="XRefCopy233Row" localSheetId="25" hidden="1">[211]XREF!#REF!</definedName>
    <definedName name="XRefCopy233Row" localSheetId="8">#REF!</definedName>
    <definedName name="XRefCopy233Row" hidden="1">[211]XREF!#REF!</definedName>
    <definedName name="XRefCopy234" localSheetId="25" hidden="1">#REF!</definedName>
    <definedName name="XRefCopy234" localSheetId="8">#N/A</definedName>
    <definedName name="XRefCopy234" hidden="1">#REF!</definedName>
    <definedName name="XRefCopy236" localSheetId="25" hidden="1">#REF!</definedName>
    <definedName name="XRefCopy236" localSheetId="8">#N/A</definedName>
    <definedName name="XRefCopy236" hidden="1">#REF!</definedName>
    <definedName name="XRefCopy236Row" localSheetId="25" hidden="1">[211]XREF!#REF!</definedName>
    <definedName name="XRefCopy236Row" localSheetId="8">#REF!</definedName>
    <definedName name="XRefCopy236Row" hidden="1">[211]XREF!#REF!</definedName>
    <definedName name="XRefCopy237" localSheetId="25" hidden="1">#REF!</definedName>
    <definedName name="XRefCopy237" localSheetId="8">#N/A</definedName>
    <definedName name="XRefCopy237" hidden="1">#REF!</definedName>
    <definedName name="XRefCopy237Row" localSheetId="25" hidden="1">[211]XREF!#REF!</definedName>
    <definedName name="XRefCopy237Row" localSheetId="8">#REF!</definedName>
    <definedName name="XRefCopy237Row" hidden="1">[211]XREF!#REF!</definedName>
    <definedName name="XRefCopy238" localSheetId="25" hidden="1">#REF!</definedName>
    <definedName name="XRefCopy238" localSheetId="8">#N/A</definedName>
    <definedName name="XRefCopy238" hidden="1">#REF!</definedName>
    <definedName name="XRefCopy238Row" localSheetId="25" hidden="1">[211]XREF!#REF!</definedName>
    <definedName name="XRefCopy238Row" localSheetId="8">#REF!</definedName>
    <definedName name="XRefCopy238Row" hidden="1">[211]XREF!#REF!</definedName>
    <definedName name="XRefCopy239" localSheetId="25" hidden="1">#REF!</definedName>
    <definedName name="XRefCopy239" localSheetId="8">#N/A</definedName>
    <definedName name="XRefCopy239" hidden="1">#REF!</definedName>
    <definedName name="XRefCopy239Row" localSheetId="25" hidden="1">[211]XREF!#REF!</definedName>
    <definedName name="XRefCopy239Row" localSheetId="8">#REF!</definedName>
    <definedName name="XRefCopy239Row" hidden="1">[211]XREF!#REF!</definedName>
    <definedName name="XRefCopy23Row" localSheetId="25" hidden="1">#REF!</definedName>
    <definedName name="XRefCopy23Row" localSheetId="8" hidden="1">#REF!</definedName>
    <definedName name="XRefCopy23Row" hidden="1">#REF!</definedName>
    <definedName name="XRefCopy24" localSheetId="25" hidden="1">'[206]Carteira de Títulos'!#REF!</definedName>
    <definedName name="XRefCopy24" localSheetId="8" hidden="1">#REF!</definedName>
    <definedName name="XRefCopy24" hidden="1">'[206]Carteira de Títulos'!#REF!</definedName>
    <definedName name="XRefCopy240" localSheetId="25" hidden="1">#REF!</definedName>
    <definedName name="XRefCopy240" localSheetId="8">#N/A</definedName>
    <definedName name="XRefCopy240" hidden="1">#REF!</definedName>
    <definedName name="XRefCopy240Row" localSheetId="25" hidden="1">[211]XREF!#REF!</definedName>
    <definedName name="XRefCopy240Row" localSheetId="8">#REF!</definedName>
    <definedName name="XRefCopy240Row" hidden="1">[211]XREF!#REF!</definedName>
    <definedName name="XRefCopy241" localSheetId="25" hidden="1">#REF!</definedName>
    <definedName name="XRefCopy241" localSheetId="8">#N/A</definedName>
    <definedName name="XRefCopy241" hidden="1">#REF!</definedName>
    <definedName name="XRefCopy241Row" localSheetId="25" hidden="1">[211]XREF!#REF!</definedName>
    <definedName name="XRefCopy241Row" localSheetId="8">#REF!</definedName>
    <definedName name="XRefCopy241Row" hidden="1">[211]XREF!#REF!</definedName>
    <definedName name="XRefCopy242" localSheetId="25" hidden="1">#REF!</definedName>
    <definedName name="XRefCopy242" localSheetId="8">#N/A</definedName>
    <definedName name="XRefCopy242" hidden="1">#REF!</definedName>
    <definedName name="XRefCopy242Row" localSheetId="25" hidden="1">[211]XREF!#REF!</definedName>
    <definedName name="XRefCopy242Row" localSheetId="8">#REF!</definedName>
    <definedName name="XRefCopy242Row" hidden="1">[211]XREF!#REF!</definedName>
    <definedName name="XRefCopy243" localSheetId="25" hidden="1">#REF!</definedName>
    <definedName name="XRefCopy243" localSheetId="8">#N/A</definedName>
    <definedName name="XRefCopy243" hidden="1">#REF!</definedName>
    <definedName name="XRefCopy243Row" localSheetId="25" hidden="1">[211]XREF!#REF!</definedName>
    <definedName name="XRefCopy243Row" localSheetId="8">#REF!</definedName>
    <definedName name="XRefCopy243Row" hidden="1">[211]XREF!#REF!</definedName>
    <definedName name="XRefCopy244" localSheetId="25" hidden="1">#REF!</definedName>
    <definedName name="XRefCopy244" localSheetId="8">#N/A</definedName>
    <definedName name="XRefCopy244" hidden="1">#REF!</definedName>
    <definedName name="XRefCopy244Row" localSheetId="25" hidden="1">[211]XREF!#REF!</definedName>
    <definedName name="XRefCopy244Row" localSheetId="8">#REF!</definedName>
    <definedName name="XRefCopy244Row" hidden="1">[211]XREF!#REF!</definedName>
    <definedName name="XRefCopy245" localSheetId="25" hidden="1">#REF!</definedName>
    <definedName name="XRefCopy245" localSheetId="8">#N/A</definedName>
    <definedName name="XRefCopy245" hidden="1">#REF!</definedName>
    <definedName name="XRefCopy245Row" localSheetId="25" hidden="1">[211]XREF!#REF!</definedName>
    <definedName name="XRefCopy245Row" localSheetId="8">#REF!</definedName>
    <definedName name="XRefCopy245Row" hidden="1">[211]XREF!#REF!</definedName>
    <definedName name="XRefCopy246" localSheetId="25" hidden="1">#REF!</definedName>
    <definedName name="XRefCopy246" localSheetId="8">#N/A</definedName>
    <definedName name="XRefCopy246" hidden="1">#REF!</definedName>
    <definedName name="XRefCopy246Row" localSheetId="25" hidden="1">[211]XREF!#REF!</definedName>
    <definedName name="XRefCopy246Row" localSheetId="8">#REF!</definedName>
    <definedName name="XRefCopy246Row" hidden="1">[211]XREF!#REF!</definedName>
    <definedName name="XRefCopy247" localSheetId="25" hidden="1">#REF!</definedName>
    <definedName name="XRefCopy247" localSheetId="8">#N/A</definedName>
    <definedName name="XRefCopy247" hidden="1">#REF!</definedName>
    <definedName name="XRefCopy248" localSheetId="25" hidden="1">#REF!</definedName>
    <definedName name="XRefCopy248" localSheetId="8">#N/A</definedName>
    <definedName name="XRefCopy248" hidden="1">#REF!</definedName>
    <definedName name="XRefCopy248Row" localSheetId="25" hidden="1">[211]XREF!#REF!</definedName>
    <definedName name="XRefCopy248Row" localSheetId="8">#REF!</definedName>
    <definedName name="XRefCopy248Row" hidden="1">[211]XREF!#REF!</definedName>
    <definedName name="XRefCopy249" localSheetId="25" hidden="1">#REF!</definedName>
    <definedName name="XRefCopy249" localSheetId="8">#N/A</definedName>
    <definedName name="XRefCopy249" hidden="1">#REF!</definedName>
    <definedName name="XRefCopy249Row" localSheetId="25" hidden="1">[211]XREF!#REF!</definedName>
    <definedName name="XRefCopy249Row" localSheetId="8">#REF!</definedName>
    <definedName name="XRefCopy249Row" hidden="1">[211]XREF!#REF!</definedName>
    <definedName name="XRefCopy24Row" localSheetId="25" hidden="1">[206]XREF!#REF!</definedName>
    <definedName name="XRefCopy24Row" localSheetId="8" hidden="1">#REF!</definedName>
    <definedName name="XRefCopy24Row" hidden="1">[206]XREF!#REF!</definedName>
    <definedName name="XRefCopy25" localSheetId="25" hidden="1">'[206]Carteira de Títulos'!#REF!</definedName>
    <definedName name="XRefCopy25" localSheetId="8" hidden="1">#REF!</definedName>
    <definedName name="XRefCopy25" hidden="1">'[206]Carteira de Títulos'!#REF!</definedName>
    <definedName name="XRefCopy250" localSheetId="25" hidden="1">#REF!</definedName>
    <definedName name="XRefCopy250" localSheetId="8">#N/A</definedName>
    <definedName name="XRefCopy250" hidden="1">#REF!</definedName>
    <definedName name="XRefCopy250Row" localSheetId="25" hidden="1">[211]XREF!#REF!</definedName>
    <definedName name="XRefCopy250Row" localSheetId="8">#REF!</definedName>
    <definedName name="XRefCopy250Row" hidden="1">[211]XREF!#REF!</definedName>
    <definedName name="XRefCopy251" localSheetId="25" hidden="1">#REF!</definedName>
    <definedName name="XRefCopy251" localSheetId="8">#N/A</definedName>
    <definedName name="XRefCopy251" hidden="1">#REF!</definedName>
    <definedName name="XRefCopy251Row" localSheetId="25" hidden="1">[211]XREF!#REF!</definedName>
    <definedName name="XRefCopy251Row" localSheetId="8">#REF!</definedName>
    <definedName name="XRefCopy251Row" hidden="1">[211]XREF!#REF!</definedName>
    <definedName name="XRefCopy252" localSheetId="25" hidden="1">#REF!</definedName>
    <definedName name="XRefCopy252" localSheetId="8">#N/A</definedName>
    <definedName name="XRefCopy252" hidden="1">#REF!</definedName>
    <definedName name="XRefCopy252Row" localSheetId="25" hidden="1">[211]XREF!#REF!</definedName>
    <definedName name="XRefCopy252Row" localSheetId="8">#REF!</definedName>
    <definedName name="XRefCopy252Row" hidden="1">[211]XREF!#REF!</definedName>
    <definedName name="XRefCopy253" localSheetId="25" hidden="1">#REF!</definedName>
    <definedName name="XRefCopy253" localSheetId="8">#N/A</definedName>
    <definedName name="XRefCopy253" hidden="1">#REF!</definedName>
    <definedName name="XRefCopy253Row" localSheetId="25" hidden="1">[211]XREF!#REF!</definedName>
    <definedName name="XRefCopy253Row" localSheetId="8">#REF!</definedName>
    <definedName name="XRefCopy253Row" hidden="1">[211]XREF!#REF!</definedName>
    <definedName name="XRefCopy254" localSheetId="25" hidden="1">#REF!</definedName>
    <definedName name="XRefCopy254" localSheetId="8">#N/A</definedName>
    <definedName name="XRefCopy254" hidden="1">#REF!</definedName>
    <definedName name="XRefCopy254Row" localSheetId="25" hidden="1">[211]XREF!#REF!</definedName>
    <definedName name="XRefCopy254Row" localSheetId="8">#REF!</definedName>
    <definedName name="XRefCopy254Row" hidden="1">[211]XREF!#REF!</definedName>
    <definedName name="XRefCopy255" localSheetId="25" hidden="1">#REF!</definedName>
    <definedName name="XRefCopy255" localSheetId="8">#N/A</definedName>
    <definedName name="XRefCopy255" hidden="1">#REF!</definedName>
    <definedName name="XRefCopy255Row" localSheetId="25" hidden="1">[211]XREF!#REF!</definedName>
    <definedName name="XRefCopy255Row" localSheetId="8">#REF!</definedName>
    <definedName name="XRefCopy255Row" hidden="1">[211]XREF!#REF!</definedName>
    <definedName name="XRefCopy256" localSheetId="25" hidden="1">#REF!</definedName>
    <definedName name="XRefCopy256" localSheetId="8">#N/A</definedName>
    <definedName name="XRefCopy256" hidden="1">#REF!</definedName>
    <definedName name="XRefCopy256Row" localSheetId="25" hidden="1">[211]XREF!#REF!</definedName>
    <definedName name="XRefCopy256Row" localSheetId="8">#REF!</definedName>
    <definedName name="XRefCopy256Row" hidden="1">[211]XREF!#REF!</definedName>
    <definedName name="XRefCopy257" localSheetId="25" hidden="1">#REF!</definedName>
    <definedName name="XRefCopy257" localSheetId="8">#N/A</definedName>
    <definedName name="XRefCopy257" hidden="1">#REF!</definedName>
    <definedName name="XRefCopy257Row" localSheetId="25" hidden="1">[211]XREF!#REF!</definedName>
    <definedName name="XRefCopy257Row" localSheetId="8">#REF!</definedName>
    <definedName name="XRefCopy257Row" hidden="1">[211]XREF!#REF!</definedName>
    <definedName name="XRefCopy258" localSheetId="25" hidden="1">#REF!</definedName>
    <definedName name="XRefCopy258" localSheetId="8">#N/A</definedName>
    <definedName name="XRefCopy258" hidden="1">#REF!</definedName>
    <definedName name="XRefCopy259" localSheetId="25" hidden="1">#REF!</definedName>
    <definedName name="XRefCopy259" localSheetId="8">#N/A</definedName>
    <definedName name="XRefCopy259" hidden="1">#REF!</definedName>
    <definedName name="XRefCopy259Row" localSheetId="25" hidden="1">[211]XREF!#REF!</definedName>
    <definedName name="XRefCopy259Row" localSheetId="8">#REF!</definedName>
    <definedName name="XRefCopy259Row" hidden="1">[211]XREF!#REF!</definedName>
    <definedName name="XRefCopy25Row" localSheetId="25" hidden="1">[204]XREF!#REF!</definedName>
    <definedName name="XRefCopy25Row" localSheetId="8" hidden="1">#REF!</definedName>
    <definedName name="XRefCopy25Row" hidden="1">[204]XREF!#REF!</definedName>
    <definedName name="XRefCopy26" localSheetId="25" hidden="1">#REF!</definedName>
    <definedName name="XRefCopy26" localSheetId="8" hidden="1">#REF!</definedName>
    <definedName name="XRefCopy26" hidden="1">#REF!</definedName>
    <definedName name="XRefCopy260" localSheetId="25" hidden="1">#REF!</definedName>
    <definedName name="XRefCopy260" localSheetId="8">#N/A</definedName>
    <definedName name="XRefCopy260" hidden="1">#REF!</definedName>
    <definedName name="XRefCopy261" localSheetId="25" hidden="1">#REF!</definedName>
    <definedName name="XRefCopy261" localSheetId="8">#N/A</definedName>
    <definedName name="XRefCopy261" hidden="1">#REF!</definedName>
    <definedName name="XRefCopy261Row" localSheetId="25" hidden="1">[211]XREF!#REF!</definedName>
    <definedName name="XRefCopy261Row" localSheetId="8">#REF!</definedName>
    <definedName name="XRefCopy261Row" hidden="1">[211]XREF!#REF!</definedName>
    <definedName name="XRefCopy262" localSheetId="25" hidden="1">#REF!</definedName>
    <definedName name="XRefCopy262" localSheetId="8">#N/A</definedName>
    <definedName name="XRefCopy262" hidden="1">#REF!</definedName>
    <definedName name="XRefCopy262Row" localSheetId="25" hidden="1">[211]XREF!#REF!</definedName>
    <definedName name="XRefCopy262Row" localSheetId="8">#REF!</definedName>
    <definedName name="XRefCopy262Row" hidden="1">[211]XREF!#REF!</definedName>
    <definedName name="XRefCopy263" localSheetId="25" hidden="1">#REF!</definedName>
    <definedName name="XRefCopy263" localSheetId="8">#N/A</definedName>
    <definedName name="XRefCopy263" hidden="1">#REF!</definedName>
    <definedName name="XRefCopy263Row" localSheetId="25" hidden="1">[211]XREF!#REF!</definedName>
    <definedName name="XRefCopy263Row" localSheetId="8">#REF!</definedName>
    <definedName name="XRefCopy263Row" hidden="1">[211]XREF!#REF!</definedName>
    <definedName name="XRefCopy264" localSheetId="25" hidden="1">#REF!</definedName>
    <definedName name="XRefCopy264" localSheetId="8">#N/A</definedName>
    <definedName name="XRefCopy264" hidden="1">#REF!</definedName>
    <definedName name="XRefCopy264Row" localSheetId="25" hidden="1">[211]XREF!#REF!</definedName>
    <definedName name="XRefCopy264Row" localSheetId="8">#REF!</definedName>
    <definedName name="XRefCopy264Row" hidden="1">[211]XREF!#REF!</definedName>
    <definedName name="XRefCopy265" localSheetId="25" hidden="1">#REF!</definedName>
    <definedName name="XRefCopy265" localSheetId="8">#N/A</definedName>
    <definedName name="XRefCopy265" hidden="1">#REF!</definedName>
    <definedName name="XRefCopy265Row" localSheetId="25" hidden="1">[211]XREF!#REF!</definedName>
    <definedName name="XRefCopy265Row" localSheetId="8">#REF!</definedName>
    <definedName name="XRefCopy265Row" hidden="1">[211]XREF!#REF!</definedName>
    <definedName name="XRefCopy266" localSheetId="25" hidden="1">#REF!</definedName>
    <definedName name="XRefCopy266" localSheetId="8">#N/A</definedName>
    <definedName name="XRefCopy266" hidden="1">#REF!</definedName>
    <definedName name="XRefCopy267" localSheetId="25" hidden="1">#REF!</definedName>
    <definedName name="XRefCopy267" localSheetId="8">#N/A</definedName>
    <definedName name="XRefCopy267" hidden="1">#REF!</definedName>
    <definedName name="XRefCopy267Row" localSheetId="25" hidden="1">[211]XREF!#REF!</definedName>
    <definedName name="XRefCopy267Row" localSheetId="8">#REF!</definedName>
    <definedName name="XRefCopy267Row" hidden="1">[211]XREF!#REF!</definedName>
    <definedName name="XRefCopy268" localSheetId="25" hidden="1">#REF!</definedName>
    <definedName name="XRefCopy268" localSheetId="8">#N/A</definedName>
    <definedName name="XRefCopy268" hidden="1">#REF!</definedName>
    <definedName name="XRefCopy268Row" localSheetId="25" hidden="1">[211]XREF!#REF!</definedName>
    <definedName name="XRefCopy268Row" localSheetId="8">#REF!</definedName>
    <definedName name="XRefCopy268Row" hidden="1">[211]XREF!#REF!</definedName>
    <definedName name="XRefCopy269" localSheetId="25" hidden="1">#REF!</definedName>
    <definedName name="XRefCopy269" localSheetId="8">#N/A</definedName>
    <definedName name="XRefCopy269" hidden="1">#REF!</definedName>
    <definedName name="XRefCopy26Row" localSheetId="25" hidden="1">#REF!</definedName>
    <definedName name="XRefCopy26Row" localSheetId="8" hidden="1">#REF!</definedName>
    <definedName name="XRefCopy26Row" hidden="1">#REF!</definedName>
    <definedName name="XRefCopy27" localSheetId="25" hidden="1">#REF!</definedName>
    <definedName name="XRefCopy27" localSheetId="8">#N/A</definedName>
    <definedName name="XRefCopy27" hidden="1">#REF!</definedName>
    <definedName name="XRefCopy270" localSheetId="8">#N/A</definedName>
    <definedName name="XRefCopy270" hidden="1">#REF!</definedName>
    <definedName name="XRefCopy270Row" localSheetId="8">#REF!</definedName>
    <definedName name="XRefCopy270Row" hidden="1">[211]XREF!#REF!</definedName>
    <definedName name="XRefCopy271" localSheetId="25" hidden="1">#REF!</definedName>
    <definedName name="XRefCopy271" localSheetId="8">#N/A</definedName>
    <definedName name="XRefCopy271" hidden="1">#REF!</definedName>
    <definedName name="XRefCopy272" localSheetId="25" hidden="1">#REF!</definedName>
    <definedName name="XRefCopy272" localSheetId="8">#N/A</definedName>
    <definedName name="XRefCopy272" hidden="1">#REF!</definedName>
    <definedName name="XRefCopy273" localSheetId="25" hidden="1">#REF!</definedName>
    <definedName name="XRefCopy273" localSheetId="8">#N/A</definedName>
    <definedName name="XRefCopy273" hidden="1">#REF!</definedName>
    <definedName name="XRefCopy273Row" localSheetId="25" hidden="1">[211]XREF!#REF!</definedName>
    <definedName name="XRefCopy273Row" localSheetId="8">#REF!</definedName>
    <definedName name="XRefCopy273Row" hidden="1">[211]XREF!#REF!</definedName>
    <definedName name="XRefCopy274" localSheetId="25" hidden="1">#REF!</definedName>
    <definedName name="XRefCopy274" localSheetId="8">#N/A</definedName>
    <definedName name="XRefCopy274" hidden="1">#REF!</definedName>
    <definedName name="XRefCopy274Row" localSheetId="25" hidden="1">[211]XREF!#REF!</definedName>
    <definedName name="XRefCopy274Row" localSheetId="8">#REF!</definedName>
    <definedName name="XRefCopy274Row" hidden="1">[211]XREF!#REF!</definedName>
    <definedName name="XRefCopy275" localSheetId="25" hidden="1">#REF!</definedName>
    <definedName name="XRefCopy275" localSheetId="8">#N/A</definedName>
    <definedName name="XRefCopy275" hidden="1">#REF!</definedName>
    <definedName name="XRefCopy275Row" localSheetId="25" hidden="1">[211]XREF!#REF!</definedName>
    <definedName name="XRefCopy275Row" localSheetId="8">#REF!</definedName>
    <definedName name="XRefCopy275Row" hidden="1">[211]XREF!#REF!</definedName>
    <definedName name="XRefCopy276" localSheetId="25" hidden="1">#REF!</definedName>
    <definedName name="XRefCopy276" localSheetId="8">#N/A</definedName>
    <definedName name="XRefCopy276" hidden="1">#REF!</definedName>
    <definedName name="XRefCopy277" localSheetId="25" hidden="1">#REF!</definedName>
    <definedName name="XRefCopy277" localSheetId="8">#N/A</definedName>
    <definedName name="XRefCopy277" hidden="1">#REF!</definedName>
    <definedName name="XRefCopy278" localSheetId="25" hidden="1">#REF!</definedName>
    <definedName name="XRefCopy278" localSheetId="8">#N/A</definedName>
    <definedName name="XRefCopy278" hidden="1">#REF!</definedName>
    <definedName name="XRefCopy278Row" localSheetId="25" hidden="1">[211]XREF!#REF!</definedName>
    <definedName name="XRefCopy278Row" localSheetId="8">#REF!</definedName>
    <definedName name="XRefCopy278Row" hidden="1">[211]XREF!#REF!</definedName>
    <definedName name="XRefCopy279" localSheetId="25" hidden="1">#REF!</definedName>
    <definedName name="XRefCopy279" localSheetId="8">#N/A</definedName>
    <definedName name="XRefCopy279" hidden="1">#REF!</definedName>
    <definedName name="XRefCopy27Row" localSheetId="25" hidden="1">#REF!</definedName>
    <definedName name="XRefCopy27Row" localSheetId="8">#N/A</definedName>
    <definedName name="XRefCopy27Row" hidden="1">#REF!</definedName>
    <definedName name="XRefCopy28" localSheetId="25" hidden="1">#REF!</definedName>
    <definedName name="XRefCopy28" localSheetId="8">#N/A</definedName>
    <definedName name="XRefCopy28" hidden="1">#REF!</definedName>
    <definedName name="XRefCopy280" localSheetId="8">#N/A</definedName>
    <definedName name="XRefCopy280" hidden="1">#REF!</definedName>
    <definedName name="XRefCopy281" localSheetId="8">#N/A</definedName>
    <definedName name="XRefCopy281" hidden="1">#REF!</definedName>
    <definedName name="XRefCopy282" localSheetId="8">#N/A</definedName>
    <definedName name="XRefCopy282" hidden="1">#REF!</definedName>
    <definedName name="XRefCopy283" localSheetId="8">#N/A</definedName>
    <definedName name="XRefCopy283" hidden="1">#REF!</definedName>
    <definedName name="XRefCopy284" localSheetId="8">#N/A</definedName>
    <definedName name="XRefCopy284" hidden="1">#REF!</definedName>
    <definedName name="XRefCopy284Row" localSheetId="8">#REF!</definedName>
    <definedName name="XRefCopy284Row" hidden="1">[211]XREF!#REF!</definedName>
    <definedName name="XRefCopy285" localSheetId="25" hidden="1">#REF!</definedName>
    <definedName name="XRefCopy285" localSheetId="8">#N/A</definedName>
    <definedName name="XRefCopy285" hidden="1">#REF!</definedName>
    <definedName name="XRefCopy286" localSheetId="25" hidden="1">#REF!</definedName>
    <definedName name="XRefCopy286" localSheetId="8">#N/A</definedName>
    <definedName name="XRefCopy286" hidden="1">#REF!</definedName>
    <definedName name="XRefCopy287" localSheetId="25" hidden="1">#REF!</definedName>
    <definedName name="XRefCopy287" localSheetId="8">#N/A</definedName>
    <definedName name="XRefCopy287" hidden="1">#REF!</definedName>
    <definedName name="XRefCopy288" localSheetId="8">#N/A</definedName>
    <definedName name="XRefCopy288" hidden="1">#REF!</definedName>
    <definedName name="XRefCopy289" localSheetId="8">#N/A</definedName>
    <definedName name="XRefCopy289" hidden="1">#REF!</definedName>
    <definedName name="XRefCopy28Row" localSheetId="8">#N/A</definedName>
    <definedName name="XRefCopy28Row" hidden="1">#REF!</definedName>
    <definedName name="XRefCopy29" localSheetId="8">#REF!</definedName>
    <definedName name="XRefCopy29" hidden="1">#REF!</definedName>
    <definedName name="XRefCopy290" localSheetId="8">#N/A</definedName>
    <definedName name="XRefCopy290" hidden="1">#REF!</definedName>
    <definedName name="XRefCopy291" localSheetId="8">#N/A</definedName>
    <definedName name="XRefCopy291" hidden="1">#REF!</definedName>
    <definedName name="XRefCopy292" localSheetId="8">#N/A</definedName>
    <definedName name="XRefCopy292" hidden="1">#REF!</definedName>
    <definedName name="XRefCopy293" localSheetId="8">#N/A</definedName>
    <definedName name="XRefCopy293" hidden="1">#REF!</definedName>
    <definedName name="XRefCopy294" localSheetId="8">#N/A</definedName>
    <definedName name="XRefCopy294" hidden="1">#REF!</definedName>
    <definedName name="XRefCopy295" localSheetId="8">#N/A</definedName>
    <definedName name="XRefCopy295" hidden="1">#REF!</definedName>
    <definedName name="XRefCopy296" localSheetId="8">#N/A</definedName>
    <definedName name="XRefCopy296" hidden="1">#REF!</definedName>
    <definedName name="XRefCopy296Row" localSheetId="8">#REF!</definedName>
    <definedName name="XRefCopy296Row" hidden="1">[211]XREF!#REF!</definedName>
    <definedName name="XRefCopy29Row" localSheetId="8">#REF!</definedName>
    <definedName name="XRefCopy29Row" hidden="1">[214]XREF!#REF!</definedName>
    <definedName name="XRefCopy2Row" localSheetId="25" hidden="1">#REF!</definedName>
    <definedName name="XRefCopy2Row" localSheetId="8" hidden="1">#REF!</definedName>
    <definedName name="XRefCopy2Row" hidden="1">#REF!</definedName>
    <definedName name="XRefCopy3" localSheetId="25" hidden="1">'[204]Carteira 21'!#REF!</definedName>
    <definedName name="XRefCopy3" localSheetId="8" hidden="1">#REF!</definedName>
    <definedName name="XRefCopy3" hidden="1">'[204]Carteira 21'!#REF!</definedName>
    <definedName name="XRefCopy30" localSheetId="25" hidden="1">#REF!</definedName>
    <definedName name="XRefCopy30" localSheetId="8">#N/A</definedName>
    <definedName name="XRefCopy30" hidden="1">#REF!</definedName>
    <definedName name="XRefCopy30Row" localSheetId="25" hidden="1">#REF!</definedName>
    <definedName name="XRefCopy30Row" localSheetId="8">#N/A</definedName>
    <definedName name="XRefCopy30Row" hidden="1">#REF!</definedName>
    <definedName name="XRefCopy31" localSheetId="25" hidden="1">#REF!</definedName>
    <definedName name="XRefCopy31" localSheetId="8" hidden="1">#REF!</definedName>
    <definedName name="XRefCopy31" hidden="1">#REF!</definedName>
    <definedName name="XRefCopy31Row" hidden="1">#REF!</definedName>
    <definedName name="XRefCopy32" hidden="1">#REF!</definedName>
    <definedName name="XRefCopy32Row" localSheetId="8">#N/A</definedName>
    <definedName name="XRefCopy32Row" hidden="1">#REF!</definedName>
    <definedName name="XRefCopy33" localSheetId="8" hidden="1">#REF!</definedName>
    <definedName name="XRefCopy33" hidden="1">[215]Notas!#REF!</definedName>
    <definedName name="XRefCopy33Row" localSheetId="8" hidden="1">#REF!</definedName>
    <definedName name="XRefCopy33Row" hidden="1">[214]XREF!#REF!</definedName>
    <definedName name="XRefCopy34" localSheetId="8" hidden="1">#REF!</definedName>
    <definedName name="XRefCopy34" hidden="1">[215]Notas!#REF!</definedName>
    <definedName name="XRefCopy34Row" localSheetId="25" hidden="1">#REF!</definedName>
    <definedName name="XRefCopy34Row" localSheetId="8" hidden="1">#REF!</definedName>
    <definedName name="XRefCopy34Row" hidden="1">#REF!</definedName>
    <definedName name="XRefCopy35" localSheetId="25" hidden="1">[215]Notas!#REF!</definedName>
    <definedName name="XRefCopy35" localSheetId="8">#REF!</definedName>
    <definedName name="XRefCopy35" hidden="1">[215]Notas!#REF!</definedName>
    <definedName name="XRefCopy35Row" localSheetId="25" hidden="1">#REF!</definedName>
    <definedName name="XRefCopy35Row" localSheetId="8">#N/A</definedName>
    <definedName name="XRefCopy35Row" hidden="1">#REF!</definedName>
    <definedName name="XRefCopy36" localSheetId="25" hidden="1">[215]Notas!#REF!</definedName>
    <definedName name="XRefCopy36" localSheetId="8">#REF!</definedName>
    <definedName name="XRefCopy36" hidden="1">[215]Notas!#REF!</definedName>
    <definedName name="XRefCopy36Row" localSheetId="25" hidden="1">#REF!</definedName>
    <definedName name="XRefCopy36Row" localSheetId="8">#N/A</definedName>
    <definedName name="XRefCopy36Row" hidden="1">#REF!</definedName>
    <definedName name="XRefCopy37" localSheetId="25" hidden="1">[215]Notas!#REF!</definedName>
    <definedName name="XRefCopy37" localSheetId="8">#REF!</definedName>
    <definedName name="XRefCopy37" hidden="1">[215]Notas!#REF!</definedName>
    <definedName name="XRefCopy37Row" localSheetId="25" hidden="1">#REF!</definedName>
    <definedName name="XRefCopy37Row" localSheetId="8">#N/A</definedName>
    <definedName name="XRefCopy37Row" hidden="1">#REF!</definedName>
    <definedName name="XRefCopy38" localSheetId="25" hidden="1">#REF!</definedName>
    <definedName name="XRefCopy38" localSheetId="8">#REF!</definedName>
    <definedName name="XRefCopy38" hidden="1">#REF!</definedName>
    <definedName name="XRefCopy38Row" localSheetId="25" hidden="1">#REF!</definedName>
    <definedName name="XRefCopy38Row" localSheetId="8">#N/A</definedName>
    <definedName name="XRefCopy38Row" hidden="1">#REF!</definedName>
    <definedName name="XRefCopy39" localSheetId="8">#REF!</definedName>
    <definedName name="XRefCopy39" hidden="1">#REF!</definedName>
    <definedName name="XRefCopy39Row" localSheetId="8">#N/A</definedName>
    <definedName name="XRefCopy39Row" hidden="1">#REF!</definedName>
    <definedName name="XRefCopy3Row" hidden="1">#REF!</definedName>
    <definedName name="XRefCopy4" localSheetId="8" hidden="1">#REF!</definedName>
    <definedName name="XRefCopy4" hidden="1">'[204]Carteira 21'!#REF!</definedName>
    <definedName name="XRefCopy40" localSheetId="25" hidden="1">#REF!</definedName>
    <definedName name="XRefCopy40" localSheetId="8">#N/A</definedName>
    <definedName name="XRefCopy40" hidden="1">#REF!</definedName>
    <definedName name="XRefCopy40Row" localSheetId="25" hidden="1">#REF!</definedName>
    <definedName name="XRefCopy40Row" localSheetId="8">#N/A</definedName>
    <definedName name="XRefCopy40Row" hidden="1">#REF!</definedName>
    <definedName name="XRefCopy41" localSheetId="25" hidden="1">#REF!</definedName>
    <definedName name="XRefCopy41" localSheetId="8">#N/A</definedName>
    <definedName name="XRefCopy41" hidden="1">#REF!</definedName>
    <definedName name="XRefCopy41Row" localSheetId="8">#N/A</definedName>
    <definedName name="XRefCopy41Row" hidden="1">#REF!</definedName>
    <definedName name="XRefCopy42" localSheetId="8">#N/A</definedName>
    <definedName name="XRefCopy42" hidden="1">#REF!</definedName>
    <definedName name="XRefCopy42Row" localSheetId="8">#N/A</definedName>
    <definedName name="XRefCopy42Row" hidden="1">#REF!</definedName>
    <definedName name="XRefCopy43" localSheetId="8">#N/A</definedName>
    <definedName name="XRefCopy43" hidden="1">#REF!</definedName>
    <definedName name="XRefCopy43Row" localSheetId="8">#N/A</definedName>
    <definedName name="XRefCopy43Row" hidden="1">#REF!</definedName>
    <definedName name="XRefCopy44" localSheetId="8">#N/A</definedName>
    <definedName name="XRefCopy44" hidden="1">#REF!</definedName>
    <definedName name="XRefCopy44Row" localSheetId="8">#REF!</definedName>
    <definedName name="XRefCopy44Row" hidden="1">[216]XREF!#REF!</definedName>
    <definedName name="XRefCopy45" localSheetId="25" hidden="1">#REF!</definedName>
    <definedName name="XRefCopy45" localSheetId="8">#N/A</definedName>
    <definedName name="XRefCopy45" hidden="1">#REF!</definedName>
    <definedName name="XRefCopy45Row" localSheetId="25" hidden="1">[216]XREF!#REF!</definedName>
    <definedName name="XRefCopy45Row" localSheetId="8">#REF!</definedName>
    <definedName name="XRefCopy45Row" hidden="1">[216]XREF!#REF!</definedName>
    <definedName name="XRefCopy46" localSheetId="25" hidden="1">#REF!</definedName>
    <definedName name="XRefCopy46" localSheetId="8">#N/A</definedName>
    <definedName name="XRefCopy46" hidden="1">#REF!</definedName>
    <definedName name="XRefCopy46Row" localSheetId="25" hidden="1">[216]XREF!#REF!</definedName>
    <definedName name="XRefCopy46Row" localSheetId="8">#REF!</definedName>
    <definedName name="XRefCopy46Row" hidden="1">[216]XREF!#REF!</definedName>
    <definedName name="XRefCopy47" localSheetId="25" hidden="1">#REF!</definedName>
    <definedName name="XRefCopy47" localSheetId="8" hidden="1">#REF!</definedName>
    <definedName name="XRefCopy47" hidden="1">#REF!</definedName>
    <definedName name="XRefCopy47Row" localSheetId="25" hidden="1">#REF!</definedName>
    <definedName name="XRefCopy47Row" localSheetId="8" hidden="1">#REF!</definedName>
    <definedName name="XRefCopy47Row" hidden="1">#REF!</definedName>
    <definedName name="XRefCopy48" localSheetId="25" hidden="1">#REF!</definedName>
    <definedName name="XRefCopy48" localSheetId="8" hidden="1">#REF!</definedName>
    <definedName name="XRefCopy48" hidden="1">#REF!</definedName>
    <definedName name="XRefCopy48Row" localSheetId="25" hidden="1">[217]XREF!#REF!</definedName>
    <definedName name="XRefCopy48Row" localSheetId="8" hidden="1">#REF!</definedName>
    <definedName name="XRefCopy48Row" hidden="1">[217]XREF!#REF!</definedName>
    <definedName name="XRefCopy49" localSheetId="25" hidden="1">#REF!</definedName>
    <definedName name="XRefCopy49" localSheetId="8" hidden="1">#REF!</definedName>
    <definedName name="XRefCopy49" hidden="1">#REF!</definedName>
    <definedName name="XRefCopy49Row" localSheetId="25" hidden="1">[217]XREF!#REF!</definedName>
    <definedName name="XRefCopy49Row" localSheetId="8" hidden="1">#REF!</definedName>
    <definedName name="XRefCopy49Row" hidden="1">[217]XREF!#REF!</definedName>
    <definedName name="XRefCopy4Row" localSheetId="25" hidden="1">#REF!</definedName>
    <definedName name="XRefCopy4Row" localSheetId="8" hidden="1">#REF!</definedName>
    <definedName name="XRefCopy4Row" hidden="1">#REF!</definedName>
    <definedName name="XRefCopy5" localSheetId="25" hidden="1">'[212]Reclassificação do Crédito'!#REF!</definedName>
    <definedName name="XRefCopy5" localSheetId="8" hidden="1">#REF!</definedName>
    <definedName name="XRefCopy5" hidden="1">'[212]Reclassificação do Crédito'!#REF!</definedName>
    <definedName name="XRefCopy50" localSheetId="25" hidden="1">#REF!</definedName>
    <definedName name="XRefCopy50" localSheetId="8" hidden="1">#REF!</definedName>
    <definedName name="XRefCopy50" hidden="1">#REF!</definedName>
    <definedName name="XRefCopy50Row" localSheetId="25" hidden="1">[217]XREF!#REF!</definedName>
    <definedName name="XRefCopy50Row" localSheetId="8" hidden="1">#REF!</definedName>
    <definedName name="XRefCopy50Row" hidden="1">[217]XREF!#REF!</definedName>
    <definedName name="XRefCopy51" localSheetId="25" hidden="1">#REF!</definedName>
    <definedName name="XRefCopy51" localSheetId="8" hidden="1">#REF!</definedName>
    <definedName name="XRefCopy51" hidden="1">#REF!</definedName>
    <definedName name="XRefCopy51Row" localSheetId="25" hidden="1">[217]XREF!#REF!</definedName>
    <definedName name="XRefCopy51Row" localSheetId="8" hidden="1">#REF!</definedName>
    <definedName name="XRefCopy51Row" hidden="1">[217]XREF!#REF!</definedName>
    <definedName name="XRefCopy52" localSheetId="25" hidden="1">#REF!</definedName>
    <definedName name="XRefCopy52" localSheetId="8">#N/A</definedName>
    <definedName name="XRefCopy52" hidden="1">#REF!</definedName>
    <definedName name="XRefCopy52Row" localSheetId="25" hidden="1">[217]XREF!#REF!</definedName>
    <definedName name="XRefCopy52Row" localSheetId="8">#REF!</definedName>
    <definedName name="XRefCopy52Row" hidden="1">[217]XREF!#REF!</definedName>
    <definedName name="XRefCopy53" localSheetId="25" hidden="1">#REF!</definedName>
    <definedName name="XRefCopy53" localSheetId="8">#N/A</definedName>
    <definedName name="XRefCopy53" hidden="1">#REF!</definedName>
    <definedName name="XRefCopy53Row" localSheetId="25" hidden="1">[217]XREF!#REF!</definedName>
    <definedName name="XRefCopy53Row" localSheetId="8">#REF!</definedName>
    <definedName name="XRefCopy53Row" hidden="1">[217]XREF!#REF!</definedName>
    <definedName name="XRefCopy54" localSheetId="25" hidden="1">[217]Resumo!#REF!</definedName>
    <definedName name="XRefCopy54" localSheetId="8">#REF!</definedName>
    <definedName name="XRefCopy54" hidden="1">[217]Resumo!#REF!</definedName>
    <definedName name="XRefCopy54Row" localSheetId="25" hidden="1">[217]XREF!#REF!</definedName>
    <definedName name="XRefCopy54Row" localSheetId="8">#REF!</definedName>
    <definedName name="XRefCopy54Row" hidden="1">[217]XREF!#REF!</definedName>
    <definedName name="XRefCopy55" localSheetId="25" hidden="1">[217]Resumo!#REF!</definedName>
    <definedName name="XRefCopy55" localSheetId="8">#REF!</definedName>
    <definedName name="XRefCopy55" hidden="1">[217]Resumo!#REF!</definedName>
    <definedName name="XRefCopy55Row" localSheetId="25" hidden="1">[217]XREF!#REF!</definedName>
    <definedName name="XRefCopy55Row" localSheetId="8">#REF!</definedName>
    <definedName name="XRefCopy55Row" hidden="1">[217]XREF!#REF!</definedName>
    <definedName name="XRefCopy56" localSheetId="8">#REF!</definedName>
    <definedName name="XRefCopy56" hidden="1">[217]Resumo!#REF!</definedName>
    <definedName name="XRefCopy56Row" localSheetId="8">#REF!</definedName>
    <definedName name="XRefCopy56Row" hidden="1">[217]XREF!#REF!</definedName>
    <definedName name="XRefCopy57" localSheetId="8">#REF!</definedName>
    <definedName name="XRefCopy57" hidden="1">[217]Resumo!#REF!</definedName>
    <definedName name="XRefCopy57Row" localSheetId="8">#REF!</definedName>
    <definedName name="XRefCopy57Row" hidden="1">[205]XREF!#REF!</definedName>
    <definedName name="XRefCopy58" localSheetId="8" hidden="1">#REF!</definedName>
    <definedName name="XRefCopy58" hidden="1">[218]Movimento!$AP$180</definedName>
    <definedName name="XRefCopy58Row" localSheetId="25" hidden="1">[217]XREF!#REF!</definedName>
    <definedName name="XRefCopy58Row" localSheetId="8">#REF!</definedName>
    <definedName name="XRefCopy58Row" hidden="1">[217]XREF!#REF!</definedName>
    <definedName name="XRefCopy59" localSheetId="8" hidden="1">#REF!</definedName>
    <definedName name="XRefCopy59" hidden="1">[218]Movimento!$BE$258</definedName>
    <definedName name="XRefCopy59Row" localSheetId="25" hidden="1">[217]XREF!#REF!</definedName>
    <definedName name="XRefCopy59Row" localSheetId="8">#REF!</definedName>
    <definedName name="XRefCopy59Row" hidden="1">[217]XREF!#REF!</definedName>
    <definedName name="XRefCopy5Row" localSheetId="25" hidden="1">[212]XREF!#REF!</definedName>
    <definedName name="XRefCopy5Row" localSheetId="8" hidden="1">#REF!</definedName>
    <definedName name="XRefCopy5Row" hidden="1">[212]XREF!#REF!</definedName>
    <definedName name="XRefCopy6" localSheetId="8" hidden="1">#REF!</definedName>
    <definedName name="XRefCopy6" hidden="1">[219]Eurodep_20!$C$18</definedName>
    <definedName name="XRefCopy60" localSheetId="25" hidden="1">#REF!</definedName>
    <definedName name="XRefCopy60" localSheetId="8">#N/A</definedName>
    <definedName name="XRefCopy60" hidden="1">#REF!</definedName>
    <definedName name="XRefCopy60Row" localSheetId="25" hidden="1">[217]XREF!#REF!</definedName>
    <definedName name="XRefCopy60Row" localSheetId="8">#REF!</definedName>
    <definedName name="XRefCopy60Row" hidden="1">[217]XREF!#REF!</definedName>
    <definedName name="XRefCopy61" localSheetId="8">#REF!</definedName>
    <definedName name="XRefCopy61" hidden="1">[217]Resumo!#REF!</definedName>
    <definedName name="XRefCopy61Row" localSheetId="8">#REF!</definedName>
    <definedName name="XRefCopy61Row" hidden="1">[205]XREF!#REF!</definedName>
    <definedName name="XRefCopy62" localSheetId="25" hidden="1">#REF!</definedName>
    <definedName name="XRefCopy62" localSheetId="8" hidden="1">#REF!</definedName>
    <definedName name="XRefCopy62" hidden="1">#REF!</definedName>
    <definedName name="XRefCopy62Row" localSheetId="25" hidden="1">[217]XREF!#REF!</definedName>
    <definedName name="XRefCopy62Row" localSheetId="8">#REF!</definedName>
    <definedName name="XRefCopy62Row" hidden="1">[217]XREF!#REF!</definedName>
    <definedName name="XRefCopy63" localSheetId="25" hidden="1">#REF!</definedName>
    <definedName name="XRefCopy63" localSheetId="8">#N/A</definedName>
    <definedName name="XRefCopy63" hidden="1">#REF!</definedName>
    <definedName name="XRefCopy63Row" localSheetId="25" hidden="1">[217]XREF!#REF!</definedName>
    <definedName name="XRefCopy63Row" localSheetId="8">#REF!</definedName>
    <definedName name="XRefCopy63Row" hidden="1">[217]XREF!#REF!</definedName>
    <definedName name="XRefCopy64" localSheetId="25" hidden="1">[217]Resumo!#REF!</definedName>
    <definedName name="XRefCopy64" localSheetId="8">#REF!</definedName>
    <definedName name="XRefCopy64" hidden="1">[217]Resumo!#REF!</definedName>
    <definedName name="XRefCopy64Row" localSheetId="8">#REF!</definedName>
    <definedName name="XRefCopy64Row" hidden="1">[217]XREF!#REF!</definedName>
    <definedName name="XRefCopy65" localSheetId="8">#REF!</definedName>
    <definedName name="XRefCopy65" hidden="1">[217]Resumo!#REF!</definedName>
    <definedName name="XRefCopy65Row" localSheetId="8">#REF!</definedName>
    <definedName name="XRefCopy65Row" hidden="1">[217]XREF!#REF!</definedName>
    <definedName name="XRefCopy66" localSheetId="25" hidden="1">#REF!</definedName>
    <definedName name="XRefCopy66" localSheetId="8">#N/A</definedName>
    <definedName name="XRefCopy66" hidden="1">#REF!</definedName>
    <definedName name="XRefCopy66Row" localSheetId="25" hidden="1">[217]XREF!#REF!</definedName>
    <definedName name="XRefCopy66Row" localSheetId="8">#REF!</definedName>
    <definedName name="XRefCopy66Row" hidden="1">[217]XREF!#REF!</definedName>
    <definedName name="XRefCopy67" localSheetId="25" hidden="1">#REF!</definedName>
    <definedName name="XRefCopy67" localSheetId="8">#N/A</definedName>
    <definedName name="XRefCopy67" hidden="1">#REF!</definedName>
    <definedName name="XRefCopy67Row" localSheetId="25" hidden="1">[205]XREF!#REF!</definedName>
    <definedName name="XRefCopy67Row" localSheetId="8">#REF!</definedName>
    <definedName name="XRefCopy67Row" hidden="1">[205]XREF!#REF!</definedName>
    <definedName name="XRefCopy68" localSheetId="8" hidden="1">#REF!</definedName>
    <definedName name="XRefCopy68" hidden="1">[218]Movimento!$AX$284</definedName>
    <definedName name="XRefCopy68Row" localSheetId="25" hidden="1">[205]XREF!#REF!</definedName>
    <definedName name="XRefCopy68Row" localSheetId="8">#REF!</definedName>
    <definedName name="XRefCopy68Row" hidden="1">[205]XREF!#REF!</definedName>
    <definedName name="XRefCopy69" localSheetId="25" hidden="1">#REF!</definedName>
    <definedName name="XRefCopy69" localSheetId="8" hidden="1">#REF!</definedName>
    <definedName name="XRefCopy69" hidden="1">#REF!</definedName>
    <definedName name="XRefCopy69Row" localSheetId="25" hidden="1">[205]XREF!#REF!</definedName>
    <definedName name="XRefCopy69Row" localSheetId="8">#REF!</definedName>
    <definedName name="XRefCopy69Row" hidden="1">[205]XREF!#REF!</definedName>
    <definedName name="XRefCopy6Row" localSheetId="25" hidden="1">[220]XREF!#REF!</definedName>
    <definedName name="XRefCopy6Row" localSheetId="8" hidden="1">#REF!</definedName>
    <definedName name="XRefCopy6Row" hidden="1">[220]XREF!#REF!</definedName>
    <definedName name="XRefCopy7" localSheetId="25" hidden="1">'[201]Carteira 20'!#REF!</definedName>
    <definedName name="XRefCopy7" localSheetId="8" hidden="1">#REF!</definedName>
    <definedName name="XRefCopy7" hidden="1">'[201]Carteira 20'!#REF!</definedName>
    <definedName name="XRefCopy70" localSheetId="8" hidden="1">#REF!</definedName>
    <definedName name="XRefCopy70" hidden="1">[218]Movimento!$BE$284</definedName>
    <definedName name="XRefCopy70Row" localSheetId="25" hidden="1">[205]XREF!#REF!</definedName>
    <definedName name="XRefCopy70Row" localSheetId="8">#REF!</definedName>
    <definedName name="XRefCopy70Row" hidden="1">[205]XREF!#REF!</definedName>
    <definedName name="XRefCopy71" localSheetId="25" hidden="1">#REF!</definedName>
    <definedName name="XRefCopy71" localSheetId="8">#N/A</definedName>
    <definedName name="XRefCopy71" hidden="1">#REF!</definedName>
    <definedName name="XRefCopy71Row" localSheetId="25" hidden="1">[205]XREF!#REF!</definedName>
    <definedName name="XRefCopy71Row" localSheetId="8">#REF!</definedName>
    <definedName name="XRefCopy71Row" hidden="1">[205]XREF!#REF!</definedName>
    <definedName name="XRefCopy72" localSheetId="25" hidden="1">#REF!</definedName>
    <definedName name="XRefCopy72" localSheetId="8" hidden="1">#REF!</definedName>
    <definedName name="XRefCopy72" hidden="1">#REF!</definedName>
    <definedName name="XRefCopy72Row" localSheetId="25" hidden="1">[205]XREF!#REF!</definedName>
    <definedName name="XRefCopy72Row" localSheetId="8">#REF!</definedName>
    <definedName name="XRefCopy72Row" hidden="1">[205]XREF!#REF!</definedName>
    <definedName name="XRefCopy73" localSheetId="25" hidden="1">#REF!</definedName>
    <definedName name="XRefCopy73" localSheetId="8">#N/A</definedName>
    <definedName name="XRefCopy73" hidden="1">#REF!</definedName>
    <definedName name="XRefCopy73Row" localSheetId="25" hidden="1">#REF!</definedName>
    <definedName name="XRefCopy73Row" localSheetId="8">#N/A</definedName>
    <definedName name="XRefCopy73Row" hidden="1">#REF!</definedName>
    <definedName name="XRefCopy74" localSheetId="25" hidden="1">#REF!</definedName>
    <definedName name="XRefCopy74" localSheetId="8">#N/A</definedName>
    <definedName name="XRefCopy74" hidden="1">#REF!</definedName>
    <definedName name="XRefCopy74Row" localSheetId="25" hidden="1">[205]XREF!#REF!</definedName>
    <definedName name="XRefCopy74Row" localSheetId="8">#REF!</definedName>
    <definedName name="XRefCopy74Row" hidden="1">[205]XREF!#REF!</definedName>
    <definedName name="XRefCopy75" localSheetId="25" hidden="1">#REF!</definedName>
    <definedName name="XRefCopy75" localSheetId="8">#N/A</definedName>
    <definedName name="XRefCopy75" hidden="1">#REF!</definedName>
    <definedName name="XRefCopy75Row" localSheetId="25" hidden="1">#REF!</definedName>
    <definedName name="XRefCopy75Row" localSheetId="8">#N/A</definedName>
    <definedName name="XRefCopy75Row" hidden="1">#REF!</definedName>
    <definedName name="XRefCopy76" localSheetId="25" hidden="1">#REF!</definedName>
    <definedName name="XRefCopy76" localSheetId="8">#N/A</definedName>
    <definedName name="XRefCopy76" hidden="1">#REF!</definedName>
    <definedName name="XRefCopy76Row" localSheetId="8">#N/A</definedName>
    <definedName name="XRefCopy76Row" hidden="1">#REF!</definedName>
    <definedName name="XRefCopy77" localSheetId="8">#N/A</definedName>
    <definedName name="XRefCopy77" hidden="1">#REF!</definedName>
    <definedName name="XRefCopy77Row" localSheetId="8">#N/A</definedName>
    <definedName name="XRefCopy77Row" hidden="1">#REF!</definedName>
    <definedName name="XRefCopy78" localSheetId="8">#N/A</definedName>
    <definedName name="XRefCopy78" hidden="1">#REF!</definedName>
    <definedName name="XRefCopy78Row" localSheetId="8">#N/A</definedName>
    <definedName name="XRefCopy78Row" hidden="1">#REF!</definedName>
    <definedName name="XRefCopy79" localSheetId="8">#N/A</definedName>
    <definedName name="XRefCopy79" hidden="1">#REF!</definedName>
    <definedName name="XRefCopy79Row" localSheetId="8">#N/A</definedName>
    <definedName name="XRefCopy79Row" hidden="1">#REF!</definedName>
    <definedName name="XRefCopy7Row" hidden="1">#REF!</definedName>
    <definedName name="XRefCopy8" localSheetId="8" hidden="1">#REF!</definedName>
    <definedName name="XRefCopy8" hidden="1">'[201]Carteira 20'!#REF!</definedName>
    <definedName name="XRefCopy80" localSheetId="25" hidden="1">#REF!</definedName>
    <definedName name="XRefCopy80" localSheetId="8">#N/A</definedName>
    <definedName name="XRefCopy80" hidden="1">#REF!</definedName>
    <definedName name="XRefCopy80Row" localSheetId="25" hidden="1">#REF!</definedName>
    <definedName name="XRefCopy80Row" localSheetId="8">#N/A</definedName>
    <definedName name="XRefCopy80Row" hidden="1">#REF!</definedName>
    <definedName name="XRefCopy81" localSheetId="25" hidden="1">#REF!</definedName>
    <definedName name="XRefCopy81" localSheetId="8">#N/A</definedName>
    <definedName name="XRefCopy81" hidden="1">#REF!</definedName>
    <definedName name="XRefCopy81Row" localSheetId="8">#N/A</definedName>
    <definedName name="XRefCopy81Row" hidden="1">#REF!</definedName>
    <definedName name="XRefCopy82" localSheetId="8">#N/A</definedName>
    <definedName name="XRefCopy82" hidden="1">#REF!</definedName>
    <definedName name="XRefCopy82Row" localSheetId="8">#REF!</definedName>
    <definedName name="XRefCopy82Row" hidden="1">[205]XREF!#REF!</definedName>
    <definedName name="XRefCopy83" localSheetId="25" hidden="1">#REF!</definedName>
    <definedName name="XRefCopy83" localSheetId="8">#REF!</definedName>
    <definedName name="XRefCopy83" hidden="1">#REF!</definedName>
    <definedName name="XRefCopy83Row" localSheetId="25" hidden="1">[205]XREF!#REF!</definedName>
    <definedName name="XRefCopy83Row" localSheetId="8">#REF!</definedName>
    <definedName name="XRefCopy83Row" hidden="1">[205]XREF!#REF!</definedName>
    <definedName name="XRefCopy84" localSheetId="25" hidden="1">#REF!</definedName>
    <definedName name="XRefCopy84" localSheetId="8">#N/A</definedName>
    <definedName name="XRefCopy84" hidden="1">#REF!</definedName>
    <definedName name="XRefCopy84Row" localSheetId="25" hidden="1">[221]XREF!#REF!</definedName>
    <definedName name="XRefCopy84Row" localSheetId="8">#REF!</definedName>
    <definedName name="XRefCopy84Row" hidden="1">[221]XREF!#REF!</definedName>
    <definedName name="XRefCopy85" localSheetId="25" hidden="1">#REF!</definedName>
    <definedName name="XRefCopy85" localSheetId="8">#N/A</definedName>
    <definedName name="XRefCopy85" hidden="1">#REF!</definedName>
    <definedName name="XRefCopy85Row" localSheetId="25" hidden="1">[205]XREF!#REF!</definedName>
    <definedName name="XRefCopy85Row" localSheetId="8">#REF!</definedName>
    <definedName name="XRefCopy85Row" hidden="1">[205]XREF!#REF!</definedName>
    <definedName name="XRefCopy86" localSheetId="25" hidden="1">#REF!</definedName>
    <definedName name="XRefCopy86" localSheetId="8">#N/A</definedName>
    <definedName name="XRefCopy86" hidden="1">#REF!</definedName>
    <definedName name="XRefCopy86Row" localSheetId="25" hidden="1">[222]XREF!#REF!</definedName>
    <definedName name="XRefCopy86Row" localSheetId="8">#REF!</definedName>
    <definedName name="XRefCopy86Row" hidden="1">[222]XREF!#REF!</definedName>
    <definedName name="XRefCopy87" localSheetId="8" hidden="1">#REF!</definedName>
    <definedName name="XRefCopy87" hidden="1">[218]Movimento!$AX$334</definedName>
    <definedName name="XRefCopy87Row" localSheetId="25" hidden="1">[222]XREF!#REF!</definedName>
    <definedName name="XRefCopy87Row" localSheetId="8">#REF!</definedName>
    <definedName name="XRefCopy87Row" hidden="1">[222]XREF!#REF!</definedName>
    <definedName name="XRefCopy88" localSheetId="25" hidden="1">#REF!</definedName>
    <definedName name="XRefCopy88" localSheetId="8">#REF!</definedName>
    <definedName name="XRefCopy88" hidden="1">#REF!</definedName>
    <definedName name="XRefCopy88Row" localSheetId="25" hidden="1">[221]XREF!#REF!</definedName>
    <definedName name="XRefCopy88Row" localSheetId="8">#REF!</definedName>
    <definedName name="XRefCopy88Row" hidden="1">[221]XREF!#REF!</definedName>
    <definedName name="XRefCopy89" localSheetId="25" hidden="1">#REF!</definedName>
    <definedName name="XRefCopy89" localSheetId="8">#N/A</definedName>
    <definedName name="XRefCopy89" hidden="1">#REF!</definedName>
    <definedName name="XRefCopy89Row" localSheetId="25" hidden="1">[205]XREF!#REF!</definedName>
    <definedName name="XRefCopy89Row" localSheetId="8">#REF!</definedName>
    <definedName name="XRefCopy89Row" hidden="1">[205]XREF!#REF!</definedName>
    <definedName name="XRefCopy8Row" localSheetId="25" hidden="1">#REF!</definedName>
    <definedName name="XRefCopy8Row" localSheetId="8" hidden="1">#REF!</definedName>
    <definedName name="XRefCopy8Row" hidden="1">#REF!</definedName>
    <definedName name="XRefCopy9" localSheetId="25" hidden="1">'[204]Carteira 21'!#REF!</definedName>
    <definedName name="XRefCopy9" localSheetId="8" hidden="1">#REF!</definedName>
    <definedName name="XRefCopy9" hidden="1">'[204]Carteira 21'!#REF!</definedName>
    <definedName name="XRefCopy90" localSheetId="25" hidden="1">#REF!</definedName>
    <definedName name="XRefCopy90" localSheetId="8">#N/A</definedName>
    <definedName name="XRefCopy90" hidden="1">#REF!</definedName>
    <definedName name="XRefCopy90Row" localSheetId="25" hidden="1">[205]XREF!#REF!</definedName>
    <definedName name="XRefCopy90Row" localSheetId="8">#REF!</definedName>
    <definedName name="XRefCopy90Row" hidden="1">[205]XREF!#REF!</definedName>
    <definedName name="XRefCopy91" localSheetId="25" hidden="1">#REF!</definedName>
    <definedName name="XRefCopy91" localSheetId="8">#N/A</definedName>
    <definedName name="XRefCopy91" hidden="1">#REF!</definedName>
    <definedName name="XRefCopy91Row" localSheetId="25" hidden="1">[205]XREF!#REF!</definedName>
    <definedName name="XRefCopy91Row" localSheetId="8">#REF!</definedName>
    <definedName name="XRefCopy91Row" hidden="1">[205]XREF!#REF!</definedName>
    <definedName name="XRefCopy92" localSheetId="25" hidden="1">#REF!</definedName>
    <definedName name="XRefCopy92" localSheetId="8" hidden="1">#REF!</definedName>
    <definedName name="XRefCopy92" hidden="1">#REF!</definedName>
    <definedName name="XRefCopy92Row" localSheetId="25" hidden="1">[205]XREF!#REF!</definedName>
    <definedName name="XRefCopy92Row" localSheetId="8">#REF!</definedName>
    <definedName name="XRefCopy92Row" hidden="1">[205]XREF!#REF!</definedName>
    <definedName name="XRefCopy93" localSheetId="8" hidden="1">#REF!</definedName>
    <definedName name="XRefCopy93" hidden="1">[218]Movimento!$BB$354</definedName>
    <definedName name="XRefCopy93Row" localSheetId="25" hidden="1">[205]XREF!#REF!</definedName>
    <definedName name="XRefCopy93Row" localSheetId="8">#REF!</definedName>
    <definedName name="XRefCopy93Row" hidden="1">[205]XREF!#REF!</definedName>
    <definedName name="XRefCopy94" localSheetId="25" hidden="1">#REF!</definedName>
    <definedName name="XRefCopy94" localSheetId="8" hidden="1">#REF!</definedName>
    <definedName name="XRefCopy94" hidden="1">#REF!</definedName>
    <definedName name="XRefCopy94Row" localSheetId="25" hidden="1">#REF!</definedName>
    <definedName name="XRefCopy94Row" localSheetId="8">#REF!</definedName>
    <definedName name="XRefCopy94Row" hidden="1">#REF!</definedName>
    <definedName name="XRefCopy95" localSheetId="25" hidden="1">#REF!</definedName>
    <definedName name="XRefCopy95" localSheetId="8" hidden="1">#REF!</definedName>
    <definedName name="XRefCopy95" hidden="1">#REF!</definedName>
    <definedName name="XRefCopy95Row" localSheetId="25" hidden="1">[222]XREF!#REF!</definedName>
    <definedName name="XRefCopy95Row" localSheetId="8">#REF!</definedName>
    <definedName name="XRefCopy95Row" hidden="1">[222]XREF!#REF!</definedName>
    <definedName name="XRefCopy96" localSheetId="25" hidden="1">#REF!</definedName>
    <definedName name="XRefCopy96" localSheetId="8">#N/A</definedName>
    <definedName name="XRefCopy96" hidden="1">#REF!</definedName>
    <definedName name="XRefCopy96Row" localSheetId="25" hidden="1">[222]XREF!#REF!</definedName>
    <definedName name="XRefCopy96Row" localSheetId="8">#REF!</definedName>
    <definedName name="XRefCopy96Row" hidden="1">[222]XREF!#REF!</definedName>
    <definedName name="XRefCopy97" localSheetId="25" hidden="1">#REF!</definedName>
    <definedName name="XRefCopy97" localSheetId="8">#N/A</definedName>
    <definedName name="XRefCopy97" hidden="1">#REF!</definedName>
    <definedName name="XRefCopy97Row" localSheetId="25" hidden="1">[222]XREF!#REF!</definedName>
    <definedName name="XRefCopy97Row" localSheetId="8">#REF!</definedName>
    <definedName name="XRefCopy97Row" hidden="1">[222]XREF!#REF!</definedName>
    <definedName name="XRefCopy98" localSheetId="25" hidden="1">#REF!</definedName>
    <definedName name="XRefCopy98" localSheetId="8">#N/A</definedName>
    <definedName name="XRefCopy98" hidden="1">#REF!</definedName>
    <definedName name="XRefCopy98Row" localSheetId="25" hidden="1">#REF!</definedName>
    <definedName name="XRefCopy98Row" localSheetId="8">#REF!</definedName>
    <definedName name="XRefCopy98Row" hidden="1">#REF!</definedName>
    <definedName name="XRefCopy99" localSheetId="25" hidden="1">#REF!</definedName>
    <definedName name="XRefCopy99" localSheetId="8">#N/A</definedName>
    <definedName name="XRefCopy99" hidden="1">#REF!</definedName>
    <definedName name="XRefCopy99Row" localSheetId="8">#REF!</definedName>
    <definedName name="XRefCopy99Row" hidden="1">#REF!</definedName>
    <definedName name="XRefCopy9Row" hidden="1">#REF!</definedName>
    <definedName name="XRefCopyRangeCount" hidden="1">26</definedName>
    <definedName name="XRefPaste1" localSheetId="8" hidden="1">#REF!</definedName>
    <definedName name="XRefPaste1" hidden="1">'[201]Carteira 20'!#REF!</definedName>
    <definedName name="XRefPaste10" localSheetId="8" hidden="1">#REF!</definedName>
    <definedName name="XRefPaste10" hidden="1">'[204]Carteira 21'!#REF!</definedName>
    <definedName name="XRefPaste100" localSheetId="25" hidden="1">#REF!</definedName>
    <definedName name="XRefPaste100" localSheetId="8">#N/A</definedName>
    <definedName name="XRefPaste100" hidden="1">#REF!</definedName>
    <definedName name="XRefPaste100Row" localSheetId="25" hidden="1">#REF!</definedName>
    <definedName name="XRefPaste100Row" localSheetId="8">#REF!</definedName>
    <definedName name="XRefPaste100Row" hidden="1">#REF!</definedName>
    <definedName name="XRefPaste101" localSheetId="25" hidden="1">#REF!</definedName>
    <definedName name="XRefPaste101" localSheetId="8">#N/A</definedName>
    <definedName name="XRefPaste101" hidden="1">#REF!</definedName>
    <definedName name="XRefPaste101Row" localSheetId="25" hidden="1">[208]XREF!#REF!</definedName>
    <definedName name="XRefPaste101Row" localSheetId="8">#REF!</definedName>
    <definedName name="XRefPaste101Row" hidden="1">[208]XREF!#REF!</definedName>
    <definedName name="XRefPaste102" localSheetId="25" hidden="1">#REF!</definedName>
    <definedName name="XRefPaste102" localSheetId="8">#N/A</definedName>
    <definedName name="XRefPaste102" hidden="1">#REF!</definedName>
    <definedName name="XRefPaste102Row" localSheetId="25" hidden="1">#REF!</definedName>
    <definedName name="XRefPaste102Row" localSheetId="8">#REF!</definedName>
    <definedName name="XRefPaste102Row" hidden="1">#REF!</definedName>
    <definedName name="XRefPaste103" localSheetId="25" hidden="1">#REF!</definedName>
    <definedName name="XRefPaste103" localSheetId="8">#N/A</definedName>
    <definedName name="XRefPaste103" hidden="1">#REF!</definedName>
    <definedName name="XRefPaste103Row" localSheetId="8">#REF!</definedName>
    <definedName name="XRefPaste103Row" hidden="1">#REF!</definedName>
    <definedName name="XRefPaste104" localSheetId="8">#N/A</definedName>
    <definedName name="XRefPaste104" hidden="1">#REF!</definedName>
    <definedName name="XRefPaste104Row" localSheetId="8">#REF!</definedName>
    <definedName name="XRefPaste104Row" hidden="1">#REF!</definedName>
    <definedName name="XRefPaste105" localSheetId="8">#N/A</definedName>
    <definedName name="XRefPaste105" hidden="1">#REF!</definedName>
    <definedName name="XRefPaste105Row" localSheetId="8">#REF!</definedName>
    <definedName name="XRefPaste105Row" hidden="1">#REF!</definedName>
    <definedName name="XRefPaste106" localSheetId="8">#N/A</definedName>
    <definedName name="XRefPaste106" hidden="1">#REF!</definedName>
    <definedName name="XRefPaste106Row" localSheetId="8">#REF!</definedName>
    <definedName name="XRefPaste106Row" hidden="1">#REF!</definedName>
    <definedName name="XRefPaste107" localSheetId="8">#N/A</definedName>
    <definedName name="XRefPaste107" hidden="1">#REF!</definedName>
    <definedName name="XRefPaste107Row" localSheetId="8">#REF!</definedName>
    <definedName name="XRefPaste107Row" hidden="1">#REF!</definedName>
    <definedName name="XRefPaste108" localSheetId="8">#REF!</definedName>
    <definedName name="XRefPaste108" hidden="1">[208]Resumo!#REF!</definedName>
    <definedName name="XRefPaste108Row" localSheetId="8">#REF!</definedName>
    <definedName name="XRefPaste108Row" hidden="1">[208]XREF!#REF!</definedName>
    <definedName name="XRefPaste109" localSheetId="25" hidden="1">#REF!</definedName>
    <definedName name="XRefPaste109" localSheetId="8">#N/A</definedName>
    <definedName name="XRefPaste109" hidden="1">#REF!</definedName>
    <definedName name="XRefPaste109Row" localSheetId="25" hidden="1">#REF!</definedName>
    <definedName name="XRefPaste109Row" localSheetId="8">#REF!</definedName>
    <definedName name="XRefPaste109Row" hidden="1">#REF!</definedName>
    <definedName name="XRefPaste10Row" localSheetId="25" hidden="1">#REF!</definedName>
    <definedName name="XRefPaste10Row" localSheetId="8" hidden="1">#REF!</definedName>
    <definedName name="XRefPaste10Row" hidden="1">#REF!</definedName>
    <definedName name="XRefPaste11" localSheetId="25" hidden="1">'[201]Carteira 20'!#REF!</definedName>
    <definedName name="XRefPaste11" localSheetId="8" hidden="1">#REF!</definedName>
    <definedName name="XRefPaste11" hidden="1">'[201]Carteira 20'!#REF!</definedName>
    <definedName name="XRefPaste110" localSheetId="25" hidden="1">#REF!</definedName>
    <definedName name="XRefPaste110" localSheetId="8">#N/A</definedName>
    <definedName name="XRefPaste110" hidden="1">#REF!</definedName>
    <definedName name="XRefPaste110Row" localSheetId="25" hidden="1">[208]XREF!#REF!</definedName>
    <definedName name="XRefPaste110Row" localSheetId="8">#REF!</definedName>
    <definedName name="XRefPaste110Row" hidden="1">[208]XREF!#REF!</definedName>
    <definedName name="XRefPaste111" localSheetId="25" hidden="1">#REF!</definedName>
    <definedName name="XRefPaste111" localSheetId="8">#N/A</definedName>
    <definedName name="XRefPaste111" hidden="1">#REF!</definedName>
    <definedName name="XRefPaste111Row" localSheetId="25" hidden="1">#REF!</definedName>
    <definedName name="XRefPaste111Row" localSheetId="8">#REF!</definedName>
    <definedName name="XRefPaste111Row" hidden="1">#REF!</definedName>
    <definedName name="XRefPaste112" localSheetId="25" hidden="1">#REF!</definedName>
    <definedName name="XRefPaste112" localSheetId="8">#N/A</definedName>
    <definedName name="XRefPaste112" hidden="1">#REF!</definedName>
    <definedName name="XRefPaste112Row" localSheetId="8">#REF!</definedName>
    <definedName name="XRefPaste112Row" hidden="1">#REF!</definedName>
    <definedName name="XRefPaste113" localSheetId="8">#N/A</definedName>
    <definedName name="XRefPaste113" hidden="1">#REF!</definedName>
    <definedName name="XRefPaste113Row" localSheetId="8">#REF!</definedName>
    <definedName name="XRefPaste113Row" hidden="1">#REF!</definedName>
    <definedName name="XRefPaste114" localSheetId="8">#N/A</definedName>
    <definedName name="XRefPaste114" hidden="1">#REF!</definedName>
    <definedName name="XRefPaste114Row" localSheetId="8">#REF!</definedName>
    <definedName name="XRefPaste114Row" hidden="1">#REF!</definedName>
    <definedName name="XRefPaste115" localSheetId="8">#N/A</definedName>
    <definedName name="XRefPaste115" hidden="1">#REF!</definedName>
    <definedName name="XRefPaste115Row" localSheetId="8">#REF!</definedName>
    <definedName name="XRefPaste115Row" hidden="1">#REF!</definedName>
    <definedName name="XRefPaste116" localSheetId="8">#N/A</definedName>
    <definedName name="XRefPaste116" hidden="1">#REF!</definedName>
    <definedName name="XRefPaste116Row" localSheetId="8">#REF!</definedName>
    <definedName name="XRefPaste116Row" hidden="1">#REF!</definedName>
    <definedName name="XRefPaste117" localSheetId="8">#N/A</definedName>
    <definedName name="XRefPaste117" hidden="1">#REF!</definedName>
    <definedName name="XRefPaste117Row" localSheetId="8">#REF!</definedName>
    <definedName name="XRefPaste117Row" hidden="1">#REF!</definedName>
    <definedName name="XRefPaste118" localSheetId="8">#N/A</definedName>
    <definedName name="XRefPaste118" hidden="1">#REF!</definedName>
    <definedName name="XRefPaste118Row" localSheetId="8">#REF!</definedName>
    <definedName name="XRefPaste118Row" hidden="1">#REF!</definedName>
    <definedName name="XRefPaste119" localSheetId="8">#N/A</definedName>
    <definedName name="XRefPaste119" hidden="1">#REF!</definedName>
    <definedName name="XRefPaste119Row" localSheetId="8">#REF!</definedName>
    <definedName name="XRefPaste119Row" hidden="1">#REF!</definedName>
    <definedName name="XRefPaste11Row" hidden="1">#REF!</definedName>
    <definedName name="XRefPaste12" localSheetId="8" hidden="1">#REF!</definedName>
    <definedName name="XRefPaste12" hidden="1">'[201]Carteira 20'!#REF!</definedName>
    <definedName name="XRefPaste120" localSheetId="25" hidden="1">#REF!</definedName>
    <definedName name="XRefPaste120" localSheetId="8" hidden="1">#REF!</definedName>
    <definedName name="XRefPaste120" hidden="1">#REF!</definedName>
    <definedName name="XRefPaste120Row" localSheetId="25" hidden="1">[210]XREF!#REF!</definedName>
    <definedName name="XRefPaste120Row" localSheetId="8" hidden="1">#REF!</definedName>
    <definedName name="XRefPaste120Row" hidden="1">[210]XREF!#REF!</definedName>
    <definedName name="XRefPaste121" localSheetId="25" hidden="1">#REF!</definedName>
    <definedName name="XRefPaste121" localSheetId="8">#N/A</definedName>
    <definedName name="XRefPaste121" hidden="1">#REF!</definedName>
    <definedName name="XRefPaste121Row" localSheetId="25" hidden="1">#REF!</definedName>
    <definedName name="XRefPaste121Row" localSheetId="8">#REF!</definedName>
    <definedName name="XRefPaste121Row" hidden="1">#REF!</definedName>
    <definedName name="XRefPaste122" localSheetId="25" hidden="1">#REF!</definedName>
    <definedName name="XRefPaste122" localSheetId="8">#N/A</definedName>
    <definedName name="XRefPaste122" hidden="1">#REF!</definedName>
    <definedName name="XRefPaste122Row" localSheetId="8">#REF!</definedName>
    <definedName name="XRefPaste122Row" hidden="1">#REF!</definedName>
    <definedName name="XRefPaste123" localSheetId="8">#N/A</definedName>
    <definedName name="XRefPaste123" hidden="1">#REF!</definedName>
    <definedName name="XRefPaste123Row" localSheetId="8">#REF!</definedName>
    <definedName name="XRefPaste123Row" hidden="1">#REF!</definedName>
    <definedName name="XRefPaste124" localSheetId="8">#N/A</definedName>
    <definedName name="XRefPaste124" hidden="1">#REF!</definedName>
    <definedName name="XRefPaste124Row" localSheetId="8">#REF!</definedName>
    <definedName name="XRefPaste124Row" hidden="1">#REF!</definedName>
    <definedName name="XRefPaste125" localSheetId="8">#N/A</definedName>
    <definedName name="XRefPaste125" hidden="1">#REF!</definedName>
    <definedName name="XRefPaste125Row" localSheetId="8">#REF!</definedName>
    <definedName name="XRefPaste125Row" hidden="1">#REF!</definedName>
    <definedName name="XRefPaste126" localSheetId="8">#N/A</definedName>
    <definedName name="XRefPaste126" hidden="1">#REF!</definedName>
    <definedName name="XRefPaste126Row" localSheetId="8">#REF!</definedName>
    <definedName name="XRefPaste126Row" hidden="1">#REF!</definedName>
    <definedName name="XRefPaste127" localSheetId="8">#N/A</definedName>
    <definedName name="XRefPaste127" hidden="1">#REF!</definedName>
    <definedName name="XRefPaste127Row" localSheetId="8">#REF!</definedName>
    <definedName name="XRefPaste127Row" hidden="1">#REF!</definedName>
    <definedName name="XRefPaste128" localSheetId="8">#N/A</definedName>
    <definedName name="XRefPaste128" hidden="1">#REF!</definedName>
    <definedName name="XRefPaste128Row" localSheetId="8">#REF!</definedName>
    <definedName name="XRefPaste128Row" hidden="1">#REF!</definedName>
    <definedName name="XRefPaste129" localSheetId="8">#N/A</definedName>
    <definedName name="XRefPaste129" hidden="1">#REF!</definedName>
    <definedName name="XRefPaste129Row" localSheetId="8">#REF!</definedName>
    <definedName name="XRefPaste129Row" hidden="1">#REF!</definedName>
    <definedName name="XRefPaste12Row" hidden="1">#REF!</definedName>
    <definedName name="XRefPaste13" localSheetId="8" hidden="1">#REF!</definedName>
    <definedName name="XRefPaste13" hidden="1">'[204]Carteira 21'!#REF!</definedName>
    <definedName name="XRefPaste130" localSheetId="25" hidden="1">#REF!</definedName>
    <definedName name="XRefPaste130" localSheetId="8">#N/A</definedName>
    <definedName name="XRefPaste130" hidden="1">#REF!</definedName>
    <definedName name="XRefPaste130Row" localSheetId="25" hidden="1">#REF!</definedName>
    <definedName name="XRefPaste130Row" localSheetId="8">#REF!</definedName>
    <definedName name="XRefPaste130Row" hidden="1">#REF!</definedName>
    <definedName name="XRefPaste131" localSheetId="25" hidden="1">#REF!</definedName>
    <definedName name="XRefPaste131" localSheetId="8">#N/A</definedName>
    <definedName name="XRefPaste131" hidden="1">#REF!</definedName>
    <definedName name="XRefPaste131Row" localSheetId="8">#REF!</definedName>
    <definedName name="XRefPaste131Row" hidden="1">#REF!</definedName>
    <definedName name="XRefPaste132" localSheetId="8">#N/A</definedName>
    <definedName name="XRefPaste132" hidden="1">#REF!</definedName>
    <definedName name="XRefPaste132Row" localSheetId="8">#REF!</definedName>
    <definedName name="XRefPaste132Row" hidden="1">#REF!</definedName>
    <definedName name="XRefPaste133" localSheetId="8">#N/A</definedName>
    <definedName name="XRefPaste133" hidden="1">#REF!</definedName>
    <definedName name="XRefPaste133Row" localSheetId="8">#N/A</definedName>
    <definedName name="XRefPaste133Row" hidden="1">#REF!</definedName>
    <definedName name="XRefPaste134" localSheetId="8">#N/A</definedName>
    <definedName name="XRefPaste134" hidden="1">#REF!</definedName>
    <definedName name="XRefPaste134Row" localSheetId="8">#N/A</definedName>
    <definedName name="XRefPaste134Row" hidden="1">#REF!</definedName>
    <definedName name="XRefPaste135" localSheetId="8">#N/A</definedName>
    <definedName name="XRefPaste135" hidden="1">#REF!</definedName>
    <definedName name="XRefPaste135Row" localSheetId="8">#N/A</definedName>
    <definedName name="XRefPaste135Row" hidden="1">#REF!</definedName>
    <definedName name="XRefPaste136" localSheetId="8">#N/A</definedName>
    <definedName name="XRefPaste136" hidden="1">#REF!</definedName>
    <definedName name="XRefPaste136Row" localSheetId="8">#N/A</definedName>
    <definedName name="XRefPaste136Row" hidden="1">#REF!</definedName>
    <definedName name="XRefPaste137" localSheetId="8">#N/A</definedName>
    <definedName name="XRefPaste137" hidden="1">#REF!</definedName>
    <definedName name="XRefPaste137Row" localSheetId="8">#N/A</definedName>
    <definedName name="XRefPaste137Row" hidden="1">#REF!</definedName>
    <definedName name="XRefPaste138" localSheetId="8">#N/A</definedName>
    <definedName name="XRefPaste138" hidden="1">#REF!</definedName>
    <definedName name="XRefPaste138Row" localSheetId="8">#N/A</definedName>
    <definedName name="XRefPaste138Row" hidden="1">#REF!</definedName>
    <definedName name="XRefPaste139" localSheetId="8">#N/A</definedName>
    <definedName name="XRefPaste139" hidden="1">#REF!</definedName>
    <definedName name="XRefPaste139Row" localSheetId="8">#N/A</definedName>
    <definedName name="XRefPaste139Row" hidden="1">#REF!</definedName>
    <definedName name="XRefPaste13Row" hidden="1">#REF!</definedName>
    <definedName name="XRefPaste14" localSheetId="8" hidden="1">#REF!</definedName>
    <definedName name="XRefPaste14" hidden="1">'[212]Reclassificação do Crédito'!#REF!</definedName>
    <definedName name="XRefPaste140" localSheetId="25" hidden="1">#REF!</definedName>
    <definedName name="XRefPaste140" localSheetId="8" hidden="1">#REF!</definedName>
    <definedName name="XRefPaste140" hidden="1">#REF!</definedName>
    <definedName name="XRefPaste140Row" localSheetId="25" hidden="1">[210]XREF!#REF!</definedName>
    <definedName name="XRefPaste140Row" localSheetId="8" hidden="1">#REF!</definedName>
    <definedName name="XRefPaste140Row" hidden="1">[210]XREF!#REF!</definedName>
    <definedName name="XRefPaste141" localSheetId="25" hidden="1">#REF!</definedName>
    <definedName name="XRefPaste141" localSheetId="8">#N/A</definedName>
    <definedName name="XRefPaste141" hidden="1">#REF!</definedName>
    <definedName name="XRefPaste141Row" localSheetId="25" hidden="1">#REF!</definedName>
    <definedName name="XRefPaste141Row" localSheetId="8">#N/A</definedName>
    <definedName name="XRefPaste141Row" hidden="1">#REF!</definedName>
    <definedName name="XRefPaste142" localSheetId="25" hidden="1">#REF!</definedName>
    <definedName name="XRefPaste142" localSheetId="8">#N/A</definedName>
    <definedName name="XRefPaste142" hidden="1">#REF!</definedName>
    <definedName name="XRefPaste142Row" localSheetId="8">#N/A</definedName>
    <definedName name="XRefPaste142Row" hidden="1">#REF!</definedName>
    <definedName name="XRefPaste143" localSheetId="8">#N/A</definedName>
    <definedName name="XRefPaste143" hidden="1">#REF!</definedName>
    <definedName name="XRefPaste143Row" localSheetId="8">#N/A</definedName>
    <definedName name="XRefPaste143Row" hidden="1">#REF!</definedName>
    <definedName name="XRefPaste144" localSheetId="8">#N/A</definedName>
    <definedName name="XRefPaste144" hidden="1">#REF!</definedName>
    <definedName name="XRefPaste144Row" localSheetId="8">#N/A</definedName>
    <definedName name="XRefPaste144Row" hidden="1">#REF!</definedName>
    <definedName name="XRefPaste145" localSheetId="8">#N/A</definedName>
    <definedName name="XRefPaste145" hidden="1">#REF!</definedName>
    <definedName name="XRefPaste145Row" localSheetId="8">#N/A</definedName>
    <definedName name="XRefPaste145Row" hidden="1">#REF!</definedName>
    <definedName name="XRefPaste146" localSheetId="8">#N/A</definedName>
    <definedName name="XRefPaste146" hidden="1">#REF!</definedName>
    <definedName name="XRefPaste146Row" localSheetId="8">#N/A</definedName>
    <definedName name="XRefPaste146Row" hidden="1">#REF!</definedName>
    <definedName name="XRefPaste147" localSheetId="8">#N/A</definedName>
    <definedName name="XRefPaste147" hidden="1">#REF!</definedName>
    <definedName name="XRefPaste147Row" localSheetId="8">#N/A</definedName>
    <definedName name="XRefPaste147Row" hidden="1">#REF!</definedName>
    <definedName name="XRefPaste148" localSheetId="8">#N/A</definedName>
    <definedName name="XRefPaste148" hidden="1">#REF!</definedName>
    <definedName name="XRefPaste148Row" localSheetId="8">#N/A</definedName>
    <definedName name="XRefPaste148Row" hidden="1">#REF!</definedName>
    <definedName name="XRefPaste149" localSheetId="8">#N/A</definedName>
    <definedName name="XRefPaste149" hidden="1">#REF!</definedName>
    <definedName name="XRefPaste149Row" localSheetId="8">#N/A</definedName>
    <definedName name="XRefPaste149Row" hidden="1">#REF!</definedName>
    <definedName name="XRefPaste14Row" localSheetId="8" hidden="1">#REF!</definedName>
    <definedName name="XRefPaste14Row" hidden="1">[212]XREF!#REF!</definedName>
    <definedName name="XRefPaste15" localSheetId="8" hidden="1">#REF!</definedName>
    <definedName name="XRefPaste15" hidden="1">'[223]Participacoes-31.10.03'!#REF!</definedName>
    <definedName name="XRefPaste150" localSheetId="25" hidden="1">#REF!</definedName>
    <definedName name="XRefPaste150" localSheetId="8">#N/A</definedName>
    <definedName name="XRefPaste150" hidden="1">#REF!</definedName>
    <definedName name="XRefPaste150Row" localSheetId="25" hidden="1">#REF!</definedName>
    <definedName name="XRefPaste150Row" localSheetId="8">#N/A</definedName>
    <definedName name="XRefPaste150Row" hidden="1">#REF!</definedName>
    <definedName name="XRefPaste151" localSheetId="25" hidden="1">#REF!</definedName>
    <definedName name="XRefPaste151" localSheetId="8" hidden="1">#REF!</definedName>
    <definedName name="XRefPaste151" hidden="1">#REF!</definedName>
    <definedName name="XRefPaste151Row" localSheetId="25" hidden="1">[210]XREF!#REF!</definedName>
    <definedName name="XRefPaste151Row" localSheetId="8" hidden="1">#REF!</definedName>
    <definedName name="XRefPaste151Row" hidden="1">[210]XREF!#REF!</definedName>
    <definedName name="XRefPaste152" localSheetId="25" hidden="1">#REF!</definedName>
    <definedName name="XRefPaste152" localSheetId="8">#N/A</definedName>
    <definedName name="XRefPaste152" hidden="1">#REF!</definedName>
    <definedName name="XRefPaste152Row" localSheetId="25" hidden="1">#REF!</definedName>
    <definedName name="XRefPaste152Row" localSheetId="8">#N/A</definedName>
    <definedName name="XRefPaste152Row" hidden="1">#REF!</definedName>
    <definedName name="XRefPaste153" localSheetId="25" hidden="1">#REF!</definedName>
    <definedName name="XRefPaste153" localSheetId="8">#N/A</definedName>
    <definedName name="XRefPaste153" hidden="1">#REF!</definedName>
    <definedName name="XRefPaste153Row" localSheetId="8">#N/A</definedName>
    <definedName name="XRefPaste153Row" hidden="1">#REF!</definedName>
    <definedName name="XRefPaste154" localSheetId="8">#N/A</definedName>
    <definedName name="XRefPaste154" hidden="1">#REF!</definedName>
    <definedName name="XRefPaste154Row" localSheetId="8">#REF!</definedName>
    <definedName name="XRefPaste154Row" hidden="1">[211]XREF!#REF!</definedName>
    <definedName name="XRefPaste155" localSheetId="25" hidden="1">#REF!</definedName>
    <definedName name="XRefPaste155" localSheetId="8">#N/A</definedName>
    <definedName name="XRefPaste155" hidden="1">#REF!</definedName>
    <definedName name="XRefPaste155Row" localSheetId="25" hidden="1">[211]XREF!#REF!</definedName>
    <definedName name="XRefPaste155Row" localSheetId="8">#REF!</definedName>
    <definedName name="XRefPaste155Row" hidden="1">[211]XREF!#REF!</definedName>
    <definedName name="XRefPaste156" localSheetId="25" hidden="1">#REF!</definedName>
    <definedName name="XRefPaste156" localSheetId="8">#N/A</definedName>
    <definedName name="XRefPaste156" hidden="1">#REF!</definedName>
    <definedName name="XRefPaste156Row" localSheetId="25" hidden="1">[211]XREF!#REF!</definedName>
    <definedName name="XRefPaste156Row" localSheetId="8">#REF!</definedName>
    <definedName name="XRefPaste156Row" hidden="1">[211]XREF!#REF!</definedName>
    <definedName name="XRefPaste157" localSheetId="25" hidden="1">#REF!</definedName>
    <definedName name="XRefPaste157" localSheetId="8">#N/A</definedName>
    <definedName name="XRefPaste157" hidden="1">#REF!</definedName>
    <definedName name="XRefPaste157Row" localSheetId="25" hidden="1">[211]XREF!#REF!</definedName>
    <definedName name="XRefPaste157Row" localSheetId="8">#REF!</definedName>
    <definedName name="XRefPaste157Row" hidden="1">[211]XREF!#REF!</definedName>
    <definedName name="XRefPaste158" localSheetId="25" hidden="1">#REF!</definedName>
    <definedName name="XRefPaste158" localSheetId="8">#N/A</definedName>
    <definedName name="XRefPaste158" hidden="1">#REF!</definedName>
    <definedName name="XRefPaste158Row" localSheetId="25" hidden="1">[211]XREF!#REF!</definedName>
    <definedName name="XRefPaste158Row" localSheetId="8">#REF!</definedName>
    <definedName name="XRefPaste158Row" hidden="1">[211]XREF!#REF!</definedName>
    <definedName name="XRefPaste159" localSheetId="25" hidden="1">#REF!</definedName>
    <definedName name="XRefPaste159" localSheetId="8">#N/A</definedName>
    <definedName name="XRefPaste159" hidden="1">#REF!</definedName>
    <definedName name="XRefPaste159Row" localSheetId="25" hidden="1">[211]XREF!#REF!</definedName>
    <definedName name="XRefPaste159Row" localSheetId="8">#REF!</definedName>
    <definedName name="XRefPaste159Row" hidden="1">[211]XREF!#REF!</definedName>
    <definedName name="XRefPaste15Row" localSheetId="25" hidden="1">[212]XREF!#REF!</definedName>
    <definedName name="XRefPaste15Row" localSheetId="8" hidden="1">#REF!</definedName>
    <definedName name="XRefPaste15Row" hidden="1">[212]XREF!#REF!</definedName>
    <definedName name="XRefPaste16" localSheetId="25" hidden="1">#REF!</definedName>
    <definedName name="XRefPaste16" localSheetId="8" hidden="1">#REF!</definedName>
    <definedName name="XRefPaste16" hidden="1">#REF!</definedName>
    <definedName name="XRefPaste160" localSheetId="25" hidden="1">#REF!</definedName>
    <definedName name="XRefPaste160" localSheetId="8">#N/A</definedName>
    <definedName name="XRefPaste160" hidden="1">#REF!</definedName>
    <definedName name="XRefPaste160Row" localSheetId="25" hidden="1">[211]XREF!#REF!</definedName>
    <definedName name="XRefPaste160Row" localSheetId="8">#REF!</definedName>
    <definedName name="XRefPaste160Row" hidden="1">[211]XREF!#REF!</definedName>
    <definedName name="XRefPaste161" localSheetId="25" hidden="1">#REF!</definedName>
    <definedName name="XRefPaste161" localSheetId="8">#N/A</definedName>
    <definedName name="XRefPaste161" hidden="1">#REF!</definedName>
    <definedName name="XRefPaste161Row" localSheetId="25" hidden="1">[211]XREF!#REF!</definedName>
    <definedName name="XRefPaste161Row" localSheetId="8">#REF!</definedName>
    <definedName name="XRefPaste161Row" hidden="1">[211]XREF!#REF!</definedName>
    <definedName name="XRefPaste162" localSheetId="25" hidden="1">#REF!</definedName>
    <definedName name="XRefPaste162" localSheetId="8">#N/A</definedName>
    <definedName name="XRefPaste162" hidden="1">#REF!</definedName>
    <definedName name="XRefPaste162Row" localSheetId="25" hidden="1">[211]XREF!#REF!</definedName>
    <definedName name="XRefPaste162Row" localSheetId="8">#REF!</definedName>
    <definedName name="XRefPaste162Row" hidden="1">[211]XREF!#REF!</definedName>
    <definedName name="XRefPaste163" localSheetId="25" hidden="1">#REF!</definedName>
    <definedName name="XRefPaste163" localSheetId="8">#N/A</definedName>
    <definedName name="XRefPaste163" hidden="1">#REF!</definedName>
    <definedName name="XRefPaste163Row" localSheetId="25" hidden="1">[211]XREF!#REF!</definedName>
    <definedName name="XRefPaste163Row" localSheetId="8">#REF!</definedName>
    <definedName name="XRefPaste163Row" hidden="1">[211]XREF!#REF!</definedName>
    <definedName name="XRefPaste164" localSheetId="25" hidden="1">#REF!</definedName>
    <definedName name="XRefPaste164" localSheetId="8">#N/A</definedName>
    <definedName name="XRefPaste164" hidden="1">#REF!</definedName>
    <definedName name="XRefPaste164Row" localSheetId="25" hidden="1">[211]XREF!#REF!</definedName>
    <definedName name="XRefPaste164Row" localSheetId="8">#REF!</definedName>
    <definedName name="XRefPaste164Row" hidden="1">[211]XREF!#REF!</definedName>
    <definedName name="XRefPaste165" localSheetId="25" hidden="1">#REF!</definedName>
    <definedName name="XRefPaste165" localSheetId="8">#N/A</definedName>
    <definedName name="XRefPaste165" hidden="1">#REF!</definedName>
    <definedName name="XRefPaste165Row" localSheetId="25" hidden="1">[211]XREF!#REF!</definedName>
    <definedName name="XRefPaste165Row" localSheetId="8">#REF!</definedName>
    <definedName name="XRefPaste165Row" hidden="1">[211]XREF!#REF!</definedName>
    <definedName name="XRefPaste166" localSheetId="25" hidden="1">#REF!</definedName>
    <definedName name="XRefPaste166" localSheetId="8">#N/A</definedName>
    <definedName name="XRefPaste166" hidden="1">#REF!</definedName>
    <definedName name="XRefPaste166Row" localSheetId="25" hidden="1">[211]XREF!#REF!</definedName>
    <definedName name="XRefPaste166Row" localSheetId="8">#REF!</definedName>
    <definedName name="XRefPaste166Row" hidden="1">[211]XREF!#REF!</definedName>
    <definedName name="XRefPaste167" localSheetId="25" hidden="1">#REF!</definedName>
    <definedName name="XRefPaste167" localSheetId="8">#N/A</definedName>
    <definedName name="XRefPaste167" hidden="1">#REF!</definedName>
    <definedName name="XRefPaste167Row" localSheetId="25" hidden="1">[211]XREF!#REF!</definedName>
    <definedName name="XRefPaste167Row" localSheetId="8">#REF!</definedName>
    <definedName name="XRefPaste167Row" hidden="1">[211]XREF!#REF!</definedName>
    <definedName name="XRefPaste168" localSheetId="25" hidden="1">#REF!</definedName>
    <definedName name="XRefPaste168" localSheetId="8">#N/A</definedName>
    <definedName name="XRefPaste168" hidden="1">#REF!</definedName>
    <definedName name="XRefPaste168Row" localSheetId="25" hidden="1">[211]XREF!#REF!</definedName>
    <definedName name="XRefPaste168Row" localSheetId="8">#REF!</definedName>
    <definedName name="XRefPaste168Row" hidden="1">[211]XREF!#REF!</definedName>
    <definedName name="XRefPaste169" localSheetId="25" hidden="1">#REF!</definedName>
    <definedName name="XRefPaste169" localSheetId="8">#N/A</definedName>
    <definedName name="XRefPaste169" hidden="1">#REF!</definedName>
    <definedName name="XRefPaste169Row" localSheetId="25" hidden="1">[211]XREF!#REF!</definedName>
    <definedName name="XRefPaste169Row" localSheetId="8">#REF!</definedName>
    <definedName name="XRefPaste169Row" hidden="1">[211]XREF!#REF!</definedName>
    <definedName name="XRefPaste16Row" localSheetId="25" hidden="1">#REF!</definedName>
    <definedName name="XRefPaste16Row" localSheetId="8" hidden="1">#REF!</definedName>
    <definedName name="XRefPaste16Row" hidden="1">#REF!</definedName>
    <definedName name="XRefPaste17" localSheetId="25" hidden="1">#REF!</definedName>
    <definedName name="XRefPaste17" localSheetId="8" hidden="1">#REF!</definedName>
    <definedName name="XRefPaste17" hidden="1">#REF!</definedName>
    <definedName name="XRefPaste170" localSheetId="25" hidden="1">#REF!</definedName>
    <definedName name="XRefPaste170" localSheetId="8">#N/A</definedName>
    <definedName name="XRefPaste170" hidden="1">#REF!</definedName>
    <definedName name="XRefPaste170Row" localSheetId="25" hidden="1">[211]XREF!#REF!</definedName>
    <definedName name="XRefPaste170Row" localSheetId="8">#REF!</definedName>
    <definedName name="XRefPaste170Row" hidden="1">[211]XREF!#REF!</definedName>
    <definedName name="XRefPaste171" localSheetId="25" hidden="1">#REF!</definedName>
    <definedName name="XRefPaste171" localSheetId="8">#N/A</definedName>
    <definedName name="XRefPaste171" hidden="1">#REF!</definedName>
    <definedName name="XRefPaste171Row" localSheetId="25" hidden="1">[211]XREF!#REF!</definedName>
    <definedName name="XRefPaste171Row" localSheetId="8">#REF!</definedName>
    <definedName name="XRefPaste171Row" hidden="1">[211]XREF!#REF!</definedName>
    <definedName name="XRefPaste172" localSheetId="25" hidden="1">#REF!</definedName>
    <definedName name="XRefPaste172" localSheetId="8">#N/A</definedName>
    <definedName name="XRefPaste172" hidden="1">#REF!</definedName>
    <definedName name="XRefPaste172Row" localSheetId="25" hidden="1">[211]XREF!#REF!</definedName>
    <definedName name="XRefPaste172Row" localSheetId="8">#REF!</definedName>
    <definedName name="XRefPaste172Row" hidden="1">[211]XREF!#REF!</definedName>
    <definedName name="XRefPaste173" localSheetId="25" hidden="1">#REF!</definedName>
    <definedName name="XRefPaste173" localSheetId="8">#N/A</definedName>
    <definedName name="XRefPaste173" hidden="1">#REF!</definedName>
    <definedName name="XRefPaste173Row" localSheetId="25" hidden="1">[211]XREF!#REF!</definedName>
    <definedName name="XRefPaste173Row" localSheetId="8">#REF!</definedName>
    <definedName name="XRefPaste173Row" hidden="1">[211]XREF!#REF!</definedName>
    <definedName name="XRefPaste174" localSheetId="25" hidden="1">#REF!</definedName>
    <definedName name="XRefPaste174" localSheetId="8">#N/A</definedName>
    <definedName name="XRefPaste174" hidden="1">#REF!</definedName>
    <definedName name="XRefPaste174Row" localSheetId="25" hidden="1">[211]XREF!#REF!</definedName>
    <definedName name="XRefPaste174Row" localSheetId="8">#REF!</definedName>
    <definedName name="XRefPaste174Row" hidden="1">[211]XREF!#REF!</definedName>
    <definedName name="XRefPaste175" localSheetId="25" hidden="1">#REF!</definedName>
    <definedName name="XRefPaste175" localSheetId="8">#N/A</definedName>
    <definedName name="XRefPaste175" hidden="1">#REF!</definedName>
    <definedName name="XRefPaste175Row" localSheetId="25" hidden="1">[211]XREF!#REF!</definedName>
    <definedName name="XRefPaste175Row" localSheetId="8">#REF!</definedName>
    <definedName name="XRefPaste175Row" hidden="1">[211]XREF!#REF!</definedName>
    <definedName name="XRefPaste176" localSheetId="25" hidden="1">#REF!</definedName>
    <definedName name="XRefPaste176" localSheetId="8">#N/A</definedName>
    <definedName name="XRefPaste176" hidden="1">#REF!</definedName>
    <definedName name="XRefPaste176Row" localSheetId="25" hidden="1">[211]XREF!#REF!</definedName>
    <definedName name="XRefPaste176Row" localSheetId="8">#REF!</definedName>
    <definedName name="XRefPaste176Row" hidden="1">[211]XREF!#REF!</definedName>
    <definedName name="XRefPaste178" localSheetId="25" hidden="1">#REF!</definedName>
    <definedName name="XRefPaste178" localSheetId="8">#N/A</definedName>
    <definedName name="XRefPaste178" hidden="1">#REF!</definedName>
    <definedName name="XRefPaste178Row" localSheetId="25" hidden="1">[211]XREF!#REF!</definedName>
    <definedName name="XRefPaste178Row" localSheetId="8">#REF!</definedName>
    <definedName name="XRefPaste178Row" hidden="1">[211]XREF!#REF!</definedName>
    <definedName name="XRefPaste179" localSheetId="25" hidden="1">#REF!</definedName>
    <definedName name="XRefPaste179" localSheetId="8">#N/A</definedName>
    <definedName name="XRefPaste179" hidden="1">#REF!</definedName>
    <definedName name="XRefPaste179Row" localSheetId="25" hidden="1">[211]XREF!#REF!</definedName>
    <definedName name="XRefPaste179Row" localSheetId="8">#REF!</definedName>
    <definedName name="XRefPaste179Row" hidden="1">[211]XREF!#REF!</definedName>
    <definedName name="XRefPaste17Row" localSheetId="25" hidden="1">[223]XREF!#REF!</definedName>
    <definedName name="XRefPaste17Row" localSheetId="8" hidden="1">#REF!</definedName>
    <definedName name="XRefPaste17Row" hidden="1">[223]XREF!#REF!</definedName>
    <definedName name="XRefPaste18" localSheetId="25" hidden="1">#REF!</definedName>
    <definedName name="XRefPaste18" localSheetId="8" hidden="1">#REF!</definedName>
    <definedName name="XRefPaste18" hidden="1">#REF!</definedName>
    <definedName name="XRefPaste180" localSheetId="25" hidden="1">#REF!</definedName>
    <definedName name="XRefPaste180" localSheetId="8">#N/A</definedName>
    <definedName name="XRefPaste180" hidden="1">#REF!</definedName>
    <definedName name="XRefPaste180Row" localSheetId="25" hidden="1">[211]XREF!#REF!</definedName>
    <definedName name="XRefPaste180Row" localSheetId="8">#REF!</definedName>
    <definedName name="XRefPaste180Row" hidden="1">[211]XREF!#REF!</definedName>
    <definedName name="XRefPaste181" localSheetId="25" hidden="1">#REF!</definedName>
    <definedName name="XRefPaste181" localSheetId="8">#N/A</definedName>
    <definedName name="XRefPaste181" hidden="1">#REF!</definedName>
    <definedName name="XRefPaste181Row" localSheetId="25" hidden="1">[211]XREF!#REF!</definedName>
    <definedName name="XRefPaste181Row" localSheetId="8">#REF!</definedName>
    <definedName name="XRefPaste181Row" hidden="1">[211]XREF!#REF!</definedName>
    <definedName name="XRefPaste182" localSheetId="25" hidden="1">#REF!</definedName>
    <definedName name="XRefPaste182" localSheetId="8">#N/A</definedName>
    <definedName name="XRefPaste182" hidden="1">#REF!</definedName>
    <definedName name="XRefPaste182Row" localSheetId="25" hidden="1">[211]XREF!#REF!</definedName>
    <definedName name="XRefPaste182Row" localSheetId="8">#REF!</definedName>
    <definedName name="XRefPaste182Row" hidden="1">[211]XREF!#REF!</definedName>
    <definedName name="XRefPaste183" localSheetId="25" hidden="1">#REF!</definedName>
    <definedName name="XRefPaste183" localSheetId="8">#N/A</definedName>
    <definedName name="XRefPaste183" hidden="1">#REF!</definedName>
    <definedName name="XRefPaste183Row" localSheetId="25" hidden="1">[211]XREF!#REF!</definedName>
    <definedName name="XRefPaste183Row" localSheetId="8">#REF!</definedName>
    <definedName name="XRefPaste183Row" hidden="1">[211]XREF!#REF!</definedName>
    <definedName name="XRefPaste184" localSheetId="25" hidden="1">#REF!</definedName>
    <definedName name="XRefPaste184" localSheetId="8">#N/A</definedName>
    <definedName name="XRefPaste184" hidden="1">#REF!</definedName>
    <definedName name="XRefPaste184Row" localSheetId="25" hidden="1">[211]XREF!#REF!</definedName>
    <definedName name="XRefPaste184Row" localSheetId="8">#REF!</definedName>
    <definedName name="XRefPaste184Row" hidden="1">[211]XREF!#REF!</definedName>
    <definedName name="XRefPaste185" localSheetId="25" hidden="1">#REF!</definedName>
    <definedName name="XRefPaste185" localSheetId="8">#N/A</definedName>
    <definedName name="XRefPaste185" hidden="1">#REF!</definedName>
    <definedName name="XRefPaste185Row" localSheetId="25" hidden="1">[211]XREF!#REF!</definedName>
    <definedName name="XRefPaste185Row" localSheetId="8">#REF!</definedName>
    <definedName name="XRefPaste185Row" hidden="1">[211]XREF!#REF!</definedName>
    <definedName name="XRefPaste186" localSheetId="25" hidden="1">#REF!</definedName>
    <definedName name="XRefPaste186" localSheetId="8">#N/A</definedName>
    <definedName name="XRefPaste186" hidden="1">#REF!</definedName>
    <definedName name="XRefPaste186Row" localSheetId="25" hidden="1">[211]XREF!#REF!</definedName>
    <definedName name="XRefPaste186Row" localSheetId="8">#REF!</definedName>
    <definedName name="XRefPaste186Row" hidden="1">[211]XREF!#REF!</definedName>
    <definedName name="XRefPaste187" localSheetId="25" hidden="1">#REF!</definedName>
    <definedName name="XRefPaste187" localSheetId="8">#N/A</definedName>
    <definedName name="XRefPaste187" hidden="1">#REF!</definedName>
    <definedName name="XRefPaste187Row" localSheetId="25" hidden="1">[211]XREF!#REF!</definedName>
    <definedName name="XRefPaste187Row" localSheetId="8">#REF!</definedName>
    <definedName name="XRefPaste187Row" hidden="1">[211]XREF!#REF!</definedName>
    <definedName name="XRefPaste188" localSheetId="25" hidden="1">#REF!</definedName>
    <definedName name="XRefPaste188" localSheetId="8">#N/A</definedName>
    <definedName name="XRefPaste188" hidden="1">#REF!</definedName>
    <definedName name="XRefPaste188Row" localSheetId="25" hidden="1">[211]XREF!#REF!</definedName>
    <definedName name="XRefPaste188Row" localSheetId="8">#REF!</definedName>
    <definedName name="XRefPaste188Row" hidden="1">[211]XREF!#REF!</definedName>
    <definedName name="XRefPaste189" localSheetId="25" hidden="1">#REF!</definedName>
    <definedName name="XRefPaste189" localSheetId="8">#N/A</definedName>
    <definedName name="XRefPaste189" hidden="1">#REF!</definedName>
    <definedName name="XRefPaste189Row" localSheetId="25" hidden="1">[211]XREF!#REF!</definedName>
    <definedName name="XRefPaste189Row" localSheetId="8">#REF!</definedName>
    <definedName name="XRefPaste189Row" hidden="1">[211]XREF!#REF!</definedName>
    <definedName name="XRefPaste18Row" localSheetId="25" hidden="1">[216]XREF!#REF!</definedName>
    <definedName name="XRefPaste18Row" localSheetId="8" hidden="1">#REF!</definedName>
    <definedName name="XRefPaste18Row" hidden="1">[216]XREF!#REF!</definedName>
    <definedName name="XRefPaste19" localSheetId="25" hidden="1">#REF!</definedName>
    <definedName name="XRefPaste19" localSheetId="8" hidden="1">#REF!</definedName>
    <definedName name="XRefPaste19" hidden="1">#REF!</definedName>
    <definedName name="XRefPaste190" localSheetId="25" hidden="1">#REF!</definedName>
    <definedName name="XRefPaste190" localSheetId="8">#N/A</definedName>
    <definedName name="XRefPaste190" hidden="1">#REF!</definedName>
    <definedName name="XRefPaste190Row" localSheetId="25" hidden="1">[211]XREF!#REF!</definedName>
    <definedName name="XRefPaste190Row" localSheetId="8">#REF!</definedName>
    <definedName name="XRefPaste190Row" hidden="1">[211]XREF!#REF!</definedName>
    <definedName name="XRefPaste191" localSheetId="25" hidden="1">#REF!</definedName>
    <definedName name="XRefPaste191" localSheetId="8">#N/A</definedName>
    <definedName name="XRefPaste191" hidden="1">#REF!</definedName>
    <definedName name="XRefPaste191Row" localSheetId="25" hidden="1">[211]XREF!#REF!</definedName>
    <definedName name="XRefPaste191Row" localSheetId="8">#REF!</definedName>
    <definedName name="XRefPaste191Row" hidden="1">[211]XREF!#REF!</definedName>
    <definedName name="XRefPaste192" localSheetId="25" hidden="1">#REF!</definedName>
    <definedName name="XRefPaste192" localSheetId="8">#REF!</definedName>
    <definedName name="XRefPaste192" hidden="1">#REF!</definedName>
    <definedName name="XRefPaste192Row" localSheetId="25" hidden="1">[211]XREF!#REF!</definedName>
    <definedName name="XRefPaste192Row" localSheetId="8">#REF!</definedName>
    <definedName name="XRefPaste192Row" hidden="1">[211]XREF!#REF!</definedName>
    <definedName name="XRefPaste193" localSheetId="25" hidden="1">#REF!</definedName>
    <definedName name="XRefPaste193" localSheetId="8">#REF!</definedName>
    <definedName name="XRefPaste193" hidden="1">#REF!</definedName>
    <definedName name="XRefPaste193Row" localSheetId="25" hidden="1">[211]XREF!#REF!</definedName>
    <definedName name="XRefPaste193Row" localSheetId="8">#REF!</definedName>
    <definedName name="XRefPaste193Row" hidden="1">[211]XREF!#REF!</definedName>
    <definedName name="XRefPaste194" localSheetId="25" hidden="1">#REF!</definedName>
    <definedName name="XRefPaste194" localSheetId="8">#REF!</definedName>
    <definedName name="XRefPaste194" hidden="1">#REF!</definedName>
    <definedName name="XRefPaste194Row" localSheetId="25" hidden="1">[211]XREF!#REF!</definedName>
    <definedName name="XRefPaste194Row" localSheetId="8">#REF!</definedName>
    <definedName name="XRefPaste194Row" hidden="1">[211]XREF!#REF!</definedName>
    <definedName name="XRefPaste195" localSheetId="25" hidden="1">#REF!</definedName>
    <definedName name="XRefPaste195" localSheetId="8">#REF!</definedName>
    <definedName name="XRefPaste195" hidden="1">#REF!</definedName>
    <definedName name="XRefPaste195Row" localSheetId="25" hidden="1">[211]XREF!#REF!</definedName>
    <definedName name="XRefPaste195Row" localSheetId="8">#REF!</definedName>
    <definedName name="XRefPaste195Row" hidden="1">[211]XREF!#REF!</definedName>
    <definedName name="XRefPaste196" localSheetId="25" hidden="1">#REF!</definedName>
    <definedName name="XRefPaste196" localSheetId="8">#REF!</definedName>
    <definedName name="XRefPaste196" hidden="1">#REF!</definedName>
    <definedName name="XRefPaste196Row" localSheetId="25" hidden="1">[211]XREF!#REF!</definedName>
    <definedName name="XRefPaste196Row" localSheetId="8">#REF!</definedName>
    <definedName name="XRefPaste196Row" hidden="1">[211]XREF!#REF!</definedName>
    <definedName name="XRefPaste197" localSheetId="25" hidden="1">#REF!</definedName>
    <definedName name="XRefPaste197" localSheetId="8">#REF!</definedName>
    <definedName name="XRefPaste197" hidden="1">#REF!</definedName>
    <definedName name="XRefPaste197Row" localSheetId="25" hidden="1">[211]XREF!#REF!</definedName>
    <definedName name="XRefPaste197Row" localSheetId="8">#REF!</definedName>
    <definedName name="XRefPaste197Row" hidden="1">[211]XREF!#REF!</definedName>
    <definedName name="XRefPaste198" localSheetId="25" hidden="1">#REF!</definedName>
    <definedName name="XRefPaste198" localSheetId="8">#REF!</definedName>
    <definedName name="XRefPaste198" hidden="1">#REF!</definedName>
    <definedName name="XRefPaste198Row" localSheetId="25" hidden="1">[211]XREF!#REF!</definedName>
    <definedName name="XRefPaste198Row" localSheetId="8">#REF!</definedName>
    <definedName name="XRefPaste198Row" hidden="1">[211]XREF!#REF!</definedName>
    <definedName name="XRefPaste199" localSheetId="25" hidden="1">#REF!</definedName>
    <definedName name="XRefPaste199" localSheetId="8">#N/A</definedName>
    <definedName name="XRefPaste199" hidden="1">#REF!</definedName>
    <definedName name="XRefPaste199Row" localSheetId="25" hidden="1">[211]XREF!#REF!</definedName>
    <definedName name="XRefPaste199Row" localSheetId="8">#REF!</definedName>
    <definedName name="XRefPaste199Row" hidden="1">[211]XREF!#REF!</definedName>
    <definedName name="XRefPaste19Row" localSheetId="25" hidden="1">#REF!</definedName>
    <definedName name="XRefPaste19Row" localSheetId="8" hidden="1">#REF!</definedName>
    <definedName name="XRefPaste19Row" hidden="1">#REF!</definedName>
    <definedName name="XRefPaste1Row" localSheetId="25" hidden="1">#REF!</definedName>
    <definedName name="XRefPaste1Row" localSheetId="8" hidden="1">#REF!</definedName>
    <definedName name="XRefPaste1Row" hidden="1">#REF!</definedName>
    <definedName name="XRefPaste2" localSheetId="25" hidden="1">'[204]Carteira 21'!#REF!</definedName>
    <definedName name="XRefPaste2" localSheetId="8" hidden="1">#REF!</definedName>
    <definedName name="XRefPaste2" hidden="1">'[204]Carteira 21'!#REF!</definedName>
    <definedName name="XRefPaste20" localSheetId="25" hidden="1">#REF!</definedName>
    <definedName name="XRefPaste20" localSheetId="8" hidden="1">#REF!</definedName>
    <definedName name="XRefPaste20" hidden="1">#REF!</definedName>
    <definedName name="XRefPaste200" localSheetId="25" hidden="1">#REF!</definedName>
    <definedName name="XRefPaste200" localSheetId="8">#N/A</definedName>
    <definedName name="XRefPaste200" hidden="1">#REF!</definedName>
    <definedName name="XRefPaste200Row" localSheetId="25" hidden="1">[211]XREF!#REF!</definedName>
    <definedName name="XRefPaste200Row" localSheetId="8">#REF!</definedName>
    <definedName name="XRefPaste200Row" hidden="1">[211]XREF!#REF!</definedName>
    <definedName name="XRefPaste201" localSheetId="25" hidden="1">#REF!</definedName>
    <definedName name="XRefPaste201" localSheetId="8">#N/A</definedName>
    <definedName name="XRefPaste201" hidden="1">#REF!</definedName>
    <definedName name="XRefPaste201Row" localSheetId="25" hidden="1">[211]XREF!#REF!</definedName>
    <definedName name="XRefPaste201Row" localSheetId="8">#REF!</definedName>
    <definedName name="XRefPaste201Row" hidden="1">[211]XREF!#REF!</definedName>
    <definedName name="XRefPaste202" localSheetId="25" hidden="1">#REF!</definedName>
    <definedName name="XRefPaste202" localSheetId="8">#REF!</definedName>
    <definedName name="XRefPaste202" hidden="1">#REF!</definedName>
    <definedName name="XRefPaste202Row" localSheetId="25" hidden="1">[211]XREF!#REF!</definedName>
    <definedName name="XRefPaste202Row" localSheetId="8">#REF!</definedName>
    <definedName name="XRefPaste202Row" hidden="1">[211]XREF!#REF!</definedName>
    <definedName name="XRefPaste203" localSheetId="25" hidden="1">#REF!</definedName>
    <definedName name="XRefPaste203" localSheetId="8">#REF!</definedName>
    <definedName name="XRefPaste203" hidden="1">#REF!</definedName>
    <definedName name="XRefPaste203Row" localSheetId="25" hidden="1">[211]XREF!#REF!</definedName>
    <definedName name="XRefPaste203Row" localSheetId="8">#REF!</definedName>
    <definedName name="XRefPaste203Row" hidden="1">[211]XREF!#REF!</definedName>
    <definedName name="XRefPaste204" localSheetId="25" hidden="1">#REF!</definedName>
    <definedName name="XRefPaste204" localSheetId="8">#N/A</definedName>
    <definedName name="XRefPaste204" hidden="1">#REF!</definedName>
    <definedName name="XRefPaste204Row" localSheetId="25" hidden="1">[211]XREF!#REF!</definedName>
    <definedName name="XRefPaste204Row" localSheetId="8">#REF!</definedName>
    <definedName name="XRefPaste204Row" hidden="1">[211]XREF!#REF!</definedName>
    <definedName name="XRefPaste205" localSheetId="25" hidden="1">#REF!</definedName>
    <definedName name="XRefPaste205" localSheetId="8">#N/A</definedName>
    <definedName name="XRefPaste205" hidden="1">#REF!</definedName>
    <definedName name="XRefPaste205Row" localSheetId="25" hidden="1">[211]XREF!#REF!</definedName>
    <definedName name="XRefPaste205Row" localSheetId="8">#REF!</definedName>
    <definedName name="XRefPaste205Row" hidden="1">[211]XREF!#REF!</definedName>
    <definedName name="XRefPaste206" localSheetId="25" hidden="1">#REF!</definedName>
    <definedName name="XRefPaste206" localSheetId="8">#REF!</definedName>
    <definedName name="XRefPaste206" hidden="1">#REF!</definedName>
    <definedName name="XRefPaste206Row" localSheetId="25" hidden="1">[211]XREF!#REF!</definedName>
    <definedName name="XRefPaste206Row" localSheetId="8">#REF!</definedName>
    <definedName name="XRefPaste206Row" hidden="1">[211]XREF!#REF!</definedName>
    <definedName name="XRefPaste207" localSheetId="25" hidden="1">#REF!</definedName>
    <definedName name="XRefPaste207" localSheetId="8">#N/A</definedName>
    <definedName name="XRefPaste207" hidden="1">#REF!</definedName>
    <definedName name="XRefPaste207Row" localSheetId="25" hidden="1">[211]XREF!#REF!</definedName>
    <definedName name="XRefPaste207Row" localSheetId="8">#REF!</definedName>
    <definedName name="XRefPaste207Row" hidden="1">[211]XREF!#REF!</definedName>
    <definedName name="XRefPaste208" localSheetId="25" hidden="1">#REF!</definedName>
    <definedName name="XRefPaste208" localSheetId="8">#N/A</definedName>
    <definedName name="XRefPaste208" hidden="1">#REF!</definedName>
    <definedName name="XRefPaste208Row" localSheetId="25" hidden="1">[211]XREF!#REF!</definedName>
    <definedName name="XRefPaste208Row" localSheetId="8">#REF!</definedName>
    <definedName name="XRefPaste208Row" hidden="1">[211]XREF!#REF!</definedName>
    <definedName name="XRefPaste209" localSheetId="25" hidden="1">#REF!</definedName>
    <definedName name="XRefPaste209" localSheetId="8">#N/A</definedName>
    <definedName name="XRefPaste209" hidden="1">#REF!</definedName>
    <definedName name="XRefPaste209Row" localSheetId="25" hidden="1">[211]XREF!#REF!</definedName>
    <definedName name="XRefPaste209Row" localSheetId="8">#REF!</definedName>
    <definedName name="XRefPaste209Row" hidden="1">[211]XREF!#REF!</definedName>
    <definedName name="XRefPaste20Row" localSheetId="25" hidden="1">[216]XREF!#REF!</definedName>
    <definedName name="XRefPaste20Row" localSheetId="8" hidden="1">#REF!</definedName>
    <definedName name="XRefPaste20Row" hidden="1">[216]XREF!#REF!</definedName>
    <definedName name="XRefPaste21" localSheetId="25" hidden="1">#REF!</definedName>
    <definedName name="XRefPaste21" localSheetId="8" hidden="1">#REF!</definedName>
    <definedName name="XRefPaste21" hidden="1">#REF!</definedName>
    <definedName name="XRefPaste210" localSheetId="25" hidden="1">#REF!</definedName>
    <definedName name="XRefPaste210" localSheetId="8">#N/A</definedName>
    <definedName name="XRefPaste210" hidden="1">#REF!</definedName>
    <definedName name="XRefPaste210Row" localSheetId="25" hidden="1">[211]XREF!#REF!</definedName>
    <definedName name="XRefPaste210Row" localSheetId="8">#REF!</definedName>
    <definedName name="XRefPaste210Row" hidden="1">[211]XREF!#REF!</definedName>
    <definedName name="XRefPaste211" localSheetId="25" hidden="1">#REF!</definedName>
    <definedName name="XRefPaste211" localSheetId="8">#N/A</definedName>
    <definedName name="XRefPaste211" hidden="1">#REF!</definedName>
    <definedName name="XRefPaste211Row" localSheetId="25" hidden="1">[211]XREF!#REF!</definedName>
    <definedName name="XRefPaste211Row" localSheetId="8">#REF!</definedName>
    <definedName name="XRefPaste211Row" hidden="1">[211]XREF!#REF!</definedName>
    <definedName name="XRefPaste212" localSheetId="25" hidden="1">#REF!</definedName>
    <definedName name="XRefPaste212" localSheetId="8">#N/A</definedName>
    <definedName name="XRefPaste212" hidden="1">#REF!</definedName>
    <definedName name="XRefPaste212Row" localSheetId="25" hidden="1">[211]XREF!#REF!</definedName>
    <definedName name="XRefPaste212Row" localSheetId="8">#REF!</definedName>
    <definedName name="XRefPaste212Row" hidden="1">[211]XREF!#REF!</definedName>
    <definedName name="XRefPaste218" localSheetId="25" hidden="1">#REF!</definedName>
    <definedName name="XRefPaste218" localSheetId="8">#N/A</definedName>
    <definedName name="XRefPaste218" hidden="1">#REF!</definedName>
    <definedName name="XRefPaste218Row" localSheetId="25" hidden="1">[211]XREF!#REF!</definedName>
    <definedName name="XRefPaste218Row" localSheetId="8">#REF!</definedName>
    <definedName name="XRefPaste218Row" hidden="1">[211]XREF!#REF!</definedName>
    <definedName name="XRefPaste219" localSheetId="25" hidden="1">#REF!</definedName>
    <definedName name="XRefPaste219" localSheetId="8">#N/A</definedName>
    <definedName name="XRefPaste219" hidden="1">#REF!</definedName>
    <definedName name="XRefPaste219Row" localSheetId="25" hidden="1">[211]XREF!#REF!</definedName>
    <definedName name="XRefPaste219Row" localSheetId="8">#REF!</definedName>
    <definedName name="XRefPaste219Row" hidden="1">[211]XREF!#REF!</definedName>
    <definedName name="XRefPaste21Row" localSheetId="25" hidden="1">#REF!</definedName>
    <definedName name="XRefPaste21Row" localSheetId="8" hidden="1">#REF!</definedName>
    <definedName name="XRefPaste21Row" hidden="1">#REF!</definedName>
    <definedName name="XRefPaste22" localSheetId="25" hidden="1">[215]Notas!#REF!</definedName>
    <definedName name="XRefPaste22" localSheetId="8">#REF!</definedName>
    <definedName name="XRefPaste22" hidden="1">[215]Notas!#REF!</definedName>
    <definedName name="XRefPaste220" localSheetId="25" hidden="1">#REF!</definedName>
    <definedName name="XRefPaste220" localSheetId="8">#N/A</definedName>
    <definedName name="XRefPaste220" hidden="1">#REF!</definedName>
    <definedName name="XRefPaste220Row" localSheetId="25" hidden="1">[211]XREF!#REF!</definedName>
    <definedName name="XRefPaste220Row" localSheetId="8">#REF!</definedName>
    <definedName name="XRefPaste220Row" hidden="1">[211]XREF!#REF!</definedName>
    <definedName name="XRefPaste221" localSheetId="25" hidden="1">#REF!</definedName>
    <definedName name="XRefPaste221" localSheetId="8">#N/A</definedName>
    <definedName name="XRefPaste221" hidden="1">#REF!</definedName>
    <definedName name="XRefPaste221Row" localSheetId="25" hidden="1">[211]XREF!#REF!</definedName>
    <definedName name="XRefPaste221Row" localSheetId="8">#REF!</definedName>
    <definedName name="XRefPaste221Row" hidden="1">[211]XREF!#REF!</definedName>
    <definedName name="XRefPaste222" localSheetId="25" hidden="1">#REF!</definedName>
    <definedName name="XRefPaste222" localSheetId="8">#N/A</definedName>
    <definedName name="XRefPaste222" hidden="1">#REF!</definedName>
    <definedName name="XRefPaste222Row" localSheetId="25" hidden="1">[211]XREF!#REF!</definedName>
    <definedName name="XRefPaste222Row" localSheetId="8">#REF!</definedName>
    <definedName name="XRefPaste222Row" hidden="1">[211]XREF!#REF!</definedName>
    <definedName name="XRefPaste223" localSheetId="25" hidden="1">#REF!</definedName>
    <definedName name="XRefPaste223" localSheetId="8">#N/A</definedName>
    <definedName name="XRefPaste223" hidden="1">#REF!</definedName>
    <definedName name="XRefPaste223Row" localSheetId="25" hidden="1">[211]XREF!#REF!</definedName>
    <definedName name="XRefPaste223Row" localSheetId="8">#REF!</definedName>
    <definedName name="XRefPaste223Row" hidden="1">[211]XREF!#REF!</definedName>
    <definedName name="XRefPaste224" localSheetId="25" hidden="1">#REF!</definedName>
    <definedName name="XRefPaste224" localSheetId="8">#N/A</definedName>
    <definedName name="XRefPaste224" hidden="1">#REF!</definedName>
    <definedName name="XRefPaste224Row" localSheetId="25" hidden="1">[211]XREF!#REF!</definedName>
    <definedName name="XRefPaste224Row" localSheetId="8">#REF!</definedName>
    <definedName name="XRefPaste224Row" hidden="1">[211]XREF!#REF!</definedName>
    <definedName name="XRefPaste225" localSheetId="25" hidden="1">#REF!</definedName>
    <definedName name="XRefPaste225" localSheetId="8">#N/A</definedName>
    <definedName name="XRefPaste225" hidden="1">#REF!</definedName>
    <definedName name="XRefPaste225Row" localSheetId="25" hidden="1">[211]XREF!#REF!</definedName>
    <definedName name="XRefPaste225Row" localSheetId="8">#REF!</definedName>
    <definedName name="XRefPaste225Row" hidden="1">[211]XREF!#REF!</definedName>
    <definedName name="XRefPaste226" localSheetId="25" hidden="1">#REF!</definedName>
    <definedName name="XRefPaste226" localSheetId="8">#N/A</definedName>
    <definedName name="XRefPaste226" hidden="1">#REF!</definedName>
    <definedName name="XRefPaste226Row" localSheetId="25" hidden="1">[211]XREF!#REF!</definedName>
    <definedName name="XRefPaste226Row" localSheetId="8">#REF!</definedName>
    <definedName name="XRefPaste226Row" hidden="1">[211]XREF!#REF!</definedName>
    <definedName name="XRefPaste227" localSheetId="25" hidden="1">#REF!</definedName>
    <definedName name="XRefPaste227" localSheetId="8">#N/A</definedName>
    <definedName name="XRefPaste227" hidden="1">#REF!</definedName>
    <definedName name="XRefPaste227Row" localSheetId="25" hidden="1">[211]XREF!#REF!</definedName>
    <definedName name="XRefPaste227Row" localSheetId="8">#REF!</definedName>
    <definedName name="XRefPaste227Row" hidden="1">[211]XREF!#REF!</definedName>
    <definedName name="XRefPaste228" localSheetId="25" hidden="1">#REF!</definedName>
    <definedName name="XRefPaste228" localSheetId="8">#N/A</definedName>
    <definedName name="XRefPaste228" hidden="1">#REF!</definedName>
    <definedName name="XRefPaste228Row" localSheetId="25" hidden="1">[211]XREF!#REF!</definedName>
    <definedName name="XRefPaste228Row" localSheetId="8">#REF!</definedName>
    <definedName name="XRefPaste228Row" hidden="1">[211]XREF!#REF!</definedName>
    <definedName name="XRefPaste229" localSheetId="25" hidden="1">#REF!</definedName>
    <definedName name="XRefPaste229" localSheetId="8">#N/A</definedName>
    <definedName name="XRefPaste229" hidden="1">#REF!</definedName>
    <definedName name="XRefPaste229Row" localSheetId="25" hidden="1">[211]XREF!#REF!</definedName>
    <definedName name="XRefPaste229Row" localSheetId="8">#REF!</definedName>
    <definedName name="XRefPaste229Row" hidden="1">[211]XREF!#REF!</definedName>
    <definedName name="XRefPaste22Row" localSheetId="25" hidden="1">#REF!</definedName>
    <definedName name="XRefPaste22Row" localSheetId="8">#N/A</definedName>
    <definedName name="XRefPaste22Row" hidden="1">#REF!</definedName>
    <definedName name="XRefPaste23" localSheetId="25" hidden="1">#REF!</definedName>
    <definedName name="XRefPaste23" localSheetId="8" hidden="1">#REF!</definedName>
    <definedName name="XRefPaste23" hidden="1">#REF!</definedName>
    <definedName name="XRefPaste230" localSheetId="25" hidden="1">#REF!</definedName>
    <definedName name="XRefPaste230" localSheetId="8">#N/A</definedName>
    <definedName name="XRefPaste230" hidden="1">#REF!</definedName>
    <definedName name="XRefPaste230Row" localSheetId="25" hidden="1">[211]XREF!#REF!</definedName>
    <definedName name="XRefPaste230Row" localSheetId="8">#REF!</definedName>
    <definedName name="XRefPaste230Row" hidden="1">[211]XREF!#REF!</definedName>
    <definedName name="XRefPaste231" localSheetId="25" hidden="1">#REF!</definedName>
    <definedName name="XRefPaste231" localSheetId="8">#N/A</definedName>
    <definedName name="XRefPaste231" hidden="1">#REF!</definedName>
    <definedName name="XRefPaste231Row" localSheetId="25" hidden="1">[211]XREF!#REF!</definedName>
    <definedName name="XRefPaste231Row" localSheetId="8">#REF!</definedName>
    <definedName name="XRefPaste231Row" hidden="1">[211]XREF!#REF!</definedName>
    <definedName name="XRefPaste232" localSheetId="25" hidden="1">#REF!</definedName>
    <definedName name="XRefPaste232" localSheetId="8">#N/A</definedName>
    <definedName name="XRefPaste232" hidden="1">#REF!</definedName>
    <definedName name="XRefPaste232Row" localSheetId="25" hidden="1">[211]XREF!#REF!</definedName>
    <definedName name="XRefPaste232Row" localSheetId="8">#REF!</definedName>
    <definedName name="XRefPaste232Row" hidden="1">[211]XREF!#REF!</definedName>
    <definedName name="XRefPaste233" localSheetId="25" hidden="1">#REF!</definedName>
    <definedName name="XRefPaste233" localSheetId="8">#N/A</definedName>
    <definedName name="XRefPaste233" hidden="1">#REF!</definedName>
    <definedName name="XRefPaste233Row" localSheetId="25" hidden="1">[211]XREF!#REF!</definedName>
    <definedName name="XRefPaste233Row" localSheetId="8">#REF!</definedName>
    <definedName name="XRefPaste233Row" hidden="1">[211]XREF!#REF!</definedName>
    <definedName name="XRefPaste234" localSheetId="25" hidden="1">#REF!</definedName>
    <definedName name="XRefPaste234" localSheetId="8">#N/A</definedName>
    <definedName name="XRefPaste234" hidden="1">#REF!</definedName>
    <definedName name="XRefPaste234Row" localSheetId="25" hidden="1">[211]XREF!#REF!</definedName>
    <definedName name="XRefPaste234Row" localSheetId="8">#REF!</definedName>
    <definedName name="XRefPaste234Row" hidden="1">[211]XREF!#REF!</definedName>
    <definedName name="XRefPaste235" localSheetId="25" hidden="1">#REF!</definedName>
    <definedName name="XRefPaste235" localSheetId="8">#N/A</definedName>
    <definedName name="XRefPaste235" hidden="1">#REF!</definedName>
    <definedName name="XRefPaste235Row" localSheetId="25" hidden="1">[211]XREF!#REF!</definedName>
    <definedName name="XRefPaste235Row" localSheetId="8">#REF!</definedName>
    <definedName name="XRefPaste235Row" hidden="1">[211]XREF!#REF!</definedName>
    <definedName name="XRefPaste236" localSheetId="25" hidden="1">#REF!</definedName>
    <definedName name="XRefPaste236" localSheetId="8">#N/A</definedName>
    <definedName name="XRefPaste236" hidden="1">#REF!</definedName>
    <definedName name="XRefPaste236Row" localSheetId="25" hidden="1">[211]XREF!#REF!</definedName>
    <definedName name="XRefPaste236Row" localSheetId="8">#REF!</definedName>
    <definedName name="XRefPaste236Row" hidden="1">[211]XREF!#REF!</definedName>
    <definedName name="XRefPaste237" localSheetId="25" hidden="1">#REF!</definedName>
    <definedName name="XRefPaste237" localSheetId="8">#N/A</definedName>
    <definedName name="XRefPaste237" hidden="1">#REF!</definedName>
    <definedName name="XRefPaste237Row" localSheetId="25" hidden="1">[211]XREF!#REF!</definedName>
    <definedName name="XRefPaste237Row" localSheetId="8">#REF!</definedName>
    <definedName name="XRefPaste237Row" hidden="1">[211]XREF!#REF!</definedName>
    <definedName name="XRefPaste238" localSheetId="25" hidden="1">#REF!</definedName>
    <definedName name="XRefPaste238" localSheetId="8">#N/A</definedName>
    <definedName name="XRefPaste238" hidden="1">#REF!</definedName>
    <definedName name="XRefPaste238Row" localSheetId="25" hidden="1">[211]XREF!#REF!</definedName>
    <definedName name="XRefPaste238Row" localSheetId="8">#REF!</definedName>
    <definedName name="XRefPaste238Row" hidden="1">[211]XREF!#REF!</definedName>
    <definedName name="XRefPaste239" localSheetId="25" hidden="1">#REF!</definedName>
    <definedName name="XRefPaste239" localSheetId="8">#N/A</definedName>
    <definedName name="XRefPaste239" hidden="1">#REF!</definedName>
    <definedName name="XRefPaste239Row" localSheetId="25" hidden="1">[211]XREF!#REF!</definedName>
    <definedName name="XRefPaste239Row" localSheetId="8">#REF!</definedName>
    <definedName name="XRefPaste239Row" hidden="1">[211]XREF!#REF!</definedName>
    <definedName name="XRefPaste23Row" localSheetId="25" hidden="1">#REF!</definedName>
    <definedName name="XRefPaste23Row" localSheetId="8" hidden="1">#REF!</definedName>
    <definedName name="XRefPaste23Row" hidden="1">#REF!</definedName>
    <definedName name="XRefPaste24" localSheetId="25" hidden="1">#REF!</definedName>
    <definedName name="XRefPaste24" localSheetId="8" hidden="1">#REF!</definedName>
    <definedName name="XRefPaste24" hidden="1">#REF!</definedName>
    <definedName name="XRefPaste240" localSheetId="25" hidden="1">#REF!</definedName>
    <definedName name="XRefPaste240" localSheetId="8">#N/A</definedName>
    <definedName name="XRefPaste240" hidden="1">#REF!</definedName>
    <definedName name="XRefPaste240Row" localSheetId="25" hidden="1">[211]XREF!#REF!</definedName>
    <definedName name="XRefPaste240Row" localSheetId="8">#REF!</definedName>
    <definedName name="XRefPaste240Row" hidden="1">[211]XREF!#REF!</definedName>
    <definedName name="XRefPaste241" localSheetId="25" hidden="1">#REF!</definedName>
    <definedName name="XRefPaste241" localSheetId="8">#N/A</definedName>
    <definedName name="XRefPaste241" hidden="1">#REF!</definedName>
    <definedName name="XRefPaste241Row" localSheetId="25" hidden="1">[211]XREF!#REF!</definedName>
    <definedName name="XRefPaste241Row" localSheetId="8">#REF!</definedName>
    <definedName name="XRefPaste241Row" hidden="1">[211]XREF!#REF!</definedName>
    <definedName name="XRefPaste243" localSheetId="25" hidden="1">#REF!</definedName>
    <definedName name="XRefPaste243" localSheetId="8">#N/A</definedName>
    <definedName name="XRefPaste243" hidden="1">#REF!</definedName>
    <definedName name="XRefPaste243Row" localSheetId="25" hidden="1">[211]XREF!#REF!</definedName>
    <definedName name="XRefPaste243Row" localSheetId="8">#REF!</definedName>
    <definedName name="XRefPaste243Row" hidden="1">[211]XREF!#REF!</definedName>
    <definedName name="XRefPaste244" localSheetId="25" hidden="1">#REF!</definedName>
    <definedName name="XRefPaste244" localSheetId="8">#N/A</definedName>
    <definedName name="XRefPaste244" hidden="1">#REF!</definedName>
    <definedName name="XRefPaste244Row" localSheetId="25" hidden="1">[211]XREF!#REF!</definedName>
    <definedName name="XRefPaste244Row" localSheetId="8">#REF!</definedName>
    <definedName name="XRefPaste244Row" hidden="1">[211]XREF!#REF!</definedName>
    <definedName name="XRefPaste245" localSheetId="25" hidden="1">#REF!</definedName>
    <definedName name="XRefPaste245" localSheetId="8">#N/A</definedName>
    <definedName name="XRefPaste245" hidden="1">#REF!</definedName>
    <definedName name="XRefPaste245Row" localSheetId="25" hidden="1">[211]XREF!#REF!</definedName>
    <definedName name="XRefPaste245Row" localSheetId="8">#REF!</definedName>
    <definedName name="XRefPaste245Row" hidden="1">[211]XREF!#REF!</definedName>
    <definedName name="XRefPaste246" localSheetId="25" hidden="1">#REF!</definedName>
    <definedName name="XRefPaste246" localSheetId="8">#N/A</definedName>
    <definedName name="XRefPaste246" hidden="1">#REF!</definedName>
    <definedName name="XRefPaste246Row" localSheetId="25" hidden="1">[211]XREF!#REF!</definedName>
    <definedName name="XRefPaste246Row" localSheetId="8">#REF!</definedName>
    <definedName name="XRefPaste246Row" hidden="1">[211]XREF!#REF!</definedName>
    <definedName name="XRefPaste247" localSheetId="25" hidden="1">#REF!</definedName>
    <definedName name="XRefPaste247" localSheetId="8">#N/A</definedName>
    <definedName name="XRefPaste247" hidden="1">#REF!</definedName>
    <definedName name="XRefPaste247Row" localSheetId="25" hidden="1">[211]XREF!#REF!</definedName>
    <definedName name="XRefPaste247Row" localSheetId="8">#REF!</definedName>
    <definedName name="XRefPaste247Row" hidden="1">[211]XREF!#REF!</definedName>
    <definedName name="XRefPaste248" localSheetId="25" hidden="1">#REF!</definedName>
    <definedName name="XRefPaste248" localSheetId="8">#N/A</definedName>
    <definedName name="XRefPaste248" hidden="1">#REF!</definedName>
    <definedName name="XRefPaste248Row" localSheetId="25" hidden="1">[211]XREF!#REF!</definedName>
    <definedName name="XRefPaste248Row" localSheetId="8">#REF!</definedName>
    <definedName name="XRefPaste248Row" hidden="1">[211]XREF!#REF!</definedName>
    <definedName name="XRefPaste249" localSheetId="25" hidden="1">#REF!</definedName>
    <definedName name="XRefPaste249" localSheetId="8">#N/A</definedName>
    <definedName name="XRefPaste249" hidden="1">#REF!</definedName>
    <definedName name="XRefPaste249Row" localSheetId="25" hidden="1">[211]XREF!#REF!</definedName>
    <definedName name="XRefPaste249Row" localSheetId="8">#REF!</definedName>
    <definedName name="XRefPaste249Row" hidden="1">[211]XREF!#REF!</definedName>
    <definedName name="XRefPaste24Row" localSheetId="25" hidden="1">#REF!</definedName>
    <definedName name="XRefPaste24Row" localSheetId="8" hidden="1">#REF!</definedName>
    <definedName name="XRefPaste24Row" hidden="1">#REF!</definedName>
    <definedName name="XRefPaste25" localSheetId="25" hidden="1">#REF!</definedName>
    <definedName name="XRefPaste25" localSheetId="8">#N/A</definedName>
    <definedName name="XRefPaste25" hidden="1">#REF!</definedName>
    <definedName name="XRefPaste250" localSheetId="25" hidden="1">#REF!</definedName>
    <definedName name="XRefPaste250" localSheetId="8">#N/A</definedName>
    <definedName name="XRefPaste250" hidden="1">#REF!</definedName>
    <definedName name="XRefPaste250Row" localSheetId="25" hidden="1">[211]XREF!#REF!</definedName>
    <definedName name="XRefPaste250Row" localSheetId="8">#REF!</definedName>
    <definedName name="XRefPaste250Row" hidden="1">[211]XREF!#REF!</definedName>
    <definedName name="XRefPaste251" localSheetId="25" hidden="1">#REF!</definedName>
    <definedName name="XRefPaste251" localSheetId="8">#N/A</definedName>
    <definedName name="XRefPaste251" hidden="1">#REF!</definedName>
    <definedName name="XRefPaste251Row" localSheetId="25" hidden="1">[211]XREF!#REF!</definedName>
    <definedName name="XRefPaste251Row" localSheetId="8">#REF!</definedName>
    <definedName name="XRefPaste251Row" hidden="1">[211]XREF!#REF!</definedName>
    <definedName name="XRefPaste252" localSheetId="25" hidden="1">#REF!</definedName>
    <definedName name="XRefPaste252" localSheetId="8">#N/A</definedName>
    <definedName name="XRefPaste252" hidden="1">#REF!</definedName>
    <definedName name="XRefPaste253" localSheetId="25" hidden="1">#REF!</definedName>
    <definedName name="XRefPaste253" localSheetId="8">#N/A</definedName>
    <definedName name="XRefPaste253" hidden="1">#REF!</definedName>
    <definedName name="XRefPaste254" localSheetId="25" hidden="1">#REF!</definedName>
    <definedName name="XRefPaste254" localSheetId="8">#N/A</definedName>
    <definedName name="XRefPaste254" hidden="1">#REF!</definedName>
    <definedName name="XRefPaste255" localSheetId="8">#N/A</definedName>
    <definedName name="XRefPaste255" hidden="1">#REF!</definedName>
    <definedName name="XRefPaste256" localSheetId="8">#N/A</definedName>
    <definedName name="XRefPaste256" hidden="1">#REF!</definedName>
    <definedName name="XRefPaste257" localSheetId="8">#N/A</definedName>
    <definedName name="XRefPaste257" hidden="1">#REF!</definedName>
    <definedName name="XRefPaste257Row" localSheetId="8">#REF!</definedName>
    <definedName name="XRefPaste257Row" hidden="1">[211]XREF!#REF!</definedName>
    <definedName name="XRefPaste258" localSheetId="25" hidden="1">#REF!</definedName>
    <definedName name="XRefPaste258" localSheetId="8">#N/A</definedName>
    <definedName name="XRefPaste258" hidden="1">#REF!</definedName>
    <definedName name="XRefPaste259" localSheetId="25" hidden="1">#REF!</definedName>
    <definedName name="XRefPaste259" localSheetId="8">#N/A</definedName>
    <definedName name="XRefPaste259" hidden="1">#REF!</definedName>
    <definedName name="XRefPaste259Row" localSheetId="25" hidden="1">[211]XREF!#REF!</definedName>
    <definedName name="XRefPaste259Row" localSheetId="8">#REF!</definedName>
    <definedName name="XRefPaste259Row" hidden="1">[211]XREF!#REF!</definedName>
    <definedName name="XRefPaste25Row" localSheetId="25" hidden="1">#REF!</definedName>
    <definedName name="XRefPaste25Row" localSheetId="8" hidden="1">#REF!</definedName>
    <definedName name="XRefPaste25Row" hidden="1">#REF!</definedName>
    <definedName name="XRefPaste26" localSheetId="25" hidden="1">#REF!</definedName>
    <definedName name="XRefPaste26" localSheetId="8">#N/A</definedName>
    <definedName name="XRefPaste26" hidden="1">#REF!</definedName>
    <definedName name="XRefPaste260" localSheetId="25" hidden="1">#REF!</definedName>
    <definedName name="XRefPaste260" localSheetId="8">#N/A</definedName>
    <definedName name="XRefPaste260" hidden="1">#REF!</definedName>
    <definedName name="XRefPaste260Row" localSheetId="25" hidden="1">[211]XREF!#REF!</definedName>
    <definedName name="XRefPaste260Row" localSheetId="8">#REF!</definedName>
    <definedName name="XRefPaste260Row" hidden="1">[211]XREF!#REF!</definedName>
    <definedName name="XRefPaste261" localSheetId="25" hidden="1">#REF!</definedName>
    <definedName name="XRefPaste261" localSheetId="8">#N/A</definedName>
    <definedName name="XRefPaste261" hidden="1">#REF!</definedName>
    <definedName name="XRefPaste261Row" localSheetId="25" hidden="1">[211]XREF!#REF!</definedName>
    <definedName name="XRefPaste261Row" localSheetId="8">#REF!</definedName>
    <definedName name="XRefPaste261Row" hidden="1">[211]XREF!#REF!</definedName>
    <definedName name="XRefPaste262" localSheetId="25" hidden="1">#REF!</definedName>
    <definedName name="XRefPaste262" localSheetId="8">#N/A</definedName>
    <definedName name="XRefPaste262" hidden="1">#REF!</definedName>
    <definedName name="XRefPaste262Row" localSheetId="25" hidden="1">[211]XREF!#REF!</definedName>
    <definedName name="XRefPaste262Row" localSheetId="8">#REF!</definedName>
    <definedName name="XRefPaste262Row" hidden="1">[211]XREF!#REF!</definedName>
    <definedName name="XRefPaste263" localSheetId="25" hidden="1">#REF!</definedName>
    <definedName name="XRefPaste263" localSheetId="8">#N/A</definedName>
    <definedName name="XRefPaste263" hidden="1">#REF!</definedName>
    <definedName name="XRefPaste263Row" localSheetId="25" hidden="1">[211]XREF!#REF!</definedName>
    <definedName name="XRefPaste263Row" localSheetId="8">#REF!</definedName>
    <definedName name="XRefPaste263Row" hidden="1">[211]XREF!#REF!</definedName>
    <definedName name="XRefPaste264" localSheetId="25" hidden="1">#REF!</definedName>
    <definedName name="XRefPaste264" localSheetId="8">#N/A</definedName>
    <definedName name="XRefPaste264" hidden="1">#REF!</definedName>
    <definedName name="XRefPaste264Row" localSheetId="25" hidden="1">[211]XREF!#REF!</definedName>
    <definedName name="XRefPaste264Row" localSheetId="8">#REF!</definedName>
    <definedName name="XRefPaste264Row" hidden="1">[211]XREF!#REF!</definedName>
    <definedName name="XRefPaste265" localSheetId="25" hidden="1">#REF!</definedName>
    <definedName name="XRefPaste265" localSheetId="8">#N/A</definedName>
    <definedName name="XRefPaste265" hidden="1">#REF!</definedName>
    <definedName name="XRefPaste266" localSheetId="25" hidden="1">#REF!</definedName>
    <definedName name="XRefPaste266" localSheetId="8">#N/A</definedName>
    <definedName name="XRefPaste266" hidden="1">#REF!</definedName>
    <definedName name="XRefPaste266Row" localSheetId="25" hidden="1">[211]XREF!#REF!</definedName>
    <definedName name="XRefPaste266Row" localSheetId="8">#REF!</definedName>
    <definedName name="XRefPaste266Row" hidden="1">[211]XREF!#REF!</definedName>
    <definedName name="XRefPaste267" localSheetId="25" hidden="1">#REF!</definedName>
    <definedName name="XRefPaste267" localSheetId="8">#N/A</definedName>
    <definedName name="XRefPaste267" hidden="1">#REF!</definedName>
    <definedName name="XRefPaste268" localSheetId="25" hidden="1">#REF!</definedName>
    <definedName name="XRefPaste268" localSheetId="8">#N/A</definedName>
    <definedName name="XRefPaste268" hidden="1">#REF!</definedName>
    <definedName name="XRefPaste268Row" localSheetId="25" hidden="1">[211]XREF!#REF!</definedName>
    <definedName name="XRefPaste268Row" localSheetId="8">#REF!</definedName>
    <definedName name="XRefPaste268Row" hidden="1">[211]XREF!#REF!</definedName>
    <definedName name="XRefPaste269" localSheetId="25" hidden="1">#REF!</definedName>
    <definedName name="XRefPaste269" localSheetId="8">#N/A</definedName>
    <definedName name="XRefPaste269" hidden="1">#REF!</definedName>
    <definedName name="XRefPaste269Row" localSheetId="25" hidden="1">[211]XREF!#REF!</definedName>
    <definedName name="XRefPaste269Row" localSheetId="8">#REF!</definedName>
    <definedName name="XRefPaste269Row" hidden="1">[211]XREF!#REF!</definedName>
    <definedName name="XRefPaste26Row" localSheetId="25" hidden="1">#REF!</definedName>
    <definedName name="XRefPaste26Row" localSheetId="8" hidden="1">#REF!</definedName>
    <definedName name="XRefPaste26Row" hidden="1">#REF!</definedName>
    <definedName name="XRefPaste27" localSheetId="25" hidden="1">#REF!</definedName>
    <definedName name="XRefPaste27" localSheetId="8" hidden="1">#REF!</definedName>
    <definedName name="XRefPaste27" hidden="1">#REF!</definedName>
    <definedName name="XRefPaste270" localSheetId="25" hidden="1">#REF!</definedName>
    <definedName name="XRefPaste270" localSheetId="8">#N/A</definedName>
    <definedName name="XRefPaste270" hidden="1">#REF!</definedName>
    <definedName name="XRefPaste270Row" localSheetId="25" hidden="1">[211]XREF!#REF!</definedName>
    <definedName name="XRefPaste270Row" localSheetId="8">#REF!</definedName>
    <definedName name="XRefPaste270Row" hidden="1">[211]XREF!#REF!</definedName>
    <definedName name="XRefPaste271" localSheetId="25" hidden="1">#REF!</definedName>
    <definedName name="XRefPaste271" localSheetId="8">#N/A</definedName>
    <definedName name="XRefPaste271" hidden="1">#REF!</definedName>
    <definedName name="XRefPaste271Row" localSheetId="25" hidden="1">[211]XREF!#REF!</definedName>
    <definedName name="XRefPaste271Row" localSheetId="8">#REF!</definedName>
    <definedName name="XRefPaste271Row" hidden="1">[211]XREF!#REF!</definedName>
    <definedName name="XRefPaste272" localSheetId="25" hidden="1">#REF!</definedName>
    <definedName name="XRefPaste272" localSheetId="8">#N/A</definedName>
    <definedName name="XRefPaste272" hidden="1">#REF!</definedName>
    <definedName name="XRefPaste272Row" localSheetId="25" hidden="1">[211]XREF!#REF!</definedName>
    <definedName name="XRefPaste272Row" localSheetId="8">#REF!</definedName>
    <definedName name="XRefPaste272Row" hidden="1">[211]XREF!#REF!</definedName>
    <definedName name="XRefPaste273" localSheetId="25" hidden="1">#REF!</definedName>
    <definedName name="XRefPaste273" localSheetId="8">#N/A</definedName>
    <definedName name="XRefPaste273" hidden="1">#REF!</definedName>
    <definedName name="XRefPaste274" localSheetId="25" hidden="1">#REF!</definedName>
    <definedName name="XRefPaste274" localSheetId="8">#N/A</definedName>
    <definedName name="XRefPaste274" hidden="1">#REF!</definedName>
    <definedName name="XRefPaste274Row" localSheetId="25" hidden="1">[211]XREF!#REF!</definedName>
    <definedName name="XRefPaste274Row" localSheetId="8">#REF!</definedName>
    <definedName name="XRefPaste274Row" hidden="1">[211]XREF!#REF!</definedName>
    <definedName name="XRefPaste275" localSheetId="25" hidden="1">#REF!</definedName>
    <definedName name="XRefPaste275" localSheetId="8">#N/A</definedName>
    <definedName name="XRefPaste275" hidden="1">#REF!</definedName>
    <definedName name="XRefPaste275Row" localSheetId="25" hidden="1">[211]XREF!#REF!</definedName>
    <definedName name="XRefPaste275Row" localSheetId="8">#REF!</definedName>
    <definedName name="XRefPaste275Row" hidden="1">[211]XREF!#REF!</definedName>
    <definedName name="XRefPaste276" localSheetId="25" hidden="1">#REF!</definedName>
    <definedName name="XRefPaste276" localSheetId="8">#N/A</definedName>
    <definedName name="XRefPaste276" hidden="1">#REF!</definedName>
    <definedName name="XRefPaste276Row" localSheetId="25" hidden="1">[211]XREF!#REF!</definedName>
    <definedName name="XRefPaste276Row" localSheetId="8">#REF!</definedName>
    <definedName name="XRefPaste276Row" hidden="1">[211]XREF!#REF!</definedName>
    <definedName name="XRefPaste277" localSheetId="25" hidden="1">#REF!</definedName>
    <definedName name="XRefPaste277" localSheetId="8">#N/A</definedName>
    <definedName name="XRefPaste277" hidden="1">#REF!</definedName>
    <definedName name="XRefPaste277Row" localSheetId="25" hidden="1">[211]XREF!#REF!</definedName>
    <definedName name="XRefPaste277Row" localSheetId="8">#REF!</definedName>
    <definedName name="XRefPaste277Row" hidden="1">[211]XREF!#REF!</definedName>
    <definedName name="XRefPaste278" localSheetId="25" hidden="1">#REF!</definedName>
    <definedName name="XRefPaste278" localSheetId="8">#N/A</definedName>
    <definedName name="XRefPaste278" hidden="1">#REF!</definedName>
    <definedName name="XRefPaste278Row" localSheetId="25" hidden="1">[211]XREF!#REF!</definedName>
    <definedName name="XRefPaste278Row" localSheetId="8">#REF!</definedName>
    <definedName name="XRefPaste278Row" hidden="1">[211]XREF!#REF!</definedName>
    <definedName name="XRefPaste279" localSheetId="25" hidden="1">#REF!</definedName>
    <definedName name="XRefPaste279" localSheetId="8">#N/A</definedName>
    <definedName name="XRefPaste279" hidden="1">#REF!</definedName>
    <definedName name="XRefPaste279Row" localSheetId="25" hidden="1">[211]XREF!#REF!</definedName>
    <definedName name="XRefPaste279Row" localSheetId="8">#REF!</definedName>
    <definedName name="XRefPaste279Row" hidden="1">[211]XREF!#REF!</definedName>
    <definedName name="XRefPaste27Row" localSheetId="25" hidden="1">#REF!</definedName>
    <definedName name="XRefPaste27Row" localSheetId="8" hidden="1">#REF!</definedName>
    <definedName name="XRefPaste27Row" hidden="1">#REF!</definedName>
    <definedName name="XRefPaste28" localSheetId="25" hidden="1">#REF!</definedName>
    <definedName name="XRefPaste28" localSheetId="8">#N/A</definedName>
    <definedName name="XRefPaste28" hidden="1">#REF!</definedName>
    <definedName name="XRefPaste280" localSheetId="25" hidden="1">#REF!</definedName>
    <definedName name="XRefPaste280" localSheetId="8">#N/A</definedName>
    <definedName name="XRefPaste280" hidden="1">#REF!</definedName>
    <definedName name="XRefPaste281" localSheetId="8">#N/A</definedName>
    <definedName name="XRefPaste281" hidden="1">#REF!</definedName>
    <definedName name="XRefPaste282" localSheetId="8">#N/A</definedName>
    <definedName name="XRefPaste282" hidden="1">#REF!</definedName>
    <definedName name="XRefPaste282Row" localSheetId="8">#REF!</definedName>
    <definedName name="XRefPaste282Row" hidden="1">[211]XREF!#REF!</definedName>
    <definedName name="XRefPaste283" localSheetId="25" hidden="1">#REF!</definedName>
    <definedName name="XRefPaste283" localSheetId="8">#N/A</definedName>
    <definedName name="XRefPaste283" hidden="1">#REF!</definedName>
    <definedName name="XRefPaste284" localSheetId="25" hidden="1">#REF!</definedName>
    <definedName name="XRefPaste284" localSheetId="8">#N/A</definedName>
    <definedName name="XRefPaste284" hidden="1">#REF!</definedName>
    <definedName name="XRefPaste28Row" localSheetId="25" hidden="1">#REF!</definedName>
    <definedName name="XRefPaste28Row" localSheetId="8" hidden="1">#REF!</definedName>
    <definedName name="XRefPaste28Row" hidden="1">#REF!</definedName>
    <definedName name="XRefPaste29" localSheetId="8">#N/A</definedName>
    <definedName name="XRefPaste29" hidden="1">#REF!</definedName>
    <definedName name="XRefPaste29Row" localSheetId="8" hidden="1">#REF!</definedName>
    <definedName name="XRefPaste29Row" hidden="1">#REF!</definedName>
    <definedName name="XRefPaste2Row" hidden="1">#REF!</definedName>
    <definedName name="XRefPaste3" localSheetId="8" hidden="1">#REF!</definedName>
    <definedName name="XRefPaste3" hidden="1">'[204]Carteira 21'!#REF!</definedName>
    <definedName name="XRefPaste30" localSheetId="25" hidden="1">#REF!</definedName>
    <definedName name="XRefPaste30" localSheetId="8" hidden="1">#REF!</definedName>
    <definedName name="XRefPaste30" hidden="1">#REF!</definedName>
    <definedName name="XRefPaste30Row" localSheetId="25" hidden="1">#REF!</definedName>
    <definedName name="XRefPaste30Row" localSheetId="8" hidden="1">#REF!</definedName>
    <definedName name="XRefPaste30Row" hidden="1">#REF!</definedName>
    <definedName name="XRefPaste31" localSheetId="25" hidden="1">#REF!</definedName>
    <definedName name="XRefPaste31" localSheetId="8">#N/A</definedName>
    <definedName name="XRefPaste31" hidden="1">#REF!</definedName>
    <definedName name="XRefPaste31Row" localSheetId="8" hidden="1">#REF!</definedName>
    <definedName name="XRefPaste31Row" hidden="1">#REF!</definedName>
    <definedName name="XRefPaste32" hidden="1">#REF!</definedName>
    <definedName name="XRefPaste32Row" localSheetId="8">#N/A</definedName>
    <definedName name="XRefPaste32Row" hidden="1">#REF!</definedName>
    <definedName name="XRefPaste33" localSheetId="8">#REF!</definedName>
    <definedName name="XRefPaste33" hidden="1">#REF!</definedName>
    <definedName name="XRefPaste33Row" localSheetId="8">#REF!</definedName>
    <definedName name="XRefPaste33Row" hidden="1">[217]XREF!#REF!</definedName>
    <definedName name="XRefPaste34" localSheetId="8">#REF!</definedName>
    <definedName name="XRefPaste34" hidden="1">[217]Resumo!#REF!</definedName>
    <definedName name="XRefPaste34Row" localSheetId="8">#REF!</definedName>
    <definedName name="XRefPaste34Row" hidden="1">[217]XREF!#REF!</definedName>
    <definedName name="XRefPaste35" localSheetId="8">#REF!</definedName>
    <definedName name="XRefPaste35" hidden="1">[217]Resumo!#REF!</definedName>
    <definedName name="XRefPaste35Row" localSheetId="8">#REF!</definedName>
    <definedName name="XRefPaste35Row" hidden="1">[217]XREF!#REF!</definedName>
    <definedName name="XRefPaste36" localSheetId="25" hidden="1">#REF!</definedName>
    <definedName name="XRefPaste36" localSheetId="8" hidden="1">#REF!</definedName>
    <definedName name="XRefPaste36" hidden="1">#REF!</definedName>
    <definedName name="XRefPaste36Row" localSheetId="25" hidden="1">[217]XREF!#REF!</definedName>
    <definedName name="XRefPaste36Row" localSheetId="8" hidden="1">#REF!</definedName>
    <definedName name="XRefPaste36Row" hidden="1">[217]XREF!#REF!</definedName>
    <definedName name="XRefPaste37" localSheetId="8" hidden="1">#REF!</definedName>
    <definedName name="XRefPaste37" hidden="1">[217]Resumo!#REF!</definedName>
    <definedName name="XRefPaste37Row" localSheetId="8" hidden="1">#REF!</definedName>
    <definedName name="XRefPaste37Row" hidden="1">[217]XREF!#REF!</definedName>
    <definedName name="XRefPaste38" localSheetId="25" hidden="1">#REF!</definedName>
    <definedName name="XRefPaste38" localSheetId="8" hidden="1">#REF!</definedName>
    <definedName name="XRefPaste38" hidden="1">#REF!</definedName>
    <definedName name="XRefPaste38Row" localSheetId="25" hidden="1">#REF!</definedName>
    <definedName name="XRefPaste38Row" localSheetId="8" hidden="1">#REF!</definedName>
    <definedName name="XRefPaste38Row" hidden="1">#REF!</definedName>
    <definedName name="XRefPaste39" localSheetId="25" hidden="1">#REF!</definedName>
    <definedName name="XRefPaste39" localSheetId="8" hidden="1">#REF!</definedName>
    <definedName name="XRefPaste39" hidden="1">#REF!</definedName>
    <definedName name="XRefPaste39Row" hidden="1">#REF!</definedName>
    <definedName name="XRefPaste3Row" hidden="1">#REF!</definedName>
    <definedName name="XRefPaste4" localSheetId="8" hidden="1">#REF!</definedName>
    <definedName name="XRefPaste4" hidden="1">'[201]Carteira 20'!#REF!</definedName>
    <definedName name="XRefPaste40" localSheetId="25" hidden="1">#REF!</definedName>
    <definedName name="XRefPaste40" localSheetId="8">#N/A</definedName>
    <definedName name="XRefPaste40" hidden="1">#REF!</definedName>
    <definedName name="XRefPaste40Row" localSheetId="25" hidden="1">#REF!</definedName>
    <definedName name="XRefPaste40Row" localSheetId="8">#N/A</definedName>
    <definedName name="XRefPaste40Row" hidden="1">#REF!</definedName>
    <definedName name="XRefPaste41" localSheetId="25" hidden="1">#REF!</definedName>
    <definedName name="XRefPaste41" localSheetId="8">#N/A</definedName>
    <definedName name="XRefPaste41" hidden="1">#REF!</definedName>
    <definedName name="XRefPaste41Row" localSheetId="8">#N/A</definedName>
    <definedName name="XRefPaste41Row" hidden="1">#REF!</definedName>
    <definedName name="XRefPaste42" localSheetId="8">#N/A</definedName>
    <definedName name="XRefPaste42" hidden="1">#REF!</definedName>
    <definedName name="XRefPaste42Row" localSheetId="8">#N/A</definedName>
    <definedName name="XRefPaste42Row" hidden="1">#REF!</definedName>
    <definedName name="XRefPaste43" localSheetId="8">#REF!</definedName>
    <definedName name="XRefPaste43" hidden="1">[224]Notas!#REF!</definedName>
    <definedName name="XRefPaste43Row" localSheetId="25" hidden="1">#REF!</definedName>
    <definedName name="XRefPaste43Row" localSheetId="8">#N/A</definedName>
    <definedName name="XRefPaste43Row" hidden="1">#REF!</definedName>
    <definedName name="XRefPaste44" localSheetId="25" hidden="1">#REF!</definedName>
    <definedName name="XRefPaste44" localSheetId="8">#N/A</definedName>
    <definedName name="XRefPaste44" hidden="1">#REF!</definedName>
    <definedName name="XRefPaste44Row" localSheetId="25" hidden="1">#REF!</definedName>
    <definedName name="XRefPaste44Row" localSheetId="8">#N/A</definedName>
    <definedName name="XRefPaste44Row" hidden="1">#REF!</definedName>
    <definedName name="XRefPaste45" localSheetId="8">#N/A</definedName>
    <definedName name="XRefPaste45" hidden="1">#REF!</definedName>
    <definedName name="XRefPaste45Row" localSheetId="8">#N/A</definedName>
    <definedName name="XRefPaste45Row" hidden="1">#REF!</definedName>
    <definedName name="XRefPaste46" localSheetId="8">#N/A</definedName>
    <definedName name="XRefPaste46" hidden="1">#REF!</definedName>
    <definedName name="XRefPaste46Row" localSheetId="8">#N/A</definedName>
    <definedName name="XRefPaste46Row" hidden="1">#REF!</definedName>
    <definedName name="XRefPaste47" localSheetId="8">#REF!</definedName>
    <definedName name="XRefPaste47" hidden="1">'[205]Mapa Aging JUN 2006'!#REF!</definedName>
    <definedName name="XRefPaste47Row" localSheetId="8">#REF!</definedName>
    <definedName name="XRefPaste47Row" hidden="1">[205]XREF!#REF!</definedName>
    <definedName name="XRefPaste48" localSheetId="8">#REF!</definedName>
    <definedName name="XRefPaste48" hidden="1">'[205]Mapa Aging JUN 2006'!#REF!</definedName>
    <definedName name="XRefPaste48Row" localSheetId="8">#REF!</definedName>
    <definedName name="XRefPaste48Row" hidden="1">[205]XREF!#REF!</definedName>
    <definedName name="XRefPaste49" localSheetId="8">#REF!</definedName>
    <definedName name="XRefPaste49" hidden="1">'[205]Mapa Aging JUN 2006'!#REF!</definedName>
    <definedName name="XRefPaste49Row" localSheetId="8">#REF!</definedName>
    <definedName name="XRefPaste49Row" hidden="1">[205]XREF!#REF!</definedName>
    <definedName name="XRefPaste4Row" localSheetId="25" hidden="1">#REF!</definedName>
    <definedName name="XRefPaste4Row" localSheetId="8" hidden="1">#REF!</definedName>
    <definedName name="XRefPaste4Row" hidden="1">#REF!</definedName>
    <definedName name="XRefPaste5" localSheetId="25" hidden="1">'[201]Carteira 20'!#REF!</definedName>
    <definedName name="XRefPaste5" localSheetId="8" hidden="1">#REF!</definedName>
    <definedName name="XRefPaste5" hidden="1">'[201]Carteira 20'!#REF!</definedName>
    <definedName name="XRefPaste50" localSheetId="8">#REF!</definedName>
    <definedName name="XRefPaste50" hidden="1">'[205]Mapa Aging JUN 2006'!#REF!</definedName>
    <definedName name="XRefPaste50Row" localSheetId="8">#REF!</definedName>
    <definedName name="XRefPaste50Row" hidden="1">[205]XREF!#REF!</definedName>
    <definedName name="XRefPaste51" localSheetId="8">#REF!</definedName>
    <definedName name="XRefPaste51" hidden="1">'[205]Mapa Aging JUN 2006'!#REF!</definedName>
    <definedName name="XRefPaste51Row" localSheetId="8">#REF!</definedName>
    <definedName name="XRefPaste51Row" hidden="1">[205]XREF!#REF!</definedName>
    <definedName name="XRefPaste52" localSheetId="8">#REF!</definedName>
    <definedName name="XRefPaste52" hidden="1">'[205]Mapa Aging JUN 2006'!#REF!</definedName>
    <definedName name="XRefPaste52Row" localSheetId="8">#REF!</definedName>
    <definedName name="XRefPaste52Row" hidden="1">[205]XREF!#REF!</definedName>
    <definedName name="XRefPaste53" localSheetId="8">#REF!</definedName>
    <definedName name="XRefPaste53" hidden="1">'[205]Mapa Aging JUN 2006'!#REF!</definedName>
    <definedName name="XRefPaste53Row" localSheetId="8">#REF!</definedName>
    <definedName name="XRefPaste53Row" hidden="1">[205]XREF!#REF!</definedName>
    <definedName name="XRefPaste54" localSheetId="8">#REF!</definedName>
    <definedName name="XRefPaste54" hidden="1">'[205]Mapa Aging JUN 2006'!#REF!</definedName>
    <definedName name="XRefPaste54Row" localSheetId="8">#REF!</definedName>
    <definedName name="XRefPaste54Row" hidden="1">[205]XREF!#REF!</definedName>
    <definedName name="XRefPaste55" localSheetId="8">#REF!</definedName>
    <definedName name="XRefPaste55" hidden="1">'[205]Mapa Aging JUN 2006'!#REF!</definedName>
    <definedName name="XRefPaste55Row" localSheetId="8">#REF!</definedName>
    <definedName name="XRefPaste55Row" hidden="1">[205]XREF!#REF!</definedName>
    <definedName name="XRefPaste56" localSheetId="8">#REF!</definedName>
    <definedName name="XRefPaste56" hidden="1">'[205]Mapa Aging JUN 2006'!#REF!</definedName>
    <definedName name="XRefPaste56Row" localSheetId="8">#REF!</definedName>
    <definedName name="XRefPaste56Row" hidden="1">[205]XREF!#REF!</definedName>
    <definedName name="XRefPaste57" localSheetId="8">#REF!</definedName>
    <definedName name="XRefPaste57" hidden="1">'[205]Mapa Aging JUN 2006'!#REF!</definedName>
    <definedName name="XRefPaste57Row" localSheetId="8">#REF!</definedName>
    <definedName name="XRefPaste57Row" hidden="1">[205]XREF!#REF!</definedName>
    <definedName name="XRefPaste58" localSheetId="8">#REF!</definedName>
    <definedName name="XRefPaste58" hidden="1">'[205]Mapa Aging JUN 2006'!#REF!</definedName>
    <definedName name="XRefPaste58Row" localSheetId="8">#REF!</definedName>
    <definedName name="XRefPaste58Row" hidden="1">[205]XREF!#REF!</definedName>
    <definedName name="XRefPaste59" localSheetId="8">#REF!</definedName>
    <definedName name="XRefPaste59" hidden="1">'[205]Mapa Aging JUN 2006'!#REF!</definedName>
    <definedName name="XRefPaste59Row" localSheetId="8">#REF!</definedName>
    <definedName name="XRefPaste59Row" hidden="1">[205]XREF!#REF!</definedName>
    <definedName name="XRefPaste5Row" localSheetId="25" hidden="1">#REF!</definedName>
    <definedName name="XRefPaste5Row" localSheetId="8" hidden="1">#REF!</definedName>
    <definedName name="XRefPaste5Row" hidden="1">#REF!</definedName>
    <definedName name="XRefPaste6" localSheetId="8" hidden="1">#REF!</definedName>
    <definedName name="XRefPaste6" hidden="1">[219]Eurodep_20!$W$18</definedName>
    <definedName name="XRefPaste60" localSheetId="25" hidden="1">'[205]Mapa Aging JUN 2006'!#REF!</definedName>
    <definedName name="XRefPaste60" localSheetId="8">#REF!</definedName>
    <definedName name="XRefPaste60" hidden="1">'[205]Mapa Aging JUN 2006'!#REF!</definedName>
    <definedName name="XRefPaste60Row" localSheetId="25" hidden="1">[205]XREF!#REF!</definedName>
    <definedName name="XRefPaste60Row" localSheetId="8">#REF!</definedName>
    <definedName name="XRefPaste60Row" hidden="1">[205]XREF!#REF!</definedName>
    <definedName name="XRefPaste61" localSheetId="25" hidden="1">'[205]Mapa Aging JUN 2006'!#REF!</definedName>
    <definedName name="XRefPaste61" localSheetId="8">#REF!</definedName>
    <definedName name="XRefPaste61" hidden="1">'[205]Mapa Aging JUN 2006'!#REF!</definedName>
    <definedName name="XRefPaste61Row" localSheetId="25" hidden="1">[205]XREF!#REF!</definedName>
    <definedName name="XRefPaste61Row" localSheetId="8">#REF!</definedName>
    <definedName name="XRefPaste61Row" hidden="1">[205]XREF!#REF!</definedName>
    <definedName name="XRefPaste62" localSheetId="8">#REF!</definedName>
    <definedName name="XRefPaste62" hidden="1">'[205]Mapa Aging JUN 2006'!#REF!</definedName>
    <definedName name="XRefPaste62Row" localSheetId="8">#REF!</definedName>
    <definedName name="XRefPaste62Row" hidden="1">[205]XREF!#REF!</definedName>
    <definedName name="XRefPaste63" localSheetId="8">#REF!</definedName>
    <definedName name="XRefPaste63" hidden="1">'[205]Mapa Aging JUN 2006'!#REF!</definedName>
    <definedName name="XRefPaste63Row" localSheetId="8">#REF!</definedName>
    <definedName name="XRefPaste63Row" hidden="1">[205]XREF!#REF!</definedName>
    <definedName name="XRefPaste64" localSheetId="8">#REF!</definedName>
    <definedName name="XRefPaste64" hidden="1">'[205]Mapa Aging JUN 2006'!#REF!</definedName>
    <definedName name="XRefPaste64Row" localSheetId="8">#REF!</definedName>
    <definedName name="XRefPaste64Row" hidden="1">[205]XREF!#REF!</definedName>
    <definedName name="XRefPaste65" localSheetId="8">#REF!</definedName>
    <definedName name="XRefPaste65" hidden="1">'[205]Mapa Aging JUN 2006'!#REF!</definedName>
    <definedName name="XRefPaste65Row" localSheetId="8">#REF!</definedName>
    <definedName name="XRefPaste65Row" hidden="1">[205]XREF!#REF!</definedName>
    <definedName name="XRefPaste66" localSheetId="8">#REF!</definedName>
    <definedName name="XRefPaste66" hidden="1">'[205]Mapa Aging JUN 2006'!#REF!</definedName>
    <definedName name="XRefPaste66Row" localSheetId="8">#REF!</definedName>
    <definedName name="XRefPaste66Row" hidden="1">[205]XREF!#REF!</definedName>
    <definedName name="XRefPaste67" localSheetId="8">#REF!</definedName>
    <definedName name="XRefPaste67" hidden="1">'[205]Mapa Montantes JUN 2006'!#REF!</definedName>
    <definedName name="XRefPaste67Row" localSheetId="8">#REF!</definedName>
    <definedName name="XRefPaste67Row" hidden="1">[205]XREF!#REF!</definedName>
    <definedName name="XRefPaste68" localSheetId="8" hidden="1">#REF!</definedName>
    <definedName name="XRefPaste68" hidden="1">[218]Movimento!$BB$328</definedName>
    <definedName name="XRefPaste68Row" localSheetId="25" hidden="1">[205]XREF!#REF!</definedName>
    <definedName name="XRefPaste68Row" localSheetId="8">#REF!</definedName>
    <definedName name="XRefPaste68Row" hidden="1">[205]XREF!#REF!</definedName>
    <definedName name="XRefPaste69" localSheetId="25" hidden="1">#REF!</definedName>
    <definedName name="XRefPaste69" localSheetId="8">#N/A</definedName>
    <definedName name="XRefPaste69" hidden="1">#REF!</definedName>
    <definedName name="XRefPaste69Row" localSheetId="25" hidden="1">[205]XREF!#REF!</definedName>
    <definedName name="XRefPaste69Row" localSheetId="8">#REF!</definedName>
    <definedName name="XRefPaste69Row" hidden="1">[205]XREF!#REF!</definedName>
    <definedName name="XRefPaste6Row" localSheetId="8" hidden="1">#REF!</definedName>
    <definedName name="XRefPaste6Row" hidden="1">[225]XREF!$A$6:$IV$6</definedName>
    <definedName name="XRefPaste7" localSheetId="25" hidden="1">'[201]Carteira 20'!#REF!</definedName>
    <definedName name="XRefPaste7" localSheetId="8" hidden="1">#REF!</definedName>
    <definedName name="XRefPaste7" hidden="1">'[201]Carteira 20'!#REF!</definedName>
    <definedName name="XRefPaste70" localSheetId="25" hidden="1">#REF!</definedName>
    <definedName name="XRefPaste70" localSheetId="8">#REF!</definedName>
    <definedName name="XRefPaste70" hidden="1">#REF!</definedName>
    <definedName name="XRefPaste70Row" localSheetId="25" hidden="1">[205]XREF!#REF!</definedName>
    <definedName name="XRefPaste70Row" localSheetId="8">#REF!</definedName>
    <definedName name="XRefPaste70Row" hidden="1">[205]XREF!#REF!</definedName>
    <definedName name="XRefPaste71" localSheetId="25" hidden="1">#REF!</definedName>
    <definedName name="XRefPaste71" localSheetId="8">#N/A</definedName>
    <definedName name="XRefPaste71" hidden="1">#REF!</definedName>
    <definedName name="XRefPaste71Row" localSheetId="25" hidden="1">[205]XREF!#REF!</definedName>
    <definedName name="XRefPaste71Row" localSheetId="8">#REF!</definedName>
    <definedName name="XRefPaste71Row" hidden="1">[205]XREF!#REF!</definedName>
    <definedName name="XRefPaste72" localSheetId="25" hidden="1">#REF!</definedName>
    <definedName name="XRefPaste72" localSheetId="8">#N/A</definedName>
    <definedName name="XRefPaste72" hidden="1">#REF!</definedName>
    <definedName name="XRefPaste72Row" localSheetId="25" hidden="1">[205]XREF!#REF!</definedName>
    <definedName name="XRefPaste72Row" localSheetId="8">#REF!</definedName>
    <definedName name="XRefPaste72Row" hidden="1">[205]XREF!#REF!</definedName>
    <definedName name="XRefPaste73" localSheetId="25" hidden="1">#REF!</definedName>
    <definedName name="XRefPaste73" localSheetId="8">#N/A</definedName>
    <definedName name="XRefPaste73" hidden="1">#REF!</definedName>
    <definedName name="XRefPaste73Row" localSheetId="25" hidden="1">[205]XREF!#REF!</definedName>
    <definedName name="XRefPaste73Row" localSheetId="8">#REF!</definedName>
    <definedName name="XRefPaste73Row" hidden="1">[205]XREF!#REF!</definedName>
    <definedName name="XRefPaste74" localSheetId="25" hidden="1">#REF!</definedName>
    <definedName name="XRefPaste74" localSheetId="8" hidden="1">#REF!</definedName>
    <definedName name="XRefPaste74" hidden="1">#REF!</definedName>
    <definedName name="XRefPaste74Row" localSheetId="25" hidden="1">[205]XREF!#REF!</definedName>
    <definedName name="XRefPaste74Row" localSheetId="8">#REF!</definedName>
    <definedName name="XRefPaste74Row" hidden="1">[205]XREF!#REF!</definedName>
    <definedName name="XRefPaste75" localSheetId="8" hidden="1">#REF!</definedName>
    <definedName name="XRefPaste75" hidden="1">[218]Movimento!$AP$334</definedName>
    <definedName name="XRefPaste75Row" localSheetId="25" hidden="1">[222]XREF!#REF!</definedName>
    <definedName name="XRefPaste75Row" localSheetId="8">#REF!</definedName>
    <definedName name="XRefPaste75Row" hidden="1">[222]XREF!#REF!</definedName>
    <definedName name="XRefPaste76" localSheetId="25" hidden="1">#REF!</definedName>
    <definedName name="XRefPaste76" localSheetId="8" hidden="1">#REF!</definedName>
    <definedName name="XRefPaste76" hidden="1">#REF!</definedName>
    <definedName name="XRefPaste76Row" localSheetId="25" hidden="1">[205]XREF!#REF!</definedName>
    <definedName name="XRefPaste76Row" localSheetId="8">#REF!</definedName>
    <definedName name="XRefPaste76Row" hidden="1">[205]XREF!#REF!</definedName>
    <definedName name="XRefPaste77" localSheetId="8" hidden="1">#REF!</definedName>
    <definedName name="XRefPaste77" hidden="1">[218]Movimento!$AP$354</definedName>
    <definedName name="XRefPaste77Row" localSheetId="25" hidden="1">[222]XREF!#REF!</definedName>
    <definedName name="XRefPaste77Row" localSheetId="8">#REF!</definedName>
    <definedName name="XRefPaste77Row" hidden="1">[222]XREF!#REF!</definedName>
    <definedName name="XRefPaste78" localSheetId="25" hidden="1">#REF!</definedName>
    <definedName name="XRefPaste78" localSheetId="8">#N/A</definedName>
    <definedName name="XRefPaste78" hidden="1">#REF!</definedName>
    <definedName name="XRefPaste78Row" localSheetId="25" hidden="1">#REF!</definedName>
    <definedName name="XRefPaste78Row" localSheetId="8">#REF!</definedName>
    <definedName name="XRefPaste78Row" hidden="1">#REF!</definedName>
    <definedName name="XRefPaste79" localSheetId="25" hidden="1">#REF!</definedName>
    <definedName name="XRefPaste79" localSheetId="8">#N/A</definedName>
    <definedName name="XRefPaste79" hidden="1">#REF!</definedName>
    <definedName name="XRefPaste79Row" localSheetId="25" hidden="1">[205]XREF!#REF!</definedName>
    <definedName name="XRefPaste79Row" localSheetId="8">#REF!</definedName>
    <definedName name="XRefPaste79Row" hidden="1">[205]XREF!#REF!</definedName>
    <definedName name="XRefPaste7Row" localSheetId="25" hidden="1">#REF!</definedName>
    <definedName name="XRefPaste7Row" localSheetId="8" hidden="1">#REF!</definedName>
    <definedName name="XRefPaste7Row" hidden="1">#REF!</definedName>
    <definedName name="XRefPaste8" localSheetId="25" hidden="1">'[201]Carteira 20'!#REF!</definedName>
    <definedName name="XRefPaste8" localSheetId="8" hidden="1">#REF!</definedName>
    <definedName name="XRefPaste8" hidden="1">'[201]Carteira 20'!#REF!</definedName>
    <definedName name="XRefPaste80" localSheetId="25" hidden="1">#REF!</definedName>
    <definedName name="XRefPaste80" localSheetId="8">#N/A</definedName>
    <definedName name="XRefPaste80" hidden="1">#REF!</definedName>
    <definedName name="XRefPaste80Row" localSheetId="25" hidden="1">[205]XREF!#REF!</definedName>
    <definedName name="XRefPaste80Row" localSheetId="8">#REF!</definedName>
    <definedName name="XRefPaste80Row" hidden="1">[205]XREF!#REF!</definedName>
    <definedName name="XRefPaste81" localSheetId="25" hidden="1">#REF!</definedName>
    <definedName name="XRefPaste81" localSheetId="8">#N/A</definedName>
    <definedName name="XRefPaste81" hidden="1">#REF!</definedName>
    <definedName name="XRefPaste81Row" localSheetId="25" hidden="1">[205]XREF!#REF!</definedName>
    <definedName name="XRefPaste81Row" localSheetId="8">#REF!</definedName>
    <definedName name="XRefPaste81Row" hidden="1">[205]XREF!#REF!</definedName>
    <definedName name="XRefPaste82" localSheetId="25" hidden="1">#REF!</definedName>
    <definedName name="XRefPaste82" localSheetId="8">#N/A</definedName>
    <definedName name="XRefPaste82" hidden="1">#REF!</definedName>
    <definedName name="XRefPaste82Row" localSheetId="25" hidden="1">#REF!</definedName>
    <definedName name="XRefPaste82Row" localSheetId="8">#REF!</definedName>
    <definedName name="XRefPaste82Row" hidden="1">#REF!</definedName>
    <definedName name="XRefPaste83" localSheetId="25" hidden="1">#REF!</definedName>
    <definedName name="XRefPaste83" localSheetId="8">#REF!</definedName>
    <definedName name="XRefPaste83" hidden="1">#REF!</definedName>
    <definedName name="XRefPaste83Row" localSheetId="25" hidden="1">[205]XREF!#REF!</definedName>
    <definedName name="XRefPaste83Row" localSheetId="8">#REF!</definedName>
    <definedName name="XRefPaste83Row" hidden="1">[205]XREF!#REF!</definedName>
    <definedName name="XRefPaste84" localSheetId="25" hidden="1">#REF!</definedName>
    <definedName name="XRefPaste84" localSheetId="8">#REF!</definedName>
    <definedName name="XRefPaste84" hidden="1">#REF!</definedName>
    <definedName name="XRefPaste84Row" localSheetId="25" hidden="1">[205]XREF!#REF!</definedName>
    <definedName name="XRefPaste84Row" localSheetId="8">#REF!</definedName>
    <definedName name="XRefPaste84Row" hidden="1">[205]XREF!#REF!</definedName>
    <definedName name="XRefPaste85" localSheetId="25" hidden="1">#REF!</definedName>
    <definedName name="XRefPaste85" localSheetId="8">#N/A</definedName>
    <definedName name="XRefPaste85" hidden="1">#REF!</definedName>
    <definedName name="XRefPaste85Row" localSheetId="25" hidden="1">[205]XREF!#REF!</definedName>
    <definedName name="XRefPaste85Row" localSheetId="8">#REF!</definedName>
    <definedName name="XRefPaste85Row" hidden="1">[205]XREF!#REF!</definedName>
    <definedName name="XRefPaste86" localSheetId="25" hidden="1">#REF!</definedName>
    <definedName name="XRefPaste86" localSheetId="8">#N/A</definedName>
    <definedName name="XRefPaste86" hidden="1">#REF!</definedName>
    <definedName name="XRefPaste86Row" localSheetId="25" hidden="1">[205]XREF!#REF!</definedName>
    <definedName name="XRefPaste86Row" localSheetId="8">#REF!</definedName>
    <definedName name="XRefPaste86Row" hidden="1">[205]XREF!#REF!</definedName>
    <definedName name="XRefPaste87" localSheetId="25" hidden="1">#REF!</definedName>
    <definedName name="XRefPaste87" localSheetId="8">#N/A</definedName>
    <definedName name="XRefPaste87" hidden="1">#REF!</definedName>
    <definedName name="XRefPaste87Row" localSheetId="25" hidden="1">[205]XREF!#REF!</definedName>
    <definedName name="XRefPaste87Row" localSheetId="8">#REF!</definedName>
    <definedName name="XRefPaste87Row" hidden="1">[205]XREF!#REF!</definedName>
    <definedName name="XRefPaste88" localSheetId="25" hidden="1">#REF!</definedName>
    <definedName name="XRefPaste88" localSheetId="8">#N/A</definedName>
    <definedName name="XRefPaste88" hidden="1">#REF!</definedName>
    <definedName name="XRefPaste88Row" localSheetId="25" hidden="1">#REF!</definedName>
    <definedName name="XRefPaste88Row" localSheetId="8">#REF!</definedName>
    <definedName name="XRefPaste88Row" hidden="1">#REF!</definedName>
    <definedName name="XRefPaste89" localSheetId="25" hidden="1">#REF!</definedName>
    <definedName name="XRefPaste89" localSheetId="8">#N/A</definedName>
    <definedName name="XRefPaste89" hidden="1">#REF!</definedName>
    <definedName name="XRefPaste89Row" localSheetId="8">#REF!</definedName>
    <definedName name="XRefPaste89Row" hidden="1">#REF!</definedName>
    <definedName name="XRefPaste8Row" hidden="1">#REF!</definedName>
    <definedName name="XRefPaste9" localSheetId="8" hidden="1">#REF!</definedName>
    <definedName name="XRefPaste9" hidden="1">'[201]Carteira 20'!#REF!</definedName>
    <definedName name="XRefPaste90" localSheetId="25" hidden="1">#REF!</definedName>
    <definedName name="XRefPaste90" localSheetId="8">#N/A</definedName>
    <definedName name="XRefPaste90" hidden="1">#REF!</definedName>
    <definedName name="XRefPaste90Row" localSheetId="25" hidden="1">#REF!</definedName>
    <definedName name="XRefPaste90Row" localSheetId="8">#REF!</definedName>
    <definedName name="XRefPaste90Row" hidden="1">#REF!</definedName>
    <definedName name="XRefPaste91" localSheetId="25" hidden="1">#REF!</definedName>
    <definedName name="XRefPaste91" localSheetId="8">#N/A</definedName>
    <definedName name="XRefPaste91" hidden="1">#REF!</definedName>
    <definedName name="XRefPaste91Row" localSheetId="8">#REF!</definedName>
    <definedName name="XRefPaste91Row" hidden="1">#REF!</definedName>
    <definedName name="XRefPaste92" localSheetId="8">#N/A</definedName>
    <definedName name="XRefPaste92" hidden="1">#REF!</definedName>
    <definedName name="XRefPaste92Row" localSheetId="8">#REF!</definedName>
    <definedName name="XRefPaste92Row" hidden="1">#REF!</definedName>
    <definedName name="XRefPaste93" localSheetId="8">#N/A</definedName>
    <definedName name="XRefPaste93" hidden="1">#REF!</definedName>
    <definedName name="XRefPaste93Row" localSheetId="8">#REF!</definedName>
    <definedName name="XRefPaste93Row" hidden="1">#REF!</definedName>
    <definedName name="XRefPaste94" localSheetId="8">#N/A</definedName>
    <definedName name="XRefPaste94" hidden="1">#REF!</definedName>
    <definedName name="XRefPaste94Row" localSheetId="8">#REF!</definedName>
    <definedName name="XRefPaste94Row" hidden="1">#REF!</definedName>
    <definedName name="XRefPaste95" localSheetId="8">#N/A</definedName>
    <definedName name="XRefPaste95" hidden="1">#REF!</definedName>
    <definedName name="XRefPaste95Row" localSheetId="8">#REF!</definedName>
    <definedName name="XRefPaste95Row" hidden="1">#REF!</definedName>
    <definedName name="XRefPaste96" localSheetId="8">#REF!</definedName>
    <definedName name="XRefPaste96" hidden="1">#REF!</definedName>
    <definedName name="XRefPaste96Row" hidden="1">#REF!</definedName>
    <definedName name="XRefPaste97" localSheetId="8">#N/A</definedName>
    <definedName name="XRefPaste97" hidden="1">#REF!</definedName>
    <definedName name="XRefPaste97Row" localSheetId="8">#REF!</definedName>
    <definedName name="XRefPaste97Row" hidden="1">#REF!</definedName>
    <definedName name="XRefPaste98" localSheetId="8">#N/A</definedName>
    <definedName name="XRefPaste98" hidden="1">#REF!</definedName>
    <definedName name="XRefPaste98Row" localSheetId="8">#REF!</definedName>
    <definedName name="XRefPaste98Row" hidden="1">#REF!</definedName>
    <definedName name="XRefPaste99" hidden="1">#REF!</definedName>
    <definedName name="XRefPaste99Row" hidden="1">#REF!</definedName>
    <definedName name="XRefPaste9Row" hidden="1">#REF!</definedName>
    <definedName name="XRefPasteRangeCount" hidden="1">18</definedName>
    <definedName name="XSD" hidden="1">{#N/A,#N/A,TRUE,"GLOBAL";#N/A,#N/A,TRUE,"RUSTICOS";#N/A,#N/A,TRUE,"INMUEBLES"}</definedName>
    <definedName name="xx" localSheetId="8" hidden="1">{#N/A,#N/A,TRUE,"GLOBAL";#N/A,#N/A,TRUE,"RUSTICOS";#N/A,#N/A,TRUE,"INMUEBLES"}</definedName>
    <definedName name="xx" hidden="1">'[226]# 274095'!$G$1:$G$65536</definedName>
    <definedName name="xxf" localSheetId="8">#REF!</definedName>
    <definedName name="xxf">[87]FX_DERIVADOS!$E$1:$E$65536</definedName>
    <definedName name="xxx" localSheetId="11" hidden="1">#REF!</definedName>
    <definedName name="xxx" localSheetId="14" hidden="1">#REF!</definedName>
    <definedName name="xxx" localSheetId="15" hidden="1">#REF!</definedName>
    <definedName name="xxx" localSheetId="16" hidden="1">#REF!</definedName>
    <definedName name="xxx" localSheetId="25" hidden="1">#REF!</definedName>
    <definedName name="xxx" localSheetId="27" hidden="1">#REF!</definedName>
    <definedName name="xxx" localSheetId="3" hidden="1">#REF!</definedName>
    <definedName name="xxx" localSheetId="31" hidden="1">#REF!</definedName>
    <definedName name="xxx" localSheetId="36" hidden="1">#REF!</definedName>
    <definedName name="xxx" localSheetId="4" hidden="1">#REF!</definedName>
    <definedName name="xxx" localSheetId="46" hidden="1">#REF!</definedName>
    <definedName name="xxx" localSheetId="47" hidden="1">#REF!</definedName>
    <definedName name="xxx" localSheetId="51" hidden="1">#REF!</definedName>
    <definedName name="xxx" localSheetId="54" hidden="1">#REF!</definedName>
    <definedName name="xxx" localSheetId="7" hidden="1">#REF!</definedName>
    <definedName name="xxx" localSheetId="8" hidden="1">{"01",#N/A,TRUE,"Cuadro";"02",#N/A,TRUE,"Margen";"03",#N/A,TRUE,"Margen";"04",#N/A,TRUE,"Cuadro";"05",#N/A,TRUE,"Volumen";"06",#N/A,TRUE,"Volumen";"07",#N/A,TRUE,"Volumen";"08",#N/A,TRUE,"Volumen"}</definedName>
    <definedName name="xxx" localSheetId="0" hidden="1">#REF!</definedName>
    <definedName name="xxx" hidden="1">#REF!</definedName>
    <definedName name="xxx1" hidden="1">{#N/A,#N/A,FALSE,"datgener";#N/A,#N/A,FALSE,"gcons";#N/A,#N/A,FALSE,"lineacas";#N/A,#N/A,FALSE,"areaneg";#N/A,#N/A,FALSE,"comesp";#N/A,#N/A,FALSE,"banesto";#N/A,#N/A,FALSE,"comext";#N/A,#N/A,FALSE,"invest";#N/A,#N/A,FALSE,"cortesmk";#N/A,#N/A,FALSE,"actcorp";#N/A,#N/A,FALSE,"Iberoamérica"}</definedName>
    <definedName name="xxxa" hidden="1">{#N/A,#N/A,FALSE,"datgener";#N/A,#N/A,FALSE,"gcons";#N/A,#N/A,FALSE,"lineacas";#N/A,#N/A,FALSE,"areaneg";#N/A,#N/A,FALSE,"comesp";#N/A,#N/A,FALSE,"banesto";#N/A,#N/A,FALSE,"comext";#N/A,#N/A,FALSE,"invest";#N/A,#N/A,FALSE,"cortesmk";#N/A,#N/A,FALSE,"actcorp";#N/A,#N/A,FALSE,"Iberoamérica"}</definedName>
    <definedName name="xxxf" localSheetId="8">#REF!</definedName>
    <definedName name="xxxf">[87]FX_DERIVADOS!$D$1:$D$65536</definedName>
    <definedName name="xxxx" localSheetId="25">#REF!</definedName>
    <definedName name="xxxx" localSheetId="8">#REF!</definedName>
    <definedName name="xxxx">#REF!</definedName>
    <definedName name="xxxxf" localSheetId="8">#REF!</definedName>
    <definedName name="xxxxf">[87]FX_DERIVADOS!$F$1:$F$65536</definedName>
    <definedName name="XXXXXX" hidden="1">#REF!</definedName>
    <definedName name="xxxxxxx" hidden="1">{#N/A,#N/A,FALSE,"HLDGS";#N/A,#N/A,FALSE,"Angil";#N/A,#N/A,FALSE,"CABJ";#N/A,#N/A,FALSE,"TBI";#N/A,#N/A,FALSE,"ANTIL ";#N/A,#N/A,FALSE,"ANTILJ";#N/A,#N/A,FALSE,"ANTILIOM";#N/A,#N/A,FALSE,"ANTILGIB";#N/A,#N/A,FALSE,"ANGL"}</definedName>
    <definedName name="xxxxxxxxx" localSheetId="8">#N/A</definedName>
    <definedName name="xxxxxxxxx">'[227]2006'!$J$2:$J$3</definedName>
    <definedName name="xxxxxxxxxxxxx" hidden="1">{#N/A,#N/A,FALSE,"HLDGS";#N/A,#N/A,FALSE,"Angil";#N/A,#N/A,FALSE,"CABJ";#N/A,#N/A,FALSE,"TBI";#N/A,#N/A,FALSE,"ANTIL ";#N/A,#N/A,FALSE,"ANTILJ";#N/A,#N/A,FALSE,"ANTILIOM";#N/A,#N/A,FALSE,"ANTILGIB";#N/A,#N/A,FALSE,"ANGL"}</definedName>
    <definedName name="xxxxxxxxxxxxxx" hidden="1">{#N/A,#N/A,FALSE,"HLDGS";#N/A,#N/A,FALSE,"Angil";#N/A,#N/A,FALSE,"CABJ";#N/A,#N/A,FALSE,"TBI";#N/A,#N/A,FALSE,"ANTIL ";#N/A,#N/A,FALSE,"ANTILJ";#N/A,#N/A,FALSE,"ANTILIOM";#N/A,#N/A,FALSE,"ANTILGIB";#N/A,#N/A,FALSE,"ANGL"}</definedName>
    <definedName name="xxxxxxxxxxxxxxxxx" hidden="1">{#N/A,#N/A,FALSE,"ConMgt";#N/A,#N/A,FALSE,"HCoA";#N/A,#N/A,FALSE,"BankDivis";#N/A,#N/A,FALSE,"TrustCos";#N/A,#N/A,FALSE,"InvDiv";#N/A,#N/A,FALSE,"Central costs"}</definedName>
    <definedName name="xxxxxxxxxxxxxxxxxxx" hidden="1">{#N/A,#N/A,FALSE,"HLDGS-B";#N/A,#N/A,FALSE,"CABJ-B";#N/A,#N/A,FALSE,"TBI-B";#N/A,#N/A,FALSE,"CAIM-B";#N/A,#N/A,FALSE,"CTC-B";#N/A,#N/A,FALSE,"LIGEN-B";#N/A,#N/A,FALSE,"JSL-B";#N/A,#N/A,FALSE,"HRVST-B"}</definedName>
    <definedName name="xyx" localSheetId="8">#N/A</definedName>
    <definedName name="xyx" hidden="1">'[226]# 274095'!$I$1:$I$65536</definedName>
    <definedName name="y" localSheetId="8">#N/A</definedName>
    <definedName name="y">[105]Resumen!$C$58:$C$59,[105]Resumen!$E$58:$E$59,[105]Resumen!$G$58:$G$59,[105]Resumen!$I$58:$I$59,[105]Resumen!$K$58:$K$59,[105]Resumen!$M$58:$M$59,[105]Resumen!$O$58:$O$59,[105]Resumen!$W$58:$W$59,[105]Resumen!$Y$58:$Y$59,[105]Resumen!$AG$58:$AG$59</definedName>
    <definedName name="Y7U" hidden="1">{#N/A,#N/A,TRUE,"GLOBAL";#N/A,#N/A,TRUE,"RUSTICOS";#N/A,#N/A,TRUE,"INMUEBLES"}</definedName>
    <definedName name="YEAR">#REF!</definedName>
    <definedName name="yes" localSheetId="8">#N/A</definedName>
    <definedName name="yes">'[156]Tabelas Auxiliares'!$Q$6:$W$38</definedName>
    <definedName name="YesNo">#REF!</definedName>
    <definedName name="YesNoBasel2">#REF!</definedName>
    <definedName name="ygf" localSheetId="25" hidden="1">#REF!</definedName>
    <definedName name="ygf" localSheetId="8">#REF!</definedName>
    <definedName name="ygf" hidden="1">#REF!</definedName>
    <definedName name="YGH" localSheetId="25">'[106]T-42-3'!#REF!</definedName>
    <definedName name="YGH" localSheetId="8">#REF!</definedName>
    <definedName name="YGH">'[106]T-42-3'!#REF!</definedName>
    <definedName name="yi7iiuiuu" localSheetId="25">#REF!</definedName>
    <definedName name="yi7iiuiuu" localSheetId="8">#REF!</definedName>
    <definedName name="yi7iiuiuu">#REF!</definedName>
    <definedName name="yihgiyi" localSheetId="25">#REF!</definedName>
    <definedName name="yihgiyi" localSheetId="8">#REF!</definedName>
    <definedName name="yihgiyi">#REF!</definedName>
    <definedName name="yiut" localSheetId="25">#REF!</definedName>
    <definedName name="yiut" localSheetId="8">#REF!</definedName>
    <definedName name="yiut">#REF!</definedName>
    <definedName name="yiuy7i78i">#REF!</definedName>
    <definedName name="yiy7ii7i7i7i">#REF!</definedName>
    <definedName name="yiyi">#REF!</definedName>
    <definedName name="yiyiyiy">#REF!</definedName>
    <definedName name="yiytityit">#REF!</definedName>
    <definedName name="yiytui">#REF!</definedName>
    <definedName name="YldCurveData">'[138]ProForma Summary'!$I$2</definedName>
    <definedName name="YldLevelData" localSheetId="25">'[138]ProForma Summary'!#REF!</definedName>
    <definedName name="YldLevelData">'[138]ProForma Summary'!#REF!</definedName>
    <definedName name="ytrew" localSheetId="25" hidden="1">#REF!</definedName>
    <definedName name="ytrew" localSheetId="8">#REF!</definedName>
    <definedName name="ytrew" hidden="1">#REF!</definedName>
    <definedName name="ytryyyr" localSheetId="25">#REF!</definedName>
    <definedName name="ytryyyr" localSheetId="8">#REF!</definedName>
    <definedName name="ytryyyr">#REF!</definedName>
    <definedName name="ytu65t" localSheetId="25">#REF!</definedName>
    <definedName name="ytu65t" localSheetId="8">#REF!</definedName>
    <definedName name="ytu65t">#REF!</definedName>
    <definedName name="ytut">#REF!</definedName>
    <definedName name="ytuytyu">#REF!</definedName>
    <definedName name="ytyti8o9p9p99">#REF!</definedName>
    <definedName name="yu" hidden="1">{#N/A,#N/A,TRUE,"GLOBAL";#N/A,#N/A,TRUE,"RUSTICOS";#N/A,#N/A,TRUE,"INMUEBLES"}</definedName>
    <definedName name="YUI" localSheetId="8" hidden="1">{#N/A,#N/A,TRUE,"GLOBAL";#N/A,#N/A,TRUE,"RUSTICOS";#N/A,#N/A,TRUE,"INMUEBLES"}</definedName>
    <definedName name="yui" hidden="1">#REF!</definedName>
    <definedName name="yui7uiui77" localSheetId="8">#REF!</definedName>
    <definedName name="yui7uiui77">#REF!</definedName>
    <definedName name="yuioiuy" localSheetId="8">#REF!</definedName>
    <definedName name="yuioiuy">#REF!</definedName>
    <definedName name="yuioiuyyy">#REF!</definedName>
    <definedName name="yuouyi">#REF!</definedName>
    <definedName name="yuyu" localSheetId="8">#REF!</definedName>
    <definedName name="yuyu">[228]Sheet1!#REF!</definedName>
    <definedName name="ywwyt" localSheetId="25">#REF!</definedName>
    <definedName name="ywwyt" localSheetId="8">#REF!</definedName>
    <definedName name="ywwyt">#REF!</definedName>
    <definedName name="yy" hidden="1">{#N/A,#N/A,FALSE,"bsp";#N/A,#N/A,FALSE,"BSNP";#N/A,#N/A,FALSE,"cpp";#N/A,#N/A,FALSE,"BTA";#N/A,#N/A,FALSE,"resumo grupo BSCH Portugal (2)"}</definedName>
    <definedName name="yytryyt" localSheetId="25">#REF!</definedName>
    <definedName name="yytryyt" localSheetId="8">#REF!</definedName>
    <definedName name="yytryyt">#REF!</definedName>
    <definedName name="yyy" localSheetId="25" hidden="1">#REF!</definedName>
    <definedName name="YYY" localSheetId="8" hidden="1">{#N/A,#N/A,TRUE,"GLOBAL";#N/A,#N/A,TRUE,"RUSTICOS";#N/A,#N/A,TRUE,"INMUEBLES"}</definedName>
    <definedName name="yyy" hidden="1">#REF!</definedName>
    <definedName name="yyyy" localSheetId="8">#REF!</definedName>
    <definedName name="yyyy">#REF!</definedName>
    <definedName name="yyyyyyyy"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yyyyyyyyyy666666666" localSheetId="8">#REF!</definedName>
    <definedName name="yyyyyyyyyy666666666" hidden="1">#REF!</definedName>
    <definedName name="yyyyyyyyyyyyyy" hidden="1">{#N/A,#N/A,FALSE,"ConMgt";#N/A,#N/A,FALSE,"LdnSmy-ActYTD";#N/A,#N/A,FALSE,"ConStat";#N/A,#N/A,FALSE,"HCoA";#N/A,#N/A,FALSE,"HLDGS";#N/A,#N/A,FALSE,"Angil";#N/A,#N/A,FALSE,"BankDivis";#N/A,#N/A,FALSE,"CABJ";#N/A,#N/A,FALSE,"TBI";#N/A,#N/A,FALSE,"ANTIL ";#N/A,#N/A,FALSE,"ANTILJ";#N/A,#N/A,FALSE,"ANTILIOM";#N/A,#N/A,FALSE,"ANTILGIB";#N/A,#N/A,FALSE,"ANGL";#N/A,#N/A,FALSE,"CAIM";#N/A,#N/A,FALSE,"Central costs";#N/A,#N/A,FALSE,"TrustCos";#N/A,#N/A,FALSE,"InvDiv";#N/A,#N/A,FALSE,"JSL ";#N/A,#N/A,FALSE,"CAAM";#N/A,#N/A,FALSE,"SafeCus";#N/A,#N/A,FALSE,"SafeCus"}</definedName>
    <definedName name="yyyyyyyyyyyyyye" localSheetId="8">#REF!</definedName>
    <definedName name="yyyyyyyyyyyyyye">#REF!</definedName>
    <definedName name="yyyyyyyyyyyyyyyt" localSheetId="8">#REF!</definedName>
    <definedName name="yyyyyyyyyyyyyyyt">#REF!</definedName>
    <definedName name="yyyyyyyyyyyyyyyyy" hidden="1">{#N/A,#N/A,FALSE,"bsp";#N/A,#N/A,FALSE,"BSNP";#N/A,#N/A,FALSE,"cpp";#N/A,#N/A,FALSE,"BTA";#N/A,#N/A,FALSE,"resumo grupo BSCH Portugal (2)"}</definedName>
    <definedName name="yyyyyyyyyyyyyyyyyyyyyy" hidden="1">{#N/A,#N/A,FALSE,"bsp";#N/A,#N/A,FALSE,"BSNP";#N/A,#N/A,FALSE,"cpp";#N/A,#N/A,FALSE,"BTA";#N/A,#N/A,FALSE,"resumo grupo BSCH Portugal (2)"}</definedName>
    <definedName name="z" localSheetId="8">#N/A</definedName>
    <definedName name="z">#REF!</definedName>
    <definedName name="Z_004EE7C5_14C2_404C_88EC_52A5706D8F80_.wvu.PrintArea" hidden="1">#REF!</definedName>
    <definedName name="Z_2A41A26D_2B89_4755_B24E_B45638662CE5_.wvu.PrintArea" hidden="1">#REF!</definedName>
    <definedName name="Z_337492F1_C7B6_4230_8372_246E6E982C94_.wvu.PrintArea" hidden="1">#REF!</definedName>
    <definedName name="Z_4BE70EAA_A7D7_417F_8CDD_1AE91C0B2023_.wvu.PrintArea" hidden="1">#REF!</definedName>
    <definedName name="Z_85AA846E_85CC_4561_B589_C30E8F37ECF1_.wvu.PrintArea" hidden="1">#REF!</definedName>
    <definedName name="Z_8A19EDA1_F778_48E1_9230_FB13C7610C58_.wvu.Cols" hidden="1">#REF!,#REF!</definedName>
    <definedName name="Z_8A19EDA1_F778_48E1_9230_FB13C7610C58_.wvu.FilterData" hidden="1">#REF!</definedName>
    <definedName name="Z_8A19EDA1_F778_48E1_9230_FB13C7610C58_.wvu.PrintArea" hidden="1">#REF!</definedName>
    <definedName name="Z_9AA26393_8625_478C_A2C4_75B2818F97D5_.wvu.PrintArea" hidden="1">#REF!</definedName>
    <definedName name="Z_BAD344AD_ED12_466C_8BD1_A5E7BF0C0E22_.wvu.PrintArea" hidden="1">#REF!</definedName>
    <definedName name="Z_BC9BB941_A426_11D8_B306_00105A107441_.wvu.PrintArea" hidden="1">#REF!</definedName>
    <definedName name="Z_D55292C3_B08A_11D3_AF3E_00C04F519C0E_.wvu.Cols" hidden="1">#REF!</definedName>
    <definedName name="Z_D55292C3_B08A_11D3_AF3E_00C04F519C0E_.wvu.PrintArea" hidden="1">#REF!</definedName>
    <definedName name="Z_D55292C3_B08A_11D3_AF3E_00C04F519C0E_.wvu.PrintTitles" hidden="1">#REF!</definedName>
    <definedName name="Z_D55292C3_B08A_11D3_AF3E_00C04F519C0E_.wvu.Rows" hidden="1">#REF!,#REF!</definedName>
    <definedName name="Z_E2531E3A_2BC4_42B0_8D16_08949EED7CE0_.wvu.PrintArea" hidden="1">#REF!</definedName>
    <definedName name="Z_EB4B38DD_2F63_4C97_BF21_7F8C97A72960_.wvu.PrintArea" hidden="1">#REF!</definedName>
    <definedName name="ZAQ" hidden="1">{#N/A,#N/A,TRUE,"GLOBAL";#N/A,#N/A,TRUE,"RUSTICOS";#N/A,#N/A,TRUE,"INMUEBLES"}</definedName>
    <definedName name="ZAR" localSheetId="8">#REF!</definedName>
    <definedName name="ZAR">#REF!</definedName>
    <definedName name="ZAS" hidden="1">{#N/A,#N/A,TRUE,"GLOBAL";#N/A,#N/A,TRUE,"RUSTICOS";#N/A,#N/A,TRUE,"INMUEBLES"}</definedName>
    <definedName name="zfdkjghlkdshgfkad" hidden="1">#REF!</definedName>
    <definedName name="zxasdafsds">#REF!</definedName>
    <definedName name="ZXD" hidden="1">{#N/A,#N/A,TRUE,"GLOBAL";#N/A,#N/A,TRUE,"RUSTICOS";#N/A,#N/A,TRUE,"INMUEBLES"}</definedName>
    <definedName name="zz" hidden="1">{#N/A,#N/A,FALSE,"ConMgt";#N/A,#N/A,FALSE,"LdnSmy-ActYTD";#N/A,#N/A,FALSE,"ConStat";#N/A,#N/A,FALSE,"HCoA";#N/A,#N/A,FALSE,"HLDGS";#N/A,#N/A,FALSE,"Angil";#N/A,#N/A,FALSE,"BankDivis";#N/A,#N/A,FALSE,"CABJ";#N/A,#N/A,FALSE,"TBI";#N/A,#N/A,FALSE,"ANTIL ";#N/A,#N/A,FALSE,"ANTILJ";#N/A,#N/A,FALSE,"ANTILIOM";#N/A,#N/A,FALSE,"ANTILGIB";#N/A,#N/A,FALSE,"ANGL";#N/A,#N/A,FALSE,"CAIM";#N/A,#N/A,FALSE,"Central costs";#N/A,#N/A,FALSE,"TrustCos";#N/A,#N/A,FALSE,"InvDiv";#N/A,#N/A,FALSE,"JSL ";#N/A,#N/A,FALSE,"CAAM";#N/A,#N/A,FALSE,"SafeCus";#N/A,#N/A,FALSE,"SafeCus"}</definedName>
    <definedName name="zz0" localSheetId="8">#REF!</definedName>
    <definedName name="zz0">#REF!</definedName>
    <definedName name="zzz" hidden="1">{#N/A,#N/A,FALSE,"bsp";#N/A,#N/A,FALSE,"BSNP";#N/A,#N/A,FALSE,"cpp";#N/A,#N/A,FALSE,"BTA";#N/A,#N/A,FALSE,"resumo grupo BSCH Portugal (2)"}</definedName>
    <definedName name="zzzz" hidden="1">{#N/A,#N/A,FALSE,"bsp";#N/A,#N/A,FALSE,"BSNP";#N/A,#N/A,FALSE,"cpp";#N/A,#N/A,FALSE,"BTA";#N/A,#N/A,FALSE,"resumo grupo BSCH Portugal (2)"}</definedName>
    <definedName name="zzzzzz" hidden="1">{#N/A,#N/A,FALSE,"HLDGS-B";#N/A,#N/A,FALSE,"CABJ-B";#N/A,#N/A,FALSE,"TBI-B";#N/A,#N/A,FALSE,"CAIM-B";#N/A,#N/A,FALSE,"CTC-B";#N/A,#N/A,FALSE,"LIGEN-B";#N/A,#N/A,FALSE,"JSL-B";#N/A,#N/A,FALSE,"HRVST-B"}</definedName>
    <definedName name="zzzzzzz">#REF!</definedName>
    <definedName name="zzzzzzzz" hidden="1">{"one",#N/A,FALSE,"FRONT";"two",#N/A,FALSE,"CA";"three",#N/A,FALSE,"CA";"four",#N/A,FALSE,"CA";"five",#N/A,FALSE,"CA";"six",#N/A,FALSE,"CApps";"seven",#N/A,FALSE,"CApps";"eight",#N/A,FALSE,"CApps";"nine",#N/A,FALSE,"CApps";"ten",#N/A,FALSE,"SS";"eleven",#N/A,FALSE,"SS";"twelve",#N/A,FALSE,"SQ";"thirteen",#N/A,FALSE,"SQ";"fourteen",#N/A,FALSE,"SQ";"fifteen",#N/A,FALSE,"SQ";"sixteen",#N/A,FALSE,"BO";"seventeen",#N/A,FALSE,"BO";"eighteen",#N/A,FALSE,"BO";"nineteen",#N/A,FALSE,"OS";"twenty",#N/A,FALSE,"OS";"twenty_one",#N/A,FALSE,"OS";"twenty_two",#N/A,FALSE,"CR";"twenty_three",#N/A,FALSE,"CR";"twenty_four",#N/A,FALSE,"COB";"twenty_five",#N/A,FALSE,"COB";"twenty_six",#N/A,FALSE,"COB";"twenty_seven",#N/A,FALSE,"Comparison"}</definedName>
    <definedName name="zzzzzzzzzzzzzz" hidden="1">{"one",#N/A,FALSE,"FRONT";"two",#N/A,FALSE,"CA";"three",#N/A,FALSE,"CA";"four",#N/A,FALSE,"CA";"five",#N/A,FALSE,"CA";"six",#N/A,FALSE,"CApps";"seven",#N/A,FALSE,"CApps";"eight",#N/A,FALSE,"CApps";"nine",#N/A,FALSE,"CApps";"ten",#N/A,FALSE,"SS";"eleven",#N/A,FALSE,"SS";"twelve",#N/A,FALSE,"SQ";"thirteen",#N/A,FALSE,"SQ";"fourteen",#N/A,FALSE,"SQ";"fifteen",#N/A,FALSE,"SQ";"sixteen",#N/A,FALSE,"BO";"seventeen",#N/A,FALSE,"BO";"eighteen",#N/A,FALSE,"BO";"nineteen",#N/A,FALSE,"OS";"twenty",#N/A,FALSE,"OS";"twenty_one",#N/A,FALSE,"OS";"twenty_two",#N/A,FALSE,"CR";"twenty_three",#N/A,FALSE,"CR";"twenty_four",#N/A,FALSE,"COB";"twenty_five",#N/A,FALSE,"COB";"twenty_six",#N/A,FALSE,"COB";"twenty_seven",#N/A,FALSE,"Comparison"}</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113" l="1"/>
  <c r="E6" i="113" l="1"/>
  <c r="Q24" i="22" l="1"/>
  <c r="Q23" i="22"/>
  <c r="Q22" i="22"/>
  <c r="Q21" i="22"/>
  <c r="Q20" i="22"/>
  <c r="Q19" i="22"/>
  <c r="Q18" i="22"/>
  <c r="Q16" i="22"/>
  <c r="Q9" i="22" s="1"/>
  <c r="Q30" i="22" s="1"/>
  <c r="Q15" i="22"/>
  <c r="Q14" i="22"/>
  <c r="Q13" i="22"/>
  <c r="Q12" i="22"/>
  <c r="Q11" i="22"/>
  <c r="Q10" i="22"/>
  <c r="D57" i="20" l="1"/>
  <c r="H35" i="101" l="1"/>
  <c r="H34" i="101"/>
  <c r="H33" i="101"/>
  <c r="H32" i="101"/>
  <c r="H31" i="101"/>
  <c r="H30" i="101"/>
  <c r="H29" i="101"/>
  <c r="H28" i="101"/>
  <c r="H27" i="101"/>
  <c r="H26" i="101"/>
  <c r="H25" i="101"/>
  <c r="H24" i="101"/>
  <c r="H23" i="101"/>
  <c r="H22" i="101"/>
  <c r="H21" i="101"/>
  <c r="H20" i="101"/>
  <c r="H19" i="101"/>
  <c r="H18" i="101"/>
  <c r="H17" i="101"/>
  <c r="H16" i="101"/>
  <c r="H15" i="101"/>
  <c r="H14" i="101"/>
  <c r="H13" i="101"/>
  <c r="H12" i="101"/>
  <c r="H11" i="101"/>
  <c r="H10" i="101"/>
  <c r="H9" i="101"/>
  <c r="H8" i="101"/>
  <c r="H7" i="101"/>
  <c r="H6" i="101"/>
  <c r="H5" i="101"/>
  <c r="H36" i="101" l="1"/>
  <c r="N128" i="36" l="1"/>
  <c r="D128" i="36"/>
  <c r="B128" i="36"/>
  <c r="I128" i="36"/>
  <c r="O128" i="36"/>
  <c r="L128" i="36"/>
  <c r="G128" i="36"/>
  <c r="E128" i="36"/>
  <c r="O118" i="36"/>
  <c r="I118" i="36"/>
  <c r="E118" i="36"/>
  <c r="B118" i="36"/>
  <c r="N118" i="36"/>
  <c r="L118" i="36"/>
  <c r="G118" i="36"/>
  <c r="D118" i="36"/>
  <c r="L108" i="36"/>
  <c r="D108" i="36"/>
  <c r="B108" i="36"/>
  <c r="O108" i="36"/>
  <c r="N108" i="36"/>
  <c r="I108" i="36"/>
  <c r="G108" i="36"/>
  <c r="E108" i="36"/>
  <c r="I94" i="36"/>
  <c r="E94" i="36"/>
  <c r="B94" i="36"/>
  <c r="O94" i="36"/>
  <c r="N94" i="36"/>
  <c r="L94" i="36"/>
  <c r="G94" i="36"/>
  <c r="D94" i="36"/>
  <c r="N84" i="36"/>
  <c r="L84" i="36"/>
  <c r="B84" i="36"/>
  <c r="O84" i="36"/>
  <c r="I84" i="36"/>
  <c r="G84" i="36"/>
  <c r="E84" i="36"/>
  <c r="D84" i="36"/>
  <c r="O71" i="36"/>
  <c r="I71" i="36"/>
  <c r="B71" i="36"/>
  <c r="N71" i="36"/>
  <c r="L71" i="36"/>
  <c r="G71" i="36"/>
  <c r="E71" i="36"/>
  <c r="D71" i="36"/>
  <c r="N61" i="36"/>
  <c r="L61" i="36"/>
  <c r="D61" i="36"/>
  <c r="B61" i="36"/>
  <c r="O61" i="36"/>
  <c r="I61" i="36"/>
  <c r="G61" i="36"/>
  <c r="E61" i="36"/>
  <c r="O48" i="36"/>
  <c r="E48" i="36"/>
  <c r="B48" i="36"/>
  <c r="M47" i="36"/>
  <c r="M46" i="36"/>
  <c r="M45" i="36"/>
  <c r="M44" i="36"/>
  <c r="M43" i="36"/>
  <c r="M42" i="36"/>
  <c r="M41" i="36"/>
  <c r="N48" i="36"/>
  <c r="L48" i="36"/>
  <c r="I48" i="36"/>
  <c r="G48" i="36"/>
  <c r="D48" i="36"/>
  <c r="N38" i="36"/>
  <c r="D38" i="36"/>
  <c r="B38" i="36"/>
  <c r="M37" i="36"/>
  <c r="M36" i="36"/>
  <c r="M35" i="36"/>
  <c r="M34" i="36"/>
  <c r="M33" i="36"/>
  <c r="M32" i="36"/>
  <c r="M31" i="36"/>
  <c r="I38" i="36"/>
  <c r="O38" i="36"/>
  <c r="M30" i="36"/>
  <c r="L38" i="36"/>
  <c r="G38" i="36"/>
  <c r="E38" i="36"/>
  <c r="O25" i="36"/>
  <c r="I25" i="36"/>
  <c r="E25" i="36"/>
  <c r="B25" i="36"/>
  <c r="M24" i="36"/>
  <c r="M23" i="36"/>
  <c r="M22" i="36"/>
  <c r="M21" i="36"/>
  <c r="M20" i="36"/>
  <c r="M19" i="36"/>
  <c r="M18" i="36"/>
  <c r="N25" i="36"/>
  <c r="M17" i="36"/>
  <c r="G25" i="36"/>
  <c r="D25" i="36"/>
  <c r="L15" i="36"/>
  <c r="D15" i="36"/>
  <c r="B15" i="36"/>
  <c r="M14" i="36"/>
  <c r="M13" i="36"/>
  <c r="M12" i="36"/>
  <c r="M11" i="36"/>
  <c r="M10" i="36"/>
  <c r="M9" i="36"/>
  <c r="M8" i="36"/>
  <c r="O15" i="36"/>
  <c r="N15" i="36"/>
  <c r="I15" i="36"/>
  <c r="M7" i="36"/>
  <c r="E15" i="36"/>
  <c r="M94" i="36" l="1"/>
  <c r="M118" i="36"/>
  <c r="I129" i="36"/>
  <c r="N129" i="36"/>
  <c r="M61" i="36"/>
  <c r="E129" i="36"/>
  <c r="D129" i="36"/>
  <c r="L129" i="36"/>
  <c r="I95" i="36"/>
  <c r="D95" i="36"/>
  <c r="M84" i="36"/>
  <c r="G129" i="36"/>
  <c r="O129" i="36"/>
  <c r="E95" i="36"/>
  <c r="N95" i="36"/>
  <c r="M71" i="36"/>
  <c r="M128" i="36"/>
  <c r="O95" i="36"/>
  <c r="M48" i="36"/>
  <c r="M38" i="36"/>
  <c r="M40" i="36"/>
  <c r="L25" i="36"/>
  <c r="M25" i="36" s="1"/>
  <c r="M108" i="36"/>
  <c r="G15" i="36"/>
  <c r="G95" i="36" s="1"/>
  <c r="M129" i="36" l="1"/>
  <c r="L95" i="36"/>
  <c r="M95" i="36" s="1"/>
  <c r="M15" i="36"/>
  <c r="D29" i="39" l="1"/>
  <c r="G29" i="39"/>
  <c r="H29" i="39"/>
  <c r="I29" i="39"/>
  <c r="E13" i="108" l="1"/>
  <c r="D13" i="108"/>
  <c r="J10" i="107"/>
  <c r="J11" i="107" s="1"/>
  <c r="J13" i="107"/>
  <c r="G10" i="107"/>
  <c r="G11" i="107" s="1"/>
  <c r="C35" i="109"/>
  <c r="K13" i="107"/>
  <c r="H13" i="107"/>
  <c r="H13" i="108" l="1"/>
  <c r="I13" i="107"/>
  <c r="H10" i="108"/>
  <c r="H12" i="108"/>
  <c r="K10" i="107"/>
  <c r="K11" i="107" s="1"/>
  <c r="C9" i="109"/>
  <c r="H5" i="108"/>
  <c r="H7" i="108"/>
  <c r="H11" i="108"/>
  <c r="G13" i="107"/>
  <c r="E10" i="107"/>
  <c r="I10" i="107"/>
  <c r="I11" i="107" s="1"/>
  <c r="H10" i="107"/>
  <c r="H11" i="107" s="1"/>
  <c r="C18" i="109"/>
  <c r="C21" i="109" s="1"/>
  <c r="C24" i="109" s="1"/>
  <c r="C30" i="109" s="1"/>
  <c r="H9" i="108"/>
  <c r="H6" i="108"/>
  <c r="H8" i="108"/>
  <c r="E13" i="107"/>
  <c r="C32" i="109" l="1"/>
  <c r="C10" i="67" l="1"/>
  <c r="D10" i="67"/>
  <c r="Q5" i="51" l="1"/>
  <c r="N5" i="51"/>
  <c r="K5" i="51"/>
  <c r="H5" i="51"/>
  <c r="P40" i="38" l="1"/>
  <c r="D40" i="38"/>
  <c r="Q40" i="38"/>
  <c r="D18" i="101" l="1"/>
  <c r="D17" i="101"/>
  <c r="D16" i="101"/>
  <c r="D24" i="101" l="1"/>
  <c r="F37" i="101" l="1"/>
  <c r="F14" i="101"/>
  <c r="F23" i="101" s="1"/>
  <c r="D37" i="101"/>
  <c r="H37" i="101" l="1"/>
  <c r="F30" i="101"/>
  <c r="D14" i="101"/>
  <c r="F38" i="101" l="1"/>
  <c r="D23" i="101"/>
  <c r="D30" i="101" l="1"/>
  <c r="D38" i="101" l="1"/>
  <c r="H38" i="101" s="1"/>
  <c r="E33" i="10" l="1"/>
  <c r="E29" i="10"/>
  <c r="E24" i="10"/>
  <c r="E12" i="10"/>
  <c r="E6" i="10"/>
  <c r="E42" i="10" l="1"/>
  <c r="I21" i="17" l="1"/>
  <c r="I20" i="17"/>
  <c r="M19" i="17"/>
  <c r="N19" i="17" s="1"/>
  <c r="I19" i="17"/>
  <c r="I18" i="17"/>
  <c r="M17" i="17"/>
  <c r="N17" i="17" s="1"/>
  <c r="M16" i="17"/>
  <c r="N16" i="17" s="1"/>
  <c r="M15" i="17"/>
  <c r="N15" i="17" s="1"/>
  <c r="M14" i="17"/>
  <c r="N14" i="17" s="1"/>
  <c r="M11" i="17"/>
  <c r="N11" i="17" s="1"/>
  <c r="M10" i="17"/>
  <c r="N10" i="17" s="1"/>
  <c r="H33" i="2"/>
  <c r="G33" i="2"/>
  <c r="F33" i="2"/>
  <c r="I13" i="17" l="1"/>
  <c r="M21" i="17"/>
  <c r="N21" i="17" s="1"/>
  <c r="M22" i="17"/>
  <c r="N22" i="17" s="1"/>
  <c r="M23" i="17"/>
  <c r="N23" i="17" s="1"/>
  <c r="M24" i="17"/>
  <c r="N24" i="17" s="1"/>
  <c r="M27" i="17"/>
  <c r="N27" i="17" s="1"/>
  <c r="I15" i="17"/>
  <c r="I17" i="17"/>
  <c r="M13" i="17"/>
  <c r="N13" i="17" s="1"/>
  <c r="M20" i="17"/>
  <c r="N20" i="17" s="1"/>
  <c r="I27" i="17"/>
  <c r="M12" i="17"/>
  <c r="N12" i="17" s="1"/>
  <c r="I16" i="17"/>
  <c r="I10" i="17"/>
  <c r="I11" i="17"/>
  <c r="I12" i="17"/>
  <c r="I22" i="17"/>
  <c r="I24" i="17"/>
  <c r="D33" i="2"/>
  <c r="I14" i="17"/>
  <c r="E33" i="2"/>
  <c r="M18" i="17"/>
  <c r="N18" i="17" s="1"/>
  <c r="I23" i="17"/>
  <c r="F8" i="62"/>
  <c r="E8" i="62"/>
  <c r="D8" i="62"/>
  <c r="R50" i="84" l="1"/>
  <c r="G9" i="84"/>
  <c r="I50" i="84"/>
  <c r="R55" i="84"/>
  <c r="N55" i="84"/>
  <c r="J50" i="84"/>
  <c r="M50" i="84"/>
  <c r="E55" i="84"/>
  <c r="P44" i="84"/>
  <c r="P55" i="84"/>
  <c r="N44" i="84"/>
  <c r="Q55" i="84"/>
  <c r="G55" i="84"/>
  <c r="L44" i="84"/>
  <c r="F55" i="84"/>
  <c r="L50" i="84"/>
  <c r="Q50" i="84"/>
  <c r="H50" i="84"/>
  <c r="K55" i="84"/>
  <c r="N50" i="84"/>
  <c r="L55" i="84"/>
  <c r="E50" i="84"/>
  <c r="K9" i="84"/>
  <c r="I9" i="84"/>
  <c r="J9" i="84"/>
  <c r="O9" i="84"/>
  <c r="F15" i="84"/>
  <c r="K15" i="84"/>
  <c r="O55" i="84"/>
  <c r="P9" i="84"/>
  <c r="F50" i="84"/>
  <c r="G50" i="84"/>
  <c r="H44" i="84"/>
  <c r="J44" i="84"/>
  <c r="J55" i="84"/>
  <c r="L15" i="84"/>
  <c r="M15" i="84"/>
  <c r="P50" i="84"/>
  <c r="E15" i="84"/>
  <c r="E44" i="84"/>
  <c r="F44" i="84"/>
  <c r="G15" i="84"/>
  <c r="G44" i="84"/>
  <c r="I15" i="84"/>
  <c r="I44" i="84"/>
  <c r="I55" i="84"/>
  <c r="J15" i="84"/>
  <c r="L9" i="84"/>
  <c r="N9" i="84"/>
  <c r="M9" i="84"/>
  <c r="M55" i="84"/>
  <c r="O50" i="84"/>
  <c r="Q44" i="84"/>
  <c r="H9" i="84"/>
  <c r="H55" i="84"/>
  <c r="R44" i="84"/>
  <c r="E9" i="84"/>
  <c r="F9" i="84"/>
  <c r="K50" i="84"/>
  <c r="N15" i="84"/>
  <c r="M44" i="84"/>
  <c r="O44" i="84"/>
  <c r="Q15" i="84"/>
  <c r="R15" i="84"/>
  <c r="H15" i="84"/>
  <c r="K44" i="84"/>
  <c r="O15" i="84"/>
  <c r="P15" i="84"/>
  <c r="Q9" i="84"/>
  <c r="R9" i="84"/>
  <c r="G8" i="22"/>
  <c r="J8" i="22"/>
  <c r="M8" i="22"/>
  <c r="M29" i="22"/>
  <c r="G29" i="22"/>
  <c r="M28" i="22"/>
  <c r="G28" i="22"/>
  <c r="M27" i="22"/>
  <c r="J27" i="22"/>
  <c r="G27" i="22"/>
  <c r="M26" i="22"/>
  <c r="J26" i="22"/>
  <c r="G26" i="22"/>
  <c r="M25" i="22"/>
  <c r="G25" i="22"/>
  <c r="M24" i="22"/>
  <c r="G24" i="22"/>
  <c r="M22" i="22"/>
  <c r="G22" i="22"/>
  <c r="M21" i="22"/>
  <c r="G21" i="22"/>
  <c r="M20" i="22"/>
  <c r="G20" i="22"/>
  <c r="M19" i="22"/>
  <c r="G19" i="22"/>
  <c r="M18" i="22"/>
  <c r="G18" i="22"/>
  <c r="M16" i="22"/>
  <c r="G16" i="22"/>
  <c r="M15" i="22"/>
  <c r="G15" i="22"/>
  <c r="M14" i="22"/>
  <c r="J14" i="22"/>
  <c r="G14" i="22"/>
  <c r="M13" i="22"/>
  <c r="G13" i="22"/>
  <c r="M12" i="22"/>
  <c r="J12" i="22"/>
  <c r="G12" i="22"/>
  <c r="M11" i="22"/>
  <c r="G11" i="22"/>
  <c r="E67" i="11"/>
  <c r="E65" i="11"/>
  <c r="E64" i="11"/>
  <c r="E63" i="11"/>
  <c r="E62" i="11"/>
  <c r="E61" i="11"/>
  <c r="E60" i="11"/>
  <c r="E59" i="11"/>
  <c r="E58" i="11"/>
  <c r="B49" i="11"/>
  <c r="B45" i="11"/>
  <c r="B46" i="11" s="1"/>
  <c r="B47" i="11" s="1"/>
  <c r="B48" i="11" s="1"/>
  <c r="B50" i="11" s="1"/>
  <c r="B51" i="11" s="1"/>
  <c r="B52" i="11" s="1"/>
  <c r="B53" i="11" s="1"/>
  <c r="B54" i="11" s="1"/>
  <c r="B55" i="11" s="1"/>
  <c r="B58" i="11" s="1"/>
  <c r="B59" i="11" s="1"/>
  <c r="B60" i="11" s="1"/>
  <c r="B61" i="11" s="1"/>
  <c r="B62" i="11" s="1"/>
  <c r="B63" i="11" s="1"/>
  <c r="B64" i="11" s="1"/>
  <c r="B65" i="11" s="1"/>
  <c r="B67" i="11" s="1"/>
  <c r="E55" i="11"/>
  <c r="E54" i="11"/>
  <c r="E53" i="11"/>
  <c r="E52" i="11"/>
  <c r="E51" i="11"/>
  <c r="E50" i="11"/>
  <c r="E49" i="11"/>
  <c r="E48" i="11"/>
  <c r="E47" i="11"/>
  <c r="E46" i="11"/>
  <c r="E45" i="11"/>
  <c r="E44" i="11"/>
  <c r="E43" i="11"/>
  <c r="E41" i="11"/>
  <c r="E32" i="11"/>
  <c r="E31" i="11"/>
  <c r="E30" i="11"/>
  <c r="E29" i="11"/>
  <c r="E28" i="11"/>
  <c r="E27" i="11"/>
  <c r="E26" i="11"/>
  <c r="E25" i="11"/>
  <c r="E24" i="11"/>
  <c r="E23" i="11"/>
  <c r="E22" i="11"/>
  <c r="E21" i="11"/>
  <c r="E20" i="11"/>
  <c r="E19" i="11"/>
  <c r="E18" i="11"/>
  <c r="E17" i="11"/>
  <c r="E16" i="11"/>
  <c r="E15" i="11"/>
  <c r="E14" i="11"/>
  <c r="E13" i="11"/>
  <c r="E12" i="11"/>
  <c r="E11" i="11"/>
  <c r="E10" i="11"/>
  <c r="E9" i="11"/>
  <c r="E8" i="11"/>
  <c r="E7" i="11"/>
  <c r="J21" i="22" l="1"/>
  <c r="J15" i="22"/>
  <c r="J13" i="22"/>
  <c r="J16" i="22"/>
  <c r="J28" i="22"/>
  <c r="J24" i="22"/>
  <c r="D40" i="11"/>
  <c r="E40" i="11" s="1"/>
  <c r="E42" i="11"/>
  <c r="E56" i="11" s="1"/>
  <c r="E33" i="11"/>
  <c r="D56" i="11"/>
  <c r="J11" i="22"/>
  <c r="J20" i="22"/>
  <c r="J18" i="22"/>
  <c r="J19" i="22"/>
  <c r="J22" i="22"/>
  <c r="J25" i="22"/>
  <c r="J29" i="22"/>
  <c r="D33" i="11"/>
  <c r="E35" i="68" l="1"/>
  <c r="D35" i="68"/>
  <c r="G35" i="68"/>
  <c r="F35" i="68"/>
  <c r="K35" i="68"/>
  <c r="J35" i="68"/>
  <c r="I35" i="68"/>
  <c r="H35" i="68"/>
  <c r="D10" i="95" l="1"/>
  <c r="D9" i="84" l="1"/>
  <c r="R63" i="84"/>
  <c r="Q63" i="84"/>
  <c r="P63" i="84"/>
  <c r="O63" i="84"/>
  <c r="K63" i="84"/>
  <c r="J63" i="84"/>
  <c r="I63" i="84"/>
  <c r="H63" i="84"/>
  <c r="G63" i="84"/>
  <c r="F63" i="84"/>
  <c r="E63" i="84"/>
  <c r="D63" i="84"/>
  <c r="D55" i="84"/>
  <c r="D50" i="84"/>
  <c r="D44" i="84"/>
  <c r="P7" i="84" l="1"/>
  <c r="P66" i="84" s="1"/>
  <c r="R7" i="84"/>
  <c r="R66" i="84" s="1"/>
  <c r="Q7" i="84"/>
  <c r="Q66" i="84" s="1"/>
  <c r="O7" i="84"/>
  <c r="O66" i="84" s="1"/>
  <c r="N7" i="84"/>
  <c r="M7" i="84"/>
  <c r="L7" i="84"/>
  <c r="K7" i="84"/>
  <c r="K66" i="84" s="1"/>
  <c r="J7" i="84"/>
  <c r="J66" i="84" s="1"/>
  <c r="I7" i="84"/>
  <c r="I66" i="84" s="1"/>
  <c r="H7" i="84"/>
  <c r="H66" i="84" s="1"/>
  <c r="G7" i="84"/>
  <c r="G66" i="84" s="1"/>
  <c r="F7" i="84"/>
  <c r="F66" i="84" s="1"/>
  <c r="E7" i="84"/>
  <c r="E66" i="84" s="1"/>
  <c r="D15" i="84"/>
  <c r="D7" i="84" s="1"/>
  <c r="D66" i="84" s="1"/>
  <c r="D10" i="77" l="1"/>
  <c r="E10" i="77"/>
  <c r="F10" i="77"/>
  <c r="G10" i="77"/>
  <c r="H10" i="77"/>
  <c r="I10" i="77"/>
  <c r="J10" i="77"/>
  <c r="K10" i="77"/>
  <c r="L10" i="77"/>
  <c r="F6" i="73"/>
  <c r="G6" i="73"/>
  <c r="G27" i="73" s="1"/>
  <c r="H6" i="73"/>
  <c r="H27" i="73" s="1"/>
  <c r="I6" i="73"/>
  <c r="I27" i="73" s="1"/>
  <c r="D9" i="69"/>
  <c r="E9" i="69"/>
  <c r="F9" i="69"/>
  <c r="G9" i="69"/>
  <c r="H9" i="69"/>
  <c r="E12" i="69"/>
  <c r="F12" i="69"/>
  <c r="G12" i="69"/>
  <c r="H12" i="69"/>
  <c r="E15" i="69"/>
  <c r="F15" i="69"/>
  <c r="G15" i="69"/>
  <c r="H15" i="69"/>
  <c r="E19" i="69"/>
  <c r="F19" i="69"/>
  <c r="G19" i="69"/>
  <c r="H19" i="69"/>
  <c r="E27" i="69"/>
  <c r="F27" i="69"/>
  <c r="G27" i="69"/>
  <c r="H27" i="69"/>
  <c r="E36" i="69"/>
  <c r="F36" i="69"/>
  <c r="G36" i="69"/>
  <c r="H36" i="69"/>
  <c r="H7" i="68"/>
  <c r="I7" i="68"/>
  <c r="J7" i="68"/>
  <c r="K7" i="68"/>
  <c r="D12" i="68"/>
  <c r="E12" i="68"/>
  <c r="F12" i="68"/>
  <c r="G12" i="68"/>
  <c r="H12" i="68"/>
  <c r="I12" i="68"/>
  <c r="J12" i="68"/>
  <c r="K12" i="68"/>
  <c r="D15" i="68"/>
  <c r="E15" i="68"/>
  <c r="F15" i="68"/>
  <c r="G15" i="68"/>
  <c r="H15" i="68"/>
  <c r="I15" i="68"/>
  <c r="J15" i="68"/>
  <c r="K15" i="68"/>
  <c r="D20" i="68"/>
  <c r="E20" i="68"/>
  <c r="F20" i="68"/>
  <c r="G20" i="68"/>
  <c r="H43" i="68"/>
  <c r="I43" i="68"/>
  <c r="J43" i="68"/>
  <c r="K43" i="68"/>
  <c r="D8" i="67"/>
  <c r="C8" i="67"/>
  <c r="C7" i="66"/>
  <c r="D7" i="66"/>
  <c r="F27" i="73" l="1"/>
  <c r="H43" i="69"/>
  <c r="H22" i="69"/>
  <c r="J44" i="68"/>
  <c r="I44" i="68"/>
  <c r="K44" i="68"/>
  <c r="H44" i="68"/>
  <c r="F5" i="65"/>
  <c r="D15" i="57"/>
  <c r="D9" i="56"/>
  <c r="D8" i="56" s="1"/>
  <c r="E9" i="56"/>
  <c r="E8" i="56" s="1"/>
  <c r="F9" i="56"/>
  <c r="F8" i="56" s="1"/>
  <c r="G9" i="56"/>
  <c r="G8" i="56" s="1"/>
  <c r="H9" i="56"/>
  <c r="H8" i="56" s="1"/>
  <c r="I9" i="56"/>
  <c r="I8" i="56" s="1"/>
  <c r="J9" i="56"/>
  <c r="J8" i="56" s="1"/>
  <c r="K9" i="56"/>
  <c r="K8" i="56" s="1"/>
  <c r="L9" i="56"/>
  <c r="L8" i="56" s="1"/>
  <c r="M9" i="56"/>
  <c r="M8" i="56" s="1"/>
  <c r="N9" i="56"/>
  <c r="N8" i="56" s="1"/>
  <c r="O9" i="56"/>
  <c r="O8" i="56" s="1"/>
  <c r="P9" i="56"/>
  <c r="P8" i="56" s="1"/>
  <c r="Q9" i="56"/>
  <c r="Q8" i="56" s="1"/>
  <c r="R9" i="56"/>
  <c r="R8" i="56" s="1"/>
  <c r="S9" i="56"/>
  <c r="S8" i="56" s="1"/>
  <c r="T9" i="56"/>
  <c r="T8" i="56" s="1"/>
  <c r="D16" i="56"/>
  <c r="D15" i="56" s="1"/>
  <c r="E16" i="56"/>
  <c r="E15" i="56" s="1"/>
  <c r="F16" i="56"/>
  <c r="F15" i="56" s="1"/>
  <c r="G16" i="56"/>
  <c r="G15" i="56" s="1"/>
  <c r="H16" i="56"/>
  <c r="H15" i="56" s="1"/>
  <c r="I16" i="56"/>
  <c r="I15" i="56" s="1"/>
  <c r="J16" i="56"/>
  <c r="J15" i="56" s="1"/>
  <c r="K16" i="56"/>
  <c r="K15" i="56" s="1"/>
  <c r="L16" i="56"/>
  <c r="L15" i="56" s="1"/>
  <c r="M16" i="56"/>
  <c r="M15" i="56" s="1"/>
  <c r="N16" i="56"/>
  <c r="N15" i="56" s="1"/>
  <c r="O16" i="56"/>
  <c r="O15" i="56" s="1"/>
  <c r="P16" i="56"/>
  <c r="P15" i="56" s="1"/>
  <c r="Q16" i="56"/>
  <c r="Q15" i="56" s="1"/>
  <c r="R16" i="56"/>
  <c r="R15" i="56" s="1"/>
  <c r="S16" i="56"/>
  <c r="S15" i="56" s="1"/>
  <c r="T16" i="56"/>
  <c r="T15" i="56" s="1"/>
  <c r="D9" i="55"/>
  <c r="D8" i="55" s="1"/>
  <c r="E9" i="55"/>
  <c r="E8" i="55" s="1"/>
  <c r="F9" i="55"/>
  <c r="F8" i="55" s="1"/>
  <c r="G9" i="55"/>
  <c r="G8" i="55" s="1"/>
  <c r="H9" i="55"/>
  <c r="H8" i="55" s="1"/>
  <c r="I9" i="55"/>
  <c r="I8" i="55" s="1"/>
  <c r="J9" i="55"/>
  <c r="J8" i="55" s="1"/>
  <c r="K9" i="55"/>
  <c r="K8" i="55" s="1"/>
  <c r="L9" i="55"/>
  <c r="L8" i="55" s="1"/>
  <c r="M9" i="55"/>
  <c r="M8" i="55" s="1"/>
  <c r="N9" i="55"/>
  <c r="N8" i="55" s="1"/>
  <c r="O9" i="55"/>
  <c r="O8" i="55" s="1"/>
  <c r="P9" i="55"/>
  <c r="P8" i="55" s="1"/>
  <c r="Q9" i="55"/>
  <c r="Q8" i="55" s="1"/>
  <c r="R9" i="55"/>
  <c r="R8" i="55" s="1"/>
  <c r="S9" i="55"/>
  <c r="S8" i="55" s="1"/>
  <c r="T9" i="55"/>
  <c r="T8" i="55" s="1"/>
  <c r="D16" i="55"/>
  <c r="D15" i="55" s="1"/>
  <c r="E16" i="55"/>
  <c r="E15" i="55" s="1"/>
  <c r="F16" i="55"/>
  <c r="F15" i="55" s="1"/>
  <c r="G16" i="55"/>
  <c r="G15" i="55" s="1"/>
  <c r="H16" i="55"/>
  <c r="H15" i="55" s="1"/>
  <c r="I16" i="55"/>
  <c r="I15" i="55" s="1"/>
  <c r="J16" i="55"/>
  <c r="J15" i="55" s="1"/>
  <c r="K16" i="55"/>
  <c r="K15" i="55" s="1"/>
  <c r="L16" i="55"/>
  <c r="L15" i="55" s="1"/>
  <c r="M16" i="55"/>
  <c r="M15" i="55" s="1"/>
  <c r="N16" i="55"/>
  <c r="N15" i="55" s="1"/>
  <c r="O16" i="55"/>
  <c r="O15" i="55" s="1"/>
  <c r="P16" i="55"/>
  <c r="P15" i="55" s="1"/>
  <c r="Q16" i="55"/>
  <c r="Q15" i="55" s="1"/>
  <c r="R16" i="55"/>
  <c r="R15" i="55" s="1"/>
  <c r="S16" i="55"/>
  <c r="S15" i="55" s="1"/>
  <c r="T16" i="55"/>
  <c r="T15" i="55" s="1"/>
  <c r="R20" i="54"/>
  <c r="N20" i="54"/>
  <c r="R19" i="54"/>
  <c r="N19" i="54"/>
  <c r="R18" i="54"/>
  <c r="N18" i="54"/>
  <c r="R17" i="54"/>
  <c r="N17" i="54"/>
  <c r="R16" i="54"/>
  <c r="N16" i="54"/>
  <c r="Q15" i="54"/>
  <c r="P15" i="54"/>
  <c r="O15" i="54"/>
  <c r="M15" i="54"/>
  <c r="L15" i="54"/>
  <c r="K15" i="54"/>
  <c r="J15" i="54"/>
  <c r="I15" i="54"/>
  <c r="H15" i="54"/>
  <c r="G15" i="54"/>
  <c r="F15" i="54"/>
  <c r="E15" i="54"/>
  <c r="D15" i="54"/>
  <c r="R14" i="54"/>
  <c r="N14" i="54"/>
  <c r="R13" i="54"/>
  <c r="N13" i="54"/>
  <c r="R12" i="54"/>
  <c r="N12" i="54"/>
  <c r="R11" i="54"/>
  <c r="N11" i="54"/>
  <c r="Q10" i="54"/>
  <c r="Q9" i="54" s="1"/>
  <c r="P10" i="54"/>
  <c r="P9" i="54" s="1"/>
  <c r="O10" i="54"/>
  <c r="M10" i="54"/>
  <c r="L10" i="54"/>
  <c r="K10" i="54"/>
  <c r="J10" i="54"/>
  <c r="I10" i="54"/>
  <c r="H10" i="54"/>
  <c r="H9" i="54" s="1"/>
  <c r="G10" i="54"/>
  <c r="G9" i="54" s="1"/>
  <c r="F10" i="54"/>
  <c r="E10" i="54"/>
  <c r="D10" i="54"/>
  <c r="N12" i="51"/>
  <c r="K12" i="51"/>
  <c r="P15" i="51"/>
  <c r="Q15" i="51"/>
  <c r="P14" i="51"/>
  <c r="M12" i="51"/>
  <c r="J12" i="51"/>
  <c r="G12" i="51"/>
  <c r="D12" i="51"/>
  <c r="P10" i="51"/>
  <c r="H7" i="51"/>
  <c r="E7" i="51"/>
  <c r="P9" i="51"/>
  <c r="M7" i="51"/>
  <c r="J7" i="51"/>
  <c r="G7" i="51"/>
  <c r="D7" i="51"/>
  <c r="E5" i="51"/>
  <c r="F9" i="54" l="1"/>
  <c r="O9" i="54"/>
  <c r="Q7" i="56"/>
  <c r="I7" i="56"/>
  <c r="N15" i="54"/>
  <c r="D9" i="54"/>
  <c r="L9" i="54"/>
  <c r="O7" i="56"/>
  <c r="G7" i="56"/>
  <c r="N10" i="54"/>
  <c r="H7" i="56"/>
  <c r="P7" i="56"/>
  <c r="Q7" i="55"/>
  <c r="I7" i="55"/>
  <c r="O7" i="55"/>
  <c r="G7" i="55"/>
  <c r="H7" i="55"/>
  <c r="P7" i="55"/>
  <c r="R15" i="54"/>
  <c r="R10" i="54"/>
  <c r="R9" i="54" s="1"/>
  <c r="I9" i="54"/>
  <c r="K9" i="54"/>
  <c r="E9" i="54"/>
  <c r="M9" i="54"/>
  <c r="H44" i="69"/>
  <c r="I22" i="69"/>
  <c r="K45" i="68"/>
  <c r="I45" i="68"/>
  <c r="J45" i="68"/>
  <c r="H45" i="68"/>
  <c r="N7" i="56"/>
  <c r="F7" i="56"/>
  <c r="M7" i="56"/>
  <c r="E7" i="56"/>
  <c r="T7" i="56"/>
  <c r="L7" i="56"/>
  <c r="D7" i="56"/>
  <c r="S7" i="56"/>
  <c r="K7" i="56"/>
  <c r="R7" i="56"/>
  <c r="J7" i="56"/>
  <c r="F7" i="55"/>
  <c r="M7" i="55"/>
  <c r="E7" i="55"/>
  <c r="T7" i="55"/>
  <c r="L7" i="55"/>
  <c r="D7" i="55"/>
  <c r="N7" i="55"/>
  <c r="S7" i="55"/>
  <c r="K7" i="55"/>
  <c r="R7" i="55"/>
  <c r="J7" i="55"/>
  <c r="P12" i="51"/>
  <c r="K7" i="51"/>
  <c r="P7" i="51"/>
  <c r="Q9" i="51"/>
  <c r="Q14" i="51"/>
  <c r="Q10" i="51"/>
  <c r="H12" i="51"/>
  <c r="E12" i="51"/>
  <c r="N7" i="51"/>
  <c r="J9" i="54" l="1"/>
  <c r="N9" i="54"/>
  <c r="Q12" i="51"/>
  <c r="Q7" i="51"/>
  <c r="I7" i="50" l="1"/>
  <c r="I8" i="50"/>
  <c r="I9" i="50"/>
  <c r="I10" i="50"/>
  <c r="I11" i="50"/>
  <c r="I12" i="50"/>
  <c r="I13" i="50"/>
  <c r="I14" i="50"/>
  <c r="I15" i="50"/>
  <c r="I16" i="50"/>
  <c r="I17" i="50"/>
  <c r="I18" i="50"/>
  <c r="I19" i="50"/>
  <c r="I20" i="50"/>
  <c r="I21" i="50"/>
  <c r="I22" i="50"/>
  <c r="D23" i="50"/>
  <c r="E23" i="50"/>
  <c r="F23" i="50"/>
  <c r="G23" i="50"/>
  <c r="H23" i="50"/>
  <c r="E16" i="48"/>
  <c r="D16" i="48"/>
  <c r="E15" i="48"/>
  <c r="E6" i="48"/>
  <c r="E5" i="48" s="1"/>
  <c r="D6" i="48"/>
  <c r="D16" i="47"/>
  <c r="E16" i="47"/>
  <c r="F16" i="47"/>
  <c r="G16" i="47"/>
  <c r="H16" i="47"/>
  <c r="I16" i="47"/>
  <c r="J16" i="47"/>
  <c r="K16" i="47"/>
  <c r="O8" i="45"/>
  <c r="O9" i="45"/>
  <c r="O10" i="45"/>
  <c r="O11" i="45"/>
  <c r="O12" i="45"/>
  <c r="O13" i="45"/>
  <c r="O14" i="45"/>
  <c r="O15" i="45"/>
  <c r="O16" i="45"/>
  <c r="O17" i="45"/>
  <c r="D18" i="45"/>
  <c r="E18" i="45"/>
  <c r="F18" i="45"/>
  <c r="G18" i="45"/>
  <c r="H18" i="45"/>
  <c r="I18" i="45"/>
  <c r="J18" i="45"/>
  <c r="K18" i="45"/>
  <c r="L18" i="45"/>
  <c r="M18" i="45"/>
  <c r="N18" i="45"/>
  <c r="D11" i="44"/>
  <c r="E11" i="44"/>
  <c r="H16" i="43"/>
  <c r="I16" i="43"/>
  <c r="J16" i="43"/>
  <c r="K16" i="43"/>
  <c r="T23" i="42"/>
  <c r="R23" i="42"/>
  <c r="Q23" i="42"/>
  <c r="P23" i="42"/>
  <c r="O23" i="42"/>
  <c r="N23" i="42"/>
  <c r="M23" i="42"/>
  <c r="L23" i="42"/>
  <c r="K23" i="42"/>
  <c r="J23" i="42"/>
  <c r="I23" i="42"/>
  <c r="H23" i="42"/>
  <c r="G23" i="42"/>
  <c r="F23" i="42"/>
  <c r="E23" i="42"/>
  <c r="D23" i="42"/>
  <c r="S22" i="42"/>
  <c r="S21" i="42"/>
  <c r="S20" i="42"/>
  <c r="S19" i="42"/>
  <c r="S18" i="42"/>
  <c r="S17" i="42"/>
  <c r="S16" i="42"/>
  <c r="S15" i="42"/>
  <c r="S14" i="42"/>
  <c r="S13" i="42"/>
  <c r="S12" i="42"/>
  <c r="S11" i="42"/>
  <c r="S10" i="42"/>
  <c r="S9" i="42"/>
  <c r="S8" i="42"/>
  <c r="S7" i="42"/>
  <c r="D18" i="39"/>
  <c r="E18" i="39"/>
  <c r="G18" i="39"/>
  <c r="H18" i="39"/>
  <c r="I18" i="39"/>
  <c r="D19" i="39"/>
  <c r="E19" i="39"/>
  <c r="G19" i="39"/>
  <c r="H19" i="39"/>
  <c r="I19" i="39"/>
  <c r="Q46" i="38"/>
  <c r="P46" i="38"/>
  <c r="Q36" i="38"/>
  <c r="P36" i="38"/>
  <c r="F36" i="38"/>
  <c r="D36" i="38"/>
  <c r="D46" i="38" s="1"/>
  <c r="Q16" i="38"/>
  <c r="P16" i="38"/>
  <c r="D16" i="38"/>
  <c r="Q12" i="38"/>
  <c r="P12" i="38"/>
  <c r="D12" i="38"/>
  <c r="D22" i="38" s="1"/>
  <c r="D21" i="37"/>
  <c r="E21" i="37"/>
  <c r="I23" i="50" l="1"/>
  <c r="O18" i="45"/>
  <c r="S23" i="42"/>
  <c r="B8" i="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l="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D9" i="32" l="1"/>
  <c r="E9" i="32"/>
  <c r="F9" i="32"/>
  <c r="F15" i="32" s="1"/>
  <c r="G9" i="32"/>
  <c r="G15" i="32" s="1"/>
  <c r="H9" i="32"/>
  <c r="H15" i="32" s="1"/>
  <c r="I9" i="32"/>
  <c r="I15" i="32" s="1"/>
  <c r="J9" i="32"/>
  <c r="J15" i="32" s="1"/>
  <c r="K9" i="32"/>
  <c r="K15" i="32" s="1"/>
  <c r="L9" i="32"/>
  <c r="L15" i="32" s="1"/>
  <c r="M9" i="32"/>
  <c r="N9" i="32"/>
  <c r="N15" i="32" s="1"/>
  <c r="O9" i="32"/>
  <c r="O15" i="32" s="1"/>
  <c r="D15" i="32"/>
  <c r="E15" i="32"/>
  <c r="M15" i="32"/>
  <c r="E8" i="31"/>
  <c r="E14" i="31" s="1"/>
  <c r="F8" i="31"/>
  <c r="F14" i="31" s="1"/>
  <c r="D28" i="29"/>
  <c r="E28" i="29"/>
  <c r="F28" i="29"/>
  <c r="G28" i="29"/>
  <c r="H28" i="29"/>
  <c r="I28" i="29"/>
  <c r="D10" i="27"/>
  <c r="E10" i="27"/>
  <c r="F10" i="27"/>
  <c r="G10" i="27"/>
  <c r="H10" i="27"/>
  <c r="I10" i="27"/>
  <c r="J10" i="27"/>
  <c r="K10" i="27"/>
  <c r="L10" i="27"/>
  <c r="M10" i="27"/>
  <c r="N10" i="27"/>
  <c r="O10" i="27"/>
  <c r="D18" i="27"/>
  <c r="E18" i="27"/>
  <c r="F18" i="27"/>
  <c r="G18" i="27"/>
  <c r="H18" i="27"/>
  <c r="I18" i="27"/>
  <c r="J18" i="27"/>
  <c r="K18" i="27"/>
  <c r="L18" i="27"/>
  <c r="M18" i="27"/>
  <c r="N18" i="27"/>
  <c r="O18" i="27"/>
  <c r="D24" i="27"/>
  <c r="E24" i="27"/>
  <c r="F24" i="27"/>
  <c r="G24" i="27"/>
  <c r="H24" i="27"/>
  <c r="I24" i="27"/>
  <c r="J24" i="27"/>
  <c r="K24" i="27"/>
  <c r="L24" i="27"/>
  <c r="M24" i="27"/>
  <c r="N24" i="27"/>
  <c r="O24" i="27"/>
  <c r="D8" i="25"/>
  <c r="D17" i="25" s="1"/>
  <c r="E8" i="25"/>
  <c r="E17" i="25" s="1"/>
  <c r="F8" i="25"/>
  <c r="F17" i="25" s="1"/>
  <c r="G8" i="25"/>
  <c r="G17" i="25" s="1"/>
  <c r="H8" i="25"/>
  <c r="H17" i="25" s="1"/>
  <c r="I8" i="25"/>
  <c r="I17" i="25" s="1"/>
  <c r="J8" i="25"/>
  <c r="J17" i="25" s="1"/>
  <c r="K8" i="25"/>
  <c r="K17" i="25" s="1"/>
  <c r="H8" i="24"/>
  <c r="G8" i="24"/>
  <c r="F8" i="24"/>
  <c r="E8" i="24"/>
  <c r="D8" i="24"/>
  <c r="I7" i="24"/>
  <c r="I6" i="24"/>
  <c r="J31" i="27" l="1"/>
  <c r="H31" i="27"/>
  <c r="N31" i="27"/>
  <c r="G31" i="27"/>
  <c r="M31" i="27"/>
  <c r="O31" i="27"/>
  <c r="F31" i="27"/>
  <c r="E31" i="27"/>
  <c r="L31" i="27"/>
  <c r="D31" i="27"/>
  <c r="K31" i="27"/>
  <c r="I31" i="27"/>
  <c r="I8" i="24"/>
  <c r="E9" i="22" l="1"/>
  <c r="F9" i="22"/>
  <c r="H9" i="22"/>
  <c r="I9" i="22"/>
  <c r="K9" i="22"/>
  <c r="L9" i="22"/>
  <c r="N9" i="22"/>
  <c r="O9" i="22"/>
  <c r="P9" i="22"/>
  <c r="R9" i="22"/>
  <c r="S9" i="22"/>
  <c r="D10" i="22"/>
  <c r="G10" i="22"/>
  <c r="J10" i="22"/>
  <c r="M10" i="22"/>
  <c r="D11" i="22"/>
  <c r="D12" i="22"/>
  <c r="D13" i="22"/>
  <c r="D14" i="22"/>
  <c r="D15" i="22"/>
  <c r="D16" i="22"/>
  <c r="G9" i="22"/>
  <c r="E17" i="22"/>
  <c r="F17" i="22"/>
  <c r="H17" i="22"/>
  <c r="I17" i="22"/>
  <c r="K17" i="22"/>
  <c r="L17" i="22"/>
  <c r="M17" i="22"/>
  <c r="N17" i="22"/>
  <c r="O17" i="22"/>
  <c r="P17" i="22"/>
  <c r="R17" i="22"/>
  <c r="S17" i="22"/>
  <c r="D18" i="22"/>
  <c r="G17" i="22"/>
  <c r="J17" i="22"/>
  <c r="D19" i="22"/>
  <c r="D20" i="22"/>
  <c r="D21" i="22"/>
  <c r="D22" i="22"/>
  <c r="E23" i="22"/>
  <c r="F23" i="22"/>
  <c r="H23" i="22"/>
  <c r="I23" i="22"/>
  <c r="K23" i="22"/>
  <c r="L23" i="22"/>
  <c r="N23" i="22"/>
  <c r="O23" i="22"/>
  <c r="P23" i="22"/>
  <c r="R23" i="22"/>
  <c r="S23" i="22"/>
  <c r="D24" i="22"/>
  <c r="G23" i="22"/>
  <c r="M23" i="22"/>
  <c r="D25" i="22"/>
  <c r="D26" i="22"/>
  <c r="D27" i="22"/>
  <c r="D28" i="22"/>
  <c r="D29" i="22"/>
  <c r="J23" i="22"/>
  <c r="D8" i="21"/>
  <c r="D6" i="21" s="1"/>
  <c r="D13" i="20"/>
  <c r="E13" i="20"/>
  <c r="D25" i="20"/>
  <c r="E25" i="20"/>
  <c r="D33" i="20"/>
  <c r="E33" i="20"/>
  <c r="D38" i="20"/>
  <c r="E38" i="20"/>
  <c r="D54" i="20"/>
  <c r="D66" i="20"/>
  <c r="E66" i="20"/>
  <c r="D75" i="20"/>
  <c r="E75" i="20"/>
  <c r="D20" i="19"/>
  <c r="I9" i="17"/>
  <c r="I25" i="17" s="1"/>
  <c r="M9" i="17"/>
  <c r="M25" i="17" s="1"/>
  <c r="D25" i="17"/>
  <c r="E25" i="17"/>
  <c r="F25" i="17"/>
  <c r="G25" i="17"/>
  <c r="H25" i="17"/>
  <c r="J25" i="17"/>
  <c r="K25" i="17"/>
  <c r="L25" i="17"/>
  <c r="H24" i="16"/>
  <c r="G24" i="16"/>
  <c r="F24" i="16"/>
  <c r="E24" i="16"/>
  <c r="D24" i="16"/>
  <c r="H27" i="16"/>
  <c r="G27" i="16"/>
  <c r="F27" i="16"/>
  <c r="E27" i="16"/>
  <c r="H26" i="16"/>
  <c r="G26" i="16"/>
  <c r="F26" i="16"/>
  <c r="E26" i="16"/>
  <c r="H25" i="16"/>
  <c r="G25" i="16"/>
  <c r="F25" i="16"/>
  <c r="E25" i="16"/>
  <c r="D25" i="16"/>
  <c r="D26" i="16"/>
  <c r="D27" i="16"/>
  <c r="H23" i="16"/>
  <c r="G23" i="16"/>
  <c r="F23" i="16"/>
  <c r="E23" i="16"/>
  <c r="H22" i="16"/>
  <c r="G22" i="16"/>
  <c r="F22" i="16"/>
  <c r="E22" i="16"/>
  <c r="H21" i="16"/>
  <c r="G21" i="16"/>
  <c r="F21" i="16"/>
  <c r="E21" i="16"/>
  <c r="H20" i="16"/>
  <c r="G20" i="16"/>
  <c r="F20" i="16"/>
  <c r="E20" i="16"/>
  <c r="H19" i="16"/>
  <c r="G19" i="16"/>
  <c r="F19" i="16"/>
  <c r="E19" i="16"/>
  <c r="K30" i="22" l="1"/>
  <c r="D17" i="22"/>
  <c r="E57" i="20"/>
  <c r="E61" i="20" s="1"/>
  <c r="D59" i="20"/>
  <c r="N9" i="17"/>
  <c r="O9" i="17" s="1"/>
  <c r="H30" i="22"/>
  <c r="D23" i="22"/>
  <c r="P30" i="22"/>
  <c r="O30" i="22"/>
  <c r="L30" i="22"/>
  <c r="M9" i="22"/>
  <c r="M30" i="22" s="1"/>
  <c r="J9" i="22"/>
  <c r="J30" i="22" s="1"/>
  <c r="S30" i="22"/>
  <c r="R30" i="22"/>
  <c r="N30" i="22"/>
  <c r="I30" i="22"/>
  <c r="F30" i="22"/>
  <c r="D9" i="22"/>
  <c r="E30" i="22"/>
  <c r="G30" i="22"/>
  <c r="D60" i="20"/>
  <c r="E72" i="20"/>
  <c r="E74" i="20" s="1"/>
  <c r="O10" i="17"/>
  <c r="O15" i="17"/>
  <c r="O19" i="17"/>
  <c r="O13" i="17"/>
  <c r="O12" i="17"/>
  <c r="O16" i="17"/>
  <c r="O20" i="17"/>
  <c r="O24" i="17"/>
  <c r="O27" i="17"/>
  <c r="O11" i="17"/>
  <c r="O21" i="17"/>
  <c r="O23" i="17"/>
  <c r="O14" i="17"/>
  <c r="O18" i="17"/>
  <c r="O22" i="17"/>
  <c r="O17" i="17"/>
  <c r="D23" i="16"/>
  <c r="D22" i="16"/>
  <c r="D21" i="16"/>
  <c r="D20" i="16"/>
  <c r="D19" i="16"/>
  <c r="H32" i="16"/>
  <c r="H31" i="16"/>
  <c r="H30" i="16"/>
  <c r="G32" i="16"/>
  <c r="G31" i="16"/>
  <c r="G30" i="16"/>
  <c r="F32" i="16"/>
  <c r="F31" i="16"/>
  <c r="F30" i="16"/>
  <c r="E32" i="16"/>
  <c r="E31" i="16"/>
  <c r="E30" i="16"/>
  <c r="D32" i="16"/>
  <c r="D31" i="16"/>
  <c r="D30" i="16"/>
  <c r="E60" i="20" l="1"/>
  <c r="D72" i="20"/>
  <c r="D74" i="20" s="1"/>
  <c r="D61" i="20"/>
  <c r="N25" i="17"/>
  <c r="O25" i="17" s="1"/>
  <c r="E59" i="20"/>
  <c r="D30" i="22"/>
  <c r="D13" i="12"/>
  <c r="D43" i="12"/>
  <c r="D54" i="12"/>
  <c r="D74" i="12"/>
  <c r="D84" i="12"/>
  <c r="D85" i="12" s="1"/>
  <c r="D66" i="11"/>
  <c r="F5" i="10"/>
  <c r="D6" i="10"/>
  <c r="F7" i="10"/>
  <c r="F8" i="10"/>
  <c r="F9" i="10"/>
  <c r="F10" i="10"/>
  <c r="F11" i="10"/>
  <c r="D12" i="10"/>
  <c r="F13" i="10"/>
  <c r="F14" i="10"/>
  <c r="F15" i="10"/>
  <c r="F16" i="10"/>
  <c r="F17" i="10"/>
  <c r="F23" i="10"/>
  <c r="D24" i="10"/>
  <c r="F26" i="10"/>
  <c r="F27" i="10"/>
  <c r="F28" i="10"/>
  <c r="D29" i="10"/>
  <c r="F30" i="10"/>
  <c r="F31" i="10"/>
  <c r="F32" i="10"/>
  <c r="D33" i="10"/>
  <c r="F34" i="10"/>
  <c r="F35" i="10"/>
  <c r="F36" i="10"/>
  <c r="F37" i="10"/>
  <c r="E5" i="9"/>
  <c r="F5" i="9"/>
  <c r="C10" i="9"/>
  <c r="D10" i="9"/>
  <c r="F10" i="9"/>
  <c r="C16" i="9"/>
  <c r="C18" i="9" s="1"/>
  <c r="D16" i="9"/>
  <c r="D18" i="9" s="1"/>
  <c r="E16" i="9"/>
  <c r="F16" i="9"/>
  <c r="F18" i="9"/>
  <c r="F19" i="9"/>
  <c r="F20" i="9"/>
  <c r="L7" i="8"/>
  <c r="L6" i="8"/>
  <c r="L5" i="8"/>
  <c r="F33" i="10" l="1"/>
  <c r="D68" i="11"/>
  <c r="E66" i="11"/>
  <c r="F29" i="10"/>
  <c r="F24" i="10"/>
  <c r="F12" i="10"/>
  <c r="E18" i="9"/>
  <c r="D42" i="10"/>
  <c r="F6" i="10"/>
  <c r="D44" i="12"/>
  <c r="D65" i="12" s="1"/>
  <c r="D86" i="12" s="1"/>
  <c r="C19" i="9"/>
  <c r="D69" i="11"/>
  <c r="D19" i="9"/>
  <c r="E20" i="9"/>
  <c r="D20" i="9"/>
  <c r="E19" i="9"/>
  <c r="C20" i="9"/>
  <c r="H9" i="6"/>
  <c r="H16" i="6" s="1"/>
  <c r="G9" i="6"/>
  <c r="G16" i="6" s="1"/>
  <c r="F9" i="6"/>
  <c r="F16" i="6" s="1"/>
  <c r="E9" i="6"/>
  <c r="E16" i="6" s="1"/>
  <c r="D9" i="6"/>
  <c r="D16" i="6" s="1"/>
  <c r="I37" i="5"/>
  <c r="G37" i="5"/>
  <c r="E37" i="5"/>
  <c r="H37" i="5"/>
  <c r="F37" i="5"/>
  <c r="D37" i="5"/>
  <c r="C37" i="5"/>
  <c r="I20" i="5"/>
  <c r="H20" i="5"/>
  <c r="G20" i="5"/>
  <c r="F20" i="5"/>
  <c r="E20" i="5"/>
  <c r="D20" i="5"/>
  <c r="C20" i="5"/>
  <c r="F42" i="10" l="1"/>
  <c r="E68" i="11"/>
  <c r="E69" i="11" s="1"/>
  <c r="H50" i="2"/>
  <c r="G50" i="2"/>
  <c r="F50" i="2"/>
  <c r="E50" i="2"/>
  <c r="D50" i="2"/>
  <c r="H46" i="2"/>
  <c r="F46" i="2"/>
  <c r="E46" i="2"/>
  <c r="H45" i="2"/>
  <c r="G45" i="2"/>
  <c r="G46" i="2" s="1"/>
  <c r="F45" i="2"/>
  <c r="E45" i="2"/>
  <c r="D45" i="2"/>
  <c r="D46" i="2" s="1"/>
  <c r="H15" i="2"/>
  <c r="G15" i="2"/>
  <c r="F15" i="2"/>
  <c r="E15" i="2"/>
  <c r="D15" i="2"/>
  <c r="H14" i="2"/>
  <c r="G14" i="2"/>
  <c r="F14" i="2"/>
  <c r="E14" i="2"/>
  <c r="D14" i="2"/>
  <c r="H13" i="2"/>
  <c r="G13" i="2"/>
  <c r="F13" i="2"/>
  <c r="E13" i="2"/>
  <c r="D13" i="2"/>
</calcChain>
</file>

<file path=xl/sharedStrings.xml><?xml version="1.0" encoding="utf-8"?>
<sst xmlns="http://schemas.openxmlformats.org/spreadsheetml/2006/main" count="3346" uniqueCount="1744">
  <si>
    <t>Divulgação de Disciplina de Mercado Dezembro 2023</t>
  </si>
  <si>
    <t>Informação quantitativa</t>
  </si>
  <si>
    <t>Quadro</t>
  </si>
  <si>
    <t>Nome</t>
  </si>
  <si>
    <t>Rácios de capital e resumo dos seus principais componentes</t>
  </si>
  <si>
    <t>Modelo EU KM1 — Modelo para os indicadores de base</t>
  </si>
  <si>
    <t>Voltar ao Índice</t>
  </si>
  <si>
    <t>Milhares de euros</t>
  </si>
  <si>
    <t>a</t>
  </si>
  <si>
    <t>b</t>
  </si>
  <si>
    <t>c</t>
  </si>
  <si>
    <t>d</t>
  </si>
  <si>
    <t>e</t>
  </si>
  <si>
    <t>Fundos próprios disponíveis (montantes)</t>
  </si>
  <si>
    <t xml:space="preserve">Fundos próprios principais de nível 1 (CET1) </t>
  </si>
  <si>
    <t xml:space="preserve">Fundos próprios de nível 1 </t>
  </si>
  <si>
    <t xml:space="preserve">Capital total </t>
  </si>
  <si>
    <t>Montantes das exposições ponderadas pelo risco</t>
  </si>
  <si>
    <t>Montante total das exposições</t>
  </si>
  <si>
    <t>Rácios de Fundos próprios (em percentagem do montante da exposição ponderada pelo risco)</t>
  </si>
  <si>
    <t>Rácio de fundos próprios principais de nível 1 (%)</t>
  </si>
  <si>
    <t>Rácio de nível 1 (%)</t>
  </si>
  <si>
    <t>Rácio de fundos próprios total (%)</t>
  </si>
  <si>
    <t>Requisitos de fundos próprios adicionais para fazer face a outros riscos que não o risco de alavancagem excessiva (em percentagem do montante da exposição ponderada pelo risco)</t>
  </si>
  <si>
    <t>EU 7a</t>
  </si>
  <si>
    <t xml:space="preserve">Requisitos de fundos próprios adicionais para fazer face a outros riscos que não o risco de alavancagem excessiva (%) </t>
  </si>
  <si>
    <t>EU 7b</t>
  </si>
  <si>
    <t xml:space="preserve">     do qual: a satisfazer através de fundos próprios CET1 (pontos percentuais)</t>
  </si>
  <si>
    <t>EU 7c</t>
  </si>
  <si>
    <t xml:space="preserve">     do qual: a satisfazer através de fundos próprios de nível 1 (pontos percentuais)</t>
  </si>
  <si>
    <t>EU 7d</t>
  </si>
  <si>
    <t>Total dos requisitos de fundos próprios SREP (%)</t>
  </si>
  <si>
    <t>Requisito combinado de fundos próprios global e de reserva de fundos próprios (em percentagem do montante da exposição ponderada pelo risco)</t>
  </si>
  <si>
    <t>Reserva de conservação de fundos próprios</t>
  </si>
  <si>
    <t>EU 8a</t>
  </si>
  <si>
    <t>Reserva de conservação decorrente de riscos macroprudenciais ou sistémicos identificados ao nível de um Estado-Membro (%)</t>
  </si>
  <si>
    <t>Reserva contracíclica de fundos próprios específica da instituição (%)</t>
  </si>
  <si>
    <t>EU 9a</t>
  </si>
  <si>
    <t>Reserva para risco sistémico (%)</t>
  </si>
  <si>
    <t>Reserva das instituições de importância sistémica global (%)</t>
  </si>
  <si>
    <t>EU 10a</t>
  </si>
  <si>
    <t>Reserva das outras instituições de importância sistémica (%)</t>
  </si>
  <si>
    <t>Requisito combinado de reservas de fundos próprios (%)</t>
  </si>
  <si>
    <t>EU 11a</t>
  </si>
  <si>
    <t>Requisito global de fundos próprios (%)</t>
  </si>
  <si>
    <t>CET1 disponíveis após satisfação dos requisitos de fundos próprios totais SREP (%)</t>
  </si>
  <si>
    <t>Rácio de alavancagem</t>
  </si>
  <si>
    <t>Medida de exposição total</t>
  </si>
  <si>
    <t>Rácio de alavancagem (%)</t>
  </si>
  <si>
    <t>Requisitos de fundos próprios adicionais para fazer face ao risco de alavancagem excessiva (em percentagem da medida de exposição total)</t>
  </si>
  <si>
    <t>EU 14a</t>
  </si>
  <si>
    <t xml:space="preserve">Requisitos adicionais de fundos próprios (CET1 rácio de alavancagem)(%) </t>
  </si>
  <si>
    <t>EU 14b</t>
  </si>
  <si>
    <t>Requisitos adicionais de AT1 para rácio de alavancagem (%)</t>
  </si>
  <si>
    <t>EU 14c</t>
  </si>
  <si>
    <t>Requisitos adicionais de AT2 para rácio de alavancagem (%)</t>
  </si>
  <si>
    <t>EU 14d</t>
  </si>
  <si>
    <t>Requisitos de SREP (%)</t>
  </si>
  <si>
    <t>EU 14e</t>
  </si>
  <si>
    <t>Requisitos de reserva para rácio de alavancagem</t>
  </si>
  <si>
    <t>EU 14f</t>
  </si>
  <si>
    <t>Requisitos totais (%)</t>
  </si>
  <si>
    <t>Total dos ativos líquidos de elevada qualidade (HQLA) (valor ponderado - média)</t>
  </si>
  <si>
    <t>EU 16a</t>
  </si>
  <si>
    <t xml:space="preserve">Saídas de caixa - Valor ponderado total </t>
  </si>
  <si>
    <t>EU 16b</t>
  </si>
  <si>
    <t xml:space="preserve">Entradas de caixa - Valor ponderado total </t>
  </si>
  <si>
    <t>Total de saídas de caixa líquidas (valor ajustado)</t>
  </si>
  <si>
    <t>Rácio de cobertura de liquidez (%)</t>
  </si>
  <si>
    <t>Total de financiamento estável disponível</t>
  </si>
  <si>
    <t>Total de financiamento estável requerido</t>
  </si>
  <si>
    <t>Rácio NSFR (%)</t>
  </si>
  <si>
    <t>EMPRESA</t>
  </si>
  <si>
    <t>% Participação</t>
  </si>
  <si>
    <t>f</t>
  </si>
  <si>
    <t>g</t>
  </si>
  <si>
    <t>h</t>
  </si>
  <si>
    <t>Método de consolidação prudencial</t>
  </si>
  <si>
    <t>Consolidação total</t>
  </si>
  <si>
    <t>Consolidação proporcional</t>
  </si>
  <si>
    <t>Método da equivalência patrimonial</t>
  </si>
  <si>
    <t>Sem consolidação nem dedução</t>
  </si>
  <si>
    <t>Deduzidas</t>
  </si>
  <si>
    <t>Método de Consolidação Contabilística</t>
  </si>
  <si>
    <t>Descrição da Atividade</t>
  </si>
  <si>
    <t>EU LI3: Especificação das diferenças nos âmbitos da consolidação</t>
  </si>
  <si>
    <t>Modelo EU LI3 – Especificação das diferenças nos âmbitos da consolidação</t>
  </si>
  <si>
    <t xml:space="preserve">Modelo EU LI1 – Diferenças entre os âmbitos de consolidação contabilístico e regulamentar e mapeamento das categorias das demonstrações financeiras com as categorias de risco regulamentares </t>
  </si>
  <si>
    <t xml:space="preserve"> </t>
  </si>
  <si>
    <t>Montantes escriturados tal como apresentados nas demonstrações financeiras publicadas</t>
  </si>
  <si>
    <t>Montantes escriturados no âmbito de consolidação prudencial</t>
  </si>
  <si>
    <t>Montantes escriturados dos elementos</t>
  </si>
  <si>
    <t>Sujeitos ao quadro do risco de crédito</t>
  </si>
  <si>
    <t xml:space="preserve">Sujeitos ao quadro do CCR </t>
  </si>
  <si>
    <t>Sujeitos ao quadro da titularização</t>
  </si>
  <si>
    <t>Sujeitos ao quadro do risco de mercado</t>
  </si>
  <si>
    <t>Não sujeitos a requisitos de fundos próprios nem sujeitos a deduções aos fundos próprios</t>
  </si>
  <si>
    <t>ATIVOS</t>
  </si>
  <si>
    <t>Caixa e disponibilidades em bancos centrais</t>
  </si>
  <si>
    <t>Disponibilidades em outras instituições de crédito</t>
  </si>
  <si>
    <t>Aplicações em instituições de crédito</t>
  </si>
  <si>
    <t>Créditos a clientes</t>
  </si>
  <si>
    <t>Títulos e derivados</t>
  </si>
  <si>
    <t>Ativos não correntes detidos para venda</t>
  </si>
  <si>
    <t>Propriedades de investimento</t>
  </si>
  <si>
    <t>Outros ativos tangíveis</t>
  </si>
  <si>
    <t>Goodwill e ativos intangíveis</t>
  </si>
  <si>
    <t>Ativos por impostos correntes</t>
  </si>
  <si>
    <t>Ativos por impostos diferidos</t>
  </si>
  <si>
    <t>Outros ativos</t>
  </si>
  <si>
    <t>PASSIVOS</t>
  </si>
  <si>
    <t>Passivos financeiros ao custo amortizado</t>
  </si>
  <si>
    <t>Recursos de instituições de crédito</t>
  </si>
  <si>
    <t>Recursos de clientes e outros empréstimos</t>
  </si>
  <si>
    <t>Títulos de dívida não subordinada emitidos</t>
  </si>
  <si>
    <t>Passivos subordinados</t>
  </si>
  <si>
    <t>Passivos financeiros detidos para negociação</t>
  </si>
  <si>
    <t>Passivos financeiros designados ao justo valor através de resultados</t>
  </si>
  <si>
    <t>Derivados de cobertura</t>
  </si>
  <si>
    <t>Passivos não correntes detidos para venda</t>
  </si>
  <si>
    <t>Provisões</t>
  </si>
  <si>
    <t>Passivos por impostos correntes</t>
  </si>
  <si>
    <t>Passivos por impostos diferidos</t>
  </si>
  <si>
    <t>Outros passivos</t>
  </si>
  <si>
    <t xml:space="preserve">Modelo EU LI2 – Principais fontes de diferenças entre os montantes de exposição regulamentares e os montantes escriturados nas demonstrações financeiras </t>
  </si>
  <si>
    <t>Total</t>
  </si>
  <si>
    <t xml:space="preserve">Elementos sujeitos ao </t>
  </si>
  <si>
    <t>Quadro do risco de crédito</t>
  </si>
  <si>
    <t xml:space="preserve">Quadro da titularização </t>
  </si>
  <si>
    <t xml:space="preserve">Quadro do CCR </t>
  </si>
  <si>
    <t>Quadro do risco de mercado</t>
  </si>
  <si>
    <t>Montante escriturado dos ativos no âmbito da consolidação prudencial (segundo o modelo LI1) (a)</t>
  </si>
  <si>
    <t>Montante escriturado dos passivos no âmbito da consolidação prudencial (segundo o modelo LI1)</t>
  </si>
  <si>
    <t>Montante líquido total no âmbito da consolidação prudencial</t>
  </si>
  <si>
    <t>Montantes extrapatrimoniais (b)</t>
  </si>
  <si>
    <t>Diferenças nas avaliações (c)</t>
  </si>
  <si>
    <t>Diferenças devidas à consideração das provisões (d)</t>
  </si>
  <si>
    <t>Diferenças devidas à utilização de técnicas de redução do risco de crédito</t>
  </si>
  <si>
    <t>Diferenças devidas aos fatores de conversão de crédito</t>
  </si>
  <si>
    <t>Outras diferenças</t>
  </si>
  <si>
    <t>Montantes de exposição considerados para fins regulamentares (e )</t>
  </si>
  <si>
    <t>Total Ativos</t>
  </si>
  <si>
    <t>Total Passivos</t>
  </si>
  <si>
    <t xml:space="preserve">EU LI1: Diferenças entre os âmbitos de consolidação contabilístico e regulamentar e mapeamento das categorias das demonstrações financeiras com as categorias de risco regulamentares </t>
  </si>
  <si>
    <t xml:space="preserve">EU LI2: Principais fontes de diferenças entre os montantes de exposição regulamentares e os montantes escriturados nas demonstrações financeiras </t>
  </si>
  <si>
    <t>Modelos de cálculo de requisitos de capital económico e regulamentar</t>
  </si>
  <si>
    <t>TIPOS DE RISCO</t>
  </si>
  <si>
    <t>MODELOS</t>
  </si>
  <si>
    <t>Crédito</t>
  </si>
  <si>
    <t>Mercado</t>
  </si>
  <si>
    <t xml:space="preserve">Método Standard </t>
  </si>
  <si>
    <t>Operacional</t>
  </si>
  <si>
    <t>Modelo Interno</t>
  </si>
  <si>
    <t>Ações não negociação</t>
  </si>
  <si>
    <t xml:space="preserve">Negociação </t>
  </si>
  <si>
    <t>Risco Spread Soberano</t>
  </si>
  <si>
    <t>ALM</t>
  </si>
  <si>
    <t>Negócio</t>
  </si>
  <si>
    <t>Ativos Materiais</t>
  </si>
  <si>
    <t>Intangíveis</t>
  </si>
  <si>
    <t>Pensões</t>
  </si>
  <si>
    <t>Impostos Diferidos</t>
  </si>
  <si>
    <t>Modelos de cálculo de requisitos de capital regulatório</t>
  </si>
  <si>
    <t>Modelos de cálculo de requisitos de capital económico</t>
  </si>
  <si>
    <t>Mínimo exigido Pilar I</t>
  </si>
  <si>
    <t>Requisitos adicionais Pilar II</t>
  </si>
  <si>
    <t>Reserva de Conservação de fundos próprios</t>
  </si>
  <si>
    <t>Reserva de Conservação de O-SII</t>
  </si>
  <si>
    <t>CET1</t>
  </si>
  <si>
    <t>T1</t>
  </si>
  <si>
    <t>Requisitos Mínimos de Capital no âmbito do SREP (Supervisory Review and Evaluation Process)</t>
  </si>
  <si>
    <t>Dez-23</t>
  </si>
  <si>
    <t>Rácio total</t>
  </si>
  <si>
    <t>Rácio tier 1</t>
  </si>
  <si>
    <t>Rácio common equity tier 1</t>
  </si>
  <si>
    <t>RÁCIOS DE CAPITAL</t>
  </si>
  <si>
    <t>TOTAL</t>
  </si>
  <si>
    <t>Credit Valuation Adjustments (CVA)</t>
  </si>
  <si>
    <t>Risco operacional</t>
  </si>
  <si>
    <t>Risco de mercado</t>
  </si>
  <si>
    <t>Risco de crédito e risco de crédito de contraparte</t>
  </si>
  <si>
    <t>RWA</t>
  </si>
  <si>
    <t>Fundos próprios totais</t>
  </si>
  <si>
    <t>Fundos próprios de nível 2 (tier 2)</t>
  </si>
  <si>
    <t>dos quais: Fundos próprios principais de nível 1 (CET1)</t>
  </si>
  <si>
    <t>Fundos próprios de nível 1 (tier 1)</t>
  </si>
  <si>
    <t>FUNDOS PRÓPRIOS</t>
  </si>
  <si>
    <t xml:space="preserve">  Phased-in</t>
  </si>
  <si>
    <t xml:space="preserve">    Fully implemented</t>
  </si>
  <si>
    <t>Não aplicável</t>
  </si>
  <si>
    <t>Montantes inferiores aos limites de dedução (sujeitos a
ponderação de risco de 250 %)</t>
  </si>
  <si>
    <t xml:space="preserve">do qual: método de medição avançada </t>
  </si>
  <si>
    <t>EU 23c</t>
  </si>
  <si>
    <t xml:space="preserve">do qual: método padrão </t>
  </si>
  <si>
    <t>EU 23b</t>
  </si>
  <si>
    <t xml:space="preserve">do qual: método do indicador básico </t>
  </si>
  <si>
    <t>EU 23a</t>
  </si>
  <si>
    <t xml:space="preserve">Risco operacional </t>
  </si>
  <si>
    <t>Grandes riscos</t>
  </si>
  <si>
    <t>EU 22a</t>
  </si>
  <si>
    <t xml:space="preserve">do qual: IMA </t>
  </si>
  <si>
    <t>Riscos de posição, cambial e de mercadorias (risco de mercado)</t>
  </si>
  <si>
    <t>do qual: 1250 % / dedução</t>
  </si>
  <si>
    <t>EU 19a</t>
  </si>
  <si>
    <t xml:space="preserve">do qual: método SEC-SA </t>
  </si>
  <si>
    <t>do qual: SEC-ERBA (incluindo IAA)</t>
  </si>
  <si>
    <t>-</t>
  </si>
  <si>
    <t xml:space="preserve">do qual: método SEC-IRBA </t>
  </si>
  <si>
    <t xml:space="preserve">Risco de liquidação </t>
  </si>
  <si>
    <t>do qual: outro CCR</t>
  </si>
  <si>
    <t>do qual: ajustamento da avaliação de crédito — CVA</t>
  </si>
  <si>
    <t>EU 8b</t>
  </si>
  <si>
    <t>do qual: exposições a uma CCP</t>
  </si>
  <si>
    <t>do qual: método do modelo interno (IMM)</t>
  </si>
  <si>
    <t xml:space="preserve">Risco de crédito de contraparte - CCR </t>
  </si>
  <si>
    <t xml:space="preserve">do qual: método IRB avançado (A-IRB) </t>
  </si>
  <si>
    <t>do qual: ações de acordo com o método de ponderação de risco simples</t>
  </si>
  <si>
    <t>EU 4a</t>
  </si>
  <si>
    <t>do qual: método de afetação</t>
  </si>
  <si>
    <t xml:space="preserve">do qual: método básico IRB (F-IRB) </t>
  </si>
  <si>
    <t>Risco de crédito (excluindo CCR)</t>
  </si>
  <si>
    <t>Total dos requisitos de fundos próprios</t>
  </si>
  <si>
    <t>Total dos montantes de exposição ao risco</t>
  </si>
  <si>
    <t>Modelo EU OV1 — Síntese dos montantes totais das exposições ao risco</t>
  </si>
  <si>
    <t>EU OV1: Síntese dos montantes totais das exposições ao risco</t>
  </si>
  <si>
    <t>EU KM1: Modelo para os indicadores de base</t>
  </si>
  <si>
    <t>Modelo EU CC2 - Reconciliação dos fundos próprios regulamentares com o balanço nas demonstrações financeiras auditadas</t>
  </si>
  <si>
    <t>Balanço Consolidado de acordo com as Demontrações Financeiras publicadas</t>
  </si>
  <si>
    <t>31 dez 2023</t>
  </si>
  <si>
    <t>Caixa e disponibilidades em Bancos Centrais</t>
  </si>
  <si>
    <t>Ativos financeiros ao custo amortizado</t>
  </si>
  <si>
    <t xml:space="preserve">Dos quais: </t>
  </si>
  <si>
    <t>Empréstimos subordinados</t>
  </si>
  <si>
    <t>Títulos de dívida</t>
  </si>
  <si>
    <t>Ativos financeiros ao justo valor através de resultados</t>
  </si>
  <si>
    <t>Ativos financeiros detidos para negociação</t>
  </si>
  <si>
    <t>Ativos financeiros não detidos para negociação</t>
  </si>
  <si>
    <t>obrigatoriamente ao justo valor através de resultados</t>
  </si>
  <si>
    <t>Ativos financeiros designados ao justo valor</t>
  </si>
  <si>
    <t>através de resultados</t>
  </si>
  <si>
    <t>Ativos financeiros ao justo valor através</t>
  </si>
  <si>
    <t>de outro rendimento integral</t>
  </si>
  <si>
    <t>Ativos com acordo de recompra</t>
  </si>
  <si>
    <t>Investimentos em associadas</t>
  </si>
  <si>
    <t>Total do Ativo</t>
  </si>
  <si>
    <t>Passivos financeiros ao justo valor através de resultados</t>
  </si>
  <si>
    <t>Passivos financeiros designados ao justo valor</t>
  </si>
  <si>
    <t>Total do Passivo</t>
  </si>
  <si>
    <t>Capitais Próprios</t>
  </si>
  <si>
    <t>Capital</t>
  </si>
  <si>
    <t>Prémio de emissão</t>
  </si>
  <si>
    <t>Ações preferenciais</t>
  </si>
  <si>
    <t>Outros instrumentos de capital</t>
  </si>
  <si>
    <t>Reservas legais e estatutárias</t>
  </si>
  <si>
    <t>Títulos próprios</t>
  </si>
  <si>
    <t>Reservas e resultados acumulados</t>
  </si>
  <si>
    <t>Resultado líquido do exercício atribuível aos acionistas</t>
  </si>
  <si>
    <t>Total dos Capitais Próprios atribuíveis aos acionistas</t>
  </si>
  <si>
    <t>Interesses que não controlam</t>
  </si>
  <si>
    <t>Total dos Capitais Próprios</t>
  </si>
  <si>
    <t>Total do Passivo e dos Capitais Próprios</t>
  </si>
  <si>
    <t>EU CC2: Reconciliação dos fundos próprios regulamentares com o balanço nas demonstrações financeiras auditadas</t>
  </si>
  <si>
    <t>Limite máximo para a inclusão de ajustamentos para o risco de crédito nos T2 de acordo com o método das notações internas</t>
  </si>
  <si>
    <t>Ajustamentos para o risco de crédito incluídos nos T2 relacionados com as exposições sujeitas ao método das notações internas (antes da aplicação do limite máximo)</t>
  </si>
  <si>
    <t>Limite máximo para a inclusão de ajustamentos para o risco de crédito nos T2 de acordo com o método-padrão</t>
  </si>
  <si>
    <t>Ajustamentos para o risco de crédito incluídos nos T2 relacionados com exposições sujeitas ao método-padrão (antes da aplicação do limite máximo)</t>
  </si>
  <si>
    <t>Limites aplicáveis à inclusão de provisões nos T2 </t>
  </si>
  <si>
    <t>Ativos por impostos diferidos decorrentes de diferenças temporárias (montante abaixo do limiar de 17,65 %, líquido do passivo por impostos correspondente, se estiverem preenchidas as condições previstas no artigo 38.º, n.º 3, do CRR)</t>
  </si>
  <si>
    <t xml:space="preserve">Detenções diretas e indiretas, pela instituição, de instrumentos de CET1 de entidades do setor financeiro nas quais a instituição tem um investimento significativo (montante abaixo do limiar de 17,65 % e líquido de posições curtas elegíveis) </t>
  </si>
  <si>
    <t xml:space="preserve">Detenções diretas e indiretas de fundos próprios e passivos elegíveis de entidades do setor financeiro nas quais a instituição não tem um investimento significativo (montante abaixo do limiar de 10 % e líquido de posições curtas elegíveis)   </t>
  </si>
  <si>
    <t>Montantes abaixo dos limiares de dedução (antes da ponderação pelo risco) </t>
  </si>
  <si>
    <t>Mínimos nacionais (se diferentes de Basileia III)</t>
  </si>
  <si>
    <t>Fundos próprios principais de nível 1 (em percentagem do montante de exposição ao risco) disponíveis após satisfação dos requisitos mínimos de fundos próprios</t>
  </si>
  <si>
    <t>do qual: requisito de fundos próprios adicionais para fazer face a outros riscos que não o risco de alavancagem excessiva</t>
  </si>
  <si>
    <t>EU-67b</t>
  </si>
  <si>
    <t>do qual: requisito de reserva prudencial para instituições de importância sistémica global (G-SII) ou para outras instituições de importância sistémica (O-SII)</t>
  </si>
  <si>
    <t>EU-67a</t>
  </si>
  <si>
    <t xml:space="preserve">do qual: requisito de reserva prudencial para risco sistémico </t>
  </si>
  <si>
    <t xml:space="preserve">do qual: requisito de reserva prudencial contracíclica de fundos próprios </t>
  </si>
  <si>
    <t xml:space="preserve">do qual: requisito de reserva prudencial para conservação de fundos próprios </t>
  </si>
  <si>
    <t>Requisitos globais de fundos próprios CET1 da instituição</t>
  </si>
  <si>
    <t>Total de fundos próprios</t>
  </si>
  <si>
    <t>Fundos próprios de nível 1</t>
  </si>
  <si>
    <t>Fundos próprios principais de nível 1</t>
  </si>
  <si>
    <t>Rácios e requisitos de fundos próprios, incluindo reservas prudenciais </t>
  </si>
  <si>
    <t>Montante total de exposição ao risco</t>
  </si>
  <si>
    <t>Fundos próprios totais (TC = T1 + T2)</t>
  </si>
  <si>
    <t xml:space="preserve">Fundos próprios de nível 2 (T2) </t>
  </si>
  <si>
    <t>Total dos ajustamentos regulamentares dos fundos próprios de nível 2 (T2)</t>
  </si>
  <si>
    <t>Outros ajustamentos regulamentares dos fundos próprios T2</t>
  </si>
  <si>
    <t>56b</t>
  </si>
  <si>
    <t>Deduções dos passivos elegíveis que excedem os passivos elegíveis da instituição (valor negativo)</t>
  </si>
  <si>
    <t>EU-56a </t>
  </si>
  <si>
    <t>Detenções diretas, indiretas e sintéticas, pela instituição, de instrumentos de T2 e de empréstimos subordinados de entidades do setor financeiro nas quais a instituição tem um investimento significativo (líquido de posições curtas elegíveis) (valor negativo)</t>
  </si>
  <si>
    <t>54a</t>
  </si>
  <si>
    <t xml:space="preserve">Detenções diretas, indiretas e sintéticas de instrumentos de T2 e de empréstimos subordinados de entidades do setor financeiro nas quais a instituição não tem um investimento significativo (montante acima do limiar de 10 % e líquido de posições curtas elegíveis) (valor negativo)  </t>
  </si>
  <si>
    <t>Detenções diretas, indiretas e sintéticas de instrumentos de T2 e de empréstimos subordinados de entidades do setor financeiro que têm detenções cruzadas recíprocas com a instituição com o objetivo de inflacionar artificialmente os fundos próprios da instituição (valor negativo)</t>
  </si>
  <si>
    <t>Detenções diretas, indiretas e sintéticas, pela instituição, dos seus próprios instrumentos de T2 e empréstimos subordinados (valor negativo)</t>
  </si>
  <si>
    <t>Fundos próprios de nível 2 (T2): ajustamentos regulamentares </t>
  </si>
  <si>
    <t>Fundos próprios de nível 2 (T2) antes de ajustamentos regulamentares</t>
  </si>
  <si>
    <t>Ajustamentos para risco de crédito</t>
  </si>
  <si>
    <t xml:space="preserve">   do qual: instrumentos emitidos por filiais sujeitos a eliminação progressiva</t>
  </si>
  <si>
    <t xml:space="preserve">Instrumentos de fundos próprios considerados incluídos nos fundos próprios T2 consolidados (incluindo interesses minoritários e instrumentos dos AT1 não incluídos nas linhas 5 ou 34) emitidos por filiais e detidos por terceiros </t>
  </si>
  <si>
    <t>Montante dos elementos considerados a que se refere o artigo 494.º-B, n.º 2, do CRR sujeitos a eliminação progressiva dos T2</t>
  </si>
  <si>
    <t>EU-47b</t>
  </si>
  <si>
    <t>Montante dos elementos considerados a que se refere o artigo 494.º-A, n.º 2, do CRR sujeitos a eliminação progressiva dos T2</t>
  </si>
  <si>
    <t>EU-47a</t>
  </si>
  <si>
    <t>Montante dos elementos considerados a que se refere o artigo 484.º, n.º 5, do CRR e prémios de emissão conexos elegíveis sujeitos a eliminação progressiva dos T2 como descrito no artigo 486.º, n.º 4, do CRR</t>
  </si>
  <si>
    <t>Instrumentos de fundos próprios e contas de prémios de emissão conexos</t>
  </si>
  <si>
    <t>Fundos próprios de nível 2 (T2): Instrumentos</t>
  </si>
  <si>
    <t>Fundos próprios de nível 1 (T1 = CET1 + AT1)</t>
  </si>
  <si>
    <t xml:space="preserve">Fundos próprios adicionais de nível 1 (AT1) </t>
  </si>
  <si>
    <t>Total dos ajustamentos regulamentares dos fundos próprios adicionais de nível 1 (AT1)</t>
  </si>
  <si>
    <t>Outros ajustamentos regulamentares dos fundos próprios AT1</t>
  </si>
  <si>
    <t>42a</t>
  </si>
  <si>
    <t>Deduções dos T2 elegíveis que excedem os T2 da instituição (valor negativo)</t>
  </si>
  <si>
    <t>Detenções diretas, indiretas e sintéticas, pela instituição, de instrumentos de AT1 de entidades do setor financeiro nas quais a instituição tem um investimento significativo (líquido de posições curtas elegíveis) (valor negativo)</t>
  </si>
  <si>
    <t>Detenções diretas, indiretas e sintéticas de instrumentos de AT1 de entidades do setor financeiro nas quais a instituição não tem um investimento significativo (montante acima do limiar de 10 % e líquido de posições curtas elegíveis) (valor negativo)</t>
  </si>
  <si>
    <t>Detenções diretas, indiretas e sintéticas de instrumentos de AT1 de entidades do setor financeiro que têm detenções cruzadas recíprocas com a instituição com o objetivo de inflacionar artificialmente os fundos próprios da instituição (valor negativo)</t>
  </si>
  <si>
    <t>Detenções diretas e indiretas, pela instituição, dos seus próprios instrumentos de AT1 (valor negativo)</t>
  </si>
  <si>
    <t>Fundos próprios adicionais de nível 1 (AT1): ajustamentos regulamentares</t>
  </si>
  <si>
    <t>Fundos próprios adicionais de nível 1 (AT1) antes de ajustamentos regulamentares</t>
  </si>
  <si>
    <t xml:space="preserve">    do qual: instrumentos emitidos por filiais sujeitos a eliminação progressiva </t>
  </si>
  <si>
    <t xml:space="preserve">Fundos próprios de nível 1 considerados incluídos nos AT1 consolidados (incluindo interesses minoritários não incluídos na linha 5) emitidos por filiais e detidos por terceiros </t>
  </si>
  <si>
    <t>Montante dos elementos considerados a que se refere o artigo 494.º-B, n.º 1, do CRR sujeitos a eliminação progressiva dos AT1</t>
  </si>
  <si>
    <t>EU-33b</t>
  </si>
  <si>
    <t>Montante dos elementos considerados a que se refere o artigo 494.º-A, n.º 1, do CRR sujeitos a eliminação progressiva dos AT1</t>
  </si>
  <si>
    <t>EU-33a</t>
  </si>
  <si>
    <t>Montante dos elementos considerados a que se refere o artigo 484.º, n.º 4, do CRR e das contas de prémios de emissão conexos sujeitos a eliminação progressiva dos AT1</t>
  </si>
  <si>
    <t xml:space="preserve">     do qual: classificados como passivos segundo as normas contabilísticas aplicáveis</t>
  </si>
  <si>
    <t xml:space="preserve">     do qual: classificados como fundos próprios segundo as normas contabilísticas aplicáveis</t>
  </si>
  <si>
    <t>Fundos próprios adicionais de nível 1 (AT1): Instrumentos</t>
  </si>
  <si>
    <t>Total dos ajustamentos regulamentares dos fundos próprios principais de nível 1 (CET1)</t>
  </si>
  <si>
    <t>Outros ajustamentos regulamentares</t>
  </si>
  <si>
    <t>27a</t>
  </si>
  <si>
    <t>Deduções dos AT1 elegíveis que excedem os AT1 da instituição (valor negativo)</t>
  </si>
  <si>
    <t>Encargos por impostos previsíveis relativos a elementos dos CET1, exceto no caso de a instituição ajustar adequadamente o montante dos elementos dos CET1, na medida em que esses encargos por impostos reduzam o montante até ao qual esses elementos podem ser utilizados para a cobertura de riscos ou perdas (valor negativo)</t>
  </si>
  <si>
    <t>EU-25b</t>
  </si>
  <si>
    <t>Perdas relativas ao exercício em curso (valor negativo)</t>
  </si>
  <si>
    <t>EU-25a</t>
  </si>
  <si>
    <t xml:space="preserve">     do qual: ativos por impostos diferidos decorrentes de diferenças temporárias</t>
  </si>
  <si>
    <t xml:space="preserve">     do qual: detenções diretas e indiretas, pela instituição, de instrumentos de CET1 de entidades do setor financeiro nas quais a instituição tem um investimento significativo</t>
  </si>
  <si>
    <t>Montante acima do limiar de 17,65 % (valor negativo)</t>
  </si>
  <si>
    <t>Ativos por impostos diferidos decorrentes de diferenças temporárias (montante acima do limiar de 10 %, líquido do passivo por impostos correspondente, se estiverem preenchidas as condições previstas no artigo 38.º, n.º 3, do CRR) (valor negativo)</t>
  </si>
  <si>
    <t xml:space="preserve">     do qual: transações incompletas (valor negativo)</t>
  </si>
  <si>
    <t>EU-20d</t>
  </si>
  <si>
    <t xml:space="preserve">     do qual: posições de titularização (valor negativo)</t>
  </si>
  <si>
    <t>EU-20c</t>
  </si>
  <si>
    <t xml:space="preserve">     do qual: detenções elegíveis fora do setor financeiro (valor negativo)</t>
  </si>
  <si>
    <t>EU-20b</t>
  </si>
  <si>
    <t>Montante de exposição dos seguintes elementos elegíveis para uma ponderação de risco de 1250 %, nos casos em que a instituição opta pela alternativa da dedução</t>
  </si>
  <si>
    <t>EU-20a</t>
  </si>
  <si>
    <t>Detenções diretas, indiretas e sintéticas, pela instituição, de instrumentos de CET1 de entidades do setor financeiro nas quais a instituição tem um investimento significativo (montante acima do limiar de 10 % e líquido de posições curtas elegíveis) (valor negativo)</t>
  </si>
  <si>
    <t>Detenções diretas, indiretas e sintéticas, pela instituição, de instrumentos de CET1 de entidades do setor financeiro nas quais a instituição não tem um investimento significativo (montante acima do limiar de 10 % e líquido de posições curtas elegíveis) (valor negativo)</t>
  </si>
  <si>
    <t>Detenções diretas, indiretas e sintéticas de instrumentos de CET1 de entidades do setor financeiro que têm detenções cruzadas recíprocas com a instituição com o objetivo de inflacionar artificialmente os fundos próprios da instituição (valor negativo)</t>
  </si>
  <si>
    <t>Detenções diretas e indiretas, pela instituição, dos seus próprios instrumentos de CET1 (valor negativo)</t>
  </si>
  <si>
    <t>Ativos de fundos de pensões com benefícios definidos (valor negativo)</t>
  </si>
  <si>
    <t>Ganhos ou perdas com passivos avaliados pelo justo valor resultantes de alterações na qualidade de crédito da própria instituição</t>
  </si>
  <si>
    <t>Qualquer aumento dos fundos próprios que resulte de ativos titularizados (valor negativo)</t>
  </si>
  <si>
    <t xml:space="preserve">Montantes negativos resultantes do cálculo dos montantes das perdas esperadas </t>
  </si>
  <si>
    <t>Reservas de justo valor relativas a ganhos ou perdas decorrentes de coberturas de fluxos de caixa de instrumentos financeiros que não são avaliados pelo justo valor</t>
  </si>
  <si>
    <t>Ativos por impostos diferidos que dependem de rentabilidade futura, excluindo os decorrentes de diferenças temporárias (líquidos do passivo por impostos correspondente, se estiverem preenchidas as condições previstas no artigo 38.º, n.º 3, do CRR) (valor negativo)</t>
  </si>
  <si>
    <t>Ativos intangíveis (líquidos do passivo por impostos correspondente) (valor negativo)</t>
  </si>
  <si>
    <t>Ajustamentos de valor adicionais (valor negativo)</t>
  </si>
  <si>
    <t>Fundos próprios principais de nível 1 (CET1): ajustamentos regulamentares </t>
  </si>
  <si>
    <t>Fundos próprios principais de nível 1 (CET1) antes de ajustamentos regulamentares</t>
  </si>
  <si>
    <t xml:space="preserve">Lucros provisórios objeto de revisão independente, líquidos de qualquer encargo ou dividendo previsível </t>
  </si>
  <si>
    <t>EU-5a</t>
  </si>
  <si>
    <t>Interesses minoritários (montante permitido nos CET1 consolidados)</t>
  </si>
  <si>
    <t xml:space="preserve">Montante dos elementos considerados a que se refere o artigo 484.º, n.º 3, do CRR e das contas de prémios de emissão conexos sujeitos a eliminação progressiva dos CET1 </t>
  </si>
  <si>
    <t>Fundos para riscos bancários gerais</t>
  </si>
  <si>
    <t>EU-3a</t>
  </si>
  <si>
    <t>Outro rendimento integral acumulado (e outras reservas)</t>
  </si>
  <si>
    <t xml:space="preserve">Resultados retidos </t>
  </si>
  <si>
    <t xml:space="preserve">Instrumentos de fundos próprios e contas de prémios de emissão conexos </t>
  </si>
  <si>
    <t xml:space="preserve">Fundos próprios principais de nível 1 (CET1)  Instrumentos e reservas                                             </t>
  </si>
  <si>
    <t>Montantes</t>
  </si>
  <si>
    <t>EU CC1: Composição dos fundos próprios regulamentares</t>
  </si>
  <si>
    <t>Emitente</t>
  </si>
  <si>
    <t>Banco Santander Totta, S.A.</t>
  </si>
  <si>
    <t>Santander Totta SGPS, S.A.</t>
  </si>
  <si>
    <t>Identificador único (por exemplo: CUSIPm ISIN ou identificador dBloomberg para colocação particular)</t>
  </si>
  <si>
    <t>PTBSREOM0028</t>
  </si>
  <si>
    <t>PTSTOFOM0004</t>
  </si>
  <si>
    <t>PTSTOCOM0007</t>
  </si>
  <si>
    <t>Legislação(ões) aplicável(is) ao instrumento</t>
  </si>
  <si>
    <t>Lei Portuguesa</t>
  </si>
  <si>
    <t xml:space="preserve">                           Tratamento regulamentar</t>
  </si>
  <si>
    <t>Regras transitórias do RRFP</t>
  </si>
  <si>
    <t>Capital Nível 2</t>
  </si>
  <si>
    <t>Capital Nível 1</t>
  </si>
  <si>
    <t>Regras pós-transição do RRFP</t>
  </si>
  <si>
    <t>Elegíveis numa base individual/ (sub) consolidada/ individual e (sub)consolidada</t>
  </si>
  <si>
    <t>Tipo de instrumento (a especificar por cada juridisção)</t>
  </si>
  <si>
    <t>Montante efetivamente reconhecido nos fundos próprios regulamentares (em milhões de euros)</t>
  </si>
  <si>
    <t>Montante nominal do instrumento</t>
  </si>
  <si>
    <t>Classificação contabilística</t>
  </si>
  <si>
    <t>Capital - dividendos</t>
  </si>
  <si>
    <t>Data original de emissão</t>
  </si>
  <si>
    <t>Caráter perpétuo ou prazo fixo</t>
  </si>
  <si>
    <t>Prazo fixo</t>
  </si>
  <si>
    <t>Perpétuo</t>
  </si>
  <si>
    <t>Data de vencimento original</t>
  </si>
  <si>
    <t>Opção de compra do emitente sujeita a aprovação prévia da supervisão</t>
  </si>
  <si>
    <t>Sim</t>
  </si>
  <si>
    <t>Data da opção de compra, datas condicionais da opção de compra e valor de resgate</t>
  </si>
  <si>
    <t>Datas de compra subsequentes, se aplicável</t>
  </si>
  <si>
    <t xml:space="preserve">                           Cupões/ dividendos</t>
  </si>
  <si>
    <t>Dividendo / cupão fixo e variável</t>
  </si>
  <si>
    <t>Taxa do cupão e eventual índice relacionado</t>
  </si>
  <si>
    <t>Existência de um limite aos dividendos</t>
  </si>
  <si>
    <t>Exigência de reforços ou outros incentivos ao resgate</t>
  </si>
  <si>
    <t>Não cumulativos ou cumulativos</t>
  </si>
  <si>
    <t xml:space="preserve">Convertíveis ou não convertíveis </t>
  </si>
  <si>
    <t>n/a</t>
  </si>
  <si>
    <t>Se convertíveis, desencadeador(es) da conversão</t>
  </si>
  <si>
    <t xml:space="preserve">Se convertíveis, total ou parcialmente </t>
  </si>
  <si>
    <t>Se convertíveis, total de conversão</t>
  </si>
  <si>
    <t>Se convertíveis, conversão obrigatória ou facultativa</t>
  </si>
  <si>
    <t>Se convertíveis, especificar em que tipo de instrumentos podem ser convertidos</t>
  </si>
  <si>
    <t>Se convertíveis, especificar o emitente de instrumento em que serão convertidos</t>
  </si>
  <si>
    <t>Em caso deredução do valor, desencadeador(es) dessa redução</t>
  </si>
  <si>
    <t>Em caso deredução do valor, total ou parcial</t>
  </si>
  <si>
    <t>Em caso de redução do valor, permanente ou temporária</t>
  </si>
  <si>
    <t>Posição na hierarquia de subordinação em caso de liquidação (espscificar o tipo de instrumento imediatamente acima na hierraquia de prioridades)</t>
  </si>
  <si>
    <t>Características não conformes objeto de transição</t>
  </si>
  <si>
    <t>EU CCA: Principais características dos Instrumentos de Fundos Próprios</t>
  </si>
  <si>
    <t>Modelo EU CCA: Principais características dos Instrumentos de Fundos Próprios</t>
  </si>
  <si>
    <t>9a</t>
  </si>
  <si>
    <t>Preço de emissão</t>
  </si>
  <si>
    <t>9b</t>
  </si>
  <si>
    <t>Preço de amortização</t>
  </si>
  <si>
    <t>Individual e Consolidada</t>
  </si>
  <si>
    <t xml:space="preserve"> Consolidado Grupo Portugal</t>
  </si>
  <si>
    <t>Subordinada</t>
  </si>
  <si>
    <t>Instrumentos de Capital de Nível 1</t>
  </si>
  <si>
    <t>100.000 EUR</t>
  </si>
  <si>
    <t>Passivos - Custo Amortizado</t>
  </si>
  <si>
    <t>a todo o tempo</t>
  </si>
  <si>
    <t>não aplicável</t>
  </si>
  <si>
    <t>Trimestralmente após primeira data de chamada</t>
  </si>
  <si>
    <t>1.000 EUR</t>
  </si>
  <si>
    <t>20a</t>
  </si>
  <si>
    <t>Discrição total, discrição parcial ou obrigatoriedade (em termos de momento)</t>
  </si>
  <si>
    <t>20b</t>
  </si>
  <si>
    <t>Discrição total, discrição parcial ou obrigatoriedade (em termos de montante)</t>
  </si>
  <si>
    <t>Em caso afirmativo, especificar as características não conformes</t>
  </si>
  <si>
    <t>Modelo EU PV1: Ajustamentos de avaliação prudente (PVA)</t>
  </si>
  <si>
    <t>EU e1</t>
  </si>
  <si>
    <t>EU e2</t>
  </si>
  <si>
    <t>Categoria de risco</t>
  </si>
  <si>
    <t>AVA ao nível das categorias — incerteza de avaliação</t>
  </si>
  <si>
    <t>Total o nível das categorias após diversificação</t>
  </si>
  <si>
    <t>AVA ao nível das categorias</t>
  </si>
  <si>
    <t>Títulos de capital</t>
  </si>
  <si>
    <t>Taxas de juro</t>
  </si>
  <si>
    <t>Cambial</t>
  </si>
  <si>
    <t>Mercadorias</t>
  </si>
  <si>
    <t>AVA baseados nas margens de crédito antecipadas</t>
  </si>
  <si>
    <t>AVA baseados nos custos de investimento e de financiamento</t>
  </si>
  <si>
    <t>Incerteza dos preços de mercado</t>
  </si>
  <si>
    <t>Custos de encerramento</t>
  </si>
  <si>
    <t>Posições concentradas</t>
  </si>
  <si>
    <t>Rescisão antecipada</t>
  </si>
  <si>
    <t>Risco de modelo</t>
  </si>
  <si>
    <t>Custos administrativos futuros</t>
  </si>
  <si>
    <t>Total dos Ajustamentos de Avaliação Adicionais (AVA)</t>
  </si>
  <si>
    <r>
      <rPr>
        <sz val="10"/>
        <color theme="1"/>
        <rFont val="Santander Text"/>
        <family val="2"/>
      </rPr>
      <t xml:space="preserve">do qual: 
</t>
    </r>
    <r>
      <rPr>
        <sz val="10"/>
        <color rgb="FF000000"/>
        <rFont val="Santander Text"/>
        <family val="2"/>
      </rPr>
      <t>Total segundo o método de base na carteira de negociação</t>
    </r>
  </si>
  <si>
    <r>
      <rPr>
        <sz val="10"/>
        <color theme="1"/>
        <rFont val="Santander Text"/>
        <family val="2"/>
      </rPr>
      <t xml:space="preserve">do qual: 
</t>
    </r>
    <r>
      <rPr>
        <sz val="10"/>
        <color rgb="FF000000"/>
        <rFont val="Santander Text"/>
        <family val="2"/>
      </rPr>
      <t>Total segundo o método de base na carteira bancária</t>
    </r>
  </si>
  <si>
    <t>EU PV1: Ajustamentos de avaliação prudente (PVA)</t>
  </si>
  <si>
    <t>Modelo IFRS9-FL - Divulgação uniforme do regime transitório para reduzir o impacto da IFRS 9</t>
  </si>
  <si>
    <t>Dez 22</t>
  </si>
  <si>
    <t>FUNDOS PRÓPRIOS DISPONÍVEIS (MONTANTES)</t>
  </si>
  <si>
    <t>Fundos próprios principais de nível 1 (CET1)</t>
  </si>
  <si>
    <t>Fundos próprios principais de nível 1 (CET1) se o regime transitório da IFRS 9 ou perdas de crédito esperadas análogas não tivesse sido aplicado</t>
  </si>
  <si>
    <t>2a</t>
  </si>
  <si>
    <t>Fundos próprios principais de nível 1 (CET1) se o regime de tratamento temporário dos ganhos e perdas não realizados avaliados ao justo valor através de de outro rendimento integral, de acordo com o artigo 468 da CRR, não tivesse sido aplicado</t>
  </si>
  <si>
    <t>Fundos próprios de nível 1 se o regime transitório da IFRS 9 ou perdas de crédito esperadas análogas não tivesse sido aplicado</t>
  </si>
  <si>
    <t>4a</t>
  </si>
  <si>
    <t>Fundos próprios de nível 1 se o regime de tratamento temporário de ganhos e perdas não realizados avaliados ao justo valor através de de outro rendimento integral, de acordo com o artigo 468 da CRR, não tivesse sido aplicado</t>
  </si>
  <si>
    <t>Fundos próprios totais se o regime transitório da IFRS 9 ou perdas de crédito esperadas análogas não tivesse sido aplicado</t>
  </si>
  <si>
    <t>6a</t>
  </si>
  <si>
    <t>Fundos próprios totais se o regime de tratamento temporário de ganhos e perdas não realizados avaliados ao justo valor através de de outro rendimento integral, de acordo com o artigo 468 da CRR, não tivesse sido aplicado</t>
  </si>
  <si>
    <t>ATIVOS PONDERADOS PELO RISCO (MONTANTES)</t>
  </si>
  <si>
    <t>Total de ativos ponderados pelo risco</t>
  </si>
  <si>
    <t>Total de ativos ponderados pelo risco se o regime transitório da IFRS 9 ou perdas de crédito esperadas análogas não tivesse sido aplicado</t>
  </si>
  <si>
    <t>RÁCIOS DE FUNDOS PRÓPRIOS</t>
  </si>
  <si>
    <t>Fundos próprios principais de nível 1 (em percentagem do montante das posições em risco)</t>
  </si>
  <si>
    <t>Fundos próprios principais de nível 1 (em percentagem do montante das posições em risco) se o regime transitório da IFRS 9 ou perdas de crédito esperadas análogas não tivesse sido aplicado</t>
  </si>
  <si>
    <t>10a</t>
  </si>
  <si>
    <t>Fundos próprios principais de nível 1 (em percentagem do montante das posições em risco) se o regime de tratamento temporário de ganhos e perdas não realizados avaliados ao justo valor através de de outro rendimento integral, de acordo com o artigo 468 da CRR, não tivesse sido aplicado</t>
  </si>
  <si>
    <t>Fundos próprios de nível 1 (em percentagem do montante das posições em risco)</t>
  </si>
  <si>
    <t>Fundos próprios de nível 1 (em percentagem do montante das posições em risco) se o regime transitório da IFRS 9 ou perdas de crédito esperadas análogas não tivesse sido aplicado</t>
  </si>
  <si>
    <t>12a</t>
  </si>
  <si>
    <t>Fundos próprios de nível 1 (em percentagem do montante das posições em risco) se o regime de tratamento temporário de ganhos e perdas não realizados avaliados ao justo valor através de de outro rendimento integral, de acordo com o artigo 468 da CRR, não tivesse sido aplicado</t>
  </si>
  <si>
    <t>Fundos próprios totais (em percentagem do montante das posições em risco)</t>
  </si>
  <si>
    <t>Fundos próprios totais (em percentagem do montante das posições em risco) se o regime transitório da IFRS 9 ou perdas de crédito esperadas análogas não tivesse sido aplicado</t>
  </si>
  <si>
    <t>14a</t>
  </si>
  <si>
    <t>Fundos próprios totais (em percentagem do montante das posições em risco) se o regime transitório de ganhos e perdas medido ao justo valor através de OCI de acordo com o Artigo 468 da CRR não tivesse sido aplicado</t>
  </si>
  <si>
    <t>RÁCIO DE ALAVANCAGEM</t>
  </si>
  <si>
    <t>Medida da exposição total do rácio de alavancagem</t>
  </si>
  <si>
    <t>Rácio de alavancagem se o regime transitório da IFRS 9 ou perdas de crédito esperadas análogas não tivesse sido aplicado</t>
  </si>
  <si>
    <t>17a</t>
  </si>
  <si>
    <t>Rácio de alavancagem  se o regime de tratamento temporário de ganhos e perdas não realizados avaliados ao justo valor através de de outro rendimento integral, de acordo com o artigo 468 da CRR, não tivesse sido aplicado</t>
  </si>
  <si>
    <t>Modelo IFRS9-FL - Divulgação uniforme do regime transitório para reduzir o impacto da IFRS 9  (EBA/GL/2020/12)</t>
  </si>
  <si>
    <t>Mar 23</t>
  </si>
  <si>
    <t>Jun 23</t>
  </si>
  <si>
    <t>Set 23</t>
  </si>
  <si>
    <t>Dez 23</t>
  </si>
  <si>
    <t>020</t>
  </si>
  <si>
    <t>Sub-Total</t>
  </si>
  <si>
    <t>020a</t>
  </si>
  <si>
    <t>US</t>
  </si>
  <si>
    <t>UA</t>
  </si>
  <si>
    <t>PT</t>
  </si>
  <si>
    <t>PL</t>
  </si>
  <si>
    <t>NL</t>
  </si>
  <si>
    <t>MZ</t>
  </si>
  <si>
    <t>LU</t>
  </si>
  <si>
    <t>KW</t>
  </si>
  <si>
    <t>HK</t>
  </si>
  <si>
    <t>GB</t>
  </si>
  <si>
    <t>FR</t>
  </si>
  <si>
    <t>ES</t>
  </si>
  <si>
    <t>DE</t>
  </si>
  <si>
    <t>CH</t>
  </si>
  <si>
    <t>BR</t>
  </si>
  <si>
    <t>AO</t>
  </si>
  <si>
    <t>Discriminação por país</t>
  </si>
  <si>
    <t>010</t>
  </si>
  <si>
    <t xml:space="preserve"> Total</t>
  </si>
  <si>
    <t xml:space="preserve">Exposições de crédito relevantes - Exposições de titularização extra carteira de negociação </t>
  </si>
  <si>
    <t>Exposições de crédito relevantes - Risco de mercado</t>
  </si>
  <si>
    <t>Exposições ao risco de crédito relevantes - Risco de crédito</t>
  </si>
  <si>
    <t>Valor das exposições da carteira de negociação para efeitos do método dos modelos internos</t>
  </si>
  <si>
    <t>Soma das posições longas e curtas das exposições da carteira de negociação para efeitos do método-padrão</t>
  </si>
  <si>
    <t>Valor de exposição segundo o método IRB</t>
  </si>
  <si>
    <t>Valor de exposição segundo o método-padrão</t>
  </si>
  <si>
    <t>Taxas de reserva contracíclica
(%)</t>
  </si>
  <si>
    <t>Ponderações dos requisitos de fundos próprios
(%)</t>
  </si>
  <si>
    <t xml:space="preserve">Montantes das exposições ponderadas pelo risco </t>
  </si>
  <si>
    <t>Requisitos de fundos próprios</t>
  </si>
  <si>
    <t>Valor total de exposição</t>
  </si>
  <si>
    <t>Exposições de titularização - valor de exposição extra carteira de negociação</t>
  </si>
  <si>
    <t>Exposições de crédito gerais</t>
  </si>
  <si>
    <t>m</t>
  </si>
  <si>
    <t>l</t>
  </si>
  <si>
    <t>k</t>
  </si>
  <si>
    <t>j</t>
  </si>
  <si>
    <t>i</t>
  </si>
  <si>
    <t>Modelo EU CCyB1  - Distribuição geográfica das exposições de crédito relevantes para o cálculo da reserva contracíclica de fundos próprios</t>
  </si>
  <si>
    <t>Requisito de reserva contracíclica de fundos próprios específica da instituição</t>
  </si>
  <si>
    <t>Taxa de reserva contracíclica de fundos próprios específica da instituição</t>
  </si>
  <si>
    <t>Modelo EU CCyB2 - Montante da reserva contracíclica de fundos próprios específica da instituição</t>
  </si>
  <si>
    <t>EU CCyB2: Montante da reserva contracíclica de fundos próprios específica da instituição</t>
  </si>
  <si>
    <t>Outros ajustamentos</t>
  </si>
  <si>
    <t>(Ajustamento para exposições excluídas da medida de exposição total de acordo com o artigo 429.º-A, n.º 1, alínea j), do CRR)</t>
  </si>
  <si>
    <t>EU-11b</t>
  </si>
  <si>
    <t>(Ajustamento para exposições excluídas da medida de exposição total de acordo com o artigo 429.º-A, n.º 1, alínea c), do CRR)</t>
  </si>
  <si>
    <t>EU-11a</t>
  </si>
  <si>
    <t>(Ajustamento para correções de valor para efeitos de avaliação prudente e provisões específicas e gerais que reduziram os fundos próprios de nível 1)</t>
  </si>
  <si>
    <t>Ajustamento para elementos extrapatrimoniais (ou seja, conversão das exposições extrapatrimoniais em montantes de equivalente-crédito)</t>
  </si>
  <si>
    <t>Ajustamento para operações de financiamento através de valores mobiliários (SFT)</t>
  </si>
  <si>
    <t>Ajustamento para instrumentos financeiros derivados</t>
  </si>
  <si>
    <t>Ajustamento para transações de gestão centralizada de tesouraria elegíveis</t>
  </si>
  <si>
    <t>Ajustamento para compras e vendas normalizadas de ativos financeiros sujeitos à contabilização pela data de negociação</t>
  </si>
  <si>
    <t>(Ajustamento para ativos fiduciários que são reconhecidos no balanço de acordo com o quadro contabilístico aplicável mas são excluídos da medida de exposição total de acordo com o artigo 429.º-A, n.º 1, alínea i), do CRR)</t>
  </si>
  <si>
    <t>(Ajustamento para isenção temporária das exposições sobre bancos centrais (se aplicável))</t>
  </si>
  <si>
    <t>(Ajustamento para exposições titularizadas que satisfazem os requisitos operacionais para o reconhecimento da transferência de risco)</t>
  </si>
  <si>
    <t>Ajustamento para as entidades que são consolidadas para efeitos contabilísticos mas estão fora do âmbito de consolidação prudencial</t>
  </si>
  <si>
    <t>Total dos ativos nas demonstrações financeiras publicadas</t>
  </si>
  <si>
    <t>Montante aplicável</t>
  </si>
  <si>
    <t>Modelo EU LR1: Resumo da conciliação dos ativos contabilísticos e das exposições utilizadas para efeitos do rácio de alavancagem</t>
  </si>
  <si>
    <t>Rácio de alavancagem (excluindo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</si>
  <si>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31a</t>
  </si>
  <si>
    <t>Rácio de alavancagem (incluindo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</si>
  <si>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Medida de exposição total (excluindo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</si>
  <si>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30a</t>
  </si>
  <si>
    <t>Medida de exposição total (incluindo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</si>
  <si>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Valor no final do trimestre dos ativos SFT em termos brutos, após ajustamento para operações contabilísticas de venda e líquidos dos montantes das contas a pagar e a receber em numerário associadas</t>
  </si>
  <si>
    <t>Média dos valores diários dos ativos de SFT em termos brutos, após ajustamento para operações contabilísticas de venda e líquidos dos montantes das contas a pagar e a receber em numerário associadas</t>
  </si>
  <si>
    <t>Divulgação dos valores médios</t>
  </si>
  <si>
    <t>Transitional</t>
  </si>
  <si>
    <t>Escolha quanto às disposições transitórias para a definição da medida dos fundos próprios</t>
  </si>
  <si>
    <t>EU-27b</t>
  </si>
  <si>
    <t>Escolha das disposições transitórias e exposições relevantes</t>
  </si>
  <si>
    <t>Requisito de rácio de alavancagem global (%)</t>
  </si>
  <si>
    <t>EU-27a</t>
  </si>
  <si>
    <t>Requisito de reserva para rácio de alavancagem (%)</t>
  </si>
  <si>
    <t xml:space="preserve">     do qual: a satisfazer através de fundos próprios CET1</t>
  </si>
  <si>
    <t>EU-26b</t>
  </si>
  <si>
    <t xml:space="preserve">Requisitos de fundos próprios adicionais para fazer face ao risco de alavancagem excessiva (%) </t>
  </si>
  <si>
    <t>EU-26a</t>
  </si>
  <si>
    <t>Requisito regulamentar de rácio de alavancagem mínimo (%)</t>
  </si>
  <si>
    <t>Rácio de alavancagem (excluindo o impacto de qualquer isenção temporária aplicável às reservas junto de bancos centrais) (%)</t>
  </si>
  <si>
    <t>25a</t>
  </si>
  <si>
    <t>Rácio de alavancagem (excluindo o impacto da isenção dos investimentos do setor público e dos empréstimos de fomento) (%)</t>
  </si>
  <si>
    <t>EU-25</t>
  </si>
  <si>
    <t>Fundos próprios e medida de exposição total</t>
  </si>
  <si>
    <t>(Total de exposições isentas)</t>
  </si>
  <si>
    <t>EU-22k</t>
  </si>
  <si>
    <t>(Redução do valor de exposição de empréstimos de pré-financiamento ou intercalares)</t>
  </si>
  <si>
    <t>EU-22j</t>
  </si>
  <si>
    <t>(Serviços auxiliares de centrais de valores mobiliários de instituições designadas excluídos, de acordo com o artigo 429.º-A, n.º 1, alínea p), do CRR</t>
  </si>
  <si>
    <t>EU-22i</t>
  </si>
  <si>
    <t>(Serviços auxiliares de centrais de valores mobiliários/instituições excluídos, de acordo com o artigo 429.º-A, n.º 1, alínea o), do CRR</t>
  </si>
  <si>
    <t>EU-22h</t>
  </si>
  <si>
    <t>(Excedentes de caução depositados em agentes tripartidos excluídos)</t>
  </si>
  <si>
    <t>EU-22g</t>
  </si>
  <si>
    <t xml:space="preserve">(Partes garantidas de exposições decorrentes de créditos à exportação excluídas) </t>
  </si>
  <si>
    <t>EU-22f</t>
  </si>
  <si>
    <t>(Exposições sobre empréstimos de fomento sub-rogados por bancos (ou unidades) de desenvolvimento não públicos excluídas)</t>
  </si>
  <si>
    <t>EU-22e</t>
  </si>
  <si>
    <t>(Exposições de bancos (ou unidades) públicos de desenvolvimento excluídas— Empréstimos de fomento )</t>
  </si>
  <si>
    <t>EU-22d</t>
  </si>
  <si>
    <t>(Exposições de bancos (ou unidades) públicos de desenvolvimento excluídas — Investimentos do setor público)</t>
  </si>
  <si>
    <t>EU-22c</t>
  </si>
  <si>
    <t>(Exposições isentas de acordo com o artigo 429.º-A, n.º 1, alínea j), do CRR (patrimoniais e extrapatrimoniais))</t>
  </si>
  <si>
    <t>EU-22b</t>
  </si>
  <si>
    <t>(Exposições excluídas da medida de exposição total, de acordo com o artigo 429.º-A, n.º 1, alínea c), do CRR)</t>
  </si>
  <si>
    <t>EU-22a</t>
  </si>
  <si>
    <t>Exposições excluídas</t>
  </si>
  <si>
    <t>Exposições extrapatrimoniais</t>
  </si>
  <si>
    <t>(Provisões gerais deduzidas na determinação dos fundos próprios de nível 1 e provisões específicas associadas às exposições extrapatrimoniais)</t>
  </si>
  <si>
    <t>(Ajustamentos para conversão em montantes de equivalente-crédito)</t>
  </si>
  <si>
    <t>Exposições extrapatrimoniais em valor nocional bruto</t>
  </si>
  <si>
    <t xml:space="preserve">Outras exposições extrapatrimoniais </t>
  </si>
  <si>
    <t>Total das exposições sobre operações de financiamento através de valores mobiliários</t>
  </si>
  <si>
    <t>(Componente CCP isenta das exposições SFT em que uma instituição procede em nome de um cliente à compensação através de uma CCP)</t>
  </si>
  <si>
    <t>EU-17a</t>
  </si>
  <si>
    <t>Exposições pela participação em transações na qualidade de agente</t>
  </si>
  <si>
    <t>Derrogação aplicável às SFT: Exposição ao risco de crédito de contraparte de acordo com o artigo 429.º-B, n.º 5, e o artigo 222.º do CRR</t>
  </si>
  <si>
    <t>EU-16a</t>
  </si>
  <si>
    <t>Exposição ao risco de crédito de contraparte para ativos SFT</t>
  </si>
  <si>
    <t>(Valor líquido dos montantes a pagar e a receber em numerário dos ativos SFT em termos brutos)</t>
  </si>
  <si>
    <t>Valor bruto dos ativos SFT (sem reconhecimento da compensação), após ajustamento para as operações contabilizadas como vendas</t>
  </si>
  <si>
    <t>Exposições sobre operações de financiamento através de valores mobiliários (SFT)</t>
  </si>
  <si>
    <t xml:space="preserve">Total de exposições sobre derivados </t>
  </si>
  <si>
    <t>(Diferenças nocionais efetivas ajustadas e deduções das majorações para os derivados de crédito vendidos)</t>
  </si>
  <si>
    <t>Montante nocional efetivo ajustado dos derivados de crédito vendidos</t>
  </si>
  <si>
    <t>(Componente CCP isenta das exposições em que uma instituição procede em nome de um cliente à compensação através de uma CCP) (método do risco inicial)</t>
  </si>
  <si>
    <t>EU-10b</t>
  </si>
  <si>
    <t>(Componente CCP isenta das exposições em que uma instituição procede em nome de um cliente à compensação através de uma CCP) (método-padrão simplificado)</t>
  </si>
  <si>
    <t>EU-10a</t>
  </si>
  <si>
    <t>(Componente CCP isenta das exposições em que uma instituição procede em nome de um cliente à compensação através de uma CCP) (SA-CCR)</t>
  </si>
  <si>
    <t>Exposição determinada pelo método do risco inicial</t>
  </si>
  <si>
    <t>EU-9b</t>
  </si>
  <si>
    <t>Derrogação aplicável aos derivados: contribuição da exposição futura potencial de acordo com o método padrão simplificado</t>
  </si>
  <si>
    <t>EU-9a</t>
  </si>
  <si>
    <t xml:space="preserve">Montantes adicionais para as exposições futuras potenciais associadas às operações de derivados SA-CCR </t>
  </si>
  <si>
    <t>Derrogação aplicável aos derivados: contribuição dos custos de substituição de acordo com o método padrão simplificado</t>
  </si>
  <si>
    <t>EU-8a</t>
  </si>
  <si>
    <t>Custo de substituição associado a operações de derivados SA-CCR (ou seja, líquido de margem de variação em numerário elegível)</t>
  </si>
  <si>
    <t>Exposições sobre derivados</t>
  </si>
  <si>
    <t xml:space="preserve">Total de exposições patrimoniais (excluindo derivados e SFT) </t>
  </si>
  <si>
    <t>(Montantes dos ativos deduzidos na determinação dos fundos próprios de nível 1)</t>
  </si>
  <si>
    <t>(Ajustamentos para risco geral de crédito aos elementos patrimoniais)</t>
  </si>
  <si>
    <t>(Ajustamento para valores mobiliários recebidos no âmbito de operações de financiamento através de valores mobiliários que são reconhecidos como ativos)</t>
  </si>
  <si>
    <t>(Deduções de contas a receber contabilizados como ativos para a margem de variação em numerário fornecida em operações de derivados)</t>
  </si>
  <si>
    <t>Valor bruto das cauções dadas no âmbito de derivados quando deduzidas aos ativos do balanço de acordo com o quadro contabilístico aplicável</t>
  </si>
  <si>
    <t>Elementos patrimoniais (excluindo derivados e SFT mas incluindo cauções)</t>
  </si>
  <si>
    <t>Exposições patrimoniais (excluindo derivados e SFT)</t>
  </si>
  <si>
    <t>Exposições para efeitos do rácio de alavancagem CRR</t>
  </si>
  <si>
    <t>Outras exposições (p. ex.: títulos de capital, titularizações e outros ativos não correspondentes a obrigações de crédito)</t>
  </si>
  <si>
    <t>EU-12</t>
  </si>
  <si>
    <t>Exposições em situação de incumprimento</t>
  </si>
  <si>
    <t>EU-11</t>
  </si>
  <si>
    <t>Empresas</t>
  </si>
  <si>
    <t>EU-10</t>
  </si>
  <si>
    <t>Exposições sobre clientes de retalho</t>
  </si>
  <si>
    <t>EU-9</t>
  </si>
  <si>
    <t>Garantidas por hipotecas sobre imóveis</t>
  </si>
  <si>
    <t>EU-8</t>
  </si>
  <si>
    <t>Instituições</t>
  </si>
  <si>
    <t>EU-7</t>
  </si>
  <si>
    <t>Exposições perante administrações regionais, bancos multilaterais de desenvolvimento, organizações internacionais e entidades do setor público não tratadas como soberanas</t>
  </si>
  <si>
    <t>EU-6</t>
  </si>
  <si>
    <t>Exposições tratadas como soberanas</t>
  </si>
  <si>
    <t>EU-5</t>
  </si>
  <si>
    <t>Obrigações cobertas</t>
  </si>
  <si>
    <t>EU-4</t>
  </si>
  <si>
    <t>Exposições na carteira bancária, do qual:</t>
  </si>
  <si>
    <t>EU-3</t>
  </si>
  <si>
    <t>Exposições na carteira de negociação</t>
  </si>
  <si>
    <t>EU-2</t>
  </si>
  <si>
    <t>Total das exposições patrimoniais (excluindo derivados, SFT e exposições isentas), do qual:</t>
  </si>
  <si>
    <t>EU-1</t>
  </si>
  <si>
    <t>Modelo EU LR3: Repartição das exposições patrimoniais 
(excluindo derivados, SFT e exposições isentas)</t>
  </si>
  <si>
    <t>220</t>
  </si>
  <si>
    <t>Famílias</t>
  </si>
  <si>
    <t>210</t>
  </si>
  <si>
    <t>Empresas não-financeiras</t>
  </si>
  <si>
    <t>200</t>
  </si>
  <si>
    <t>Outras empresas financeiras</t>
  </si>
  <si>
    <t>190</t>
  </si>
  <si>
    <t>Instituições de crédito</t>
  </si>
  <si>
    <t>180</t>
  </si>
  <si>
    <t>Administrações públicas</t>
  </si>
  <si>
    <t>170</t>
  </si>
  <si>
    <t>Bancos centrais</t>
  </si>
  <si>
    <t>160</t>
  </si>
  <si>
    <t>150</t>
  </si>
  <si>
    <t>140</t>
  </si>
  <si>
    <t>130</t>
  </si>
  <si>
    <t>120</t>
  </si>
  <si>
    <t>110</t>
  </si>
  <si>
    <t>100</t>
  </si>
  <si>
    <t>Valores mobiliários representativos de dívida</t>
  </si>
  <si>
    <t>090</t>
  </si>
  <si>
    <t>080</t>
  </si>
  <si>
    <t xml:space="preserve">          do qual, PME</t>
  </si>
  <si>
    <t>070</t>
  </si>
  <si>
    <t>060</t>
  </si>
  <si>
    <t>050</t>
  </si>
  <si>
    <t>040</t>
  </si>
  <si>
    <t>030</t>
  </si>
  <si>
    <t>Empréstimos e adiantamentos</t>
  </si>
  <si>
    <t>Saldos de caixa em bancos centrais e outros depósitos à ordem</t>
  </si>
  <si>
    <t>005</t>
  </si>
  <si>
    <t>do qual, fase 3</t>
  </si>
  <si>
    <t>do qual, fase 2</t>
  </si>
  <si>
    <t>do qual, fase 1</t>
  </si>
  <si>
    <t>Sobre exposições não produtivas</t>
  </si>
  <si>
    <t>Sobre exposições produtivas</t>
  </si>
  <si>
    <t xml:space="preserve">Exposições não produtivas - Imparidade acumulada, variações negativas acumuladas no justo valor resultantes do risco de crédito e provisões </t>
  </si>
  <si>
    <t>Exposições produtivas - Imparidade acumulada e provisões</t>
  </si>
  <si>
    <t>Exposições não produtivas</t>
  </si>
  <si>
    <t>Exposições produtivas</t>
  </si>
  <si>
    <t>Cauções e garantias financeiras recebidas</t>
  </si>
  <si>
    <t>Abates parciais acumulados</t>
  </si>
  <si>
    <t>Imparidade acumulada, variações negativas acumuladas no justo valor resultantes do risco de crédito e provisões</t>
  </si>
  <si>
    <t>Montante escriturado bruto/montante nominal</t>
  </si>
  <si>
    <t>o</t>
  </si>
  <si>
    <t>n</t>
  </si>
  <si>
    <t xml:space="preserve">Modelo EU CR1: Exposições produtivas e não produtivas e provisões relacionadas. </t>
  </si>
  <si>
    <t>Prazo de vencimento não estabelecido</t>
  </si>
  <si>
    <t>&gt; 5 anos</t>
  </si>
  <si>
    <t>&gt; 1 ano ≤ 5 anos</t>
  </si>
  <si>
    <t>≤ 1 ano</t>
  </si>
  <si>
    <t>À vista</t>
  </si>
  <si>
    <t>Valor líquido de exposição</t>
  </si>
  <si>
    <t>Modelo EU CR1-A: Prazo de vencimento das exposições</t>
  </si>
  <si>
    <t>Compromissos de empréstimo concedidos</t>
  </si>
  <si>
    <t>Do qual, em situação de imparidade</t>
  </si>
  <si>
    <t>Do qual, em situação de incumprimento</t>
  </si>
  <si>
    <t>Do qual, cauções e garantias financeiras recebidas sobre exposições não produtivas que são objeto de medidas de reestruturação</t>
  </si>
  <si>
    <t>Sobre exposições restruturadas não produtivas</t>
  </si>
  <si>
    <t>Sobre exposições restruturadas produtivas</t>
  </si>
  <si>
    <t>Reestruturadas não produtivas</t>
  </si>
  <si>
    <t>Restruturadas produtivas</t>
  </si>
  <si>
    <t>Cauções recebidas e garantias financeiras recebidas sobre exposições restruturadas</t>
  </si>
  <si>
    <t>Montante escriturado bruto/Montante nominal das exposições que são objeto de medidas de reestruturação</t>
  </si>
  <si>
    <t>Modelo EU CQ1: Qualidade de crédito das exposições reestruturadas</t>
  </si>
  <si>
    <t>Empréstimos e adiantamentos não produtivos reestruturados que não satisfazem os critérios de saída da categoria de não produtivos</t>
  </si>
  <si>
    <t>Empréstimos e adiantamentos que foram restruturados mais de duas vezes</t>
  </si>
  <si>
    <t>Montante escriturado bruto das exposições reestruturadas</t>
  </si>
  <si>
    <t>Modelo EU CQ2: Qualidade da restruturação</t>
  </si>
  <si>
    <t xml:space="preserve">      do qual, PME</t>
  </si>
  <si>
    <t>Vencido &gt; 7 anos</t>
  </si>
  <si>
    <t xml:space="preserve">Vencido
&gt; 5 anos ≤ 7 anos
</t>
  </si>
  <si>
    <t xml:space="preserve">Vencido
&gt; 2 anos ≤ 5 anos
</t>
  </si>
  <si>
    <t xml:space="preserve">Vencido
&gt; 1 ano ≤ 2 anos
</t>
  </si>
  <si>
    <t xml:space="preserve">Vencido
&gt; 180 dias
≤ 1 ano
</t>
  </si>
  <si>
    <t xml:space="preserve">Vencido
&gt; 90 dias
≤ 180 dias
</t>
  </si>
  <si>
    <t>Com probabilidade reduzida de pagamento, mas não vencido ou vencido há ≤ 90 dias</t>
  </si>
  <si>
    <t>Vencidos &gt; 30 dias ≤ 90 dias</t>
  </si>
  <si>
    <t>Não vencidos ou vencidos ≤ 30 dias</t>
  </si>
  <si>
    <t>Exposições patrimoniais</t>
  </si>
  <si>
    <t>Do qual, não produtivos</t>
  </si>
  <si>
    <t>Variações negativas acumuladas no justo valor resultantes do risco de crédito sobre exposições não produtivas</t>
  </si>
  <si>
    <t>Imparidade acumulada</t>
  </si>
  <si>
    <t>Outros serviços</t>
  </si>
  <si>
    <t>Atividades artísticas, de espetáculos e recreativas</t>
  </si>
  <si>
    <t>Serviços de saúde e atividades de ação social</t>
  </si>
  <si>
    <t>Educação</t>
  </si>
  <si>
    <t>Administração pública e defesa, segurança social obrigatória</t>
  </si>
  <si>
    <t>Atividades administrativas e dos serviços de apoio</t>
  </si>
  <si>
    <t>Atividades de consultoria, científicas, técnicas e similares</t>
  </si>
  <si>
    <t>Atividades imobiliárias</t>
  </si>
  <si>
    <t>Atividades financeiras e de seguros</t>
  </si>
  <si>
    <t>Informação e comunicação</t>
  </si>
  <si>
    <t>Atividades de alojamento e restauração</t>
  </si>
  <si>
    <t>Transporte e armazenamento</t>
  </si>
  <si>
    <t>Comércio por grosso e a retalho</t>
  </si>
  <si>
    <t>Construção</t>
  </si>
  <si>
    <t>Abastecimento de água</t>
  </si>
  <si>
    <t>Produção e distribuição de eletricidade, gás, vapor e ar frio</t>
  </si>
  <si>
    <t>Indústria transformadora</t>
  </si>
  <si>
    <t>Indústrias extrativas</t>
  </si>
  <si>
    <t>Agricultura, silvicultura e pesca</t>
  </si>
  <si>
    <t>Do qual, empréstimos e adiantamentos sujeitos a imparidade</t>
  </si>
  <si>
    <t>Montante escriturado bruto</t>
  </si>
  <si>
    <t>Modelo EU CQ5: Qualidade de crédito dos empréstimos e adiantamentos a empresas não financeiras, por setor</t>
  </si>
  <si>
    <t>Outros tipos de cauções</t>
  </si>
  <si>
    <t>Instrumentos de capital próprio e de dívida</t>
  </si>
  <si>
    <t>Bens móveis (automóveis, embarcações, etc.)</t>
  </si>
  <si>
    <t>Bens imóveis comerciais</t>
  </si>
  <si>
    <t>Bens imóveis de habitação</t>
  </si>
  <si>
    <t>Outros ativos (não PP&amp;E)</t>
  </si>
  <si>
    <t>Ativos fixos tangíveis (PP&amp;E)</t>
  </si>
  <si>
    <t>Variações negativas acumuladas</t>
  </si>
  <si>
    <t>Valor no reconhecimento inicial</t>
  </si>
  <si>
    <t xml:space="preserve">Cauções obtidas por aquisição da posse </t>
  </si>
  <si>
    <t xml:space="preserve">Modelo EU CQ7: Cauções obtidas por aquisição da posse e processos de execução </t>
  </si>
  <si>
    <t>Cauções obtidas por aquisição da posse com exceção das classificadas como PP&amp;E</t>
  </si>
  <si>
    <t>Cauções obtidas por aquisição da posse classificadas como PP&amp;E</t>
  </si>
  <si>
    <t>Do qual, ativos não correntes detidos para venda</t>
  </si>
  <si>
    <t>Restruturado &gt; 5 anos</t>
  </si>
  <si>
    <t>Restruturado &gt; 2 anos ≤ 5 anos</t>
  </si>
  <si>
    <t>Restruturado ≤ 2 anos</t>
  </si>
  <si>
    <t>Total de cauções obtidas por aquisição da posse</t>
  </si>
  <si>
    <t>Redução do saldo da dívida</t>
  </si>
  <si>
    <t>Modelo EU CQ8: Cauções obtidas por aquisição da posse e processos de execução - discriminação por antiguidade</t>
  </si>
  <si>
    <t>Ativos ponderados pelo risco (RWA)</t>
  </si>
  <si>
    <t>(Milhares de euros)</t>
  </si>
  <si>
    <t>PD média ponderada por exposição (%)</t>
  </si>
  <si>
    <t>Intervalo de PD</t>
  </si>
  <si>
    <t>F-IRB</t>
  </si>
  <si>
    <t>A-IRB</t>
  </si>
  <si>
    <t>Total (todas as classes)</t>
  </si>
  <si>
    <t>100.00 (Default)</t>
  </si>
  <si>
    <t>10.00 to &lt;100.00</t>
  </si>
  <si>
    <t>2.50 to &lt;10.00</t>
  </si>
  <si>
    <t>0.75 to &lt;2.50</t>
  </si>
  <si>
    <t>0.50 to &lt;0.75</t>
  </si>
  <si>
    <t>0.25 to &lt;0.50</t>
  </si>
  <si>
    <t>0.15 to &lt;0.25</t>
  </si>
  <si>
    <t>0.00 to &lt;0.15</t>
  </si>
  <si>
    <t>Retail Other non-SME</t>
  </si>
  <si>
    <t>Retail Other SME</t>
  </si>
  <si>
    <t>Retail Qualifying Revolving</t>
  </si>
  <si>
    <t>Corporate - SME</t>
  </si>
  <si>
    <t>Corporate - Other</t>
  </si>
  <si>
    <t>Ajustamentos de valor e provisões</t>
  </si>
  <si>
    <t>Montante das perdas esperadas</t>
  </si>
  <si>
    <t>Densidade do montante da exposição ponderada pelo risco</t>
  </si>
  <si>
    <t>Montante da exposição ponderada pelo risco após aplicação dos fatores de apoio</t>
  </si>
  <si>
    <t>Prazo médio de vencimento ponderado por exposição (anos)</t>
  </si>
  <si>
    <t>LGD média ponderada por exposição (%)</t>
  </si>
  <si>
    <t>Número de devedores</t>
  </si>
  <si>
    <t>Exposição após CCF e após CRM</t>
  </si>
  <si>
    <t>CCF médio ponderado por exposição</t>
  </si>
  <si>
    <t>Exposições extrapatrimoniais antes de CCF</t>
  </si>
  <si>
    <t>Modelo EU CR6 – Método IRB – Exposições ao risco de crédito por classes de exposição e intervalo de PD</t>
  </si>
  <si>
    <t xml:space="preserve">Total </t>
  </si>
  <si>
    <t>Outros ativos que não representam obrigações de crédito</t>
  </si>
  <si>
    <t>do qual, Retalho – Outros, PME</t>
  </si>
  <si>
    <t>4.5</t>
  </si>
  <si>
    <t>4.4</t>
  </si>
  <si>
    <t>do qual, Retalho – Renováveis elegíveis</t>
  </si>
  <si>
    <t>4.3</t>
  </si>
  <si>
    <t>do qual, Retalho – Garantido por imóveis, não PME</t>
  </si>
  <si>
    <t>4.2</t>
  </si>
  <si>
    <t>do qual, Retalho – Garantido por imóveis, PME</t>
  </si>
  <si>
    <t>4.1</t>
  </si>
  <si>
    <t>Retalho</t>
  </si>
  <si>
    <t>do qual, Empresas - Financiamento especializado no âmbito do método de afetação</t>
  </si>
  <si>
    <t>3.2</t>
  </si>
  <si>
    <t>do qual, Empresas - Financiamento especializado, excluindo no âmbito do método de afetação</t>
  </si>
  <si>
    <t>3.1</t>
  </si>
  <si>
    <t xml:space="preserve">do qual, entidades do setor público </t>
  </si>
  <si>
    <t>1.2</t>
  </si>
  <si>
    <t xml:space="preserve">do qual, Administrações regionais ou autoridades locais </t>
  </si>
  <si>
    <t>1.1</t>
  </si>
  <si>
    <t xml:space="preserve">Administrações centrais ou bancos centrais </t>
  </si>
  <si>
    <t>Percentagem do valor total de exposição que é objeto de u plano de implantação (%)</t>
  </si>
  <si>
    <t>Percentagem do valor total de exposição que é objeto do método IRB (%)</t>
  </si>
  <si>
    <t>Percentagem do valor total de exposição que é objeto de utilização parcial permanente do método SA (%)</t>
  </si>
  <si>
    <t>Valor total de exposição para as exposições que são objeto do método padrão e do método IRB</t>
  </si>
  <si>
    <t>Valor de exposição como definido no artigo 166.º do CRR para as exposições que são objeto do método IRB</t>
  </si>
  <si>
    <t>Modelo EU CR6-A – Âmbito da utilização dos métodos IRB e SA</t>
  </si>
  <si>
    <t>Modelo EU CR7-A — Método IRB — Divulgação da extensão da utilização de técnicas de CRM</t>
  </si>
  <si>
    <t xml:space="preserve">Total de exposições
</t>
  </si>
  <si>
    <t>Técnicas de redução do risco de crédito</t>
  </si>
  <si>
    <t>Métodos de redução do risco de crédito no cálculo dos RWEA</t>
  </si>
  <si>
    <t>Proteção real de crédito (FCP)</t>
  </si>
  <si>
    <t xml:space="preserve"> Proteção pessoal de crédito (UFCP)</t>
  </si>
  <si>
    <t xml:space="preserve">RWEA sem efeitos de substituição
(apenas efeitos de redução)
</t>
  </si>
  <si>
    <t xml:space="preserve">RWEA com efeitos de substituição
(efeitos de redução e de substituição)
</t>
  </si>
  <si>
    <t xml:space="preserve"> 
Parte das exposições cobertas por cauções financeiras (% )</t>
  </si>
  <si>
    <t>Parte das exposições cobertas por outras cauções elegíveis (%)</t>
  </si>
  <si>
    <t>Parte das exposições cobertas por outras proteções reais de crédito (%)</t>
  </si>
  <si>
    <t xml:space="preserve">
Parte das exposições cobertas por garantias (% )</t>
  </si>
  <si>
    <t>Parte das exposições cobertas por derivados de crédito (% )</t>
  </si>
  <si>
    <t>Parte das exposições cobertas por cauções de bens imóveis (% )</t>
  </si>
  <si>
    <t>Parte das exposições cobertas por créditos a receber (% )</t>
  </si>
  <si>
    <t>Parte das exposições cobertas por outras cauções de bens físicos (%)</t>
  </si>
  <si>
    <t>Parte das exposições cobertas por depósitos em numerário (%)</t>
  </si>
  <si>
    <t>Parte das exposições cobertas por apólices de seguro de vida (%)</t>
  </si>
  <si>
    <t>Parte das exposições cobertas por instrumentos detidos por um terceiro (%)</t>
  </si>
  <si>
    <t>Administrações centrais e bancos centrais</t>
  </si>
  <si>
    <t>do qual, Empresas - PME</t>
  </si>
  <si>
    <t>do qual, Empresas - Financiamento especializado</t>
  </si>
  <si>
    <t>3.3</t>
  </si>
  <si>
    <t>do qual, Empresas - Outros</t>
  </si>
  <si>
    <t>do qual, Retalho – Bens imóveis, PME</t>
  </si>
  <si>
    <t>do qual, Retalho – Bens imóveis, não PME</t>
  </si>
  <si>
    <t>do qual, Retalho – Outros, não PME</t>
  </si>
  <si>
    <t xml:space="preserve">Exposições sobre outros títulos de capital </t>
  </si>
  <si>
    <t>Exposições sobre títulos de capital cotados em Bolsa</t>
  </si>
  <si>
    <r>
      <t xml:space="preserve">Exposições sobre </t>
    </r>
    <r>
      <rPr>
        <i/>
        <sz val="9"/>
        <rFont val="Santander Text"/>
        <family val="2"/>
      </rPr>
      <t>Private equity</t>
    </r>
  </si>
  <si>
    <t>Montante de exposição ponderado pelo risco</t>
  </si>
  <si>
    <t>Valor de exposição</t>
  </si>
  <si>
    <t>Ponderador de risco</t>
  </si>
  <si>
    <t>Exposição extrapatrimonial</t>
  </si>
  <si>
    <t>Exposição patrimonial</t>
  </si>
  <si>
    <t>Exposições em títulos de capital abrangidas pelo método de ponderação do risco simples</t>
  </si>
  <si>
    <t>Modelo EU CR10.5</t>
  </si>
  <si>
    <t>Igual ou superior a 2,5 anos</t>
  </si>
  <si>
    <t>Inferior a 2,5 anos</t>
  </si>
  <si>
    <t>Categoria 5</t>
  </si>
  <si>
    <t>Categoria 4</t>
  </si>
  <si>
    <t>Categoria 3</t>
  </si>
  <si>
    <t>Categoria 2</t>
  </si>
  <si>
    <t>Categoria 1</t>
  </si>
  <si>
    <t>Prazo de vencimento residual</t>
  </si>
  <si>
    <t>Categorias regulamentares</t>
  </si>
  <si>
    <t>Financiamento especializado: Financiamento de projetos (método de afetação)</t>
  </si>
  <si>
    <t>Modelo EU CR10.1</t>
  </si>
  <si>
    <t>Modelo EU CR10 — Financiamento especializado e exposições sobre títulos de capital de acordo com o método da ponderação do risco simples</t>
  </si>
  <si>
    <t>Modelo EU CR5 – Método padrão</t>
  </si>
  <si>
    <t xml:space="preserve"> Classes de exposição</t>
  </si>
  <si>
    <t>Do qual não objeto de notação</t>
  </si>
  <si>
    <t>Outros</t>
  </si>
  <si>
    <t>p</t>
  </si>
  <si>
    <t>q</t>
  </si>
  <si>
    <t>Administrações centrais ou bancos centrais</t>
  </si>
  <si>
    <t>Administrações regionais ou autoridades locais</t>
  </si>
  <si>
    <t>Entidades do setor público</t>
  </si>
  <si>
    <t>Bancos multilaterais de desenvolvimento</t>
  </si>
  <si>
    <t>Organizações internacionais</t>
  </si>
  <si>
    <t>Exposições de retalho</t>
  </si>
  <si>
    <t>Exposições garantidas por hipotecas sobre imóveis</t>
  </si>
  <si>
    <t>Exposições associadas a riscos particularmente elevados</t>
  </si>
  <si>
    <t>Exposições sobre instituições e empresas com uma avaliação de crédito de curto prazo</t>
  </si>
  <si>
    <t>Unidades de participação ou ações em organismos de investimento coletivo</t>
  </si>
  <si>
    <t>Exposições sobre títulos de capital</t>
  </si>
  <si>
    <t>Outros elementos</t>
  </si>
  <si>
    <t>VaR (Valor em risco) para SFT</t>
  </si>
  <si>
    <t>Método integral baseado em cauções financeiras (para SFT)</t>
  </si>
  <si>
    <t>Método simples baseado em cauções financeiras (para SFT)</t>
  </si>
  <si>
    <t>Do qual decorrente de conjuntos de compensação contratual entre produtos</t>
  </si>
  <si>
    <t>2c</t>
  </si>
  <si>
    <t>Do qual derivados e conjuntos de compensação de derivados e operações de liquidação longa</t>
  </si>
  <si>
    <t>2b</t>
  </si>
  <si>
    <t>Do qual conjuntos de compensação de operações de financiamento através de valores mobiliários</t>
  </si>
  <si>
    <t>IMM (para derivados e SFT)</t>
  </si>
  <si>
    <t>SA-CCR (para derivados)</t>
  </si>
  <si>
    <t>EU - SA-CCR Simplificado (para derivados)</t>
  </si>
  <si>
    <t>EU - Método do risco inicial (para derivados)</t>
  </si>
  <si>
    <t>RWEA</t>
  </si>
  <si>
    <t>Valor de exposição após CRM</t>
  </si>
  <si>
    <t>Valor de exposição antes de CRM</t>
  </si>
  <si>
    <t>Alpha utilizado para calcular o valor de exposição regulamentar</t>
  </si>
  <si>
    <t>EEPE</t>
  </si>
  <si>
    <t>Exposição futura potencial (PFE)</t>
  </si>
  <si>
    <t>Custo de substituição (RC)</t>
  </si>
  <si>
    <t>Modelo EU CCR1 – Análise da exposição ao CCR por método</t>
  </si>
  <si>
    <t xml:space="preserve">Total de operações sujeitas a requisitos de fundos próprios para o risco de CVA </t>
  </si>
  <si>
    <r>
      <rPr>
        <sz val="8"/>
        <rFont val="Santander Text"/>
        <family val="2"/>
      </rPr>
      <t>Operações sujeitas ao método alternativo (baseado no método do risco inicial )</t>
    </r>
  </si>
  <si>
    <t>EU4</t>
  </si>
  <si>
    <t>Operações sujeitas ao método padrão</t>
  </si>
  <si>
    <t xml:space="preserve">   ii) Componente VaR sob tensão (incluindo o multiplicador de três):</t>
  </si>
  <si>
    <t xml:space="preserve">   i) Componente VaR (incluindo o multiplicador de três)</t>
  </si>
  <si>
    <t>Total de operações sujeitas ao método avançado</t>
  </si>
  <si>
    <t>Modelo EU CCR2 — Operações sujeitas a requisitos de fundos próprios para o risco de CVA</t>
  </si>
  <si>
    <t>Instituições e empresas com uma avaliação de crédito de curto prazo</t>
  </si>
  <si>
    <t xml:space="preserve">Administrações regionais ou autoridades locais </t>
  </si>
  <si>
    <t xml:space="preserve">Valor total de exposição </t>
  </si>
  <si>
    <t>Classes de exposição</t>
  </si>
  <si>
    <t>Modelo EU CCR3 – Método padrão – exposições ao CCR por ponderadores de risco e classes de exposição regulamentares</t>
  </si>
  <si>
    <t>Outras cauções</t>
  </si>
  <si>
    <t>Obrigações de empresas</t>
  </si>
  <si>
    <t>Dívida de agência estatal</t>
  </si>
  <si>
    <t>Outra dívida soberana</t>
  </si>
  <si>
    <t>Dívida soberana nacional</t>
  </si>
  <si>
    <t>Numerário – outras moedas</t>
  </si>
  <si>
    <t>Numerário – moeda nacional</t>
  </si>
  <si>
    <t>Não segregadas</t>
  </si>
  <si>
    <t>Segregadas</t>
  </si>
  <si>
    <t>Justo valor das cauções dadas</t>
  </si>
  <si>
    <t>Justo valor das cauções recebidas</t>
  </si>
  <si>
    <t>Tipo de caução</t>
  </si>
  <si>
    <t>Cauções utilizadas em SFT</t>
  </si>
  <si>
    <t>Cauções utilizadas em operações de derivados</t>
  </si>
  <si>
    <r>
      <rPr>
        <b/>
        <sz val="16"/>
        <color rgb="FFFF0000"/>
        <rFont val="Santander Text"/>
        <family val="2"/>
      </rPr>
      <t>Modelo EU CCR5 — Composição das cauções para as exposições ao CCR</t>
    </r>
  </si>
  <si>
    <t>Modelo EU CCR8 – Exposições sobre CCP</t>
  </si>
  <si>
    <t xml:space="preserve">Valor de exposição </t>
  </si>
  <si>
    <t>Exposições sobre QCCP elegíveis (total)</t>
  </si>
  <si>
    <t>Exposições para transações em QCCP (excluindo margem inicial e contribuições para o fundo de proteção) do qual</t>
  </si>
  <si>
    <t xml:space="preserve">   i) Derivados OTC</t>
  </si>
  <si>
    <t xml:space="preserve">   ii) Derivados transacionados em bolsa</t>
  </si>
  <si>
    <t xml:space="preserve">   iii) SFT</t>
  </si>
  <si>
    <t xml:space="preserve">   iv) Conjuntos de compensação em que a compensação contratual entre produtos foi aprovada</t>
  </si>
  <si>
    <t>Margem inicial segregada</t>
  </si>
  <si>
    <t>Margem inicial não segregada</t>
  </si>
  <si>
    <t>Contribuições pré-financiadas para o fundo de proteção</t>
  </si>
  <si>
    <t>Contribuições não financiadas para o fundo de proteção</t>
  </si>
  <si>
    <t>Exposições a CCP não elegíveis (total)</t>
  </si>
  <si>
    <t>Exposições para transações em CCP não elegíveis (excluindo margem inicial e contribuições para o fundo de proteção); do qual</t>
  </si>
  <si>
    <t>Organismos de investimento coletivo</t>
  </si>
  <si>
    <t>Garantido por hipotecas sobre bens imóveis</t>
  </si>
  <si>
    <t xml:space="preserve">Densidade dos RWA (%) </t>
  </si>
  <si>
    <t>Ativos ponderados pelo risco (RWA) e densidade dos RWA</t>
  </si>
  <si>
    <t>Exposições após CCF e após CRM</t>
  </si>
  <si>
    <t>Exposições antes de fatores de conversão de crédito (CCF) e antes de CRM</t>
  </si>
  <si>
    <t>Modelo EU CR4 – Método padrão – Exposição ao risco de crédito e efeitos de redução do risco de crédito (CRM)</t>
  </si>
  <si>
    <t>Posições em Risco sobre Ações (Carteira Bancária)</t>
  </si>
  <si>
    <t>Valor Bruto</t>
  </si>
  <si>
    <t>Reserva Positiva</t>
  </si>
  <si>
    <t>Reserva Negativa</t>
  </si>
  <si>
    <t>Imparidade</t>
  </si>
  <si>
    <t>Valor Balanço</t>
  </si>
  <si>
    <t>Emitidos por residentes</t>
  </si>
  <si>
    <t>Valorizados ao justo valor</t>
  </si>
  <si>
    <t>Valorizados ao custo histórico</t>
  </si>
  <si>
    <t>Emitidos por não residentes</t>
  </si>
  <si>
    <t>Posições em risco sobre ações da carteira bancária</t>
  </si>
  <si>
    <t>Descrição das Operações de Titularização</t>
  </si>
  <si>
    <t>Identificação da operação de titularização</t>
  </si>
  <si>
    <t>Objetivo da operação de titularização</t>
  </si>
  <si>
    <t>Forma de operação de titularização</t>
  </si>
  <si>
    <t>Data de Inicio</t>
  </si>
  <si>
    <t>Maturidade Legal</t>
  </si>
  <si>
    <t>Cláusula de step-up (data)</t>
  </si>
  <si>
    <t>Ativos  titularizados (em milhões de euros)</t>
  </si>
  <si>
    <r>
      <t xml:space="preserve">Transferência significativa do risco de crédito </t>
    </r>
    <r>
      <rPr>
        <vertAlign val="superscript"/>
        <sz val="8.5"/>
        <color theme="1"/>
        <rFont val="Santander Text"/>
        <family val="2"/>
      </rPr>
      <t>(1)</t>
    </r>
  </si>
  <si>
    <t>Não</t>
  </si>
  <si>
    <t>Modelo EU-SEC1 — Exposições de titularização extra carteira de negociação</t>
  </si>
  <si>
    <t>A instituição atua na qualidade de cedente</t>
  </si>
  <si>
    <t>A instituição atua na qualidade de patrocinador</t>
  </si>
  <si>
    <t>A instituição atua na qualidade de investidor</t>
  </si>
  <si>
    <t>Tradicional</t>
  </si>
  <si>
    <t>Sintética</t>
  </si>
  <si>
    <t>Subtotal</t>
  </si>
  <si>
    <t>STS</t>
  </si>
  <si>
    <t>Não STS</t>
  </si>
  <si>
    <t>do qual, SRT</t>
  </si>
  <si>
    <t>Total das exposições</t>
  </si>
  <si>
    <t>Retalho (total)</t>
  </si>
  <si>
    <t xml:space="preserve">   empréstimos hipotecários sobre imóveis de habitação</t>
  </si>
  <si>
    <t xml:space="preserve">   cartões de crédito</t>
  </si>
  <si>
    <t xml:space="preserve">   outras exposições de retalho </t>
  </si>
  <si>
    <t xml:space="preserve">   retitularização</t>
  </si>
  <si>
    <t>Por grosso (total)</t>
  </si>
  <si>
    <t xml:space="preserve">   empréstimos a empresas</t>
  </si>
  <si>
    <t xml:space="preserve">   empréstimos hipotecários sobre imóveis comerciais </t>
  </si>
  <si>
    <t xml:space="preserve">   locações e contas a receber</t>
  </si>
  <si>
    <t xml:space="preserve">   por grosso, outros</t>
  </si>
  <si>
    <t xml:space="preserve">   Retitularização</t>
  </si>
  <si>
    <t xml:space="preserve">       Por grosso</t>
  </si>
  <si>
    <t xml:space="preserve">       Subjacente de retalho</t>
  </si>
  <si>
    <t xml:space="preserve">   Titularização</t>
  </si>
  <si>
    <t xml:space="preserve">Operações sintéticas </t>
  </si>
  <si>
    <t xml:space="preserve">       do qual, STS</t>
  </si>
  <si>
    <t xml:space="preserve">       Retalho</t>
  </si>
  <si>
    <t xml:space="preserve">Operações tradicionais </t>
  </si>
  <si>
    <t>RW 1250 %
deduções</t>
  </si>
  <si>
    <t>SEC-SA</t>
  </si>
  <si>
    <t>SEC-ERBA
(incluindo IAA)</t>
  </si>
  <si>
    <t>SEC-IRBA</t>
  </si>
  <si>
    <t>RW 1250 %/ deduções</t>
  </si>
  <si>
    <t>RW 1250 %/deduções</t>
  </si>
  <si>
    <t xml:space="preserve"> RW &gt; 100 % e até 1250 %</t>
  </si>
  <si>
    <t xml:space="preserve"> RW &gt; 50 % e até 100 %</t>
  </si>
  <si>
    <t xml:space="preserve"> RW &gt; 20 % e até 50 %</t>
  </si>
  <si>
    <t>RW ≤ 20 %</t>
  </si>
  <si>
    <t>Requisito de fundos próprios após aplicação do limite máximo</t>
  </si>
  <si>
    <t>Montante de exposição ponderado pelo risco (RWEA)
 (por abordagem regulamentar)</t>
  </si>
  <si>
    <t>Valores de exposição (por abordagem regulamentar)</t>
  </si>
  <si>
    <t>Valores de exposição (por escalões de ponderação de risco (RW)/deduções)</t>
  </si>
  <si>
    <t>Modelo EU-SEC3 — Exposições de titularização extra carteira de negociação e requisitos de fundos próprios regulamentares associados — a instituição atua na qualidade de cedente ou patrocinador</t>
  </si>
  <si>
    <t xml:space="preserve">Titularização sintética </t>
  </si>
  <si>
    <t xml:space="preserve">Titularização tradicional </t>
  </si>
  <si>
    <t>RW  1250 %/deduções</t>
  </si>
  <si>
    <t>Montante de exposição ponderado pelo risco (RWEA) 
(por abordagem regulamentar)</t>
  </si>
  <si>
    <t>Modelo EU-SEC4 — Exposições de titularização extra carteira de negociação e requisitos de fundos próprios regulamentares associados — a instituição atua na qualidade de investidor</t>
  </si>
  <si>
    <t>Titularização (risco específico)</t>
  </si>
  <si>
    <t>Método baseado em cenários</t>
  </si>
  <si>
    <t>Método Delta-plus</t>
  </si>
  <si>
    <t>Método simplificado</t>
  </si>
  <si>
    <t xml:space="preserve">Opções </t>
  </si>
  <si>
    <t xml:space="preserve">Risco sobre mercadorias </t>
  </si>
  <si>
    <t>Risco cambial</t>
  </si>
  <si>
    <t>Risco sobre títulos de capital (geral e específico)</t>
  </si>
  <si>
    <t>Risco de taxa de juro (geral e específico)</t>
  </si>
  <si>
    <r>
      <t xml:space="preserve">Produtos </t>
    </r>
    <r>
      <rPr>
        <b/>
        <i/>
        <sz val="8"/>
        <color rgb="FF575756"/>
        <rFont val="Santander Text"/>
        <family val="2"/>
      </rPr>
      <t>Outright</t>
    </r>
  </si>
  <si>
    <t>Modelo EU MR1 – Risco de mercado de acordo com o método padrão</t>
  </si>
  <si>
    <t>Atividades bancárias sujeitas ao método de medição avançada (AMA)</t>
  </si>
  <si>
    <t>Sujeitas ao ASA:</t>
  </si>
  <si>
    <t>Sujeitas ao TSA:</t>
  </si>
  <si>
    <t>Atividades bancárias sujeitas ao método padrão (TSA) /método padrão alternativo (ASA)</t>
  </si>
  <si>
    <t>Atividades bancárias sujeitas ao método do indicador básico (BIA)</t>
  </si>
  <si>
    <t>Ano anterior</t>
  </si>
  <si>
    <t>Ano -2</t>
  </si>
  <si>
    <t>Ano -3</t>
  </si>
  <si>
    <t>Montante de exposição ao risco</t>
  </si>
  <si>
    <t>Indicador relevante</t>
  </si>
  <si>
    <t>Atividades bancárias</t>
  </si>
  <si>
    <t xml:space="preserve"> Modelo EU OR1 — Requisitos de fundos próprios para risco operacional e montantes de exposição ponderados pelo risco</t>
  </si>
  <si>
    <t>Modelo EU IRRBB1 -Riscos de taxa de juro das atividades não incluídas na carteira de negociação</t>
  </si>
  <si>
    <t>Supervisory shock scenarios</t>
  </si>
  <si>
    <t>Alterações do valor económico do capital próprio</t>
  </si>
  <si>
    <t>Alterações dos resultados líquidos de juros</t>
  </si>
  <si>
    <t>Movimento paralelo ascendente</t>
  </si>
  <si>
    <t>Movimento paralelo descendente</t>
  </si>
  <si>
    <t>Aumento da inclinação da curva</t>
  </si>
  <si>
    <t>Diminuição da inclinação da curva</t>
  </si>
  <si>
    <t>Taxas a curto prazo em alta</t>
  </si>
  <si>
    <t>Taxas a curto prazo em baixa</t>
  </si>
  <si>
    <t>Outros bancos centrais</t>
  </si>
  <si>
    <t>Banco central Europeu</t>
  </si>
  <si>
    <t>Buffer de Liquidez (iii)</t>
  </si>
  <si>
    <t>Financiamento líquido no BCE (ii)</t>
  </si>
  <si>
    <t xml:space="preserve">Fora da pool de política monetária do BCE </t>
  </si>
  <si>
    <t>Na pool de política monetária do BCE (i)</t>
  </si>
  <si>
    <t>Colateral elegível para efeitos do BCE, após haircuts:</t>
  </si>
  <si>
    <t>Buffer de liquidez do BCE</t>
  </si>
  <si>
    <t>Ativos líquidos integrados nas pools de colateral elegível</t>
  </si>
  <si>
    <t>RÁCIO DE COBERTURA DE LIQUIDEZ</t>
  </si>
  <si>
    <t>TOTAL DE SAÍDAS DE CAIXA LÍQUIDAS</t>
  </si>
  <si>
    <t>RESERVA DE LIQUIDEZ</t>
  </si>
  <si>
    <t>EU-21</t>
  </si>
  <si>
    <t xml:space="preserve">VALOR AJUSTADO TOTAL </t>
  </si>
  <si>
    <t>Entradas Sujeitas ao limite máximo de 75 %</t>
  </si>
  <si>
    <t>Entradas sujeitas ao limite máximo de 90 %</t>
  </si>
  <si>
    <t>Entradas totalmente isentas</t>
  </si>
  <si>
    <t>TOTAL DE ENTRADAS DE CAIXA</t>
  </si>
  <si>
    <t>(Entradas em excesso provenientes de uma instituição de crédito especializada conexa)</t>
  </si>
  <si>
    <t>EU-19b</t>
  </si>
  <si>
    <t>(Diferença entre o total das entradas ponderadas e o total das saídas ponderadas decorrentes de operações em países terceiros onde existem restrições à transferência ou que são expressas em moedas não convertíveis)</t>
  </si>
  <si>
    <t>EU-19a</t>
  </si>
  <si>
    <t>Outras entradas de caixa</t>
  </si>
  <si>
    <t>Entradas provenientes de exposições plenamente produtivas</t>
  </si>
  <si>
    <t>Empréstimos garantidos (por exemplo, acordos de revenda)</t>
  </si>
  <si>
    <t>CAIXA — ENTRADAS</t>
  </si>
  <si>
    <t>TOTAL DE SAÍDAS DE CAIXA</t>
  </si>
  <si>
    <t>Outras obrigações contingentes de financiamento</t>
  </si>
  <si>
    <t>Outras obrigações contratuais de financiamento</t>
  </si>
  <si>
    <t>Facilidades de crédito e de liquidez</t>
  </si>
  <si>
    <t>Saídas relacionadas com perda de financiamento sobre produtos de dívida</t>
  </si>
  <si>
    <t>Saídas relacionadas com exposições sobre derivados e outros requisitos de caução</t>
  </si>
  <si>
    <t>Requisitos adicionais</t>
  </si>
  <si>
    <t>Financiamento por grosso garantido</t>
  </si>
  <si>
    <t>Dívida não garantida</t>
  </si>
  <si>
    <t>Depósitos não operacionais (todas as contrapartes)</t>
  </si>
  <si>
    <t>Depósitos operacionais (todas as contrapartes) e depósitos em redes de bancos cooperativos</t>
  </si>
  <si>
    <t>Financiamento por grosso não garantido</t>
  </si>
  <si>
    <t>Depósitos menos estáveis</t>
  </si>
  <si>
    <t>Depósitos estáveis</t>
  </si>
  <si>
    <t>Depósitos de retalho e depósitos de pequenas empresas clientes, do qual:</t>
  </si>
  <si>
    <t>CAIXA — SAÍDAS</t>
  </si>
  <si>
    <t>Total dos ativos líquidos de elevada qualidade (HQLA)</t>
  </si>
  <si>
    <t>ATIVOS LÍQUIDOS DE ELEVADA QUALIDADE</t>
  </si>
  <si>
    <t>Número de pontos de dados utilizados para calcular as médias</t>
  </si>
  <si>
    <t>EU 1b</t>
  </si>
  <si>
    <t>T-3
(31/03/2023)</t>
  </si>
  <si>
    <t>T-2
(30/06/2023)</t>
  </si>
  <si>
    <t>T-1 
(30/09/2023)</t>
  </si>
  <si>
    <t>T
(31/12/2023)</t>
  </si>
  <si>
    <t>Trimestre que termina em (DD Mês AAA)</t>
  </si>
  <si>
    <t>EU 1a</t>
  </si>
  <si>
    <t>Valor total ponderado (média)</t>
  </si>
  <si>
    <t>Valor total não ponderado (média)</t>
  </si>
  <si>
    <t>Modelo EU LIQ1 — Informação quantitativa sobre o rácio de cobertura de liquidez (LCR)</t>
  </si>
  <si>
    <t>Rácio de Financiamento Estável Líquido (%)</t>
  </si>
  <si>
    <t>Total de RSF</t>
  </si>
  <si>
    <t>Elementos extrapatrimoniais</t>
  </si>
  <si>
    <t>Todos os outros ativos não incluídos nas categorias anteriores</t>
  </si>
  <si>
    <t xml:space="preserve">Passivos de derivados para efeitos do NSFR antes de dedução da margem de variação entregue </t>
  </si>
  <si>
    <t>Ativos de derivados para efeitos do NSFR </t>
  </si>
  <si>
    <t>Ativos entregues como margem inicial para contratos de derivados e contribuições para fundos de proteção de CCP</t>
  </si>
  <si>
    <t>Mercadorias comercializadas fisicamente</t>
  </si>
  <si>
    <t xml:space="preserve">Outros activos: </t>
  </si>
  <si>
    <t>Ativos interdependentes</t>
  </si>
  <si>
    <t>Outros empréstimos e valores mobiliários que não se encontram em situação de incumprimento e não são elegíveis como HQLA, incluindo títulos de capital cotados em bolsa e elementos patrimoniais de financiamento ao comércio</t>
  </si>
  <si>
    <t>Com um ponderador de risco igual ou inferior a 35 % segundo o Método Padrão de Basileia II para o risco de crédito</t>
  </si>
  <si>
    <t xml:space="preserve">Empréstimos hipotecários sobre imóveis destinados à habitação, produtivos, dos qualis: </t>
  </si>
  <si>
    <t>Empréstimos a clientes empresariais não financeiros, produtivos, empréstimos a clientes de retalho e pequenas empresas, produtivos, e empréstimos a entidades soberanas e entidades do setor público, produtivos, do qual:</t>
  </si>
  <si>
    <t>Operações de financiamento através de valores mobiliários com clientes financeiros caucionadas por outros ativos, produtivas, e empréstimos e adiantamentos a instituições financeiras, produtivos</t>
  </si>
  <si>
    <t>Operações de financiamento através de valores mobiliários com clientes financeiros caucionadas por HQLA de nível 1, produtivas, sujeitas a uma margem de avaliação (haircut) de 0 %</t>
  </si>
  <si>
    <t>Empréstimos e valores mobiliários produtivos:</t>
  </si>
  <si>
    <t>Depósitos detidos noutras instituições financeiras para fins operacionais</t>
  </si>
  <si>
    <t>Ativos onerados por um prazo de vencimento residual igual ou superior a um ano que fazem parte de um conjunto de cobertura</t>
  </si>
  <si>
    <t>EU-15a</t>
  </si>
  <si>
    <t>Elementos de financiamento estável requeridos (RSF)</t>
  </si>
  <si>
    <t>Total de financiamento estável disponível (ASF)</t>
  </si>
  <si>
    <t>Todos os outros passivos e instrumentos de fundos próprios não incluídos nas categorias anteriores</t>
  </si>
  <si>
    <t xml:space="preserve">Passivos de derivados para efeitos do NSFR </t>
  </si>
  <si>
    <t xml:space="preserve">Outros passivos: </t>
  </si>
  <si>
    <t>Passivos interdependentes</t>
  </si>
  <si>
    <t>Outro financiamento por grosso</t>
  </si>
  <si>
    <t>Depósitos operacionais</t>
  </si>
  <si>
    <t>Financiamento por grosso:</t>
  </si>
  <si>
    <t>Depósitos de retalho</t>
  </si>
  <si>
    <t>Outros instrumentos de fundos próprios</t>
  </si>
  <si>
    <t>Fundos próprios</t>
  </si>
  <si>
    <t>Elementos e instrumentos de fundos próprios</t>
  </si>
  <si>
    <t>Elementos de financiamento estável disponível (ASF)</t>
  </si>
  <si>
    <t>≥ 1 ano</t>
  </si>
  <si>
    <t>de 6 meses até &lt; 1ano</t>
  </si>
  <si>
    <t>&lt; 6 meses</t>
  </si>
  <si>
    <t>Sem prazo de vencimento</t>
  </si>
  <si>
    <t>Valor ponderado</t>
  </si>
  <si>
    <t>Valor não ponderado por prazo de vencimento residual</t>
  </si>
  <si>
    <t>de acordo com o artigo 451.º-A, n.º 3, do CRR</t>
  </si>
  <si>
    <t xml:space="preserve">Modelo EU LIQ2: Rácio de Financiamento Estável Líquido </t>
  </si>
  <si>
    <t>do qual: emitido por empresas não-financeiras</t>
  </si>
  <si>
    <t>do qual: emitido por empresas financeiras</t>
  </si>
  <si>
    <t>do qual: emitido por administrações públicas</t>
  </si>
  <si>
    <t>do qual: titularizações</t>
  </si>
  <si>
    <t>do qual: obrigações cobertas</t>
  </si>
  <si>
    <t>Instrumentos de capital próprio</t>
  </si>
  <si>
    <t>Ativos da instituição que divulga as informações</t>
  </si>
  <si>
    <t>do qual, EHQLA e HQLA</t>
  </si>
  <si>
    <t>do qual, EHQLA e HQLA nocionalmente elegíveis</t>
  </si>
  <si>
    <t>Justo valor dos ativos não onerados</t>
  </si>
  <si>
    <t>Montante escriturado dos ativos não onerados</t>
  </si>
  <si>
    <t>Justo valor dos ativos onerados</t>
  </si>
  <si>
    <t>Montante escriturado dos ativos onerados</t>
  </si>
  <si>
    <t>Modelo EU AE1 - Ativos onerados e não onerados</t>
  </si>
  <si>
    <t xml:space="preserve">TOTAL DE CAUÇÕES RECEBIDAS E VALORES MOBILIÁRIOS REPRESENTATIVOS DE DÍVIDA PRÓPRIOS EMITIDOS </t>
  </si>
  <si>
    <t xml:space="preserve"> Obrigações cobertas próprias e titularizações emitidas e ainda não dadas em garantia</t>
  </si>
  <si>
    <t>Valores mobiliários representativos de dívida próprios emitidos com exceção de obrigações cobertas ou titularizações</t>
  </si>
  <si>
    <t>240</t>
  </si>
  <si>
    <t>Outras cauções recebidas</t>
  </si>
  <si>
    <t>230</t>
  </si>
  <si>
    <t>Empréstimos e adiantamentos com exceção dos empréstimos à vista</t>
  </si>
  <si>
    <t>Empréstimos à vista</t>
  </si>
  <si>
    <t>Cauções recebidas pela instituição que divulga as informações</t>
  </si>
  <si>
    <t>Justo valor das cauções recebidas ou dos valores mobiliários representativos de dívida próprios emitidos disponíveis para oneração</t>
  </si>
  <si>
    <t>Não onerado</t>
  </si>
  <si>
    <t>Justo valor das cauções oneradas recebidas ou dos valores mobiliários representativos de dívida próprios emitidos</t>
  </si>
  <si>
    <t>Modelo EU AE2 - Cauções recebidas e valores mobiliários representativos de dívida próprios emitidos</t>
  </si>
  <si>
    <t>Montante escriturado de alguns passivos financeiros específicos</t>
  </si>
  <si>
    <t>Ativos, cauções recebidas e valores mobiliários representativos de dívida próprios emitidos, com exceção de obrigações cobertas e titularizações, onerados</t>
  </si>
  <si>
    <t>Passivos de contrapartida, passivos contingentes ou valores mobiliários emprestados</t>
  </si>
  <si>
    <t>Modelo EU AE3 - Fontes de oneração</t>
  </si>
  <si>
    <t>Total da remuneração (2 + 10)</t>
  </si>
  <si>
    <t>Do qual: diferida</t>
  </si>
  <si>
    <t>Do qual: outras formas</t>
  </si>
  <si>
    <t>EU-14y</t>
  </si>
  <si>
    <t>Do qual: outros instrumentos</t>
  </si>
  <si>
    <t>EU-14x</t>
  </si>
  <si>
    <t>EU-14b</t>
  </si>
  <si>
    <t xml:space="preserve">Do qual: instrumentos associados a ações ou instrumentos não pecuniários equivalentes </t>
  </si>
  <si>
    <t>EU-13b</t>
  </si>
  <si>
    <t>EU-14 a</t>
  </si>
  <si>
    <t>Do qual: ações ou direitos de propriedade equivalentes</t>
  </si>
  <si>
    <t>EU-13a</t>
  </si>
  <si>
    <t>Do qual: pecuniária</t>
  </si>
  <si>
    <t>Remuneração variável total</t>
  </si>
  <si>
    <t>Número de membros do pessoal identificados</t>
  </si>
  <si>
    <t>Remuneração variável</t>
  </si>
  <si>
    <t>(Não aplicável na UE)</t>
  </si>
  <si>
    <t>EU-5x</t>
  </si>
  <si>
    <t>EU-4a</t>
  </si>
  <si>
    <t>Remuneração fixa total</t>
  </si>
  <si>
    <t>Número de membros do pessoal identificado</t>
  </si>
  <si>
    <t>Remuneração fixa</t>
  </si>
  <si>
    <t>Outro pessoal identificado</t>
  </si>
  <si>
    <t>Outros membros da direção de topo</t>
  </si>
  <si>
    <t xml:space="preserve">Função de gestão do órgão de administração </t>
  </si>
  <si>
    <t>Função de fiscalização do órgão de administração</t>
  </si>
  <si>
    <t xml:space="preserve">Modelo EU REM1 — Remuneração atribuída para o exercício financeiro </t>
  </si>
  <si>
    <t>Do qual o pagamento mais elevado que foi atribuído a uma única pessoa</t>
  </si>
  <si>
    <t>Do qual indemnizações por cessação de funções pagas durante o exercício financeiro, que são tidas em conta para o limite máximo dos prémios</t>
  </si>
  <si>
    <t>Do qual diferidas</t>
  </si>
  <si>
    <t xml:space="preserve">Do qual pagas durante o exercício financeiro </t>
  </si>
  <si>
    <t>Indemnizações por cessação de funções atribuídas durante o exercício financeiro - Montante total</t>
  </si>
  <si>
    <t>Indemnizações por cessação de funções atribuídas durante o exercício financeiro - Número de membros do pessoal identificados</t>
  </si>
  <si>
    <t>Indemnizações por cessação de funções atribuídas durante o exercício financeiro</t>
  </si>
  <si>
    <t>Indemnizações por cessação de funções atribuídas em períodos anteriores que foram pagas durante o exercício financeiro - Montante total</t>
  </si>
  <si>
    <t>Indemnizações por cessação de funções atribuídas em períodos anteriores que foram pagas durante o exercício financeiro - Número de membros do pessoal identificados</t>
  </si>
  <si>
    <t>Indemnizações por cessação de funções atribuídas em períodos anteriores que foram pagas durante o exercício financeiro</t>
  </si>
  <si>
    <t>Do qual remuneração variável garantida atribuída paga durante o exercício financeiro, que não é tida em conta para o limite máximo dos prémios</t>
  </si>
  <si>
    <t>Remuneração variável garantida atribuída - Montante total</t>
  </si>
  <si>
    <t>Remuneração variável garantida atribuída - Número de membros do pessoal identificados</t>
  </si>
  <si>
    <t xml:space="preserve">Remuneração variável garantida atribuída </t>
  </si>
  <si>
    <t>Modelo EU REM2 — Pagamentos especiais ao pessoal cuja atividade profissional tem um impacto significativo no perfil de risco das instituições (pessoal identificado)</t>
  </si>
  <si>
    <t>Montante total</t>
  </si>
  <si>
    <t>Outras formas</t>
  </si>
  <si>
    <t>Outros instrumentos</t>
  </si>
  <si>
    <t xml:space="preserve">Instrumentos associados a ações ou instrumentos não pecuniários equivalentes </t>
  </si>
  <si>
    <t>Ações ou direitos de propriedade equivalentes</t>
  </si>
  <si>
    <t>Pecuniária</t>
  </si>
  <si>
    <t>Função de gestão do órgão de administração</t>
  </si>
  <si>
    <t>Montante total da remuneração diferida atribuída ao período de desempenho anterior que se tornou adquirida mas está sujeita a períodos de retenção</t>
  </si>
  <si>
    <t xml:space="preserve">Montante total da remuneração diferida atribuída antes do exercício financeiro efetivamente paga no exercício financeiro </t>
  </si>
  <si>
    <r>
      <t xml:space="preserve">Montante total do ajustamento durante o exercício financeiro devido a ajustamentos implícitos </t>
    </r>
    <r>
      <rPr>
        <i/>
        <sz val="10"/>
        <color rgb="FF575756"/>
        <rFont val="Santander Text"/>
        <family val="2"/>
      </rPr>
      <t>ex post</t>
    </r>
    <r>
      <rPr>
        <sz val="10"/>
        <color rgb="FF575756"/>
        <rFont val="Santander Text"/>
        <family val="2"/>
      </rPr>
      <t xml:space="preserve"> (ou seja, variações do valor da remuneração diferida devido a variações dos preços dos instrumentos)</t>
    </r>
  </si>
  <si>
    <t>Montante do ajustamento em função do desempenho aplicado no exercício financeiro relativamente à remuneração diferida que se tornou adquirida em anos de desempenho futuros</t>
  </si>
  <si>
    <t>Montante do ajustamento em função do desempenho aplicado no exercício financeiro relativamente à remuneração diferida que se tornou adquirida no exercício financeiro</t>
  </si>
  <si>
    <t xml:space="preserve">
Do qual aquisição de direitos em exercícios financeiros posteriores</t>
  </si>
  <si>
    <t xml:space="preserve">
Do qual devido à aquisição de direitos no exercício financeiro</t>
  </si>
  <si>
    <t>Montante total da remuneração diferida atribuída para períodos de desempenho anteriores</t>
  </si>
  <si>
    <t>Remuneração diferida e retida</t>
  </si>
  <si>
    <t>EU - h</t>
  </si>
  <si>
    <t>EU - g</t>
  </si>
  <si>
    <t xml:space="preserve">Modelo EU REM3 — Remuneração diferida </t>
  </si>
  <si>
    <t>de 7 000 000 até menos de 8 000 000</t>
  </si>
  <si>
    <t>de 6 000 000 até menos de 7 000 000</t>
  </si>
  <si>
    <t>de 5 000 000 até menos de 6 000 000</t>
  </si>
  <si>
    <t>de 4 500 000 até menos de 5 000 000</t>
  </si>
  <si>
    <t>de 4 000 000 até menos de 4 500 000</t>
  </si>
  <si>
    <t>de 3 500 000 até menos de 4 000 000</t>
  </si>
  <si>
    <t>de 3 000 000 até menos de 3 500 000</t>
  </si>
  <si>
    <t>de 2 500 000 até menos de 3 000 000</t>
  </si>
  <si>
    <t>de 2 000 000 até menos de 2 500 000</t>
  </si>
  <si>
    <t>de 1 500 000 até menos de 2 000 000</t>
  </si>
  <si>
    <t>de 1 000 000 até menos de 1 500 000</t>
  </si>
  <si>
    <t>Membros do pessoal identificados que auferem remunerações elevadas na aceção do artigo 450.º, alínea i), do CRR</t>
  </si>
  <si>
    <t>EUR</t>
  </si>
  <si>
    <t>Modelo EU REM4 — Remuneração igual ou superior a 1 milhão de EUR por ano</t>
  </si>
  <si>
    <t xml:space="preserve">Do qual: remuneração fixa </t>
  </si>
  <si>
    <t xml:space="preserve">Do qual: remuneração variável </t>
  </si>
  <si>
    <t>Remuneração total do pessoal identificado</t>
  </si>
  <si>
    <t>Do qual: outro pessoal identificado</t>
  </si>
  <si>
    <t>Do qual: outros membros da direção de topo</t>
  </si>
  <si>
    <t>Do qual: membros do órgão de administração</t>
  </si>
  <si>
    <t>Número total de membros do pessoal identificados</t>
  </si>
  <si>
    <t>Todos os outros</t>
  </si>
  <si>
    <t>Funções de controlo interno independentes</t>
  </si>
  <si>
    <t>Funções empresariais</t>
  </si>
  <si>
    <t>Gestão de ativos</t>
  </si>
  <si>
    <t>Banca de retalho</t>
  </si>
  <si>
    <t>Banca de investimento</t>
  </si>
  <si>
    <t>Total do órgão de administração</t>
  </si>
  <si>
    <t>Segmentos de atividade</t>
  </si>
  <si>
    <t>Remuneração do órgão de administração</t>
  </si>
  <si>
    <t xml:space="preserve">a </t>
  </si>
  <si>
    <t>Modelo EU REM5 — Informação sobre a remuneração do pessoal cuja atividade profissional tem um impacto significativo no perfil de risco das instituições (pessoal identificado)</t>
  </si>
  <si>
    <t>A</t>
  </si>
  <si>
    <t>B</t>
  </si>
  <si>
    <t>C</t>
  </si>
  <si>
    <t>D</t>
  </si>
  <si>
    <t>E</t>
  </si>
  <si>
    <t>F</t>
  </si>
  <si>
    <t>G</t>
  </si>
  <si>
    <t>Montante escriturado bruto (milhões de EUR)</t>
  </si>
  <si>
    <t>Imparidade acumulada, variações negativas acumuladas do justo valor resultantes do risco de crédito e provisões (milhões de EUR)</t>
  </si>
  <si>
    <t>Modelo 1: Carteira bancária – Indicadores do potencial risco de transição associado às alterações climáticas: Qualidade de crédito das exposições por setor, emissões e prazo de vencimento residual.</t>
  </si>
  <si>
    <t>Milhões de euros</t>
  </si>
  <si>
    <t>Setor/Subsetor</t>
  </si>
  <si>
    <t>Emissões de GEE (coluna i)): percentagem do montante escriturado bruto da carteira obtido a partir da comunicação de informações específicas da empresa</t>
  </si>
  <si>
    <t xml:space="preserve"> &lt;= 5 anos</t>
  </si>
  <si>
    <t>&gt; 5 anos &lt;= 10 anos</t>
  </si>
  <si>
    <t>&gt; 10 anos &lt;= 20 anos</t>
  </si>
  <si>
    <t>&gt; 20 anos</t>
  </si>
  <si>
    <t>Prazo médio ponderado</t>
  </si>
  <si>
    <t>Do qual, exposições sobre empresas excluídas dos índices de referência da UE alinhados com o Acordo de Paris nos termos do artigo 12.º, n.º 1, alíneas d) a g), e do artigo 12.º, n.º 2, do Regulamento (UE) 2020/1818</t>
  </si>
  <si>
    <t>Do qual, sustentáveis do ponto de vista ambiental (CCM)</t>
  </si>
  <si>
    <t>Do qual, exposições da fase 2</t>
  </si>
  <si>
    <t>Do qual, exposições não produtivas</t>
  </si>
  <si>
    <t>Do qual, emissões financiadas do âmbito 3</t>
  </si>
  <si>
    <t>Exposições sobre setores que contribuem fortemente para as alterações climáticas*</t>
  </si>
  <si>
    <t>A – Agricultura, silvicultura e pescas</t>
  </si>
  <si>
    <t>B – Indústrias extrativas</t>
  </si>
  <si>
    <t xml:space="preserve">B.05 - Extração de hulha e lenhite </t>
  </si>
  <si>
    <t xml:space="preserve">B.06 - Extração de petróleo bruto e gás natural  </t>
  </si>
  <si>
    <t xml:space="preserve">B.07 - Extração de minérios metálicos  </t>
  </si>
  <si>
    <t xml:space="preserve">B.08 - Outras indústrias extrativas </t>
  </si>
  <si>
    <t xml:space="preserve">B.09 - Atividades de serviços de apoio às indústrias extractivas </t>
  </si>
  <si>
    <t>C – Indústrias transformadoras</t>
  </si>
  <si>
    <t>C.10 - Indústrias alimentares</t>
  </si>
  <si>
    <t>C.11 - Indústria das bebidas</t>
  </si>
  <si>
    <t>C.12 - Indústria do tabaco</t>
  </si>
  <si>
    <t>C.13 - Indústria têxtil</t>
  </si>
  <si>
    <t>C.14 - Indústria do vestuário</t>
  </si>
  <si>
    <t>C.15 - Indústria do couro e dos produtos do couro</t>
  </si>
  <si>
    <t>C.16 - Indústrias da madeira e da cortiça e suas obras, exceto mobiliário; fabricação de obras de espartaria e de cestaria</t>
  </si>
  <si>
    <t>C.17 - Indústria do papel e artigos de papel</t>
  </si>
  <si>
    <t>C.18 - Impressão e reprodução de suportes gravados</t>
  </si>
  <si>
    <t>C.19 - Fabricação de coque e de produtos petrolíferos refinados</t>
  </si>
  <si>
    <t xml:space="preserve">C.20 - Fabricação de substâncias e de produtos químicos </t>
  </si>
  <si>
    <t>C.21 - Fabricação de produtos farmacêuticos de base e de preparações farmacêuticas</t>
  </si>
  <si>
    <t>C.22 - Fabricação de artigos de borracha</t>
  </si>
  <si>
    <t>C.23 - Fabricação de outros produtos minerais não metálicos</t>
  </si>
  <si>
    <t>C.24 - Indústrias metalúrgicas de base</t>
  </si>
  <si>
    <t>C.25 - Fabricação de produtos metálicos, exceto máquinas e equipamento</t>
  </si>
  <si>
    <t>C.26 - Fabricação de produtos informáticos, eletrónicos e ópticos</t>
  </si>
  <si>
    <t>C.27 - Fabricação de equipamento elétrico</t>
  </si>
  <si>
    <t>C.28 - Fabricação de máquinas e equipamentos, não especificados</t>
  </si>
  <si>
    <t>C.29 - Fabricação de veículos automóveis, reboques e semirreboques</t>
  </si>
  <si>
    <t>C.30 - Fabricação de outro equipamento de transporte</t>
  </si>
  <si>
    <t>C.31 - Indústria do mobiliário</t>
  </si>
  <si>
    <t>C.32 - Outras indústrias transformadoras</t>
  </si>
  <si>
    <t>C.33 - Reparação e instalação de máquinas e equipamento</t>
  </si>
  <si>
    <t>D – Produção e distribuição de eletricidade, gás, vapor e ar condicionado</t>
  </si>
  <si>
    <t>D35.1 - Produção, transporte e distribuição de energia elétrica</t>
  </si>
  <si>
    <t>D35.11 - Produção de eletricidade</t>
  </si>
  <si>
    <t>D35.2 - Produção de gás; distribuição de combustíveis gasosos por condutas</t>
  </si>
  <si>
    <t>D35.3 - Produção e distribuição de vapor e ar condicionado</t>
  </si>
  <si>
    <t>E – Abastecimento de água, saneamento, gestão de resíduos e despoluição</t>
  </si>
  <si>
    <t>F – Construção</t>
  </si>
  <si>
    <t>F.41 - Construção de edifícios</t>
  </si>
  <si>
    <t>F.42 - Engenharia civil</t>
  </si>
  <si>
    <t>F.43 - Atividades especializadas de construção</t>
  </si>
  <si>
    <t>G – Comércio por grosso e a retalho, reparação de veículos automóveis e motociclos</t>
  </si>
  <si>
    <t>H – Transportes e armazenagem</t>
  </si>
  <si>
    <t>H.49 - Transportes terrestres e transportes por oleoduto ou gasoduto</t>
  </si>
  <si>
    <t>H.50 - Transportes por vias navegáveis</t>
  </si>
  <si>
    <t>H.51 - Transportes aéreos</t>
  </si>
  <si>
    <t>H.52 - Armazenagem e atividades auxiliares dos transportes</t>
  </si>
  <si>
    <t>H.53 - Atividades postais e de correios</t>
  </si>
  <si>
    <t>I – Atividades de alojamento e restauração</t>
  </si>
  <si>
    <t>L – Atividades imobiliárias</t>
  </si>
  <si>
    <t>Exposições sobre setores distintos daqueles que contribuem fortemente para as alterações climáticas*</t>
  </si>
  <si>
    <t>K – Atividades financeiras e de seguros</t>
  </si>
  <si>
    <t>Exposições sobre outros setores (códigos J, M — U da NACE)</t>
  </si>
  <si>
    <t>* Em conformidade com o Regulamento Delegado (UE) 2020/1818 da Comissão, que complementa o Regulamento (UE) 2016/1011 no que respeita às normas mínimas aplicáveis aos índices de referência da UE para a transição climática e aos índices de referência da UE alinhados com o Acordo de Paris – Regulamento Normas de Referência Climáticas – Considerando 6: Setores enumerados nas secções A a H e na secção L do anexo I do Regulamento (CE) n.º 1893/2006</t>
  </si>
  <si>
    <t>Modelo 2: Carteira bancária – Indicadores do potencial risco de transição associado às alterações climáticas: Empréstimos garantidos por bens imóveis – Eficiência energética dos imóveis dados em garantia</t>
  </si>
  <si>
    <t>Setor da contraparte</t>
  </si>
  <si>
    <t>Total do montante escriturado bruto total (milhões de EUR)</t>
  </si>
  <si>
    <t>Nível de eficiência energética (pontuação energética, em kWh/m², dos imóveis dados em garantia)</t>
  </si>
  <si>
    <t>Nível de eficiência energética (rótulo CDE dos imóveis dados em garantia)</t>
  </si>
  <si>
    <t>Sem rótulo CDE dos imóveis dados em garantia</t>
  </si>
  <si>
    <t>Do qual, nível de eficiência energética (pontuação energética, em kWh/m², dos imóveis dados em garantia) estimado</t>
  </si>
  <si>
    <t>Total da UE</t>
  </si>
  <si>
    <t>Dos quais, empréstimos garantidos por imóveis comerciais</t>
  </si>
  <si>
    <t>Dos quais, empréstimos garantidos por imóveis residenciais</t>
  </si>
  <si>
    <t xml:space="preserve">Dos quais, bens dados em garantia obtidos por aquisição da posse: bens imóveis residenciais e comerciais </t>
  </si>
  <si>
    <t>Total fora da UE</t>
  </si>
  <si>
    <t>Modelo 4: Carteira bancária – Indicadores do potencial risco de transição associado às alterações climáticas: Exposições às 20 empresas com utilização mais intensiva de carbono</t>
  </si>
  <si>
    <t>Montante escriturado bruto (agregado)</t>
  </si>
  <si>
    <t>Montante escriturado bruto relativo às contrapartes em comparação com o total do montante escriturado bruto (agregado)*</t>
  </si>
  <si>
    <t>Dos quais, sustentáveis do ponto de vista ambiental (CCM)</t>
  </si>
  <si>
    <t>Prazo de vencimento médio ponderado</t>
  </si>
  <si>
    <t>Número das 20 empresas mais poluentes incluídas</t>
  </si>
  <si>
    <t xml:space="preserve">*Para as contrapartes que se contam entre as 20 empresas com maiores emissões de carbono do mundo
</t>
  </si>
  <si>
    <t>Modelo 5: Carteira bancária – Indicadores de potencial risco físico associado às alterações climáticas: Exposições sujeitas a risco físico</t>
  </si>
  <si>
    <t xml:space="preserve">o </t>
  </si>
  <si>
    <t>Variável Zona geográfica sujeita a riscos físicos relacionados com as alterações climáticas – fenómenos severos e crónicos</t>
  </si>
  <si>
    <t>Do qual, exposições sensíveis ao impacto de fenómenos físicos relacionados com as alterações climáticas</t>
  </si>
  <si>
    <t>Desagregação por escalão do prazo de vencimento</t>
  </si>
  <si>
    <t>Do qual, exposições sensíveis ao impacto de fenómenos crónicos relacionados com as alterações climáticas</t>
  </si>
  <si>
    <t>Do qual, exposições sensíveis ao impacto de fenómenos severos relacionados com as alterações climáticas</t>
  </si>
  <si>
    <t>Do qual, exposições sensíveis ao impacto de fenómenos tanto crónicos como severos relacionados com as alterações climáticas</t>
  </si>
  <si>
    <t>Imparidade acumulada, variações negativas acumuladas do justo valor resultantes do risco de crédito e provisões</t>
  </si>
  <si>
    <t>Empréstimos garantidos por imóveis de habitação</t>
  </si>
  <si>
    <t>Empréstimos garantidos por imóveis comerciais</t>
  </si>
  <si>
    <t>Bens dados em garantia recuperados</t>
  </si>
  <si>
    <t>Outros setores relevantes (repartição infra, se for caso disso)</t>
  </si>
  <si>
    <t>Empresas financeiras</t>
  </si>
  <si>
    <t>Modelo 10 – Outras medidas de atenuação das alterações climáticas não abrangidas pelo Regulamento (UE) 2020/852</t>
  </si>
  <si>
    <t>Tipo de instrumento financeiro</t>
  </si>
  <si>
    <t>Tipo de contraparte</t>
  </si>
  <si>
    <t>Tipo de risco mitigado (risco de transição associado às alterações climáticas)</t>
  </si>
  <si>
    <t>Tipo de risco atenuado (risco físico associado às alterações climáticas)</t>
  </si>
  <si>
    <t>Informações qualitativas sobre a natureza das medidas de atenuação</t>
  </si>
  <si>
    <t>Obrigações (p. ex.: verdes, sustentáveis, ligadas à sustentabilidade ao abrigo de normas que não as da UE)</t>
  </si>
  <si>
    <t>Empresas não financeiras</t>
  </si>
  <si>
    <t>Outras contrapartes</t>
  </si>
  <si>
    <t>Empréstimos (p. ex.: verdes, sustentáveis, ligadas à sustentabilidade ao abrigo de normas que não as da UE)</t>
  </si>
  <si>
    <t>Dos quais, empréstimos para a renovação de edifícios</t>
  </si>
  <si>
    <r>
      <t>Emissões financiadas por GEE (emissões do âmbito 1, âmbito 2 e do âmbito 3 da contraparte) (em toneladas de equivalente CO</t>
    </r>
    <r>
      <rPr>
        <b/>
        <vertAlign val="subscript"/>
        <sz val="10"/>
        <rFont val="Santander Text"/>
        <family val="2"/>
      </rPr>
      <t>2</t>
    </r>
    <r>
      <rPr>
        <b/>
        <sz val="10"/>
        <rFont val="Santander Text"/>
        <family val="2"/>
      </rPr>
      <t>)</t>
    </r>
  </si>
  <si>
    <t>Entre 0 e 100 (inclusivé)</t>
  </si>
  <si>
    <t>Entre 400 e 500 (inclusivé)</t>
  </si>
  <si>
    <t>Entre &gt; 300 e 400 (inclusivé)</t>
  </si>
  <si>
    <t>Entre &gt; 200 e 300 (inclusivé)</t>
  </si>
  <si>
    <t>Entre &gt; 100 e 200 (inclusivé)</t>
  </si>
  <si>
    <t>Rácio LCR</t>
  </si>
  <si>
    <t>Rácio NPE (EBA)</t>
  </si>
  <si>
    <t>Rácio NPL (EBA)</t>
  </si>
  <si>
    <t>Rácio MREL-LRE</t>
  </si>
  <si>
    <t>Rácio MREL-RWA</t>
  </si>
  <si>
    <t>Rácio Total</t>
  </si>
  <si>
    <t>Capital Total</t>
  </si>
  <si>
    <t>Tier I</t>
  </si>
  <si>
    <t>phasing-in</t>
  </si>
  <si>
    <t>fully loaded</t>
  </si>
  <si>
    <t>Dez/22</t>
  </si>
  <si>
    <t>Dez/21</t>
  </si>
  <si>
    <t>Rácio Tier I</t>
  </si>
  <si>
    <t>Dez/23</t>
  </si>
  <si>
    <t>Rácio NSFR</t>
  </si>
  <si>
    <t>Volume final de empréstimos e adiantamentos não produtivos</t>
  </si>
  <si>
    <t>Saídas devidas a outros motivos</t>
  </si>
  <si>
    <t>Saídas devida a abates</t>
  </si>
  <si>
    <t>Saídas das carteiras não produtivas</t>
  </si>
  <si>
    <t>Entradas nas carteiras não produtivas</t>
  </si>
  <si>
    <t>Volume inicial de empréstimos e adiantamentos não produtivos</t>
  </si>
  <si>
    <t xml:space="preserve">Montante escriturado bruto               </t>
  </si>
  <si>
    <t>Modelo EU CR2: Variações no volume de empréstimos e adiantamentos não produtivos</t>
  </si>
  <si>
    <t>do qual, exposições em situação de incumprimento</t>
  </si>
  <si>
    <t>Total do montante dos ajustamentos para risco específico de crédito efetuados durante o período</t>
  </si>
  <si>
    <t>Total do montante nominal em dívida</t>
  </si>
  <si>
    <t>Exposições titularizadas pela instituição — A instituição atua na qualidade de cedente ou patrocinador</t>
  </si>
  <si>
    <t>Modelo EU-SEC5 — Exposições titularizadas pela instituição — Exposições em situação de incumprimento e ajustamentos para riscos de crédito específicos</t>
  </si>
  <si>
    <t>Fixo</t>
  </si>
  <si>
    <t>Obrigatoriedade</t>
  </si>
  <si>
    <t>Discrição total</t>
  </si>
  <si>
    <t>Cumulativo</t>
  </si>
  <si>
    <t>Não cumulativo</t>
  </si>
  <si>
    <t>Convertível</t>
  </si>
  <si>
    <t>Desencadeadores dos poderes de bail-in estatutários e conversão/amortização obrigatória dos instrumentos</t>
  </si>
  <si>
    <t>Total ou parcialmente</t>
  </si>
  <si>
    <t>A ser determinado no momento da conversão</t>
  </si>
  <si>
    <t>Obrigatório com base no cumprimento de certas condições</t>
  </si>
  <si>
    <t>Common Equity Tier 1</t>
  </si>
  <si>
    <t>Nível do desencadeador:  Min CET1 5.125%</t>
  </si>
  <si>
    <t>May be written down fully or partially</t>
  </si>
  <si>
    <t>Permanente</t>
  </si>
  <si>
    <t>Temporária</t>
  </si>
  <si>
    <t>Não Aplicável</t>
  </si>
  <si>
    <t>Se o emitente tem resultados positivos, sujeito ao MDA (montante mínimo distribuivel), aumentar o valor nominal do instrumento numa base pro-rata com outros instrumentos equivalentes (que podem ser utilizados na absorção de perdas e passiveis de serem amorizados) até ao montante nominal original do instrumento.</t>
  </si>
  <si>
    <t>Outros passivos não cobertos por regimes de proteção de depósitos</t>
  </si>
  <si>
    <t>Características de redução do valor (write-down)</t>
  </si>
  <si>
    <t>Em caso de redução temporária do valor, descrição do mecanismo de reposição do valor (write-up)</t>
  </si>
  <si>
    <t>HIPOTOTTA NO. 4</t>
  </si>
  <si>
    <t>Hipototta No. 4 PLC</t>
  </si>
  <si>
    <t>Obtenção de funding</t>
  </si>
  <si>
    <t>HIPOTOTTA NO. 5</t>
  </si>
  <si>
    <t>Hipototta No. 5 PLC</t>
  </si>
  <si>
    <t>ATLANTES MORTGAGE NO. 2</t>
  </si>
  <si>
    <t>Atlantes Mortgage No. 2</t>
  </si>
  <si>
    <t>ATLANTES MORTGAGE NO. 3</t>
  </si>
  <si>
    <t>Atlantes Mortgage No. 3</t>
  </si>
  <si>
    <t>ATLANTES MORTGAGE NO. 4</t>
  </si>
  <si>
    <t>Atlantes Mortgage No. 4</t>
  </si>
  <si>
    <t>HIPOTOTTA NO. 13</t>
  </si>
  <si>
    <t>Hipototta No. 13</t>
  </si>
  <si>
    <t>N.A.</t>
  </si>
  <si>
    <t>CASTELO 2021-1</t>
  </si>
  <si>
    <t>Castelo 2021-1</t>
  </si>
  <si>
    <t>Libertação de Capital</t>
  </si>
  <si>
    <t>SYNTOTTA 3</t>
  </si>
  <si>
    <t>Syntotta 3</t>
  </si>
  <si>
    <t>CONSUMER TOTTA 1</t>
  </si>
  <si>
    <t>Consumer Totta 1</t>
  </si>
  <si>
    <t>Libertação de Capital, Obtenção de Funding</t>
  </si>
  <si>
    <t>FORTALEZA</t>
  </si>
  <si>
    <t>Fortaleza</t>
  </si>
  <si>
    <t>SYNTOTTA 4</t>
  </si>
  <si>
    <t>Syntotta 4</t>
  </si>
  <si>
    <t>Outros passivos financeiros</t>
  </si>
  <si>
    <t>Instrumentos representativos de capital reembolsáveis</t>
  </si>
  <si>
    <t>Superior a 500</t>
  </si>
  <si>
    <t>Rácio de Cobertura de Liquidez</t>
  </si>
  <si>
    <t>Rácio de Financiamento Estável Líquido (NSFR)</t>
  </si>
  <si>
    <t>Modelo IRB – Advanced / Modelo IRB – Foundation / Standard</t>
  </si>
  <si>
    <t>Corporate - Specialised Lending (Slotting Criteria)</t>
  </si>
  <si>
    <t>Goodwill</t>
  </si>
  <si>
    <t>Exposições de titularização não incluídas na carteira de negociação</t>
  </si>
  <si>
    <t>Variação</t>
  </si>
  <si>
    <t>Outros Instrumentos de capital</t>
  </si>
  <si>
    <t>Reservas de Revaliação</t>
  </si>
  <si>
    <t>Outras reservas e resultados transitados</t>
  </si>
  <si>
    <t>(Ações Próprias)</t>
  </si>
  <si>
    <t>Resultado do exercício do Grupo</t>
  </si>
  <si>
    <t>Resultado do exercício de Interesses que não controlam</t>
  </si>
  <si>
    <t>Dividendos antecipados</t>
  </si>
  <si>
    <t>Total de Capital Contabilistico</t>
  </si>
  <si>
    <t>Ativos intangiveis</t>
  </si>
  <si>
    <t>Outros Instrumentos de capital não elegíveis</t>
  </si>
  <si>
    <t>Resultado não incorporado</t>
  </si>
  <si>
    <t>Interesses que não controlam não elegíveis</t>
  </si>
  <si>
    <t>Reposição de dividendos antecipados</t>
  </si>
  <si>
    <t>Ajustamento às reservas de revaliação</t>
  </si>
  <si>
    <t>Ajustamento às ações preferenciais</t>
  </si>
  <si>
    <t>Outros Ajustamentos</t>
  </si>
  <si>
    <t>Fundos Próprios Principais de Nível 1 (CET1)</t>
  </si>
  <si>
    <t>Reposição de outros instrumentos de capital</t>
  </si>
  <si>
    <t>Dividendos sobre outros instrumentos de capital</t>
  </si>
  <si>
    <t>Interesses que não controlam não elegíveis em Tier 1</t>
  </si>
  <si>
    <t>Reposições das açoes preferenciais</t>
  </si>
  <si>
    <t>Ajustamentos transferidos de Tier 2</t>
  </si>
  <si>
    <t xml:space="preserve">Outros Ajustamentos </t>
  </si>
  <si>
    <t>Fundos Próprios de Nível 1 (Tier 1)</t>
  </si>
  <si>
    <t>Interesses que não controlam elegíveis em Tier 2</t>
  </si>
  <si>
    <t>Ações Preferenciais em Tier 2</t>
  </si>
  <si>
    <t>Ajustamentos para o risco de crédito</t>
  </si>
  <si>
    <t>Ajustamentos com impacto em Tier 2, incluindo filtros nacionais</t>
  </si>
  <si>
    <t>Ajustamentos que são transferidos para Tier 1 por insuficiência de instrumentos Tier 2</t>
  </si>
  <si>
    <t>Fundos Próprios de Nível 2 (Tier 2)</t>
  </si>
  <si>
    <t>Fundos Próprios Totais</t>
  </si>
  <si>
    <t>31 Dez 2023</t>
  </si>
  <si>
    <t>31 Dez 2022</t>
  </si>
  <si>
    <t>Modelo EU CC1 - Composição dos fundos próprios regulamentares</t>
  </si>
  <si>
    <t>Balanço Consolidado Regulamentar</t>
  </si>
  <si>
    <t>Titularização tradicional
Originador e Cedente dos créditos titularizados
Gestor dos créditos titularizados</t>
  </si>
  <si>
    <t>Titularização tradicional
Originador e Cedente dos créditos titularizados
Gestor dos créditos titularizados
Banco Depositário</t>
  </si>
  <si>
    <t>Titularização Sintética
Emitente
Calculation Agent
Agente Pagador</t>
  </si>
  <si>
    <t>X</t>
  </si>
  <si>
    <t>Policy and legal risk</t>
  </si>
  <si>
    <t>Non mitigated</t>
  </si>
  <si>
    <t>Requisitos minimos para fundos próprios e passivos elegíveis (MREL)</t>
  </si>
  <si>
    <t>Requisitos minimos para fundos próprios e passivos elegíveis para G-SIIs (TLAC)</t>
  </si>
  <si>
    <t>Fundos próprios e passivos elegíveis, rácios e componentes</t>
  </si>
  <si>
    <t>Fundos próprios e passivos elegíveis</t>
  </si>
  <si>
    <t>EU-1a</t>
  </si>
  <si>
    <t>Dos quais: fundos próprios e passivos subordinados</t>
  </si>
  <si>
    <t>Montante total de exposição de risco (TREA)</t>
  </si>
  <si>
    <t>Fundos próprios e passivos elegíveis como percentagem do montante total de exposição de risco</t>
  </si>
  <si>
    <t>Medida total de exposição (TEM)</t>
  </si>
  <si>
    <t>Fundos próprios e passivos elegíveis como percentagem da medida total de exposição</t>
  </si>
  <si>
    <t>A isenção do artigo 72b (4) do Regulamento (EU) nº 575/2013 é aplicável? (5% de isenção)</t>
  </si>
  <si>
    <t>6b</t>
  </si>
  <si>
    <t>Montante agregado de instrumentos de passivo não subordinados elegíveis se a subordinação segundo o artigo 72b (3) do  Regulamento (EU) nº 575/2013 é aplicada (maximo de 3.5% de isenção)</t>
  </si>
  <si>
    <t>6c</t>
  </si>
  <si>
    <t>Parte do total dos passivos não subordinados que são incluídos nos fundos próprios e passivos elegíveis</t>
  </si>
  <si>
    <t>Requisito MREL expresso como percentagem do montante total de exposição de risco</t>
  </si>
  <si>
    <t>Dos quais a ser cumpridos com fundos próprios e passivos subordinados</t>
  </si>
  <si>
    <t>Requisito MREL expresso como percentagem da medida total de exposição</t>
  </si>
  <si>
    <t>Hierarquia de Credores</t>
  </si>
  <si>
    <t>Tipo de Instrumento</t>
  </si>
  <si>
    <t>Capitais Próprios *</t>
  </si>
  <si>
    <t>Instrumentos AT1</t>
  </si>
  <si>
    <t>Divida Subordinada</t>
  </si>
  <si>
    <t>Emissões Senior não Preferenciais</t>
  </si>
  <si>
    <t>Dos quais: com maturidade residual entre 1 ano e 2 anos</t>
  </si>
  <si>
    <t>Dos quais: com maturidade residual superior a 10 anos, mas exlcuindo instrumentos perpétuos</t>
  </si>
  <si>
    <t>Dos quais: instrumentos perpétuis</t>
  </si>
  <si>
    <t>* Capital Social + Outras reservas e resultados transitados + Resultado líquido do exercício</t>
  </si>
  <si>
    <t>Total de capital e passivos liquidos de técnicas de mitigação de riscos de crédito</t>
  </si>
  <si>
    <t>dos quais: passivos excluidos do ponto 2</t>
  </si>
  <si>
    <t>Total capital e passivos menos passivos excluidos</t>
  </si>
  <si>
    <t>Dos quais: potencialmente elegiveis para TLAC</t>
  </si>
  <si>
    <t>Dos quais: com maturidade residual entre 2 anos e 5 anos</t>
  </si>
  <si>
    <t>Dos quais: com maturidade residual entre 5 anos e 10 anos</t>
  </si>
  <si>
    <t>Fundos Próprios de Nível 1 (CET1)</t>
  </si>
  <si>
    <t>Fundos Próprios Adicionais de Nível 1 (AT1)</t>
  </si>
  <si>
    <t>Fundos Próprios de Nível 2 (T2)</t>
  </si>
  <si>
    <t>Fundos próprios de acordo com os artigos 92a da CRR and 45 da BRRD</t>
  </si>
  <si>
    <t>Fundos próprios e passivos elegíveis: elementos de capital não regulatórios</t>
  </si>
  <si>
    <t>Passivos elegiveis emitidos diretamente pela entidade e que são subordinados aos passivos excluídos</t>
  </si>
  <si>
    <t>EU-12a</t>
  </si>
  <si>
    <t>Passivos elegiveis emitidos por outra entidade do grupo de resolução e que são subordinados aos passivos excluídos</t>
  </si>
  <si>
    <t>EU-12b</t>
  </si>
  <si>
    <t>Passivos elegiveis emitidos que são subordinados a passivos emitidos e excluidos</t>
  </si>
  <si>
    <t>EU-12c</t>
  </si>
  <si>
    <t>Instrumentos de nível2 com uma maturidade residual de pelo menos 1 ano e que não são considerados como fundos proprios</t>
  </si>
  <si>
    <t>Passivos elegiveis emitidos que não são subordinados a passivos excluidos</t>
  </si>
  <si>
    <t>Passivos elegiveis emitidos que não são subordinados a passivos excluidos emitidos antes de 27 de junho de 2019</t>
  </si>
  <si>
    <t>Montante de instrumentos não subordinados elegíveis, após a aplicação do artigo 72b (3) da CRR</t>
  </si>
  <si>
    <t>Passivos elegiveis antes de ajustamentos</t>
  </si>
  <si>
    <t>Dos quais subordinados</t>
  </si>
  <si>
    <t>Fundos próprios e passivos elegíveis: ajustamentos aos elementos de capital não regulatórios</t>
  </si>
  <si>
    <t>Fundos próprios e passivos elegíveis antes de ajustamentos</t>
  </si>
  <si>
    <t>Dedução de exposições entre grupos de resolução dentro de um MPE</t>
  </si>
  <si>
    <t>Dedução de investimentos noutros instrumentos de passivos elegíveis</t>
  </si>
  <si>
    <t>Fundos próprios e passivos elegíveis após ajustamentos</t>
  </si>
  <si>
    <t>Dos quais fundos próprios e subordinados</t>
  </si>
  <si>
    <t>Montante total de Exposição de Risco e Medida Total de Exposição do Grupo de Resolução</t>
  </si>
  <si>
    <t>Racio de Fundos Próprios e passivos elegíveis</t>
  </si>
  <si>
    <t>Fundos Próprios de Nível 1 (como percentagem do TREA) disponível após cumprir os requisiros do grupo de resolução</t>
  </si>
  <si>
    <t>Requisito especifico da instituição da  reserva combinada de conservação de fundos próprios.</t>
  </si>
  <si>
    <t>Do qual requisito de reserva de conservação de fundos próprios</t>
  </si>
  <si>
    <t>Do qual requisito de reserva contracíclica de fundos próprios</t>
  </si>
  <si>
    <t>Do qual requisito de reserva para outras instituições de importância sistémica local</t>
  </si>
  <si>
    <t>EU-31a</t>
  </si>
  <si>
    <t xml:space="preserve">Do qual requisito de reserva para outras instituições de importância sistémica global </t>
  </si>
  <si>
    <t>Memorandum items</t>
  </si>
  <si>
    <t>EU-32</t>
  </si>
  <si>
    <t>Montante total de passivos excluídos referidos no artigo 72a (2) da CRR</t>
  </si>
  <si>
    <t>EU KM2: métricas chave - requisito para G-SII de fundos próprios e passivos elegíveis (TLAC)</t>
  </si>
  <si>
    <t>EU TLAC1 - Composição - requisito para G-SII de fundos próprios e passivos elegíveis (TLAC)</t>
  </si>
  <si>
    <t>EU TLAC3a - Ranking de Credores Composição - entidade de resolução</t>
  </si>
  <si>
    <t>SANTANDER TOTTA, SGPS</t>
  </si>
  <si>
    <t>MATRIZ</t>
  </si>
  <si>
    <t>BANCO SANTANDER TOTTA, S.A.</t>
  </si>
  <si>
    <t>INTEGRAL</t>
  </si>
  <si>
    <t>TOTTAURBE-EMP.ADMIN.E CONSTRUÇOES,SA.</t>
  </si>
  <si>
    <t>TOTTA IRELAND,PLC</t>
  </si>
  <si>
    <t>TAXAGEST, S.G.P.S., S.A.</t>
  </si>
  <si>
    <t>GAMMA STC, S.A.</t>
  </si>
  <si>
    <t>NOVIMOVEST</t>
  </si>
  <si>
    <t>HIPOTOTTA N.4 PLC</t>
  </si>
  <si>
    <t>HIPOTOTTA N.5 PLC</t>
  </si>
  <si>
    <t>HIPOTOTTA N.4 FTC</t>
  </si>
  <si>
    <t>HIPOTOTTA N.5 FTC</t>
  </si>
  <si>
    <t>GESTÃO DE PARTICIPAÇÕES SOCIAIS</t>
  </si>
  <si>
    <t>BANCÁRIA</t>
  </si>
  <si>
    <t>GESTÃO DE PROPRIEDADES</t>
  </si>
  <si>
    <t>GESTÃO DE INVESTIMENTOS</t>
  </si>
  <si>
    <t>GESTÃO DE TITULARIZAÇÕES</t>
  </si>
  <si>
    <t>FUNDO DE INVESTIMENTO IMOBILIÁRIO</t>
  </si>
  <si>
    <t>FUNDOS DE TITULARIZAÇÃO DE CRÉDITOS</t>
  </si>
  <si>
    <t>EU CCyB1 - Distribuição geográfica das exposições de crédito relevantes para o cálculo da reserva contracíclica de fundos próprios</t>
  </si>
  <si>
    <t>EU LR1 - Resumo da conciliação dos ativos contabilísticos e das exposições utilizadas para efeitos do rácio de alavancagem</t>
  </si>
  <si>
    <t>EU LR2 - Divulgação comum do rácio de alavancagem</t>
  </si>
  <si>
    <t>EU LR3 - Repartição das exposições patrimoniais (excluindo derivados, SFT e exposições isentas)</t>
  </si>
  <si>
    <t>EU CR1 -  Exposições produtivas e não produtivas e provisões relacionadas</t>
  </si>
  <si>
    <t>EU CR1A - Prazo de vencimento das exposições</t>
  </si>
  <si>
    <t>EU CR2 - Variações no volume de empréstimos e adiantamentos não produtivos</t>
  </si>
  <si>
    <t>EU CQ1 - Qualidade de crédito das exposições reestruturadas</t>
  </si>
  <si>
    <t>EU CQ2 - Qualidade da restruturação</t>
  </si>
  <si>
    <t>EU CQ5 -  Qualidade de crédito dos empréstimos e adiantamentos, por setor</t>
  </si>
  <si>
    <t xml:space="preserve">EU CQ7 -  Cauções obtidas por aquisição da posse e processos de execução </t>
  </si>
  <si>
    <t>EU CQ8 -  Cauções obtidas por aquisição da posse e processos de execução - discriminação por antiguidade</t>
  </si>
  <si>
    <t>EU CR6 -  Método IRB – Exposições ao risco de crédito por classes de exposição e intervalo de PD (past due)</t>
  </si>
  <si>
    <t>EU CR6-A -  Âmbito da utilização dos métodos IRB e SA</t>
  </si>
  <si>
    <t>EU CR7-A -  Método IRB — Divulgação da extensão da utilização de técnicas de CRM</t>
  </si>
  <si>
    <t>EU CR10 -  Exposições de financiamento especializado e em títulos de capital de acordo com o método da ponderação do risco simples</t>
  </si>
  <si>
    <t>EU CR5 -  Método padrão</t>
  </si>
  <si>
    <t>EU CCR1 -  Análise da exposição ao CCR por método</t>
  </si>
  <si>
    <t>EU CCR2 -  Operações sujeitas a requisitos de fundos próprios para o risco de CVA</t>
  </si>
  <si>
    <t>EU CCR3 -  Método padrão – exposições ao CCR por ponderadores de risco e classes de exposição regulamentares</t>
  </si>
  <si>
    <t>EU CCR5 -  Composição das cauções para as exposições ao CCR</t>
  </si>
  <si>
    <t>EU CCR8 -  Exposições sobre CCP</t>
  </si>
  <si>
    <t>EU CR4 -  Método padrão – Exposição ao risco de crédito e efeitos de redução do risco de crédito (CRM)</t>
  </si>
  <si>
    <t>EU-SEC1 -  Exposições de titularização extra carteira de negociação</t>
  </si>
  <si>
    <t>EU-SEC3 -  Exposições de titularização extra carteira de negociação e requisitos de fundos próprios regulamentares associados — a instituição atua na qualidade de cedente ou patrocinador</t>
  </si>
  <si>
    <t>EU-SEC4 -  Exposições de titularização extra carteira de negociação e requisitos de fundos próprios regulamentares associados — a instituição atua na qualidade de investidor</t>
  </si>
  <si>
    <t>EU-SEC5 -  Exposições titularizadas pela instituição — Exposições em situação de incumprimento e ajustamentos para riscos de crédito específicos</t>
  </si>
  <si>
    <t>EU MR1 -  Risco de mercado de acordo com o método padrão</t>
  </si>
  <si>
    <t>EU OR1 -  Requisitos de fundos próprios para risco operacional e montantes de exposição ponderados pelo risco</t>
  </si>
  <si>
    <t>EU IRRBB1 -  Riscos de taxa de juro das atividades não incluídas na carteira de negociação</t>
  </si>
  <si>
    <t>EU LIQ1 -  Informação quantitativa sobre o rácio de cobertura de liquidez (LCR)</t>
  </si>
  <si>
    <t xml:space="preserve">EU LIQ2 -  Rácio de Financiamento Estável Líquido </t>
  </si>
  <si>
    <t>EU AE1  -  Ativos onerados e não onerados</t>
  </si>
  <si>
    <t>EU AE2  -  Cauções recebidas e valores mobiliários representativos de dívida próprios emitidos</t>
  </si>
  <si>
    <t>EU AE3  -  Fontes de oneração</t>
  </si>
  <si>
    <t xml:space="preserve">EU REM1 -  Remuneração atribuída para o exercício financeiro </t>
  </si>
  <si>
    <t>EU REM2 -  Pagamentos especiais ao pessoal cuja atividade profissional tem um impacto significativo no perfil de risco das instituições (pessoal identificado)</t>
  </si>
  <si>
    <t xml:space="preserve">EU REM3 -  Remuneração diferida </t>
  </si>
  <si>
    <t>EU REM4 -  Remuneração igual ou superior a 1 milhão de EUR por ano</t>
  </si>
  <si>
    <t>EU REM5 -  Informação sobre a remuneração do pessoal cuja atividade profissional tem um impacto significativo no perfil de risco das instituições (pessoal identificado)</t>
  </si>
  <si>
    <t>Modelo 1 -  Carteira bancária – Indicadores do potencial risco de transição associado às alterações climáticas -  Qualidade de crédito das exposições por setor, emissões e prazo de vencimento residual.</t>
  </si>
  <si>
    <t>Modelo 2 -  Carteira bancária – Indicadores do potencial risco de transição associado às alterações climáticas -  Empréstimos garantidos por bens imóveis – Eficiência energética dos imóveis dados em garantia</t>
  </si>
  <si>
    <t>Modelo 4 -  Carteira bancária – Indicadores do potencial risco de transição associado às alterações climáticas -  Exposições às 20 empresas com utilização mais intensiva de carbono</t>
  </si>
  <si>
    <t>Modelo 5 -  Carteira bancária – Indicadores de potencial risco físico associado às alterações climáticas -  Exposições sujeitas a risco físico</t>
  </si>
  <si>
    <t>EU KM2 - métricas chave - requisito para G-SII de fundos próprios e passivos elegíveis (TLAC)</t>
  </si>
  <si>
    <r>
      <t xml:space="preserve">Ativos líquidos integrados nas </t>
    </r>
    <r>
      <rPr>
        <b/>
        <i/>
        <sz val="14"/>
        <color rgb="FFFF0000"/>
        <rFont val="Santander Text"/>
        <family val="2"/>
      </rPr>
      <t>pools</t>
    </r>
    <r>
      <rPr>
        <b/>
        <sz val="14"/>
        <color rgb="FFFF0000"/>
        <rFont val="Santander Text"/>
        <family val="2"/>
      </rPr>
      <t xml:space="preserve"> de colateral elegível</t>
    </r>
  </si>
  <si>
    <t>EU CQ 3 - EBA/GL/2022/13 - Modelo 3: Qualidade de crédito das exposições produtivas e não produtivas, por dias de incumprimento</t>
  </si>
  <si>
    <t>Retail - Secured by immovable property SME</t>
  </si>
  <si>
    <t>Retail - Secured by immovable property non SME</t>
  </si>
  <si>
    <t>CommonEquity Tier I</t>
  </si>
  <si>
    <t>Rácio Common Equity Tier I</t>
  </si>
  <si>
    <t>Rácio TLAC-RWA</t>
  </si>
  <si>
    <t>Rácio TLAC-LRE</t>
  </si>
  <si>
    <t>Rácio Leverage</t>
  </si>
  <si>
    <t>Abates totais acumulados</t>
  </si>
  <si>
    <t>Acções não negociação</t>
  </si>
  <si>
    <t>Negociação</t>
  </si>
  <si>
    <t>Correlação entre Riscos</t>
  </si>
  <si>
    <t>Modelo EU LR2 - Divulgação comum do rácio de alavancagem</t>
  </si>
  <si>
    <t>Geografia</t>
  </si>
  <si>
    <t>Absoluta</t>
  </si>
  <si>
    <t>%</t>
  </si>
  <si>
    <t>Portugal</t>
  </si>
  <si>
    <t>Evolução da carteira de crédito sujeita a risco de crédito e risco de contraparte</t>
  </si>
  <si>
    <t>Modelo EU CQ 3 - Modelo 3: Qualidade de crédito das exposições produtivas e não produtivas, por dias de incumprimento</t>
  </si>
  <si>
    <t>Indicadores de Risco</t>
  </si>
  <si>
    <t xml:space="preserve">Reconciliação Entre Capital Contabilístico E Regulamentar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</si>
</sst>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0.000%"/>
    <numFmt numFmtId="165" formatCode="#,##0\ \ "/>
    <numFmt numFmtId="166" formatCode="0.0%"/>
    <numFmt numFmtId="167" formatCode="&quot;£&quot;#,##0;[Red]\-&quot;£&quot;#,##0"/>
    <numFmt numFmtId="168" formatCode="_-* #,##0_-;\-* #,##0_-;_-* &quot;-&quot;??_-;_-@_-"/>
    <numFmt numFmtId="169" formatCode="[$-816]mmmm\ yy;@"/>
    <numFmt numFmtId="171" formatCode="#,##0.0000"/>
    <numFmt numFmtId="172" formatCode="[$-F800]dddd\,\ mmmm\ dd\,\ yyyy"/>
    <numFmt numFmtId="173" formatCode="_(* #,##0_);_(* \(#,##0\);_(* &quot; - &quot;_);_(@_)"/>
    <numFmt numFmtId="174" formatCode="#,##0_ ;\-#,##0\ "/>
    <numFmt numFmtId="175" formatCode="[$-816]dd/mmm/yy;@"/>
  </numFmts>
  <fonts count="124" x14ac:knownFonts="1">
    <font>
      <sz val="11"/>
      <color theme="1"/>
      <name val="Calibri"/>
      <family val="2"/>
      <scheme val="minor"/>
    </font>
    <font>
      <sz val="10"/>
      <color theme="1"/>
      <name val="Santander Text"/>
      <family val="2"/>
    </font>
    <font>
      <sz val="10"/>
      <color theme="1"/>
      <name val="Santander Text"/>
      <family val="2"/>
    </font>
    <font>
      <sz val="10"/>
      <color theme="1"/>
      <name val="Santander Text"/>
      <family val="2"/>
    </font>
    <font>
      <sz val="10"/>
      <color theme="1"/>
      <name val="Santander Text"/>
      <family val="2"/>
    </font>
    <font>
      <sz val="10"/>
      <color theme="1"/>
      <name val="Santander Text"/>
      <family val="2"/>
    </font>
    <font>
      <sz val="10"/>
      <color theme="1"/>
      <name val="Santander Text"/>
      <family val="2"/>
    </font>
    <font>
      <sz val="10"/>
      <color theme="1"/>
      <name val="Santander Text"/>
      <family val="2"/>
    </font>
    <font>
      <b/>
      <sz val="10"/>
      <color theme="0"/>
      <name val="Santander Text"/>
      <family val="2"/>
    </font>
    <font>
      <sz val="10"/>
      <color rgb="FFFF0000"/>
      <name val="Santander Text"/>
      <family val="2"/>
    </font>
    <font>
      <b/>
      <sz val="10"/>
      <color theme="1"/>
      <name val="Santander Text"/>
      <family val="2"/>
    </font>
    <font>
      <sz val="10"/>
      <color theme="0"/>
      <name val="Santander Text"/>
      <family val="2"/>
    </font>
    <font>
      <sz val="11"/>
      <color theme="1"/>
      <name val="Calibri"/>
      <family val="2"/>
      <scheme val="minor"/>
    </font>
    <font>
      <u/>
      <sz val="11"/>
      <color theme="10"/>
      <name val="Calibri"/>
      <family val="2"/>
      <scheme val="minor"/>
    </font>
    <font>
      <b/>
      <sz val="14"/>
      <color rgb="FFFF0000"/>
      <name val="Santander Text"/>
      <family val="2"/>
    </font>
    <font>
      <sz val="11"/>
      <color theme="1"/>
      <name val="Santander Text"/>
      <family val="2"/>
    </font>
    <font>
      <sz val="11"/>
      <name val="Santander Text"/>
      <family val="2"/>
    </font>
    <font>
      <i/>
      <sz val="11"/>
      <color rgb="FF575756"/>
      <name val="Santander Text"/>
      <family val="2"/>
    </font>
    <font>
      <b/>
      <sz val="11"/>
      <color rgb="FF575756"/>
      <name val="Santander Text"/>
      <family val="2"/>
    </font>
    <font>
      <i/>
      <sz val="10"/>
      <color rgb="FF575756"/>
      <name val="Santander Text"/>
      <family val="2"/>
    </font>
    <font>
      <b/>
      <sz val="10"/>
      <name val="Santander Text"/>
      <family val="2"/>
    </font>
    <font>
      <b/>
      <sz val="10"/>
      <color rgb="FF575756"/>
      <name val="Santander Text"/>
      <family val="2"/>
    </font>
    <font>
      <sz val="10"/>
      <color rgb="FF575756"/>
      <name val="Santander Text"/>
      <family val="2"/>
    </font>
    <font>
      <sz val="8"/>
      <color rgb="FF575756"/>
      <name val="Santander Text"/>
      <family val="2"/>
    </font>
    <font>
      <sz val="8"/>
      <name val="Santander Text"/>
      <family val="2"/>
    </font>
    <font>
      <sz val="8"/>
      <color theme="1"/>
      <name val="Santander Text"/>
      <family val="2"/>
    </font>
    <font>
      <sz val="8"/>
      <color rgb="FFFF0000"/>
      <name val="Santander Text"/>
      <family val="2"/>
    </font>
    <font>
      <sz val="11"/>
      <color rgb="FF575756"/>
      <name val="Santander Text"/>
      <family val="2"/>
    </font>
    <font>
      <b/>
      <sz val="22"/>
      <color rgb="FFFF0000"/>
      <name val="Santander Text"/>
      <family val="2"/>
    </font>
    <font>
      <b/>
      <sz val="12"/>
      <name val="Santander Text"/>
      <family val="2"/>
    </font>
    <font>
      <b/>
      <sz val="10"/>
      <color rgb="FFD1005D"/>
      <name val="Santander Text"/>
      <family val="2"/>
    </font>
    <font>
      <b/>
      <sz val="12"/>
      <color theme="0"/>
      <name val="Santander Text"/>
      <family val="2"/>
    </font>
    <font>
      <b/>
      <sz val="11"/>
      <color rgb="FFFF0000"/>
      <name val="Santander Text"/>
      <family val="2"/>
    </font>
    <font>
      <sz val="10"/>
      <name val="MS Sans Serif"/>
      <family val="2"/>
    </font>
    <font>
      <sz val="10"/>
      <name val="Santander Text"/>
      <family val="2"/>
    </font>
    <font>
      <b/>
      <sz val="10"/>
      <color rgb="FFFFFFFF"/>
      <name val="Santander Text"/>
      <family val="2"/>
    </font>
    <font>
      <sz val="10"/>
      <color rgb="FF000000"/>
      <name val="Santander Text"/>
      <family val="2"/>
    </font>
    <font>
      <sz val="10"/>
      <name val="Arial"/>
      <family val="2"/>
    </font>
    <font>
      <sz val="10"/>
      <name val="Times New Roman"/>
      <family val="1"/>
    </font>
    <font>
      <sz val="10"/>
      <name val="Arial Rounded MT Bold"/>
      <family val="2"/>
    </font>
    <font>
      <b/>
      <sz val="14"/>
      <color rgb="FFD1005D"/>
      <name val="Santander Text"/>
      <family val="2"/>
    </font>
    <font>
      <sz val="9"/>
      <color rgb="FF575756"/>
      <name val="Santander Text"/>
      <family val="2"/>
    </font>
    <font>
      <b/>
      <sz val="9"/>
      <color theme="1"/>
      <name val="Santander Text"/>
      <family val="2"/>
    </font>
    <font>
      <b/>
      <sz val="9"/>
      <color rgb="FF575756"/>
      <name val="Santander Text"/>
      <family val="2"/>
    </font>
    <font>
      <sz val="9"/>
      <color theme="1"/>
      <name val="Santander Text"/>
      <family val="2"/>
    </font>
    <font>
      <b/>
      <sz val="10"/>
      <color rgb="FFFF0000"/>
      <name val="Santander Text"/>
      <family val="2"/>
    </font>
    <font>
      <b/>
      <sz val="8"/>
      <name val="Santander Text"/>
      <family val="2"/>
    </font>
    <font>
      <b/>
      <i/>
      <sz val="10"/>
      <name val="Santander Text"/>
      <family val="2"/>
    </font>
    <font>
      <b/>
      <sz val="10"/>
      <color indexed="9"/>
      <name val="Santander Text"/>
      <family val="2"/>
    </font>
    <font>
      <sz val="10"/>
      <color indexed="9"/>
      <name val="Santander Text"/>
      <family val="2"/>
    </font>
    <font>
      <b/>
      <sz val="11"/>
      <color rgb="FFD1005D"/>
      <name val="Santander Text"/>
      <family val="2"/>
    </font>
    <font>
      <sz val="9"/>
      <name val="Santander Text"/>
      <family val="2"/>
    </font>
    <font>
      <b/>
      <sz val="9"/>
      <name val="Santander Text"/>
      <family val="2"/>
    </font>
    <font>
      <b/>
      <sz val="8"/>
      <color rgb="FF575756"/>
      <name val="Santander Text"/>
      <family val="2"/>
    </font>
    <font>
      <sz val="11"/>
      <color rgb="FFFF0000"/>
      <name val="Santander Text"/>
      <family val="2"/>
    </font>
    <font>
      <i/>
      <sz val="10"/>
      <color theme="1"/>
      <name val="Santander Text"/>
      <family val="2"/>
    </font>
    <font>
      <b/>
      <sz val="11"/>
      <name val="Santander Text"/>
      <family val="2"/>
    </font>
    <font>
      <b/>
      <sz val="11"/>
      <color theme="1"/>
      <name val="Santander Text"/>
      <family val="2"/>
    </font>
    <font>
      <i/>
      <sz val="10"/>
      <name val="Santander Text"/>
      <family val="2"/>
    </font>
    <font>
      <b/>
      <sz val="8"/>
      <color theme="1"/>
      <name val="Santander Text"/>
      <family val="2"/>
    </font>
    <font>
      <b/>
      <strike/>
      <sz val="9"/>
      <color rgb="FFFF0000"/>
      <name val="Santander Text"/>
      <family val="2"/>
    </font>
    <font>
      <u/>
      <sz val="10"/>
      <color theme="10"/>
      <name val="Arial"/>
      <family val="2"/>
    </font>
    <font>
      <b/>
      <sz val="7.5"/>
      <color rgb="FF575756"/>
      <name val="Santander Text"/>
      <family val="2"/>
    </font>
    <font>
      <sz val="7"/>
      <color rgb="FF575756"/>
      <name val="Santander Text"/>
      <family val="2"/>
    </font>
    <font>
      <sz val="8"/>
      <color theme="1" tint="0.249977111117893"/>
      <name val="Santander Text"/>
      <family val="2"/>
    </font>
    <font>
      <b/>
      <strike/>
      <sz val="10"/>
      <name val="Santander Text"/>
      <family val="2"/>
    </font>
    <font>
      <b/>
      <sz val="14"/>
      <name val="Santander Text"/>
      <family val="2"/>
    </font>
    <font>
      <sz val="11"/>
      <color theme="1"/>
      <name val="Calibri"/>
      <family val="2"/>
      <charset val="238"/>
      <scheme val="minor"/>
    </font>
    <font>
      <b/>
      <sz val="11"/>
      <color rgb="FF000000"/>
      <name val="Santander Text"/>
      <family val="2"/>
    </font>
    <font>
      <sz val="12"/>
      <name val="Santander Text"/>
      <family val="2"/>
    </font>
    <font>
      <b/>
      <sz val="8"/>
      <color rgb="FFFF0000"/>
      <name val="Santander Text"/>
      <family val="2"/>
    </font>
    <font>
      <sz val="12"/>
      <color rgb="FF575756"/>
      <name val="Santander Text"/>
      <family val="2"/>
    </font>
    <font>
      <sz val="12"/>
      <color theme="1"/>
      <name val="Santander Text"/>
      <family val="2"/>
    </font>
    <font>
      <b/>
      <sz val="16"/>
      <color rgb="FFFF0000"/>
      <name val="Santander Text"/>
      <family val="2"/>
    </font>
    <font>
      <b/>
      <sz val="9"/>
      <color rgb="FFD1005D"/>
      <name val="Santander Text"/>
      <family val="2"/>
    </font>
    <font>
      <u/>
      <sz val="9"/>
      <color rgb="FFD1005D"/>
      <name val="Santander Text"/>
      <family val="2"/>
    </font>
    <font>
      <sz val="9"/>
      <color theme="1" tint="0.34998626667073579"/>
      <name val="Santander Text"/>
      <family val="2"/>
    </font>
    <font>
      <b/>
      <sz val="12"/>
      <color rgb="FF575756"/>
      <name val="Santander Text"/>
      <family val="2"/>
    </font>
    <font>
      <sz val="14"/>
      <color theme="1"/>
      <name val="Santander Text"/>
      <family val="2"/>
    </font>
    <font>
      <b/>
      <sz val="14"/>
      <color theme="1"/>
      <name val="Santander Text"/>
      <family val="2"/>
    </font>
    <font>
      <b/>
      <i/>
      <sz val="14"/>
      <color rgb="FFFF0000"/>
      <name val="Santander Text"/>
      <family val="2"/>
    </font>
    <font>
      <b/>
      <sz val="10"/>
      <color rgb="FF000000"/>
      <name val="Santander Text"/>
      <family val="2"/>
    </font>
    <font>
      <i/>
      <sz val="8.5"/>
      <color rgb="FF000000"/>
      <name val="Santander Text"/>
      <family val="2"/>
    </font>
    <font>
      <i/>
      <sz val="8.5"/>
      <name val="Santander Text"/>
      <family val="2"/>
    </font>
    <font>
      <sz val="24"/>
      <color rgb="FF000000"/>
      <name val="Santander Text"/>
      <family val="2"/>
    </font>
    <font>
      <sz val="8.5"/>
      <color rgb="FF000000"/>
      <name val="Santander Text"/>
      <family val="2"/>
    </font>
    <font>
      <b/>
      <sz val="8.5"/>
      <color theme="1"/>
      <name val="Santander Text"/>
      <family val="2"/>
    </font>
    <font>
      <b/>
      <sz val="16"/>
      <color theme="1"/>
      <name val="Santander Text"/>
      <family val="2"/>
    </font>
    <font>
      <i/>
      <sz val="9"/>
      <name val="Santander Text"/>
      <family val="2"/>
    </font>
    <font>
      <b/>
      <sz val="18"/>
      <color rgb="FFFF0000"/>
      <name val="Santander Text"/>
      <family val="2"/>
    </font>
    <font>
      <u/>
      <sz val="8"/>
      <name val="Santander Text"/>
      <family val="2"/>
    </font>
    <font>
      <u/>
      <sz val="11"/>
      <name val="Santander Text"/>
      <family val="2"/>
    </font>
    <font>
      <u/>
      <sz val="11"/>
      <color rgb="FF008080"/>
      <name val="Santander Text"/>
      <family val="2"/>
    </font>
    <font>
      <vertAlign val="superscript"/>
      <sz val="8.5"/>
      <color theme="1"/>
      <name val="Santander Text"/>
      <family val="2"/>
    </font>
    <font>
      <b/>
      <sz val="12"/>
      <color theme="1"/>
      <name val="Santander Text"/>
      <family val="2"/>
    </font>
    <font>
      <b/>
      <i/>
      <sz val="8"/>
      <color rgb="FF575756"/>
      <name val="Santander Text"/>
      <family val="2"/>
    </font>
    <font>
      <sz val="11"/>
      <color rgb="FF0070C0"/>
      <name val="Santander Text"/>
      <family val="2"/>
    </font>
    <font>
      <sz val="10"/>
      <color rgb="FF0070C0"/>
      <name val="Santander Text"/>
      <family val="2"/>
    </font>
    <font>
      <b/>
      <sz val="9"/>
      <color indexed="9"/>
      <name val="Santander Text"/>
      <family val="2"/>
    </font>
    <font>
      <sz val="9"/>
      <color theme="1" tint="0.249977111117893"/>
      <name val="Santander Text"/>
      <family val="2"/>
    </font>
    <font>
      <vertAlign val="superscript"/>
      <sz val="9"/>
      <color rgb="FF575756"/>
      <name val="Santander Text"/>
      <family val="2"/>
    </font>
    <font>
      <b/>
      <sz val="9"/>
      <color rgb="FFB50D5C"/>
      <name val="Santander Text"/>
      <family val="2"/>
    </font>
    <font>
      <strike/>
      <sz val="9"/>
      <color rgb="FF575756"/>
      <name val="Santander Text"/>
      <family val="2"/>
    </font>
    <font>
      <b/>
      <sz val="10"/>
      <name val="Arial"/>
      <family val="2"/>
    </font>
    <font>
      <b/>
      <sz val="12"/>
      <name val="Arial"/>
      <family val="2"/>
    </font>
    <font>
      <b/>
      <sz val="20"/>
      <name val="Arial"/>
      <family val="2"/>
    </font>
    <font>
      <b/>
      <sz val="20"/>
      <name val="Santander Text"/>
      <family val="2"/>
    </font>
    <font>
      <b/>
      <sz val="20"/>
      <color rgb="FF575756"/>
      <name val="Santander Text"/>
      <family val="2"/>
    </font>
    <font>
      <strike/>
      <sz val="11"/>
      <name val="Santander Text"/>
      <family val="2"/>
    </font>
    <font>
      <strike/>
      <sz val="11"/>
      <color rgb="FF575756"/>
      <name val="Santander Text"/>
      <family val="2"/>
    </font>
    <font>
      <u/>
      <sz val="9"/>
      <color rgb="FF575756"/>
      <name val="Santander Text"/>
      <family val="2"/>
    </font>
    <font>
      <strike/>
      <sz val="10"/>
      <name val="Santander Text"/>
      <family val="2"/>
    </font>
    <font>
      <sz val="10"/>
      <color theme="1" tint="0.249977111117893"/>
      <name val="Santander Text"/>
      <family val="2"/>
    </font>
    <font>
      <b/>
      <vertAlign val="subscript"/>
      <sz val="10"/>
      <name val="Santander Text"/>
      <family val="2"/>
    </font>
    <font>
      <sz val="10"/>
      <name val="Arial"/>
      <family val="2"/>
    </font>
    <font>
      <u/>
      <sz val="10"/>
      <color indexed="12"/>
      <name val="Arial"/>
      <family val="2"/>
    </font>
    <font>
      <b/>
      <sz val="10"/>
      <color indexed="53"/>
      <name val="Santander Text"/>
      <family val="2"/>
    </font>
    <font>
      <b/>
      <i/>
      <sz val="10"/>
      <color rgb="FFD1005D"/>
      <name val="Santander Text"/>
      <family val="2"/>
    </font>
    <font>
      <b/>
      <sz val="10"/>
      <color rgb="FFC00000"/>
      <name val="Santander Text"/>
      <family val="2"/>
    </font>
    <font>
      <sz val="7"/>
      <color rgb="FFFF0000"/>
      <name val="Santander Text"/>
      <family val="2"/>
    </font>
    <font>
      <sz val="7"/>
      <color theme="1"/>
      <name val="Santander Text"/>
      <family val="2"/>
    </font>
    <font>
      <sz val="7"/>
      <name val="Santander Text"/>
      <family val="2"/>
    </font>
    <font>
      <b/>
      <sz val="7"/>
      <color rgb="FF575756"/>
      <name val="Santander Text"/>
      <family val="2"/>
    </font>
    <font>
      <sz val="10"/>
      <color theme="0" tint="-0.14999847407452621"/>
      <name val="Santander Text"/>
      <family val="2"/>
    </font>
  </fonts>
  <fills count="17">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FFFF"/>
        <bgColor indexed="64"/>
      </patternFill>
    </fill>
    <fill>
      <patternFill patternType="solid">
        <fgColor indexed="9"/>
        <bgColor indexed="64"/>
      </patternFill>
    </fill>
    <fill>
      <patternFill patternType="solid">
        <fgColor indexed="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theme="0" tint="-4.9989318521683403E-2"/>
      </patternFill>
    </fill>
    <fill>
      <patternFill patternType="darkTrellis">
        <fgColor theme="0" tint="-4.9989318521683403E-2"/>
        <bgColor theme="0" tint="-4.9989318521683403E-2"/>
      </patternFill>
    </fill>
    <fill>
      <patternFill patternType="solid">
        <fgColor rgb="FFFFFFFF"/>
        <bgColor rgb="FF000000"/>
      </patternFill>
    </fill>
    <fill>
      <patternFill patternType="solid">
        <fgColor theme="0"/>
        <bgColor rgb="FF000000"/>
      </patternFill>
    </fill>
    <fill>
      <patternFill patternType="solid">
        <fgColor rgb="FFBFBFBF"/>
        <bgColor indexed="64"/>
      </patternFill>
    </fill>
    <fill>
      <patternFill patternType="solid">
        <fgColor rgb="FFD9D9D9"/>
        <bgColor indexed="64"/>
      </patternFill>
    </fill>
    <fill>
      <patternFill patternType="solid">
        <fgColor theme="0" tint="-0.34998626667073579"/>
        <bgColor indexed="64"/>
      </patternFill>
    </fill>
  </fills>
  <borders count="78">
    <border>
      <left/>
      <right/>
      <top/>
      <bottom/>
      <diagonal/>
    </border>
    <border>
      <left/>
      <right/>
      <top style="medium">
        <color rgb="FFFF0000"/>
      </top>
      <bottom style="thin">
        <color rgb="FFFF0000"/>
      </bottom>
      <diagonal/>
    </border>
    <border>
      <left/>
      <right/>
      <top style="thin">
        <color rgb="FFFF0000"/>
      </top>
      <bottom/>
      <diagonal/>
    </border>
    <border>
      <left/>
      <right/>
      <top/>
      <bottom style="thin">
        <color rgb="FFFF0000"/>
      </bottom>
      <diagonal/>
    </border>
    <border>
      <left/>
      <right/>
      <top style="dotted">
        <color theme="0" tint="-0.499984740745262"/>
      </top>
      <bottom style="dotted">
        <color theme="0" tint="-0.499984740745262"/>
      </bottom>
      <diagonal/>
    </border>
    <border>
      <left/>
      <right/>
      <top/>
      <bottom style="thin">
        <color rgb="FFD1005D"/>
      </bottom>
      <diagonal/>
    </border>
    <border>
      <left/>
      <right/>
      <top style="thin">
        <color rgb="FFBFBFBF"/>
      </top>
      <bottom style="thin">
        <color rgb="FFBFBFBF"/>
      </bottom>
      <diagonal/>
    </border>
    <border>
      <left/>
      <right/>
      <top style="medium">
        <color rgb="FFFF0000"/>
      </top>
      <bottom/>
      <diagonal/>
    </border>
    <border>
      <left style="thin">
        <color indexed="64"/>
      </left>
      <right style="thin">
        <color indexed="64"/>
      </right>
      <top style="thin">
        <color indexed="64"/>
      </top>
      <bottom style="thin">
        <color indexed="64"/>
      </bottom>
      <diagonal/>
    </border>
    <border>
      <left/>
      <right/>
      <top/>
      <bottom style="thin">
        <color rgb="FFBFBFBF"/>
      </bottom>
      <diagonal/>
    </border>
    <border>
      <left/>
      <right/>
      <top style="thin">
        <color rgb="FFBFBFBF"/>
      </top>
      <bottom/>
      <diagonal/>
    </border>
    <border>
      <left/>
      <right/>
      <top style="thin">
        <color rgb="FFFF0000"/>
      </top>
      <bottom style="thin">
        <color rgb="FFFF0000"/>
      </bottom>
      <diagonal/>
    </border>
    <border>
      <left/>
      <right/>
      <top style="thin">
        <color rgb="FFFF0000"/>
      </top>
      <bottom style="dotted">
        <color theme="0" tint="-0.499984740745262"/>
      </bottom>
      <diagonal/>
    </border>
    <border>
      <left/>
      <right/>
      <top style="dotted">
        <color theme="0" tint="-0.499984740745262"/>
      </top>
      <bottom style="thin">
        <color rgb="FFFF0000"/>
      </bottom>
      <diagonal/>
    </border>
    <border>
      <left/>
      <right/>
      <top style="medium">
        <color rgb="FFFF0000"/>
      </top>
      <bottom style="dotted">
        <color theme="0" tint="-0.499984740745262"/>
      </bottom>
      <diagonal/>
    </border>
    <border>
      <left/>
      <right/>
      <top style="thin">
        <color rgb="FFFF0000"/>
      </top>
      <bottom style="medium">
        <color rgb="FFFF0000"/>
      </bottom>
      <diagonal/>
    </border>
    <border>
      <left/>
      <right/>
      <top style="dotted">
        <color theme="0" tint="-0.499984740745262"/>
      </top>
      <bottom style="medium">
        <color rgb="FFFF0000"/>
      </bottom>
      <diagonal/>
    </border>
    <border>
      <left/>
      <right/>
      <top style="dotted">
        <color theme="0" tint="-0.499984740745262"/>
      </top>
      <bottom/>
      <diagonal/>
    </border>
    <border>
      <left/>
      <right/>
      <top/>
      <bottom style="dotted">
        <color theme="0" tint="-0.499984740745262"/>
      </bottom>
      <diagonal/>
    </border>
    <border>
      <left/>
      <right/>
      <top style="medium">
        <color rgb="FFFF0000"/>
      </top>
      <bottom style="medium">
        <color rgb="FFFF0000"/>
      </bottom>
      <diagonal/>
    </border>
    <border>
      <left/>
      <right/>
      <top style="dotted">
        <color theme="0" tint="-0.34998626667073579"/>
      </top>
      <bottom style="medium">
        <color rgb="FFFF0000"/>
      </bottom>
      <diagonal/>
    </border>
    <border>
      <left/>
      <right/>
      <top style="dotted">
        <color theme="0" tint="-0.34998626667073579"/>
      </top>
      <bottom style="dotted">
        <color theme="0" tint="-0.34998626667073579"/>
      </bottom>
      <diagonal/>
    </border>
    <border>
      <left/>
      <right/>
      <top style="medium">
        <color rgb="FFFF0000"/>
      </top>
      <bottom style="dotted">
        <color theme="0" tint="-0.34998626667073579"/>
      </bottom>
      <diagonal/>
    </border>
    <border>
      <left/>
      <right/>
      <top style="dotted">
        <color theme="0" tint="-0.34998626667073579"/>
      </top>
      <bottom style="thin">
        <color rgb="FFFF0000"/>
      </bottom>
      <diagonal/>
    </border>
    <border>
      <left/>
      <right/>
      <top/>
      <bottom style="dotted">
        <color theme="0" tint="-0.34998626667073579"/>
      </bottom>
      <diagonal/>
    </border>
    <border>
      <left/>
      <right/>
      <top style="dotted">
        <color theme="0" tint="-0.34998626667073579"/>
      </top>
      <bottom/>
      <diagonal/>
    </border>
    <border>
      <left/>
      <right/>
      <top/>
      <bottom style="medium">
        <color rgb="FFFF0000"/>
      </bottom>
      <diagonal/>
    </border>
    <border>
      <left/>
      <right/>
      <top style="thin">
        <color rgb="FFFF0000"/>
      </top>
      <bottom style="dotted">
        <color theme="0" tint="-0.24994659260841701"/>
      </bottom>
      <diagonal/>
    </border>
    <border>
      <left/>
      <right/>
      <top style="dotted">
        <color theme="0" tint="-0.24994659260841701"/>
      </top>
      <bottom style="dotted">
        <color theme="0" tint="-0.24994659260841701"/>
      </bottom>
      <diagonal/>
    </border>
    <border>
      <left/>
      <right/>
      <top style="dotted">
        <color theme="0" tint="-0.24994659260841701"/>
      </top>
      <bottom style="medium">
        <color rgb="FFFF0000"/>
      </bottom>
      <diagonal/>
    </border>
    <border>
      <left/>
      <right/>
      <top style="dotted">
        <color theme="0" tint="-0.24994659260841701"/>
      </top>
      <bottom/>
      <diagonal/>
    </border>
    <border>
      <left/>
      <right/>
      <top style="thin">
        <color rgb="FFFF0000"/>
      </top>
      <bottom style="dotted">
        <color theme="0" tint="-0.34998626667073579"/>
      </bottom>
      <diagonal/>
    </border>
    <border>
      <left style="thin">
        <color rgb="FFFF0000"/>
      </left>
      <right style="thin">
        <color rgb="FFFF0000"/>
      </right>
      <top style="thin">
        <color rgb="FFD1005D"/>
      </top>
      <bottom style="medium">
        <color rgb="FFFF0000"/>
      </bottom>
      <diagonal/>
    </border>
    <border>
      <left style="thin">
        <color rgb="FFFF0000"/>
      </left>
      <right style="thin">
        <color rgb="FFFF0000"/>
      </right>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thin">
        <color rgb="FFFF0000"/>
      </right>
      <top style="thin">
        <color rgb="FFD1005D"/>
      </top>
      <bottom style="thin">
        <color rgb="FFD1005D"/>
      </bottom>
      <diagonal/>
    </border>
    <border>
      <left style="thin">
        <color rgb="FFFF0000"/>
      </left>
      <right style="thin">
        <color rgb="FFFF0000"/>
      </right>
      <top style="thin">
        <color rgb="FFD1005D"/>
      </top>
      <bottom/>
      <diagonal/>
    </border>
    <border>
      <left style="thin">
        <color rgb="FFFF0000"/>
      </left>
      <right style="thin">
        <color rgb="FFFF0000"/>
      </right>
      <top style="thin">
        <color rgb="FFFF0000"/>
      </top>
      <bottom style="thin">
        <color rgb="FFD1005D"/>
      </bottom>
      <diagonal/>
    </border>
    <border>
      <left/>
      <right/>
      <top style="thin">
        <color rgb="FFBFBFBF"/>
      </top>
      <bottom style="medium">
        <color rgb="FFFF0000"/>
      </bottom>
      <diagonal/>
    </border>
    <border>
      <left/>
      <right/>
      <top style="medium">
        <color rgb="FFFF0000"/>
      </top>
      <bottom style="thin">
        <color rgb="FFBFBFBF"/>
      </bottom>
      <diagonal/>
    </border>
    <border>
      <left style="thin">
        <color indexed="64"/>
      </left>
      <right style="thin">
        <color indexed="64"/>
      </right>
      <top style="thin">
        <color rgb="FFFF0000"/>
      </top>
      <bottom style="medium">
        <color rgb="FFFF0000"/>
      </bottom>
      <diagonal/>
    </border>
    <border>
      <left style="thin">
        <color indexed="64"/>
      </left>
      <right/>
      <top style="thin">
        <color rgb="FFFF0000"/>
      </top>
      <bottom style="medium">
        <color rgb="FFFF0000"/>
      </bottom>
      <diagonal/>
    </border>
    <border>
      <left style="thin">
        <color indexed="64"/>
      </left>
      <right style="thin">
        <color indexed="64"/>
      </right>
      <top/>
      <bottom style="thin">
        <color rgb="FFFF0000"/>
      </bottom>
      <diagonal/>
    </border>
    <border>
      <left style="thin">
        <color indexed="64"/>
      </left>
      <right/>
      <top style="dotted">
        <color theme="0" tint="-0.34998626667073579"/>
      </top>
      <bottom style="dotted">
        <color theme="0" tint="-0.34998626667073579"/>
      </bottom>
      <diagonal/>
    </border>
    <border>
      <left style="thin">
        <color indexed="64"/>
      </left>
      <right/>
      <top style="dotted">
        <color theme="0" tint="-0.34998626667073579"/>
      </top>
      <bottom style="thin">
        <color rgb="FFFF0000"/>
      </bottom>
      <diagonal/>
    </border>
    <border>
      <left style="thin">
        <color indexed="64"/>
      </left>
      <right style="thin">
        <color indexed="64"/>
      </right>
      <top/>
      <bottom/>
      <diagonal/>
    </border>
    <border>
      <left style="thin">
        <color indexed="64"/>
      </left>
      <right style="thin">
        <color indexed="64"/>
      </right>
      <top/>
      <bottom style="dotted">
        <color theme="0" tint="-0.34998626667073579"/>
      </bottom>
      <diagonal/>
    </border>
    <border>
      <left style="thin">
        <color indexed="64"/>
      </left>
      <right/>
      <top/>
      <bottom style="dotted">
        <color theme="0" tint="-0.34998626667073579"/>
      </bottom>
      <diagonal/>
    </border>
    <border>
      <left style="thin">
        <color indexed="64"/>
      </left>
      <right style="thin">
        <color indexed="64"/>
      </right>
      <top style="thin">
        <color rgb="FFFF0000"/>
      </top>
      <bottom style="thin">
        <color rgb="FFFF0000"/>
      </bottom>
      <diagonal/>
    </border>
    <border>
      <left style="thin">
        <color indexed="64"/>
      </left>
      <right/>
      <top style="thin">
        <color rgb="FFFF0000"/>
      </top>
      <bottom style="thin">
        <color rgb="FFFF0000"/>
      </bottom>
      <diagonal/>
    </border>
    <border>
      <left style="thin">
        <color indexed="64"/>
      </left>
      <right style="thin">
        <color indexed="64"/>
      </right>
      <top style="dotted">
        <color theme="0" tint="-0.34998626667073579"/>
      </top>
      <bottom/>
      <diagonal/>
    </border>
    <border>
      <left style="thin">
        <color indexed="64"/>
      </left>
      <right/>
      <top style="dotted">
        <color theme="0" tint="-0.34998626667073579"/>
      </top>
      <bottom/>
      <diagonal/>
    </border>
    <border>
      <left style="thin">
        <color indexed="64"/>
      </left>
      <right style="thin">
        <color indexed="64"/>
      </right>
      <top style="dotted">
        <color theme="0" tint="-0.34998626667073579"/>
      </top>
      <bottom style="dotted">
        <color theme="0" tint="-0.34998626667073579"/>
      </bottom>
      <diagonal/>
    </border>
    <border>
      <left style="thin">
        <color indexed="64"/>
      </left>
      <right style="thin">
        <color indexed="64"/>
      </right>
      <top style="medium">
        <color rgb="FFFF0000"/>
      </top>
      <bottom/>
      <diagonal/>
    </border>
    <border>
      <left style="thin">
        <color indexed="64"/>
      </left>
      <right/>
      <top style="medium">
        <color rgb="FFFF0000"/>
      </top>
      <bottom/>
      <diagonal/>
    </border>
    <border>
      <left/>
      <right/>
      <top style="thin">
        <color rgb="FFD1005D"/>
      </top>
      <bottom/>
      <diagonal/>
    </border>
    <border>
      <left style="thin">
        <color indexed="64"/>
      </left>
      <right/>
      <top/>
      <bottom/>
      <diagonal/>
    </border>
    <border>
      <left style="thin">
        <color indexed="64"/>
      </left>
      <right style="thin">
        <color indexed="64"/>
      </right>
      <top style="thin">
        <color rgb="FFFF0000"/>
      </top>
      <bottom/>
      <diagonal/>
    </border>
    <border>
      <left/>
      <right style="thin">
        <color indexed="64"/>
      </right>
      <top style="thin">
        <color rgb="FFFF0000"/>
      </top>
      <bottom style="thin">
        <color rgb="FFFF0000"/>
      </bottom>
      <diagonal/>
    </border>
    <border>
      <left/>
      <right/>
      <top style="medium">
        <color rgb="FFD1005D"/>
      </top>
      <bottom/>
      <diagonal/>
    </border>
    <border>
      <left/>
      <right/>
      <top style="medium">
        <color rgb="FFD1005D"/>
      </top>
      <bottom style="thin">
        <color rgb="FFD1005D"/>
      </bottom>
      <diagonal/>
    </border>
    <border>
      <left/>
      <right/>
      <top style="thin">
        <color rgb="FFD1005D"/>
      </top>
      <bottom style="thin">
        <color rgb="FFD1005D"/>
      </bottom>
      <diagonal/>
    </border>
    <border>
      <left/>
      <right/>
      <top style="thin">
        <color rgb="FFFF0000"/>
      </top>
      <bottom style="thin">
        <color rgb="FFBFBFBF"/>
      </bottom>
      <diagonal/>
    </border>
    <border>
      <left style="thin">
        <color rgb="FFFF0000"/>
      </left>
      <right/>
      <top style="thin">
        <color rgb="FFFF0000"/>
      </top>
      <bottom style="medium">
        <color rgb="FFFF0000"/>
      </bottom>
      <diagonal/>
    </border>
    <border>
      <left/>
      <right style="thin">
        <color rgb="FFFF0000"/>
      </right>
      <top style="thin">
        <color rgb="FFFF0000"/>
      </top>
      <bottom style="medium">
        <color rgb="FFFF0000"/>
      </bottom>
      <diagonal/>
    </border>
    <border>
      <left style="thin">
        <color rgb="FFFF0000"/>
      </left>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style="thin">
        <color indexed="64"/>
      </bottom>
      <diagonal/>
    </border>
    <border>
      <left style="thin">
        <color rgb="FFFF0000"/>
      </left>
      <right style="thin">
        <color rgb="FFFF0000"/>
      </right>
      <top style="medium">
        <color rgb="FFFF0000"/>
      </top>
      <bottom/>
      <diagonal/>
    </border>
    <border>
      <left style="thin">
        <color rgb="FFFF0000"/>
      </left>
      <right style="thin">
        <color rgb="FFFF0000"/>
      </right>
      <top/>
      <bottom style="thin">
        <color rgb="FFFF0000"/>
      </bottom>
      <diagonal/>
    </border>
    <border>
      <left/>
      <right style="thin">
        <color rgb="FFFF0000"/>
      </right>
      <top style="medium">
        <color rgb="FFFF0000"/>
      </top>
      <bottom/>
      <diagonal/>
    </border>
    <border>
      <left style="thin">
        <color rgb="FFFF0000"/>
      </left>
      <right/>
      <top style="medium">
        <color rgb="FFFF0000"/>
      </top>
      <bottom/>
      <diagonal/>
    </border>
    <border>
      <left/>
      <right/>
      <top style="medium">
        <color rgb="FFFF0000"/>
      </top>
      <bottom style="dotted">
        <color theme="0" tint="-0.24994659260841701"/>
      </bottom>
      <diagonal/>
    </border>
    <border>
      <left/>
      <right/>
      <top style="medium">
        <color rgb="FFFF0000"/>
      </top>
      <bottom style="dotted">
        <color auto="1"/>
      </bottom>
      <diagonal/>
    </border>
    <border>
      <left/>
      <right/>
      <top style="dotted">
        <color auto="1"/>
      </top>
      <bottom style="dotted">
        <color auto="1"/>
      </bottom>
      <diagonal/>
    </border>
    <border>
      <left/>
      <right/>
      <top style="dotted">
        <color auto="1"/>
      </top>
      <bottom style="medium">
        <color rgb="FFFF0000"/>
      </bottom>
      <diagonal/>
    </border>
    <border>
      <left style="thin">
        <color theme="0"/>
      </left>
      <right/>
      <top style="thin">
        <color rgb="FFFF0000"/>
      </top>
      <bottom style="medium">
        <color rgb="FFFF0000"/>
      </bottom>
      <diagonal/>
    </border>
  </borders>
  <cellStyleXfs count="39">
    <xf numFmtId="0" fontId="0" fillId="0" borderId="0"/>
    <xf numFmtId="9" fontId="7" fillId="0" borderId="0" applyFont="0" applyFill="0" applyBorder="0" applyAlignment="0" applyProtection="0"/>
    <xf numFmtId="0" fontId="13" fillId="0" borderId="0" applyNumberFormat="0" applyFill="0" applyBorder="0" applyAlignment="0" applyProtection="0"/>
    <xf numFmtId="9" fontId="12" fillId="0" borderId="0" applyFont="0" applyFill="0" applyBorder="0" applyAlignment="0" applyProtection="0"/>
    <xf numFmtId="0" fontId="33" fillId="0" borderId="0"/>
    <xf numFmtId="0" fontId="37" fillId="0" borderId="0">
      <alignment vertical="center"/>
    </xf>
    <xf numFmtId="3" fontId="37" fillId="7" borderId="8" applyFont="0">
      <alignment horizontal="right" vertical="center"/>
      <protection locked="0"/>
    </xf>
    <xf numFmtId="0" fontId="38" fillId="0" borderId="0"/>
    <xf numFmtId="43" fontId="12" fillId="0" borderId="0" applyFont="0" applyFill="0" applyBorder="0" applyAlignment="0" applyProtection="0"/>
    <xf numFmtId="0" fontId="39" fillId="0" borderId="0"/>
    <xf numFmtId="0" fontId="37" fillId="0" borderId="0">
      <alignment horizontal="left" wrapText="1"/>
    </xf>
    <xf numFmtId="0" fontId="37" fillId="0" borderId="0"/>
    <xf numFmtId="9" fontId="37" fillId="0" borderId="0" applyFont="0" applyFill="0" applyBorder="0" applyAlignment="0" applyProtection="0"/>
    <xf numFmtId="9" fontId="37" fillId="0" borderId="0" applyFont="0" applyFill="0" applyBorder="0" applyAlignment="0" applyProtection="0"/>
    <xf numFmtId="0" fontId="37" fillId="0" borderId="0"/>
    <xf numFmtId="0" fontId="61" fillId="0" borderId="0" applyNumberFormat="0" applyFill="0" applyBorder="0" applyAlignment="0" applyProtection="0"/>
    <xf numFmtId="0" fontId="67" fillId="0" borderId="0"/>
    <xf numFmtId="43" fontId="12" fillId="0" borderId="0" applyFont="0" applyFill="0" applyBorder="0" applyAlignment="0" applyProtection="0"/>
    <xf numFmtId="0" fontId="37" fillId="0" borderId="0"/>
    <xf numFmtId="0" fontId="37" fillId="0" borderId="0"/>
    <xf numFmtId="0" fontId="37" fillId="0" borderId="0">
      <alignment vertical="center"/>
    </xf>
    <xf numFmtId="0" fontId="37" fillId="0" borderId="0"/>
    <xf numFmtId="0" fontId="37" fillId="0" borderId="0"/>
    <xf numFmtId="0" fontId="12" fillId="0" borderId="0"/>
    <xf numFmtId="9" fontId="12" fillId="0" borderId="0" applyFont="0" applyFill="0" applyBorder="0" applyAlignment="0" applyProtection="0"/>
    <xf numFmtId="0" fontId="37" fillId="0" borderId="0"/>
    <xf numFmtId="0" fontId="103" fillId="6" borderId="68" applyFont="0" applyBorder="0">
      <alignment horizontal="center" wrapText="1"/>
    </xf>
    <xf numFmtId="0" fontId="104" fillId="0" borderId="0" applyNumberFormat="0" applyFill="0" applyBorder="0" applyAlignment="0" applyProtection="0"/>
    <xf numFmtId="0" fontId="105" fillId="6" borderId="56" applyNumberFormat="0" applyFill="0" applyBorder="0" applyAlignment="0" applyProtection="0">
      <alignment horizontal="left"/>
    </xf>
    <xf numFmtId="0" fontId="37" fillId="0" borderId="0"/>
    <xf numFmtId="0" fontId="114" fillId="0" borderId="0"/>
    <xf numFmtId="0" fontId="37" fillId="0" borderId="0"/>
    <xf numFmtId="0" fontId="37" fillId="0" borderId="0"/>
    <xf numFmtId="9" fontId="37" fillId="0" borderId="0" applyFont="0" applyFill="0" applyBorder="0" applyAlignment="0" applyProtection="0"/>
    <xf numFmtId="9" fontId="37" fillId="0" borderId="0" applyFont="0" applyFill="0" applyBorder="0" applyAlignment="0" applyProtection="0"/>
    <xf numFmtId="0" fontId="37" fillId="0" borderId="0">
      <alignment vertical="top"/>
    </xf>
    <xf numFmtId="0" fontId="115" fillId="0" borderId="0" applyNumberFormat="0" applyFill="0" applyBorder="0" applyAlignment="0" applyProtection="0">
      <alignment vertical="top"/>
      <protection locked="0"/>
    </xf>
    <xf numFmtId="9" fontId="3" fillId="0" borderId="0" applyFont="0" applyFill="0" applyBorder="0" applyAlignment="0" applyProtection="0"/>
    <xf numFmtId="9" fontId="1" fillId="0" borderId="0" applyFont="0" applyFill="0" applyBorder="0" applyAlignment="0" applyProtection="0"/>
  </cellStyleXfs>
  <cellXfs count="1851">
    <xf numFmtId="0" fontId="0" fillId="0" borderId="0" xfId="0"/>
    <xf numFmtId="0" fontId="14" fillId="0" borderId="0" xfId="0" applyFont="1"/>
    <xf numFmtId="0" fontId="15" fillId="0" borderId="0" xfId="0" applyFont="1"/>
    <xf numFmtId="0" fontId="15" fillId="0" borderId="0" xfId="0" applyFont="1" applyAlignment="1">
      <alignment horizontal="right"/>
    </xf>
    <xf numFmtId="0" fontId="8" fillId="3" borderId="0" xfId="2" applyFont="1" applyFill="1" applyAlignment="1">
      <alignment horizontal="center" vertical="center"/>
    </xf>
    <xf numFmtId="0" fontId="16" fillId="0" borderId="0" xfId="0" applyFont="1"/>
    <xf numFmtId="0" fontId="17" fillId="0" borderId="0" xfId="0" applyFont="1" applyBorder="1" applyAlignment="1">
      <alignment vertical="center" wrapText="1"/>
    </xf>
    <xf numFmtId="0" fontId="18" fillId="0" borderId="0" xfId="0" applyFont="1" applyBorder="1" applyAlignment="1">
      <alignment vertical="center" wrapText="1"/>
    </xf>
    <xf numFmtId="0" fontId="16" fillId="0" borderId="0" xfId="0" applyFont="1" applyBorder="1" applyAlignment="1">
      <alignment horizontal="right" vertical="center" wrapText="1"/>
    </xf>
    <xf numFmtId="0" fontId="19" fillId="0" borderId="0" xfId="0" applyFont="1" applyBorder="1" applyAlignment="1">
      <alignment vertical="center" wrapText="1"/>
    </xf>
    <xf numFmtId="17" fontId="20" fillId="0" borderId="0" xfId="0" applyNumberFormat="1" applyFont="1" applyBorder="1" applyAlignment="1">
      <alignment horizontal="right" vertical="center" wrapText="1"/>
    </xf>
    <xf numFmtId="0" fontId="21" fillId="0" borderId="1" xfId="0" applyFont="1" applyFill="1" applyBorder="1" applyAlignment="1">
      <alignment vertical="center" wrapText="1"/>
    </xf>
    <xf numFmtId="0" fontId="22" fillId="0" borderId="0" xfId="0" applyFont="1"/>
    <xf numFmtId="0" fontId="24" fillId="0" borderId="0" xfId="0" applyFont="1" applyBorder="1" applyAlignment="1">
      <alignment vertical="center" wrapText="1"/>
    </xf>
    <xf numFmtId="3" fontId="23" fillId="0" borderId="0" xfId="0" applyNumberFormat="1" applyFont="1" applyBorder="1" applyAlignment="1">
      <alignment horizontal="right" vertical="center" wrapText="1"/>
    </xf>
    <xf numFmtId="0" fontId="25" fillId="0" borderId="0" xfId="0" applyFont="1"/>
    <xf numFmtId="0" fontId="23" fillId="0" borderId="0" xfId="0" applyFont="1" applyBorder="1" applyAlignment="1">
      <alignment vertical="center" wrapText="1"/>
    </xf>
    <xf numFmtId="10" fontId="23" fillId="0" borderId="0" xfId="0" applyNumberFormat="1" applyFont="1" applyBorder="1" applyAlignment="1">
      <alignment horizontal="right" vertical="center" wrapText="1"/>
    </xf>
    <xf numFmtId="0" fontId="23" fillId="0" borderId="0" xfId="0" applyFont="1" applyFill="1" applyBorder="1" applyAlignment="1">
      <alignment vertical="center" wrapText="1"/>
    </xf>
    <xf numFmtId="10" fontId="23" fillId="0" borderId="0" xfId="3" applyNumberFormat="1" applyFont="1" applyBorder="1" applyAlignment="1">
      <alignment horizontal="right" vertical="center" wrapText="1"/>
    </xf>
    <xf numFmtId="0" fontId="23" fillId="0" borderId="0" xfId="0" applyFont="1" applyBorder="1" applyAlignment="1">
      <alignment horizontal="justify" vertical="center" wrapText="1"/>
    </xf>
    <xf numFmtId="0" fontId="23" fillId="0" borderId="0" xfId="0" applyFont="1" applyFill="1" applyBorder="1" applyAlignment="1">
      <alignment horizontal="justify" vertical="center" wrapText="1"/>
    </xf>
    <xf numFmtId="0" fontId="23" fillId="0" borderId="0" xfId="0" applyFont="1" applyFill="1" applyBorder="1" applyAlignment="1">
      <alignment horizontal="center" vertical="center" wrapText="1"/>
    </xf>
    <xf numFmtId="0" fontId="26" fillId="0" borderId="0" xfId="0" applyFont="1"/>
    <xf numFmtId="0" fontId="23" fillId="0" borderId="0" xfId="0" applyFont="1" applyAlignment="1">
      <alignment horizontal="justify" vertical="center" wrapText="1"/>
    </xf>
    <xf numFmtId="3" fontId="23" fillId="0" borderId="0" xfId="0" applyNumberFormat="1" applyFont="1" applyAlignment="1">
      <alignment horizontal="right" vertical="center" wrapText="1"/>
    </xf>
    <xf numFmtId="9" fontId="23" fillId="0" borderId="0" xfId="3" applyFont="1" applyBorder="1" applyAlignment="1">
      <alignment horizontal="right" vertical="center" wrapText="1"/>
    </xf>
    <xf numFmtId="9" fontId="23" fillId="0" borderId="0" xfId="0" applyNumberFormat="1" applyFont="1" applyAlignment="1">
      <alignment horizontal="right" vertical="center" wrapText="1"/>
    </xf>
    <xf numFmtId="0" fontId="23" fillId="0" borderId="2" xfId="0" applyFont="1" applyBorder="1" applyAlignment="1">
      <alignment horizontal="center" vertical="center" wrapText="1"/>
    </xf>
    <xf numFmtId="0" fontId="23" fillId="0" borderId="2" xfId="0" applyFont="1" applyBorder="1" applyAlignment="1">
      <alignment horizontal="justify" vertical="center" wrapText="1"/>
    </xf>
    <xf numFmtId="3" fontId="23" fillId="0" borderId="2" xfId="0" applyNumberFormat="1" applyFont="1" applyBorder="1" applyAlignment="1">
      <alignment horizontal="right" vertical="center" wrapText="1"/>
    </xf>
    <xf numFmtId="0" fontId="23" fillId="0" borderId="0" xfId="0" applyFont="1" applyAlignment="1">
      <alignment vertical="center"/>
    </xf>
    <xf numFmtId="0" fontId="23" fillId="0" borderId="3" xfId="0" applyFont="1" applyBorder="1" applyAlignment="1">
      <alignment horizontal="center" vertical="center" wrapText="1"/>
    </xf>
    <xf numFmtId="0" fontId="23" fillId="0" borderId="3" xfId="0" applyFont="1" applyBorder="1" applyAlignment="1">
      <alignment horizontal="justify" vertical="center" wrapText="1"/>
    </xf>
    <xf numFmtId="9" fontId="23" fillId="0" borderId="3" xfId="0" applyNumberFormat="1" applyFont="1" applyBorder="1" applyAlignment="1">
      <alignment horizontal="right" vertical="center" wrapText="1"/>
    </xf>
    <xf numFmtId="0" fontId="27" fillId="0" borderId="0" xfId="0" applyFont="1"/>
    <xf numFmtId="0" fontId="27" fillId="0" borderId="0" xfId="0" applyFont="1" applyAlignment="1">
      <alignment horizontal="right"/>
    </xf>
    <xf numFmtId="4" fontId="27" fillId="0" borderId="0" xfId="0" applyNumberFormat="1" applyFont="1" applyAlignment="1">
      <alignment horizontal="right"/>
    </xf>
    <xf numFmtId="0" fontId="28" fillId="2" borderId="0" xfId="0" applyFont="1" applyFill="1" applyAlignment="1">
      <alignment horizontal="left" vertical="center"/>
    </xf>
    <xf numFmtId="0" fontId="29" fillId="2" borderId="0" xfId="0" applyFont="1" applyFill="1" applyAlignment="1">
      <alignment horizontal="left" vertical="center"/>
    </xf>
    <xf numFmtId="0" fontId="30" fillId="0" borderId="0" xfId="0" applyFont="1" applyBorder="1" applyAlignment="1">
      <alignment horizontal="center"/>
    </xf>
    <xf numFmtId="0" fontId="9" fillId="0" borderId="0" xfId="0" applyFont="1" applyBorder="1"/>
    <xf numFmtId="0" fontId="31" fillId="3" borderId="0" xfId="0" applyFont="1" applyFill="1" applyBorder="1" applyAlignment="1">
      <alignment horizontal="center" vertical="center"/>
    </xf>
    <xf numFmtId="0" fontId="31" fillId="3" borderId="0" xfId="0" applyFont="1" applyFill="1" applyBorder="1" applyAlignment="1">
      <alignment vertical="center"/>
    </xf>
    <xf numFmtId="0" fontId="34" fillId="0" borderId="0" xfId="4" applyFont="1" applyFill="1"/>
    <xf numFmtId="0" fontId="20" fillId="0" borderId="0" xfId="0" applyFont="1" applyAlignment="1">
      <alignment vertical="center"/>
    </xf>
    <xf numFmtId="0" fontId="35" fillId="0" borderId="0" xfId="0" applyFont="1" applyFill="1" applyBorder="1" applyAlignment="1">
      <alignment horizontal="center" vertical="center"/>
    </xf>
    <xf numFmtId="0" fontId="36" fillId="0" borderId="0" xfId="0" applyFont="1" applyFill="1" applyBorder="1" applyAlignment="1">
      <alignment horizontal="justify" vertical="center"/>
    </xf>
    <xf numFmtId="10" fontId="36" fillId="0" borderId="0" xfId="0" applyNumberFormat="1" applyFont="1" applyFill="1" applyBorder="1" applyAlignment="1">
      <alignment horizontal="center" vertical="center"/>
    </xf>
    <xf numFmtId="9" fontId="36" fillId="0" borderId="0" xfId="0" applyNumberFormat="1" applyFont="1" applyFill="1" applyBorder="1" applyAlignment="1">
      <alignment horizontal="center" vertical="center"/>
    </xf>
    <xf numFmtId="0" fontId="36" fillId="0" borderId="4" xfId="0" applyFont="1" applyFill="1" applyBorder="1" applyAlignment="1">
      <alignment horizontal="justify" vertical="center"/>
    </xf>
    <xf numFmtId="10" fontId="36" fillId="0" borderId="4" xfId="0" applyNumberFormat="1" applyFont="1" applyFill="1" applyBorder="1" applyAlignment="1">
      <alignment horizontal="center" vertical="center"/>
    </xf>
    <xf numFmtId="0" fontId="34" fillId="0" borderId="0" xfId="0" applyFont="1"/>
    <xf numFmtId="0" fontId="20" fillId="0" borderId="0" xfId="0" applyFont="1" applyFill="1" applyBorder="1" applyAlignment="1">
      <alignment horizontal="center" vertical="center"/>
    </xf>
    <xf numFmtId="0" fontId="36" fillId="0" borderId="4" xfId="0" applyFont="1" applyFill="1" applyBorder="1" applyAlignment="1">
      <alignment horizontal="center" vertical="center"/>
    </xf>
    <xf numFmtId="3" fontId="41" fillId="0" borderId="6" xfId="6" applyFont="1" applyFill="1" applyBorder="1" applyAlignment="1">
      <alignment horizontal="right" vertical="center" wrapText="1"/>
      <protection locked="0"/>
    </xf>
    <xf numFmtId="3" fontId="41" fillId="0" borderId="10" xfId="6" applyFont="1" applyFill="1" applyBorder="1" applyAlignment="1">
      <alignment horizontal="right" vertical="center" wrapText="1"/>
      <protection locked="0"/>
    </xf>
    <xf numFmtId="0" fontId="15" fillId="0" borderId="0" xfId="0" applyFont="1" applyAlignment="1">
      <alignment vertical="center"/>
    </xf>
    <xf numFmtId="0" fontId="22" fillId="5" borderId="0" xfId="0" applyFont="1" applyFill="1" applyAlignment="1">
      <alignment horizontal="center" vertical="center" wrapText="1"/>
    </xf>
    <xf numFmtId="0" fontId="22" fillId="0" borderId="0" xfId="0" applyFont="1" applyAlignment="1">
      <alignment vertical="center"/>
    </xf>
    <xf numFmtId="0" fontId="14" fillId="0" borderId="0" xfId="0" applyFont="1" applyAlignment="1">
      <alignment vertical="center"/>
    </xf>
    <xf numFmtId="0" fontId="34" fillId="0" borderId="0" xfId="4" applyFont="1" applyFill="1" applyAlignment="1">
      <alignment vertical="center"/>
    </xf>
    <xf numFmtId="0" fontId="20" fillId="0" borderId="0" xfId="0" applyFont="1" applyFill="1" applyAlignment="1">
      <alignment vertical="center"/>
    </xf>
    <xf numFmtId="0" fontId="20" fillId="2" borderId="12" xfId="0" applyFont="1" applyFill="1" applyBorder="1" applyAlignment="1">
      <alignment horizontal="left" vertical="center"/>
    </xf>
    <xf numFmtId="0" fontId="34" fillId="2" borderId="12" xfId="0" applyFont="1" applyFill="1" applyBorder="1" applyAlignment="1">
      <alignment vertical="center" wrapText="1"/>
    </xf>
    <xf numFmtId="0" fontId="34" fillId="6" borderId="4" xfId="5" applyFont="1" applyFill="1" applyBorder="1" applyAlignment="1">
      <alignment horizontal="left" vertical="center" wrapText="1"/>
    </xf>
    <xf numFmtId="3" fontId="34" fillId="2" borderId="4" xfId="0" applyNumberFormat="1" applyFont="1" applyFill="1" applyBorder="1" applyAlignment="1">
      <alignment vertical="center"/>
    </xf>
    <xf numFmtId="3" fontId="34" fillId="0" borderId="4" xfId="6" applyFont="1" applyFill="1" applyBorder="1" applyAlignment="1">
      <alignment horizontal="right" vertical="center" wrapText="1"/>
      <protection locked="0"/>
    </xf>
    <xf numFmtId="3" fontId="34" fillId="0" borderId="4" xfId="6" quotePrefix="1" applyFont="1" applyFill="1" applyBorder="1" applyAlignment="1">
      <alignment horizontal="right" vertical="center" wrapText="1"/>
      <protection locked="0"/>
    </xf>
    <xf numFmtId="3" fontId="34" fillId="0" borderId="4" xfId="0" applyNumberFormat="1" applyFont="1" applyBorder="1" applyAlignment="1">
      <alignment vertical="center"/>
    </xf>
    <xf numFmtId="0" fontId="34" fillId="6" borderId="13" xfId="5" applyFont="1" applyFill="1" applyBorder="1" applyAlignment="1">
      <alignment horizontal="left" vertical="center" wrapText="1"/>
    </xf>
    <xf numFmtId="3" fontId="34" fillId="2" borderId="13" xfId="0" applyNumberFormat="1" applyFont="1" applyFill="1" applyBorder="1" applyAlignment="1">
      <alignment vertical="center"/>
    </xf>
    <xf numFmtId="3" fontId="34" fillId="0" borderId="13" xfId="6" applyFont="1" applyFill="1" applyBorder="1" applyAlignment="1">
      <alignment horizontal="right" vertical="center" wrapText="1"/>
      <protection locked="0"/>
    </xf>
    <xf numFmtId="3" fontId="34" fillId="0" borderId="13" xfId="6" quotePrefix="1" applyFont="1" applyFill="1" applyBorder="1" applyAlignment="1">
      <alignment horizontal="right" vertical="center" wrapText="1"/>
      <protection locked="0"/>
    </xf>
    <xf numFmtId="0" fontId="20" fillId="5" borderId="0" xfId="0" applyFont="1" applyFill="1" applyBorder="1" applyAlignment="1">
      <alignment vertical="center" wrapText="1"/>
    </xf>
    <xf numFmtId="3" fontId="20" fillId="2" borderId="0" xfId="0" applyNumberFormat="1" applyFont="1" applyFill="1" applyBorder="1" applyAlignment="1">
      <alignment vertical="center"/>
    </xf>
    <xf numFmtId="0" fontId="20" fillId="2" borderId="14" xfId="0" applyFont="1" applyFill="1" applyBorder="1" applyAlignment="1">
      <alignment horizontal="left" vertical="center"/>
    </xf>
    <xf numFmtId="0" fontId="34" fillId="0" borderId="14" xfId="0" applyFont="1" applyBorder="1" applyAlignment="1">
      <alignment vertical="center" wrapText="1"/>
    </xf>
    <xf numFmtId="0" fontId="34" fillId="5" borderId="14" xfId="0" applyFont="1" applyFill="1" applyBorder="1" applyAlignment="1">
      <alignment vertical="center" wrapText="1"/>
    </xf>
    <xf numFmtId="0" fontId="20" fillId="5" borderId="15" xfId="0" applyFont="1" applyFill="1" applyBorder="1" applyAlignment="1">
      <alignment vertical="center" wrapText="1"/>
    </xf>
    <xf numFmtId="3" fontId="20" fillId="2" borderId="15" xfId="0" applyNumberFormat="1" applyFont="1" applyFill="1" applyBorder="1" applyAlignment="1">
      <alignment vertical="center"/>
    </xf>
    <xf numFmtId="0" fontId="22" fillId="5" borderId="12" xfId="0" applyFont="1" applyFill="1" applyBorder="1" applyAlignment="1">
      <alignment horizontal="center" vertical="center" wrapText="1"/>
    </xf>
    <xf numFmtId="0" fontId="22" fillId="0" borderId="12" xfId="0" applyFont="1" applyBorder="1" applyAlignment="1">
      <alignment vertical="center" wrapText="1"/>
    </xf>
    <xf numFmtId="3" fontId="21" fillId="0" borderId="12" xfId="7" applyNumberFormat="1" applyFont="1" applyBorder="1" applyAlignment="1">
      <alignment horizontal="right" vertical="center"/>
    </xf>
    <xf numFmtId="0" fontId="22" fillId="5" borderId="4" xfId="0" applyFont="1" applyFill="1" applyBorder="1" applyAlignment="1">
      <alignment horizontal="center" vertical="center" wrapText="1"/>
    </xf>
    <xf numFmtId="0" fontId="22" fillId="0" borderId="4" xfId="0" applyFont="1" applyBorder="1" applyAlignment="1">
      <alignment vertical="center" wrapText="1"/>
    </xf>
    <xf numFmtId="3" fontId="22" fillId="0" borderId="4" xfId="8" applyNumberFormat="1" applyFont="1" applyBorder="1" applyAlignment="1">
      <alignment horizontal="right" vertical="center"/>
    </xf>
    <xf numFmtId="3" fontId="22" fillId="0" borderId="4" xfId="8" applyNumberFormat="1" applyFont="1" applyFill="1" applyBorder="1" applyAlignment="1">
      <alignment horizontal="right" vertical="center"/>
    </xf>
    <xf numFmtId="0" fontId="22" fillId="5" borderId="4" xfId="0" applyFont="1" applyFill="1" applyBorder="1" applyAlignment="1">
      <alignment vertical="center" wrapText="1"/>
    </xf>
    <xf numFmtId="3" fontId="22" fillId="0" borderId="4" xfId="9" applyNumberFormat="1" applyFont="1" applyBorder="1" applyAlignment="1">
      <alignment horizontal="right" vertical="center"/>
    </xf>
    <xf numFmtId="3" fontId="10" fillId="0" borderId="16" xfId="0" applyNumberFormat="1" applyFont="1" applyBorder="1" applyAlignment="1">
      <alignment vertical="center" wrapText="1"/>
    </xf>
    <xf numFmtId="3" fontId="22" fillId="8" borderId="17" xfId="8" applyNumberFormat="1" applyFont="1" applyFill="1" applyBorder="1" applyAlignment="1">
      <alignment horizontal="right" vertical="center"/>
    </xf>
    <xf numFmtId="3" fontId="22" fillId="8" borderId="0" xfId="8" applyNumberFormat="1" applyFont="1" applyFill="1" applyBorder="1" applyAlignment="1">
      <alignment horizontal="right" vertical="center"/>
    </xf>
    <xf numFmtId="3" fontId="22" fillId="8" borderId="18" xfId="8" applyNumberFormat="1" applyFont="1" applyFill="1" applyBorder="1" applyAlignment="1">
      <alignment horizontal="right" vertical="center"/>
    </xf>
    <xf numFmtId="0" fontId="22" fillId="0" borderId="4" xfId="0" applyFont="1" applyFill="1" applyBorder="1" applyAlignment="1">
      <alignment horizontal="left" vertical="center" wrapText="1"/>
    </xf>
    <xf numFmtId="0" fontId="11" fillId="0" borderId="0" xfId="10" applyFont="1">
      <alignment horizontal="left" wrapText="1"/>
    </xf>
    <xf numFmtId="0" fontId="34" fillId="0" borderId="0" xfId="0" applyFont="1" applyFill="1" applyBorder="1"/>
    <xf numFmtId="0" fontId="20" fillId="0" borderId="1" xfId="0" applyFont="1" applyFill="1" applyBorder="1" applyAlignment="1">
      <alignment horizontal="justify" vertical="center"/>
    </xf>
    <xf numFmtId="0" fontId="34" fillId="0" borderId="1" xfId="0" applyFont="1" applyFill="1" applyBorder="1"/>
    <xf numFmtId="0" fontId="10" fillId="0" borderId="0" xfId="0" applyFont="1" applyAlignment="1">
      <alignment horizontal="center" vertical="center" wrapText="1"/>
    </xf>
    <xf numFmtId="0" fontId="10" fillId="0" borderId="12" xfId="0" applyFont="1" applyBorder="1" applyAlignment="1">
      <alignment vertical="center"/>
    </xf>
    <xf numFmtId="0" fontId="20" fillId="0" borderId="1" xfId="0" applyFont="1" applyBorder="1" applyAlignment="1">
      <alignment horizontal="center" vertical="center" wrapText="1"/>
    </xf>
    <xf numFmtId="0" fontId="34" fillId="0" borderId="1" xfId="0" applyFont="1" applyBorder="1" applyAlignment="1">
      <alignment horizontal="center" vertical="center" wrapText="1"/>
    </xf>
    <xf numFmtId="164" fontId="10" fillId="0" borderId="12" xfId="3" applyNumberFormat="1" applyFont="1" applyBorder="1" applyAlignment="1">
      <alignment horizontal="center" vertical="center"/>
    </xf>
    <xf numFmtId="0" fontId="10" fillId="0" borderId="17" xfId="0" applyFont="1" applyBorder="1" applyAlignment="1">
      <alignment vertical="center"/>
    </xf>
    <xf numFmtId="164" fontId="10" fillId="0" borderId="17" xfId="3" applyNumberFormat="1" applyFont="1" applyBorder="1" applyAlignment="1">
      <alignment horizontal="center" vertical="center"/>
    </xf>
    <xf numFmtId="0" fontId="10" fillId="0" borderId="15" xfId="0" applyFont="1" applyBorder="1" applyAlignment="1">
      <alignment vertical="center"/>
    </xf>
    <xf numFmtId="164" fontId="10" fillId="0" borderId="15" xfId="3" applyNumberFormat="1" applyFont="1" applyBorder="1" applyAlignment="1">
      <alignment horizontal="center" vertical="center"/>
    </xf>
    <xf numFmtId="0" fontId="34" fillId="0" borderId="0" xfId="11" applyFont="1" applyAlignment="1">
      <alignment vertical="center"/>
    </xf>
    <xf numFmtId="3" fontId="34" fillId="0" borderId="0" xfId="11" applyNumberFormat="1" applyFont="1" applyAlignment="1">
      <alignment vertical="center"/>
    </xf>
    <xf numFmtId="0" fontId="22" fillId="0" borderId="0" xfId="11" applyFont="1" applyAlignment="1">
      <alignment horizontal="justify" vertical="center" wrapText="1"/>
    </xf>
    <xf numFmtId="0" fontId="22" fillId="0" borderId="0" xfId="11" applyFont="1" applyAlignment="1">
      <alignment horizontal="left" vertical="center"/>
    </xf>
    <xf numFmtId="165" fontId="20" fillId="0" borderId="0" xfId="11" applyNumberFormat="1" applyFont="1" applyAlignment="1">
      <alignment vertical="center"/>
    </xf>
    <xf numFmtId="166" fontId="20" fillId="2" borderId="0" xfId="12" applyNumberFormat="1" applyFont="1" applyFill="1" applyBorder="1" applyAlignment="1">
      <alignment horizontal="right" vertical="center"/>
    </xf>
    <xf numFmtId="10" fontId="46" fillId="2" borderId="20" xfId="12" applyNumberFormat="1" applyFont="1" applyFill="1" applyBorder="1" applyAlignment="1">
      <alignment horizontal="right" vertical="center"/>
    </xf>
    <xf numFmtId="0" fontId="24" fillId="2" borderId="20" xfId="11" applyFont="1" applyFill="1" applyBorder="1" applyAlignment="1">
      <alignment vertical="center"/>
    </xf>
    <xf numFmtId="166" fontId="34" fillId="2" borderId="0" xfId="13" applyNumberFormat="1" applyFont="1" applyFill="1" applyBorder="1" applyAlignment="1">
      <alignment horizontal="right" vertical="center" wrapText="1"/>
    </xf>
    <xf numFmtId="10" fontId="46" fillId="2" borderId="21" xfId="13" applyNumberFormat="1" applyFont="1" applyFill="1" applyBorder="1" applyAlignment="1">
      <alignment horizontal="right" vertical="center" wrapText="1"/>
    </xf>
    <xf numFmtId="10" fontId="46" fillId="2" borderId="21" xfId="13" applyNumberFormat="1" applyFont="1" applyFill="1" applyBorder="1" applyAlignment="1">
      <alignment horizontal="right" vertical="center"/>
    </xf>
    <xf numFmtId="0" fontId="24" fillId="2" borderId="21" xfId="11" applyFont="1" applyFill="1" applyBorder="1" applyAlignment="1">
      <alignment vertical="center"/>
    </xf>
    <xf numFmtId="166" fontId="34" fillId="2" borderId="0" xfId="13" applyNumberFormat="1" applyFont="1" applyFill="1" applyBorder="1" applyAlignment="1">
      <alignment horizontal="right" vertical="center"/>
    </xf>
    <xf numFmtId="10" fontId="46" fillId="2" borderId="22" xfId="13" applyNumberFormat="1" applyFont="1" applyFill="1" applyBorder="1" applyAlignment="1">
      <alignment horizontal="right" vertical="center"/>
    </xf>
    <xf numFmtId="0" fontId="24" fillId="2" borderId="22" xfId="11" applyFont="1" applyFill="1" applyBorder="1" applyAlignment="1">
      <alignment vertical="center"/>
    </xf>
    <xf numFmtId="0" fontId="34" fillId="2" borderId="0" xfId="11" applyFont="1" applyFill="1" applyAlignment="1">
      <alignment vertical="center"/>
    </xf>
    <xf numFmtId="14" fontId="20" fillId="2" borderId="0" xfId="11" quotePrefix="1" applyNumberFormat="1" applyFont="1" applyFill="1" applyAlignment="1">
      <alignment horizontal="right" vertical="center"/>
    </xf>
    <xf numFmtId="0" fontId="20" fillId="2" borderId="15" xfId="0" applyFont="1" applyFill="1" applyBorder="1" applyAlignment="1">
      <alignment vertical="center"/>
    </xf>
    <xf numFmtId="3" fontId="20" fillId="2" borderId="0" xfId="11" applyNumberFormat="1" applyFont="1" applyFill="1" applyAlignment="1">
      <alignment horizontal="right" vertical="center"/>
    </xf>
    <xf numFmtId="3" fontId="46" fillId="2" borderId="23" xfId="11" applyNumberFormat="1" applyFont="1" applyFill="1" applyBorder="1" applyAlignment="1">
      <alignment horizontal="right" vertical="center"/>
    </xf>
    <xf numFmtId="0" fontId="46" fillId="2" borderId="23" xfId="11" applyFont="1" applyFill="1" applyBorder="1" applyAlignment="1">
      <alignment vertical="center"/>
    </xf>
    <xf numFmtId="3" fontId="34" fillId="2" borderId="0" xfId="11" applyNumberFormat="1" applyFont="1" applyFill="1" applyAlignment="1">
      <alignment horizontal="right" vertical="center"/>
    </xf>
    <xf numFmtId="3" fontId="24" fillId="2" borderId="21" xfId="11" applyNumberFormat="1" applyFont="1" applyFill="1" applyBorder="1" applyAlignment="1">
      <alignment horizontal="right" vertical="center"/>
    </xf>
    <xf numFmtId="165" fontId="34" fillId="0" borderId="0" xfId="11" applyNumberFormat="1" applyFont="1" applyAlignment="1">
      <alignment vertical="center"/>
    </xf>
    <xf numFmtId="3" fontId="24" fillId="2" borderId="22" xfId="11" applyNumberFormat="1" applyFont="1" applyFill="1" applyBorder="1" applyAlignment="1">
      <alignment horizontal="right" vertical="center"/>
    </xf>
    <xf numFmtId="0" fontId="24" fillId="2" borderId="23" xfId="11" applyFont="1" applyFill="1" applyBorder="1" applyAlignment="1">
      <alignment vertical="center"/>
    </xf>
    <xf numFmtId="0" fontId="34" fillId="0" borderId="0" xfId="11" applyFont="1"/>
    <xf numFmtId="14" fontId="20" fillId="2" borderId="11" xfId="11" quotePrefix="1" applyNumberFormat="1" applyFont="1" applyFill="1" applyBorder="1" applyAlignment="1">
      <alignment horizontal="right" vertical="center"/>
    </xf>
    <xf numFmtId="0" fontId="34" fillId="2" borderId="0" xfId="11" applyFont="1" applyFill="1" applyBorder="1" applyAlignment="1">
      <alignment vertical="center"/>
    </xf>
    <xf numFmtId="14" fontId="47" fillId="2" borderId="0" xfId="11" applyNumberFormat="1" applyFont="1" applyFill="1" applyAlignment="1">
      <alignment horizontal="center" vertical="center"/>
    </xf>
    <xf numFmtId="0" fontId="34" fillId="0" borderId="0" xfId="11" applyFont="1" applyBorder="1" applyAlignment="1">
      <alignment vertical="center"/>
    </xf>
    <xf numFmtId="0" fontId="23" fillId="2" borderId="0" xfId="11" applyFont="1" applyFill="1" applyBorder="1"/>
    <xf numFmtId="0" fontId="48" fillId="0" borderId="0" xfId="11" applyFont="1" applyAlignment="1">
      <alignment horizontal="left" vertical="center"/>
    </xf>
    <xf numFmtId="0" fontId="48" fillId="0" borderId="0" xfId="11" applyFont="1" applyAlignment="1">
      <alignment vertical="center"/>
    </xf>
    <xf numFmtId="167" fontId="49" fillId="0" borderId="0" xfId="11" applyNumberFormat="1" applyFont="1" applyAlignment="1">
      <alignment horizontal="right" vertical="center"/>
    </xf>
    <xf numFmtId="0" fontId="50" fillId="0" borderId="0" xfId="11" applyFont="1" applyAlignment="1">
      <alignment horizontal="left" vertical="center"/>
    </xf>
    <xf numFmtId="3" fontId="20" fillId="0" borderId="20" xfId="0" applyNumberFormat="1" applyFont="1" applyBorder="1" applyAlignment="1">
      <alignment horizontal="right" vertical="center" wrapText="1"/>
    </xf>
    <xf numFmtId="0" fontId="20" fillId="0" borderId="20" xfId="0" applyFont="1" applyBorder="1" applyAlignment="1">
      <alignment vertical="center" wrapText="1"/>
    </xf>
    <xf numFmtId="0" fontId="20" fillId="0" borderId="20" xfId="0" applyFont="1" applyBorder="1" applyAlignment="1">
      <alignment horizontal="center" vertical="center" wrapText="1"/>
    </xf>
    <xf numFmtId="0" fontId="51" fillId="4" borderId="24" xfId="0" applyFont="1" applyFill="1" applyBorder="1" applyAlignment="1">
      <alignment horizontal="right" vertical="center" wrapText="1"/>
    </xf>
    <xf numFmtId="0" fontId="24" fillId="4" borderId="24" xfId="0" applyFont="1" applyFill="1" applyBorder="1" applyAlignment="1">
      <alignment horizontal="right" vertical="center" wrapText="1"/>
    </xf>
    <xf numFmtId="0" fontId="24" fillId="0" borderId="21" xfId="0" applyFont="1" applyFill="1" applyBorder="1" applyAlignment="1">
      <alignment vertical="center" wrapText="1"/>
    </xf>
    <xf numFmtId="0" fontId="51" fillId="4" borderId="0" xfId="0" applyFont="1" applyFill="1" applyBorder="1" applyAlignment="1">
      <alignment horizontal="right" vertical="center" wrapText="1"/>
    </xf>
    <xf numFmtId="0" fontId="24" fillId="4" borderId="0" xfId="0" applyFont="1" applyFill="1" applyBorder="1" applyAlignment="1">
      <alignment horizontal="right" vertical="center" wrapText="1"/>
    </xf>
    <xf numFmtId="0" fontId="51" fillId="4" borderId="25" xfId="0" applyFont="1" applyFill="1" applyBorder="1" applyAlignment="1">
      <alignment horizontal="right" vertical="center" wrapText="1"/>
    </xf>
    <xf numFmtId="0" fontId="24" fillId="4" borderId="25" xfId="0" applyFont="1" applyFill="1" applyBorder="1" applyAlignment="1">
      <alignment horizontal="right" vertical="center" wrapText="1"/>
    </xf>
    <xf numFmtId="3" fontId="51" fillId="0" borderId="21" xfId="0" quotePrefix="1" applyNumberFormat="1" applyFont="1" applyBorder="1" applyAlignment="1">
      <alignment horizontal="right" vertical="center" wrapText="1"/>
    </xf>
    <xf numFmtId="0" fontId="24" fillId="0" borderId="21" xfId="0" applyFont="1" applyBorder="1" applyAlignment="1">
      <alignment horizontal="left" vertical="center" wrapText="1" indent="2"/>
    </xf>
    <xf numFmtId="3" fontId="52" fillId="0" borderId="21" xfId="0" quotePrefix="1" applyNumberFormat="1" applyFont="1" applyBorder="1" applyAlignment="1">
      <alignment horizontal="right" vertical="center" wrapText="1"/>
    </xf>
    <xf numFmtId="0" fontId="20" fillId="0" borderId="21" xfId="0" applyFont="1" applyBorder="1" applyAlignment="1">
      <alignment vertical="center" wrapText="1"/>
    </xf>
    <xf numFmtId="0" fontId="51" fillId="0" borderId="21" xfId="0" applyFont="1" applyBorder="1" applyAlignment="1">
      <alignment horizontal="right" vertical="center" wrapText="1"/>
    </xf>
    <xf numFmtId="0" fontId="24" fillId="0" borderId="21" xfId="0" applyFont="1" applyFill="1" applyBorder="1" applyAlignment="1">
      <alignment horizontal="left" vertical="center" wrapText="1" indent="2"/>
    </xf>
    <xf numFmtId="3" fontId="52" fillId="0" borderId="22" xfId="0" quotePrefix="1" applyNumberFormat="1" applyFont="1" applyBorder="1" applyAlignment="1">
      <alignment horizontal="right" vertical="center" wrapText="1"/>
    </xf>
    <xf numFmtId="0" fontId="20" fillId="0" borderId="22" xfId="0" applyFont="1" applyBorder="1" applyAlignment="1">
      <alignment vertical="center" wrapText="1"/>
    </xf>
    <xf numFmtId="15" fontId="20" fillId="0" borderId="26" xfId="0" applyNumberFormat="1" applyFont="1" applyBorder="1" applyAlignment="1">
      <alignment horizontal="right" vertical="center" wrapText="1"/>
    </xf>
    <xf numFmtId="0" fontId="20" fillId="0" borderId="2" xfId="0" applyFont="1" applyBorder="1" applyAlignment="1">
      <alignment horizontal="right" vertical="center" wrapText="1"/>
    </xf>
    <xf numFmtId="0" fontId="23" fillId="0" borderId="0" xfId="0" applyFont="1"/>
    <xf numFmtId="0" fontId="21" fillId="2" borderId="0" xfId="0" applyFont="1" applyFill="1" applyBorder="1" applyAlignment="1">
      <alignment vertical="center"/>
    </xf>
    <xf numFmtId="0" fontId="20" fillId="2" borderId="0" xfId="0" applyFont="1" applyFill="1" applyBorder="1" applyAlignment="1">
      <alignment horizontal="right" vertical="center" wrapText="1"/>
    </xf>
    <xf numFmtId="0" fontId="34" fillId="2" borderId="0" xfId="0" applyFont="1" applyFill="1" applyBorder="1"/>
    <xf numFmtId="0" fontId="21" fillId="2" borderId="26" xfId="0" applyFont="1" applyFill="1" applyBorder="1" applyAlignment="1">
      <alignment vertical="center"/>
    </xf>
    <xf numFmtId="3" fontId="20" fillId="2" borderId="15" xfId="0" quotePrefix="1" applyNumberFormat="1" applyFont="1" applyFill="1" applyBorder="1" applyAlignment="1">
      <alignment horizontal="right" vertical="center"/>
    </xf>
    <xf numFmtId="0" fontId="24" fillId="2" borderId="0" xfId="0" applyFont="1" applyFill="1" applyBorder="1"/>
    <xf numFmtId="0" fontId="24" fillId="0" borderId="0" xfId="0" applyFont="1" applyFill="1" applyBorder="1"/>
    <xf numFmtId="0" fontId="46" fillId="2" borderId="0" xfId="0" applyFont="1" applyFill="1" applyBorder="1"/>
    <xf numFmtId="0" fontId="15" fillId="0" borderId="0" xfId="0" applyFont="1" applyFill="1"/>
    <xf numFmtId="3" fontId="15" fillId="0" borderId="0" xfId="0" applyNumberFormat="1" applyFont="1" applyFill="1"/>
    <xf numFmtId="3" fontId="23" fillId="0" borderId="21" xfId="0" applyNumberFormat="1" applyFont="1" applyBorder="1" applyAlignment="1">
      <alignment horizontal="right" vertical="center" wrapText="1"/>
    </xf>
    <xf numFmtId="0" fontId="23" fillId="0" borderId="21" xfId="0" applyFont="1" applyBorder="1" applyAlignment="1">
      <alignment horizontal="center" vertical="center"/>
    </xf>
    <xf numFmtId="3" fontId="23" fillId="0" borderId="31" xfId="0" applyNumberFormat="1" applyFont="1" applyBorder="1" applyAlignment="1">
      <alignment horizontal="right" vertical="center" wrapText="1"/>
    </xf>
    <xf numFmtId="0" fontId="23" fillId="0" borderId="31" xfId="0" applyFont="1" applyBorder="1" applyAlignment="1">
      <alignment horizontal="center" vertical="center"/>
    </xf>
    <xf numFmtId="3" fontId="23" fillId="0" borderId="20" xfId="0" applyNumberFormat="1" applyFont="1" applyBorder="1" applyAlignment="1">
      <alignment horizontal="right" vertical="center" wrapText="1"/>
    </xf>
    <xf numFmtId="0" fontId="23" fillId="0" borderId="20" xfId="0" applyFont="1" applyBorder="1" applyAlignment="1">
      <alignment horizontal="center" vertical="center"/>
    </xf>
    <xf numFmtId="4" fontId="23" fillId="0" borderId="31" xfId="0" applyNumberFormat="1" applyFont="1" applyBorder="1" applyAlignment="1">
      <alignment horizontal="right" vertical="center" wrapText="1"/>
    </xf>
    <xf numFmtId="10" fontId="23" fillId="0" borderId="10" xfId="3" applyNumberFormat="1" applyFont="1" applyBorder="1" applyAlignment="1">
      <alignment horizontal="right" vertical="center" wrapText="1"/>
    </xf>
    <xf numFmtId="0" fontId="23" fillId="0" borderId="10" xfId="0" applyFont="1" applyBorder="1" applyAlignment="1">
      <alignment horizontal="center" vertical="center"/>
    </xf>
    <xf numFmtId="10" fontId="23" fillId="0" borderId="6" xfId="3" applyNumberFormat="1" applyFont="1" applyBorder="1" applyAlignment="1">
      <alignment horizontal="right" vertical="center" wrapText="1"/>
    </xf>
    <xf numFmtId="0" fontId="23" fillId="0" borderId="6" xfId="0" applyFont="1" applyBorder="1" applyAlignment="1">
      <alignment horizontal="center" vertical="center"/>
    </xf>
    <xf numFmtId="10" fontId="23" fillId="0" borderId="9" xfId="3" applyNumberFormat="1" applyFont="1" applyBorder="1" applyAlignment="1">
      <alignment horizontal="right" vertical="center" wrapText="1"/>
    </xf>
    <xf numFmtId="0" fontId="23" fillId="0" borderId="9" xfId="0" applyFont="1" applyBorder="1" applyAlignment="1">
      <alignment horizontal="center" vertical="center"/>
    </xf>
    <xf numFmtId="0" fontId="24" fillId="0" borderId="0" xfId="0" applyFont="1"/>
    <xf numFmtId="3" fontId="23" fillId="0" borderId="23" xfId="0" applyNumberFormat="1" applyFont="1" applyBorder="1" applyAlignment="1">
      <alignment horizontal="right" vertical="center" wrapText="1"/>
    </xf>
    <xf numFmtId="0" fontId="23" fillId="0" borderId="23" xfId="0" applyFont="1" applyBorder="1" applyAlignment="1">
      <alignment horizontal="center" vertical="center"/>
    </xf>
    <xf numFmtId="0" fontId="22" fillId="0" borderId="0" xfId="0" applyFont="1" applyBorder="1"/>
    <xf numFmtId="17" fontId="18" fillId="0" borderId="0" xfId="0" quotePrefix="1" applyNumberFormat="1" applyFont="1" applyFill="1" applyAlignment="1">
      <alignment horizontal="center" vertical="center"/>
    </xf>
    <xf numFmtId="0" fontId="21" fillId="0" borderId="0" xfId="0" applyFont="1"/>
    <xf numFmtId="0" fontId="54" fillId="0" borderId="0" xfId="0" applyFont="1"/>
    <xf numFmtId="0" fontId="32" fillId="0" borderId="4" xfId="2" applyFont="1" applyFill="1" applyBorder="1" applyAlignment="1">
      <alignment horizontal="center" vertical="center"/>
    </xf>
    <xf numFmtId="0" fontId="20" fillId="0" borderId="0" xfId="0" applyFont="1"/>
    <xf numFmtId="0" fontId="10" fillId="0" borderId="0" xfId="0" applyFont="1" applyAlignment="1">
      <alignment vertical="center"/>
    </xf>
    <xf numFmtId="0" fontId="34" fillId="0" borderId="12" xfId="0" applyFont="1" applyFill="1" applyBorder="1" applyAlignment="1">
      <alignment horizontal="justify" vertical="center"/>
    </xf>
    <xf numFmtId="0" fontId="34" fillId="0" borderId="12" xfId="0" applyFont="1" applyFill="1" applyBorder="1" applyAlignment="1">
      <alignment horizontal="left" vertical="center" wrapText="1"/>
    </xf>
    <xf numFmtId="0" fontId="34" fillId="0" borderId="12" xfId="0" applyFont="1" applyFill="1" applyBorder="1" applyAlignment="1">
      <alignment horizontal="center" vertical="center"/>
    </xf>
    <xf numFmtId="0" fontId="34" fillId="0" borderId="4" xfId="0" applyFont="1" applyFill="1" applyBorder="1" applyAlignment="1">
      <alignment horizontal="justify" vertical="center"/>
    </xf>
    <xf numFmtId="0" fontId="34" fillId="0" borderId="4" xfId="0" applyFont="1" applyFill="1" applyBorder="1" applyAlignment="1">
      <alignment horizontal="center" vertical="center"/>
    </xf>
    <xf numFmtId="0" fontId="34" fillId="0" borderId="4" xfId="0" applyFont="1" applyFill="1" applyBorder="1" applyAlignment="1">
      <alignment horizontal="left" vertical="center" wrapText="1"/>
    </xf>
    <xf numFmtId="0" fontId="34" fillId="0" borderId="4" xfId="0" applyFont="1" applyFill="1" applyBorder="1" applyAlignment="1">
      <alignment horizontal="center" vertical="center" wrapText="1"/>
    </xf>
    <xf numFmtId="0" fontId="34" fillId="0" borderId="4" xfId="0" applyFont="1" applyFill="1" applyBorder="1" applyAlignment="1">
      <alignment horizontal="left" vertical="center" wrapText="1" indent="1"/>
    </xf>
    <xf numFmtId="166" fontId="34" fillId="0" borderId="4" xfId="3" applyNumberFormat="1" applyFont="1" applyFill="1" applyBorder="1" applyAlignment="1">
      <alignment horizontal="center" vertical="center" wrapText="1"/>
    </xf>
    <xf numFmtId="164" fontId="34" fillId="0" borderId="4" xfId="3" applyNumberFormat="1" applyFont="1" applyFill="1" applyBorder="1" applyAlignment="1">
      <alignment horizontal="center" vertical="center" wrapText="1"/>
    </xf>
    <xf numFmtId="0" fontId="34" fillId="0" borderId="4" xfId="0" applyFont="1" applyFill="1" applyBorder="1" applyAlignment="1">
      <alignment horizontal="left" vertical="center" wrapText="1" indent="2"/>
    </xf>
    <xf numFmtId="3" fontId="34" fillId="0" borderId="4" xfId="0" applyNumberFormat="1" applyFont="1" applyFill="1" applyBorder="1" applyAlignment="1">
      <alignment horizontal="center" vertical="center" wrapText="1"/>
    </xf>
    <xf numFmtId="9" fontId="34" fillId="0" borderId="4" xfId="1" applyFont="1" applyFill="1" applyBorder="1" applyAlignment="1">
      <alignment horizontal="center" vertical="center" wrapText="1"/>
    </xf>
    <xf numFmtId="14" fontId="34" fillId="0" borderId="4" xfId="0" applyNumberFormat="1" applyFont="1" applyFill="1" applyBorder="1" applyAlignment="1">
      <alignment horizontal="center" vertical="center" wrapText="1"/>
    </xf>
    <xf numFmtId="0" fontId="40" fillId="0" borderId="0" xfId="0" applyFont="1"/>
    <xf numFmtId="0" fontId="59" fillId="0" borderId="0" xfId="0" applyFont="1" applyBorder="1" applyAlignment="1">
      <alignment horizontal="center" vertical="center" wrapText="1"/>
    </xf>
    <xf numFmtId="0" fontId="42" fillId="0" borderId="0" xfId="0" applyFont="1" applyBorder="1" applyAlignment="1">
      <alignment horizontal="justify" vertical="center" wrapText="1"/>
    </xf>
    <xf numFmtId="0" fontId="42" fillId="0" borderId="0" xfId="0" applyFont="1" applyBorder="1" applyAlignment="1">
      <alignment horizontal="center" vertical="center" wrapText="1"/>
    </xf>
    <xf numFmtId="0" fontId="15" fillId="0" borderId="0" xfId="0" applyFont="1" applyBorder="1"/>
    <xf numFmtId="0" fontId="44" fillId="0" borderId="0" xfId="0" applyFont="1" applyBorder="1"/>
    <xf numFmtId="0" fontId="44" fillId="0" borderId="0" xfId="0" applyFont="1" applyBorder="1" applyAlignment="1">
      <alignment horizontal="justify" vertical="center" wrapText="1"/>
    </xf>
    <xf numFmtId="0" fontId="25" fillId="0" borderId="0" xfId="0" applyFont="1" applyBorder="1"/>
    <xf numFmtId="0" fontId="44" fillId="0" borderId="0" xfId="0" applyFont="1" applyBorder="1" applyAlignment="1">
      <alignment horizontal="left" vertical="center" wrapText="1"/>
    </xf>
    <xf numFmtId="0" fontId="44" fillId="0" borderId="12" xfId="0" applyFont="1" applyBorder="1" applyAlignment="1">
      <alignment horizontal="center" vertical="center" wrapText="1"/>
    </xf>
    <xf numFmtId="0" fontId="44" fillId="0" borderId="12" xfId="0" applyFont="1" applyBorder="1" applyAlignment="1">
      <alignment horizontal="left" vertical="center" wrapText="1"/>
    </xf>
    <xf numFmtId="0" fontId="44" fillId="10" borderId="4" xfId="0" applyFont="1" applyFill="1" applyBorder="1" applyAlignment="1">
      <alignment horizontal="center" vertical="center" wrapText="1"/>
    </xf>
    <xf numFmtId="0" fontId="51" fillId="10" borderId="4" xfId="0" applyFont="1" applyFill="1" applyBorder="1" applyAlignment="1">
      <alignment horizontal="left" vertical="center" wrapText="1"/>
    </xf>
    <xf numFmtId="0" fontId="44" fillId="0" borderId="4" xfId="0" applyFont="1" applyBorder="1" applyAlignment="1">
      <alignment horizontal="center" vertical="center" wrapText="1"/>
    </xf>
    <xf numFmtId="0" fontId="51" fillId="0" borderId="4" xfId="0" applyFont="1" applyBorder="1" applyAlignment="1">
      <alignment horizontal="left" vertical="center" wrapText="1"/>
    </xf>
    <xf numFmtId="0" fontId="44" fillId="11" borderId="4" xfId="0" applyFont="1" applyFill="1" applyBorder="1" applyAlignment="1">
      <alignment horizontal="center" vertical="center" wrapText="1"/>
    </xf>
    <xf numFmtId="0" fontId="44" fillId="11" borderId="13" xfId="0" applyFont="1" applyFill="1" applyBorder="1" applyAlignment="1">
      <alignment horizontal="center" vertical="center" wrapText="1"/>
    </xf>
    <xf numFmtId="0" fontId="51" fillId="10" borderId="13" xfId="0" applyFont="1" applyFill="1" applyBorder="1" applyAlignment="1">
      <alignment horizontal="left" vertical="center" wrapText="1"/>
    </xf>
    <xf numFmtId="0" fontId="44" fillId="0" borderId="15" xfId="0" applyFont="1" applyBorder="1" applyAlignment="1">
      <alignment horizontal="center" vertical="center" wrapText="1"/>
    </xf>
    <xf numFmtId="0" fontId="42" fillId="0" borderId="15" xfId="0" applyFont="1" applyBorder="1" applyAlignment="1">
      <alignment horizontal="left" vertical="center" wrapText="1"/>
    </xf>
    <xf numFmtId="0" fontId="60" fillId="9" borderId="15" xfId="0" applyFont="1" applyFill="1" applyBorder="1" applyAlignment="1">
      <alignment horizontal="justify" vertical="center" wrapText="1"/>
    </xf>
    <xf numFmtId="0" fontId="41" fillId="0" borderId="27" xfId="0" applyFont="1" applyFill="1" applyBorder="1" applyAlignment="1">
      <alignment horizontal="justify" vertical="center" wrapText="1"/>
    </xf>
    <xf numFmtId="0" fontId="41" fillId="0" borderId="28" xfId="0" applyFont="1" applyFill="1" applyBorder="1" applyAlignment="1">
      <alignment horizontal="justify" vertical="center" wrapText="1"/>
    </xf>
    <xf numFmtId="0" fontId="41" fillId="0" borderId="28" xfId="0" applyFont="1" applyFill="1" applyBorder="1" applyAlignment="1">
      <alignment horizontal="left" vertical="center" wrapText="1" indent="1"/>
    </xf>
    <xf numFmtId="0" fontId="51" fillId="0" borderId="28" xfId="0" applyFont="1" applyFill="1" applyBorder="1" applyAlignment="1">
      <alignment horizontal="left" vertical="center" wrapText="1" indent="1"/>
    </xf>
    <xf numFmtId="0" fontId="41" fillId="0" borderId="28" xfId="0" applyFont="1" applyFill="1" applyBorder="1" applyAlignment="1">
      <alignment horizontal="left" vertical="center" wrapText="1" indent="2"/>
    </xf>
    <xf numFmtId="0" fontId="41" fillId="0" borderId="28" xfId="0" applyFont="1" applyFill="1" applyBorder="1" applyAlignment="1">
      <alignment horizontal="left" vertical="center" wrapText="1"/>
    </xf>
    <xf numFmtId="3" fontId="41" fillId="0" borderId="27" xfId="0" applyNumberFormat="1" applyFont="1" applyFill="1" applyBorder="1" applyAlignment="1">
      <alignment vertical="center"/>
    </xf>
    <xf numFmtId="3" fontId="41" fillId="0" borderId="28" xfId="0" applyNumberFormat="1" applyFont="1" applyFill="1" applyBorder="1" applyAlignment="1">
      <alignment vertical="center"/>
    </xf>
    <xf numFmtId="3" fontId="43" fillId="0" borderId="29" xfId="0" applyNumberFormat="1" applyFont="1" applyFill="1" applyBorder="1" applyAlignment="1">
      <alignment vertical="center"/>
    </xf>
    <xf numFmtId="3" fontId="43" fillId="0" borderId="30" xfId="0" applyNumberFormat="1" applyFont="1" applyFill="1" applyBorder="1" applyAlignment="1">
      <alignment vertical="center"/>
    </xf>
    <xf numFmtId="3" fontId="41" fillId="0" borderId="21" xfId="0" applyNumberFormat="1" applyFont="1" applyFill="1" applyBorder="1" applyAlignment="1">
      <alignment vertical="center"/>
    </xf>
    <xf numFmtId="3" fontId="43" fillId="0" borderId="21" xfId="0" applyNumberFormat="1" applyFont="1" applyFill="1" applyBorder="1" applyAlignment="1">
      <alignment vertical="center"/>
    </xf>
    <xf numFmtId="3" fontId="43" fillId="0" borderId="25" xfId="0" applyNumberFormat="1" applyFont="1" applyFill="1" applyBorder="1" applyAlignment="1">
      <alignment vertical="center"/>
    </xf>
    <xf numFmtId="0" fontId="41" fillId="0" borderId="31" xfId="0" applyFont="1" applyFill="1" applyBorder="1" applyAlignment="1">
      <alignment horizontal="justify" vertical="center" wrapText="1"/>
    </xf>
    <xf numFmtId="0" fontId="41" fillId="0" borderId="21" xfId="0" applyFont="1" applyFill="1" applyBorder="1" applyAlignment="1">
      <alignment horizontal="justify" vertical="center" wrapText="1"/>
    </xf>
    <xf numFmtId="0" fontId="41" fillId="0" borderId="21" xfId="0" applyFont="1" applyFill="1" applyBorder="1" applyAlignment="1">
      <alignment horizontal="left" vertical="center" wrapText="1"/>
    </xf>
    <xf numFmtId="3" fontId="21" fillId="0" borderId="15" xfId="0" applyNumberFormat="1" applyFont="1" applyFill="1" applyBorder="1" applyAlignment="1">
      <alignment vertical="center"/>
    </xf>
    <xf numFmtId="0" fontId="43" fillId="0" borderId="11" xfId="0" applyFont="1" applyBorder="1" applyAlignment="1">
      <alignment horizontal="center" vertical="center"/>
    </xf>
    <xf numFmtId="3" fontId="43" fillId="0" borderId="11" xfId="0" applyNumberFormat="1" applyFont="1" applyBorder="1" applyAlignment="1">
      <alignment horizontal="right" vertical="center" wrapText="1"/>
    </xf>
    <xf numFmtId="0" fontId="44" fillId="0" borderId="0" xfId="0" applyFont="1"/>
    <xf numFmtId="0" fontId="43" fillId="0" borderId="15" xfId="0" applyFont="1" applyBorder="1" applyAlignment="1">
      <alignment horizontal="center" vertical="center"/>
    </xf>
    <xf numFmtId="3" fontId="43" fillId="0" borderId="15" xfId="0" applyNumberFormat="1" applyFont="1" applyBorder="1" applyAlignment="1">
      <alignment horizontal="right" vertical="center" wrapText="1"/>
    </xf>
    <xf numFmtId="0" fontId="27" fillId="0" borderId="0" xfId="11" applyFont="1" applyAlignment="1">
      <alignment horizontal="left" vertical="center" wrapText="1"/>
    </xf>
    <xf numFmtId="0" fontId="62" fillId="2" borderId="0" xfId="11" applyFont="1" applyFill="1" applyAlignment="1">
      <alignment vertical="center" wrapText="1"/>
    </xf>
    <xf numFmtId="0" fontId="41" fillId="2" borderId="0" xfId="11" applyFont="1" applyFill="1" applyAlignment="1">
      <alignment horizontal="right" vertical="center"/>
    </xf>
    <xf numFmtId="15" fontId="21" fillId="12" borderId="0" xfId="14" quotePrefix="1" applyNumberFormat="1" applyFont="1" applyFill="1" applyAlignment="1">
      <alignment horizontal="center" vertical="center" wrapText="1"/>
    </xf>
    <xf numFmtId="3" fontId="23" fillId="0" borderId="0" xfId="15" applyNumberFormat="1" applyFont="1" applyFill="1" applyBorder="1" applyAlignment="1">
      <alignment horizontal="center" vertical="center" wrapText="1"/>
    </xf>
    <xf numFmtId="3" fontId="22" fillId="0" borderId="0" xfId="15" applyNumberFormat="1" applyFont="1" applyFill="1" applyBorder="1" applyAlignment="1">
      <alignment horizontal="center" vertical="center" wrapText="1"/>
    </xf>
    <xf numFmtId="3" fontId="22" fillId="2" borderId="0" xfId="15" applyNumberFormat="1" applyFont="1" applyFill="1" applyBorder="1" applyAlignment="1">
      <alignment horizontal="center" vertical="center" wrapText="1"/>
    </xf>
    <xf numFmtId="0" fontId="21" fillId="2" borderId="15" xfId="11" applyFont="1" applyFill="1" applyBorder="1" applyAlignment="1">
      <alignment horizontal="left" vertical="center"/>
    </xf>
    <xf numFmtId="0" fontId="53" fillId="2" borderId="15" xfId="11" applyFont="1" applyFill="1" applyBorder="1" applyAlignment="1">
      <alignment horizontal="left" vertical="center" wrapText="1"/>
    </xf>
    <xf numFmtId="0" fontId="21" fillId="12" borderId="15" xfId="14" applyFont="1" applyFill="1" applyBorder="1" applyAlignment="1">
      <alignment horizontal="left" vertical="center" wrapText="1"/>
    </xf>
    <xf numFmtId="0" fontId="21" fillId="2" borderId="15" xfId="14" applyFont="1" applyFill="1" applyBorder="1" applyAlignment="1">
      <alignment horizontal="left" vertical="center"/>
    </xf>
    <xf numFmtId="0" fontId="41" fillId="2" borderId="14" xfId="11" applyFont="1" applyFill="1" applyBorder="1" applyAlignment="1">
      <alignment horizontal="left" vertical="center"/>
    </xf>
    <xf numFmtId="0" fontId="41" fillId="2" borderId="14" xfId="11" applyFont="1" applyFill="1" applyBorder="1" applyAlignment="1">
      <alignment vertical="center" wrapText="1"/>
    </xf>
    <xf numFmtId="0" fontId="41" fillId="2" borderId="4" xfId="11" applyFont="1" applyFill="1" applyBorder="1" applyAlignment="1">
      <alignment horizontal="left" vertical="center"/>
    </xf>
    <xf numFmtId="0" fontId="41" fillId="2" borderId="4" xfId="11" applyFont="1" applyFill="1" applyBorder="1" applyAlignment="1">
      <alignment vertical="center" wrapText="1"/>
    </xf>
    <xf numFmtId="0" fontId="41" fillId="2" borderId="16" xfId="11" applyFont="1" applyFill="1" applyBorder="1" applyAlignment="1">
      <alignment horizontal="left" vertical="center"/>
    </xf>
    <xf numFmtId="0" fontId="41" fillId="2" borderId="16" xfId="11" applyFont="1" applyFill="1" applyBorder="1" applyAlignment="1">
      <alignment horizontal="left" vertical="center" wrapText="1"/>
    </xf>
    <xf numFmtId="0" fontId="21" fillId="2" borderId="26" xfId="11" applyFont="1" applyFill="1" applyBorder="1" applyAlignment="1">
      <alignment horizontal="left" vertical="center"/>
    </xf>
    <xf numFmtId="0" fontId="53" fillId="2" borderId="26" xfId="11" applyFont="1" applyFill="1" applyBorder="1" applyAlignment="1">
      <alignment horizontal="left" vertical="center" wrapText="1"/>
    </xf>
    <xf numFmtId="0" fontId="41" fillId="2" borderId="16" xfId="11" applyFont="1" applyFill="1" applyBorder="1" applyAlignment="1">
      <alignment vertical="center" wrapText="1"/>
    </xf>
    <xf numFmtId="0" fontId="24" fillId="2" borderId="0" xfId="11" applyFont="1" applyFill="1" applyAlignment="1">
      <alignment vertical="center"/>
    </xf>
    <xf numFmtId="0" fontId="51" fillId="2" borderId="0" xfId="11" applyFont="1" applyFill="1" applyAlignment="1">
      <alignment vertical="center"/>
    </xf>
    <xf numFmtId="0" fontId="27" fillId="0" borderId="0" xfId="0" applyFont="1" applyAlignment="1">
      <alignment vertical="center"/>
    </xf>
    <xf numFmtId="0" fontId="50" fillId="2" borderId="0" xfId="11" applyFont="1" applyFill="1" applyAlignment="1">
      <alignment horizontal="left" vertical="center" wrapText="1"/>
    </xf>
    <xf numFmtId="0" fontId="23" fillId="2" borderId="0" xfId="11" applyFont="1" applyFill="1" applyAlignment="1">
      <alignment vertical="center"/>
    </xf>
    <xf numFmtId="0" fontId="53" fillId="2" borderId="0" xfId="11" applyFont="1" applyFill="1" applyAlignment="1">
      <alignment horizontal="right" vertical="center"/>
    </xf>
    <xf numFmtId="0" fontId="53" fillId="2" borderId="0" xfId="11" applyFont="1" applyFill="1" applyAlignment="1">
      <alignment horizontal="right" vertical="center" wrapText="1"/>
    </xf>
    <xf numFmtId="0" fontId="23" fillId="2" borderId="0" xfId="11" applyFont="1" applyFill="1" applyAlignment="1">
      <alignment horizontal="right" vertical="center"/>
    </xf>
    <xf numFmtId="0" fontId="63" fillId="2" borderId="0" xfId="11" applyFont="1" applyFill="1" applyAlignment="1">
      <alignment horizontal="left" vertical="center"/>
    </xf>
    <xf numFmtId="0" fontId="63" fillId="2" borderId="0" xfId="11" applyFont="1" applyFill="1" applyAlignment="1">
      <alignment vertical="center" wrapText="1"/>
    </xf>
    <xf numFmtId="0" fontId="63" fillId="2" borderId="0" xfId="11" applyFont="1" applyFill="1" applyAlignment="1">
      <alignment horizontal="right" vertical="center" wrapText="1"/>
    </xf>
    <xf numFmtId="0" fontId="64" fillId="2" borderId="0" xfId="11" applyFont="1" applyFill="1" applyAlignment="1">
      <alignment vertical="center"/>
    </xf>
    <xf numFmtId="10" fontId="41" fillId="12" borderId="14" xfId="12" applyNumberFormat="1" applyFont="1" applyFill="1" applyBorder="1" applyAlignment="1">
      <alignment horizontal="center" vertical="center" wrapText="1"/>
    </xf>
    <xf numFmtId="10" fontId="41" fillId="2" borderId="14" xfId="14" applyNumberFormat="1" applyFont="1" applyFill="1" applyBorder="1" applyAlignment="1">
      <alignment horizontal="center" vertical="center"/>
    </xf>
    <xf numFmtId="10" fontId="41" fillId="12" borderId="4" xfId="12" applyNumberFormat="1" applyFont="1" applyFill="1" applyBorder="1" applyAlignment="1">
      <alignment horizontal="center" vertical="center" wrapText="1"/>
    </xf>
    <xf numFmtId="10" fontId="41" fillId="2" borderId="4" xfId="14" applyNumberFormat="1" applyFont="1" applyFill="1" applyBorder="1" applyAlignment="1">
      <alignment horizontal="center" vertical="center"/>
    </xf>
    <xf numFmtId="10" fontId="41" fillId="2" borderId="4" xfId="13" applyNumberFormat="1" applyFont="1" applyFill="1" applyBorder="1" applyAlignment="1">
      <alignment horizontal="center" vertical="center"/>
    </xf>
    <xf numFmtId="10" fontId="41" fillId="12" borderId="16" xfId="12" applyNumberFormat="1" applyFont="1" applyFill="1" applyBorder="1" applyAlignment="1">
      <alignment horizontal="center" vertical="center" wrapText="1"/>
    </xf>
    <xf numFmtId="10" fontId="41" fillId="2" borderId="16" xfId="14" applyNumberFormat="1" applyFont="1" applyFill="1" applyBorder="1" applyAlignment="1">
      <alignment horizontal="center" vertical="center"/>
    </xf>
    <xf numFmtId="3" fontId="41" fillId="12" borderId="14" xfId="14" applyNumberFormat="1" applyFont="1" applyFill="1" applyBorder="1" applyAlignment="1">
      <alignment horizontal="center" vertical="center" wrapText="1"/>
    </xf>
    <xf numFmtId="3" fontId="41" fillId="2" borderId="14" xfId="14" applyNumberFormat="1" applyFont="1" applyFill="1" applyBorder="1" applyAlignment="1">
      <alignment horizontal="center" vertical="center"/>
    </xf>
    <xf numFmtId="3" fontId="41" fillId="12" borderId="4" xfId="14" applyNumberFormat="1" applyFont="1" applyFill="1" applyBorder="1" applyAlignment="1">
      <alignment horizontal="center" vertical="center" wrapText="1"/>
    </xf>
    <xf numFmtId="3" fontId="41" fillId="2" borderId="4" xfId="14" applyNumberFormat="1" applyFont="1" applyFill="1" applyBorder="1" applyAlignment="1">
      <alignment horizontal="center" vertical="center"/>
    </xf>
    <xf numFmtId="3" fontId="41" fillId="12" borderId="16" xfId="14" applyNumberFormat="1" applyFont="1" applyFill="1" applyBorder="1" applyAlignment="1">
      <alignment horizontal="center" vertical="center" wrapText="1"/>
    </xf>
    <xf numFmtId="3" fontId="41" fillId="2" borderId="16" xfId="14" applyNumberFormat="1" applyFont="1" applyFill="1" applyBorder="1" applyAlignment="1">
      <alignment horizontal="center" vertical="center"/>
    </xf>
    <xf numFmtId="0" fontId="21" fillId="12" borderId="26" xfId="14" applyFont="1" applyFill="1" applyBorder="1" applyAlignment="1">
      <alignment horizontal="center" vertical="center" wrapText="1"/>
    </xf>
    <xf numFmtId="0" fontId="21" fillId="2" borderId="26" xfId="14" applyFont="1" applyFill="1" applyBorder="1" applyAlignment="1">
      <alignment horizontal="center" vertical="center"/>
    </xf>
    <xf numFmtId="166" fontId="21" fillId="13" borderId="26" xfId="3" applyNumberFormat="1" applyFont="1" applyFill="1" applyBorder="1" applyAlignment="1">
      <alignment horizontal="center" vertical="center" wrapText="1"/>
    </xf>
    <xf numFmtId="166" fontId="21" fillId="2" borderId="26" xfId="3" applyNumberFormat="1" applyFont="1" applyFill="1" applyBorder="1" applyAlignment="1">
      <alignment horizontal="center" vertical="center"/>
    </xf>
    <xf numFmtId="10" fontId="21" fillId="2" borderId="26" xfId="3" applyNumberFormat="1" applyFont="1" applyFill="1" applyBorder="1" applyAlignment="1">
      <alignment horizontal="center" vertical="center"/>
    </xf>
    <xf numFmtId="3" fontId="41" fillId="13" borderId="14" xfId="14" applyNumberFormat="1" applyFont="1" applyFill="1" applyBorder="1" applyAlignment="1">
      <alignment horizontal="center" vertical="center"/>
    </xf>
    <xf numFmtId="10" fontId="41" fillId="13" borderId="4" xfId="12" applyNumberFormat="1" applyFont="1" applyFill="1" applyBorder="1" applyAlignment="1">
      <alignment horizontal="center" vertical="center"/>
    </xf>
    <xf numFmtId="10" fontId="41" fillId="2" borderId="4" xfId="12" applyNumberFormat="1" applyFont="1" applyFill="1" applyBorder="1" applyAlignment="1">
      <alignment horizontal="center" vertical="center"/>
    </xf>
    <xf numFmtId="3" fontId="15" fillId="0" borderId="0" xfId="0" applyNumberFormat="1" applyFont="1"/>
    <xf numFmtId="3" fontId="57" fillId="0" borderId="0" xfId="0" applyNumberFormat="1" applyFont="1" applyAlignment="1">
      <alignment horizontal="center" vertical="center"/>
    </xf>
    <xf numFmtId="10" fontId="65" fillId="8" borderId="1" xfId="3" applyNumberFormat="1" applyFont="1" applyFill="1" applyBorder="1" applyAlignment="1" applyProtection="1">
      <alignment horizontal="right" vertical="center"/>
      <protection locked="0"/>
    </xf>
    <xf numFmtId="10" fontId="20" fillId="0" borderId="1" xfId="3" applyNumberFormat="1" applyFont="1" applyFill="1" applyBorder="1" applyAlignment="1" applyProtection="1">
      <alignment horizontal="right" vertical="center" wrapText="1"/>
      <protection locked="0"/>
    </xf>
    <xf numFmtId="3" fontId="20" fillId="0" borderId="1" xfId="6" applyFont="1" applyFill="1" applyBorder="1" applyAlignment="1">
      <alignment horizontal="right" vertical="center" wrapText="1"/>
      <protection locked="0"/>
    </xf>
    <xf numFmtId="0" fontId="20" fillId="0" borderId="1" xfId="5" applyFont="1" applyBorder="1" applyAlignment="1">
      <alignment horizontal="left" vertical="center" wrapText="1"/>
    </xf>
    <xf numFmtId="0" fontId="20" fillId="0" borderId="1" xfId="0" quotePrefix="1" applyFont="1" applyBorder="1" applyAlignment="1">
      <alignment horizontal="center" vertical="center"/>
    </xf>
    <xf numFmtId="3" fontId="65" fillId="8" borderId="1" xfId="6" applyFont="1" applyFill="1" applyBorder="1">
      <alignment horizontal="right" vertical="center"/>
      <protection locked="0"/>
    </xf>
    <xf numFmtId="0" fontId="57" fillId="0" borderId="0" xfId="0" applyFont="1" applyAlignment="1">
      <alignment horizontal="center"/>
    </xf>
    <xf numFmtId="0" fontId="23" fillId="0" borderId="1" xfId="0" applyFont="1" applyFill="1" applyBorder="1" applyAlignment="1">
      <alignment vertical="center"/>
    </xf>
    <xf numFmtId="3" fontId="23" fillId="0" borderId="1" xfId="6" applyFont="1" applyFill="1" applyBorder="1" applyAlignment="1">
      <alignment horizontal="center" vertical="center"/>
      <protection locked="0"/>
    </xf>
    <xf numFmtId="0" fontId="46" fillId="0" borderId="1" xfId="5" applyFont="1" applyFill="1" applyBorder="1" applyAlignment="1">
      <alignment horizontal="left" vertical="center" wrapText="1"/>
    </xf>
    <xf numFmtId="0" fontId="46" fillId="0" borderId="1" xfId="0" quotePrefix="1" applyFont="1" applyFill="1" applyBorder="1" applyAlignment="1">
      <alignment horizontal="center" vertical="center"/>
    </xf>
    <xf numFmtId="0" fontId="23" fillId="0" borderId="0" xfId="0" applyFont="1" applyFill="1"/>
    <xf numFmtId="0" fontId="52" fillId="5" borderId="33" xfId="0" applyFont="1" applyFill="1" applyBorder="1" applyAlignment="1">
      <alignment horizontal="center" vertical="center" wrapText="1"/>
    </xf>
    <xf numFmtId="0" fontId="51" fillId="5" borderId="0" xfId="0" applyFont="1" applyFill="1" applyBorder="1" applyAlignment="1">
      <alignment horizontal="center" vertical="center" wrapText="1"/>
    </xf>
    <xf numFmtId="3" fontId="25" fillId="0" borderId="0" xfId="0" applyNumberFormat="1" applyFont="1"/>
    <xf numFmtId="0" fontId="51" fillId="5" borderId="34" xfId="0" applyFont="1" applyFill="1" applyBorder="1" applyAlignment="1">
      <alignment horizontal="center" vertical="center" wrapText="1"/>
    </xf>
    <xf numFmtId="3" fontId="53" fillId="0" borderId="1" xfId="6" applyFont="1" applyFill="1" applyBorder="1" applyAlignment="1">
      <alignment horizontal="center" vertical="center"/>
      <protection locked="0"/>
    </xf>
    <xf numFmtId="0" fontId="41" fillId="0" borderId="0" xfId="0" applyFont="1"/>
    <xf numFmtId="0" fontId="41" fillId="0" borderId="9" xfId="0" applyFont="1" applyBorder="1" applyAlignment="1">
      <alignment vertical="center"/>
    </xf>
    <xf numFmtId="0" fontId="51" fillId="6" borderId="9" xfId="5" applyFont="1" applyFill="1" applyBorder="1" applyAlignment="1">
      <alignment horizontal="left" vertical="center" wrapText="1" indent="2"/>
    </xf>
    <xf numFmtId="3" fontId="41" fillId="0" borderId="9" xfId="6" applyFont="1" applyFill="1" applyBorder="1" applyAlignment="1">
      <alignment horizontal="right" vertical="center" wrapText="1"/>
      <protection locked="0"/>
    </xf>
    <xf numFmtId="3" fontId="43" fillId="0" borderId="9" xfId="6" quotePrefix="1" applyFont="1" applyFill="1" applyBorder="1" applyAlignment="1">
      <alignment horizontal="right" vertical="center" wrapText="1"/>
      <protection locked="0"/>
    </xf>
    <xf numFmtId="3" fontId="43" fillId="0" borderId="9" xfId="6" applyFont="1" applyFill="1" applyBorder="1" applyAlignment="1">
      <alignment horizontal="right" vertical="center" wrapText="1"/>
      <protection locked="0"/>
    </xf>
    <xf numFmtId="10" fontId="41" fillId="0" borderId="9" xfId="6" applyNumberFormat="1" applyFont="1" applyFill="1" applyBorder="1" applyAlignment="1">
      <alignment horizontal="right" vertical="center" wrapText="1"/>
      <protection locked="0"/>
    </xf>
    <xf numFmtId="3" fontId="42" fillId="0" borderId="0" xfId="0" applyNumberFormat="1" applyFont="1" applyAlignment="1">
      <alignment horizontal="center" vertical="center"/>
    </xf>
    <xf numFmtId="10" fontId="42" fillId="0" borderId="0" xfId="3" applyNumberFormat="1" applyFont="1" applyAlignment="1">
      <alignment horizontal="center" vertical="center"/>
    </xf>
    <xf numFmtId="0" fontId="41" fillId="0" borderId="6" xfId="0" applyFont="1" applyBorder="1" applyAlignment="1">
      <alignment vertical="center"/>
    </xf>
    <xf numFmtId="0" fontId="51" fillId="6" borderId="6" xfId="5" applyFont="1" applyFill="1" applyBorder="1" applyAlignment="1">
      <alignment horizontal="left" vertical="center" wrapText="1" indent="2"/>
    </xf>
    <xf numFmtId="3" fontId="43" fillId="0" borderId="6" xfId="6" quotePrefix="1" applyFont="1" applyFill="1" applyBorder="1" applyAlignment="1">
      <alignment horizontal="right" vertical="center" wrapText="1"/>
      <protection locked="0"/>
    </xf>
    <xf numFmtId="3" fontId="43" fillId="0" borderId="6" xfId="6" applyFont="1" applyFill="1" applyBorder="1" applyAlignment="1">
      <alignment horizontal="right" vertical="center" wrapText="1"/>
      <protection locked="0"/>
    </xf>
    <xf numFmtId="10" fontId="41" fillId="0" borderId="6" xfId="6" applyNumberFormat="1" applyFont="1" applyFill="1" applyBorder="1" applyAlignment="1">
      <alignment horizontal="right" vertical="center" wrapText="1"/>
      <protection locked="0"/>
    </xf>
    <xf numFmtId="3" fontId="41" fillId="0" borderId="6" xfId="6" applyFont="1" applyFill="1" applyBorder="1">
      <alignment horizontal="right" vertical="center"/>
      <protection locked="0"/>
    </xf>
    <xf numFmtId="3" fontId="43" fillId="0" borderId="6" xfId="6" applyFont="1" applyFill="1" applyBorder="1">
      <alignment horizontal="right" vertical="center"/>
      <protection locked="0"/>
    </xf>
    <xf numFmtId="10" fontId="41" fillId="0" borderId="6" xfId="6" applyNumberFormat="1" applyFont="1" applyFill="1" applyBorder="1">
      <alignment horizontal="right" vertical="center"/>
      <protection locked="0"/>
    </xf>
    <xf numFmtId="0" fontId="41" fillId="0" borderId="10" xfId="0" applyFont="1" applyBorder="1" applyAlignment="1">
      <alignment vertical="center"/>
    </xf>
    <xf numFmtId="0" fontId="51" fillId="6" borderId="10" xfId="5" applyFont="1" applyFill="1" applyBorder="1" applyAlignment="1">
      <alignment horizontal="left" vertical="center" wrapText="1" indent="2"/>
    </xf>
    <xf numFmtId="3" fontId="41" fillId="0" borderId="10" xfId="6" applyFont="1" applyFill="1" applyBorder="1">
      <alignment horizontal="right" vertical="center"/>
      <protection locked="0"/>
    </xf>
    <xf numFmtId="3" fontId="43" fillId="0" borderId="10" xfId="6" quotePrefix="1" applyFont="1" applyFill="1" applyBorder="1" applyAlignment="1">
      <alignment horizontal="right" vertical="center" wrapText="1"/>
      <protection locked="0"/>
    </xf>
    <xf numFmtId="3" fontId="43" fillId="0" borderId="10" xfId="6" applyFont="1" applyFill="1" applyBorder="1">
      <alignment horizontal="right" vertical="center"/>
      <protection locked="0"/>
    </xf>
    <xf numFmtId="3" fontId="43" fillId="0" borderId="10" xfId="6" applyFont="1" applyFill="1" applyBorder="1" applyAlignment="1">
      <alignment horizontal="right" vertical="center" wrapText="1"/>
      <protection locked="0"/>
    </xf>
    <xf numFmtId="10" fontId="41" fillId="0" borderId="10" xfId="6" applyNumberFormat="1" applyFont="1" applyFill="1" applyBorder="1">
      <alignment horizontal="right" vertical="center"/>
      <protection locked="0"/>
    </xf>
    <xf numFmtId="3" fontId="24" fillId="0" borderId="23" xfId="6" applyFont="1" applyFill="1" applyBorder="1" applyAlignment="1">
      <alignment horizontal="center" vertical="center" wrapText="1"/>
      <protection locked="0"/>
    </xf>
    <xf numFmtId="0" fontId="24" fillId="0" borderId="23" xfId="5" applyFont="1" applyBorder="1" applyAlignment="1">
      <alignment horizontal="left" vertical="center" wrapText="1" indent="1"/>
    </xf>
    <xf numFmtId="0" fontId="24" fillId="0" borderId="23" xfId="0" quotePrefix="1" applyFont="1" applyBorder="1" applyAlignment="1">
      <alignment horizontal="center" vertical="center"/>
    </xf>
    <xf numFmtId="164" fontId="24" fillId="0" borderId="21" xfId="3" applyNumberFormat="1" applyFont="1" applyFill="1" applyBorder="1" applyAlignment="1" applyProtection="1">
      <alignment horizontal="center" vertical="center" wrapText="1"/>
      <protection locked="0"/>
    </xf>
    <xf numFmtId="0" fontId="24" fillId="0" borderId="21" xfId="5" applyFont="1" applyBorder="1" applyAlignment="1">
      <alignment horizontal="left" vertical="center" wrapText="1" indent="1"/>
    </xf>
    <xf numFmtId="0" fontId="24" fillId="0" borderId="21" xfId="0" quotePrefix="1" applyFont="1" applyBorder="1" applyAlignment="1">
      <alignment horizontal="center" vertical="center"/>
    </xf>
    <xf numFmtId="3" fontId="24" fillId="0" borderId="22" xfId="6" applyFont="1" applyFill="1" applyBorder="1" applyAlignment="1">
      <alignment horizontal="center" vertical="center"/>
      <protection locked="0"/>
    </xf>
    <xf numFmtId="0" fontId="24" fillId="0" borderId="22" xfId="5" applyFont="1" applyBorder="1" applyAlignment="1">
      <alignment horizontal="left" vertical="center" wrapText="1" indent="1"/>
    </xf>
    <xf numFmtId="0" fontId="24" fillId="0" borderId="22" xfId="0" quotePrefix="1" applyFont="1" applyBorder="1" applyAlignment="1">
      <alignment horizontal="center" vertical="center"/>
    </xf>
    <xf numFmtId="3" fontId="46" fillId="0" borderId="15" xfId="8" quotePrefix="1" applyNumberFormat="1" applyFont="1" applyFill="1" applyBorder="1" applyAlignment="1">
      <alignment vertical="center"/>
    </xf>
    <xf numFmtId="0" fontId="46" fillId="0" borderId="15" xfId="0" applyFont="1" applyFill="1" applyBorder="1" applyAlignment="1">
      <alignment vertical="center" wrapText="1"/>
    </xf>
    <xf numFmtId="0" fontId="46" fillId="0" borderId="15" xfId="0" applyFont="1" applyFill="1" applyBorder="1" applyAlignment="1">
      <alignment horizontal="center" vertical="center" wrapText="1"/>
    </xf>
    <xf numFmtId="3" fontId="24" fillId="0" borderId="23" xfId="8" applyNumberFormat="1" applyFont="1" applyFill="1" applyBorder="1" applyAlignment="1">
      <alignment vertical="center" wrapText="1"/>
    </xf>
    <xf numFmtId="0" fontId="24" fillId="0" borderId="23" xfId="0" applyFont="1" applyFill="1" applyBorder="1" applyAlignment="1">
      <alignment vertical="center" wrapText="1"/>
    </xf>
    <xf numFmtId="0" fontId="24" fillId="0" borderId="23" xfId="0" applyFont="1" applyFill="1" applyBorder="1" applyAlignment="1">
      <alignment horizontal="center" vertical="center" wrapText="1"/>
    </xf>
    <xf numFmtId="3" fontId="24" fillId="0" borderId="21" xfId="8" quotePrefix="1" applyNumberFormat="1" applyFont="1" applyFill="1" applyBorder="1" applyAlignment="1">
      <alignment vertical="center" wrapText="1"/>
    </xf>
    <xf numFmtId="0" fontId="24" fillId="0" borderId="21" xfId="0" applyFont="1" applyFill="1" applyBorder="1" applyAlignment="1">
      <alignment horizontal="center" vertical="center" wrapText="1"/>
    </xf>
    <xf numFmtId="3" fontId="24" fillId="0" borderId="21" xfId="8" applyNumberFormat="1" applyFont="1" applyFill="1" applyBorder="1" applyAlignment="1">
      <alignment vertical="center" wrapText="1"/>
    </xf>
    <xf numFmtId="3" fontId="24" fillId="0" borderId="22" xfId="8" applyNumberFormat="1" applyFont="1" applyFill="1" applyBorder="1" applyAlignment="1">
      <alignment vertical="center" wrapText="1"/>
    </xf>
    <xf numFmtId="0" fontId="24" fillId="0" borderId="22" xfId="0" applyFont="1" applyFill="1" applyBorder="1" applyAlignment="1">
      <alignment vertical="center" wrapText="1"/>
    </xf>
    <xf numFmtId="0" fontId="24" fillId="0" borderId="22" xfId="0" applyFont="1" applyFill="1" applyBorder="1" applyAlignment="1">
      <alignment horizontal="center" vertical="center" wrapText="1"/>
    </xf>
    <xf numFmtId="0" fontId="20" fillId="0" borderId="15" xfId="0" applyFont="1" applyFill="1" applyBorder="1" applyAlignment="1">
      <alignment horizontal="center" vertical="center"/>
    </xf>
    <xf numFmtId="0" fontId="66" fillId="0" borderId="0" xfId="0" applyFont="1" applyAlignment="1">
      <alignment vertical="center" wrapText="1"/>
    </xf>
    <xf numFmtId="0" fontId="15" fillId="0" borderId="0" xfId="0" applyFont="1" applyAlignment="1">
      <alignment horizontal="center"/>
    </xf>
    <xf numFmtId="0" fontId="16" fillId="0" borderId="0" xfId="0" applyFont="1" applyAlignment="1">
      <alignment horizontal="center"/>
    </xf>
    <xf numFmtId="0" fontId="34" fillId="0" borderId="0" xfId="0" applyFont="1" applyAlignment="1">
      <alignment horizontal="center"/>
    </xf>
    <xf numFmtId="0" fontId="22" fillId="2" borderId="0" xfId="0" applyFont="1" applyFill="1" applyBorder="1"/>
    <xf numFmtId="10" fontId="24" fillId="2" borderId="38" xfId="3" quotePrefix="1" applyNumberFormat="1" applyFont="1" applyFill="1" applyBorder="1" applyAlignment="1">
      <alignment horizontal="right" vertical="center"/>
    </xf>
    <xf numFmtId="10" fontId="24" fillId="2" borderId="38" xfId="3" quotePrefix="1" applyNumberFormat="1" applyFont="1" applyFill="1" applyBorder="1" applyAlignment="1">
      <alignment horizontal="right" vertical="center" wrapText="1"/>
    </xf>
    <xf numFmtId="0" fontId="24" fillId="2" borderId="38" xfId="0" applyFont="1" applyFill="1" applyBorder="1" applyAlignment="1">
      <alignment vertical="center" wrapText="1"/>
    </xf>
    <xf numFmtId="0" fontId="24" fillId="2" borderId="38" xfId="0" applyFont="1" applyFill="1" applyBorder="1" applyAlignment="1">
      <alignment horizontal="center" vertical="center" wrapText="1"/>
    </xf>
    <xf numFmtId="10" fontId="24" fillId="2" borderId="6" xfId="3" quotePrefix="1" applyNumberFormat="1" applyFont="1" applyFill="1" applyBorder="1" applyAlignment="1">
      <alignment horizontal="right" vertical="center"/>
    </xf>
    <xf numFmtId="10" fontId="24" fillId="2" borderId="6" xfId="3" quotePrefix="1" applyNumberFormat="1" applyFont="1" applyFill="1" applyBorder="1" applyAlignment="1">
      <alignment horizontal="right" vertical="center" wrapText="1"/>
    </xf>
    <xf numFmtId="0" fontId="24" fillId="2" borderId="6" xfId="0" applyFont="1" applyFill="1" applyBorder="1" applyAlignment="1">
      <alignment vertical="center" wrapText="1"/>
    </xf>
    <xf numFmtId="0" fontId="24" fillId="2" borderId="6" xfId="0" applyFont="1" applyFill="1" applyBorder="1" applyAlignment="1">
      <alignment horizontal="center" vertical="center" wrapText="1"/>
    </xf>
    <xf numFmtId="3" fontId="24" fillId="2" borderId="6" xfId="8" quotePrefix="1" applyNumberFormat="1" applyFont="1" applyFill="1" applyBorder="1" applyAlignment="1">
      <alignment vertical="center"/>
    </xf>
    <xf numFmtId="3" fontId="24" fillId="2" borderId="6" xfId="8" quotePrefix="1" applyNumberFormat="1" applyFont="1" applyFill="1" applyBorder="1" applyAlignment="1">
      <alignment vertical="center" wrapText="1"/>
    </xf>
    <xf numFmtId="3" fontId="24" fillId="2" borderId="39" xfId="8" quotePrefix="1" applyNumberFormat="1" applyFont="1" applyFill="1" applyBorder="1" applyAlignment="1">
      <alignment vertical="center"/>
    </xf>
    <xf numFmtId="0" fontId="24" fillId="2" borderId="39" xfId="0" applyFont="1" applyFill="1" applyBorder="1" applyAlignment="1">
      <alignment vertical="center" wrapText="1"/>
    </xf>
    <xf numFmtId="0" fontId="24" fillId="2" borderId="39" xfId="0" applyFont="1" applyFill="1" applyBorder="1" applyAlignment="1">
      <alignment horizontal="center" vertical="center" wrapText="1"/>
    </xf>
    <xf numFmtId="0" fontId="24" fillId="2" borderId="0" xfId="0" quotePrefix="1" applyFont="1" applyFill="1" applyBorder="1" applyAlignment="1">
      <alignment horizontal="center" vertical="center" wrapText="1"/>
    </xf>
    <xf numFmtId="0" fontId="24" fillId="2" borderId="0" xfId="0" applyFont="1" applyFill="1" applyBorder="1" applyAlignment="1">
      <alignment vertical="center" wrapText="1"/>
    </xf>
    <xf numFmtId="0" fontId="24" fillId="2" borderId="0" xfId="0" applyFont="1" applyFill="1" applyBorder="1" applyAlignment="1">
      <alignment horizontal="center" vertical="center" wrapText="1"/>
    </xf>
    <xf numFmtId="10" fontId="24" fillId="2" borderId="23" xfId="0" quotePrefix="1" applyNumberFormat="1" applyFont="1" applyFill="1" applyBorder="1" applyAlignment="1">
      <alignment horizontal="right" vertical="center"/>
    </xf>
    <xf numFmtId="166" fontId="24" fillId="2" borderId="23" xfId="0" quotePrefix="1" applyNumberFormat="1" applyFont="1" applyFill="1" applyBorder="1" applyAlignment="1">
      <alignment horizontal="right" vertical="center"/>
    </xf>
    <xf numFmtId="0" fontId="24" fillId="2" borderId="23" xfId="0" applyFont="1" applyFill="1" applyBorder="1" applyAlignment="1">
      <alignment vertical="center" wrapText="1"/>
    </xf>
    <xf numFmtId="0" fontId="24" fillId="2" borderId="23" xfId="0" applyFont="1" applyFill="1" applyBorder="1" applyAlignment="1">
      <alignment horizontal="center" vertical="center" wrapText="1"/>
    </xf>
    <xf numFmtId="10" fontId="24" fillId="2" borderId="21" xfId="3" applyNumberFormat="1" applyFont="1" applyFill="1" applyBorder="1" applyAlignment="1">
      <alignment horizontal="right" vertical="center"/>
    </xf>
    <xf numFmtId="166" fontId="24" fillId="2" borderId="21" xfId="3" quotePrefix="1" applyNumberFormat="1" applyFont="1" applyFill="1" applyBorder="1" applyAlignment="1">
      <alignment horizontal="right" vertical="center"/>
    </xf>
    <xf numFmtId="0" fontId="24" fillId="2" borderId="21" xfId="0" applyFont="1" applyFill="1" applyBorder="1" applyAlignment="1">
      <alignment vertical="center" wrapText="1"/>
    </xf>
    <xf numFmtId="0" fontId="24" fillId="2" borderId="21" xfId="0" applyFont="1" applyFill="1" applyBorder="1" applyAlignment="1">
      <alignment horizontal="center" vertical="center" wrapText="1"/>
    </xf>
    <xf numFmtId="166" fontId="24" fillId="2" borderId="21" xfId="3" quotePrefix="1" applyNumberFormat="1" applyFont="1" applyFill="1" applyBorder="1" applyAlignment="1">
      <alignment horizontal="right" vertical="center" wrapText="1"/>
    </xf>
    <xf numFmtId="10" fontId="24" fillId="2" borderId="21" xfId="3" quotePrefix="1" applyNumberFormat="1" applyFont="1" applyFill="1" applyBorder="1" applyAlignment="1">
      <alignment horizontal="right" vertical="center" wrapText="1"/>
    </xf>
    <xf numFmtId="10" fontId="24" fillId="2" borderId="22" xfId="3" quotePrefix="1" applyNumberFormat="1" applyFont="1" applyFill="1" applyBorder="1" applyAlignment="1">
      <alignment horizontal="right" vertical="center" wrapText="1"/>
    </xf>
    <xf numFmtId="0" fontId="24" fillId="2" borderId="22" xfId="0" applyFont="1" applyFill="1" applyBorder="1" applyAlignment="1">
      <alignment vertical="center"/>
    </xf>
    <xf numFmtId="0" fontId="24" fillId="2" borderId="22" xfId="0" applyFont="1" applyFill="1" applyBorder="1" applyAlignment="1">
      <alignment horizontal="center" vertical="center"/>
    </xf>
    <xf numFmtId="3" fontId="24" fillId="2" borderId="23" xfId="8" quotePrefix="1" applyNumberFormat="1" applyFont="1" applyFill="1" applyBorder="1" applyAlignment="1">
      <alignment vertical="center" wrapText="1"/>
    </xf>
    <xf numFmtId="0" fontId="46" fillId="2" borderId="23" xfId="0" applyFont="1" applyFill="1" applyBorder="1" applyAlignment="1">
      <alignment horizontal="justify" vertical="center"/>
    </xf>
    <xf numFmtId="0" fontId="24" fillId="2" borderId="10" xfId="0" applyFont="1" applyFill="1" applyBorder="1" applyAlignment="1">
      <alignment horizontal="center" vertical="center"/>
    </xf>
    <xf numFmtId="3" fontId="24" fillId="2" borderId="22" xfId="8" applyNumberFormat="1" applyFont="1" applyFill="1" applyBorder="1" applyAlignment="1">
      <alignment vertical="center"/>
    </xf>
    <xf numFmtId="3" fontId="24" fillId="2" borderId="22" xfId="8" quotePrefix="1" applyNumberFormat="1" applyFont="1" applyFill="1" applyBorder="1" applyAlignment="1">
      <alignment vertical="center" wrapText="1"/>
    </xf>
    <xf numFmtId="0" fontId="46" fillId="2" borderId="22" xfId="0" applyFont="1" applyFill="1" applyBorder="1" applyAlignment="1">
      <alignment vertical="center"/>
    </xf>
    <xf numFmtId="0" fontId="24" fillId="2" borderId="9" xfId="0" applyFont="1" applyFill="1" applyBorder="1" applyAlignment="1">
      <alignment horizontal="center" vertical="center"/>
    </xf>
    <xf numFmtId="3" fontId="46" fillId="2" borderId="23" xfId="8" applyNumberFormat="1" applyFont="1" applyFill="1" applyBorder="1" applyAlignment="1">
      <alignment vertical="center"/>
    </xf>
    <xf numFmtId="3" fontId="46" fillId="2" borderId="23" xfId="8" quotePrefix="1" applyNumberFormat="1" applyFont="1" applyFill="1" applyBorder="1" applyAlignment="1">
      <alignment vertical="center" wrapText="1"/>
    </xf>
    <xf numFmtId="0" fontId="46" fillId="2" borderId="23" xfId="16" applyFont="1" applyFill="1" applyBorder="1" applyAlignment="1">
      <alignment horizontal="justify" vertical="center"/>
    </xf>
    <xf numFmtId="0" fontId="24" fillId="2" borderId="23" xfId="16" applyFont="1" applyFill="1" applyBorder="1" applyAlignment="1">
      <alignment horizontal="justify" vertical="center"/>
    </xf>
    <xf numFmtId="3" fontId="24" fillId="2" borderId="21" xfId="8" applyNumberFormat="1" applyFont="1" applyFill="1" applyBorder="1" applyAlignment="1">
      <alignment vertical="center"/>
    </xf>
    <xf numFmtId="3" fontId="24" fillId="2" borderId="21" xfId="8" quotePrefix="1" applyNumberFormat="1" applyFont="1" applyFill="1" applyBorder="1" applyAlignment="1">
      <alignment vertical="center"/>
    </xf>
    <xf numFmtId="0" fontId="24" fillId="2" borderId="21" xfId="0" applyFont="1" applyFill="1" applyBorder="1" applyAlignment="1">
      <alignment horizontal="justify" vertical="center"/>
    </xf>
    <xf numFmtId="0" fontId="24" fillId="2" borderId="21" xfId="0" applyFont="1" applyFill="1" applyBorder="1" applyAlignment="1">
      <alignment horizontal="center" vertical="center"/>
    </xf>
    <xf numFmtId="3" fontId="24" fillId="2" borderId="21" xfId="8" quotePrefix="1" applyNumberFormat="1" applyFont="1" applyFill="1" applyBorder="1" applyAlignment="1">
      <alignment vertical="center" wrapText="1"/>
    </xf>
    <xf numFmtId="0" fontId="24" fillId="2" borderId="21" xfId="0" applyFont="1" applyFill="1" applyBorder="1" applyAlignment="1">
      <alignment horizontal="justify" vertical="center" wrapText="1"/>
    </xf>
    <xf numFmtId="3" fontId="24" fillId="2" borderId="22" xfId="8" quotePrefix="1" applyNumberFormat="1" applyFont="1" applyFill="1" applyBorder="1" applyAlignment="1">
      <alignment vertical="center"/>
    </xf>
    <xf numFmtId="0" fontId="24" fillId="2" borderId="22" xfId="0" applyFont="1" applyFill="1" applyBorder="1" applyAlignment="1">
      <alignment vertical="center" wrapText="1"/>
    </xf>
    <xf numFmtId="0" fontId="24" fillId="2" borderId="22" xfId="0" applyFont="1" applyFill="1" applyBorder="1" applyAlignment="1">
      <alignment horizontal="center" vertical="center" wrapText="1"/>
    </xf>
    <xf numFmtId="3" fontId="46" fillId="2" borderId="23" xfId="16" quotePrefix="1" applyNumberFormat="1" applyFont="1" applyFill="1" applyBorder="1" applyAlignment="1">
      <alignment vertical="center" wrapText="1"/>
    </xf>
    <xf numFmtId="0" fontId="24" fillId="2" borderId="23" xfId="0" applyFont="1" applyFill="1" applyBorder="1" applyAlignment="1">
      <alignment horizontal="center" vertical="center"/>
    </xf>
    <xf numFmtId="3" fontId="46" fillId="2" borderId="23" xfId="16" applyNumberFormat="1" applyFont="1" applyFill="1" applyBorder="1" applyAlignment="1">
      <alignment vertical="center"/>
    </xf>
    <xf numFmtId="0" fontId="24" fillId="2" borderId="21" xfId="0" applyFont="1" applyFill="1" applyBorder="1" applyAlignment="1">
      <alignment horizontal="left" vertical="center" wrapText="1"/>
    </xf>
    <xf numFmtId="0" fontId="24" fillId="2" borderId="21" xfId="16" applyFont="1" applyFill="1" applyBorder="1" applyAlignment="1">
      <alignment horizontal="justify" vertical="center"/>
    </xf>
    <xf numFmtId="0" fontId="46" fillId="2" borderId="23" xfId="0" quotePrefix="1" applyFont="1" applyFill="1" applyBorder="1" applyAlignment="1">
      <alignment vertical="center" wrapText="1"/>
    </xf>
    <xf numFmtId="0" fontId="46" fillId="2" borderId="23" xfId="0" applyFont="1" applyFill="1" applyBorder="1" applyAlignment="1">
      <alignment horizontal="center" vertical="center"/>
    </xf>
    <xf numFmtId="0" fontId="24" fillId="2" borderId="21" xfId="16" applyFont="1" applyFill="1" applyBorder="1" applyAlignment="1">
      <alignment vertical="center" wrapText="1"/>
    </xf>
    <xf numFmtId="17" fontId="20" fillId="0" borderId="11" xfId="0" applyNumberFormat="1" applyFont="1" applyBorder="1" applyAlignment="1">
      <alignment horizontal="center" vertical="center"/>
    </xf>
    <xf numFmtId="0" fontId="34" fillId="0" borderId="0" xfId="0" applyFont="1" applyBorder="1" applyAlignment="1">
      <alignment horizontal="center" vertical="center"/>
    </xf>
    <xf numFmtId="0" fontId="68" fillId="0" borderId="0" xfId="0" applyFont="1"/>
    <xf numFmtId="0" fontId="24" fillId="5" borderId="20" xfId="0" applyFont="1" applyFill="1" applyBorder="1" applyAlignment="1">
      <alignment horizontal="left" vertical="center" wrapText="1" indent="3"/>
    </xf>
    <xf numFmtId="0" fontId="24" fillId="5" borderId="20" xfId="0" applyFont="1" applyFill="1" applyBorder="1" applyAlignment="1">
      <alignment vertical="center" wrapText="1"/>
    </xf>
    <xf numFmtId="0" fontId="24" fillId="5" borderId="21" xfId="0" applyFont="1" applyFill="1" applyBorder="1" applyAlignment="1">
      <alignment horizontal="left" vertical="center" wrapText="1" indent="3"/>
    </xf>
    <xf numFmtId="0" fontId="24" fillId="5" borderId="21" xfId="0" applyFont="1" applyFill="1" applyBorder="1" applyAlignment="1">
      <alignment horizontal="left" vertical="center" wrapText="1" indent="1"/>
    </xf>
    <xf numFmtId="0" fontId="46" fillId="5" borderId="22" xfId="0" applyFont="1" applyFill="1" applyBorder="1" applyAlignment="1">
      <alignment vertical="center" wrapText="1"/>
    </xf>
    <xf numFmtId="0" fontId="22" fillId="0" borderId="0" xfId="0" applyFont="1" applyBorder="1" applyAlignment="1">
      <alignment vertical="center"/>
    </xf>
    <xf numFmtId="0" fontId="16" fillId="0" borderId="0" xfId="0" applyFont="1" applyAlignment="1">
      <alignment vertical="center"/>
    </xf>
    <xf numFmtId="0" fontId="14" fillId="0" borderId="0" xfId="0" applyFont="1" applyAlignment="1"/>
    <xf numFmtId="168" fontId="24" fillId="0" borderId="21" xfId="8" quotePrefix="1" applyNumberFormat="1" applyFont="1" applyFill="1" applyBorder="1" applyAlignment="1">
      <alignment horizontal="center" vertical="center"/>
    </xf>
    <xf numFmtId="168" fontId="24" fillId="0" borderId="21" xfId="8" quotePrefix="1" applyNumberFormat="1" applyFont="1" applyBorder="1" applyAlignment="1">
      <alignment horizontal="center" vertical="center"/>
    </xf>
    <xf numFmtId="168" fontId="24" fillId="0" borderId="20" xfId="8" quotePrefix="1" applyNumberFormat="1" applyFont="1" applyBorder="1" applyAlignment="1">
      <alignment horizontal="center" vertical="center"/>
    </xf>
    <xf numFmtId="168" fontId="46" fillId="0" borderId="22" xfId="8" quotePrefix="1" applyNumberFormat="1" applyFont="1" applyFill="1" applyBorder="1" applyAlignment="1">
      <alignment horizontal="center" vertical="center"/>
    </xf>
    <xf numFmtId="3" fontId="52" fillId="0" borderId="15" xfId="0" applyNumberFormat="1" applyFont="1" applyBorder="1" applyAlignment="1">
      <alignment horizontal="right" vertical="center"/>
    </xf>
    <xf numFmtId="3" fontId="52" fillId="0" borderId="40" xfId="0" applyNumberFormat="1" applyFont="1" applyBorder="1" applyAlignment="1">
      <alignment horizontal="right" vertical="center"/>
    </xf>
    <xf numFmtId="3" fontId="46" fillId="0" borderId="15" xfId="0" applyNumberFormat="1" applyFont="1" applyBorder="1" applyAlignment="1">
      <alignment horizontal="right" vertical="center"/>
    </xf>
    <xf numFmtId="3" fontId="52" fillId="0" borderId="41" xfId="0" applyNumberFormat="1" applyFont="1" applyBorder="1" applyAlignment="1">
      <alignment horizontal="right" vertical="center"/>
    </xf>
    <xf numFmtId="0" fontId="52" fillId="0" borderId="15" xfId="0" applyFont="1" applyBorder="1" applyAlignment="1">
      <alignment vertical="center" wrapText="1"/>
    </xf>
    <xf numFmtId="49" fontId="52" fillId="0" borderId="15" xfId="0" applyNumberFormat="1" applyFont="1" applyBorder="1" applyAlignment="1">
      <alignment horizontal="center" vertical="center" wrapText="1"/>
    </xf>
    <xf numFmtId="3" fontId="51" fillId="0" borderId="23" xfId="0" applyNumberFormat="1" applyFont="1" applyBorder="1" applyAlignment="1">
      <alignment horizontal="right" vertical="center"/>
    </xf>
    <xf numFmtId="3" fontId="51" fillId="8" borderId="42" xfId="0" applyNumberFormat="1" applyFont="1" applyFill="1" applyBorder="1" applyAlignment="1">
      <alignment horizontal="right" vertical="center"/>
    </xf>
    <xf numFmtId="3" fontId="24" fillId="2" borderId="21" xfId="0" applyNumberFormat="1" applyFont="1" applyFill="1" applyBorder="1" applyAlignment="1">
      <alignment horizontal="right" vertical="center"/>
    </xf>
    <xf numFmtId="3" fontId="24" fillId="0" borderId="23" xfId="0" applyNumberFormat="1" applyFont="1" applyBorder="1" applyAlignment="1">
      <alignment horizontal="right" vertical="center"/>
    </xf>
    <xf numFmtId="3" fontId="51" fillId="2" borderId="43" xfId="0" applyNumberFormat="1" applyFont="1" applyFill="1" applyBorder="1" applyAlignment="1">
      <alignment horizontal="right" vertical="center"/>
    </xf>
    <xf numFmtId="3" fontId="24" fillId="0" borderId="21" xfId="0" applyNumberFormat="1" applyFont="1" applyBorder="1" applyAlignment="1">
      <alignment horizontal="right" vertical="center"/>
    </xf>
    <xf numFmtId="3" fontId="51" fillId="0" borderId="44" xfId="0" applyNumberFormat="1" applyFont="1" applyBorder="1" applyAlignment="1">
      <alignment horizontal="right" vertical="center"/>
    </xf>
    <xf numFmtId="0" fontId="51" fillId="5" borderId="23" xfId="0" applyFont="1" applyFill="1" applyBorder="1" applyAlignment="1">
      <alignment horizontal="left" vertical="center" wrapText="1" indent="2"/>
    </xf>
    <xf numFmtId="49" fontId="51" fillId="5" borderId="23" xfId="0" applyNumberFormat="1" applyFont="1" applyFill="1" applyBorder="1" applyAlignment="1">
      <alignment horizontal="center" vertical="center" wrapText="1"/>
    </xf>
    <xf numFmtId="3" fontId="51" fillId="0" borderId="21" xfId="0" applyNumberFormat="1" applyFont="1" applyBorder="1" applyAlignment="1">
      <alignment horizontal="right" vertical="center"/>
    </xf>
    <xf numFmtId="3" fontId="51" fillId="8" borderId="45" xfId="0" applyNumberFormat="1" applyFont="1" applyFill="1" applyBorder="1" applyAlignment="1">
      <alignment horizontal="right" vertical="center"/>
    </xf>
    <xf numFmtId="3" fontId="51" fillId="0" borderId="43" xfId="0" applyNumberFormat="1" applyFont="1" applyBorder="1" applyAlignment="1">
      <alignment horizontal="right" vertical="center"/>
    </xf>
    <xf numFmtId="0" fontId="51" fillId="5" borderId="21" xfId="0" applyFont="1" applyFill="1" applyBorder="1" applyAlignment="1">
      <alignment horizontal="left" vertical="center" wrapText="1" indent="2"/>
    </xf>
    <xf numFmtId="49" fontId="51" fillId="5" borderId="21" xfId="0" applyNumberFormat="1" applyFont="1" applyFill="1" applyBorder="1" applyAlignment="1">
      <alignment horizontal="center" vertical="center" wrapText="1"/>
    </xf>
    <xf numFmtId="3" fontId="51" fillId="2" borderId="21" xfId="0" applyNumberFormat="1" applyFont="1" applyFill="1" applyBorder="1" applyAlignment="1">
      <alignment horizontal="right" vertical="center"/>
    </xf>
    <xf numFmtId="3" fontId="51" fillId="0" borderId="24" xfId="0" applyNumberFormat="1" applyFont="1" applyBorder="1" applyAlignment="1">
      <alignment horizontal="right" vertical="center"/>
    </xf>
    <xf numFmtId="3" fontId="51" fillId="0" borderId="46" xfId="0" applyNumberFormat="1" applyFont="1" applyBorder="1" applyAlignment="1">
      <alignment horizontal="right" vertical="center"/>
    </xf>
    <xf numFmtId="3" fontId="24" fillId="2" borderId="24" xfId="0" applyNumberFormat="1" applyFont="1" applyFill="1" applyBorder="1" applyAlignment="1">
      <alignment horizontal="right" vertical="center"/>
    </xf>
    <xf numFmtId="3" fontId="51" fillId="2" borderId="47" xfId="0" applyNumberFormat="1" applyFont="1" applyFill="1" applyBorder="1" applyAlignment="1">
      <alignment horizontal="right" vertical="center"/>
    </xf>
    <xf numFmtId="0" fontId="51" fillId="5" borderId="24" xfId="0" applyFont="1" applyFill="1" applyBorder="1" applyAlignment="1">
      <alignment horizontal="left" vertical="center" wrapText="1" indent="2"/>
    </xf>
    <xf numFmtId="49" fontId="51" fillId="5" borderId="24" xfId="0" applyNumberFormat="1" applyFont="1" applyFill="1" applyBorder="1" applyAlignment="1">
      <alignment horizontal="center" vertical="center" wrapText="1"/>
    </xf>
    <xf numFmtId="3" fontId="52" fillId="0" borderId="11" xfId="0" applyNumberFormat="1" applyFont="1" applyBorder="1" applyAlignment="1">
      <alignment horizontal="right" vertical="center"/>
    </xf>
    <xf numFmtId="3" fontId="52" fillId="0" borderId="48" xfId="0" applyNumberFormat="1" applyFont="1" applyBorder="1" applyAlignment="1">
      <alignment horizontal="right" vertical="center"/>
    </xf>
    <xf numFmtId="3" fontId="46" fillId="0" borderId="11" xfId="0" applyNumberFormat="1" applyFont="1" applyBorder="1" applyAlignment="1">
      <alignment horizontal="right" vertical="center"/>
    </xf>
    <xf numFmtId="3" fontId="52" fillId="0" borderId="49" xfId="0" applyNumberFormat="1" applyFont="1" applyBorder="1" applyAlignment="1">
      <alignment horizontal="right" vertical="center"/>
    </xf>
    <xf numFmtId="0" fontId="52" fillId="0" borderId="11" xfId="0" applyFont="1" applyBorder="1" applyAlignment="1">
      <alignment vertical="center" wrapText="1"/>
    </xf>
    <xf numFmtId="49" fontId="52" fillId="0" borderId="11" xfId="0" applyNumberFormat="1" applyFont="1" applyBorder="1" applyAlignment="1">
      <alignment horizontal="center" vertical="center" wrapText="1"/>
    </xf>
    <xf numFmtId="3" fontId="51" fillId="2" borderId="25" xfId="0" applyNumberFormat="1" applyFont="1" applyFill="1" applyBorder="1" applyAlignment="1">
      <alignment horizontal="right" vertical="center"/>
    </xf>
    <xf numFmtId="3" fontId="51" fillId="0" borderId="50" xfId="0" applyNumberFormat="1" applyFont="1" applyBorder="1" applyAlignment="1">
      <alignment horizontal="right" vertical="center"/>
    </xf>
    <xf numFmtId="3" fontId="24" fillId="2" borderId="25" xfId="0" applyNumberFormat="1" applyFont="1" applyFill="1" applyBorder="1" applyAlignment="1">
      <alignment horizontal="right" vertical="center"/>
    </xf>
    <xf numFmtId="3" fontId="51" fillId="2" borderId="51" xfId="0" applyNumberFormat="1" applyFont="1" applyFill="1" applyBorder="1" applyAlignment="1">
      <alignment horizontal="right" vertical="center"/>
    </xf>
    <xf numFmtId="0" fontId="51" fillId="5" borderId="25" xfId="0" applyFont="1" applyFill="1" applyBorder="1" applyAlignment="1">
      <alignment horizontal="left" vertical="center" wrapText="1" indent="2"/>
    </xf>
    <xf numFmtId="49" fontId="51" fillId="5" borderId="25" xfId="0" applyNumberFormat="1" applyFont="1" applyFill="1" applyBorder="1" applyAlignment="1">
      <alignment horizontal="center" vertical="center" wrapText="1"/>
    </xf>
    <xf numFmtId="3" fontId="51" fillId="0" borderId="52" xfId="0" applyNumberFormat="1" applyFont="1" applyBorder="1" applyAlignment="1">
      <alignment horizontal="right" vertical="center"/>
    </xf>
    <xf numFmtId="3" fontId="51" fillId="2" borderId="24" xfId="0" applyNumberFormat="1" applyFont="1" applyFill="1" applyBorder="1" applyAlignment="1">
      <alignment horizontal="right" vertical="center"/>
    </xf>
    <xf numFmtId="3" fontId="52" fillId="0" borderId="48" xfId="0" applyNumberFormat="1" applyFont="1" applyFill="1" applyBorder="1" applyAlignment="1">
      <alignment horizontal="right" vertical="center"/>
    </xf>
    <xf numFmtId="3" fontId="51" fillId="0" borderId="50" xfId="0" applyNumberFormat="1" applyFont="1" applyFill="1" applyBorder="1" applyAlignment="1">
      <alignment horizontal="right" vertical="center"/>
    </xf>
    <xf numFmtId="3" fontId="51" fillId="0" borderId="52" xfId="0" applyNumberFormat="1" applyFont="1" applyFill="1" applyBorder="1" applyAlignment="1">
      <alignment horizontal="right" vertical="center"/>
    </xf>
    <xf numFmtId="3" fontId="51" fillId="0" borderId="46" xfId="0" applyNumberFormat="1" applyFont="1" applyFill="1" applyBorder="1" applyAlignment="1">
      <alignment horizontal="right" vertical="center"/>
    </xf>
    <xf numFmtId="3" fontId="52" fillId="2" borderId="11" xfId="0" applyNumberFormat="1" applyFont="1" applyFill="1" applyBorder="1" applyAlignment="1">
      <alignment horizontal="right" vertical="center"/>
    </xf>
    <xf numFmtId="3" fontId="46" fillId="2" borderId="11" xfId="0" applyNumberFormat="1" applyFont="1" applyFill="1" applyBorder="1" applyAlignment="1">
      <alignment horizontal="right" vertical="center"/>
    </xf>
    <xf numFmtId="3" fontId="52" fillId="2" borderId="49" xfId="0" applyNumberFormat="1" applyFont="1" applyFill="1" applyBorder="1" applyAlignment="1">
      <alignment horizontal="right" vertical="center"/>
    </xf>
    <xf numFmtId="3" fontId="52" fillId="2" borderId="7" xfId="0" applyNumberFormat="1" applyFont="1" applyFill="1" applyBorder="1" applyAlignment="1">
      <alignment horizontal="right" vertical="center"/>
    </xf>
    <xf numFmtId="3" fontId="52" fillId="0" borderId="53" xfId="0" applyNumberFormat="1" applyFont="1" applyFill="1" applyBorder="1" applyAlignment="1">
      <alignment horizontal="right" vertical="center"/>
    </xf>
    <xf numFmtId="3" fontId="46" fillId="2" borderId="7" xfId="0" applyNumberFormat="1" applyFont="1" applyFill="1" applyBorder="1" applyAlignment="1">
      <alignment horizontal="right" vertical="center"/>
    </xf>
    <xf numFmtId="3" fontId="52" fillId="2" borderId="54" xfId="0" applyNumberFormat="1" applyFont="1" applyFill="1" applyBorder="1" applyAlignment="1">
      <alignment horizontal="right" vertical="center"/>
    </xf>
    <xf numFmtId="3" fontId="46" fillId="0" borderId="7" xfId="0" applyNumberFormat="1" applyFont="1" applyBorder="1" applyAlignment="1">
      <alignment horizontal="right" vertical="center"/>
    </xf>
    <xf numFmtId="3" fontId="52" fillId="0" borderId="54" xfId="0" applyNumberFormat="1" applyFont="1" applyBorder="1" applyAlignment="1">
      <alignment horizontal="right" vertical="center"/>
    </xf>
    <xf numFmtId="0" fontId="52" fillId="0" borderId="7" xfId="0" applyFont="1" applyBorder="1" applyAlignment="1">
      <alignment vertical="center" wrapText="1"/>
    </xf>
    <xf numFmtId="49" fontId="52" fillId="0" borderId="7" xfId="0" applyNumberFormat="1" applyFont="1" applyBorder="1" applyAlignment="1">
      <alignment horizontal="center" vertical="center" wrapText="1"/>
    </xf>
    <xf numFmtId="0" fontId="34" fillId="0" borderId="0" xfId="0" applyFont="1" applyBorder="1" applyAlignment="1">
      <alignment vertical="center" wrapText="1"/>
    </xf>
    <xf numFmtId="0" fontId="34" fillId="0" borderId="0" xfId="0" applyFont="1" applyAlignment="1">
      <alignment horizontal="center" vertical="center" wrapText="1"/>
    </xf>
    <xf numFmtId="0" fontId="69" fillId="0" borderId="0" xfId="0" applyFont="1" applyFill="1"/>
    <xf numFmtId="0" fontId="24" fillId="0" borderId="0" xfId="0" applyFont="1" applyAlignment="1">
      <alignment vertical="center" wrapText="1"/>
    </xf>
    <xf numFmtId="0" fontId="24" fillId="0" borderId="26" xfId="0" applyFont="1" applyBorder="1" applyAlignment="1">
      <alignment vertical="center" wrapText="1"/>
    </xf>
    <xf numFmtId="0" fontId="46" fillId="2" borderId="0" xfId="0" applyFont="1" applyFill="1" applyBorder="1" applyAlignment="1">
      <alignment horizontal="center" vertical="center" wrapText="1"/>
    </xf>
    <xf numFmtId="0" fontId="46" fillId="0" borderId="0" xfId="0" applyFont="1" applyBorder="1" applyAlignment="1">
      <alignment horizontal="center" vertical="center" wrapText="1"/>
    </xf>
    <xf numFmtId="0" fontId="46" fillId="2" borderId="56" xfId="0" applyFont="1" applyFill="1" applyBorder="1" applyAlignment="1">
      <alignment horizontal="center" vertical="center" wrapText="1"/>
    </xf>
    <xf numFmtId="0" fontId="46" fillId="2" borderId="45" xfId="0" applyFont="1" applyFill="1" applyBorder="1" applyAlignment="1">
      <alignment horizontal="center" vertical="center" wrapText="1"/>
    </xf>
    <xf numFmtId="0" fontId="21" fillId="0" borderId="0" xfId="0" applyFont="1" applyAlignment="1">
      <alignment vertical="center"/>
    </xf>
    <xf numFmtId="0" fontId="22" fillId="0" borderId="0" xfId="0" applyFont="1" applyAlignment="1">
      <alignment horizontal="center"/>
    </xf>
    <xf numFmtId="0" fontId="21" fillId="0" borderId="26" xfId="0" applyFont="1" applyBorder="1" applyAlignment="1">
      <alignment vertical="center" wrapText="1"/>
    </xf>
    <xf numFmtId="0" fontId="41" fillId="0" borderId="14" xfId="0" applyFont="1" applyBorder="1" applyAlignment="1">
      <alignment horizontal="center" vertical="center"/>
    </xf>
    <xf numFmtId="0" fontId="22" fillId="0" borderId="14" xfId="0" applyFont="1" applyBorder="1" applyAlignment="1">
      <alignment vertical="center" wrapText="1"/>
    </xf>
    <xf numFmtId="3" fontId="41" fillId="2" borderId="14" xfId="0" applyNumberFormat="1" applyFont="1" applyFill="1" applyBorder="1" applyAlignment="1">
      <alignment horizontal="right" vertical="center"/>
    </xf>
    <xf numFmtId="0" fontId="41" fillId="0" borderId="13" xfId="0" applyFont="1" applyBorder="1" applyAlignment="1">
      <alignment horizontal="center" vertical="center"/>
    </xf>
    <xf numFmtId="0" fontId="22" fillId="0" borderId="13" xfId="0" applyFont="1" applyBorder="1" applyAlignment="1">
      <alignment vertical="center" wrapText="1"/>
    </xf>
    <xf numFmtId="3" fontId="41" fillId="2" borderId="13" xfId="0" applyNumberFormat="1" applyFont="1" applyFill="1" applyBorder="1" applyAlignment="1">
      <alignment horizontal="right" vertical="center"/>
    </xf>
    <xf numFmtId="0" fontId="22" fillId="0" borderId="26" xfId="0" applyFont="1" applyBorder="1" applyAlignment="1">
      <alignment horizontal="center" vertical="center"/>
    </xf>
    <xf numFmtId="3" fontId="21" fillId="2" borderId="26" xfId="0" applyNumberFormat="1" applyFont="1" applyFill="1" applyBorder="1" applyAlignment="1">
      <alignment horizontal="right" vertical="center"/>
    </xf>
    <xf numFmtId="4" fontId="70" fillId="0" borderId="0" xfId="0" applyNumberFormat="1" applyFont="1"/>
    <xf numFmtId="0" fontId="20" fillId="2" borderId="0" xfId="0" applyFont="1" applyFill="1" applyAlignment="1">
      <alignment horizontal="center" vertical="center" wrapText="1"/>
    </xf>
    <xf numFmtId="0" fontId="20" fillId="2" borderId="0" xfId="0" applyFont="1" applyFill="1" applyAlignment="1">
      <alignment vertical="center" wrapText="1"/>
    </xf>
    <xf numFmtId="0" fontId="51" fillId="0" borderId="0" xfId="0" applyFont="1" applyAlignment="1">
      <alignment horizontal="center" vertical="center" wrapText="1"/>
    </xf>
    <xf numFmtId="0" fontId="24" fillId="2" borderId="0" xfId="11" applyFont="1" applyFill="1" applyBorder="1"/>
    <xf numFmtId="3" fontId="56" fillId="0" borderId="15" xfId="0" applyNumberFormat="1" applyFont="1" applyBorder="1" applyAlignment="1">
      <alignment vertical="center" wrapText="1"/>
    </xf>
    <xf numFmtId="49" fontId="56" fillId="0" borderId="15" xfId="0" applyNumberFormat="1" applyFont="1" applyBorder="1" applyAlignment="1">
      <alignment horizontal="center" vertical="center" wrapText="1"/>
    </xf>
    <xf numFmtId="0" fontId="41" fillId="0" borderId="0" xfId="0" applyFont="1" applyBorder="1" applyAlignment="1">
      <alignment horizontal="center" vertical="center" wrapText="1"/>
    </xf>
    <xf numFmtId="0" fontId="72" fillId="0" borderId="0" xfId="0" applyFont="1"/>
    <xf numFmtId="0" fontId="72" fillId="0" borderId="0" xfId="0" applyFont="1" applyAlignment="1">
      <alignment vertical="center"/>
    </xf>
    <xf numFmtId="0" fontId="69" fillId="0" borderId="0" xfId="0" applyFont="1" applyAlignment="1">
      <alignment vertical="center"/>
    </xf>
    <xf numFmtId="0" fontId="21" fillId="2" borderId="26" xfId="0" applyFont="1" applyFill="1" applyBorder="1" applyAlignment="1">
      <alignment horizontal="center" vertical="center" wrapText="1"/>
    </xf>
    <xf numFmtId="0" fontId="21" fillId="0" borderId="0" xfId="0" applyFont="1" applyAlignment="1">
      <alignment vertical="center" wrapText="1"/>
    </xf>
    <xf numFmtId="0" fontId="34" fillId="0" borderId="0" xfId="0" applyFont="1" applyAlignment="1">
      <alignment horizontal="center" vertical="center"/>
    </xf>
    <xf numFmtId="0" fontId="34" fillId="0" borderId="0" xfId="0" applyFont="1" applyBorder="1" applyAlignment="1">
      <alignment vertical="center"/>
    </xf>
    <xf numFmtId="0" fontId="51" fillId="0" borderId="0" xfId="0" applyFont="1" applyBorder="1"/>
    <xf numFmtId="0" fontId="51" fillId="0" borderId="0" xfId="0" applyFont="1" applyBorder="1" applyAlignment="1">
      <alignment vertical="center"/>
    </xf>
    <xf numFmtId="0" fontId="20" fillId="2" borderId="0" xfId="0" applyFont="1" applyFill="1" applyBorder="1"/>
    <xf numFmtId="0" fontId="20" fillId="2" borderId="2" xfId="0" applyFont="1" applyFill="1" applyBorder="1" applyAlignment="1">
      <alignment vertical="center"/>
    </xf>
    <xf numFmtId="0" fontId="51" fillId="0" borderId="0" xfId="0" applyFont="1" applyBorder="1" applyAlignment="1">
      <alignment horizontal="center" vertical="center"/>
    </xf>
    <xf numFmtId="0" fontId="51" fillId="0" borderId="0" xfId="0" applyFont="1" applyBorder="1" applyAlignment="1">
      <alignment horizontal="center" vertical="center" wrapText="1"/>
    </xf>
    <xf numFmtId="0" fontId="16" fillId="0" borderId="0" xfId="0" applyFont="1" applyBorder="1"/>
    <xf numFmtId="0" fontId="20" fillId="2" borderId="0" xfId="0" applyFont="1" applyFill="1" applyBorder="1" applyAlignment="1">
      <alignment horizontal="center" vertical="center" wrapText="1"/>
    </xf>
    <xf numFmtId="0" fontId="20" fillId="2" borderId="3" xfId="0" applyFont="1" applyFill="1" applyBorder="1" applyAlignment="1">
      <alignment horizontal="center" vertical="center" wrapText="1"/>
    </xf>
    <xf numFmtId="49" fontId="34" fillId="0" borderId="31" xfId="0" applyNumberFormat="1" applyFont="1" applyBorder="1" applyAlignment="1">
      <alignment horizontal="center" vertical="center" wrapText="1"/>
    </xf>
    <xf numFmtId="0" fontId="34" fillId="0" borderId="31" xfId="0" applyFont="1" applyBorder="1" applyAlignment="1">
      <alignment vertical="center" wrapText="1"/>
    </xf>
    <xf numFmtId="3" fontId="34" fillId="0" borderId="31" xfId="0" applyNumberFormat="1" applyFont="1" applyBorder="1" applyAlignment="1">
      <alignment vertical="center" wrapText="1"/>
    </xf>
    <xf numFmtId="3" fontId="34" fillId="2" borderId="31" xfId="0" applyNumberFormat="1" applyFont="1" applyFill="1" applyBorder="1" applyAlignment="1">
      <alignment vertical="center" wrapText="1"/>
    </xf>
    <xf numFmtId="49" fontId="34" fillId="0" borderId="21" xfId="0" applyNumberFormat="1" applyFont="1" applyBorder="1" applyAlignment="1">
      <alignment horizontal="center" vertical="center" wrapText="1"/>
    </xf>
    <xf numFmtId="3" fontId="34" fillId="0" borderId="21" xfId="0" applyNumberFormat="1" applyFont="1" applyBorder="1" applyAlignment="1">
      <alignment vertical="center" wrapText="1"/>
    </xf>
    <xf numFmtId="3" fontId="34" fillId="2" borderId="21" xfId="0" applyNumberFormat="1" applyFont="1" applyFill="1" applyBorder="1" applyAlignment="1">
      <alignment vertical="center" wrapText="1"/>
    </xf>
    <xf numFmtId="49" fontId="34" fillId="5" borderId="21" xfId="0" applyNumberFormat="1" applyFont="1" applyFill="1" applyBorder="1" applyAlignment="1">
      <alignment horizontal="center" vertical="center" wrapText="1"/>
    </xf>
    <xf numFmtId="49" fontId="34" fillId="0" borderId="23" xfId="0" applyNumberFormat="1" applyFont="1" applyBorder="1" applyAlignment="1">
      <alignment horizontal="center" vertical="center" wrapText="1"/>
    </xf>
    <xf numFmtId="0" fontId="34" fillId="0" borderId="23" xfId="0" applyFont="1" applyBorder="1" applyAlignment="1">
      <alignment vertical="center" wrapText="1"/>
    </xf>
    <xf numFmtId="3" fontId="34" fillId="0" borderId="23" xfId="0" applyNumberFormat="1" applyFont="1" applyBorder="1" applyAlignment="1">
      <alignment vertical="center" wrapText="1"/>
    </xf>
    <xf numFmtId="3" fontId="34" fillId="2" borderId="23" xfId="0" applyNumberFormat="1" applyFont="1" applyFill="1" applyBorder="1" applyAlignment="1">
      <alignment vertical="center" wrapText="1"/>
    </xf>
    <xf numFmtId="0" fontId="56" fillId="0" borderId="0" xfId="0" applyFont="1" applyBorder="1"/>
    <xf numFmtId="49" fontId="34" fillId="0" borderId="12" xfId="0" applyNumberFormat="1" applyFont="1" applyBorder="1" applyAlignment="1">
      <alignment horizontal="center" vertical="center" wrapText="1"/>
    </xf>
    <xf numFmtId="0" fontId="34" fillId="0" borderId="12" xfId="0" applyFont="1" applyBorder="1" applyAlignment="1">
      <alignment vertical="center" wrapText="1"/>
    </xf>
    <xf numFmtId="3" fontId="34" fillId="0" borderId="12" xfId="0" applyNumberFormat="1" applyFont="1" applyBorder="1" applyAlignment="1">
      <alignment horizontal="center" vertical="center"/>
    </xf>
    <xf numFmtId="49" fontId="34" fillId="0" borderId="16" xfId="0" applyNumberFormat="1" applyFont="1" applyBorder="1" applyAlignment="1">
      <alignment horizontal="center" vertical="center" wrapText="1"/>
    </xf>
    <xf numFmtId="0" fontId="34" fillId="0" borderId="16" xfId="0" applyFont="1" applyBorder="1" applyAlignment="1">
      <alignment vertical="center" wrapText="1"/>
    </xf>
    <xf numFmtId="3" fontId="34" fillId="0" borderId="16" xfId="0" applyNumberFormat="1" applyFont="1" applyBorder="1" applyAlignment="1">
      <alignment horizontal="center" vertical="center"/>
    </xf>
    <xf numFmtId="49" fontId="34" fillId="0" borderId="18" xfId="0" applyNumberFormat="1" applyFont="1" applyBorder="1" applyAlignment="1">
      <alignment horizontal="center" vertical="center" wrapText="1"/>
    </xf>
    <xf numFmtId="0" fontId="34" fillId="0" borderId="18" xfId="0" applyFont="1" applyBorder="1" applyAlignment="1">
      <alignment horizontal="left" vertical="center" wrapText="1" indent="2"/>
    </xf>
    <xf numFmtId="3" fontId="34" fillId="0" borderId="18" xfId="0" applyNumberFormat="1" applyFont="1" applyBorder="1" applyAlignment="1">
      <alignment vertical="center" wrapText="1"/>
    </xf>
    <xf numFmtId="49" fontId="34" fillId="0" borderId="4" xfId="0" applyNumberFormat="1" applyFont="1" applyBorder="1" applyAlignment="1">
      <alignment horizontal="center" vertical="center" wrapText="1"/>
    </xf>
    <xf numFmtId="0" fontId="34" fillId="0" borderId="4" xfId="0" applyFont="1" applyBorder="1" applyAlignment="1">
      <alignment horizontal="left" vertical="center" wrapText="1" indent="2"/>
    </xf>
    <xf numFmtId="3" fontId="34" fillId="0" borderId="4" xfId="0" applyNumberFormat="1" applyFont="1" applyBorder="1" applyAlignment="1">
      <alignment vertical="center" wrapText="1"/>
    </xf>
    <xf numFmtId="49" fontId="34" fillId="0" borderId="17" xfId="0" applyNumberFormat="1" applyFont="1" applyBorder="1" applyAlignment="1">
      <alignment horizontal="center" vertical="center" wrapText="1"/>
    </xf>
    <xf numFmtId="0" fontId="34" fillId="0" borderId="17" xfId="0" applyFont="1" applyBorder="1" applyAlignment="1">
      <alignment horizontal="left" vertical="center" wrapText="1" indent="2"/>
    </xf>
    <xf numFmtId="3" fontId="34" fillId="0" borderId="17" xfId="0" applyNumberFormat="1" applyFont="1" applyBorder="1" applyAlignment="1">
      <alignment vertical="center" wrapText="1"/>
    </xf>
    <xf numFmtId="49" fontId="34" fillId="0" borderId="13" xfId="0" applyNumberFormat="1" applyFont="1" applyBorder="1" applyAlignment="1">
      <alignment horizontal="center" vertical="center" wrapText="1"/>
    </xf>
    <xf numFmtId="0" fontId="34" fillId="0" borderId="13" xfId="0" applyFont="1" applyBorder="1" applyAlignment="1">
      <alignment horizontal="left" vertical="center" wrapText="1" indent="2"/>
    </xf>
    <xf numFmtId="3" fontId="34" fillId="0" borderId="13" xfId="0" applyNumberFormat="1" applyFont="1" applyBorder="1" applyAlignment="1">
      <alignment vertical="center" wrapText="1"/>
    </xf>
    <xf numFmtId="49" fontId="56" fillId="0" borderId="2" xfId="0" applyNumberFormat="1" applyFont="1" applyBorder="1" applyAlignment="1">
      <alignment horizontal="center" vertical="center" wrapText="1"/>
    </xf>
    <xf numFmtId="0" fontId="56" fillId="0" borderId="2" xfId="0" applyFont="1" applyBorder="1" applyAlignment="1">
      <alignment vertical="center" wrapText="1"/>
    </xf>
    <xf numFmtId="3" fontId="56" fillId="0" borderId="2" xfId="0" applyNumberFormat="1" applyFont="1" applyBorder="1" applyAlignment="1">
      <alignment vertical="center" wrapText="1"/>
    </xf>
    <xf numFmtId="49" fontId="56" fillId="0" borderId="11" xfId="0" applyNumberFormat="1" applyFont="1" applyBorder="1" applyAlignment="1">
      <alignment horizontal="center" vertical="center" wrapText="1"/>
    </xf>
    <xf numFmtId="0" fontId="56" fillId="0" borderId="11" xfId="0" applyFont="1" applyBorder="1" applyAlignment="1">
      <alignment vertical="center" wrapText="1"/>
    </xf>
    <xf numFmtId="3" fontId="56" fillId="0" borderId="11" xfId="0" applyNumberFormat="1" applyFont="1" applyBorder="1" applyAlignment="1">
      <alignment vertical="center" wrapText="1"/>
    </xf>
    <xf numFmtId="49" fontId="34" fillId="0" borderId="22" xfId="0" applyNumberFormat="1" applyFont="1" applyBorder="1" applyAlignment="1">
      <alignment horizontal="center" vertical="center" wrapText="1"/>
    </xf>
    <xf numFmtId="0" fontId="24" fillId="0" borderId="0" xfId="0" applyFont="1" applyAlignment="1">
      <alignment vertical="center"/>
    </xf>
    <xf numFmtId="49" fontId="22" fillId="0" borderId="22" xfId="0" applyNumberFormat="1" applyFont="1" applyBorder="1" applyAlignment="1">
      <alignment horizontal="center" vertical="center" wrapText="1"/>
    </xf>
    <xf numFmtId="0" fontId="22" fillId="0" borderId="22" xfId="0" applyFont="1" applyBorder="1" applyAlignment="1">
      <alignment vertical="center" wrapText="1"/>
    </xf>
    <xf numFmtId="3" fontId="22" fillId="0" borderId="22" xfId="0" applyNumberFormat="1" applyFont="1" applyBorder="1" applyAlignment="1">
      <alignment vertical="center" wrapText="1"/>
    </xf>
    <xf numFmtId="3" fontId="22" fillId="0" borderId="0" xfId="0" applyNumberFormat="1" applyFont="1" applyBorder="1"/>
    <xf numFmtId="49" fontId="22" fillId="5" borderId="21" xfId="0" applyNumberFormat="1" applyFont="1" applyFill="1" applyBorder="1" applyAlignment="1">
      <alignment horizontal="center" vertical="center" wrapText="1"/>
    </xf>
    <xf numFmtId="0" fontId="22" fillId="0" borderId="21" xfId="0" applyFont="1" applyBorder="1" applyAlignment="1">
      <alignment vertical="center" wrapText="1"/>
    </xf>
    <xf numFmtId="3" fontId="22" fillId="0" borderId="21" xfId="0" applyNumberFormat="1" applyFont="1" applyBorder="1" applyAlignment="1">
      <alignment vertical="center" wrapText="1"/>
    </xf>
    <xf numFmtId="3" fontId="22" fillId="0" borderId="21" xfId="0" quotePrefix="1" applyNumberFormat="1" applyFont="1" applyBorder="1" applyAlignment="1">
      <alignment vertical="center" wrapText="1"/>
    </xf>
    <xf numFmtId="49" fontId="22" fillId="0" borderId="21" xfId="0" applyNumberFormat="1" applyFont="1" applyBorder="1" applyAlignment="1">
      <alignment horizontal="center" vertical="center" wrapText="1"/>
    </xf>
    <xf numFmtId="3" fontId="22" fillId="2" borderId="21" xfId="0" applyNumberFormat="1" applyFont="1" applyFill="1" applyBorder="1" applyAlignment="1">
      <alignment vertical="center" wrapText="1"/>
    </xf>
    <xf numFmtId="49" fontId="22" fillId="5" borderId="23" xfId="0" applyNumberFormat="1" applyFont="1" applyFill="1" applyBorder="1" applyAlignment="1">
      <alignment horizontal="center" vertical="center" wrapText="1"/>
    </xf>
    <xf numFmtId="0" fontId="22" fillId="0" borderId="23" xfId="0" applyFont="1" applyBorder="1" applyAlignment="1">
      <alignment vertical="center" wrapText="1"/>
    </xf>
    <xf numFmtId="3" fontId="22" fillId="2" borderId="23" xfId="0" applyNumberFormat="1" applyFont="1" applyFill="1" applyBorder="1" applyAlignment="1">
      <alignment vertical="center" wrapText="1"/>
    </xf>
    <xf numFmtId="49" fontId="18" fillId="5" borderId="15" xfId="0" applyNumberFormat="1" applyFont="1" applyFill="1" applyBorder="1" applyAlignment="1">
      <alignment horizontal="center" vertical="center" wrapText="1"/>
    </xf>
    <xf numFmtId="0" fontId="18" fillId="0" borderId="15" xfId="0" applyFont="1" applyBorder="1" applyAlignment="1">
      <alignment vertical="center" wrapText="1"/>
    </xf>
    <xf numFmtId="3" fontId="18" fillId="2" borderId="15" xfId="0" applyNumberFormat="1" applyFont="1" applyFill="1" applyBorder="1" applyAlignment="1">
      <alignment vertical="center"/>
    </xf>
    <xf numFmtId="3" fontId="18" fillId="2" borderId="15" xfId="0" applyNumberFormat="1" applyFont="1" applyFill="1" applyBorder="1" applyAlignment="1">
      <alignment vertical="center" wrapText="1"/>
    </xf>
    <xf numFmtId="0" fontId="27" fillId="0" borderId="0" xfId="0" applyFont="1" applyBorder="1"/>
    <xf numFmtId="3" fontId="27" fillId="0" borderId="0" xfId="0" applyNumberFormat="1" applyFont="1" applyBorder="1"/>
    <xf numFmtId="3" fontId="34" fillId="0" borderId="22" xfId="0" applyNumberFormat="1" applyFont="1" applyBorder="1" applyAlignment="1">
      <alignment horizontal="center" vertical="center" wrapText="1"/>
    </xf>
    <xf numFmtId="3" fontId="34" fillId="0" borderId="21" xfId="0" applyNumberFormat="1" applyFont="1" applyBorder="1" applyAlignment="1">
      <alignment horizontal="center" vertical="center" wrapText="1"/>
    </xf>
    <xf numFmtId="3" fontId="34" fillId="0" borderId="23" xfId="0" applyNumberFormat="1" applyFont="1" applyBorder="1" applyAlignment="1">
      <alignment horizontal="center" vertical="center" wrapText="1"/>
    </xf>
    <xf numFmtId="3" fontId="56" fillId="0" borderId="15" xfId="0" applyNumberFormat="1" applyFont="1" applyBorder="1" applyAlignment="1">
      <alignment horizontal="center" vertical="center" wrapText="1"/>
    </xf>
    <xf numFmtId="0" fontId="16" fillId="0" borderId="0" xfId="0" applyFont="1" applyBorder="1" applyAlignment="1">
      <alignment vertical="center"/>
    </xf>
    <xf numFmtId="49" fontId="34" fillId="8" borderId="22" xfId="0" applyNumberFormat="1" applyFont="1" applyFill="1" applyBorder="1" applyAlignment="1">
      <alignment vertical="center" wrapText="1"/>
    </xf>
    <xf numFmtId="3" fontId="34" fillId="0" borderId="21" xfId="0" quotePrefix="1" applyNumberFormat="1" applyFont="1" applyBorder="1" applyAlignment="1">
      <alignment horizontal="center" vertical="center" wrapText="1"/>
    </xf>
    <xf numFmtId="0" fontId="34" fillId="5" borderId="21" xfId="0" applyFont="1" applyFill="1" applyBorder="1" applyAlignment="1">
      <alignment horizontal="left" vertical="center" wrapText="1" indent="3"/>
    </xf>
    <xf numFmtId="3" fontId="34" fillId="0" borderId="21" xfId="0" applyNumberFormat="1" applyFont="1" applyFill="1" applyBorder="1" applyAlignment="1">
      <alignment horizontal="center" vertical="center" wrapText="1"/>
    </xf>
    <xf numFmtId="0" fontId="34" fillId="5" borderId="23" xfId="0" applyFont="1" applyFill="1" applyBorder="1" applyAlignment="1">
      <alignment horizontal="left" vertical="center" wrapText="1" indent="3"/>
    </xf>
    <xf numFmtId="3" fontId="56" fillId="0" borderId="15" xfId="0" quotePrefix="1" applyNumberFormat="1" applyFont="1" applyBorder="1" applyAlignment="1">
      <alignment horizontal="center" vertical="center"/>
    </xf>
    <xf numFmtId="0" fontId="20" fillId="0" borderId="0" xfId="0" applyFont="1" applyBorder="1" applyAlignment="1">
      <alignment vertical="center"/>
    </xf>
    <xf numFmtId="0" fontId="45" fillId="0" borderId="0" xfId="0" applyFont="1" applyAlignment="1">
      <alignment vertical="center"/>
    </xf>
    <xf numFmtId="169" fontId="10" fillId="0" borderId="0" xfId="0" applyNumberFormat="1" applyFont="1"/>
    <xf numFmtId="0" fontId="51" fillId="2" borderId="0" xfId="11" applyFont="1" applyFill="1"/>
    <xf numFmtId="0" fontId="74" fillId="0" borderId="0" xfId="18" applyFont="1" applyAlignment="1">
      <alignment horizontal="left" vertical="center"/>
    </xf>
    <xf numFmtId="0" fontId="51" fillId="0" borderId="0" xfId="18" applyFont="1" applyAlignment="1">
      <alignment vertical="center"/>
    </xf>
    <xf numFmtId="0" fontId="51" fillId="2" borderId="0" xfId="11" applyFont="1" applyFill="1" applyBorder="1"/>
    <xf numFmtId="0" fontId="41" fillId="2" borderId="0" xfId="11" applyFont="1" applyFill="1" applyBorder="1"/>
    <xf numFmtId="0" fontId="41" fillId="0" borderId="0" xfId="18" applyFont="1" applyBorder="1" applyAlignment="1">
      <alignment vertical="center"/>
    </xf>
    <xf numFmtId="0" fontId="34" fillId="2" borderId="0" xfId="11" applyFont="1" applyFill="1"/>
    <xf numFmtId="0" fontId="41" fillId="0" borderId="0" xfId="18" applyFont="1" applyAlignment="1">
      <alignment vertical="center"/>
    </xf>
    <xf numFmtId="0" fontId="22" fillId="2" borderId="0" xfId="11" applyFont="1" applyFill="1"/>
    <xf numFmtId="0" fontId="76" fillId="2" borderId="0" xfId="11" applyFont="1" applyFill="1"/>
    <xf numFmtId="0" fontId="41" fillId="0" borderId="4" xfId="0" applyFont="1" applyBorder="1" applyAlignment="1">
      <alignment horizontal="left" vertical="center" wrapText="1"/>
    </xf>
    <xf numFmtId="0" fontId="41" fillId="0" borderId="14" xfId="0" applyFont="1" applyBorder="1" applyAlignment="1">
      <alignment horizontal="left" vertical="center" wrapText="1"/>
    </xf>
    <xf numFmtId="0" fontId="27" fillId="0" borderId="0" xfId="0" applyFont="1" applyBorder="1" applyAlignment="1">
      <alignment horizontal="center"/>
    </xf>
    <xf numFmtId="0" fontId="78" fillId="0" borderId="0" xfId="0" applyFont="1"/>
    <xf numFmtId="0" fontId="27" fillId="0" borderId="4" xfId="0" applyFont="1" applyBorder="1"/>
    <xf numFmtId="0" fontId="27" fillId="0" borderId="12" xfId="0" applyFont="1" applyBorder="1"/>
    <xf numFmtId="0" fontId="15" fillId="2" borderId="0" xfId="0" applyFont="1" applyFill="1"/>
    <xf numFmtId="0" fontId="75" fillId="2" borderId="0" xfId="2" applyFont="1" applyFill="1" applyBorder="1" applyAlignment="1">
      <alignment horizontal="center" vertical="center" wrapText="1"/>
    </xf>
    <xf numFmtId="0" fontId="34" fillId="0" borderId="0" xfId="0" applyFont="1" applyAlignment="1">
      <alignment wrapText="1"/>
    </xf>
    <xf numFmtId="3" fontId="20" fillId="0" borderId="19" xfId="0" applyNumberFormat="1" applyFont="1" applyBorder="1" applyAlignment="1">
      <alignment horizontal="center" vertical="center" wrapText="1"/>
    </xf>
    <xf numFmtId="166" fontId="20" fillId="0" borderId="19" xfId="3" applyNumberFormat="1" applyFont="1" applyBorder="1" applyAlignment="1">
      <alignment horizontal="center" vertical="center" wrapText="1"/>
    </xf>
    <xf numFmtId="4" fontId="20" fillId="0" borderId="19" xfId="0" applyNumberFormat="1" applyFont="1" applyBorder="1" applyAlignment="1">
      <alignment horizontal="center" vertical="center" wrapText="1"/>
    </xf>
    <xf numFmtId="10" fontId="46" fillId="0" borderId="19" xfId="3" applyNumberFormat="1" applyFont="1" applyBorder="1" applyAlignment="1">
      <alignment horizontal="center" wrapText="1"/>
    </xf>
    <xf numFmtId="3" fontId="46" fillId="0" borderId="0" xfId="0" applyNumberFormat="1" applyFont="1" applyBorder="1" applyAlignment="1">
      <alignment horizontal="center" vertical="center" wrapText="1"/>
    </xf>
    <xf numFmtId="166" fontId="46" fillId="2" borderId="0" xfId="0" applyNumberFormat="1" applyFont="1" applyFill="1" applyBorder="1" applyAlignment="1">
      <alignment horizontal="center" vertical="center" wrapText="1"/>
    </xf>
    <xf numFmtId="2" fontId="46" fillId="0" borderId="0" xfId="0" applyNumberFormat="1" applyFont="1" applyBorder="1" applyAlignment="1">
      <alignment horizontal="center" wrapText="1"/>
    </xf>
    <xf numFmtId="10" fontId="46" fillId="0" borderId="0" xfId="3" applyNumberFormat="1" applyFont="1" applyBorder="1" applyAlignment="1">
      <alignment horizontal="center" wrapText="1"/>
    </xf>
    <xf numFmtId="0" fontId="24" fillId="0" borderId="0" xfId="0" applyFont="1" applyAlignment="1">
      <alignment wrapText="1"/>
    </xf>
    <xf numFmtId="3" fontId="24" fillId="0" borderId="23" xfId="0" applyNumberFormat="1" applyFont="1" applyBorder="1" applyAlignment="1">
      <alignment horizontal="center" vertical="center" wrapText="1"/>
    </xf>
    <xf numFmtId="10" fontId="24" fillId="0" borderId="23" xfId="0" applyNumberFormat="1" applyFont="1" applyBorder="1" applyAlignment="1">
      <alignment horizontal="center" vertical="center" wrapText="1"/>
    </xf>
    <xf numFmtId="0" fontId="46" fillId="2" borderId="23" xfId="0" applyFont="1" applyFill="1" applyBorder="1" applyAlignment="1">
      <alignment horizontal="left" vertical="center" wrapText="1"/>
    </xf>
    <xf numFmtId="0" fontId="46" fillId="2" borderId="23" xfId="0" applyFont="1" applyFill="1" applyBorder="1" applyAlignment="1">
      <alignment wrapText="1"/>
    </xf>
    <xf numFmtId="3" fontId="24" fillId="0" borderId="21" xfId="0" applyNumberFormat="1" applyFont="1" applyBorder="1" applyAlignment="1">
      <alignment horizontal="center" vertical="center" wrapText="1"/>
    </xf>
    <xf numFmtId="10" fontId="24" fillId="0" borderId="21" xfId="0" applyNumberFormat="1" applyFont="1" applyBorder="1" applyAlignment="1">
      <alignment horizontal="center" vertical="center" wrapText="1"/>
    </xf>
    <xf numFmtId="0" fontId="46" fillId="2" borderId="21" xfId="0" applyFont="1" applyFill="1" applyBorder="1" applyAlignment="1">
      <alignment horizontal="left" vertical="center" wrapText="1"/>
    </xf>
    <xf numFmtId="0" fontId="46" fillId="2" borderId="21" xfId="0" applyFont="1" applyFill="1" applyBorder="1" applyAlignment="1">
      <alignment wrapText="1"/>
    </xf>
    <xf numFmtId="3" fontId="24" fillId="0" borderId="31" xfId="0" applyNumberFormat="1" applyFont="1" applyBorder="1" applyAlignment="1">
      <alignment horizontal="center" vertical="center" wrapText="1"/>
    </xf>
    <xf numFmtId="10" fontId="24" fillId="0" borderId="31" xfId="0" applyNumberFormat="1" applyFont="1" applyBorder="1" applyAlignment="1">
      <alignment horizontal="center" vertical="center" wrapText="1"/>
    </xf>
    <xf numFmtId="0" fontId="46" fillId="2" borderId="31" xfId="0" applyFont="1" applyFill="1" applyBorder="1" applyAlignment="1">
      <alignment horizontal="left" vertical="center" wrapText="1"/>
    </xf>
    <xf numFmtId="0" fontId="46" fillId="2" borderId="31" xfId="0" applyFont="1" applyFill="1" applyBorder="1" applyAlignment="1">
      <alignment wrapText="1"/>
    </xf>
    <xf numFmtId="0" fontId="23" fillId="0" borderId="0" xfId="0" applyFont="1" applyAlignment="1">
      <alignment wrapText="1"/>
    </xf>
    <xf numFmtId="0" fontId="23" fillId="0" borderId="59" xfId="0" applyFont="1" applyBorder="1" applyAlignment="1">
      <alignment wrapText="1"/>
    </xf>
    <xf numFmtId="3" fontId="46" fillId="0" borderId="15" xfId="0" applyNumberFormat="1" applyFont="1" applyBorder="1" applyAlignment="1">
      <alignment horizontal="center" vertical="center" wrapText="1"/>
    </xf>
    <xf numFmtId="166" fontId="46" fillId="2" borderId="15" xfId="0" applyNumberFormat="1" applyFont="1" applyFill="1" applyBorder="1" applyAlignment="1">
      <alignment horizontal="center" vertical="center" wrapText="1"/>
    </xf>
    <xf numFmtId="2" fontId="46" fillId="0" borderId="15" xfId="0" applyNumberFormat="1" applyFont="1" applyBorder="1" applyAlignment="1">
      <alignment horizontal="center" wrapText="1"/>
    </xf>
    <xf numFmtId="10" fontId="46" fillId="0" borderId="15" xfId="3" applyNumberFormat="1" applyFont="1" applyBorder="1" applyAlignment="1">
      <alignment horizontal="center" wrapText="1"/>
    </xf>
    <xf numFmtId="0" fontId="23" fillId="0" borderId="60" xfId="0" applyFont="1" applyBorder="1" applyAlignment="1">
      <alignment wrapText="1"/>
    </xf>
    <xf numFmtId="0" fontId="23" fillId="0" borderId="5" xfId="0" applyFont="1" applyBorder="1" applyAlignment="1">
      <alignment wrapText="1"/>
    </xf>
    <xf numFmtId="0" fontId="46" fillId="0" borderId="0" xfId="0" applyFont="1" applyAlignment="1">
      <alignment wrapText="1"/>
    </xf>
    <xf numFmtId="0" fontId="34" fillId="0" borderId="15" xfId="0" applyFont="1" applyBorder="1" applyAlignment="1">
      <alignment horizontal="center" vertical="center"/>
    </xf>
    <xf numFmtId="0" fontId="56" fillId="0" borderId="0" xfId="0" applyFont="1"/>
    <xf numFmtId="0" fontId="15" fillId="0" borderId="0" xfId="0" applyFont="1" applyAlignment="1">
      <alignment wrapText="1"/>
    </xf>
    <xf numFmtId="0" fontId="22" fillId="0" borderId="0" xfId="0" applyFont="1" applyAlignment="1">
      <alignment wrapText="1"/>
    </xf>
    <xf numFmtId="0" fontId="53" fillId="0" borderId="0" xfId="0" applyFont="1" applyAlignment="1">
      <alignment wrapText="1"/>
    </xf>
    <xf numFmtId="0" fontId="23" fillId="0" borderId="0" xfId="0" applyFont="1" applyBorder="1" applyAlignment="1">
      <alignment wrapText="1"/>
    </xf>
    <xf numFmtId="166" fontId="53" fillId="0" borderId="15" xfId="0" applyNumberFormat="1" applyFont="1" applyBorder="1" applyAlignment="1">
      <alignment horizontal="center" vertical="center" wrapText="1"/>
    </xf>
    <xf numFmtId="3" fontId="53" fillId="0" borderId="15" xfId="0" applyNumberFormat="1" applyFont="1" applyBorder="1" applyAlignment="1">
      <alignment horizontal="center" vertical="center" wrapText="1"/>
    </xf>
    <xf numFmtId="0" fontId="81" fillId="0" borderId="15" xfId="0" applyFont="1" applyBorder="1" applyAlignment="1">
      <alignment vertical="center" wrapText="1"/>
    </xf>
    <xf numFmtId="0" fontId="36" fillId="0" borderId="15" xfId="0" applyFont="1" applyBorder="1" applyAlignment="1">
      <alignment horizontal="left" vertical="center" wrapText="1"/>
    </xf>
    <xf numFmtId="166" fontId="23" fillId="0" borderId="13" xfId="0" applyNumberFormat="1" applyFont="1" applyBorder="1" applyAlignment="1">
      <alignment horizontal="center" vertical="center" wrapText="1"/>
    </xf>
    <xf numFmtId="9" fontId="23" fillId="0" borderId="13" xfId="0" applyNumberFormat="1" applyFont="1" applyBorder="1" applyAlignment="1">
      <alignment horizontal="center" vertical="center" wrapText="1"/>
    </xf>
    <xf numFmtId="3" fontId="23" fillId="0" borderId="13" xfId="0" applyNumberFormat="1" applyFont="1" applyBorder="1" applyAlignment="1">
      <alignment horizontal="center" vertical="center" wrapText="1"/>
    </xf>
    <xf numFmtId="0" fontId="36" fillId="0" borderId="13" xfId="0" applyFont="1" applyBorder="1" applyAlignment="1">
      <alignment vertical="center" wrapText="1"/>
    </xf>
    <xf numFmtId="0" fontId="36" fillId="0" borderId="13" xfId="0" applyFont="1" applyBorder="1" applyAlignment="1">
      <alignment horizontal="left" vertical="center" wrapText="1"/>
    </xf>
    <xf numFmtId="166" fontId="23" fillId="0" borderId="4" xfId="0" applyNumberFormat="1" applyFont="1" applyBorder="1" applyAlignment="1">
      <alignment horizontal="center" vertical="center" wrapText="1"/>
    </xf>
    <xf numFmtId="9" fontId="23" fillId="0" borderId="4" xfId="0" applyNumberFormat="1" applyFont="1" applyBorder="1" applyAlignment="1">
      <alignment horizontal="center" vertical="center" wrapText="1"/>
    </xf>
    <xf numFmtId="3" fontId="23" fillId="0" borderId="4" xfId="0" applyNumberFormat="1" applyFont="1" applyBorder="1" applyAlignment="1">
      <alignment horizontal="center" vertical="center" wrapText="1"/>
    </xf>
    <xf numFmtId="0" fontId="36" fillId="0" borderId="4" xfId="0" applyFont="1" applyBorder="1" applyAlignment="1">
      <alignment vertical="center" wrapText="1"/>
    </xf>
    <xf numFmtId="0" fontId="36" fillId="0" borderId="4" xfId="0" applyFont="1" applyBorder="1" applyAlignment="1">
      <alignment horizontal="left" vertical="center" wrapText="1"/>
    </xf>
    <xf numFmtId="0" fontId="53" fillId="0" borderId="0" xfId="0" applyFont="1" applyBorder="1" applyAlignment="1">
      <alignment wrapText="1"/>
    </xf>
    <xf numFmtId="0" fontId="82" fillId="8" borderId="4" xfId="0" applyFont="1" applyFill="1" applyBorder="1" applyAlignment="1">
      <alignment vertical="center" wrapText="1"/>
    </xf>
    <xf numFmtId="0" fontId="36" fillId="0" borderId="4" xfId="0" applyFont="1" applyBorder="1" applyAlignment="1">
      <alignment horizontal="left" vertical="center" wrapText="1" indent="2"/>
    </xf>
    <xf numFmtId="0" fontId="36" fillId="0" borderId="4" xfId="0" applyFont="1" applyBorder="1" applyAlignment="1">
      <alignment horizontal="left" vertical="center" wrapText="1" indent="1"/>
    </xf>
    <xf numFmtId="0" fontId="83" fillId="8" borderId="4" xfId="0" applyFont="1" applyFill="1" applyBorder="1" applyAlignment="1">
      <alignment vertical="center" wrapText="1"/>
    </xf>
    <xf numFmtId="9" fontId="23" fillId="0" borderId="12" xfId="0" applyNumberFormat="1" applyFont="1" applyBorder="1" applyAlignment="1">
      <alignment horizontal="center" vertical="center" wrapText="1"/>
    </xf>
    <xf numFmtId="3" fontId="23" fillId="0" borderId="12" xfId="0" applyNumberFormat="1" applyFont="1" applyBorder="1" applyAlignment="1">
      <alignment horizontal="center" vertical="center" wrapText="1"/>
    </xf>
    <xf numFmtId="0" fontId="36" fillId="0" borderId="12" xfId="0" applyFont="1" applyBorder="1" applyAlignment="1">
      <alignment vertical="center" wrapText="1"/>
    </xf>
    <xf numFmtId="0" fontId="36" fillId="0" borderId="12" xfId="0" applyFont="1" applyBorder="1" applyAlignment="1">
      <alignment horizontal="left" vertical="center" wrapText="1"/>
    </xf>
    <xf numFmtId="0" fontId="36" fillId="0" borderId="1" xfId="0" applyFont="1" applyBorder="1" applyAlignment="1">
      <alignment horizontal="center" vertical="center" wrapText="1"/>
    </xf>
    <xf numFmtId="0" fontId="84" fillId="0" borderId="0" xfId="0" applyFont="1" applyBorder="1" applyAlignment="1">
      <alignment vertical="center" wrapText="1"/>
    </xf>
    <xf numFmtId="0" fontId="85" fillId="0" borderId="0" xfId="0" applyFont="1" applyBorder="1" applyAlignment="1">
      <alignment vertical="center" wrapText="1"/>
    </xf>
    <xf numFmtId="0" fontId="36" fillId="0" borderId="0" xfId="0" applyFont="1" applyBorder="1" applyAlignment="1">
      <alignment horizontal="center" vertical="center" wrapText="1"/>
    </xf>
    <xf numFmtId="0" fontId="86" fillId="0" borderId="0" xfId="0" applyFont="1" applyAlignment="1">
      <alignment vertical="center" wrapText="1"/>
    </xf>
    <xf numFmtId="0" fontId="87" fillId="0" borderId="0" xfId="0" applyFont="1"/>
    <xf numFmtId="0" fontId="87" fillId="0" borderId="0" xfId="0" applyFont="1" applyAlignment="1">
      <alignment wrapText="1"/>
    </xf>
    <xf numFmtId="0" fontId="16" fillId="0" borderId="0" xfId="0" quotePrefix="1" applyFont="1" applyAlignment="1">
      <alignment horizontal="left" vertical="center" indent="5"/>
    </xf>
    <xf numFmtId="0" fontId="51" fillId="2" borderId="2" xfId="0" applyFont="1" applyFill="1" applyBorder="1" applyAlignment="1">
      <alignment horizontal="center" vertical="center" wrapText="1"/>
    </xf>
    <xf numFmtId="0" fontId="34" fillId="2" borderId="0" xfId="0" applyFont="1" applyFill="1" applyAlignment="1">
      <alignment horizontal="center" vertical="center" wrapText="1"/>
    </xf>
    <xf numFmtId="0" fontId="46" fillId="0" borderId="22" xfId="0" applyFont="1" applyBorder="1" applyAlignment="1">
      <alignment horizontal="center" vertical="center"/>
    </xf>
    <xf numFmtId="0" fontId="46" fillId="0" borderId="22" xfId="0" applyFont="1" applyBorder="1" applyAlignment="1">
      <alignment vertical="center" wrapText="1"/>
    </xf>
    <xf numFmtId="3" fontId="46" fillId="2" borderId="22" xfId="0" applyNumberFormat="1" applyFont="1" applyFill="1" applyBorder="1" applyAlignment="1">
      <alignment horizontal="center" vertical="center" wrapText="1"/>
    </xf>
    <xf numFmtId="166" fontId="46" fillId="2" borderId="22" xfId="3" applyNumberFormat="1" applyFont="1" applyFill="1" applyBorder="1" applyAlignment="1">
      <alignment horizontal="center" vertical="center" wrapText="1"/>
    </xf>
    <xf numFmtId="3" fontId="46" fillId="0" borderId="22" xfId="0" applyNumberFormat="1" applyFont="1" applyBorder="1" applyAlignment="1">
      <alignment horizontal="center" vertical="center" wrapText="1"/>
    </xf>
    <xf numFmtId="0" fontId="24" fillId="0" borderId="0" xfId="0" applyFont="1" applyBorder="1" applyAlignment="1">
      <alignment horizontal="center" vertical="center" wrapText="1"/>
    </xf>
    <xf numFmtId="0" fontId="46" fillId="0" borderId="21" xfId="0" applyFont="1" applyBorder="1" applyAlignment="1">
      <alignment horizontal="center" vertical="center"/>
    </xf>
    <xf numFmtId="0" fontId="46" fillId="0" borderId="21" xfId="0" applyFont="1" applyBorder="1" applyAlignment="1">
      <alignment vertical="center" wrapText="1"/>
    </xf>
    <xf numFmtId="3" fontId="46" fillId="2" borderId="21" xfId="0" applyNumberFormat="1" applyFont="1" applyFill="1" applyBorder="1" applyAlignment="1">
      <alignment horizontal="center" vertical="center" wrapText="1"/>
    </xf>
    <xf numFmtId="166" fontId="46" fillId="2" borderId="21" xfId="3" applyNumberFormat="1" applyFont="1" applyFill="1" applyBorder="1" applyAlignment="1">
      <alignment horizontal="center" vertical="center" wrapText="1"/>
    </xf>
    <xf numFmtId="3" fontId="46" fillId="0" borderId="21" xfId="0" applyNumberFormat="1" applyFont="1" applyBorder="1" applyAlignment="1">
      <alignment horizontal="center" vertical="center" wrapText="1"/>
    </xf>
    <xf numFmtId="10" fontId="46" fillId="0" borderId="21" xfId="0" applyNumberFormat="1" applyFont="1" applyBorder="1" applyAlignment="1">
      <alignment horizontal="center" vertical="center" wrapText="1"/>
    </xf>
    <xf numFmtId="0" fontId="24" fillId="0" borderId="21" xfId="0" applyFont="1" applyBorder="1" applyAlignment="1">
      <alignment horizontal="center" vertical="center"/>
    </xf>
    <xf numFmtId="0" fontId="24" fillId="0" borderId="21" xfId="0" applyFont="1" applyBorder="1" applyAlignment="1">
      <alignment vertical="center" wrapText="1"/>
    </xf>
    <xf numFmtId="3" fontId="24" fillId="2" borderId="0" xfId="0" applyNumberFormat="1" applyFont="1" applyFill="1" applyBorder="1" applyAlignment="1">
      <alignment horizontal="center" vertical="center" wrapText="1"/>
    </xf>
    <xf numFmtId="0" fontId="24" fillId="0" borderId="23" xfId="0" applyFont="1" applyBorder="1" applyAlignment="1">
      <alignment horizontal="center" vertical="center"/>
    </xf>
    <xf numFmtId="0" fontId="24" fillId="0" borderId="23" xfId="0" applyFont="1" applyBorder="1" applyAlignment="1">
      <alignment vertical="center" wrapText="1"/>
    </xf>
    <xf numFmtId="0" fontId="46" fillId="0" borderId="0" xfId="0" applyFont="1"/>
    <xf numFmtId="0" fontId="20" fillId="0" borderId="15" xfId="0" applyFont="1" applyBorder="1" applyAlignment="1">
      <alignment horizontal="center" vertical="center"/>
    </xf>
    <xf numFmtId="0" fontId="20" fillId="0" borderId="15" xfId="0" applyFont="1" applyBorder="1" applyAlignment="1">
      <alignment vertical="center" wrapText="1"/>
    </xf>
    <xf numFmtId="3" fontId="20" fillId="0" borderId="15" xfId="0" applyNumberFormat="1" applyFont="1" applyBorder="1" applyAlignment="1">
      <alignment horizontal="center" vertical="center" wrapText="1"/>
    </xf>
    <xf numFmtId="10" fontId="20" fillId="0" borderId="15" xfId="0" applyNumberFormat="1" applyFont="1" applyBorder="1" applyAlignment="1">
      <alignment horizontal="center" vertical="center" wrapText="1"/>
    </xf>
    <xf numFmtId="10" fontId="20" fillId="2" borderId="15" xfId="0" applyNumberFormat="1" applyFont="1" applyFill="1" applyBorder="1" applyAlignment="1">
      <alignment horizontal="center" vertical="center" wrapText="1"/>
    </xf>
    <xf numFmtId="0" fontId="24" fillId="0" borderId="22" xfId="0" applyFont="1" applyBorder="1" applyAlignment="1">
      <alignment horizontal="center" vertical="center"/>
    </xf>
    <xf numFmtId="0" fontId="24" fillId="0" borderId="22" xfId="0" applyFont="1" applyBorder="1" applyAlignment="1">
      <alignment vertical="center" wrapText="1"/>
    </xf>
    <xf numFmtId="166" fontId="24" fillId="2" borderId="22" xfId="3" applyNumberFormat="1" applyFont="1" applyFill="1" applyBorder="1" applyAlignment="1">
      <alignment horizontal="center" vertical="center" wrapText="1"/>
    </xf>
    <xf numFmtId="4" fontId="24" fillId="0" borderId="22" xfId="0" applyNumberFormat="1" applyFont="1" applyBorder="1" applyAlignment="1">
      <alignment horizontal="center" vertical="center" wrapText="1"/>
    </xf>
    <xf numFmtId="166" fontId="24" fillId="2" borderId="21" xfId="3" applyNumberFormat="1" applyFont="1" applyFill="1" applyBorder="1" applyAlignment="1">
      <alignment horizontal="center" vertical="center" wrapText="1"/>
    </xf>
    <xf numFmtId="4" fontId="24" fillId="0" borderId="21" xfId="0" applyNumberFormat="1" applyFont="1" applyBorder="1" applyAlignment="1">
      <alignment horizontal="center" vertical="center" wrapText="1"/>
    </xf>
    <xf numFmtId="3" fontId="52" fillId="0" borderId="15" xfId="0" applyNumberFormat="1" applyFont="1" applyBorder="1" applyAlignment="1">
      <alignment horizontal="center" vertical="center" wrapText="1"/>
    </xf>
    <xf numFmtId="0" fontId="51" fillId="0" borderId="15" xfId="0" applyFont="1" applyBorder="1" applyAlignment="1">
      <alignment vertical="center" wrapText="1"/>
    </xf>
    <xf numFmtId="3" fontId="51" fillId="0" borderId="23" xfId="0" applyNumberFormat="1" applyFont="1" applyBorder="1" applyAlignment="1">
      <alignment horizontal="center" vertical="center" wrapText="1"/>
    </xf>
    <xf numFmtId="9" fontId="51" fillId="0" borderId="23" xfId="0" applyNumberFormat="1" applyFont="1" applyBorder="1" applyAlignment="1">
      <alignment horizontal="center" vertical="center" wrapText="1"/>
    </xf>
    <xf numFmtId="0" fontId="51" fillId="0" borderId="23" xfId="0" applyFont="1" applyBorder="1" applyAlignment="1">
      <alignment vertical="center" wrapText="1"/>
    </xf>
    <xf numFmtId="3" fontId="51" fillId="0" borderId="21" xfId="0" applyNumberFormat="1" applyFont="1" applyBorder="1" applyAlignment="1">
      <alignment horizontal="center" vertical="center" wrapText="1"/>
    </xf>
    <xf numFmtId="9" fontId="51" fillId="0" borderId="21" xfId="0" applyNumberFormat="1" applyFont="1" applyBorder="1" applyAlignment="1">
      <alignment horizontal="center" vertical="center" wrapText="1"/>
    </xf>
    <xf numFmtId="0" fontId="51" fillId="0" borderId="21" xfId="0" applyFont="1" applyBorder="1" applyAlignment="1">
      <alignment vertical="center" wrapText="1"/>
    </xf>
    <xf numFmtId="3" fontId="51" fillId="0" borderId="22" xfId="0" applyNumberFormat="1" applyFont="1" applyBorder="1" applyAlignment="1">
      <alignment horizontal="center" vertical="center" wrapText="1"/>
    </xf>
    <xf numFmtId="9" fontId="51" fillId="0" borderId="22" xfId="0" applyNumberFormat="1" applyFont="1" applyBorder="1" applyAlignment="1">
      <alignment horizontal="center" wrapText="1"/>
    </xf>
    <xf numFmtId="0" fontId="51" fillId="0" borderId="22" xfId="0" applyFont="1" applyBorder="1" applyAlignment="1">
      <alignment vertical="center" wrapText="1"/>
    </xf>
    <xf numFmtId="0" fontId="34" fillId="0" borderId="26" xfId="0" applyFont="1" applyBorder="1" applyAlignment="1">
      <alignment horizontal="center" vertical="center" wrapText="1"/>
    </xf>
    <xf numFmtId="0" fontId="24" fillId="0" borderId="0" xfId="0" applyFont="1" applyBorder="1"/>
    <xf numFmtId="3" fontId="57" fillId="0" borderId="0" xfId="3" applyNumberFormat="1" applyFont="1" applyAlignment="1">
      <alignment horizontal="center" vertical="center"/>
    </xf>
    <xf numFmtId="3" fontId="46" fillId="0" borderId="26" xfId="0" applyNumberFormat="1" applyFont="1" applyBorder="1" applyAlignment="1">
      <alignment horizontal="center" vertical="center" wrapText="1"/>
    </xf>
    <xf numFmtId="0" fontId="46" fillId="0" borderId="26" xfId="0" applyFont="1" applyBorder="1" applyAlignment="1">
      <alignment vertical="center" wrapText="1"/>
    </xf>
    <xf numFmtId="3" fontId="46" fillId="0" borderId="2" xfId="0" applyNumberFormat="1" applyFont="1" applyBorder="1" applyAlignment="1">
      <alignment horizontal="center" vertical="center" wrapText="1"/>
    </xf>
    <xf numFmtId="0" fontId="46" fillId="0" borderId="2" xfId="0" applyFont="1" applyBorder="1" applyAlignment="1">
      <alignment vertical="center" wrapText="1"/>
    </xf>
    <xf numFmtId="0" fontId="24" fillId="0" borderId="2" xfId="0" applyFont="1" applyBorder="1" applyAlignment="1">
      <alignment vertical="center" wrapText="1"/>
    </xf>
    <xf numFmtId="0" fontId="57" fillId="0" borderId="0" xfId="0" applyFont="1" applyAlignment="1">
      <alignment horizontal="center" vertical="center"/>
    </xf>
    <xf numFmtId="9" fontId="24" fillId="0" borderId="23" xfId="0" applyNumberFormat="1" applyFont="1" applyBorder="1" applyAlignment="1">
      <alignment horizontal="center" vertical="center" wrapText="1"/>
    </xf>
    <xf numFmtId="9" fontId="24" fillId="0" borderId="21" xfId="0" applyNumberFormat="1" applyFont="1" applyBorder="1" applyAlignment="1">
      <alignment horizontal="center" vertical="center" wrapText="1"/>
    </xf>
    <xf numFmtId="3" fontId="24" fillId="0" borderId="22" xfId="0" applyNumberFormat="1" applyFont="1" applyBorder="1" applyAlignment="1">
      <alignment horizontal="center" vertical="center" wrapText="1"/>
    </xf>
    <xf numFmtId="9" fontId="24" fillId="0" borderId="22" xfId="0" applyNumberFormat="1" applyFont="1" applyBorder="1" applyAlignment="1">
      <alignment horizontal="center" vertical="center" wrapText="1"/>
    </xf>
    <xf numFmtId="0" fontId="24" fillId="0" borderId="0" xfId="18" applyFont="1"/>
    <xf numFmtId="0" fontId="34" fillId="0" borderId="26" xfId="0" applyFont="1" applyBorder="1" applyAlignment="1">
      <alignment horizontal="center" vertical="center"/>
    </xf>
    <xf numFmtId="0" fontId="24" fillId="0" borderId="21" xfId="0" applyFont="1" applyBorder="1" applyAlignment="1">
      <alignment vertical="center"/>
    </xf>
    <xf numFmtId="3" fontId="24" fillId="2" borderId="21" xfId="0" applyNumberFormat="1" applyFont="1" applyFill="1" applyBorder="1" applyAlignment="1">
      <alignment horizontal="center" vertical="center" wrapText="1"/>
    </xf>
    <xf numFmtId="3" fontId="20" fillId="2" borderId="15" xfId="0" applyNumberFormat="1" applyFont="1" applyFill="1" applyBorder="1" applyAlignment="1">
      <alignment horizontal="center" vertical="center" wrapText="1"/>
    </xf>
    <xf numFmtId="0" fontId="34" fillId="0" borderId="0" xfId="0" applyFont="1" applyFill="1"/>
    <xf numFmtId="9" fontId="20" fillId="0" borderId="0" xfId="0" applyNumberFormat="1" applyFont="1" applyBorder="1" applyAlignment="1">
      <alignment horizontal="center" vertical="center" wrapText="1"/>
    </xf>
    <xf numFmtId="0" fontId="24" fillId="0" borderId="21" xfId="0" applyFont="1" applyBorder="1" applyAlignment="1">
      <alignment horizontal="left" vertical="center" wrapText="1"/>
    </xf>
    <xf numFmtId="0" fontId="24" fillId="0" borderId="23" xfId="0" applyFont="1" applyBorder="1" applyAlignment="1">
      <alignment horizontal="left" vertical="center" wrapText="1"/>
    </xf>
    <xf numFmtId="0" fontId="15" fillId="0" borderId="0" xfId="0" applyFont="1" applyAlignment="1">
      <alignment horizontal="center" vertical="center"/>
    </xf>
    <xf numFmtId="0" fontId="32" fillId="0" borderId="0" xfId="0" applyFont="1"/>
    <xf numFmtId="0" fontId="89" fillId="0" borderId="0" xfId="0" applyFont="1"/>
    <xf numFmtId="3" fontId="41" fillId="0" borderId="0" xfId="0" applyNumberFormat="1" applyFont="1"/>
    <xf numFmtId="0" fontId="41" fillId="0" borderId="0" xfId="0" applyFont="1" applyAlignment="1">
      <alignment horizontal="center" vertical="center"/>
    </xf>
    <xf numFmtId="0" fontId="23" fillId="0" borderId="0" xfId="0" applyFont="1" applyAlignment="1">
      <alignment vertical="center" wrapText="1"/>
    </xf>
    <xf numFmtId="3" fontId="20" fillId="5" borderId="15" xfId="0" applyNumberFormat="1" applyFont="1" applyFill="1" applyBorder="1" applyAlignment="1">
      <alignment vertical="center" wrapText="1"/>
    </xf>
    <xf numFmtId="0" fontId="34" fillId="8" borderId="15" xfId="0" applyFont="1" applyFill="1" applyBorder="1" applyAlignment="1">
      <alignment vertical="center" wrapText="1"/>
    </xf>
    <xf numFmtId="0" fontId="34" fillId="0" borderId="15" xfId="0" applyFont="1" applyBorder="1" applyAlignment="1">
      <alignment horizontal="center" vertical="center" wrapText="1"/>
    </xf>
    <xf numFmtId="0" fontId="23" fillId="5" borderId="23" xfId="0" applyFont="1" applyFill="1" applyBorder="1" applyAlignment="1">
      <alignment vertical="center" wrapText="1"/>
    </xf>
    <xf numFmtId="0" fontId="23" fillId="8" borderId="23" xfId="0" applyFont="1" applyFill="1" applyBorder="1" applyAlignment="1">
      <alignment vertical="center" wrapText="1"/>
    </xf>
    <xf numFmtId="0" fontId="23" fillId="0" borderId="23" xfId="0" applyFont="1" applyBorder="1" applyAlignment="1">
      <alignment vertical="center" wrapText="1"/>
    </xf>
    <xf numFmtId="0" fontId="23" fillId="0" borderId="23" xfId="0" applyFont="1" applyBorder="1" applyAlignment="1">
      <alignment horizontal="center" vertical="center" wrapText="1"/>
    </xf>
    <xf numFmtId="0" fontId="24" fillId="8" borderId="21" xfId="0" applyFont="1" applyFill="1" applyBorder="1" applyAlignment="1">
      <alignment vertical="center" wrapText="1"/>
    </xf>
    <xf numFmtId="0" fontId="90" fillId="8" borderId="21" xfId="0" applyFont="1" applyFill="1" applyBorder="1" applyAlignment="1">
      <alignment vertical="center" wrapText="1"/>
    </xf>
    <xf numFmtId="0" fontId="24" fillId="5" borderId="22" xfId="0" applyFont="1" applyFill="1" applyBorder="1" applyAlignment="1">
      <alignment vertical="center" wrapText="1"/>
    </xf>
    <xf numFmtId="0" fontId="24" fillId="5" borderId="22" xfId="0" applyFont="1" applyFill="1" applyBorder="1" applyAlignment="1">
      <alignment horizontal="center" vertical="center" wrapText="1"/>
    </xf>
    <xf numFmtId="0" fontId="24" fillId="8" borderId="22" xfId="0" applyFont="1" applyFill="1" applyBorder="1" applyAlignment="1">
      <alignment vertical="center" wrapText="1"/>
    </xf>
    <xf numFmtId="3" fontId="24" fillId="5" borderId="22" xfId="0" applyNumberFormat="1" applyFont="1" applyFill="1" applyBorder="1" applyAlignment="1">
      <alignment vertical="center" wrapText="1"/>
    </xf>
    <xf numFmtId="3" fontId="24" fillId="0" borderId="22" xfId="20" applyNumberFormat="1" applyFont="1" applyBorder="1" applyAlignment="1">
      <alignment vertical="center" wrapText="1"/>
    </xf>
    <xf numFmtId="0" fontId="41" fillId="0" borderId="0" xfId="0" applyFont="1" applyAlignment="1">
      <alignment vertical="center" wrapText="1"/>
    </xf>
    <xf numFmtId="0" fontId="41" fillId="0" borderId="15" xfId="0" applyFont="1" applyBorder="1" applyAlignment="1">
      <alignment vertical="center" wrapText="1"/>
    </xf>
    <xf numFmtId="0" fontId="41" fillId="0" borderId="15" xfId="0" applyFont="1" applyBorder="1" applyAlignment="1">
      <alignment horizontal="center" vertical="center" wrapText="1"/>
    </xf>
    <xf numFmtId="0" fontId="51" fillId="0" borderId="0" xfId="0" applyFont="1" applyBorder="1" applyAlignment="1">
      <alignment horizontal="right" vertical="center" wrapText="1"/>
    </xf>
    <xf numFmtId="0" fontId="41" fillId="0" borderId="0" xfId="0" applyFont="1" applyBorder="1" applyAlignment="1">
      <alignment vertical="center" wrapText="1"/>
    </xf>
    <xf numFmtId="0" fontId="44" fillId="0" borderId="0" xfId="0" applyFont="1" applyAlignment="1">
      <alignment vertical="center" wrapText="1"/>
    </xf>
    <xf numFmtId="0" fontId="44" fillId="0" borderId="0" xfId="0" applyFont="1" applyAlignment="1">
      <alignment horizontal="center" vertical="center" wrapText="1"/>
    </xf>
    <xf numFmtId="3" fontId="20" fillId="0" borderId="20" xfId="0" applyNumberFormat="1" applyFont="1" applyBorder="1" applyAlignment="1">
      <alignment vertical="center" wrapText="1"/>
    </xf>
    <xf numFmtId="3" fontId="24" fillId="0" borderId="21" xfId="0" applyNumberFormat="1" applyFont="1" applyBorder="1" applyAlignment="1">
      <alignment vertical="center" wrapText="1"/>
    </xf>
    <xf numFmtId="0" fontId="90" fillId="0" borderId="21" xfId="0" applyFont="1" applyBorder="1" applyAlignment="1">
      <alignment vertical="center" wrapText="1"/>
    </xf>
    <xf numFmtId="3" fontId="24" fillId="0" borderId="22" xfId="0" applyNumberFormat="1" applyFont="1" applyBorder="1" applyAlignment="1">
      <alignment vertical="center" wrapText="1"/>
    </xf>
    <xf numFmtId="0" fontId="21" fillId="0" borderId="0" xfId="0" applyFont="1" applyBorder="1"/>
    <xf numFmtId="0" fontId="27" fillId="0" borderId="0" xfId="0" applyFont="1" applyAlignment="1">
      <alignment horizontal="center"/>
    </xf>
    <xf numFmtId="0" fontId="22" fillId="0" borderId="0" xfId="0" applyFont="1" applyBorder="1" applyAlignment="1">
      <alignment horizontal="center"/>
    </xf>
    <xf numFmtId="0" fontId="22" fillId="0" borderId="0" xfId="0" applyFont="1" applyBorder="1" applyAlignment="1">
      <alignment horizontal="right"/>
    </xf>
    <xf numFmtId="3" fontId="21" fillId="0" borderId="0" xfId="0" applyNumberFormat="1" applyFont="1" applyBorder="1" applyAlignment="1">
      <alignment horizontal="right" vertical="center" wrapText="1"/>
    </xf>
    <xf numFmtId="3" fontId="20" fillId="0" borderId="15" xfId="0" applyNumberFormat="1" applyFont="1" applyBorder="1" applyAlignment="1">
      <alignment horizontal="right" vertical="center" wrapText="1"/>
    </xf>
    <xf numFmtId="0" fontId="20" fillId="0" borderId="15" xfId="0" applyFont="1" applyBorder="1" applyAlignment="1">
      <alignment vertical="center"/>
    </xf>
    <xf numFmtId="0" fontId="23" fillId="0" borderId="0" xfId="0" applyFont="1" applyBorder="1"/>
    <xf numFmtId="0" fontId="23" fillId="0" borderId="0" xfId="0" applyFont="1" applyBorder="1" applyAlignment="1">
      <alignment horizontal="right" vertical="center" wrapText="1"/>
    </xf>
    <xf numFmtId="3" fontId="24" fillId="0" borderId="23" xfId="0" applyNumberFormat="1" applyFont="1" applyBorder="1" applyAlignment="1">
      <alignment horizontal="right" vertical="center" wrapText="1"/>
    </xf>
    <xf numFmtId="0" fontId="24" fillId="0" borderId="23" xfId="0" applyFont="1" applyBorder="1" applyAlignment="1">
      <alignment vertical="center"/>
    </xf>
    <xf numFmtId="3" fontId="24" fillId="0" borderId="21" xfId="0" applyNumberFormat="1" applyFont="1" applyBorder="1" applyAlignment="1">
      <alignment horizontal="right" vertical="center" wrapText="1"/>
    </xf>
    <xf numFmtId="3" fontId="24" fillId="0" borderId="22" xfId="0" applyNumberFormat="1" applyFont="1" applyBorder="1" applyAlignment="1">
      <alignment horizontal="right" vertical="center" wrapText="1"/>
    </xf>
    <xf numFmtId="0" fontId="24" fillId="0" borderId="22" xfId="0" applyFont="1" applyBorder="1" applyAlignment="1">
      <alignment vertical="center"/>
    </xf>
    <xf numFmtId="0" fontId="53" fillId="0" borderId="0" xfId="0" applyFont="1" applyBorder="1" applyAlignment="1">
      <alignment horizontal="center" vertical="center"/>
    </xf>
    <xf numFmtId="0" fontId="21" fillId="0" borderId="0" xfId="0" applyFont="1" applyBorder="1" applyAlignment="1">
      <alignment horizontal="right" vertical="center" wrapText="1"/>
    </xf>
    <xf numFmtId="9" fontId="20" fillId="0" borderId="2" xfId="0" applyNumberFormat="1" applyFont="1" applyBorder="1" applyAlignment="1">
      <alignment horizontal="right" vertical="center" wrapText="1"/>
    </xf>
    <xf numFmtId="0" fontId="20" fillId="0" borderId="0" xfId="0" applyFont="1" applyBorder="1" applyAlignment="1">
      <alignment horizontal="right" vertical="center" wrapText="1"/>
    </xf>
    <xf numFmtId="0" fontId="21" fillId="0" borderId="0" xfId="0" applyFont="1" applyBorder="1" applyAlignment="1">
      <alignment vertical="center" wrapText="1"/>
    </xf>
    <xf numFmtId="0" fontId="91" fillId="0" borderId="0" xfId="0" applyFont="1" applyBorder="1" applyAlignment="1">
      <alignment horizontal="center" vertical="center"/>
    </xf>
    <xf numFmtId="0" fontId="92" fillId="0" borderId="0" xfId="0" applyFont="1" applyAlignment="1">
      <alignment horizontal="center" vertical="center"/>
    </xf>
    <xf numFmtId="0" fontId="23" fillId="5" borderId="0" xfId="0" applyFont="1" applyFill="1" applyBorder="1" applyAlignment="1">
      <alignment horizontal="right" vertical="center" wrapText="1"/>
    </xf>
    <xf numFmtId="3" fontId="20" fillId="5" borderId="1" xfId="0" applyNumberFormat="1" applyFont="1" applyFill="1" applyBorder="1" applyAlignment="1">
      <alignment vertical="center" wrapText="1"/>
    </xf>
    <xf numFmtId="0" fontId="46" fillId="0" borderId="1" xfId="0" applyFont="1" applyBorder="1" applyAlignment="1">
      <alignment vertical="center" wrapText="1"/>
    </xf>
    <xf numFmtId="0" fontId="24" fillId="5" borderId="25" xfId="0" applyFont="1" applyFill="1" applyBorder="1" applyAlignment="1">
      <alignment horizontal="right" vertical="center" wrapText="1"/>
    </xf>
    <xf numFmtId="0" fontId="24" fillId="0" borderId="25" xfId="0" applyFont="1" applyBorder="1" applyAlignment="1">
      <alignment vertical="center" wrapText="1"/>
    </xf>
    <xf numFmtId="0" fontId="24" fillId="5" borderId="21" xfId="0" applyFont="1" applyFill="1" applyBorder="1" applyAlignment="1">
      <alignment horizontal="right" vertical="center" wrapText="1"/>
    </xf>
    <xf numFmtId="3" fontId="24" fillId="5" borderId="22" xfId="0" applyNumberFormat="1" applyFont="1" applyFill="1" applyBorder="1" applyAlignment="1">
      <alignment horizontal="right" vertical="center" wrapText="1"/>
    </xf>
    <xf numFmtId="0" fontId="22" fillId="0" borderId="0" xfId="0" applyFont="1" applyBorder="1" applyAlignment="1">
      <alignment horizontal="right" vertical="center" wrapText="1"/>
    </xf>
    <xf numFmtId="0" fontId="20" fillId="0" borderId="1" xfId="0" applyFont="1" applyBorder="1" applyAlignment="1">
      <alignment vertical="center" wrapText="1"/>
    </xf>
    <xf numFmtId="0" fontId="20" fillId="8" borderId="1" xfId="0" applyFont="1" applyFill="1" applyBorder="1" applyAlignment="1">
      <alignment vertical="center"/>
    </xf>
    <xf numFmtId="3" fontId="20" fillId="0" borderId="1" xfId="0" applyNumberFormat="1" applyFont="1" applyBorder="1" applyAlignment="1">
      <alignment vertical="center"/>
    </xf>
    <xf numFmtId="0" fontId="24" fillId="0" borderId="24" xfId="0" applyFont="1" applyBorder="1" applyAlignment="1">
      <alignment horizontal="center" vertical="center" wrapText="1"/>
    </xf>
    <xf numFmtId="0" fontId="24" fillId="0" borderId="24" xfId="0" applyFont="1" applyBorder="1" applyAlignment="1">
      <alignment vertical="center" wrapText="1"/>
    </xf>
    <xf numFmtId="3" fontId="24" fillId="0" borderId="24" xfId="0" applyNumberFormat="1" applyFont="1" applyBorder="1" applyAlignment="1">
      <alignment vertical="center"/>
    </xf>
    <xf numFmtId="3" fontId="24" fillId="0" borderId="21" xfId="0" applyNumberFormat="1" applyFont="1" applyBorder="1" applyAlignment="1">
      <alignment vertical="center"/>
    </xf>
    <xf numFmtId="3" fontId="24" fillId="8" borderId="21" xfId="0" applyNumberFormat="1" applyFont="1" applyFill="1" applyBorder="1" applyAlignment="1">
      <alignment vertical="center"/>
    </xf>
    <xf numFmtId="3" fontId="24" fillId="0" borderId="23" xfId="0" applyNumberFormat="1" applyFont="1" applyBorder="1" applyAlignment="1">
      <alignment vertical="center"/>
    </xf>
    <xf numFmtId="0" fontId="20" fillId="8" borderId="0" xfId="0" applyFont="1" applyFill="1" applyBorder="1" applyAlignment="1">
      <alignment vertical="center"/>
    </xf>
    <xf numFmtId="3" fontId="20" fillId="0" borderId="0" xfId="0" applyNumberFormat="1" applyFont="1" applyBorder="1" applyAlignment="1">
      <alignment vertical="center"/>
    </xf>
    <xf numFmtId="0" fontId="24" fillId="0" borderId="31" xfId="0" applyFont="1" applyBorder="1" applyAlignment="1">
      <alignment horizontal="center" vertical="center" wrapText="1"/>
    </xf>
    <xf numFmtId="0" fontId="24" fillId="0" borderId="31" xfId="0" applyFont="1" applyBorder="1" applyAlignment="1">
      <alignment vertical="center" wrapText="1"/>
    </xf>
    <xf numFmtId="0" fontId="24" fillId="0" borderId="31" xfId="0" applyFont="1" applyBorder="1" applyAlignment="1">
      <alignment vertical="center"/>
    </xf>
    <xf numFmtId="3" fontId="24" fillId="0" borderId="31" xfId="0" applyNumberFormat="1" applyFont="1" applyBorder="1" applyAlignment="1">
      <alignment vertical="center"/>
    </xf>
    <xf numFmtId="0" fontId="24" fillId="0" borderId="20" xfId="0" applyFont="1" applyBorder="1" applyAlignment="1">
      <alignment horizontal="center" vertical="center" wrapText="1"/>
    </xf>
    <xf numFmtId="0" fontId="24" fillId="0" borderId="20" xfId="0" applyFont="1" applyBorder="1" applyAlignment="1">
      <alignment vertical="center" wrapText="1"/>
    </xf>
    <xf numFmtId="0" fontId="24" fillId="0" borderId="20" xfId="0" applyFont="1" applyBorder="1" applyAlignment="1">
      <alignment vertical="center"/>
    </xf>
    <xf numFmtId="3" fontId="24" fillId="0" borderId="20" xfId="0" applyNumberFormat="1" applyFont="1" applyBorder="1" applyAlignment="1">
      <alignment vertical="center"/>
    </xf>
    <xf numFmtId="10" fontId="24" fillId="2" borderId="23" xfId="0" applyNumberFormat="1" applyFont="1" applyFill="1" applyBorder="1" applyAlignment="1">
      <alignment horizontal="center" vertical="center" wrapText="1"/>
    </xf>
    <xf numFmtId="3" fontId="24" fillId="2" borderId="23" xfId="0" applyNumberFormat="1" applyFont="1" applyFill="1" applyBorder="1" applyAlignment="1">
      <alignment horizontal="center" vertical="center" wrapText="1"/>
    </xf>
    <xf numFmtId="10" fontId="24" fillId="2" borderId="21" xfId="0" applyNumberFormat="1" applyFont="1" applyFill="1" applyBorder="1" applyAlignment="1">
      <alignment horizontal="center" vertical="center" wrapText="1"/>
    </xf>
    <xf numFmtId="10" fontId="24" fillId="2" borderId="22" xfId="0" applyNumberFormat="1" applyFont="1" applyFill="1" applyBorder="1" applyAlignment="1">
      <alignment horizontal="center" vertical="center" wrapText="1"/>
    </xf>
    <xf numFmtId="3" fontId="24" fillId="2" borderId="22" xfId="0" applyNumberFormat="1" applyFont="1" applyFill="1" applyBorder="1" applyAlignment="1">
      <alignment horizontal="center" vertical="center" wrapText="1"/>
    </xf>
    <xf numFmtId="0" fontId="34" fillId="2" borderId="0" xfId="21" applyFont="1" applyFill="1" applyBorder="1" applyAlignment="1">
      <alignment horizontal="center" vertical="center" wrapText="1"/>
    </xf>
    <xf numFmtId="0" fontId="45" fillId="0" borderId="0" xfId="0" applyFont="1" applyAlignment="1">
      <alignment horizontal="left" vertical="center"/>
    </xf>
    <xf numFmtId="0" fontId="20" fillId="0" borderId="0" xfId="0" applyFont="1" applyAlignment="1">
      <alignment horizontal="left" vertical="center"/>
    </xf>
    <xf numFmtId="0" fontId="15" fillId="0" borderId="0" xfId="0" applyFont="1" applyBorder="1" applyAlignment="1">
      <alignment horizontal="left"/>
    </xf>
    <xf numFmtId="0" fontId="21" fillId="2" borderId="0" xfId="0" applyFont="1" applyFill="1" applyAlignment="1">
      <alignment vertical="center" wrapText="1"/>
    </xf>
    <xf numFmtId="0" fontId="21" fillId="2" borderId="0" xfId="0" applyFont="1" applyFill="1" applyAlignment="1">
      <alignment horizontal="center" vertical="center" wrapText="1"/>
    </xf>
    <xf numFmtId="0" fontId="21" fillId="0" borderId="26" xfId="0" applyFont="1" applyBorder="1" applyAlignment="1">
      <alignment horizontal="center"/>
    </xf>
    <xf numFmtId="0" fontId="53" fillId="0" borderId="22" xfId="0" applyFont="1" applyBorder="1" applyAlignment="1">
      <alignment horizontal="center" vertical="center"/>
    </xf>
    <xf numFmtId="0" fontId="53" fillId="0" borderId="22" xfId="0" applyFont="1" applyBorder="1" applyAlignment="1">
      <alignment horizontal="left" vertical="center"/>
    </xf>
    <xf numFmtId="3" fontId="53" fillId="0" borderId="22" xfId="0" applyNumberFormat="1" applyFont="1" applyBorder="1" applyAlignment="1">
      <alignment horizontal="center" vertical="center" wrapText="1"/>
    </xf>
    <xf numFmtId="3" fontId="23" fillId="0" borderId="22" xfId="0" applyNumberFormat="1" applyFont="1" applyBorder="1" applyAlignment="1">
      <alignment horizontal="center" vertical="center" wrapText="1"/>
    </xf>
    <xf numFmtId="0" fontId="23" fillId="0" borderId="0" xfId="0" applyFont="1" applyBorder="1" applyAlignment="1">
      <alignment horizontal="center" wrapText="1"/>
    </xf>
    <xf numFmtId="0" fontId="23" fillId="0" borderId="21" xfId="0" applyFont="1" applyBorder="1" applyAlignment="1">
      <alignment horizontal="left" vertical="center" wrapText="1"/>
    </xf>
    <xf numFmtId="3" fontId="53" fillId="0" borderId="21" xfId="0" applyNumberFormat="1" applyFont="1" applyBorder="1" applyAlignment="1">
      <alignment horizontal="center" vertical="center" wrapText="1"/>
    </xf>
    <xf numFmtId="3" fontId="23" fillId="0" borderId="21" xfId="0" applyNumberFormat="1" applyFont="1" applyBorder="1" applyAlignment="1">
      <alignment horizontal="center" vertical="center" wrapText="1"/>
    </xf>
    <xf numFmtId="0" fontId="23" fillId="0" borderId="21" xfId="0" applyFont="1" applyBorder="1" applyAlignment="1">
      <alignment vertical="center"/>
    </xf>
    <xf numFmtId="0" fontId="23" fillId="0" borderId="20" xfId="0" applyFont="1" applyBorder="1" applyAlignment="1">
      <alignment vertical="center"/>
    </xf>
    <xf numFmtId="3" fontId="53" fillId="0" borderId="20" xfId="0" applyNumberFormat="1" applyFont="1" applyBorder="1" applyAlignment="1">
      <alignment horizontal="center" vertical="center" wrapText="1"/>
    </xf>
    <xf numFmtId="3" fontId="23" fillId="0" borderId="20" xfId="0" applyNumberFormat="1" applyFont="1" applyBorder="1" applyAlignment="1">
      <alignment horizontal="center" vertical="center" wrapText="1"/>
    </xf>
    <xf numFmtId="4" fontId="15" fillId="0" borderId="0" xfId="0" applyNumberFormat="1" applyFont="1"/>
    <xf numFmtId="0" fontId="15" fillId="0" borderId="0" xfId="0" applyNumberFormat="1" applyFont="1"/>
    <xf numFmtId="3" fontId="23" fillId="0" borderId="0" xfId="0" applyNumberFormat="1" applyFont="1" applyBorder="1" applyAlignment="1">
      <alignment horizontal="center" wrapText="1"/>
    </xf>
    <xf numFmtId="3" fontId="53" fillId="0" borderId="24" xfId="0" applyNumberFormat="1" applyFont="1" applyBorder="1" applyAlignment="1">
      <alignment horizontal="center" vertical="center" wrapText="1"/>
    </xf>
    <xf numFmtId="0" fontId="53" fillId="0" borderId="24" xfId="0" applyFont="1" applyBorder="1" applyAlignment="1">
      <alignment horizontal="left" vertical="center"/>
    </xf>
    <xf numFmtId="0" fontId="53" fillId="0" borderId="24" xfId="0" applyFont="1" applyBorder="1" applyAlignment="1">
      <alignment horizontal="center" vertical="center"/>
    </xf>
    <xf numFmtId="9" fontId="20" fillId="0" borderId="0" xfId="3" applyFont="1" applyFill="1" applyBorder="1" applyAlignment="1">
      <alignment horizontal="center" vertical="center" wrapText="1"/>
    </xf>
    <xf numFmtId="9" fontId="20" fillId="0" borderId="63" xfId="3" applyFont="1" applyFill="1" applyBorder="1" applyAlignment="1">
      <alignment horizontal="center" vertical="center" wrapText="1"/>
    </xf>
    <xf numFmtId="0" fontId="20" fillId="0" borderId="34" xfId="0" applyFont="1" applyBorder="1" applyAlignment="1">
      <alignment horizontal="center" vertical="center" wrapText="1"/>
    </xf>
    <xf numFmtId="9" fontId="20" fillId="0" borderId="34" xfId="3" applyFont="1" applyFill="1" applyBorder="1" applyAlignment="1">
      <alignment horizontal="center" vertical="center" wrapText="1"/>
    </xf>
    <xf numFmtId="0" fontId="20" fillId="0" borderId="64" xfId="0" applyFont="1" applyBorder="1" applyAlignment="1">
      <alignment horizontal="center" vertical="center" wrapText="1"/>
    </xf>
    <xf numFmtId="0" fontId="79" fillId="0" borderId="0" xfId="0" applyFont="1" applyAlignment="1">
      <alignment horizontal="left"/>
    </xf>
    <xf numFmtId="0" fontId="21" fillId="0" borderId="0" xfId="0" applyFont="1" applyBorder="1" applyAlignment="1">
      <alignment vertical="center"/>
    </xf>
    <xf numFmtId="9" fontId="21" fillId="0" borderId="0" xfId="3" applyFont="1" applyFill="1" applyBorder="1" applyAlignment="1">
      <alignment horizontal="center" vertical="center" wrapText="1"/>
    </xf>
    <xf numFmtId="9" fontId="21" fillId="0" borderId="63" xfId="3" applyFont="1" applyFill="1" applyBorder="1" applyAlignment="1">
      <alignment horizontal="center" vertical="center" wrapText="1"/>
    </xf>
    <xf numFmtId="0" fontId="21" fillId="0" borderId="34" xfId="0" applyFont="1" applyBorder="1" applyAlignment="1">
      <alignment horizontal="center" vertical="center" wrapText="1"/>
    </xf>
    <xf numFmtId="9" fontId="21" fillId="0" borderId="34" xfId="3" applyFont="1" applyFill="1" applyBorder="1" applyAlignment="1">
      <alignment horizontal="center" vertical="center" wrapText="1"/>
    </xf>
    <xf numFmtId="0" fontId="21" fillId="0" borderId="64" xfId="0" applyFont="1" applyBorder="1" applyAlignment="1">
      <alignment horizontal="center" vertical="center" wrapText="1"/>
    </xf>
    <xf numFmtId="0" fontId="79" fillId="0" borderId="0" xfId="0" applyFont="1"/>
    <xf numFmtId="0" fontId="20" fillId="0" borderId="1" xfId="0" applyFont="1" applyFill="1" applyBorder="1" applyAlignment="1">
      <alignment horizontal="center" vertical="center" wrapText="1"/>
    </xf>
    <xf numFmtId="3" fontId="53" fillId="0" borderId="15" xfId="0" applyNumberFormat="1" applyFont="1" applyBorder="1" applyAlignment="1">
      <alignment vertical="center"/>
    </xf>
    <xf numFmtId="0" fontId="53" fillId="0" borderId="15" xfId="0" applyFont="1" applyBorder="1" applyAlignment="1">
      <alignment vertical="center" wrapText="1"/>
    </xf>
    <xf numFmtId="0" fontId="23" fillId="0" borderId="15" xfId="0" applyFont="1" applyBorder="1" applyAlignment="1">
      <alignment horizontal="center" vertical="center" wrapText="1"/>
    </xf>
    <xf numFmtId="3" fontId="23" fillId="0" borderId="23" xfId="0" applyNumberFormat="1" applyFont="1" applyBorder="1" applyAlignment="1">
      <alignment vertical="center" wrapText="1"/>
    </xf>
    <xf numFmtId="3" fontId="23" fillId="0" borderId="21" xfId="0" applyNumberFormat="1" applyFont="1" applyBorder="1" applyAlignment="1">
      <alignment vertical="center" wrapText="1"/>
    </xf>
    <xf numFmtId="0" fontId="23" fillId="0" borderId="21" xfId="0" applyFont="1" applyBorder="1" applyAlignment="1">
      <alignment horizontal="center" vertical="center" wrapText="1"/>
    </xf>
    <xf numFmtId="3" fontId="23" fillId="8" borderId="21" xfId="0" applyNumberFormat="1" applyFont="1" applyFill="1" applyBorder="1" applyAlignment="1">
      <alignment vertical="center"/>
    </xf>
    <xf numFmtId="0" fontId="53" fillId="0" borderId="21" xfId="0" applyFont="1" applyBorder="1" applyAlignment="1">
      <alignment vertical="center" wrapText="1"/>
    </xf>
    <xf numFmtId="0" fontId="23" fillId="8" borderId="22" xfId="0" applyFont="1" applyFill="1" applyBorder="1" applyAlignment="1">
      <alignment vertical="center"/>
    </xf>
    <xf numFmtId="0" fontId="53" fillId="0" borderId="22" xfId="0" applyFont="1" applyBorder="1" applyAlignment="1">
      <alignment horizontal="justify" vertical="center" wrapText="1"/>
    </xf>
    <xf numFmtId="0" fontId="23" fillId="0" borderId="22" xfId="0" applyFont="1" applyBorder="1" applyAlignment="1">
      <alignment vertical="center" wrapText="1"/>
    </xf>
    <xf numFmtId="0" fontId="21" fillId="0" borderId="15" xfId="0" applyFont="1" applyBorder="1" applyAlignment="1">
      <alignment horizontal="center" vertical="center" wrapText="1"/>
    </xf>
    <xf numFmtId="0" fontId="22" fillId="0" borderId="0" xfId="0" applyFont="1" applyBorder="1" applyAlignment="1">
      <alignment wrapText="1"/>
    </xf>
    <xf numFmtId="0" fontId="22" fillId="0" borderId="0" xfId="0" applyFont="1" applyBorder="1" applyAlignment="1">
      <alignment horizontal="center" vertical="center"/>
    </xf>
    <xf numFmtId="0" fontId="94" fillId="0" borderId="0" xfId="0" applyFont="1" applyAlignment="1">
      <alignment vertical="center"/>
    </xf>
    <xf numFmtId="0" fontId="22" fillId="0" borderId="0" xfId="0" applyFont="1" applyAlignment="1">
      <alignment horizontal="center" vertical="center"/>
    </xf>
    <xf numFmtId="0" fontId="24" fillId="2" borderId="0" xfId="11" applyFont="1" applyFill="1"/>
    <xf numFmtId="0" fontId="64" fillId="2" borderId="0" xfId="11" applyFont="1" applyFill="1" applyBorder="1"/>
    <xf numFmtId="0" fontId="64" fillId="2" borderId="0" xfId="11" applyFont="1" applyFill="1"/>
    <xf numFmtId="0" fontId="23" fillId="2" borderId="0" xfId="11" applyFont="1" applyFill="1"/>
    <xf numFmtId="168" fontId="51" fillId="0" borderId="16" xfId="17" applyNumberFormat="1" applyFont="1" applyBorder="1" applyAlignment="1">
      <alignment vertical="center" wrapText="1"/>
    </xf>
    <xf numFmtId="0" fontId="41" fillId="0" borderId="16" xfId="0" applyFont="1" applyBorder="1" applyAlignment="1">
      <alignment horizontal="left" vertical="center" wrapText="1"/>
    </xf>
    <xf numFmtId="0" fontId="51" fillId="0" borderId="16" xfId="25" quotePrefix="1" applyFont="1" applyBorder="1" applyAlignment="1">
      <alignment horizontal="center" vertical="center" wrapText="1"/>
    </xf>
    <xf numFmtId="168" fontId="51" fillId="8" borderId="4" xfId="17" applyNumberFormat="1" applyFont="1" applyFill="1" applyBorder="1" applyAlignment="1"/>
    <xf numFmtId="168" fontId="51" fillId="8" borderId="4" xfId="17" applyNumberFormat="1" applyFont="1" applyFill="1" applyBorder="1" applyAlignment="1">
      <alignment vertical="center" wrapText="1"/>
    </xf>
    <xf numFmtId="168" fontId="51" fillId="0" borderId="4" xfId="17" applyNumberFormat="1" applyFont="1" applyBorder="1" applyAlignment="1">
      <alignment vertical="center" wrapText="1"/>
    </xf>
    <xf numFmtId="0" fontId="51" fillId="0" borderId="4" xfId="25" applyFont="1" applyBorder="1" applyAlignment="1">
      <alignment horizontal="center" vertical="center" wrapText="1"/>
    </xf>
    <xf numFmtId="168" fontId="51" fillId="8" borderId="4" xfId="17" applyNumberFormat="1" applyFont="1" applyFill="1" applyBorder="1" applyAlignment="1">
      <alignment wrapText="1"/>
    </xf>
    <xf numFmtId="168" fontId="51" fillId="8" borderId="4" xfId="17" applyNumberFormat="1" applyFont="1" applyFill="1" applyBorder="1" applyAlignment="1">
      <alignment horizontal="center" vertical="center" wrapText="1"/>
    </xf>
    <xf numFmtId="168" fontId="51" fillId="0" borderId="4" xfId="17" applyNumberFormat="1" applyFont="1" applyBorder="1" applyAlignment="1">
      <alignment horizontal="center" vertical="center" wrapText="1"/>
    </xf>
    <xf numFmtId="168" fontId="51" fillId="0" borderId="14" xfId="17" applyNumberFormat="1" applyFont="1" applyBorder="1" applyAlignment="1">
      <alignment horizontal="center" vertical="center" wrapText="1"/>
    </xf>
    <xf numFmtId="0" fontId="51" fillId="0" borderId="14" xfId="25" applyFont="1" applyBorder="1" applyAlignment="1">
      <alignment horizontal="center" vertical="center" wrapText="1"/>
    </xf>
    <xf numFmtId="0" fontId="51" fillId="0" borderId="26" xfId="25" applyFont="1" applyBorder="1" applyAlignment="1">
      <alignment horizontal="center" vertical="center" wrapText="1"/>
    </xf>
    <xf numFmtId="49" fontId="51" fillId="0" borderId="2" xfId="25" quotePrefix="1" applyNumberFormat="1" applyFont="1" applyBorder="1" applyAlignment="1">
      <alignment horizontal="center" vertical="center" wrapText="1"/>
    </xf>
    <xf numFmtId="49" fontId="51" fillId="0" borderId="2" xfId="25" applyNumberFormat="1" applyFont="1" applyBorder="1" applyAlignment="1">
      <alignment horizontal="center" vertical="center" wrapText="1"/>
    </xf>
    <xf numFmtId="0" fontId="15" fillId="0" borderId="0" xfId="0" applyFont="1" applyAlignment="1">
      <alignment horizontal="left" vertical="center"/>
    </xf>
    <xf numFmtId="0" fontId="96" fillId="0" borderId="0" xfId="0" applyFont="1" applyAlignment="1">
      <alignment horizontal="left" vertical="center"/>
    </xf>
    <xf numFmtId="17" fontId="34" fillId="0" borderId="0" xfId="0" quotePrefix="1" applyNumberFormat="1" applyFont="1" applyAlignment="1">
      <alignment horizontal="center" vertical="center" wrapText="1"/>
    </xf>
    <xf numFmtId="17" fontId="34" fillId="0" borderId="0" xfId="0" applyNumberFormat="1" applyFont="1" applyAlignment="1">
      <alignment horizontal="center" vertical="center" wrapText="1"/>
    </xf>
    <xf numFmtId="49" fontId="34" fillId="0" borderId="0" xfId="0" applyNumberFormat="1" applyFont="1"/>
    <xf numFmtId="3" fontId="22" fillId="0" borderId="0" xfId="0" applyNumberFormat="1" applyFont="1" applyAlignment="1">
      <alignment vertical="center" wrapText="1"/>
    </xf>
    <xf numFmtId="0" fontId="97" fillId="0" borderId="0" xfId="0" applyFont="1" applyAlignment="1">
      <alignment horizontal="left" vertical="center"/>
    </xf>
    <xf numFmtId="0" fontId="34" fillId="0" borderId="21" xfId="25" applyFont="1" applyBorder="1" applyAlignment="1">
      <alignment horizontal="center" vertical="center" wrapText="1"/>
    </xf>
    <xf numFmtId="0" fontId="34" fillId="0" borderId="21" xfId="25" applyFont="1" applyBorder="1" applyAlignment="1">
      <alignment horizontal="left" vertical="center" wrapText="1"/>
    </xf>
    <xf numFmtId="3" fontId="34" fillId="0" borderId="0" xfId="0" applyNumberFormat="1" applyFont="1" applyAlignment="1">
      <alignment vertical="center" wrapText="1"/>
    </xf>
    <xf numFmtId="0" fontId="34" fillId="0" borderId="20" xfId="25" quotePrefix="1" applyFont="1" applyBorder="1" applyAlignment="1">
      <alignment horizontal="center" vertical="center" wrapText="1"/>
    </xf>
    <xf numFmtId="0" fontId="34" fillId="0" borderId="20" xfId="25" applyFont="1" applyBorder="1" applyAlignment="1">
      <alignment horizontal="left" vertical="center" wrapText="1"/>
    </xf>
    <xf numFmtId="0" fontId="41" fillId="0" borderId="0" xfId="18" applyFont="1" applyBorder="1"/>
    <xf numFmtId="0" fontId="41" fillId="0" borderId="0" xfId="18" applyFont="1" applyAlignment="1">
      <alignment horizontal="left" vertical="center"/>
    </xf>
    <xf numFmtId="0" fontId="51" fillId="0" borderId="0" xfId="18" applyFont="1"/>
    <xf numFmtId="0" fontId="98" fillId="0" borderId="0" xfId="18" applyFont="1" applyAlignment="1">
      <alignment horizontal="left" vertical="center" wrapText="1"/>
    </xf>
    <xf numFmtId="0" fontId="98" fillId="0" borderId="0" xfId="18" applyFont="1" applyAlignment="1">
      <alignment vertical="center"/>
    </xf>
    <xf numFmtId="167" fontId="99" fillId="2" borderId="0" xfId="18" applyNumberFormat="1" applyFont="1" applyFill="1" applyAlignment="1">
      <alignment horizontal="right"/>
    </xf>
    <xf numFmtId="0" fontId="41" fillId="2" borderId="0" xfId="18" applyFont="1" applyFill="1" applyBorder="1" applyAlignment="1">
      <alignment vertical="center"/>
    </xf>
    <xf numFmtId="0" fontId="41" fillId="0" borderId="0" xfId="11" applyFont="1" applyBorder="1"/>
    <xf numFmtId="0" fontId="41" fillId="0" borderId="0" xfId="18" applyFont="1" applyBorder="1" applyAlignment="1">
      <alignment vertical="center" wrapText="1"/>
    </xf>
    <xf numFmtId="0" fontId="41" fillId="2" borderId="0" xfId="18" applyFont="1" applyFill="1" applyAlignment="1">
      <alignment horizontal="left" vertical="center" wrapText="1"/>
    </xf>
    <xf numFmtId="0" fontId="76" fillId="2" borderId="0" xfId="11" applyFont="1" applyFill="1" applyBorder="1"/>
    <xf numFmtId="0" fontId="51" fillId="0" borderId="0" xfId="11" applyFont="1"/>
    <xf numFmtId="0" fontId="41" fillId="5" borderId="12" xfId="11" applyFont="1" applyFill="1" applyBorder="1" applyAlignment="1">
      <alignment vertical="center"/>
    </xf>
    <xf numFmtId="0" fontId="41" fillId="5" borderId="12" xfId="11" applyFont="1" applyFill="1" applyBorder="1" applyAlignment="1">
      <alignment horizontal="right" vertical="center"/>
    </xf>
    <xf numFmtId="173" fontId="41" fillId="0" borderId="4" xfId="11" applyNumberFormat="1" applyFont="1" applyBorder="1" applyAlignment="1">
      <alignment horizontal="right"/>
    </xf>
    <xf numFmtId="0" fontId="41" fillId="5" borderId="4" xfId="11" applyFont="1" applyFill="1" applyBorder="1" applyAlignment="1">
      <alignment vertical="center"/>
    </xf>
    <xf numFmtId="3" fontId="21" fillId="2" borderId="7" xfId="11" quotePrefix="1" applyNumberFormat="1" applyFont="1" applyFill="1" applyBorder="1" applyAlignment="1">
      <alignment horizontal="right" vertical="center"/>
    </xf>
    <xf numFmtId="0" fontId="101" fillId="0" borderId="0" xfId="18" applyFont="1" applyAlignment="1">
      <alignment horizontal="left" vertical="center" wrapText="1"/>
    </xf>
    <xf numFmtId="0" fontId="43" fillId="0" borderId="0" xfId="18" applyFont="1" applyAlignment="1">
      <alignment horizontal="left" vertical="center" wrapText="1"/>
    </xf>
    <xf numFmtId="0" fontId="43" fillId="0" borderId="0" xfId="18" applyFont="1" applyAlignment="1">
      <alignment vertical="center"/>
    </xf>
    <xf numFmtId="167" fontId="41" fillId="2" borderId="0" xfId="18" applyNumberFormat="1" applyFont="1" applyFill="1" applyAlignment="1">
      <alignment horizontal="right"/>
    </xf>
    <xf numFmtId="0" fontId="41" fillId="0" borderId="0" xfId="18" applyFont="1"/>
    <xf numFmtId="0" fontId="51" fillId="0" borderId="0" xfId="18" applyFont="1" applyAlignment="1">
      <alignment horizontal="right" vertical="center"/>
    </xf>
    <xf numFmtId="0" fontId="41" fillId="2" borderId="12" xfId="18" applyFont="1" applyFill="1" applyBorder="1" applyAlignment="1">
      <alignment horizontal="left" vertical="center"/>
    </xf>
    <xf numFmtId="0" fontId="41" fillId="2" borderId="13" xfId="18" applyFont="1" applyFill="1" applyBorder="1" applyAlignment="1">
      <alignment horizontal="left" vertical="center" wrapText="1"/>
    </xf>
    <xf numFmtId="0" fontId="43" fillId="2" borderId="15" xfId="18" applyFont="1" applyFill="1" applyBorder="1" applyAlignment="1">
      <alignment horizontal="left" vertical="center" wrapText="1"/>
    </xf>
    <xf numFmtId="173" fontId="41" fillId="0" borderId="12" xfId="7" applyNumberFormat="1" applyFont="1" applyBorder="1" applyAlignment="1">
      <alignment horizontal="right" vertical="center"/>
    </xf>
    <xf numFmtId="173" fontId="41" fillId="0" borderId="12" xfId="11" applyNumberFormat="1" applyFont="1" applyBorder="1" applyAlignment="1">
      <alignment horizontal="right" vertical="center"/>
    </xf>
    <xf numFmtId="173" fontId="41" fillId="0" borderId="13" xfId="11" applyNumberFormat="1" applyFont="1" applyBorder="1" applyAlignment="1">
      <alignment horizontal="right" vertical="center"/>
    </xf>
    <xf numFmtId="173" fontId="43" fillId="0" borderId="15" xfId="7" applyNumberFormat="1" applyFont="1" applyBorder="1" applyAlignment="1">
      <alignment horizontal="right" vertical="center"/>
    </xf>
    <xf numFmtId="0" fontId="27" fillId="2" borderId="0" xfId="0" applyFont="1" applyFill="1"/>
    <xf numFmtId="0" fontId="34" fillId="2" borderId="0" xfId="0" applyFont="1" applyFill="1"/>
    <xf numFmtId="9" fontId="46" fillId="0" borderId="26" xfId="3" applyFont="1" applyFill="1" applyBorder="1" applyAlignment="1">
      <alignment horizontal="right" vertical="center"/>
    </xf>
    <xf numFmtId="0" fontId="46" fillId="0" borderId="26" xfId="0" applyFont="1" applyBorder="1" applyAlignment="1">
      <alignment vertical="center"/>
    </xf>
    <xf numFmtId="0" fontId="24" fillId="0" borderId="26" xfId="0" applyFont="1" applyBorder="1" applyAlignment="1">
      <alignment horizontal="center" vertical="center"/>
    </xf>
    <xf numFmtId="3" fontId="24" fillId="0" borderId="0" xfId="0" applyNumberFormat="1" applyFont="1" applyAlignment="1">
      <alignment vertical="center"/>
    </xf>
    <xf numFmtId="0" fontId="24" fillId="0" borderId="0" xfId="0" applyFont="1" applyAlignment="1">
      <alignment horizontal="center" vertical="center"/>
    </xf>
    <xf numFmtId="3" fontId="24" fillId="4" borderId="7" xfId="0" applyNumberFormat="1" applyFont="1" applyFill="1" applyBorder="1" applyAlignment="1">
      <alignment vertical="center"/>
    </xf>
    <xf numFmtId="0" fontId="24" fillId="0" borderId="7" xfId="0" applyFont="1" applyBorder="1" applyAlignment="1">
      <alignment vertical="center"/>
    </xf>
    <xf numFmtId="0" fontId="24" fillId="0" borderId="7" xfId="0" applyFont="1" applyBorder="1" applyAlignment="1">
      <alignment horizontal="center" vertical="center"/>
    </xf>
    <xf numFmtId="3" fontId="34" fillId="0" borderId="0" xfId="0" applyNumberFormat="1" applyFont="1"/>
    <xf numFmtId="3" fontId="24" fillId="4" borderId="22" xfId="0" applyNumberFormat="1" applyFont="1" applyFill="1" applyBorder="1" applyAlignment="1">
      <alignment vertical="center" wrapText="1"/>
    </xf>
    <xf numFmtId="0" fontId="20" fillId="2" borderId="0" xfId="0" applyFont="1" applyFill="1"/>
    <xf numFmtId="3" fontId="46" fillId="5" borderId="23" xfId="0" applyNumberFormat="1" applyFont="1" applyFill="1" applyBorder="1" applyAlignment="1">
      <alignment vertical="center" wrapText="1"/>
    </xf>
    <xf numFmtId="0" fontId="46" fillId="5" borderId="23" xfId="0" applyFont="1" applyFill="1" applyBorder="1" applyAlignment="1">
      <alignment vertical="center" wrapText="1"/>
    </xf>
    <xf numFmtId="0" fontId="46" fillId="5" borderId="23" xfId="0" applyFont="1" applyFill="1" applyBorder="1" applyAlignment="1">
      <alignment horizontal="center" vertical="center" wrapText="1"/>
    </xf>
    <xf numFmtId="0" fontId="24" fillId="5" borderId="21" xfId="0" applyFont="1" applyFill="1" applyBorder="1" applyAlignment="1">
      <alignment horizontal="left" vertical="center" wrapText="1" indent="2"/>
    </xf>
    <xf numFmtId="3" fontId="24" fillId="4" borderId="21" xfId="0" applyNumberFormat="1" applyFont="1" applyFill="1" applyBorder="1" applyAlignment="1">
      <alignment vertical="center" wrapText="1"/>
    </xf>
    <xf numFmtId="3" fontId="24" fillId="5" borderId="0" xfId="0" applyNumberFormat="1" applyFont="1" applyFill="1" applyAlignment="1">
      <alignment vertical="center" wrapText="1"/>
    </xf>
    <xf numFmtId="0" fontId="24" fillId="5" borderId="0" xfId="0" applyFont="1" applyFill="1" applyAlignment="1">
      <alignment vertical="center" wrapText="1"/>
    </xf>
    <xf numFmtId="0" fontId="24" fillId="5" borderId="0" xfId="0" applyFont="1" applyFill="1" applyAlignment="1">
      <alignment horizontal="center" vertical="center" wrapText="1"/>
    </xf>
    <xf numFmtId="0" fontId="52" fillId="2" borderId="26" xfId="0" applyFont="1" applyFill="1" applyBorder="1" applyAlignment="1">
      <alignment horizontal="center" vertical="center" wrapText="1"/>
    </xf>
    <xf numFmtId="0" fontId="56" fillId="0" borderId="0" xfId="0" applyFont="1" applyAlignment="1">
      <alignment horizontal="center" vertical="center" wrapText="1"/>
    </xf>
    <xf numFmtId="0" fontId="16" fillId="2" borderId="0" xfId="0" applyFont="1" applyFill="1"/>
    <xf numFmtId="0" fontId="16" fillId="5" borderId="0" xfId="0" applyFont="1" applyFill="1" applyAlignment="1">
      <alignment vertical="center" wrapText="1"/>
    </xf>
    <xf numFmtId="0" fontId="29" fillId="0" borderId="0" xfId="0" applyFont="1" applyAlignment="1">
      <alignment vertical="center"/>
    </xf>
    <xf numFmtId="3" fontId="16" fillId="0" borderId="0" xfId="0" applyNumberFormat="1" applyFont="1"/>
    <xf numFmtId="168" fontId="15" fillId="0" borderId="0" xfId="0" applyNumberFormat="1" applyFont="1"/>
    <xf numFmtId="9" fontId="46" fillId="2" borderId="15" xfId="3" applyFont="1" applyFill="1" applyBorder="1" applyAlignment="1">
      <alignment horizontal="right" vertical="center"/>
    </xf>
    <xf numFmtId="0" fontId="46" fillId="2" borderId="15" xfId="0" applyFont="1" applyFill="1" applyBorder="1" applyAlignment="1">
      <alignment vertical="center"/>
    </xf>
    <xf numFmtId="168" fontId="34" fillId="0" borderId="0" xfId="0" applyNumberFormat="1" applyFont="1"/>
    <xf numFmtId="168" fontId="46" fillId="0" borderId="23" xfId="17" applyNumberFormat="1" applyFont="1" applyBorder="1" applyAlignment="1">
      <alignment vertical="center"/>
    </xf>
    <xf numFmtId="168" fontId="24" fillId="14" borderId="23" xfId="17" applyNumberFormat="1" applyFont="1" applyFill="1" applyBorder="1" applyAlignment="1">
      <alignment vertical="center"/>
    </xf>
    <xf numFmtId="168" fontId="24" fillId="14" borderId="3" xfId="17" applyNumberFormat="1" applyFont="1" applyFill="1" applyBorder="1" applyAlignment="1">
      <alignment vertical="center"/>
    </xf>
    <xf numFmtId="0" fontId="46" fillId="0" borderId="23" xfId="0" applyFont="1" applyBorder="1" applyAlignment="1">
      <alignment vertical="center" wrapText="1"/>
    </xf>
    <xf numFmtId="0" fontId="46" fillId="0" borderId="23" xfId="0" applyFont="1" applyBorder="1" applyAlignment="1">
      <alignment horizontal="center" vertical="center"/>
    </xf>
    <xf numFmtId="168" fontId="46" fillId="2" borderId="21" xfId="17" quotePrefix="1" applyNumberFormat="1" applyFont="1" applyFill="1" applyBorder="1" applyAlignment="1">
      <alignment vertical="center" wrapText="1"/>
    </xf>
    <xf numFmtId="168" fontId="46" fillId="2" borderId="21" xfId="17" applyNumberFormat="1" applyFont="1" applyFill="1" applyBorder="1" applyAlignment="1">
      <alignment vertical="center" wrapText="1"/>
    </xf>
    <xf numFmtId="168" fontId="24" fillId="14" borderId="0" xfId="17" applyNumberFormat="1" applyFont="1" applyFill="1" applyBorder="1" applyAlignment="1">
      <alignment vertical="center" wrapText="1"/>
    </xf>
    <xf numFmtId="168" fontId="24" fillId="2" borderId="21" xfId="17" applyNumberFormat="1" applyFont="1" applyFill="1" applyBorder="1" applyAlignment="1">
      <alignment vertical="center" wrapText="1"/>
    </xf>
    <xf numFmtId="168" fontId="24" fillId="14" borderId="21" xfId="17" applyNumberFormat="1" applyFont="1" applyFill="1" applyBorder="1" applyAlignment="1">
      <alignment vertical="center" wrapText="1"/>
    </xf>
    <xf numFmtId="168" fontId="24" fillId="14" borderId="25" xfId="17" applyNumberFormat="1" applyFont="1" applyFill="1" applyBorder="1" applyAlignment="1">
      <alignment vertical="center" wrapText="1"/>
    </xf>
    <xf numFmtId="168" fontId="24" fillId="2" borderId="24" xfId="17" applyNumberFormat="1" applyFont="1" applyFill="1" applyBorder="1" applyAlignment="1">
      <alignment vertical="center" wrapText="1"/>
    </xf>
    <xf numFmtId="168" fontId="46" fillId="2" borderId="22" xfId="17" applyNumberFormat="1" applyFont="1" applyFill="1" applyBorder="1" applyAlignment="1">
      <alignment vertical="center" wrapText="1"/>
    </xf>
    <xf numFmtId="168" fontId="46" fillId="14" borderId="22" xfId="17" applyNumberFormat="1" applyFont="1" applyFill="1" applyBorder="1" applyAlignment="1">
      <alignment vertical="center" wrapText="1"/>
    </xf>
    <xf numFmtId="168" fontId="24" fillId="14" borderId="7" xfId="17" applyNumberFormat="1" applyFont="1" applyFill="1" applyBorder="1" applyAlignment="1">
      <alignment vertical="center" wrapText="1"/>
    </xf>
    <xf numFmtId="168" fontId="24" fillId="0" borderId="21" xfId="17" applyNumberFormat="1" applyFont="1" applyBorder="1" applyAlignment="1">
      <alignment horizontal="center" vertical="center" wrapText="1"/>
    </xf>
    <xf numFmtId="168" fontId="34" fillId="2" borderId="0" xfId="0" applyNumberFormat="1" applyFont="1" applyFill="1"/>
    <xf numFmtId="168" fontId="46" fillId="2" borderId="21" xfId="17" applyNumberFormat="1" applyFont="1" applyFill="1" applyBorder="1" applyAlignment="1">
      <alignment horizontal="center" vertical="center" wrapText="1"/>
    </xf>
    <xf numFmtId="168" fontId="24" fillId="14" borderId="24" xfId="17" applyNumberFormat="1" applyFont="1" applyFill="1" applyBorder="1" applyAlignment="1">
      <alignment vertical="center" wrapText="1"/>
    </xf>
    <xf numFmtId="168" fontId="24" fillId="0" borderId="21" xfId="17" applyNumberFormat="1" applyFont="1" applyBorder="1" applyAlignment="1">
      <alignment vertical="center"/>
    </xf>
    <xf numFmtId="168" fontId="24" fillId="2" borderId="21" xfId="17" applyNumberFormat="1" applyFont="1" applyFill="1" applyBorder="1" applyAlignment="1">
      <alignment vertical="center"/>
    </xf>
    <xf numFmtId="168" fontId="46" fillId="2" borderId="22" xfId="17" applyNumberFormat="1" applyFont="1" applyFill="1" applyBorder="1" applyAlignment="1">
      <alignment vertical="center"/>
    </xf>
    <xf numFmtId="3" fontId="102" fillId="14" borderId="16" xfId="6" applyFont="1" applyFill="1" applyBorder="1" applyAlignment="1">
      <alignment horizontal="right" vertical="center" indent="1"/>
      <protection locked="0"/>
    </xf>
    <xf numFmtId="3" fontId="41" fillId="0" borderId="16" xfId="6" applyFont="1" applyFill="1" applyBorder="1" applyAlignment="1">
      <alignment horizontal="right" vertical="center" indent="1"/>
      <protection locked="0"/>
    </xf>
    <xf numFmtId="0" fontId="27" fillId="0" borderId="16" xfId="5" applyFont="1" applyBorder="1" applyAlignment="1">
      <alignment horizontal="left" vertical="center" wrapText="1" indent="2"/>
    </xf>
    <xf numFmtId="0" fontId="27" fillId="0" borderId="16" xfId="5" quotePrefix="1" applyFont="1" applyBorder="1" applyAlignment="1">
      <alignment horizontal="center" vertical="center"/>
    </xf>
    <xf numFmtId="3" fontId="41" fillId="0" borderId="4" xfId="6" applyFont="1" applyFill="1" applyBorder="1" applyAlignment="1">
      <alignment horizontal="right" vertical="center" indent="1"/>
      <protection locked="0"/>
    </xf>
    <xf numFmtId="0" fontId="27" fillId="0" borderId="4" xfId="5" applyFont="1" applyBorder="1" applyAlignment="1">
      <alignment horizontal="left" vertical="center" wrapText="1" indent="3"/>
    </xf>
    <xf numFmtId="0" fontId="27" fillId="0" borderId="4" xfId="5" quotePrefix="1" applyFont="1" applyBorder="1" applyAlignment="1">
      <alignment horizontal="center" vertical="center"/>
    </xf>
    <xf numFmtId="0" fontId="27" fillId="0" borderId="4" xfId="5" applyFont="1" applyBorder="1" applyAlignment="1">
      <alignment horizontal="left" vertical="center" wrapText="1" indent="2"/>
    </xf>
    <xf numFmtId="3" fontId="41" fillId="14" borderId="12" xfId="6" applyFont="1" applyFill="1" applyBorder="1" applyAlignment="1">
      <alignment horizontal="right" vertical="center" indent="1"/>
      <protection locked="0"/>
    </xf>
    <xf numFmtId="3" fontId="43" fillId="0" borderId="12" xfId="6" applyFont="1" applyFill="1" applyBorder="1" applyAlignment="1">
      <alignment horizontal="right" vertical="center" indent="1"/>
      <protection locked="0"/>
    </xf>
    <xf numFmtId="3" fontId="43" fillId="14" borderId="12" xfId="6" applyFont="1" applyFill="1" applyBorder="1" applyAlignment="1">
      <alignment horizontal="right" vertical="center" indent="1"/>
      <protection locked="0"/>
    </xf>
    <xf numFmtId="0" fontId="18" fillId="0" borderId="12" xfId="5" applyFont="1" applyBorder="1" applyAlignment="1">
      <alignment horizontal="left" vertical="center" wrapText="1" indent="1"/>
    </xf>
    <xf numFmtId="0" fontId="18" fillId="0" borderId="12" xfId="5" quotePrefix="1" applyFont="1" applyBorder="1" applyAlignment="1">
      <alignment horizontal="center" vertical="center"/>
    </xf>
    <xf numFmtId="0" fontId="22" fillId="0" borderId="0" xfId="5" quotePrefix="1" applyFont="1" applyBorder="1" applyAlignment="1">
      <alignment horizontal="center" vertical="center"/>
    </xf>
    <xf numFmtId="0" fontId="27" fillId="0" borderId="0" xfId="5" applyFont="1" applyBorder="1">
      <alignment vertical="center"/>
    </xf>
    <xf numFmtId="0" fontId="22" fillId="0" borderId="0" xfId="20" applyFont="1" applyBorder="1">
      <alignment vertical="center"/>
    </xf>
    <xf numFmtId="0" fontId="27" fillId="0" borderId="3" xfId="26" applyFont="1" applyFill="1" applyBorder="1" applyAlignment="1">
      <alignment horizontal="center" vertical="center" wrapText="1"/>
    </xf>
    <xf numFmtId="0" fontId="27" fillId="2" borderId="3" xfId="5" applyFont="1" applyFill="1" applyBorder="1" applyAlignment="1">
      <alignment horizontal="center" vertical="center" wrapText="1"/>
    </xf>
    <xf numFmtId="0" fontId="27" fillId="0" borderId="0" xfId="20" applyFont="1" applyBorder="1">
      <alignment vertical="center"/>
    </xf>
    <xf numFmtId="0" fontId="23" fillId="2" borderId="0" xfId="11" applyFont="1" applyFill="1" applyBorder="1" applyAlignment="1">
      <alignment horizontal="right"/>
    </xf>
    <xf numFmtId="0" fontId="18" fillId="0" borderId="0" xfId="27" applyFont="1" applyFill="1" applyBorder="1" applyAlignment="1">
      <alignment vertical="center"/>
    </xf>
    <xf numFmtId="0" fontId="77" fillId="0" borderId="0" xfId="27" applyFont="1" applyFill="1" applyBorder="1" applyAlignment="1">
      <alignment horizontal="left" vertical="center"/>
    </xf>
    <xf numFmtId="0" fontId="77" fillId="0" borderId="0" xfId="27" applyFont="1" applyFill="1" applyBorder="1" applyAlignment="1">
      <alignment vertical="center"/>
    </xf>
    <xf numFmtId="0" fontId="34" fillId="0" borderId="0" xfId="20" applyFont="1">
      <alignment vertical="center"/>
    </xf>
    <xf numFmtId="0" fontId="29" fillId="0" borderId="0" xfId="27" applyFont="1" applyFill="1" applyBorder="1" applyAlignment="1">
      <alignment horizontal="left" vertical="center"/>
    </xf>
    <xf numFmtId="0" fontId="16" fillId="0" borderId="0" xfId="5" applyFont="1">
      <alignment vertical="center"/>
    </xf>
    <xf numFmtId="0" fontId="106" fillId="0" borderId="0" xfId="28" applyFont="1" applyFill="1" applyBorder="1" applyAlignment="1">
      <alignment vertical="center"/>
    </xf>
    <xf numFmtId="0" fontId="14" fillId="0" borderId="0" xfId="27" applyFont="1" applyFill="1" applyBorder="1" applyAlignment="1">
      <alignment horizontal="left" vertical="center"/>
    </xf>
    <xf numFmtId="0" fontId="22" fillId="0" borderId="0" xfId="20" applyFont="1">
      <alignment vertical="center"/>
    </xf>
    <xf numFmtId="0" fontId="22" fillId="0" borderId="0" xfId="20" applyFont="1" applyBorder="1" applyAlignment="1">
      <alignment vertical="top" wrapText="1"/>
    </xf>
    <xf numFmtId="3" fontId="22" fillId="9" borderId="16" xfId="6" applyFont="1" applyFill="1" applyBorder="1" applyAlignment="1">
      <alignment horizontal="right" vertical="center" indent="1"/>
      <protection locked="0"/>
    </xf>
    <xf numFmtId="3" fontId="22" fillId="0" borderId="16" xfId="6" applyFont="1" applyFill="1" applyBorder="1" applyAlignment="1">
      <alignment horizontal="right" vertical="center" indent="1"/>
      <protection locked="0"/>
    </xf>
    <xf numFmtId="0" fontId="27" fillId="0" borderId="16" xfId="5" applyFont="1" applyBorder="1" applyAlignment="1">
      <alignment horizontal="left" vertical="center" wrapText="1" indent="1"/>
    </xf>
    <xf numFmtId="3" fontId="22" fillId="0" borderId="4" xfId="6" applyFont="1" applyFill="1" applyBorder="1" applyAlignment="1">
      <alignment horizontal="right" vertical="center" indent="1"/>
      <protection locked="0"/>
    </xf>
    <xf numFmtId="3" fontId="22" fillId="9" borderId="4" xfId="6" applyFont="1" applyFill="1" applyBorder="1" applyAlignment="1">
      <alignment horizontal="right" vertical="center" indent="1"/>
      <protection locked="0"/>
    </xf>
    <xf numFmtId="0" fontId="27" fillId="0" borderId="4" xfId="5" applyFont="1" applyBorder="1" applyAlignment="1">
      <alignment horizontal="left" vertical="center" wrapText="1" indent="1"/>
    </xf>
    <xf numFmtId="3" fontId="22" fillId="0" borderId="12" xfId="6" applyFont="1" applyFill="1" applyBorder="1" applyAlignment="1">
      <alignment horizontal="right" vertical="center" indent="1"/>
      <protection locked="0"/>
    </xf>
    <xf numFmtId="0" fontId="27" fillId="0" borderId="12" xfId="5" applyFont="1" applyBorder="1" applyAlignment="1">
      <alignment horizontal="left" vertical="center" wrapText="1" indent="1"/>
    </xf>
    <xf numFmtId="0" fontId="27" fillId="0" borderId="12" xfId="5" quotePrefix="1" applyFont="1" applyBorder="1" applyAlignment="1">
      <alignment horizontal="center" vertical="center"/>
    </xf>
    <xf numFmtId="0" fontId="27" fillId="0" borderId="0" xfId="20" applyFont="1" applyBorder="1" applyAlignment="1">
      <alignment horizontal="left" vertical="center" wrapText="1" indent="1"/>
    </xf>
    <xf numFmtId="0" fontId="27" fillId="0" borderId="11" xfId="26" applyFont="1" applyFill="1" applyBorder="1" applyAlignment="1">
      <alignment horizontal="center" vertical="center" wrapText="1"/>
    </xf>
    <xf numFmtId="0" fontId="27" fillId="0" borderId="3" xfId="20" applyFont="1" applyBorder="1">
      <alignment vertical="center"/>
    </xf>
    <xf numFmtId="0" fontId="27" fillId="0" borderId="0" xfId="5" applyFont="1" applyBorder="1" applyAlignment="1">
      <alignment horizontal="left" vertical="center" wrapText="1" indent="1"/>
    </xf>
    <xf numFmtId="0" fontId="27" fillId="0" borderId="0" xfId="5" quotePrefix="1" applyFont="1" applyBorder="1" applyAlignment="1">
      <alignment horizontal="right" vertical="center"/>
    </xf>
    <xf numFmtId="3" fontId="51" fillId="0" borderId="0" xfId="6" applyFont="1" applyFill="1" applyBorder="1" applyAlignment="1">
      <alignment horizontal="center" vertical="center"/>
      <protection locked="0"/>
    </xf>
    <xf numFmtId="0" fontId="34" fillId="0" borderId="0" xfId="20" applyFont="1" applyAlignment="1">
      <alignment horizontal="center" vertical="center"/>
    </xf>
    <xf numFmtId="0" fontId="34" fillId="0" borderId="0" xfId="20" applyFont="1" applyAlignment="1">
      <alignment vertical="top" wrapText="1"/>
    </xf>
    <xf numFmtId="0" fontId="15" fillId="0" borderId="0" xfId="0" applyFont="1" applyAlignment="1">
      <alignment vertical="top"/>
    </xf>
    <xf numFmtId="0" fontId="27" fillId="0" borderId="0" xfId="0" applyFont="1" applyBorder="1" applyAlignment="1">
      <alignment horizontal="center" vertical="top"/>
    </xf>
    <xf numFmtId="0" fontId="27" fillId="0" borderId="0" xfId="0" applyFont="1" applyBorder="1" applyAlignment="1">
      <alignment vertical="top"/>
    </xf>
    <xf numFmtId="0" fontId="22" fillId="0" borderId="0" xfId="20" applyFont="1" applyBorder="1" applyAlignment="1">
      <alignment vertical="top"/>
    </xf>
    <xf numFmtId="0" fontId="22" fillId="0" borderId="0" xfId="20" applyFont="1" applyBorder="1" applyAlignment="1">
      <alignment horizontal="center" vertical="center"/>
    </xf>
    <xf numFmtId="0" fontId="22" fillId="0" borderId="0" xfId="20" applyFont="1" applyBorder="1" applyAlignment="1">
      <alignment vertical="center" wrapText="1"/>
    </xf>
    <xf numFmtId="0" fontId="27" fillId="0" borderId="0" xfId="5" quotePrefix="1" applyFont="1" applyBorder="1" applyAlignment="1">
      <alignment horizontal="center" vertical="center"/>
    </xf>
    <xf numFmtId="0" fontId="16" fillId="0" borderId="0" xfId="5" quotePrefix="1" applyFont="1" applyAlignment="1">
      <alignment horizontal="center" vertical="center"/>
    </xf>
    <xf numFmtId="0" fontId="77" fillId="0" borderId="0" xfId="27" applyFont="1" applyFill="1" applyBorder="1" applyAlignment="1">
      <alignment vertical="center" wrapText="1"/>
    </xf>
    <xf numFmtId="0" fontId="22" fillId="0" borderId="0" xfId="5" applyFont="1" applyBorder="1">
      <alignment vertical="center"/>
    </xf>
    <xf numFmtId="0" fontId="20" fillId="0" borderId="0" xfId="26" applyFont="1" applyFill="1" applyBorder="1" applyAlignment="1">
      <alignment horizontal="center" vertical="center" wrapText="1"/>
    </xf>
    <xf numFmtId="0" fontId="107" fillId="0" borderId="0" xfId="28" applyFont="1" applyFill="1" applyBorder="1" applyAlignment="1">
      <alignment horizontal="center" vertical="center"/>
    </xf>
    <xf numFmtId="0" fontId="106" fillId="0" borderId="0" xfId="28" applyFont="1" applyFill="1" applyBorder="1" applyAlignment="1">
      <alignment horizontal="center" vertical="center"/>
    </xf>
    <xf numFmtId="0" fontId="53" fillId="2" borderId="0" xfId="11" applyFont="1" applyFill="1"/>
    <xf numFmtId="168" fontId="43" fillId="0" borderId="15" xfId="17" applyNumberFormat="1" applyFont="1" applyBorder="1"/>
    <xf numFmtId="0" fontId="18" fillId="0" borderId="15" xfId="0" applyFont="1" applyBorder="1" applyAlignment="1">
      <alignment horizontal="center"/>
    </xf>
    <xf numFmtId="168" fontId="41" fillId="0" borderId="13" xfId="17" applyNumberFormat="1" applyFont="1" applyBorder="1"/>
    <xf numFmtId="0" fontId="27" fillId="0" borderId="13" xfId="0" applyFont="1" applyBorder="1" applyAlignment="1">
      <alignment horizontal="left" indent="4"/>
    </xf>
    <xf numFmtId="0" fontId="27" fillId="0" borderId="13" xfId="0" applyFont="1" applyBorder="1" applyAlignment="1">
      <alignment horizontal="center"/>
    </xf>
    <xf numFmtId="168" fontId="41" fillId="0" borderId="4" xfId="17" applyNumberFormat="1" applyFont="1" applyBorder="1"/>
    <xf numFmtId="0" fontId="27" fillId="0" borderId="4" xfId="0" applyFont="1" applyBorder="1" applyAlignment="1">
      <alignment horizontal="left" indent="2"/>
    </xf>
    <xf numFmtId="0" fontId="27" fillId="0" borderId="4" xfId="0" applyFont="1" applyBorder="1" applyAlignment="1">
      <alignment horizontal="center"/>
    </xf>
    <xf numFmtId="0" fontId="27" fillId="0" borderId="4" xfId="0" applyFont="1" applyBorder="1" applyAlignment="1">
      <alignment horizontal="left" indent="4"/>
    </xf>
    <xf numFmtId="0" fontId="27" fillId="0" borderId="4" xfId="0" applyFont="1" applyBorder="1" applyAlignment="1">
      <alignment horizontal="left" vertical="center" wrapText="1" indent="2"/>
    </xf>
    <xf numFmtId="0" fontId="27" fillId="0" borderId="4" xfId="0" applyFont="1" applyBorder="1" applyAlignment="1">
      <alignment horizontal="left" wrapText="1" indent="2"/>
    </xf>
    <xf numFmtId="168" fontId="41" fillId="0" borderId="12" xfId="17" applyNumberFormat="1" applyFont="1" applyBorder="1"/>
    <xf numFmtId="0" fontId="27" fillId="0" borderId="12" xfId="0" applyFont="1" applyBorder="1" applyAlignment="1">
      <alignment horizontal="center"/>
    </xf>
    <xf numFmtId="168" fontId="41" fillId="8" borderId="13" xfId="17" applyNumberFormat="1" applyFont="1" applyFill="1" applyBorder="1"/>
    <xf numFmtId="0" fontId="27" fillId="0" borderId="13" xfId="0" applyFont="1" applyBorder="1" applyAlignment="1">
      <alignment horizontal="left" indent="2"/>
    </xf>
    <xf numFmtId="168" fontId="41" fillId="8" borderId="4" xfId="17" applyNumberFormat="1" applyFont="1" applyFill="1" applyBorder="1"/>
    <xf numFmtId="0" fontId="27" fillId="0" borderId="4" xfId="0" applyFont="1" applyBorder="1" applyAlignment="1">
      <alignment vertical="center"/>
    </xf>
    <xf numFmtId="168" fontId="41" fillId="0" borderId="14" xfId="17" applyNumberFormat="1" applyFont="1" applyBorder="1"/>
    <xf numFmtId="0" fontId="27" fillId="0" borderId="14" xfId="0" applyFont="1" applyBorder="1" applyAlignment="1">
      <alignment vertical="center"/>
    </xf>
    <xf numFmtId="0" fontId="27" fillId="0" borderId="14" xfId="0" applyFont="1" applyBorder="1" applyAlignment="1">
      <alignment horizontal="center"/>
    </xf>
    <xf numFmtId="0" fontId="23" fillId="2" borderId="0" xfId="11" applyFont="1" applyFill="1" applyAlignment="1">
      <alignment horizontal="right"/>
    </xf>
    <xf numFmtId="0" fontId="27" fillId="0" borderId="15" xfId="0" applyFont="1" applyBorder="1" applyAlignment="1">
      <alignment horizontal="center" vertical="center"/>
    </xf>
    <xf numFmtId="0" fontId="27" fillId="0" borderId="15" xfId="0" applyFont="1" applyBorder="1" applyAlignment="1">
      <alignment horizontal="center" vertical="center" wrapText="1"/>
    </xf>
    <xf numFmtId="174" fontId="41" fillId="0" borderId="16" xfId="17" applyNumberFormat="1" applyFont="1" applyBorder="1"/>
    <xf numFmtId="0" fontId="22" fillId="0" borderId="16" xfId="0" applyFont="1" applyBorder="1" applyAlignment="1">
      <alignment horizontal="center"/>
    </xf>
    <xf numFmtId="174" fontId="41" fillId="0" borderId="4" xfId="17" applyNumberFormat="1" applyFont="1" applyBorder="1"/>
    <xf numFmtId="0" fontId="22" fillId="0" borderId="4" xfId="0" applyFont="1" applyBorder="1" applyAlignment="1">
      <alignment horizontal="center" vertical="center"/>
    </xf>
    <xf numFmtId="0" fontId="22" fillId="0" borderId="4" xfId="0" applyFont="1" applyBorder="1" applyAlignment="1">
      <alignment horizontal="center"/>
    </xf>
    <xf numFmtId="0" fontId="22" fillId="15" borderId="4" xfId="0" applyFont="1" applyFill="1" applyBorder="1" applyAlignment="1">
      <alignment horizontal="center"/>
    </xf>
    <xf numFmtId="3" fontId="41" fillId="0" borderId="4" xfId="17" applyNumberFormat="1" applyFont="1" applyBorder="1"/>
    <xf numFmtId="0" fontId="22" fillId="15" borderId="14" xfId="0" applyFont="1" applyFill="1" applyBorder="1" applyAlignment="1">
      <alignment horizontal="center"/>
    </xf>
    <xf numFmtId="0" fontId="22" fillId="0" borderId="15" xfId="0" applyFont="1" applyBorder="1" applyAlignment="1">
      <alignment horizontal="center" vertical="center" wrapText="1"/>
    </xf>
    <xf numFmtId="0" fontId="108" fillId="0" borderId="0" xfId="0" applyFont="1"/>
    <xf numFmtId="0" fontId="108" fillId="0" borderId="0" xfId="0" applyFont="1" applyBorder="1"/>
    <xf numFmtId="0" fontId="109" fillId="0" borderId="0" xfId="0" applyFont="1" applyBorder="1"/>
    <xf numFmtId="0" fontId="18" fillId="0" borderId="0" xfId="0" applyFont="1" applyBorder="1" applyAlignment="1">
      <alignment vertical="center"/>
    </xf>
    <xf numFmtId="0" fontId="18" fillId="2" borderId="0" xfId="11" applyFont="1" applyFill="1" applyBorder="1" applyAlignment="1">
      <alignment vertical="center"/>
    </xf>
    <xf numFmtId="3" fontId="18" fillId="0" borderId="19" xfId="0" applyNumberFormat="1" applyFont="1" applyBorder="1" applyAlignment="1">
      <alignment vertical="center"/>
    </xf>
    <xf numFmtId="0" fontId="18" fillId="0" borderId="19" xfId="0" applyFont="1" applyBorder="1" applyAlignment="1">
      <alignment horizontal="left" vertical="center" wrapText="1"/>
    </xf>
    <xf numFmtId="0" fontId="18" fillId="0" borderId="19" xfId="0" applyFont="1" applyBorder="1" applyAlignment="1">
      <alignment horizontal="center" vertical="center"/>
    </xf>
    <xf numFmtId="3" fontId="22" fillId="0" borderId="17" xfId="0" applyNumberFormat="1" applyFont="1" applyBorder="1" applyAlignment="1">
      <alignment vertical="center"/>
    </xf>
    <xf numFmtId="0" fontId="27" fillId="0" borderId="17" xfId="0" applyFont="1" applyBorder="1" applyAlignment="1">
      <alignment horizontal="left" vertical="center" wrapText="1" indent="2"/>
    </xf>
    <xf numFmtId="0" fontId="27" fillId="0" borderId="17" xfId="0" applyFont="1" applyBorder="1" applyAlignment="1">
      <alignment horizontal="center" vertical="center"/>
    </xf>
    <xf numFmtId="3" fontId="22" fillId="0" borderId="4" xfId="0" applyNumberFormat="1" applyFont="1" applyBorder="1" applyAlignment="1">
      <alignment vertical="center"/>
    </xf>
    <xf numFmtId="0" fontId="27" fillId="0" borderId="4" xfId="0" applyFont="1" applyBorder="1" applyAlignment="1">
      <alignment horizontal="center" vertical="center"/>
    </xf>
    <xf numFmtId="0" fontId="27" fillId="0" borderId="0" xfId="0" applyFont="1" applyBorder="1" applyAlignment="1">
      <alignment wrapText="1"/>
    </xf>
    <xf numFmtId="3" fontId="22" fillId="0" borderId="18" xfId="0" applyNumberFormat="1" applyFont="1" applyBorder="1" applyAlignment="1">
      <alignment vertical="center"/>
    </xf>
    <xf numFmtId="0" fontId="27" fillId="0" borderId="18" xfId="0" applyFont="1" applyBorder="1" applyAlignment="1">
      <alignment horizontal="left" vertical="center" wrapText="1" indent="2"/>
    </xf>
    <xf numFmtId="0" fontId="27" fillId="0" borderId="18" xfId="0" applyFont="1" applyBorder="1" applyAlignment="1">
      <alignment horizontal="center" vertical="center"/>
    </xf>
    <xf numFmtId="0" fontId="18" fillId="0" borderId="0" xfId="0" applyFont="1" applyBorder="1"/>
    <xf numFmtId="0" fontId="53" fillId="2" borderId="0" xfId="11" applyFont="1" applyFill="1" applyBorder="1"/>
    <xf numFmtId="3" fontId="21" fillId="0" borderId="11" xfId="0" applyNumberFormat="1" applyFont="1" applyBorder="1" applyAlignment="1">
      <alignment vertical="center"/>
    </xf>
    <xf numFmtId="0" fontId="18" fillId="0" borderId="11" xfId="0" applyFont="1" applyBorder="1" applyAlignment="1">
      <alignment horizontal="left" vertical="center" wrapText="1"/>
    </xf>
    <xf numFmtId="0" fontId="18" fillId="0" borderId="11" xfId="0" applyFont="1" applyBorder="1" applyAlignment="1">
      <alignment horizontal="center" vertical="center"/>
    </xf>
    <xf numFmtId="0" fontId="27" fillId="0" borderId="13" xfId="0" applyFont="1" applyBorder="1" applyAlignment="1">
      <alignment horizontal="left" vertical="center" wrapText="1" indent="2"/>
    </xf>
    <xf numFmtId="0" fontId="27" fillId="0" borderId="13" xfId="0" applyFont="1" applyBorder="1" applyAlignment="1">
      <alignment horizontal="center" vertical="center"/>
    </xf>
    <xf numFmtId="0" fontId="18" fillId="0" borderId="11" xfId="0" applyFont="1" applyBorder="1" applyAlignment="1">
      <alignment horizontal="left" vertical="center" wrapText="1" indent="2"/>
    </xf>
    <xf numFmtId="3" fontId="22" fillId="0" borderId="13" xfId="0" applyNumberFormat="1" applyFont="1" applyBorder="1" applyAlignment="1">
      <alignment vertical="center"/>
    </xf>
    <xf numFmtId="3" fontId="21" fillId="0" borderId="1" xfId="0" applyNumberFormat="1" applyFont="1" applyBorder="1" applyAlignment="1">
      <alignment vertical="center"/>
    </xf>
    <xf numFmtId="0" fontId="18" fillId="0" borderId="1" xfId="0" applyFont="1" applyBorder="1" applyAlignment="1">
      <alignment horizontal="left" vertical="center" wrapText="1"/>
    </xf>
    <xf numFmtId="0" fontId="18" fillId="0" borderId="1" xfId="0" applyFont="1" applyBorder="1" applyAlignment="1">
      <alignment horizontal="center" vertical="center"/>
    </xf>
    <xf numFmtId="0" fontId="27" fillId="0" borderId="0" xfId="0" applyFont="1" applyBorder="1" applyAlignment="1">
      <alignment horizontal="center" wrapText="1"/>
    </xf>
    <xf numFmtId="0" fontId="22" fillId="0" borderId="7" xfId="0" applyFont="1" applyBorder="1" applyAlignment="1">
      <alignment horizontal="left" vertical="top" wrapText="1"/>
    </xf>
    <xf numFmtId="0" fontId="27" fillId="0" borderId="7" xfId="0" applyFont="1" applyBorder="1" applyAlignment="1">
      <alignment vertical="top" wrapText="1"/>
    </xf>
    <xf numFmtId="0" fontId="109" fillId="0" borderId="0" xfId="0" applyFont="1" applyAlignment="1">
      <alignment horizontal="left" wrapText="1"/>
    </xf>
    <xf numFmtId="0" fontId="27" fillId="0" borderId="0" xfId="0" applyFont="1" applyAlignment="1">
      <alignment horizontal="left" wrapText="1"/>
    </xf>
    <xf numFmtId="0" fontId="16" fillId="0" borderId="0" xfId="0" applyFont="1" applyAlignment="1">
      <alignment horizontal="left" wrapText="1"/>
    </xf>
    <xf numFmtId="0" fontId="108" fillId="0" borderId="0" xfId="0" applyFont="1" applyAlignment="1">
      <alignment horizontal="left" wrapText="1"/>
    </xf>
    <xf numFmtId="0" fontId="57" fillId="0" borderId="0" xfId="0" applyFont="1"/>
    <xf numFmtId="3" fontId="41" fillId="0" borderId="16" xfId="0" applyNumberFormat="1" applyFont="1" applyBorder="1" applyAlignment="1">
      <alignment horizontal="center"/>
    </xf>
    <xf numFmtId="0" fontId="22" fillId="0" borderId="16" xfId="18" applyFont="1" applyBorder="1" applyAlignment="1">
      <alignment wrapText="1"/>
    </xf>
    <xf numFmtId="0" fontId="27" fillId="0" borderId="16" xfId="0" applyFont="1" applyBorder="1" applyAlignment="1">
      <alignment horizontal="center"/>
    </xf>
    <xf numFmtId="3" fontId="41" fillId="0" borderId="4" xfId="0" applyNumberFormat="1" applyFont="1" applyBorder="1" applyAlignment="1">
      <alignment horizontal="center"/>
    </xf>
    <xf numFmtId="0" fontId="22" fillId="0" borderId="4" xfId="18" applyFont="1" applyBorder="1" applyAlignment="1">
      <alignment wrapText="1"/>
    </xf>
    <xf numFmtId="3" fontId="41" fillId="0" borderId="12" xfId="0" applyNumberFormat="1" applyFont="1" applyBorder="1" applyAlignment="1">
      <alignment horizontal="center"/>
    </xf>
    <xf numFmtId="0" fontId="22" fillId="0" borderId="12" xfId="18" applyFont="1" applyBorder="1" applyAlignment="1">
      <alignment wrapText="1"/>
    </xf>
    <xf numFmtId="0" fontId="27" fillId="0" borderId="1" xfId="0" applyFont="1" applyBorder="1" applyAlignment="1">
      <alignment horizontal="center" vertical="center" wrapText="1"/>
    </xf>
    <xf numFmtId="0" fontId="27" fillId="0" borderId="0" xfId="0" applyFont="1" applyBorder="1" applyAlignment="1">
      <alignment horizontal="center" vertical="center"/>
    </xf>
    <xf numFmtId="0" fontId="110" fillId="2" borderId="0" xfId="2" applyFont="1" applyFill="1" applyBorder="1" applyAlignment="1">
      <alignment horizontal="center" vertical="center" wrapText="1"/>
    </xf>
    <xf numFmtId="174" fontId="43" fillId="14" borderId="16" xfId="17" applyNumberFormat="1" applyFont="1" applyFill="1" applyBorder="1" applyAlignment="1">
      <alignment horizontal="center" vertical="center" wrapText="1"/>
    </xf>
    <xf numFmtId="174" fontId="41" fillId="0" borderId="16" xfId="17" applyNumberFormat="1" applyFont="1" applyBorder="1" applyAlignment="1">
      <alignment vertical="center" wrapText="1"/>
    </xf>
    <xf numFmtId="0" fontId="41" fillId="2" borderId="16" xfId="0" applyFont="1" applyFill="1" applyBorder="1" applyAlignment="1">
      <alignment horizontal="left" indent="1"/>
    </xf>
    <xf numFmtId="0" fontId="41" fillId="2" borderId="16" xfId="29" applyFont="1" applyFill="1" applyBorder="1" applyAlignment="1">
      <alignment horizontal="center" vertical="center" wrapText="1"/>
    </xf>
    <xf numFmtId="174" fontId="43" fillId="14" borderId="4" xfId="17" applyNumberFormat="1" applyFont="1" applyFill="1" applyBorder="1" applyAlignment="1">
      <alignment horizontal="center" vertical="center" wrapText="1"/>
    </xf>
    <xf numFmtId="174" fontId="41" fillId="0" borderId="4" xfId="17" applyNumberFormat="1" applyFont="1" applyBorder="1" applyAlignment="1">
      <alignment vertical="center" wrapText="1"/>
    </xf>
    <xf numFmtId="0" fontId="41" fillId="0" borderId="4" xfId="0" applyFont="1" applyBorder="1" applyAlignment="1">
      <alignment horizontal="left" indent="1"/>
    </xf>
    <xf numFmtId="0" fontId="41" fillId="2" borderId="4" xfId="29" applyFont="1" applyFill="1" applyBorder="1" applyAlignment="1">
      <alignment horizontal="center" vertical="center" wrapText="1"/>
    </xf>
    <xf numFmtId="0" fontId="41" fillId="0" borderId="4" xfId="0" applyFont="1" applyBorder="1"/>
    <xf numFmtId="174" fontId="41" fillId="2" borderId="4" xfId="17" applyNumberFormat="1" applyFont="1" applyFill="1" applyBorder="1" applyAlignment="1">
      <alignment vertical="center" wrapText="1"/>
    </xf>
    <xf numFmtId="174" fontId="41" fillId="14" borderId="4" xfId="17" applyNumberFormat="1" applyFont="1" applyFill="1" applyBorder="1" applyAlignment="1">
      <alignment vertical="center" wrapText="1"/>
    </xf>
    <xf numFmtId="0" fontId="41" fillId="2" borderId="4" xfId="0" applyFont="1" applyFill="1" applyBorder="1" applyAlignment="1">
      <alignment horizontal="left" indent="1"/>
    </xf>
    <xf numFmtId="174" fontId="43" fillId="0" borderId="12" xfId="17" applyNumberFormat="1" applyFont="1" applyBorder="1" applyAlignment="1">
      <alignment horizontal="center" vertical="center" wrapText="1"/>
    </xf>
    <xf numFmtId="174" fontId="41" fillId="14" borderId="12" xfId="17" applyNumberFormat="1" applyFont="1" applyFill="1" applyBorder="1" applyAlignment="1">
      <alignment vertical="center" wrapText="1"/>
    </xf>
    <xf numFmtId="0" fontId="41" fillId="0" borderId="12" xfId="0" applyFont="1" applyBorder="1"/>
    <xf numFmtId="0" fontId="41" fillId="2" borderId="12" xfId="29" applyFont="1" applyFill="1" applyBorder="1" applyAlignment="1">
      <alignment horizontal="center" vertical="center" wrapText="1"/>
    </xf>
    <xf numFmtId="0" fontId="27" fillId="2" borderId="0" xfId="0" applyFont="1" applyFill="1" applyBorder="1"/>
    <xf numFmtId="49" fontId="41" fillId="2" borderId="0" xfId="18" applyNumberFormat="1" applyFont="1" applyFill="1" applyBorder="1" applyAlignment="1">
      <alignment horizontal="center" vertical="center" wrapText="1"/>
    </xf>
    <xf numFmtId="49" fontId="102" fillId="2" borderId="7" xfId="18" applyNumberFormat="1" applyFont="1" applyFill="1" applyBorder="1" applyAlignment="1">
      <alignment horizontal="center" vertical="center" wrapText="1"/>
    </xf>
    <xf numFmtId="0" fontId="43" fillId="2" borderId="0" xfId="18" applyFont="1" applyFill="1" applyBorder="1" applyAlignment="1">
      <alignment horizontal="left" vertical="center"/>
    </xf>
    <xf numFmtId="0" fontId="16" fillId="0" borderId="0" xfId="0" applyFont="1" applyAlignment="1">
      <alignment horizontal="left" vertical="center"/>
    </xf>
    <xf numFmtId="0" fontId="16" fillId="0" borderId="0" xfId="0" applyFont="1" applyAlignment="1">
      <alignment horizontal="left" vertical="center" wrapText="1"/>
    </xf>
    <xf numFmtId="0" fontId="9" fillId="2" borderId="0" xfId="0" applyFont="1" applyFill="1"/>
    <xf numFmtId="0" fontId="34" fillId="2" borderId="0" xfId="0" applyFont="1" applyFill="1" applyAlignment="1">
      <alignment vertical="center" wrapText="1"/>
    </xf>
    <xf numFmtId="0" fontId="34" fillId="2" borderId="0" xfId="0" applyFont="1" applyFill="1" applyAlignment="1">
      <alignment vertical="center"/>
    </xf>
    <xf numFmtId="0" fontId="34" fillId="2" borderId="3" xfId="0" applyFont="1" applyFill="1" applyBorder="1" applyAlignment="1">
      <alignment vertical="center" wrapText="1"/>
    </xf>
    <xf numFmtId="0" fontId="111" fillId="2" borderId="3" xfId="0" applyFont="1" applyFill="1" applyBorder="1" applyAlignment="1">
      <alignment vertical="center" wrapText="1"/>
    </xf>
    <xf numFmtId="3" fontId="22" fillId="2" borderId="0" xfId="0" applyNumberFormat="1" applyFont="1" applyFill="1" applyAlignment="1">
      <alignment horizontal="center" vertical="center"/>
    </xf>
    <xf numFmtId="0" fontId="22" fillId="2" borderId="0" xfId="11" applyFont="1" applyFill="1" applyAlignment="1">
      <alignment horizontal="right"/>
    </xf>
    <xf numFmtId="0" fontId="112" fillId="2" borderId="0" xfId="11" applyFont="1" applyFill="1"/>
    <xf numFmtId="0" fontId="22" fillId="2" borderId="0" xfId="0" applyFont="1" applyFill="1" applyAlignment="1">
      <alignment horizontal="center" vertical="center"/>
    </xf>
    <xf numFmtId="0" fontId="22" fillId="2" borderId="0" xfId="0" applyFont="1" applyFill="1" applyAlignment="1">
      <alignment horizontal="center" vertical="center" wrapText="1"/>
    </xf>
    <xf numFmtId="0" fontId="22" fillId="0" borderId="0" xfId="0" applyFont="1" applyAlignment="1">
      <alignment horizontal="center" vertical="center" wrapText="1"/>
    </xf>
    <xf numFmtId="0" fontId="22" fillId="2" borderId="26" xfId="0" applyFont="1" applyFill="1" applyBorder="1" applyAlignment="1">
      <alignment horizontal="center"/>
    </xf>
    <xf numFmtId="0" fontId="20" fillId="2" borderId="0" xfId="11" applyFont="1" applyFill="1"/>
    <xf numFmtId="0" fontId="20" fillId="2" borderId="7" xfId="0" applyFont="1" applyFill="1" applyBorder="1" applyAlignment="1">
      <alignment vertical="center" wrapText="1"/>
    </xf>
    <xf numFmtId="0" fontId="20" fillId="2" borderId="3" xfId="0" applyFont="1" applyFill="1" applyBorder="1"/>
    <xf numFmtId="0" fontId="34" fillId="2" borderId="66" xfId="0" applyFont="1" applyFill="1" applyBorder="1" applyAlignment="1">
      <alignment vertical="center" wrapText="1"/>
    </xf>
    <xf numFmtId="0" fontId="20" fillId="2" borderId="12" xfId="0" applyFont="1" applyFill="1" applyBorder="1" applyAlignment="1">
      <alignment horizontal="left" vertical="center" wrapText="1"/>
    </xf>
    <xf numFmtId="3" fontId="20" fillId="2" borderId="12" xfId="0" applyNumberFormat="1" applyFont="1" applyFill="1" applyBorder="1" applyAlignment="1">
      <alignment horizontal="right" vertical="center" wrapText="1"/>
    </xf>
    <xf numFmtId="3" fontId="34" fillId="2" borderId="4" xfId="17" applyNumberFormat="1" applyFont="1" applyFill="1" applyBorder="1" applyAlignment="1">
      <alignment horizontal="right" vertical="center"/>
    </xf>
    <xf numFmtId="0" fontId="34" fillId="2" borderId="4" xfId="0" applyFont="1" applyFill="1" applyBorder="1" applyAlignment="1">
      <alignment horizontal="left" vertical="center" indent="3"/>
    </xf>
    <xf numFmtId="0" fontId="34" fillId="2" borderId="4" xfId="0" applyFont="1" applyFill="1" applyBorder="1" applyAlignment="1">
      <alignment horizontal="left" vertical="center" wrapText="1" indent="3"/>
    </xf>
    <xf numFmtId="0" fontId="34" fillId="2" borderId="4" xfId="0" applyFont="1" applyFill="1" applyBorder="1" applyAlignment="1">
      <alignment horizontal="left" vertical="center" wrapText="1" indent="5"/>
    </xf>
    <xf numFmtId="3" fontId="34" fillId="2" borderId="17" xfId="17" applyNumberFormat="1" applyFont="1" applyFill="1" applyBorder="1" applyAlignment="1">
      <alignment horizontal="right" vertical="center"/>
    </xf>
    <xf numFmtId="0" fontId="20" fillId="2" borderId="11" xfId="0" applyFont="1" applyFill="1" applyBorder="1" applyAlignment="1">
      <alignment horizontal="left" vertical="center" wrapText="1"/>
    </xf>
    <xf numFmtId="3" fontId="20" fillId="2" borderId="11" xfId="17" applyNumberFormat="1" applyFont="1" applyFill="1" applyBorder="1" applyAlignment="1">
      <alignment horizontal="right" vertical="center"/>
    </xf>
    <xf numFmtId="0" fontId="34" fillId="2" borderId="18" xfId="0" applyFont="1" applyFill="1" applyBorder="1" applyAlignment="1">
      <alignment horizontal="left" vertical="center" indent="1"/>
    </xf>
    <xf numFmtId="3" fontId="34" fillId="2" borderId="18" xfId="17" applyNumberFormat="1" applyFont="1" applyFill="1" applyBorder="1" applyAlignment="1">
      <alignment horizontal="right" vertical="center"/>
    </xf>
    <xf numFmtId="3" fontId="34" fillId="16" borderId="0" xfId="17" applyNumberFormat="1" applyFont="1" applyFill="1" applyBorder="1" applyAlignment="1">
      <alignment horizontal="right" vertical="center"/>
    </xf>
    <xf numFmtId="0" fontId="34" fillId="2" borderId="17" xfId="0" applyFont="1" applyFill="1" applyBorder="1" applyAlignment="1">
      <alignment horizontal="left" vertical="center" wrapText="1" indent="1"/>
    </xf>
    <xf numFmtId="0" fontId="20" fillId="2" borderId="15" xfId="0" applyFont="1" applyFill="1" applyBorder="1" applyAlignment="1">
      <alignment horizontal="left" vertical="center"/>
    </xf>
    <xf numFmtId="3" fontId="20" fillId="2" borderId="15" xfId="17" applyNumberFormat="1" applyFont="1" applyFill="1" applyBorder="1" applyAlignment="1">
      <alignment horizontal="right" vertical="center"/>
    </xf>
    <xf numFmtId="0" fontId="34" fillId="2" borderId="0" xfId="0" applyFont="1" applyFill="1" applyAlignment="1">
      <alignment horizontal="left" vertical="center"/>
    </xf>
    <xf numFmtId="3" fontId="34" fillId="2" borderId="0" xfId="0" applyNumberFormat="1" applyFont="1" applyFill="1" applyAlignment="1">
      <alignment horizontal="center" vertical="center"/>
    </xf>
    <xf numFmtId="3" fontId="34" fillId="2" borderId="0" xfId="0" applyNumberFormat="1" applyFont="1" applyFill="1"/>
    <xf numFmtId="0" fontId="27" fillId="2" borderId="0" xfId="11" applyFont="1" applyFill="1"/>
    <xf numFmtId="0" fontId="16" fillId="2" borderId="4" xfId="0" applyFont="1" applyFill="1" applyBorder="1" applyAlignment="1">
      <alignment horizontal="left" vertical="center" indent="1"/>
    </xf>
    <xf numFmtId="3" fontId="16" fillId="2" borderId="4" xfId="17" applyNumberFormat="1" applyFont="1" applyFill="1" applyBorder="1" applyAlignment="1">
      <alignment horizontal="right" vertical="center"/>
    </xf>
    <xf numFmtId="0" fontId="34" fillId="2" borderId="12" xfId="0" applyFont="1" applyFill="1" applyBorder="1" applyAlignment="1">
      <alignment vertical="center"/>
    </xf>
    <xf numFmtId="0" fontId="34" fillId="2" borderId="4" xfId="0" applyFont="1" applyFill="1" applyBorder="1" applyAlignment="1">
      <alignment vertical="center"/>
    </xf>
    <xf numFmtId="0" fontId="34" fillId="2" borderId="0" xfId="0" applyFont="1" applyFill="1" applyAlignment="1">
      <alignment horizontal="center" vertical="center"/>
    </xf>
    <xf numFmtId="0" fontId="21" fillId="2" borderId="7"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34" fillId="2" borderId="12" xfId="0" applyFont="1" applyFill="1" applyBorder="1" applyAlignment="1">
      <alignment horizontal="center" vertical="center"/>
    </xf>
    <xf numFmtId="0" fontId="16" fillId="2" borderId="4"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17" xfId="0" applyFont="1" applyFill="1" applyBorder="1" applyAlignment="1">
      <alignment horizontal="center" vertical="center"/>
    </xf>
    <xf numFmtId="0" fontId="34" fillId="2" borderId="18" xfId="0" applyFont="1" applyFill="1" applyBorder="1" applyAlignment="1">
      <alignment horizontal="center" vertical="center"/>
    </xf>
    <xf numFmtId="0" fontId="20" fillId="2" borderId="11" xfId="0" applyFont="1" applyFill="1" applyBorder="1" applyAlignment="1">
      <alignment horizontal="center" vertical="center"/>
    </xf>
    <xf numFmtId="0" fontId="45" fillId="2" borderId="0" xfId="0" applyFont="1" applyFill="1"/>
    <xf numFmtId="0" fontId="22" fillId="2" borderId="0" xfId="11" applyFont="1" applyFill="1" applyAlignment="1">
      <alignment vertical="center"/>
    </xf>
    <xf numFmtId="0" fontId="22" fillId="2" borderId="0" xfId="0" applyFont="1" applyFill="1" applyAlignment="1">
      <alignment vertical="center"/>
    </xf>
    <xf numFmtId="0" fontId="22" fillId="2" borderId="0" xfId="0" applyFont="1" applyFill="1" applyBorder="1" applyAlignment="1">
      <alignment horizontal="center" vertical="center"/>
    </xf>
    <xf numFmtId="0" fontId="22" fillId="2" borderId="0" xfId="11" applyFont="1" applyFill="1" applyAlignment="1">
      <alignment horizontal="right" vertical="center"/>
    </xf>
    <xf numFmtId="0" fontId="112" fillId="2" borderId="0" xfId="11" applyFont="1" applyFill="1" applyAlignment="1">
      <alignment vertical="center"/>
    </xf>
    <xf numFmtId="0" fontId="20" fillId="2" borderId="0" xfId="0" applyFont="1" applyFill="1" applyAlignment="1">
      <alignment vertical="center"/>
    </xf>
    <xf numFmtId="0" fontId="22" fillId="2" borderId="0" xfId="0" applyFont="1" applyFill="1" applyBorder="1" applyAlignment="1">
      <alignment vertical="center"/>
    </xf>
    <xf numFmtId="0" fontId="34" fillId="2" borderId="0" xfId="0" applyFont="1" applyFill="1" applyBorder="1" applyAlignment="1">
      <alignment vertical="center"/>
    </xf>
    <xf numFmtId="0" fontId="34" fillId="2" borderId="0" xfId="0" applyFont="1" applyFill="1" applyBorder="1" applyAlignment="1">
      <alignment horizontal="center" vertical="center"/>
    </xf>
    <xf numFmtId="0" fontId="34" fillId="2" borderId="0" xfId="11" applyFont="1" applyFill="1" applyAlignment="1">
      <alignment horizontal="right" vertical="center"/>
    </xf>
    <xf numFmtId="0" fontId="34" fillId="2" borderId="0" xfId="0" applyFont="1" applyFill="1" applyBorder="1" applyAlignment="1">
      <alignment vertical="center" wrapText="1"/>
    </xf>
    <xf numFmtId="0" fontId="20" fillId="2" borderId="0" xfId="11" applyFont="1" applyFill="1" applyAlignment="1">
      <alignment vertical="center"/>
    </xf>
    <xf numFmtId="0" fontId="20" fillId="2" borderId="12" xfId="0" applyFont="1" applyFill="1" applyBorder="1" applyAlignment="1">
      <alignment horizontal="center" vertical="center"/>
    </xf>
    <xf numFmtId="0" fontId="20" fillId="2" borderId="12" xfId="0" applyFont="1" applyFill="1" applyBorder="1" applyAlignment="1">
      <alignment vertical="center" wrapText="1"/>
    </xf>
    <xf numFmtId="3" fontId="20" fillId="2" borderId="12" xfId="0" applyNumberFormat="1" applyFont="1" applyFill="1" applyBorder="1" applyAlignment="1">
      <alignment horizontal="center" vertical="center" wrapText="1"/>
    </xf>
    <xf numFmtId="166" fontId="20" fillId="2" borderId="12" xfId="3" applyNumberFormat="1" applyFont="1" applyFill="1" applyBorder="1" applyAlignment="1">
      <alignment horizontal="center" vertical="center" wrapText="1"/>
    </xf>
    <xf numFmtId="0" fontId="34" fillId="2" borderId="4" xfId="0" applyFont="1" applyFill="1" applyBorder="1" applyAlignment="1">
      <alignment horizontal="left" vertical="center" wrapText="1"/>
    </xf>
    <xf numFmtId="3" fontId="34" fillId="2" borderId="4" xfId="0" applyNumberFormat="1" applyFont="1" applyFill="1" applyBorder="1" applyAlignment="1">
      <alignment horizontal="center" vertical="center" wrapText="1"/>
    </xf>
    <xf numFmtId="166" fontId="34" fillId="2" borderId="4" xfId="3" applyNumberFormat="1" applyFont="1" applyFill="1" applyBorder="1" applyAlignment="1">
      <alignment horizontal="center" vertical="center" wrapText="1"/>
    </xf>
    <xf numFmtId="3" fontId="34" fillId="9" borderId="4" xfId="0" applyNumberFormat="1" applyFont="1" applyFill="1" applyBorder="1" applyAlignment="1">
      <alignment horizontal="center" vertical="center" wrapText="1"/>
    </xf>
    <xf numFmtId="0" fontId="20" fillId="2" borderId="4" xfId="0" applyFont="1" applyFill="1" applyBorder="1" applyAlignment="1">
      <alignment horizontal="center" vertical="center"/>
    </xf>
    <xf numFmtId="0" fontId="20" fillId="2" borderId="4" xfId="0" applyFont="1" applyFill="1" applyBorder="1" applyAlignment="1">
      <alignment horizontal="left" vertical="center" wrapText="1"/>
    </xf>
    <xf numFmtId="3" fontId="20" fillId="2" borderId="4" xfId="0" applyNumberFormat="1" applyFont="1" applyFill="1" applyBorder="1" applyAlignment="1">
      <alignment horizontal="center" vertical="center" wrapText="1"/>
    </xf>
    <xf numFmtId="166" fontId="20" fillId="2" borderId="4" xfId="3" applyNumberFormat="1" applyFont="1" applyFill="1" applyBorder="1" applyAlignment="1">
      <alignment horizontal="center" vertical="center" wrapText="1"/>
    </xf>
    <xf numFmtId="0" fontId="34" fillId="2" borderId="16" xfId="0" applyFont="1" applyFill="1" applyBorder="1" applyAlignment="1">
      <alignment horizontal="center" vertical="center"/>
    </xf>
    <xf numFmtId="0" fontId="34" fillId="2" borderId="16" xfId="0" applyFont="1" applyFill="1" applyBorder="1" applyAlignment="1">
      <alignment horizontal="left" vertical="center" wrapText="1"/>
    </xf>
    <xf numFmtId="3" fontId="34" fillId="2" borderId="16" xfId="0" applyNumberFormat="1" applyFont="1" applyFill="1" applyBorder="1" applyAlignment="1">
      <alignment horizontal="center" vertical="center" wrapText="1"/>
    </xf>
    <xf numFmtId="3" fontId="34" fillId="9" borderId="16" xfId="0" applyNumberFormat="1" applyFont="1" applyFill="1" applyBorder="1" applyAlignment="1">
      <alignment horizontal="center" vertical="center" wrapText="1"/>
    </xf>
    <xf numFmtId="166" fontId="34" fillId="2" borderId="16" xfId="3" applyNumberFormat="1" applyFont="1" applyFill="1" applyBorder="1" applyAlignment="1">
      <alignment horizontal="center" vertical="center" wrapText="1"/>
    </xf>
    <xf numFmtId="0" fontId="34" fillId="2" borderId="15" xfId="0" applyFont="1" applyFill="1" applyBorder="1" applyAlignment="1">
      <alignment horizontal="center"/>
    </xf>
    <xf numFmtId="3" fontId="34" fillId="2" borderId="12" xfId="0" applyNumberFormat="1" applyFont="1" applyFill="1" applyBorder="1" applyAlignment="1">
      <alignment vertical="center"/>
    </xf>
    <xf numFmtId="0" fontId="34" fillId="2" borderId="16" xfId="0" applyFont="1" applyFill="1" applyBorder="1" applyAlignment="1">
      <alignment vertical="center"/>
    </xf>
    <xf numFmtId="3" fontId="34" fillId="2" borderId="16" xfId="0" applyNumberFormat="1" applyFont="1" applyFill="1" applyBorder="1" applyAlignment="1">
      <alignment vertical="center"/>
    </xf>
    <xf numFmtId="3" fontId="34" fillId="2" borderId="0" xfId="0" applyNumberFormat="1" applyFont="1" applyFill="1" applyBorder="1" applyAlignment="1">
      <alignment vertical="center" wrapText="1"/>
    </xf>
    <xf numFmtId="0" fontId="34" fillId="2" borderId="7" xfId="0" applyFont="1" applyFill="1" applyBorder="1" applyAlignment="1">
      <alignment vertical="center"/>
    </xf>
    <xf numFmtId="0" fontId="34" fillId="2" borderId="3" xfId="0" applyFont="1" applyFill="1" applyBorder="1" applyAlignment="1">
      <alignment vertical="center"/>
    </xf>
    <xf numFmtId="3" fontId="34" fillId="2" borderId="3" xfId="0" applyNumberFormat="1" applyFont="1" applyFill="1" applyBorder="1" applyAlignment="1">
      <alignment vertical="center" wrapText="1"/>
    </xf>
    <xf numFmtId="0" fontId="34" fillId="0" borderId="3" xfId="0" applyFont="1" applyBorder="1" applyAlignment="1">
      <alignment vertical="center" wrapText="1"/>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22" fillId="2" borderId="1" xfId="0" applyFont="1" applyFill="1" applyBorder="1" applyAlignment="1">
      <alignment vertical="center"/>
    </xf>
    <xf numFmtId="0" fontId="22" fillId="2" borderId="2" xfId="0" applyFont="1" applyFill="1" applyBorder="1" applyAlignment="1">
      <alignment vertical="center"/>
    </xf>
    <xf numFmtId="0" fontId="22" fillId="2" borderId="12" xfId="0" applyFont="1" applyFill="1" applyBorder="1" applyAlignment="1">
      <alignment vertical="center"/>
    </xf>
    <xf numFmtId="0" fontId="22" fillId="0" borderId="12" xfId="0" applyFont="1" applyBorder="1" applyAlignment="1">
      <alignment vertical="center"/>
    </xf>
    <xf numFmtId="0" fontId="22" fillId="2" borderId="4" xfId="0" applyFont="1" applyFill="1" applyBorder="1" applyAlignment="1">
      <alignment vertical="center"/>
    </xf>
    <xf numFmtId="0" fontId="22" fillId="0" borderId="4" xfId="0" applyFont="1" applyBorder="1" applyAlignment="1">
      <alignment vertical="center"/>
    </xf>
    <xf numFmtId="0" fontId="22" fillId="2" borderId="26" xfId="0" applyFont="1" applyFill="1" applyBorder="1" applyAlignment="1">
      <alignment vertical="center"/>
    </xf>
    <xf numFmtId="0" fontId="22" fillId="2" borderId="16" xfId="0" applyFont="1" applyFill="1" applyBorder="1" applyAlignment="1">
      <alignment vertical="center"/>
    </xf>
    <xf numFmtId="0" fontId="22" fillId="0" borderId="16" xfId="0" applyFont="1" applyBorder="1" applyAlignment="1">
      <alignment vertical="center"/>
    </xf>
    <xf numFmtId="0" fontId="22" fillId="2" borderId="4" xfId="0" applyFont="1" applyFill="1" applyBorder="1" applyAlignment="1">
      <alignment horizontal="left" vertical="center" indent="2"/>
    </xf>
    <xf numFmtId="0" fontId="116" fillId="0" borderId="0" xfId="35" applyFont="1" applyBorder="1" applyAlignment="1">
      <alignment vertical="center"/>
    </xf>
    <xf numFmtId="0" fontId="47" fillId="0" borderId="2" xfId="31" quotePrefix="1" applyFont="1" applyFill="1" applyBorder="1" applyAlignment="1">
      <alignment horizontal="center" vertical="center" wrapText="1"/>
    </xf>
    <xf numFmtId="0" fontId="34" fillId="0" borderId="12" xfId="31" quotePrefix="1" applyFont="1" applyFill="1" applyBorder="1" applyAlignment="1">
      <alignment horizontal="left" vertical="center"/>
    </xf>
    <xf numFmtId="3" fontId="34" fillId="0" borderId="12" xfId="31" applyNumberFormat="1" applyFont="1" applyBorder="1" applyAlignment="1">
      <alignment horizontal="right" vertical="center"/>
    </xf>
    <xf numFmtId="0" fontId="34" fillId="0" borderId="4" xfId="31" quotePrefix="1" applyFont="1" applyFill="1" applyBorder="1" applyAlignment="1">
      <alignment horizontal="left" vertical="center"/>
    </xf>
    <xf numFmtId="3" fontId="34" fillId="0" borderId="4" xfId="31" applyNumberFormat="1" applyFont="1" applyBorder="1" applyAlignment="1">
      <alignment horizontal="right" vertical="center"/>
    </xf>
    <xf numFmtId="0" fontId="34" fillId="0" borderId="4" xfId="31" applyFont="1" applyFill="1" applyBorder="1" applyAlignment="1">
      <alignment horizontal="left" vertical="center"/>
    </xf>
    <xf numFmtId="10" fontId="34" fillId="0" borderId="4" xfId="33" applyNumberFormat="1" applyFont="1" applyFill="1" applyBorder="1" applyAlignment="1">
      <alignment horizontal="right" vertical="center"/>
    </xf>
    <xf numFmtId="10" fontId="34" fillId="0" borderId="4" xfId="34" applyNumberFormat="1" applyFont="1" applyFill="1" applyBorder="1" applyAlignment="1">
      <alignment horizontal="right" vertical="center"/>
    </xf>
    <xf numFmtId="3" fontId="34" fillId="0" borderId="4" xfId="34" applyNumberFormat="1" applyFont="1" applyFill="1" applyBorder="1" applyAlignment="1">
      <alignment horizontal="right" vertical="center"/>
    </xf>
    <xf numFmtId="0" fontId="34" fillId="0" borderId="16" xfId="31" applyFont="1" applyFill="1" applyBorder="1" applyAlignment="1">
      <alignment horizontal="left" vertical="center"/>
    </xf>
    <xf numFmtId="0" fontId="34" fillId="0" borderId="0" xfId="30" applyFont="1" applyAlignment="1">
      <alignment vertical="center"/>
    </xf>
    <xf numFmtId="0" fontId="34" fillId="0" borderId="0" xfId="31" applyFont="1" applyAlignment="1">
      <alignment vertical="center"/>
    </xf>
    <xf numFmtId="0" fontId="34" fillId="0" borderId="0" xfId="31" applyFont="1" applyBorder="1" applyAlignment="1">
      <alignment vertical="center"/>
    </xf>
    <xf numFmtId="0" fontId="34" fillId="0" borderId="0" xfId="31" applyFont="1" applyBorder="1" applyAlignment="1">
      <alignment horizontal="right" vertical="center"/>
    </xf>
    <xf numFmtId="0" fontId="34" fillId="0" borderId="0" xfId="30" applyFont="1" applyBorder="1" applyAlignment="1">
      <alignment vertical="center"/>
    </xf>
    <xf numFmtId="0" fontId="58" fillId="0" borderId="0" xfId="31" applyFont="1" applyBorder="1" applyAlignment="1">
      <alignment horizontal="right" vertical="center"/>
    </xf>
    <xf numFmtId="0" fontId="34" fillId="0" borderId="17" xfId="31" applyFont="1" applyFill="1" applyBorder="1" applyAlignment="1">
      <alignment horizontal="left" vertical="center"/>
    </xf>
    <xf numFmtId="0" fontId="22" fillId="0" borderId="4" xfId="0" applyFont="1" applyBorder="1" applyAlignment="1">
      <alignment horizontal="left" vertical="center" wrapText="1"/>
    </xf>
    <xf numFmtId="0" fontId="10" fillId="0" borderId="0" xfId="0" applyFont="1" applyAlignment="1">
      <alignment horizontal="left" vertical="center"/>
    </xf>
    <xf numFmtId="0" fontId="21" fillId="0" borderId="12" xfId="0" applyFont="1" applyBorder="1" applyAlignment="1">
      <alignment horizontal="center" vertical="center"/>
    </xf>
    <xf numFmtId="0" fontId="21" fillId="0" borderId="12" xfId="0" applyFont="1" applyBorder="1" applyAlignment="1">
      <alignment horizontal="left" vertical="center"/>
    </xf>
    <xf numFmtId="0" fontId="22" fillId="0" borderId="16" xfId="0" applyFont="1" applyBorder="1" applyAlignment="1">
      <alignment horizontal="center" vertical="center"/>
    </xf>
    <xf numFmtId="0" fontId="21" fillId="0" borderId="3" xfId="0" applyFont="1" applyBorder="1" applyAlignment="1">
      <alignment horizontal="center" vertical="center"/>
    </xf>
    <xf numFmtId="0" fontId="34" fillId="5" borderId="0" xfId="0" applyFont="1" applyFill="1" applyBorder="1" applyAlignment="1">
      <alignment horizontal="center" vertical="center" wrapText="1"/>
    </xf>
    <xf numFmtId="0" fontId="34" fillId="0" borderId="0" xfId="0" applyFont="1" applyBorder="1" applyAlignment="1">
      <alignment horizontal="center" vertical="center" wrapText="1"/>
    </xf>
    <xf numFmtId="0" fontId="22" fillId="5" borderId="0"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3" fillId="0" borderId="0" xfId="0" applyFont="1" applyBorder="1" applyAlignment="1">
      <alignment horizontal="center" vertical="center" wrapText="1"/>
    </xf>
    <xf numFmtId="0" fontId="22" fillId="0" borderId="0" xfId="11" applyFont="1" applyAlignment="1">
      <alignment vertical="center"/>
    </xf>
    <xf numFmtId="0" fontId="20" fillId="2" borderId="15" xfId="0" applyFont="1" applyFill="1" applyBorder="1" applyAlignment="1">
      <alignment horizontal="center" vertical="center"/>
    </xf>
    <xf numFmtId="0" fontId="20" fillId="0" borderId="0" xfId="0" applyFont="1" applyBorder="1" applyAlignment="1">
      <alignment horizontal="center" vertical="center" wrapText="1"/>
    </xf>
    <xf numFmtId="0" fontId="34" fillId="0" borderId="0" xfId="0" applyFont="1" applyBorder="1" applyAlignment="1">
      <alignment horizontal="center"/>
    </xf>
    <xf numFmtId="0" fontId="20" fillId="0" borderId="3" xfId="0" applyFont="1" applyBorder="1" applyAlignment="1">
      <alignment horizontal="center" vertical="center" wrapText="1"/>
    </xf>
    <xf numFmtId="0" fontId="21" fillId="0" borderId="0" xfId="0" applyFont="1" applyBorder="1" applyAlignment="1">
      <alignment horizontal="center" vertical="center" wrapText="1"/>
    </xf>
    <xf numFmtId="0" fontId="71" fillId="0" borderId="0" xfId="0" applyFont="1" applyBorder="1" applyAlignment="1">
      <alignment vertical="center" wrapText="1"/>
    </xf>
    <xf numFmtId="0" fontId="21" fillId="2" borderId="0" xfId="0" applyFont="1" applyFill="1" applyBorder="1" applyAlignment="1">
      <alignment horizontal="center" vertical="center" wrapText="1"/>
    </xf>
    <xf numFmtId="0" fontId="20" fillId="0" borderId="2"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0" xfId="0" applyFont="1" applyBorder="1" applyAlignment="1">
      <alignment vertical="center" wrapText="1"/>
    </xf>
    <xf numFmtId="0" fontId="72" fillId="0" borderId="0" xfId="0" applyFont="1" applyBorder="1"/>
    <xf numFmtId="0" fontId="21" fillId="2" borderId="26" xfId="0" applyFont="1" applyFill="1" applyBorder="1" applyAlignment="1">
      <alignment vertical="center" wrapText="1"/>
    </xf>
    <xf numFmtId="0" fontId="56" fillId="0" borderId="15" xfId="0" applyFont="1" applyBorder="1" applyAlignment="1">
      <alignment vertical="center" wrapText="1"/>
    </xf>
    <xf numFmtId="0" fontId="34" fillId="0" borderId="22" xfId="0" applyFont="1" applyBorder="1" applyAlignment="1">
      <alignment vertical="center" wrapText="1"/>
    </xf>
    <xf numFmtId="0" fontId="34" fillId="0" borderId="21" xfId="0" applyFont="1" applyBorder="1" applyAlignment="1">
      <alignment vertical="center" wrapText="1"/>
    </xf>
    <xf numFmtId="0" fontId="34" fillId="5" borderId="21" xfId="0" applyFont="1" applyFill="1" applyBorder="1" applyAlignment="1">
      <alignment horizontal="left" vertical="center" wrapText="1" indent="2"/>
    </xf>
    <xf numFmtId="0" fontId="34" fillId="0" borderId="0" xfId="0" applyFont="1" applyBorder="1"/>
    <xf numFmtId="0" fontId="69" fillId="0" borderId="0" xfId="0" applyFont="1"/>
    <xf numFmtId="0" fontId="69" fillId="0" borderId="0" xfId="0" applyFont="1" applyBorder="1"/>
    <xf numFmtId="0" fontId="20" fillId="0" borderId="0" xfId="0" applyFont="1" applyBorder="1" applyAlignment="1">
      <alignment horizontal="center" vertical="center"/>
    </xf>
    <xf numFmtId="0" fontId="22" fillId="0" borderId="1" xfId="0" applyFont="1" applyBorder="1" applyAlignment="1">
      <alignment horizontal="center" vertical="center" wrapText="1"/>
    </xf>
    <xf numFmtId="0" fontId="52" fillId="2" borderId="0" xfId="0" applyFont="1" applyFill="1" applyBorder="1" applyAlignment="1">
      <alignment horizontal="center" vertical="center" wrapText="1"/>
    </xf>
    <xf numFmtId="0" fontId="52" fillId="2" borderId="0" xfId="0" applyFont="1" applyFill="1" applyAlignment="1">
      <alignment horizontal="center" vertical="center" wrapText="1"/>
    </xf>
    <xf numFmtId="0" fontId="24" fillId="0" borderId="22"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3" xfId="0" applyFont="1" applyBorder="1" applyAlignment="1">
      <alignment horizontal="center" vertical="center" wrapText="1"/>
    </xf>
    <xf numFmtId="0" fontId="22" fillId="0" borderId="0" xfId="0" applyFont="1" applyBorder="1" applyAlignment="1">
      <alignment vertical="center" wrapText="1"/>
    </xf>
    <xf numFmtId="0" fontId="21" fillId="0" borderId="0" xfId="0" applyFont="1" applyBorder="1" applyAlignment="1">
      <alignment horizontal="center" vertical="center"/>
    </xf>
    <xf numFmtId="0" fontId="21" fillId="0" borderId="0" xfId="0" applyFont="1" applyBorder="1" applyAlignment="1">
      <alignment horizontal="center"/>
    </xf>
    <xf numFmtId="0" fontId="22" fillId="0" borderId="0" xfId="0" applyFont="1" applyAlignment="1">
      <alignment vertical="center" wrapText="1"/>
    </xf>
    <xf numFmtId="0" fontId="34" fillId="0" borderId="0" xfId="0" applyFont="1" applyAlignment="1">
      <alignment vertical="center" wrapText="1"/>
    </xf>
    <xf numFmtId="0" fontId="20" fillId="0" borderId="15" xfId="0" applyFont="1" applyBorder="1" applyAlignment="1">
      <alignment horizontal="center" vertical="center" wrapText="1"/>
    </xf>
    <xf numFmtId="3" fontId="24" fillId="5" borderId="21" xfId="0" applyNumberFormat="1" applyFont="1" applyFill="1" applyBorder="1" applyAlignment="1">
      <alignment vertical="center" wrapText="1"/>
    </xf>
    <xf numFmtId="0" fontId="24" fillId="5" borderId="21" xfId="0" applyFont="1" applyFill="1" applyBorder="1" applyAlignment="1">
      <alignment horizontal="center" vertical="center" wrapText="1"/>
    </xf>
    <xf numFmtId="0" fontId="24" fillId="5" borderId="21" xfId="0" applyFont="1" applyFill="1" applyBorder="1" applyAlignment="1">
      <alignment vertical="center" wrapText="1"/>
    </xf>
    <xf numFmtId="3" fontId="24" fillId="8" borderId="24" xfId="0" applyNumberFormat="1" applyFont="1" applyFill="1" applyBorder="1" applyAlignment="1">
      <alignment vertical="center" wrapText="1"/>
    </xf>
    <xf numFmtId="3" fontId="24" fillId="8" borderId="25" xfId="0" applyNumberFormat="1" applyFont="1" applyFill="1" applyBorder="1" applyAlignment="1">
      <alignment vertical="center" wrapText="1"/>
    </xf>
    <xf numFmtId="168" fontId="24" fillId="0" borderId="21" xfId="17" applyNumberFormat="1" applyFont="1" applyBorder="1" applyAlignment="1">
      <alignment vertical="center" wrapText="1"/>
    </xf>
    <xf numFmtId="0" fontId="34" fillId="0" borderId="0" xfId="0" applyFont="1" applyAlignment="1">
      <alignment vertical="center"/>
    </xf>
    <xf numFmtId="0" fontId="34" fillId="2" borderId="0"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0" borderId="3" xfId="0" applyFont="1" applyBorder="1" applyAlignment="1">
      <alignment horizontal="center" vertical="center" wrapText="1"/>
    </xf>
    <xf numFmtId="3" fontId="34" fillId="0" borderId="21" xfId="25" applyNumberFormat="1" applyFont="1" applyBorder="1" applyAlignment="1">
      <alignment horizontal="center" vertical="center" wrapText="1"/>
    </xf>
    <xf numFmtId="3" fontId="34" fillId="8" borderId="25" xfId="25" applyNumberFormat="1" applyFont="1" applyFill="1" applyBorder="1" applyAlignment="1">
      <alignment horizontal="center" vertical="center" wrapText="1"/>
    </xf>
    <xf numFmtId="3" fontId="34" fillId="0" borderId="25" xfId="25" applyNumberFormat="1" applyFont="1" applyBorder="1" applyAlignment="1">
      <alignment horizontal="center" vertical="center" wrapText="1"/>
    </xf>
    <xf numFmtId="3" fontId="34" fillId="8" borderId="0" xfId="25" applyNumberFormat="1" applyFont="1" applyFill="1" applyAlignment="1">
      <alignment horizontal="center" vertical="center" wrapText="1"/>
    </xf>
    <xf numFmtId="3" fontId="34" fillId="0" borderId="0" xfId="25" applyNumberFormat="1" applyFont="1"/>
    <xf numFmtId="3" fontId="34" fillId="0" borderId="20" xfId="25" applyNumberFormat="1" applyFont="1" applyBorder="1" applyAlignment="1">
      <alignment horizontal="center" vertical="center" wrapText="1"/>
    </xf>
    <xf numFmtId="3" fontId="34" fillId="8" borderId="26" xfId="25" applyNumberFormat="1" applyFont="1" applyFill="1" applyBorder="1" applyAlignment="1">
      <alignment horizontal="center" vertical="center" wrapText="1"/>
    </xf>
    <xf numFmtId="3" fontId="34" fillId="0" borderId="26" xfId="25" applyNumberFormat="1" applyFont="1" applyBorder="1"/>
    <xf numFmtId="0" fontId="45"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2" borderId="0" xfId="0" applyFont="1" applyFill="1" applyAlignment="1">
      <alignment vertical="center"/>
    </xf>
    <xf numFmtId="0" fontId="6" fillId="2" borderId="0" xfId="0" applyFont="1" applyFill="1"/>
    <xf numFmtId="0" fontId="6" fillId="2" borderId="0" xfId="0" applyFont="1" applyFill="1" applyAlignment="1">
      <alignment horizontal="center"/>
    </xf>
    <xf numFmtId="0" fontId="6" fillId="0" borderId="0" xfId="0" applyFont="1" applyAlignment="1">
      <alignment horizontal="center"/>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3" fontId="6" fillId="2" borderId="15" xfId="0" applyNumberFormat="1" applyFont="1" applyFill="1" applyBorder="1"/>
    <xf numFmtId="0" fontId="6" fillId="0" borderId="0" xfId="0" applyFont="1"/>
    <xf numFmtId="0" fontId="6" fillId="0" borderId="0" xfId="0" applyFont="1" applyAlignment="1">
      <alignment horizontal="left" vertical="center"/>
    </xf>
    <xf numFmtId="4" fontId="6" fillId="0" borderId="0" xfId="0" applyNumberFormat="1" applyFont="1"/>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xf numFmtId="171" fontId="6" fillId="0" borderId="0" xfId="0" applyNumberFormat="1" applyFont="1"/>
    <xf numFmtId="171" fontId="6" fillId="0" borderId="0" xfId="0" applyNumberFormat="1" applyFont="1" applyBorder="1"/>
    <xf numFmtId="0" fontId="6" fillId="0" borderId="0" xfId="0" applyFont="1" applyBorder="1" applyAlignment="1">
      <alignment vertical="center"/>
    </xf>
    <xf numFmtId="171" fontId="6" fillId="0" borderId="0" xfId="0" applyNumberFormat="1" applyFont="1" applyAlignment="1">
      <alignment vertical="center"/>
    </xf>
    <xf numFmtId="171" fontId="6" fillId="0" borderId="0" xfId="0" applyNumberFormat="1" applyFont="1" applyBorder="1" applyAlignment="1">
      <alignment vertical="center"/>
    </xf>
    <xf numFmtId="0" fontId="6" fillId="0" borderId="0" xfId="0" applyFont="1" applyBorder="1" applyAlignment="1">
      <alignment horizontal="left" vertical="center"/>
    </xf>
    <xf numFmtId="0" fontId="6" fillId="0" borderId="13" xfId="0" applyFont="1" applyBorder="1" applyAlignment="1">
      <alignment horizontal="left" vertical="center"/>
    </xf>
    <xf numFmtId="3" fontId="6" fillId="0" borderId="0" xfId="0" applyNumberFormat="1" applyFont="1"/>
    <xf numFmtId="0" fontId="71" fillId="0" borderId="0" xfId="0" applyFont="1"/>
    <xf numFmtId="0" fontId="20" fillId="0" borderId="0" xfId="0" applyFont="1" applyBorder="1"/>
    <xf numFmtId="49" fontId="46" fillId="0" borderId="73" xfId="0" applyNumberFormat="1" applyFont="1" applyBorder="1" applyAlignment="1">
      <alignment horizontal="center" vertical="center" wrapText="1"/>
    </xf>
    <xf numFmtId="0" fontId="46" fillId="0" borderId="73" xfId="0" applyFont="1" applyBorder="1" applyAlignment="1">
      <alignment vertical="center" wrapText="1"/>
    </xf>
    <xf numFmtId="3" fontId="52" fillId="0" borderId="73" xfId="0" applyNumberFormat="1" applyFont="1" applyBorder="1" applyAlignment="1">
      <alignment horizontal="right" vertical="center" wrapText="1"/>
    </xf>
    <xf numFmtId="49" fontId="24" fillId="0" borderId="28" xfId="0" applyNumberFormat="1" applyFont="1" applyBorder="1" applyAlignment="1">
      <alignment horizontal="center" vertical="center" wrapText="1"/>
    </xf>
    <xf numFmtId="0" fontId="24" fillId="0" borderId="28" xfId="0" applyFont="1" applyBorder="1" applyAlignment="1">
      <alignment vertical="center" wrapText="1"/>
    </xf>
    <xf numFmtId="3" fontId="51" fillId="0" borderId="28" xfId="0" applyNumberFormat="1" applyFont="1" applyBorder="1" applyAlignment="1">
      <alignment horizontal="right" vertical="center" wrapText="1"/>
    </xf>
    <xf numFmtId="0" fontId="24" fillId="0" borderId="28" xfId="0" applyFont="1" applyBorder="1" applyAlignment="1">
      <alignment horizontal="left" vertical="center" wrapText="1" indent="2"/>
    </xf>
    <xf numFmtId="49" fontId="46" fillId="0" borderId="29" xfId="0" applyNumberFormat="1" applyFont="1" applyBorder="1" applyAlignment="1">
      <alignment horizontal="center" vertical="center" wrapText="1"/>
    </xf>
    <xf numFmtId="0" fontId="46" fillId="0" borderId="29" xfId="0" applyFont="1" applyBorder="1" applyAlignment="1">
      <alignment vertical="center" wrapText="1"/>
    </xf>
    <xf numFmtId="3" fontId="52" fillId="0" borderId="29" xfId="0" applyNumberFormat="1" applyFont="1" applyBorder="1" applyAlignment="1">
      <alignment horizontal="right" vertical="center" wrapText="1"/>
    </xf>
    <xf numFmtId="0" fontId="6" fillId="0" borderId="7" xfId="0" applyFont="1" applyBorder="1" applyAlignment="1">
      <alignment horizontal="center" vertical="center" wrapText="1"/>
    </xf>
    <xf numFmtId="0" fontId="6" fillId="0" borderId="0" xfId="0" applyFont="1" applyBorder="1" applyAlignment="1">
      <alignment horizontal="left" vertical="center" wrapText="1"/>
    </xf>
    <xf numFmtId="0" fontId="6" fillId="0" borderId="3" xfId="0" applyFont="1" applyBorder="1" applyAlignment="1">
      <alignment horizontal="center" vertical="center" wrapText="1"/>
    </xf>
    <xf numFmtId="0" fontId="6" fillId="0" borderId="13" xfId="0" applyFont="1" applyBorder="1" applyAlignment="1">
      <alignment vertical="center"/>
    </xf>
    <xf numFmtId="0" fontId="6" fillId="0" borderId="13" xfId="0" applyFont="1" applyBorder="1" applyAlignment="1">
      <alignment horizontal="center" vertical="center" wrapText="1"/>
    </xf>
    <xf numFmtId="10" fontId="6" fillId="0" borderId="12" xfId="3" applyNumberFormat="1" applyFont="1" applyBorder="1" applyAlignment="1">
      <alignment horizontal="center" vertical="center"/>
    </xf>
    <xf numFmtId="164" fontId="6" fillId="0" borderId="12" xfId="3" applyNumberFormat="1" applyFont="1" applyBorder="1" applyAlignment="1">
      <alignment horizontal="center" vertical="center"/>
    </xf>
    <xf numFmtId="10" fontId="6" fillId="0" borderId="17" xfId="3" applyNumberFormat="1" applyFont="1" applyBorder="1" applyAlignment="1">
      <alignment horizontal="center" vertical="center"/>
    </xf>
    <xf numFmtId="164" fontId="6" fillId="0" borderId="17" xfId="3" applyNumberFormat="1" applyFont="1" applyBorder="1" applyAlignment="1">
      <alignment horizontal="center" vertical="center"/>
    </xf>
    <xf numFmtId="10" fontId="6" fillId="0" borderId="15" xfId="3" applyNumberFormat="1" applyFont="1" applyBorder="1" applyAlignment="1">
      <alignment horizontal="center" vertical="center"/>
    </xf>
    <xf numFmtId="164" fontId="6" fillId="0" borderId="15" xfId="3" applyNumberFormat="1" applyFont="1" applyBorder="1" applyAlignment="1">
      <alignment horizontal="center" vertical="center"/>
    </xf>
    <xf numFmtId="0" fontId="6" fillId="0" borderId="0" xfId="0" applyFont="1" applyBorder="1" applyAlignment="1">
      <alignment horizontal="justify"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Border="1"/>
    <xf numFmtId="0" fontId="6" fillId="2" borderId="0" xfId="0" applyFont="1" applyFill="1" applyBorder="1" applyAlignment="1">
      <alignment horizontal="left" vertical="center"/>
    </xf>
    <xf numFmtId="0" fontId="10" fillId="0" borderId="3" xfId="0" quotePrefix="1" applyFont="1" applyBorder="1" applyAlignment="1">
      <alignment horizontal="left" vertical="center"/>
    </xf>
    <xf numFmtId="0" fontId="5" fillId="0" borderId="0" xfId="0" applyFont="1" applyAlignment="1">
      <alignment vertical="center"/>
    </xf>
    <xf numFmtId="0" fontId="5" fillId="0" borderId="14" xfId="0" applyFont="1" applyBorder="1" applyAlignment="1">
      <alignment horizontal="left" vertical="center"/>
    </xf>
    <xf numFmtId="0" fontId="5" fillId="0" borderId="4" xfId="0" applyFont="1" applyBorder="1" applyAlignment="1">
      <alignment horizontal="left" vertical="center"/>
    </xf>
    <xf numFmtId="0" fontId="5" fillId="0" borderId="17" xfId="0" applyFont="1" applyBorder="1" applyAlignment="1">
      <alignment horizontal="left" vertical="center"/>
    </xf>
    <xf numFmtId="172" fontId="5" fillId="0" borderId="4" xfId="0" applyNumberFormat="1" applyFont="1" applyBorder="1" applyAlignment="1">
      <alignment horizontal="left" vertical="center"/>
    </xf>
    <xf numFmtId="3" fontId="5" fillId="0" borderId="4" xfId="0" applyNumberFormat="1" applyFont="1" applyBorder="1" applyAlignment="1">
      <alignment horizontal="left" vertical="center"/>
    </xf>
    <xf numFmtId="0" fontId="5" fillId="0" borderId="13" xfId="0" applyFont="1" applyBorder="1" applyAlignment="1">
      <alignment horizontal="left" vertical="center"/>
    </xf>
    <xf numFmtId="0" fontId="34" fillId="0" borderId="4" xfId="5" applyFont="1" applyFill="1" applyBorder="1" applyAlignment="1">
      <alignment horizontal="left" vertical="center" wrapText="1"/>
    </xf>
    <xf numFmtId="0" fontId="34" fillId="0" borderId="4" xfId="5" applyFont="1" applyFill="1" applyBorder="1" applyAlignment="1">
      <alignment horizontal="left" vertical="center" wrapText="1" indent="1"/>
    </xf>
    <xf numFmtId="0" fontId="34" fillId="0" borderId="17" xfId="5" applyFont="1" applyFill="1" applyBorder="1" applyAlignment="1">
      <alignment horizontal="left" vertical="center" wrapText="1"/>
    </xf>
    <xf numFmtId="0" fontId="34" fillId="0" borderId="13" xfId="5" applyFont="1" applyFill="1" applyBorder="1" applyAlignment="1">
      <alignment horizontal="left" vertical="center" wrapText="1"/>
    </xf>
    <xf numFmtId="3" fontId="41" fillId="0" borderId="28" xfId="0" applyNumberFormat="1" applyFont="1" applyFill="1" applyBorder="1" applyAlignment="1">
      <alignment horizontal="left" vertical="center" indent="2"/>
    </xf>
    <xf numFmtId="3" fontId="34" fillId="8" borderId="25" xfId="0" applyNumberFormat="1" applyFont="1" applyFill="1" applyBorder="1" applyAlignment="1">
      <alignment horizontal="center" vertical="center" wrapText="1"/>
    </xf>
    <xf numFmtId="3" fontId="34" fillId="8" borderId="0" xfId="0" applyNumberFormat="1" applyFont="1" applyFill="1" applyBorder="1" applyAlignment="1">
      <alignment horizontal="center" vertical="center" wrapText="1"/>
    </xf>
    <xf numFmtId="3" fontId="34" fillId="8" borderId="3" xfId="0" applyNumberFormat="1" applyFont="1" applyFill="1" applyBorder="1" applyAlignment="1">
      <alignment horizontal="center" vertical="center" wrapText="1"/>
    </xf>
    <xf numFmtId="3" fontId="34" fillId="2" borderId="0" xfId="0" applyNumberFormat="1" applyFont="1" applyFill="1" applyAlignment="1">
      <alignment vertical="center"/>
    </xf>
    <xf numFmtId="3" fontId="56" fillId="0" borderId="1" xfId="0" quotePrefix="1" applyNumberFormat="1" applyFont="1" applyFill="1" applyBorder="1" applyAlignment="1">
      <alignment horizontal="left" vertical="center" wrapText="1"/>
    </xf>
    <xf numFmtId="3" fontId="20" fillId="0" borderId="1" xfId="0" quotePrefix="1" applyNumberFormat="1" applyFont="1" applyFill="1" applyBorder="1" applyAlignment="1">
      <alignment horizontal="left" vertical="center" wrapText="1"/>
    </xf>
    <xf numFmtId="0" fontId="34" fillId="0" borderId="0" xfId="0" applyFont="1" applyBorder="1" applyAlignment="1">
      <alignment horizontal="center"/>
    </xf>
    <xf numFmtId="0" fontId="34" fillId="0" borderId="0" xfId="0" applyFont="1" applyBorder="1"/>
    <xf numFmtId="0" fontId="24" fillId="0" borderId="21" xfId="0" applyFont="1" applyBorder="1" applyAlignment="1">
      <alignment horizontal="center" vertical="center" wrapText="1"/>
    </xf>
    <xf numFmtId="3" fontId="21" fillId="0" borderId="12" xfId="0" applyNumberFormat="1" applyFont="1" applyBorder="1" applyAlignment="1">
      <alignment horizontal="center" vertical="center"/>
    </xf>
    <xf numFmtId="3" fontId="22" fillId="0" borderId="4" xfId="0" applyNumberFormat="1" applyFont="1" applyBorder="1" applyAlignment="1">
      <alignment horizontal="center" vertical="center"/>
    </xf>
    <xf numFmtId="3" fontId="41" fillId="0" borderId="4" xfId="0" applyNumberFormat="1" applyFont="1" applyBorder="1" applyAlignment="1">
      <alignment horizontal="center" vertical="center"/>
    </xf>
    <xf numFmtId="3" fontId="41" fillId="0" borderId="16" xfId="0" applyNumberFormat="1" applyFont="1" applyBorder="1" applyAlignment="1">
      <alignment horizontal="center" vertical="center"/>
    </xf>
    <xf numFmtId="0" fontId="71" fillId="0" borderId="0" xfId="0" applyFont="1" applyBorder="1" applyAlignment="1">
      <alignment vertical="center" wrapText="1"/>
    </xf>
    <xf numFmtId="10" fontId="34" fillId="0" borderId="4" xfId="33" applyNumberFormat="1" applyFont="1" applyFill="1" applyBorder="1" applyAlignment="1">
      <alignment vertical="center"/>
    </xf>
    <xf numFmtId="10" fontId="34" fillId="0" borderId="16" xfId="33" applyNumberFormat="1" applyFont="1" applyFill="1" applyBorder="1" applyAlignment="1">
      <alignment vertical="center"/>
    </xf>
    <xf numFmtId="0" fontId="4" fillId="0" borderId="0" xfId="0" applyFont="1" applyAlignment="1">
      <alignment horizontal="justify" vertical="center"/>
    </xf>
    <xf numFmtId="0" fontId="4" fillId="0" borderId="0" xfId="0" applyFont="1" applyAlignment="1">
      <alignment vertical="center"/>
    </xf>
    <xf numFmtId="0" fontId="4" fillId="0" borderId="26" xfId="0" applyFont="1" applyBorder="1" applyAlignment="1">
      <alignment vertical="center"/>
    </xf>
    <xf numFmtId="0" fontId="118" fillId="0" borderId="0" xfId="0" applyFont="1" applyBorder="1" applyAlignment="1">
      <alignment horizontal="center" vertical="center"/>
    </xf>
    <xf numFmtId="3" fontId="4" fillId="0" borderId="0" xfId="0" applyNumberFormat="1" applyFont="1" applyBorder="1" applyAlignment="1">
      <alignment horizontal="center" vertical="center"/>
    </xf>
    <xf numFmtId="0" fontId="10" fillId="0" borderId="0" xfId="0" applyFont="1" applyBorder="1" applyAlignment="1">
      <alignment horizontal="center" vertical="center"/>
    </xf>
    <xf numFmtId="3" fontId="10" fillId="0" borderId="0" xfId="0" applyNumberFormat="1" applyFont="1" applyBorder="1" applyAlignment="1">
      <alignment horizontal="center" vertical="center"/>
    </xf>
    <xf numFmtId="0" fontId="10" fillId="0" borderId="19" xfId="0" applyFont="1" applyBorder="1" applyAlignment="1">
      <alignment vertical="center"/>
    </xf>
    <xf numFmtId="3" fontId="10" fillId="0" borderId="19" xfId="0" applyNumberFormat="1" applyFont="1" applyBorder="1" applyAlignment="1">
      <alignment horizontal="center" vertical="center"/>
    </xf>
    <xf numFmtId="3" fontId="10" fillId="0" borderId="19" xfId="0" applyNumberFormat="1" applyFont="1" applyFill="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center"/>
    </xf>
    <xf numFmtId="3" fontId="4" fillId="0" borderId="0" xfId="0" applyNumberFormat="1" applyFont="1" applyAlignment="1">
      <alignment vertical="center"/>
    </xf>
    <xf numFmtId="14" fontId="20" fillId="2" borderId="11" xfId="11" quotePrefix="1" applyNumberFormat="1" applyFont="1" applyFill="1" applyBorder="1" applyAlignment="1">
      <alignment horizontal="center" vertical="center"/>
    </xf>
    <xf numFmtId="0" fontId="25" fillId="0" borderId="75" xfId="0" applyFont="1" applyBorder="1" applyAlignment="1">
      <alignment vertical="center"/>
    </xf>
    <xf numFmtId="0" fontId="119" fillId="0" borderId="0" xfId="0" applyFont="1"/>
    <xf numFmtId="0" fontId="120" fillId="0" borderId="0" xfId="0" applyFont="1"/>
    <xf numFmtId="0" fontId="121" fillId="0" borderId="0" xfId="0" applyFont="1"/>
    <xf numFmtId="0" fontId="63" fillId="0" borderId="0" xfId="0" applyFont="1" applyBorder="1"/>
    <xf numFmtId="0" fontId="63" fillId="0" borderId="31" xfId="0" applyFont="1" applyBorder="1" applyAlignment="1">
      <alignment horizontal="justify" vertical="center"/>
    </xf>
    <xf numFmtId="0" fontId="63" fillId="0" borderId="21" xfId="0" applyFont="1" applyBorder="1" applyAlignment="1">
      <alignment horizontal="justify" vertical="center"/>
    </xf>
    <xf numFmtId="0" fontId="63" fillId="0" borderId="23" xfId="0" applyFont="1" applyBorder="1" applyAlignment="1">
      <alignment horizontal="justify" vertical="center"/>
    </xf>
    <xf numFmtId="0" fontId="122" fillId="0" borderId="15" xfId="0" applyFont="1" applyBorder="1" applyAlignment="1">
      <alignment horizontal="justify" vertical="center"/>
    </xf>
    <xf numFmtId="0" fontId="63" fillId="0" borderId="31" xfId="0" applyFont="1" applyBorder="1" applyAlignment="1">
      <alignment horizontal="justify" vertical="center" wrapText="1"/>
    </xf>
    <xf numFmtId="0" fontId="63" fillId="0" borderId="21" xfId="0" applyFont="1" applyBorder="1" applyAlignment="1">
      <alignment horizontal="justify" vertical="center" wrapText="1"/>
    </xf>
    <xf numFmtId="0" fontId="63" fillId="0" borderId="21" xfId="0" applyFont="1" applyBorder="1" applyAlignment="1">
      <alignment vertical="center" wrapText="1"/>
    </xf>
    <xf numFmtId="0" fontId="63" fillId="0" borderId="23" xfId="0" applyFont="1" applyBorder="1" applyAlignment="1">
      <alignment horizontal="justify" vertical="center" wrapText="1"/>
    </xf>
    <xf numFmtId="0" fontId="122" fillId="0" borderId="11" xfId="0" applyFont="1" applyBorder="1" applyAlignment="1">
      <alignment horizontal="justify" vertical="center" wrapText="1"/>
    </xf>
    <xf numFmtId="0" fontId="122" fillId="0" borderId="15" xfId="0" applyFont="1" applyBorder="1" applyAlignment="1">
      <alignment horizontal="justify" vertical="center" wrapText="1"/>
    </xf>
    <xf numFmtId="0" fontId="63" fillId="0" borderId="20" xfId="0" applyFont="1" applyBorder="1" applyAlignment="1">
      <alignment horizontal="justify" vertical="center" wrapText="1"/>
    </xf>
    <xf numFmtId="0" fontId="63" fillId="0" borderId="9" xfId="0" applyFont="1" applyBorder="1" applyAlignment="1">
      <alignment horizontal="justify" vertical="center" wrapText="1"/>
    </xf>
    <xf numFmtId="0" fontId="63" fillId="0" borderId="6" xfId="0" applyFont="1" applyBorder="1" applyAlignment="1">
      <alignment horizontal="justify" vertical="center" wrapText="1"/>
    </xf>
    <xf numFmtId="0" fontId="63" fillId="0" borderId="10" xfId="0" applyFont="1" applyBorder="1" applyAlignment="1">
      <alignment horizontal="justify" vertical="center" wrapText="1"/>
    </xf>
    <xf numFmtId="0" fontId="63" fillId="0" borderId="0" xfId="0" applyFont="1"/>
    <xf numFmtId="0" fontId="43" fillId="0" borderId="0" xfId="0" applyFont="1" applyFill="1" applyBorder="1" applyAlignment="1">
      <alignment horizontal="left" vertical="center" wrapText="1"/>
    </xf>
    <xf numFmtId="3" fontId="43" fillId="0" borderId="0" xfId="0" applyNumberFormat="1" applyFont="1" applyFill="1" applyBorder="1" applyAlignment="1">
      <alignment vertical="center"/>
    </xf>
    <xf numFmtId="0" fontId="34" fillId="0" borderId="17" xfId="0" applyFont="1" applyFill="1" applyBorder="1" applyAlignment="1">
      <alignment horizontal="justify" vertical="center"/>
    </xf>
    <xf numFmtId="0" fontId="34" fillId="0" borderId="17" xfId="0" applyFont="1" applyFill="1" applyBorder="1" applyAlignment="1">
      <alignment horizontal="left" vertical="center" wrapText="1"/>
    </xf>
    <xf numFmtId="0" fontId="34" fillId="0" borderId="17" xfId="0" applyFont="1" applyFill="1" applyBorder="1" applyAlignment="1">
      <alignment horizontal="center" vertical="center" wrapText="1"/>
    </xf>
    <xf numFmtId="0" fontId="24" fillId="2" borderId="0" xfId="0" applyFont="1" applyFill="1" applyBorder="1" applyAlignment="1">
      <alignment horizontal="center" vertical="center"/>
    </xf>
    <xf numFmtId="0" fontId="46" fillId="2" borderId="0" xfId="0" applyFont="1" applyFill="1" applyBorder="1" applyAlignment="1">
      <alignment horizontal="justify" vertical="center"/>
    </xf>
    <xf numFmtId="3" fontId="46" fillId="2" borderId="0" xfId="16" quotePrefix="1" applyNumberFormat="1" applyFont="1" applyFill="1" applyBorder="1" applyAlignment="1">
      <alignment vertical="center" wrapText="1"/>
    </xf>
    <xf numFmtId="0" fontId="20" fillId="0" borderId="0" xfId="0" applyFont="1" applyBorder="1" applyAlignment="1">
      <alignment horizontal="center" vertical="center" wrapText="1"/>
    </xf>
    <xf numFmtId="0" fontId="21" fillId="2" borderId="26" xfId="0" applyFont="1" applyFill="1" applyBorder="1" applyAlignment="1">
      <alignment vertical="center" wrapText="1"/>
    </xf>
    <xf numFmtId="0" fontId="34" fillId="0" borderId="22" xfId="0" applyFont="1" applyBorder="1" applyAlignment="1">
      <alignment vertical="center" wrapText="1"/>
    </xf>
    <xf numFmtId="0" fontId="34" fillId="0" borderId="21" xfId="0" applyFont="1" applyBorder="1" applyAlignment="1">
      <alignment vertical="center" wrapText="1"/>
    </xf>
    <xf numFmtId="0" fontId="94" fillId="0" borderId="15" xfId="0" applyFont="1" applyBorder="1" applyAlignment="1">
      <alignment horizontal="center" vertical="center"/>
    </xf>
    <xf numFmtId="0" fontId="34" fillId="0" borderId="0" xfId="0" applyFont="1" applyAlignment="1">
      <alignment vertical="center" wrapText="1"/>
    </xf>
    <xf numFmtId="0" fontId="34" fillId="0" borderId="0" xfId="0" applyFont="1" applyAlignment="1">
      <alignment vertical="center"/>
    </xf>
    <xf numFmtId="0" fontId="45" fillId="2" borderId="0" xfId="0" applyFont="1" applyFill="1" applyAlignment="1">
      <alignment horizontal="left" vertical="center"/>
    </xf>
    <xf numFmtId="10" fontId="45" fillId="2" borderId="0" xfId="12" applyNumberFormat="1" applyFont="1" applyFill="1" applyBorder="1" applyAlignment="1">
      <alignment horizontal="center" vertical="center"/>
    </xf>
    <xf numFmtId="0" fontId="45" fillId="2" borderId="0" xfId="21" applyNumberFormat="1" applyFont="1" applyFill="1" applyBorder="1" applyAlignment="1">
      <alignment horizontal="center" vertical="center" wrapText="1"/>
    </xf>
    <xf numFmtId="0" fontId="20" fillId="0" borderId="19" xfId="0" applyFont="1" applyFill="1" applyBorder="1" applyAlignment="1">
      <alignment horizontal="left" vertical="center" wrapText="1"/>
    </xf>
    <xf numFmtId="3" fontId="20" fillId="0" borderId="19" xfId="0" applyNumberFormat="1" applyFont="1" applyFill="1" applyBorder="1" applyAlignment="1">
      <alignment horizontal="center" vertical="center" wrapText="1"/>
    </xf>
    <xf numFmtId="0" fontId="45" fillId="0" borderId="0" xfId="0" applyNumberFormat="1" applyFont="1" applyBorder="1" applyAlignment="1">
      <alignment horizontal="center" vertical="center"/>
    </xf>
    <xf numFmtId="3" fontId="6" fillId="0" borderId="4" xfId="0" applyNumberFormat="1" applyFont="1" applyFill="1" applyBorder="1" applyAlignment="1">
      <alignment horizontal="left" vertical="center" wrapText="1"/>
    </xf>
    <xf numFmtId="0" fontId="34" fillId="0" borderId="4" xfId="22" applyFont="1" applyFill="1" applyBorder="1" applyAlignment="1">
      <alignment horizontal="left" vertical="center" wrapText="1"/>
    </xf>
    <xf numFmtId="3" fontId="6" fillId="0" borderId="4" xfId="0" applyNumberFormat="1" applyFont="1" applyFill="1" applyBorder="1" applyAlignment="1">
      <alignment horizontal="center" vertical="center" wrapText="1"/>
    </xf>
    <xf numFmtId="3" fontId="34" fillId="0" borderId="4" xfId="22" applyNumberFormat="1" applyFont="1" applyFill="1" applyBorder="1" applyAlignment="1">
      <alignment horizontal="left" vertical="center" wrapText="1"/>
    </xf>
    <xf numFmtId="0" fontId="20" fillId="0" borderId="19" xfId="22" applyFont="1" applyFill="1" applyBorder="1" applyAlignment="1">
      <alignment horizontal="left" vertical="center" wrapText="1"/>
    </xf>
    <xf numFmtId="3" fontId="20" fillId="0" borderId="19" xfId="22" applyNumberFormat="1" applyFont="1" applyFill="1" applyBorder="1" applyAlignment="1">
      <alignment horizontal="left" vertical="center" wrapText="1"/>
    </xf>
    <xf numFmtId="0" fontId="34" fillId="0" borderId="11" xfId="0" applyNumberFormat="1" applyFont="1" applyBorder="1" applyAlignment="1">
      <alignment horizontal="center" vertical="center"/>
    </xf>
    <xf numFmtId="0" fontId="34" fillId="2" borderId="0" xfId="21" applyNumberFormat="1" applyFont="1" applyFill="1" applyBorder="1" applyAlignment="1">
      <alignment horizontal="center" vertical="center" wrapText="1"/>
    </xf>
    <xf numFmtId="0" fontId="5" fillId="0" borderId="4" xfId="0" applyFont="1" applyBorder="1" applyAlignment="1">
      <alignment horizontal="left" vertical="center" wrapText="1"/>
    </xf>
    <xf numFmtId="0" fontId="10" fillId="0" borderId="0" xfId="0" applyFont="1" applyAlignment="1">
      <alignment horizontal="center" vertical="center"/>
    </xf>
    <xf numFmtId="0" fontId="5" fillId="0" borderId="0" xfId="0" applyFont="1" applyAlignment="1">
      <alignment horizontal="center" vertical="center"/>
    </xf>
    <xf numFmtId="0" fontId="94" fillId="0" borderId="26" xfId="0" applyFont="1" applyBorder="1" applyAlignment="1">
      <alignment horizontal="center" vertical="center"/>
    </xf>
    <xf numFmtId="0" fontId="3" fillId="0" borderId="0" xfId="0" applyFont="1" applyAlignment="1">
      <alignment vertical="center"/>
    </xf>
    <xf numFmtId="0" fontId="41" fillId="5" borderId="4" xfId="11" applyFont="1" applyFill="1" applyBorder="1" applyAlignment="1">
      <alignment horizontal="left" vertical="center" indent="3"/>
    </xf>
    <xf numFmtId="173" fontId="43" fillId="0" borderId="4" xfId="11" applyNumberFormat="1" applyFont="1" applyBorder="1" applyAlignment="1">
      <alignment horizontal="right"/>
    </xf>
    <xf numFmtId="0" fontId="43" fillId="5" borderId="13" xfId="11" applyFont="1" applyFill="1" applyBorder="1" applyAlignment="1">
      <alignment vertical="center"/>
    </xf>
    <xf numFmtId="173" fontId="43" fillId="0" borderId="13" xfId="11" applyNumberFormat="1" applyFont="1" applyBorder="1" applyAlignment="1">
      <alignment horizontal="right"/>
    </xf>
    <xf numFmtId="0" fontId="43" fillId="5" borderId="15" xfId="11" applyFont="1" applyFill="1" applyBorder="1" applyAlignment="1">
      <alignment vertical="center"/>
    </xf>
    <xf numFmtId="173" fontId="43" fillId="0" borderId="15" xfId="7" applyNumberFormat="1" applyFont="1" applyBorder="1" applyAlignment="1">
      <alignment horizontal="right"/>
    </xf>
    <xf numFmtId="3" fontId="51" fillId="0" borderId="0" xfId="18" applyNumberFormat="1" applyFont="1"/>
    <xf numFmtId="0" fontId="22" fillId="0" borderId="15" xfId="5" quotePrefix="1" applyFont="1" applyBorder="1" applyAlignment="1">
      <alignment horizontal="center" vertical="center"/>
    </xf>
    <xf numFmtId="0" fontId="22" fillId="0" borderId="15" xfId="5" applyFont="1" applyBorder="1" applyAlignment="1">
      <alignment horizontal="left" vertical="center" wrapText="1" indent="1"/>
    </xf>
    <xf numFmtId="3" fontId="21" fillId="0" borderId="15" xfId="6" applyFont="1" applyFill="1" applyBorder="1" applyAlignment="1">
      <alignment horizontal="center" vertical="center"/>
      <protection locked="0"/>
    </xf>
    <xf numFmtId="0" fontId="18" fillId="0" borderId="1" xfId="26" applyFont="1" applyFill="1" applyBorder="1" applyAlignment="1">
      <alignment horizontal="center" vertical="center" wrapText="1"/>
    </xf>
    <xf numFmtId="3" fontId="16" fillId="2" borderId="17" xfId="17" applyNumberFormat="1" applyFont="1" applyFill="1" applyBorder="1" applyAlignment="1">
      <alignment horizontal="right" vertical="center"/>
    </xf>
    <xf numFmtId="3" fontId="20" fillId="16" borderId="11" xfId="17" applyNumberFormat="1" applyFont="1" applyFill="1" applyBorder="1" applyAlignment="1">
      <alignment horizontal="right" vertical="center"/>
    </xf>
    <xf numFmtId="3" fontId="34" fillId="16" borderId="15" xfId="17" applyNumberFormat="1" applyFont="1" applyFill="1" applyBorder="1" applyAlignment="1">
      <alignment horizontal="right" vertical="center"/>
    </xf>
    <xf numFmtId="3" fontId="22" fillId="2" borderId="12" xfId="0" applyNumberFormat="1" applyFont="1" applyFill="1" applyBorder="1" applyAlignment="1">
      <alignment vertical="center"/>
    </xf>
    <xf numFmtId="3" fontId="22" fillId="2" borderId="4" xfId="0" applyNumberFormat="1" applyFont="1" applyFill="1" applyBorder="1" applyAlignment="1">
      <alignment vertical="center"/>
    </xf>
    <xf numFmtId="3" fontId="22" fillId="2" borderId="16" xfId="0" applyNumberFormat="1" applyFont="1" applyFill="1" applyBorder="1" applyAlignment="1">
      <alignment vertical="center"/>
    </xf>
    <xf numFmtId="0" fontId="10" fillId="0" borderId="0" xfId="0" applyFont="1" applyAlignment="1">
      <alignment horizontal="right" vertical="center"/>
    </xf>
    <xf numFmtId="175" fontId="20" fillId="0" borderId="0" xfId="0" applyNumberFormat="1" applyFont="1" applyFill="1" applyBorder="1" applyAlignment="1">
      <alignment horizontal="center" vertical="center"/>
    </xf>
    <xf numFmtId="0" fontId="15" fillId="0" borderId="0" xfId="0" applyFont="1" applyBorder="1" applyAlignment="1">
      <alignment vertical="center"/>
    </xf>
    <xf numFmtId="0" fontId="20" fillId="2" borderId="15" xfId="11" applyFont="1" applyFill="1" applyBorder="1" applyAlignment="1">
      <alignment horizontal="left" vertical="center"/>
    </xf>
    <xf numFmtId="0" fontId="56" fillId="0" borderId="19"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34" fillId="0" borderId="0" xfId="0" applyFont="1" applyFill="1" applyBorder="1" applyAlignment="1">
      <alignment vertical="center"/>
    </xf>
    <xf numFmtId="0" fontId="20" fillId="0" borderId="0" xfId="0" applyFont="1" applyAlignment="1">
      <alignment horizontal="right" vertical="center"/>
    </xf>
    <xf numFmtId="3" fontId="34" fillId="0" borderId="0" xfId="0" applyNumberFormat="1" applyFont="1" applyFill="1" applyBorder="1" applyAlignment="1">
      <alignment horizontal="center" vertical="center"/>
    </xf>
    <xf numFmtId="10" fontId="34" fillId="0" borderId="0" xfId="0" applyNumberFormat="1" applyFont="1" applyFill="1" applyBorder="1" applyAlignment="1">
      <alignment horizontal="center" vertical="center"/>
    </xf>
    <xf numFmtId="0" fontId="34" fillId="0" borderId="0" xfId="0" applyFont="1" applyFill="1" applyBorder="1" applyAlignment="1">
      <alignment horizontal="center" vertical="center"/>
    </xf>
    <xf numFmtId="10" fontId="34" fillId="0" borderId="0" xfId="37" applyNumberFormat="1" applyFont="1" applyFill="1" applyBorder="1" applyAlignment="1">
      <alignment horizontal="center" vertical="center"/>
    </xf>
    <xf numFmtId="0" fontId="20" fillId="2" borderId="19" xfId="11" applyFont="1" applyFill="1" applyBorder="1" applyAlignment="1">
      <alignment horizontal="left" vertical="center"/>
    </xf>
    <xf numFmtId="0" fontId="20" fillId="0" borderId="22" xfId="0" applyFont="1" applyBorder="1" applyAlignment="1">
      <alignment horizontal="center" vertical="center"/>
    </xf>
    <xf numFmtId="0" fontId="20" fillId="0" borderId="21" xfId="0" applyFont="1" applyBorder="1" applyAlignment="1">
      <alignment horizontal="center" vertical="center"/>
    </xf>
    <xf numFmtId="0" fontId="34" fillId="0" borderId="21" xfId="0" applyFont="1" applyBorder="1" applyAlignment="1">
      <alignment horizontal="left" vertical="center" wrapText="1" indent="2"/>
    </xf>
    <xf numFmtId="0" fontId="20" fillId="0" borderId="20" xfId="0" applyFont="1" applyBorder="1" applyAlignment="1">
      <alignment horizontal="center" vertical="center"/>
    </xf>
    <xf numFmtId="0" fontId="34" fillId="0" borderId="20" xfId="0" applyFont="1" applyBorder="1" applyAlignment="1">
      <alignment horizontal="left" vertical="center" wrapText="1" indent="2"/>
    </xf>
    <xf numFmtId="10" fontId="34" fillId="0" borderId="22" xfId="37" applyNumberFormat="1" applyFont="1" applyBorder="1" applyAlignment="1">
      <alignment horizontal="center" vertical="center"/>
    </xf>
    <xf numFmtId="10" fontId="34" fillId="0" borderId="21" xfId="37" applyNumberFormat="1" applyFont="1" applyBorder="1" applyAlignment="1">
      <alignment horizontal="center" vertical="center"/>
    </xf>
    <xf numFmtId="10" fontId="34" fillId="0" borderId="20" xfId="37" applyNumberFormat="1"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34" fillId="0" borderId="4" xfId="0" applyFont="1" applyBorder="1" applyAlignment="1">
      <alignment vertical="center" wrapText="1"/>
    </xf>
    <xf numFmtId="0" fontId="34" fillId="0" borderId="4" xfId="0" applyFont="1" applyFill="1" applyBorder="1" applyAlignment="1">
      <alignment vertical="center" wrapText="1"/>
    </xf>
    <xf numFmtId="0" fontId="20" fillId="0" borderId="16" xfId="0" applyFont="1" applyBorder="1" applyAlignment="1">
      <alignment horizontal="center" vertical="center"/>
    </xf>
    <xf numFmtId="0" fontId="34" fillId="0" borderId="16" xfId="0" applyFont="1" applyFill="1" applyBorder="1" applyAlignment="1">
      <alignment vertical="center" wrapText="1"/>
    </xf>
    <xf numFmtId="3" fontId="34" fillId="0" borderId="14" xfId="0" applyNumberFormat="1" applyFont="1" applyBorder="1" applyAlignment="1">
      <alignment horizontal="center" vertical="center"/>
    </xf>
    <xf numFmtId="3" fontId="34" fillId="0" borderId="4" xfId="0" applyNumberFormat="1" applyFont="1" applyBorder="1" applyAlignment="1">
      <alignment horizontal="center" vertical="center"/>
    </xf>
    <xf numFmtId="10" fontId="34" fillId="0" borderId="4" xfId="0" applyNumberFormat="1" applyFont="1" applyBorder="1" applyAlignment="1">
      <alignment horizontal="center" vertical="center"/>
    </xf>
    <xf numFmtId="10" fontId="34" fillId="0" borderId="4" xfId="37" applyNumberFormat="1" applyFont="1" applyBorder="1" applyAlignment="1">
      <alignment horizontal="center" vertical="center"/>
    </xf>
    <xf numFmtId="0" fontId="34" fillId="4" borderId="4" xfId="0" applyFont="1" applyFill="1" applyBorder="1" applyAlignment="1">
      <alignment horizontal="center" vertical="center"/>
    </xf>
    <xf numFmtId="0" fontId="34" fillId="4" borderId="16" xfId="0" applyFont="1" applyFill="1" applyBorder="1" applyAlignment="1">
      <alignment horizontal="center" vertical="center"/>
    </xf>
    <xf numFmtId="0" fontId="34" fillId="0" borderId="4" xfId="0" applyFont="1" applyBorder="1" applyAlignment="1">
      <alignment horizontal="center" vertical="center"/>
    </xf>
    <xf numFmtId="0" fontId="34" fillId="0" borderId="16" xfId="0" applyFont="1" applyBorder="1" applyAlignment="1">
      <alignment horizontal="center" vertical="center"/>
    </xf>
    <xf numFmtId="0" fontId="57" fillId="0" borderId="19" xfId="0" applyFont="1" applyBorder="1" applyAlignment="1">
      <alignment horizontal="center" vertical="center"/>
    </xf>
    <xf numFmtId="0" fontId="57" fillId="0" borderId="19" xfId="0" applyFont="1" applyBorder="1" applyAlignment="1">
      <alignment vertical="center" wrapText="1"/>
    </xf>
    <xf numFmtId="3" fontId="57" fillId="0" borderId="19" xfId="0" applyNumberFormat="1" applyFont="1" applyBorder="1" applyAlignment="1">
      <alignment horizontal="center" vertical="center"/>
    </xf>
    <xf numFmtId="3" fontId="57" fillId="0" borderId="19" xfId="0" applyNumberFormat="1" applyFont="1" applyBorder="1" applyAlignment="1">
      <alignment horizontal="center" vertical="center" wrapText="1"/>
    </xf>
    <xf numFmtId="0" fontId="20" fillId="0" borderId="0" xfId="0" applyFont="1" applyAlignment="1">
      <alignment horizontal="center" vertical="center"/>
    </xf>
    <xf numFmtId="0" fontId="56" fillId="0" borderId="19" xfId="0" applyFont="1" applyFill="1" applyBorder="1" applyAlignment="1">
      <alignment horizontal="left" vertical="center"/>
    </xf>
    <xf numFmtId="0" fontId="56" fillId="0" borderId="19" xfId="0" applyFont="1" applyFill="1" applyBorder="1" applyAlignment="1">
      <alignment vertical="center" wrapText="1"/>
    </xf>
    <xf numFmtId="0" fontId="56" fillId="0" borderId="19" xfId="0" applyFont="1" applyFill="1" applyBorder="1"/>
    <xf numFmtId="0" fontId="20" fillId="0" borderId="19" xfId="0" applyFont="1" applyBorder="1" applyAlignment="1">
      <alignment horizontal="center" vertical="center"/>
    </xf>
    <xf numFmtId="0" fontId="34" fillId="0" borderId="19" xfId="0" applyFont="1" applyBorder="1" applyAlignment="1">
      <alignment vertical="center" wrapText="1"/>
    </xf>
    <xf numFmtId="3" fontId="34" fillId="0" borderId="19" xfId="0" applyNumberFormat="1" applyFont="1" applyBorder="1" applyAlignment="1">
      <alignment horizontal="center" vertical="center"/>
    </xf>
    <xf numFmtId="10" fontId="34" fillId="0" borderId="14" xfId="37" applyNumberFormat="1" applyFont="1" applyBorder="1" applyAlignment="1">
      <alignment horizontal="center" vertical="center"/>
    </xf>
    <xf numFmtId="10" fontId="34" fillId="4" borderId="4" xfId="37" applyNumberFormat="1" applyFont="1" applyFill="1" applyBorder="1" applyAlignment="1">
      <alignment horizontal="center" vertical="center"/>
    </xf>
    <xf numFmtId="0" fontId="34" fillId="0" borderId="16" xfId="0" applyFont="1" applyBorder="1" applyAlignment="1">
      <alignment horizontal="left" vertical="center" wrapText="1" indent="2"/>
    </xf>
    <xf numFmtId="10" fontId="34" fillId="0" borderId="16" xfId="37" applyNumberFormat="1" applyFont="1" applyBorder="1" applyAlignment="1">
      <alignment horizontal="center" vertical="center"/>
    </xf>
    <xf numFmtId="3" fontId="34" fillId="4" borderId="16" xfId="0" applyNumberFormat="1" applyFont="1" applyFill="1" applyBorder="1" applyAlignment="1">
      <alignment horizontal="center" vertical="center"/>
    </xf>
    <xf numFmtId="3" fontId="44" fillId="0" borderId="12" xfId="0" applyNumberFormat="1" applyFont="1" applyBorder="1" applyAlignment="1">
      <alignment horizontal="center" vertical="center" wrapText="1"/>
    </xf>
    <xf numFmtId="3" fontId="42" fillId="0" borderId="12" xfId="0" applyNumberFormat="1" applyFont="1" applyBorder="1" applyAlignment="1">
      <alignment horizontal="center" vertical="center" wrapText="1"/>
    </xf>
    <xf numFmtId="3" fontId="44" fillId="10" borderId="4" xfId="0" applyNumberFormat="1" applyFont="1" applyFill="1" applyBorder="1" applyAlignment="1">
      <alignment horizontal="center" vertical="center" wrapText="1"/>
    </xf>
    <xf numFmtId="3" fontId="42" fillId="10" borderId="4" xfId="0" applyNumberFormat="1" applyFont="1" applyFill="1" applyBorder="1" applyAlignment="1">
      <alignment horizontal="center" vertical="center" wrapText="1"/>
    </xf>
    <xf numFmtId="3" fontId="44" fillId="11" borderId="4" xfId="0" applyNumberFormat="1" applyFont="1" applyFill="1" applyBorder="1" applyAlignment="1">
      <alignment horizontal="center" vertical="center" wrapText="1"/>
    </xf>
    <xf numFmtId="3" fontId="42" fillId="11" borderId="4" xfId="0" applyNumberFormat="1" applyFont="1" applyFill="1" applyBorder="1" applyAlignment="1">
      <alignment horizontal="center" vertical="center" wrapText="1"/>
    </xf>
    <xf numFmtId="3" fontId="44" fillId="11" borderId="13" xfId="0" applyNumberFormat="1" applyFont="1" applyFill="1" applyBorder="1" applyAlignment="1">
      <alignment horizontal="center" vertical="center" wrapText="1"/>
    </xf>
    <xf numFmtId="3" fontId="42" fillId="11" borderId="13" xfId="0" applyNumberFormat="1" applyFont="1" applyFill="1" applyBorder="1" applyAlignment="1">
      <alignment horizontal="center" vertical="center" wrapText="1"/>
    </xf>
    <xf numFmtId="3" fontId="51" fillId="0" borderId="4" xfId="0" applyNumberFormat="1" applyFont="1" applyBorder="1" applyAlignment="1">
      <alignment horizontal="center" vertical="center" wrapText="1"/>
    </xf>
    <xf numFmtId="3" fontId="51" fillId="2" borderId="4" xfId="0" applyNumberFormat="1" applyFont="1" applyFill="1" applyBorder="1" applyAlignment="1">
      <alignment horizontal="center" vertical="center" wrapText="1"/>
    </xf>
    <xf numFmtId="3" fontId="42" fillId="0" borderId="15" xfId="0" applyNumberFormat="1" applyFont="1" applyBorder="1" applyAlignment="1">
      <alignment horizontal="center" vertical="center" wrapText="1"/>
    </xf>
    <xf numFmtId="0" fontId="25" fillId="0" borderId="74" xfId="0" applyFont="1" applyBorder="1" applyAlignment="1">
      <alignment vertical="center"/>
    </xf>
    <xf numFmtId="0" fontId="25" fillId="0" borderId="0" xfId="0" applyFont="1" applyBorder="1" applyAlignment="1">
      <alignment horizontal="center" vertical="center"/>
    </xf>
    <xf numFmtId="3" fontId="25" fillId="0" borderId="74" xfId="0" applyNumberFormat="1" applyFont="1" applyFill="1" applyBorder="1" applyAlignment="1">
      <alignment horizontal="center" vertical="center"/>
    </xf>
    <xf numFmtId="3" fontId="25" fillId="0" borderId="74" xfId="0" applyNumberFormat="1" applyFont="1" applyBorder="1" applyAlignment="1">
      <alignment horizontal="center" vertical="center"/>
    </xf>
    <xf numFmtId="3" fontId="25" fillId="0" borderId="75" xfId="0" applyNumberFormat="1" applyFont="1" applyFill="1" applyBorder="1" applyAlignment="1">
      <alignment horizontal="center" vertical="center"/>
    </xf>
    <xf numFmtId="3" fontId="25" fillId="0" borderId="75" xfId="0" applyNumberFormat="1" applyFont="1" applyBorder="1" applyAlignment="1">
      <alignment horizontal="center" vertical="center"/>
    </xf>
    <xf numFmtId="0" fontId="25" fillId="0" borderId="76" xfId="0" applyFont="1" applyBorder="1" applyAlignment="1">
      <alignment vertical="center"/>
    </xf>
    <xf numFmtId="3" fontId="25" fillId="0" borderId="76" xfId="0" applyNumberFormat="1" applyFont="1" applyFill="1" applyBorder="1" applyAlignment="1">
      <alignment horizontal="center" vertical="center"/>
    </xf>
    <xf numFmtId="3" fontId="25" fillId="0" borderId="76" xfId="0" applyNumberFormat="1" applyFont="1" applyBorder="1" applyAlignment="1">
      <alignment horizontal="center" vertical="center"/>
    </xf>
    <xf numFmtId="10" fontId="34" fillId="0" borderId="4" xfId="0" applyNumberFormat="1" applyFont="1" applyFill="1" applyBorder="1" applyAlignment="1">
      <alignment horizontal="center" vertical="center"/>
    </xf>
    <xf numFmtId="0" fontId="2" fillId="0" borderId="14" xfId="0" applyFont="1" applyBorder="1" applyAlignment="1">
      <alignment vertical="center" wrapText="1"/>
    </xf>
    <xf numFmtId="3" fontId="2" fillId="0" borderId="14" xfId="0" applyNumberFormat="1" applyFont="1" applyBorder="1" applyAlignment="1">
      <alignment horizontal="center" vertical="center"/>
    </xf>
    <xf numFmtId="3" fontId="10" fillId="0" borderId="14" xfId="0" applyNumberFormat="1" applyFont="1" applyBorder="1" applyAlignment="1">
      <alignment horizontal="center" vertical="center"/>
    </xf>
    <xf numFmtId="0" fontId="2" fillId="0" borderId="4" xfId="0" applyFont="1" applyBorder="1" applyAlignment="1">
      <alignment vertical="center" wrapText="1"/>
    </xf>
    <xf numFmtId="3" fontId="2" fillId="0" borderId="4" xfId="0" applyNumberFormat="1" applyFont="1" applyBorder="1" applyAlignment="1">
      <alignment horizontal="center" vertical="center"/>
    </xf>
    <xf numFmtId="3" fontId="10" fillId="0" borderId="4" xfId="0" applyNumberFormat="1" applyFont="1" applyBorder="1" applyAlignment="1">
      <alignment horizontal="center" vertical="center"/>
    </xf>
    <xf numFmtId="0" fontId="2" fillId="0" borderId="16" xfId="0" applyFont="1" applyBorder="1" applyAlignment="1">
      <alignment vertical="center" wrapText="1"/>
    </xf>
    <xf numFmtId="3" fontId="2" fillId="0" borderId="16" xfId="0" applyNumberFormat="1" applyFont="1" applyBorder="1" applyAlignment="1">
      <alignment horizontal="center" vertical="center"/>
    </xf>
    <xf numFmtId="3" fontId="10" fillId="0" borderId="16" xfId="0" applyNumberFormat="1" applyFont="1" applyBorder="1" applyAlignment="1">
      <alignment horizontal="center" vertical="center"/>
    </xf>
    <xf numFmtId="0" fontId="10" fillId="0" borderId="14" xfId="0" applyFont="1" applyBorder="1" applyAlignment="1">
      <alignment horizontal="center" vertical="center"/>
    </xf>
    <xf numFmtId="0" fontId="10" fillId="0" borderId="4" xfId="0" applyFont="1" applyBorder="1" applyAlignment="1">
      <alignment horizontal="center" vertical="center"/>
    </xf>
    <xf numFmtId="0" fontId="10" fillId="0" borderId="16" xfId="0" applyFont="1" applyBorder="1" applyAlignment="1">
      <alignment horizontal="center" vertical="center"/>
    </xf>
    <xf numFmtId="0" fontId="21" fillId="5" borderId="16" xfId="0" applyFont="1" applyFill="1" applyBorder="1" applyAlignment="1">
      <alignment horizontal="center" vertical="center" wrapText="1"/>
    </xf>
    <xf numFmtId="0" fontId="21" fillId="5" borderId="16" xfId="0" applyFont="1" applyFill="1" applyBorder="1" applyAlignment="1">
      <alignment vertical="center" wrapText="1"/>
    </xf>
    <xf numFmtId="0" fontId="20" fillId="0" borderId="11" xfId="0" applyFont="1" applyBorder="1" applyAlignment="1">
      <alignment horizontal="center" vertical="center" wrapText="1"/>
    </xf>
    <xf numFmtId="9" fontId="15" fillId="0" borderId="0" xfId="1" applyFont="1"/>
    <xf numFmtId="9" fontId="20" fillId="0" borderId="11" xfId="1" applyFont="1" applyBorder="1" applyAlignment="1">
      <alignment horizontal="center" vertical="center" wrapText="1"/>
    </xf>
    <xf numFmtId="9" fontId="34" fillId="0" borderId="15" xfId="1" applyFont="1" applyBorder="1" applyAlignment="1">
      <alignment horizontal="center" vertical="center"/>
    </xf>
    <xf numFmtId="9" fontId="23" fillId="0" borderId="5" xfId="1" applyFont="1" applyBorder="1" applyAlignment="1">
      <alignment wrapText="1"/>
    </xf>
    <xf numFmtId="9" fontId="24" fillId="0" borderId="31" xfId="1" applyFont="1" applyBorder="1" applyAlignment="1">
      <alignment horizontal="center" vertical="center" wrapText="1"/>
    </xf>
    <xf numFmtId="9" fontId="24" fillId="0" borderId="21" xfId="1" applyFont="1" applyBorder="1" applyAlignment="1">
      <alignment horizontal="center" vertical="center" wrapText="1"/>
    </xf>
    <xf numFmtId="9" fontId="24" fillId="0" borderId="23" xfId="1" applyFont="1" applyBorder="1" applyAlignment="1">
      <alignment horizontal="center" vertical="center" wrapText="1"/>
    </xf>
    <xf numFmtId="9" fontId="46" fillId="0" borderId="15" xfId="1" applyFont="1" applyBorder="1" applyAlignment="1">
      <alignment horizontal="center" wrapText="1"/>
    </xf>
    <xf numFmtId="9" fontId="23" fillId="0" borderId="60" xfId="1" applyFont="1" applyBorder="1" applyAlignment="1">
      <alignment wrapText="1"/>
    </xf>
    <xf numFmtId="9" fontId="23" fillId="0" borderId="59" xfId="1" applyFont="1" applyBorder="1" applyAlignment="1">
      <alignment wrapText="1"/>
    </xf>
    <xf numFmtId="9" fontId="46" fillId="0" borderId="0" xfId="1" applyFont="1" applyBorder="1" applyAlignment="1">
      <alignment horizontal="center" wrapText="1"/>
    </xf>
    <xf numFmtId="9" fontId="20" fillId="0" borderId="19" xfId="1" applyFont="1" applyBorder="1" applyAlignment="1">
      <alignment horizontal="center" vertical="center" wrapText="1"/>
    </xf>
    <xf numFmtId="0" fontId="34" fillId="0" borderId="0" xfId="0" applyFont="1" applyBorder="1" applyAlignment="1">
      <alignment horizontal="center"/>
    </xf>
    <xf numFmtId="0" fontId="9" fillId="0" borderId="0" xfId="31" applyFont="1" applyFill="1" applyBorder="1" applyAlignment="1">
      <alignment horizontal="center" vertical="center" wrapText="1"/>
    </xf>
    <xf numFmtId="0" fontId="20" fillId="0" borderId="7" xfId="31" quotePrefix="1"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Border="1" applyAlignment="1">
      <alignment horizontal="left" vertical="center" wrapText="1"/>
    </xf>
    <xf numFmtId="0" fontId="14" fillId="0" borderId="0" xfId="0" applyFont="1" applyAlignment="1">
      <alignment horizontal="left" wrapText="1"/>
    </xf>
    <xf numFmtId="0" fontId="34" fillId="5" borderId="7" xfId="0" applyFont="1" applyFill="1" applyBorder="1" applyAlignment="1">
      <alignment horizontal="center" vertical="center" wrapText="1"/>
    </xf>
    <xf numFmtId="0" fontId="34" fillId="5" borderId="0" xfId="0" applyFont="1" applyFill="1" applyBorder="1" applyAlignment="1">
      <alignment horizontal="center" vertical="center" wrapText="1"/>
    </xf>
    <xf numFmtId="0" fontId="34" fillId="0" borderId="7" xfId="0" applyFont="1" applyBorder="1" applyAlignment="1">
      <alignment horizontal="center" vertical="center" wrapText="1"/>
    </xf>
    <xf numFmtId="0" fontId="34" fillId="0" borderId="0" xfId="0" applyFont="1" applyBorder="1" applyAlignment="1">
      <alignment horizontal="center" vertical="center" wrapText="1"/>
    </xf>
    <xf numFmtId="0" fontId="22" fillId="5" borderId="7"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7"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4" fillId="0" borderId="0" xfId="11" applyFont="1" applyAlignment="1">
      <alignment horizontal="left" vertical="center"/>
    </xf>
    <xf numFmtId="14" fontId="20" fillId="2" borderId="0" xfId="11" applyNumberFormat="1" applyFont="1" applyFill="1" applyBorder="1" applyAlignment="1">
      <alignment horizontal="center" vertical="center"/>
    </xf>
    <xf numFmtId="0" fontId="22" fillId="2" borderId="0" xfId="11" applyFont="1" applyFill="1" applyBorder="1" applyAlignment="1">
      <alignment horizontal="left" vertical="center"/>
    </xf>
    <xf numFmtId="0" fontId="23" fillId="2" borderId="0" xfId="11" applyFont="1" applyFill="1" applyAlignment="1">
      <alignment horizontal="justify" vertical="center" wrapText="1"/>
    </xf>
    <xf numFmtId="0" fontId="16" fillId="0" borderId="0" xfId="0" applyFont="1" applyAlignment="1">
      <alignment vertical="center" wrapText="1"/>
    </xf>
    <xf numFmtId="0" fontId="14" fillId="0" borderId="0" xfId="0" applyFont="1" applyAlignment="1">
      <alignment horizontal="left" vertical="top" wrapText="1"/>
    </xf>
    <xf numFmtId="0" fontId="20" fillId="0" borderId="0" xfId="0" applyFont="1" applyFill="1" applyBorder="1" applyAlignment="1">
      <alignment horizontal="center" vertical="center" wrapText="1"/>
    </xf>
    <xf numFmtId="0" fontId="23" fillId="0" borderId="0" xfId="0" applyFont="1" applyBorder="1" applyAlignment="1">
      <alignment horizontal="center" vertical="center" wrapText="1"/>
    </xf>
    <xf numFmtId="0" fontId="45" fillId="0" borderId="0" xfId="0" applyFont="1" applyFill="1" applyBorder="1" applyAlignment="1">
      <alignment horizontal="left" vertical="center" wrapText="1"/>
    </xf>
    <xf numFmtId="0" fontId="45" fillId="0" borderId="1" xfId="0" applyFont="1" applyFill="1" applyBorder="1" applyAlignment="1">
      <alignment horizontal="left" vertical="center" wrapText="1"/>
    </xf>
    <xf numFmtId="3" fontId="43" fillId="0" borderId="21" xfId="0" quotePrefix="1" applyNumberFormat="1" applyFont="1" applyFill="1" applyBorder="1" applyAlignment="1">
      <alignment horizontal="left" vertical="center" wrapText="1"/>
    </xf>
    <xf numFmtId="3" fontId="43" fillId="0" borderId="25" xfId="0" applyNumberFormat="1" applyFont="1" applyFill="1" applyBorder="1" applyAlignment="1">
      <alignment horizontal="left" vertical="center" wrapText="1"/>
    </xf>
    <xf numFmtId="0" fontId="21" fillId="0" borderId="15" xfId="0" applyFont="1" applyFill="1" applyBorder="1" applyAlignment="1">
      <alignment horizontal="left" vertical="center" wrapText="1"/>
    </xf>
    <xf numFmtId="3" fontId="56" fillId="0" borderId="1" xfId="0" quotePrefix="1" applyNumberFormat="1" applyFont="1" applyFill="1" applyBorder="1" applyAlignment="1">
      <alignment horizontal="left" vertical="center" wrapText="1"/>
    </xf>
    <xf numFmtId="0" fontId="43" fillId="0" borderId="29" xfId="0" applyFont="1" applyFill="1" applyBorder="1" applyAlignment="1">
      <alignment horizontal="left" vertical="center" wrapText="1"/>
    </xf>
    <xf numFmtId="0" fontId="43" fillId="0" borderId="30" xfId="0" applyFont="1" applyFill="1" applyBorder="1" applyAlignment="1">
      <alignment horizontal="left" vertical="center" wrapText="1"/>
    </xf>
    <xf numFmtId="3" fontId="20" fillId="0" borderId="1" xfId="0" quotePrefix="1" applyNumberFormat="1" applyFont="1" applyFill="1" applyBorder="1" applyAlignment="1">
      <alignment horizontal="left" vertical="center" wrapText="1"/>
    </xf>
    <xf numFmtId="0" fontId="20" fillId="8" borderId="4" xfId="0" applyFont="1" applyFill="1" applyBorder="1" applyAlignment="1">
      <alignment horizontal="left" vertical="center"/>
    </xf>
    <xf numFmtId="0" fontId="34" fillId="8" borderId="4" xfId="0" applyFont="1" applyFill="1" applyBorder="1" applyAlignment="1">
      <alignment horizontal="left" vertical="center"/>
    </xf>
    <xf numFmtId="0" fontId="6" fillId="0" borderId="7" xfId="0" applyFont="1" applyBorder="1" applyAlignment="1">
      <alignment horizontal="center" vertical="center" wrapText="1"/>
    </xf>
    <xf numFmtId="0" fontId="34" fillId="2" borderId="7" xfId="0" applyFont="1" applyFill="1" applyBorder="1" applyAlignment="1">
      <alignment horizontal="center" vertical="center" wrapText="1"/>
    </xf>
    <xf numFmtId="0" fontId="6" fillId="0" borderId="3" xfId="0" applyFont="1" applyBorder="1" applyAlignment="1">
      <alignment horizontal="center" vertical="center" wrapText="1"/>
    </xf>
    <xf numFmtId="0" fontId="14" fillId="2" borderId="0" xfId="11" applyFont="1" applyFill="1" applyAlignment="1">
      <alignment horizontal="left" vertical="center" wrapText="1"/>
    </xf>
    <xf numFmtId="0" fontId="24" fillId="2" borderId="0" xfId="11" applyFont="1" applyFill="1" applyAlignment="1">
      <alignment horizontal="left" vertical="center" wrapText="1"/>
    </xf>
    <xf numFmtId="0" fontId="22" fillId="0" borderId="0" xfId="11" applyFont="1" applyAlignment="1">
      <alignment vertical="center"/>
    </xf>
    <xf numFmtId="0" fontId="51" fillId="5" borderId="37" xfId="0" applyFont="1" applyFill="1" applyBorder="1" applyAlignment="1">
      <alignment horizontal="center" vertical="center" wrapText="1"/>
    </xf>
    <xf numFmtId="0" fontId="51" fillId="5" borderId="35" xfId="0" applyFont="1" applyFill="1" applyBorder="1" applyAlignment="1">
      <alignment horizontal="center" vertical="center" wrapText="1"/>
    </xf>
    <xf numFmtId="0" fontId="51" fillId="5" borderId="32" xfId="0" applyFont="1" applyFill="1" applyBorder="1" applyAlignment="1">
      <alignment horizontal="center" vertical="center" wrapText="1"/>
    </xf>
    <xf numFmtId="0" fontId="51" fillId="5" borderId="36" xfId="0" applyFont="1" applyFill="1" applyBorder="1" applyAlignment="1">
      <alignment horizontal="center" vertical="center" wrapText="1"/>
    </xf>
    <xf numFmtId="0" fontId="52" fillId="5" borderId="37" xfId="0" applyFont="1" applyFill="1" applyBorder="1" applyAlignment="1">
      <alignment horizontal="center" vertical="center" wrapText="1"/>
    </xf>
    <xf numFmtId="0" fontId="52" fillId="5" borderId="35" xfId="0" applyFont="1" applyFill="1" applyBorder="1" applyAlignment="1">
      <alignment horizontal="center" vertical="center" wrapText="1"/>
    </xf>
    <xf numFmtId="0" fontId="52" fillId="5" borderId="32" xfId="0" applyFont="1" applyFill="1" applyBorder="1" applyAlignment="1">
      <alignment horizontal="center" vertical="center" wrapText="1"/>
    </xf>
    <xf numFmtId="14" fontId="56" fillId="0" borderId="19" xfId="0" applyNumberFormat="1" applyFont="1" applyBorder="1" applyAlignment="1">
      <alignment horizontal="center" vertical="center" wrapText="1"/>
    </xf>
    <xf numFmtId="0" fontId="123" fillId="4" borderId="22" xfId="0" applyFont="1" applyFill="1" applyBorder="1" applyAlignment="1">
      <alignment horizontal="center" vertical="center"/>
    </xf>
    <xf numFmtId="0" fontId="123" fillId="4" borderId="21" xfId="0" applyFont="1" applyFill="1" applyBorder="1" applyAlignment="1">
      <alignment horizontal="center" vertical="center"/>
    </xf>
    <xf numFmtId="0" fontId="123" fillId="4" borderId="20" xfId="0" applyFont="1" applyFill="1" applyBorder="1" applyAlignment="1">
      <alignment horizontal="center" vertical="center"/>
    </xf>
    <xf numFmtId="0" fontId="56" fillId="0" borderId="77" xfId="0" applyFont="1" applyFill="1" applyBorder="1" applyAlignment="1">
      <alignment horizontal="center" vertical="center"/>
    </xf>
    <xf numFmtId="0" fontId="56" fillId="0" borderId="15" xfId="0" applyFont="1" applyFill="1" applyBorder="1" applyAlignment="1">
      <alignment horizontal="center" vertical="center"/>
    </xf>
    <xf numFmtId="0" fontId="14" fillId="0" borderId="0" xfId="0" applyFont="1" applyAlignment="1">
      <alignment vertical="center" wrapText="1"/>
    </xf>
    <xf numFmtId="0" fontId="54" fillId="0" borderId="0" xfId="0" applyFont="1" applyAlignment="1">
      <alignment vertical="center" wrapText="1"/>
    </xf>
    <xf numFmtId="0" fontId="20" fillId="2" borderId="15" xfId="0" applyFont="1" applyFill="1" applyBorder="1" applyAlignment="1">
      <alignment horizontal="left" vertical="center"/>
    </xf>
    <xf numFmtId="0" fontId="20" fillId="0" borderId="0" xfId="0" applyFont="1" applyBorder="1" applyAlignment="1">
      <alignment horizontal="center" vertical="center" wrapText="1"/>
    </xf>
    <xf numFmtId="0" fontId="34" fillId="0" borderId="0" xfId="0" applyFont="1" applyBorder="1" applyAlignment="1">
      <alignment horizontal="center"/>
    </xf>
    <xf numFmtId="0" fontId="20" fillId="2" borderId="26" xfId="0" applyFont="1" applyFill="1" applyBorder="1" applyAlignment="1">
      <alignment horizontal="left" vertical="center"/>
    </xf>
    <xf numFmtId="0" fontId="52" fillId="0" borderId="11" xfId="0" applyFont="1" applyBorder="1" applyAlignment="1">
      <alignment horizontal="center" vertical="center" wrapText="1"/>
    </xf>
    <xf numFmtId="0" fontId="52" fillId="0" borderId="49" xfId="0" applyFont="1" applyBorder="1" applyAlignment="1">
      <alignment horizontal="center" vertical="center" wrapText="1"/>
    </xf>
    <xf numFmtId="0" fontId="52" fillId="0" borderId="58" xfId="0" applyFont="1" applyBorder="1" applyAlignment="1">
      <alignment horizontal="center" vertical="center" wrapText="1"/>
    </xf>
    <xf numFmtId="0" fontId="52" fillId="0" borderId="57" xfId="0" applyFont="1" applyBorder="1" applyAlignment="1">
      <alignment horizontal="center" vertical="center" wrapText="1"/>
    </xf>
    <xf numFmtId="0" fontId="52" fillId="0" borderId="42" xfId="0" applyFont="1" applyBorder="1" applyAlignment="1">
      <alignment horizontal="center" vertical="center" wrapText="1"/>
    </xf>
    <xf numFmtId="0" fontId="52" fillId="0" borderId="5" xfId="0" applyFont="1" applyBorder="1" applyAlignment="1">
      <alignment horizontal="center" vertical="center" wrapText="1"/>
    </xf>
    <xf numFmtId="0" fontId="52" fillId="0" borderId="55" xfId="0" applyFont="1" applyBorder="1" applyAlignment="1">
      <alignment horizontal="center" vertical="center" wrapText="1"/>
    </xf>
    <xf numFmtId="0" fontId="21" fillId="0" borderId="11" xfId="0" applyFont="1" applyBorder="1" applyAlignment="1">
      <alignment horizontal="center"/>
    </xf>
    <xf numFmtId="0" fontId="20" fillId="0" borderId="7" xfId="0" applyFont="1" applyBorder="1" applyAlignment="1">
      <alignment horizontal="center" vertical="center" wrapText="1"/>
    </xf>
    <xf numFmtId="0" fontId="20" fillId="0" borderId="3" xfId="0" applyFont="1" applyBorder="1" applyAlignment="1">
      <alignment horizontal="center" vertical="center" wrapText="1"/>
    </xf>
    <xf numFmtId="0" fontId="55" fillId="0" borderId="0" xfId="0" applyFont="1" applyAlignment="1">
      <alignment horizontal="justify" vertical="center" wrapText="1"/>
    </xf>
    <xf numFmtId="0" fontId="21" fillId="0" borderId="0" xfId="0" applyFont="1" applyBorder="1" applyAlignment="1">
      <alignment horizontal="center" vertical="center" wrapText="1"/>
    </xf>
    <xf numFmtId="0" fontId="21" fillId="0" borderId="1" xfId="0" applyFont="1" applyBorder="1" applyAlignment="1">
      <alignment horizontal="center" vertical="center" wrapText="1"/>
    </xf>
    <xf numFmtId="0" fontId="21" fillId="2" borderId="0" xfId="0" applyFont="1" applyFill="1" applyBorder="1" applyAlignment="1">
      <alignment horizontal="center" vertical="center" wrapText="1"/>
    </xf>
    <xf numFmtId="0" fontId="72" fillId="0" borderId="0" xfId="0" applyFont="1" applyBorder="1"/>
    <xf numFmtId="0" fontId="21" fillId="0" borderId="2" xfId="0" applyFont="1" applyBorder="1" applyAlignment="1">
      <alignment horizontal="center" vertical="center" wrapText="1"/>
    </xf>
    <xf numFmtId="0" fontId="21" fillId="0" borderId="26" xfId="0" applyFont="1" applyBorder="1" applyAlignment="1">
      <alignment horizontal="center" vertical="center" wrapText="1"/>
    </xf>
    <xf numFmtId="0" fontId="21" fillId="2" borderId="0" xfId="0" applyFont="1" applyFill="1" applyBorder="1" applyAlignment="1">
      <alignment vertical="center" wrapText="1"/>
    </xf>
    <xf numFmtId="0" fontId="21" fillId="2" borderId="26" xfId="0" applyFont="1" applyFill="1" applyBorder="1" applyAlignment="1">
      <alignment vertical="center" wrapText="1"/>
    </xf>
    <xf numFmtId="0" fontId="34" fillId="5" borderId="23" xfId="0" applyFont="1" applyFill="1" applyBorder="1" applyAlignment="1">
      <alignment horizontal="left" vertical="center" wrapText="1" indent="2"/>
    </xf>
    <xf numFmtId="0" fontId="56" fillId="0" borderId="15" xfId="0" applyFont="1" applyBorder="1" applyAlignment="1">
      <alignment vertical="center" wrapText="1"/>
    </xf>
    <xf numFmtId="0" fontId="34" fillId="0" borderId="22" xfId="0" applyFont="1" applyBorder="1" applyAlignment="1">
      <alignment vertical="center" wrapText="1"/>
    </xf>
    <xf numFmtId="0" fontId="34" fillId="0" borderId="21" xfId="0" applyFont="1" applyBorder="1" applyAlignment="1">
      <alignment vertical="center" wrapText="1"/>
    </xf>
    <xf numFmtId="0" fontId="34" fillId="5" borderId="21" xfId="0" applyFont="1" applyFill="1" applyBorder="1" applyAlignment="1">
      <alignment horizontal="left" vertical="center" wrapText="1" indent="2"/>
    </xf>
    <xf numFmtId="0" fontId="34" fillId="0" borderId="0" xfId="0" applyFont="1" applyBorder="1"/>
    <xf numFmtId="0" fontId="69" fillId="0" borderId="0" xfId="0" applyFont="1"/>
    <xf numFmtId="0" fontId="20" fillId="0" borderId="2" xfId="0" applyFont="1" applyBorder="1" applyAlignment="1">
      <alignment horizontal="center" vertical="center" wrapText="1"/>
    </xf>
    <xf numFmtId="0" fontId="69" fillId="0" borderId="0" xfId="0" applyFont="1" applyBorder="1"/>
    <xf numFmtId="0" fontId="20" fillId="0" borderId="2" xfId="0" applyFont="1" applyBorder="1" applyAlignment="1">
      <alignment horizontal="center" vertical="center"/>
    </xf>
    <xf numFmtId="0" fontId="20" fillId="0" borderId="0" xfId="0" applyFont="1" applyBorder="1" applyAlignment="1">
      <alignment horizontal="center" vertical="center"/>
    </xf>
    <xf numFmtId="0" fontId="20" fillId="0" borderId="2" xfId="0" applyFont="1" applyBorder="1" applyAlignment="1">
      <alignment horizontal="left" vertical="center"/>
    </xf>
    <xf numFmtId="0" fontId="14" fillId="0" borderId="0" xfId="18" applyFont="1" applyAlignment="1">
      <alignment horizontal="left" vertical="center"/>
    </xf>
    <xf numFmtId="0" fontId="20" fillId="2" borderId="15" xfId="0" applyFont="1" applyFill="1" applyBorder="1" applyAlignment="1">
      <alignment horizontal="left" vertical="center" wrapText="1"/>
    </xf>
    <xf numFmtId="0" fontId="21" fillId="0" borderId="2" xfId="0" applyFont="1" applyBorder="1" applyAlignment="1">
      <alignment horizontal="center" vertical="center"/>
    </xf>
    <xf numFmtId="0" fontId="21" fillId="0" borderId="26" xfId="0" applyFont="1" applyBorder="1" applyAlignment="1">
      <alignment horizontal="center" vertical="center"/>
    </xf>
    <xf numFmtId="0" fontId="45" fillId="2" borderId="5" xfId="19" applyFont="1" applyFill="1" applyBorder="1" applyAlignment="1">
      <alignment horizontal="left" vertical="center" wrapText="1"/>
    </xf>
    <xf numFmtId="0" fontId="70" fillId="2" borderId="60" xfId="19" applyFont="1" applyFill="1" applyBorder="1" applyAlignment="1">
      <alignment horizontal="left" vertical="center" wrapText="1"/>
    </xf>
    <xf numFmtId="0" fontId="20" fillId="2" borderId="19" xfId="0" applyFont="1" applyFill="1" applyBorder="1" applyAlignment="1">
      <alignment horizontal="center" vertical="center" wrapText="1"/>
    </xf>
    <xf numFmtId="0" fontId="45" fillId="2" borderId="59" xfId="19" applyFont="1" applyFill="1" applyBorder="1" applyAlignment="1">
      <alignment horizontal="left" vertical="center" wrapText="1"/>
    </xf>
    <xf numFmtId="0" fontId="45" fillId="2" borderId="60" xfId="19" applyFont="1" applyFill="1" applyBorder="1" applyAlignment="1">
      <alignment horizontal="left" vertical="center" wrapText="1"/>
    </xf>
    <xf numFmtId="0" fontId="52" fillId="2" borderId="0" xfId="0" applyFont="1" applyFill="1" applyBorder="1" applyAlignment="1">
      <alignment horizontal="center" vertical="center" wrapText="1"/>
    </xf>
    <xf numFmtId="0" fontId="52" fillId="2" borderId="11" xfId="0" applyFont="1" applyFill="1" applyBorder="1" applyAlignment="1">
      <alignment horizontal="center" vertical="center" wrapText="1"/>
    </xf>
    <xf numFmtId="0" fontId="52" fillId="2" borderId="2" xfId="0" applyFont="1" applyFill="1" applyBorder="1" applyAlignment="1">
      <alignment horizontal="center" vertical="center" wrapText="1"/>
    </xf>
    <xf numFmtId="0" fontId="52" fillId="0" borderId="0" xfId="0" applyFont="1" applyAlignment="1">
      <alignment horizontal="center" vertical="center" wrapText="1"/>
    </xf>
    <xf numFmtId="0" fontId="52" fillId="0" borderId="0" xfId="0" applyFont="1" applyBorder="1" applyAlignment="1">
      <alignment horizontal="center" vertical="center" wrapText="1"/>
    </xf>
    <xf numFmtId="0" fontId="52" fillId="2" borderId="0" xfId="0" applyFont="1" applyFill="1" applyAlignment="1">
      <alignment horizontal="center" vertical="center" wrapText="1"/>
    </xf>
    <xf numFmtId="0" fontId="20" fillId="0" borderId="26" xfId="0" applyFont="1" applyBorder="1" applyAlignment="1">
      <alignment horizontal="center" vertical="center" wrapText="1"/>
    </xf>
    <xf numFmtId="0" fontId="20" fillId="0" borderId="2" xfId="0" applyFont="1" applyBorder="1" applyAlignment="1">
      <alignment horizontal="center" wrapText="1"/>
    </xf>
    <xf numFmtId="0" fontId="24" fillId="0" borderId="22"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3" xfId="0" applyFont="1" applyBorder="1" applyAlignment="1">
      <alignment horizontal="center" vertical="center" wrapText="1"/>
    </xf>
    <xf numFmtId="0" fontId="20" fillId="0" borderId="11" xfId="0" applyFont="1" applyBorder="1" applyAlignment="1">
      <alignment horizontal="center" vertical="center" wrapText="1"/>
    </xf>
    <xf numFmtId="9" fontId="20" fillId="0" borderId="61" xfId="0" applyNumberFormat="1" applyFont="1" applyBorder="1" applyAlignment="1">
      <alignment horizontal="center" vertical="center" wrapText="1"/>
    </xf>
    <xf numFmtId="9" fontId="20" fillId="0" borderId="55" xfId="0" applyNumberFormat="1" applyFont="1" applyBorder="1" applyAlignment="1">
      <alignment horizontal="center" vertical="center" wrapText="1"/>
    </xf>
    <xf numFmtId="0" fontId="22" fillId="0" borderId="0" xfId="0" applyFont="1" applyBorder="1" applyAlignment="1">
      <alignment vertical="center" wrapText="1"/>
    </xf>
    <xf numFmtId="0" fontId="20" fillId="0" borderId="62"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26" xfId="0" applyFont="1" applyBorder="1" applyAlignment="1">
      <alignment horizontal="center" vertical="center"/>
    </xf>
    <xf numFmtId="0" fontId="20" fillId="0" borderId="0" xfId="0" applyFont="1" applyBorder="1" applyAlignment="1">
      <alignment vertical="center" wrapText="1"/>
    </xf>
    <xf numFmtId="0" fontId="117" fillId="0" borderId="0" xfId="0" applyFont="1" applyFill="1" applyAlignment="1">
      <alignment horizontal="center" vertical="center" wrapText="1"/>
    </xf>
    <xf numFmtId="0" fontId="45" fillId="0" borderId="26" xfId="0" applyFont="1" applyFill="1" applyBorder="1" applyAlignment="1">
      <alignment horizontal="center" vertical="center" wrapText="1"/>
    </xf>
    <xf numFmtId="0" fontId="34" fillId="2" borderId="3" xfId="21" applyFont="1" applyFill="1" applyBorder="1" applyAlignment="1">
      <alignment horizontal="center" vertical="center" wrapText="1"/>
    </xf>
    <xf numFmtId="0" fontId="34" fillId="2" borderId="2" xfId="21" applyFont="1" applyFill="1" applyBorder="1" applyAlignment="1">
      <alignment horizontal="center" vertical="center" wrapText="1"/>
    </xf>
    <xf numFmtId="17" fontId="20" fillId="0" borderId="0" xfId="0" applyNumberFormat="1" applyFont="1" applyBorder="1" applyAlignment="1">
      <alignment horizontal="center" vertical="center"/>
    </xf>
    <xf numFmtId="0" fontId="21" fillId="0" borderId="0" xfId="0" applyFont="1" applyBorder="1" applyAlignment="1">
      <alignment horizontal="center"/>
    </xf>
    <xf numFmtId="0" fontId="21" fillId="0" borderId="0" xfId="0" applyFont="1" applyBorder="1" applyAlignment="1">
      <alignment horizontal="center" vertical="center"/>
    </xf>
    <xf numFmtId="0" fontId="21" fillId="0" borderId="2" xfId="0" applyFont="1" applyBorder="1" applyAlignment="1">
      <alignment horizontal="center"/>
    </xf>
    <xf numFmtId="0" fontId="20" fillId="0" borderId="67" xfId="0" applyFont="1" applyBorder="1" applyAlignment="1">
      <alignment horizontal="center" vertical="center" wrapText="1"/>
    </xf>
    <xf numFmtId="0" fontId="20" fillId="0" borderId="66" xfId="0" applyFont="1" applyBorder="1" applyAlignment="1">
      <alignment horizontal="center" vertical="center"/>
    </xf>
    <xf numFmtId="0" fontId="20" fillId="0" borderId="66" xfId="0" applyFont="1" applyBorder="1" applyAlignment="1">
      <alignment horizontal="center" vertical="center" wrapText="1"/>
    </xf>
    <xf numFmtId="0" fontId="20" fillId="0" borderId="65" xfId="0" applyFont="1" applyBorder="1" applyAlignment="1">
      <alignment horizontal="center" vertical="center"/>
    </xf>
    <xf numFmtId="0" fontId="21" fillId="0" borderId="67" xfId="0" applyFont="1" applyBorder="1" applyAlignment="1">
      <alignment horizontal="center" vertical="center" wrapText="1"/>
    </xf>
    <xf numFmtId="0" fontId="21" fillId="0" borderId="66" xfId="0" applyFont="1" applyBorder="1" applyAlignment="1">
      <alignment horizontal="center" vertical="center"/>
    </xf>
    <xf numFmtId="0" fontId="21" fillId="0" borderId="66" xfId="0" applyFont="1" applyBorder="1" applyAlignment="1">
      <alignment horizontal="center" vertical="center" wrapText="1"/>
    </xf>
    <xf numFmtId="0" fontId="21" fillId="0" borderId="65" xfId="0" applyFont="1" applyBorder="1" applyAlignment="1">
      <alignment horizontal="center" vertical="center"/>
    </xf>
    <xf numFmtId="0" fontId="21" fillId="0" borderId="7" xfId="0" applyFont="1" applyBorder="1" applyAlignment="1">
      <alignment horizontal="center" vertical="center"/>
    </xf>
    <xf numFmtId="0" fontId="21" fillId="0" borderId="3" xfId="0" applyFont="1" applyBorder="1" applyAlignment="1">
      <alignment horizontal="center" vertical="center" wrapText="1"/>
    </xf>
    <xf numFmtId="0" fontId="27" fillId="0" borderId="2" xfId="25" applyFont="1" applyBorder="1" applyAlignment="1">
      <alignment horizontal="center" vertical="center" wrapText="1"/>
    </xf>
    <xf numFmtId="0" fontId="27" fillId="0" borderId="0" xfId="25" applyFont="1" applyBorder="1" applyAlignment="1">
      <alignment horizontal="center" vertical="center" wrapText="1"/>
    </xf>
    <xf numFmtId="0" fontId="27" fillId="0" borderId="26" xfId="25" applyFont="1" applyBorder="1" applyAlignment="1">
      <alignment horizontal="center" vertical="center" wrapText="1"/>
    </xf>
    <xf numFmtId="0" fontId="51" fillId="0" borderId="0" xfId="25" applyFont="1" applyBorder="1" applyAlignment="1">
      <alignment horizontal="center" vertical="center" wrapText="1"/>
    </xf>
    <xf numFmtId="0" fontId="44" fillId="0" borderId="0" xfId="0" applyFont="1" applyBorder="1" applyAlignment="1">
      <alignment horizontal="center" vertical="center" wrapText="1"/>
    </xf>
    <xf numFmtId="0" fontId="44" fillId="0" borderId="26" xfId="0" applyFont="1" applyBorder="1" applyAlignment="1">
      <alignment horizontal="center" vertical="center" wrapText="1"/>
    </xf>
    <xf numFmtId="0" fontId="34" fillId="0" borderId="0" xfId="0" applyFont="1" applyAlignment="1">
      <alignment vertical="center" wrapText="1"/>
    </xf>
    <xf numFmtId="0" fontId="20" fillId="0" borderId="0" xfId="0" applyFont="1" applyAlignment="1">
      <alignment horizontal="center" vertical="center" wrapText="1"/>
    </xf>
    <xf numFmtId="0" fontId="20" fillId="0" borderId="15" xfId="0" applyFont="1" applyBorder="1" applyAlignment="1">
      <alignment horizontal="center" vertical="center" wrapText="1"/>
    </xf>
    <xf numFmtId="0" fontId="51" fillId="0" borderId="0" xfId="18" applyFont="1" applyAlignment="1">
      <alignment vertical="center" wrapText="1"/>
    </xf>
    <xf numFmtId="0" fontId="51" fillId="2" borderId="0" xfId="18" applyFont="1" applyFill="1" applyAlignment="1">
      <alignment horizontal="left" vertical="center" wrapText="1"/>
    </xf>
    <xf numFmtId="0" fontId="100" fillId="2" borderId="0" xfId="11" applyFont="1" applyFill="1" applyAlignment="1">
      <alignment horizontal="left" vertical="center" wrapText="1"/>
    </xf>
    <xf numFmtId="0" fontId="24" fillId="8" borderId="7" xfId="0" applyFont="1" applyFill="1" applyBorder="1" applyAlignment="1">
      <alignment horizontal="center" vertical="center"/>
    </xf>
    <xf numFmtId="0" fontId="24" fillId="8" borderId="0" xfId="0" applyFont="1" applyFill="1" applyAlignment="1">
      <alignment horizontal="center" vertical="center"/>
    </xf>
    <xf numFmtId="0" fontId="24" fillId="8" borderId="26" xfId="0" applyFont="1" applyFill="1" applyBorder="1" applyAlignment="1">
      <alignment horizontal="center" vertical="center"/>
    </xf>
    <xf numFmtId="3" fontId="24" fillId="5" borderId="21" xfId="0" applyNumberFormat="1" applyFont="1" applyFill="1" applyBorder="1" applyAlignment="1">
      <alignment vertical="center" wrapText="1"/>
    </xf>
    <xf numFmtId="3" fontId="24" fillId="5" borderId="23" xfId="0" applyNumberFormat="1" applyFont="1" applyFill="1" applyBorder="1" applyAlignment="1">
      <alignment vertical="center" wrapText="1"/>
    </xf>
    <xf numFmtId="0" fontId="24" fillId="5" borderId="21" xfId="0" applyFont="1" applyFill="1" applyBorder="1" applyAlignment="1">
      <alignment horizontal="center" vertical="center" wrapText="1"/>
    </xf>
    <xf numFmtId="0" fontId="24" fillId="5" borderId="23" xfId="0" applyFont="1" applyFill="1" applyBorder="1" applyAlignment="1">
      <alignment horizontal="center" vertical="center" wrapText="1"/>
    </xf>
    <xf numFmtId="0" fontId="24" fillId="5" borderId="21" xfId="0" applyFont="1" applyFill="1" applyBorder="1" applyAlignment="1">
      <alignment vertical="center" wrapText="1"/>
    </xf>
    <xf numFmtId="0" fontId="24" fillId="5" borderId="23" xfId="0" applyFont="1" applyFill="1" applyBorder="1" applyAlignment="1">
      <alignment vertical="center" wrapText="1"/>
    </xf>
    <xf numFmtId="3" fontId="24" fillId="2" borderId="21" xfId="0" applyNumberFormat="1" applyFont="1" applyFill="1" applyBorder="1" applyAlignment="1">
      <alignment vertical="center" wrapText="1"/>
    </xf>
    <xf numFmtId="3" fontId="24" fillId="8" borderId="0" xfId="0" applyNumberFormat="1" applyFont="1" applyFill="1" applyAlignment="1">
      <alignment vertical="center" wrapText="1"/>
    </xf>
    <xf numFmtId="3" fontId="24" fillId="8" borderId="24" xfId="0" applyNumberFormat="1" applyFont="1" applyFill="1" applyBorder="1" applyAlignment="1">
      <alignment vertical="center" wrapText="1"/>
    </xf>
    <xf numFmtId="3" fontId="46" fillId="8" borderId="23" xfId="0" applyNumberFormat="1" applyFont="1" applyFill="1" applyBorder="1" applyAlignment="1">
      <alignment vertical="center" wrapText="1"/>
    </xf>
    <xf numFmtId="3" fontId="24" fillId="8" borderId="25" xfId="0" applyNumberFormat="1" applyFont="1" applyFill="1" applyBorder="1" applyAlignment="1">
      <alignment vertical="center" wrapText="1"/>
    </xf>
    <xf numFmtId="3" fontId="90" fillId="8" borderId="21" xfId="0" applyNumberFormat="1" applyFont="1" applyFill="1" applyBorder="1" applyAlignment="1">
      <alignment vertical="center" wrapText="1"/>
    </xf>
    <xf numFmtId="0" fontId="20" fillId="5" borderId="2" xfId="0" applyFont="1" applyFill="1" applyBorder="1" applyAlignment="1">
      <alignment horizontal="center" vertical="center" wrapText="1"/>
    </xf>
    <xf numFmtId="168" fontId="24" fillId="0" borderId="21" xfId="17" applyNumberFormat="1" applyFont="1" applyBorder="1" applyAlignment="1">
      <alignment horizontal="right" vertical="center" wrapText="1"/>
    </xf>
    <xf numFmtId="168" fontId="24" fillId="0" borderId="21" xfId="17" applyNumberFormat="1" applyFont="1" applyFill="1" applyBorder="1" applyAlignment="1">
      <alignment horizontal="right" vertical="center" wrapText="1"/>
    </xf>
    <xf numFmtId="0" fontId="34" fillId="0" borderId="0" xfId="0" applyFont="1" applyAlignment="1">
      <alignment vertical="center"/>
    </xf>
    <xf numFmtId="0" fontId="27" fillId="0" borderId="7" xfId="5" applyFont="1" applyBorder="1" applyAlignment="1">
      <alignment horizontal="center" vertical="center" wrapText="1"/>
    </xf>
    <xf numFmtId="0" fontId="27" fillId="0" borderId="0" xfId="5" applyFont="1" applyBorder="1" applyAlignment="1">
      <alignment horizontal="center" vertical="center" wrapText="1"/>
    </xf>
    <xf numFmtId="0" fontId="27" fillId="0" borderId="7" xfId="0" applyFont="1" applyBorder="1" applyAlignment="1">
      <alignment horizontal="center" vertical="center" wrapText="1"/>
    </xf>
    <xf numFmtId="0" fontId="27" fillId="0" borderId="0" xfId="0" applyFont="1" applyBorder="1" applyAlignment="1">
      <alignment horizontal="left"/>
    </xf>
    <xf numFmtId="0" fontId="27" fillId="0" borderId="14"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2" xfId="0" applyFont="1" applyBorder="1" applyAlignment="1">
      <alignment horizontal="center" vertical="center" wrapText="1"/>
    </xf>
    <xf numFmtId="0" fontId="18" fillId="0" borderId="15" xfId="0" applyFont="1" applyBorder="1" applyAlignment="1">
      <alignment horizontal="left"/>
    </xf>
    <xf numFmtId="3" fontId="22" fillId="8" borderId="4" xfId="0" applyNumberFormat="1" applyFont="1" applyFill="1" applyBorder="1" applyAlignment="1">
      <alignment horizontal="left" vertical="center" wrapText="1"/>
    </xf>
    <xf numFmtId="0" fontId="22" fillId="0" borderId="0" xfId="0" applyFont="1" applyBorder="1" applyAlignment="1">
      <alignment horizontal="left"/>
    </xf>
    <xf numFmtId="3" fontId="22" fillId="8" borderId="14" xfId="0" applyNumberFormat="1" applyFont="1" applyFill="1" applyBorder="1" applyAlignment="1">
      <alignment horizontal="left" vertical="center" wrapText="1"/>
    </xf>
    <xf numFmtId="3" fontId="22" fillId="0" borderId="4" xfId="0" applyNumberFormat="1" applyFont="1" applyBorder="1" applyAlignment="1">
      <alignment horizontal="left" vertical="center" wrapText="1"/>
    </xf>
    <xf numFmtId="3" fontId="22" fillId="0" borderId="4" xfId="0" applyNumberFormat="1" applyFont="1" applyBorder="1" applyAlignment="1">
      <alignment horizontal="left" vertical="center" wrapText="1" indent="2"/>
    </xf>
    <xf numFmtId="3" fontId="22" fillId="0" borderId="16" xfId="0" applyNumberFormat="1" applyFont="1" applyBorder="1" applyAlignment="1">
      <alignment horizontal="left" vertical="center" wrapText="1" indent="2"/>
    </xf>
    <xf numFmtId="0" fontId="16" fillId="0" borderId="0" xfId="0" applyFont="1" applyAlignment="1">
      <alignment horizontal="left"/>
    </xf>
    <xf numFmtId="0" fontId="41" fillId="2" borderId="1" xfId="18" applyFont="1" applyFill="1" applyBorder="1" applyAlignment="1">
      <alignment horizontal="center" vertical="center"/>
    </xf>
    <xf numFmtId="0" fontId="14" fillId="0" borderId="0" xfId="0" applyFont="1" applyAlignment="1">
      <alignment horizontal="left" vertical="center" wrapText="1"/>
    </xf>
    <xf numFmtId="0" fontId="34" fillId="2" borderId="69" xfId="0" applyFont="1" applyFill="1" applyBorder="1" applyAlignment="1">
      <alignment horizontal="center" vertical="center" wrapText="1"/>
    </xf>
    <xf numFmtId="0" fontId="34" fillId="2" borderId="70"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71" xfId="0" applyFont="1" applyFill="1" applyBorder="1" applyAlignment="1">
      <alignment horizontal="center" vertical="center" wrapText="1"/>
    </xf>
    <xf numFmtId="0" fontId="20" fillId="2" borderId="72"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14" fillId="0" borderId="0" xfId="27" applyFont="1" applyFill="1" applyBorder="1" applyAlignment="1">
      <alignment horizontal="left" vertical="center" wrapText="1"/>
    </xf>
    <xf numFmtId="0" fontId="34" fillId="2" borderId="3" xfId="0" applyFont="1" applyFill="1" applyBorder="1" applyAlignment="1">
      <alignment horizontal="center" vertical="center" wrapText="1"/>
    </xf>
    <xf numFmtId="0" fontId="34" fillId="2" borderId="7" xfId="0" applyFont="1" applyFill="1" applyBorder="1" applyAlignment="1">
      <alignment horizontal="center" vertical="center"/>
    </xf>
    <xf numFmtId="0" fontId="34" fillId="0" borderId="3" xfId="0" applyFont="1" applyBorder="1" applyAlignment="1">
      <alignment horizontal="center" vertical="center" wrapText="1"/>
    </xf>
    <xf numFmtId="0" fontId="22" fillId="2" borderId="2"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22" fillId="2" borderId="26" xfId="0" applyFont="1" applyFill="1" applyBorder="1" applyAlignment="1">
      <alignment horizontal="center" vertical="center" wrapText="1"/>
    </xf>
    <xf numFmtId="0" fontId="34" fillId="0" borderId="0" xfId="0" applyFont="1" applyFill="1" applyAlignment="1">
      <alignment vertical="center"/>
    </xf>
    <xf numFmtId="0" fontId="20" fillId="0" borderId="26" xfId="0" applyFont="1" applyFill="1" applyBorder="1" applyAlignment="1">
      <alignment vertical="center"/>
    </xf>
    <xf numFmtId="0" fontId="20" fillId="0" borderId="26" xfId="0" applyFont="1" applyFill="1" applyBorder="1" applyAlignment="1">
      <alignment horizontal="center" vertical="center" wrapText="1"/>
    </xf>
    <xf numFmtId="0" fontId="20" fillId="0" borderId="14" xfId="0" applyFont="1" applyFill="1" applyBorder="1" applyAlignment="1">
      <alignment vertical="center"/>
    </xf>
    <xf numFmtId="0" fontId="20" fillId="0" borderId="4" xfId="0" applyFont="1" applyFill="1" applyBorder="1" applyAlignment="1">
      <alignment vertical="center"/>
    </xf>
    <xf numFmtId="0" fontId="20" fillId="0" borderId="16" xfId="0" applyFont="1" applyFill="1" applyBorder="1" applyAlignment="1">
      <alignment vertical="center"/>
    </xf>
    <xf numFmtId="9" fontId="34" fillId="0" borderId="14" xfId="3" applyFont="1" applyFill="1" applyBorder="1" applyAlignment="1">
      <alignment horizontal="center" vertical="center"/>
    </xf>
    <xf numFmtId="9" fontId="34" fillId="0" borderId="4" xfId="3" applyFont="1" applyFill="1" applyBorder="1" applyAlignment="1">
      <alignment horizontal="center" vertical="center"/>
    </xf>
    <xf numFmtId="9" fontId="34" fillId="0" borderId="16" xfId="3" applyFont="1" applyFill="1" applyBorder="1" applyAlignment="1">
      <alignment horizontal="center" vertical="center"/>
    </xf>
    <xf numFmtId="9" fontId="34" fillId="0" borderId="4" xfId="3" quotePrefix="1" applyFont="1" applyFill="1" applyBorder="1" applyAlignment="1">
      <alignment horizontal="center" vertical="center"/>
    </xf>
    <xf numFmtId="0" fontId="20" fillId="0" borderId="0" xfId="0" applyFont="1" applyBorder="1" applyAlignment="1">
      <alignment horizontal="left" vertical="center"/>
    </xf>
    <xf numFmtId="17" fontId="20" fillId="0" borderId="7" xfId="0" applyNumberFormat="1" applyFont="1" applyBorder="1" applyAlignment="1">
      <alignment horizontal="center" vertical="center"/>
    </xf>
    <xf numFmtId="0" fontId="20" fillId="0" borderId="3" xfId="0" applyFont="1" applyBorder="1" applyAlignment="1">
      <alignment horizontal="left" vertical="center"/>
    </xf>
    <xf numFmtId="17" fontId="20" fillId="0" borderId="3" xfId="0" applyNumberFormat="1" applyFont="1" applyBorder="1" applyAlignment="1">
      <alignment horizontal="center" vertical="center"/>
    </xf>
    <xf numFmtId="0" fontId="21" fillId="0" borderId="11" xfId="0" applyFont="1" applyBorder="1" applyAlignment="1">
      <alignment horizontal="center" vertical="center"/>
    </xf>
    <xf numFmtId="0" fontId="24" fillId="2" borderId="24" xfId="0" applyFont="1" applyFill="1" applyBorder="1" applyAlignment="1">
      <alignment horizontal="left" vertical="center"/>
    </xf>
    <xf numFmtId="3" fontId="24" fillId="2" borderId="24" xfId="8" quotePrefix="1" applyNumberFormat="1" applyFont="1" applyFill="1" applyBorder="1" applyAlignment="1">
      <alignment vertical="center"/>
    </xf>
    <xf numFmtId="3" fontId="24" fillId="2" borderId="24" xfId="8" applyNumberFormat="1" applyFont="1" applyFill="1" applyBorder="1" applyAlignment="1">
      <alignment vertical="center"/>
    </xf>
    <xf numFmtId="166" fontId="24" fillId="2" borderId="24" xfId="38" applyNumberFormat="1" applyFont="1" applyFill="1" applyBorder="1" applyAlignment="1">
      <alignment vertical="center"/>
    </xf>
    <xf numFmtId="0" fontId="14" fillId="0" borderId="0" xfId="0" applyFont="1" applyAlignment="1">
      <alignment horizontal="left" vertical="center"/>
    </xf>
  </cellXfs>
  <cellStyles count="39">
    <cellStyle name="=C:\WINNT35\SYSTEM32\COMMAND.COM" xfId="5"/>
    <cellStyle name="Comma" xfId="17" builtinId="3"/>
    <cellStyle name="Comma 2" xfId="8"/>
    <cellStyle name="gs]_x000d__x000a_Window=0,0,640,480, , ,3_x000d__x000a_dir1=5,7,637,250,-1,-1,1,30,201,1905,231,G:\UGRC\RB\B-DADOS\FOX-PRO\CRED-VEN\KP" xfId="21"/>
    <cellStyle name="gs]_x000d__x000a_Window=0,0,640,480, , ,3_x000d__x000a_dir1=5,7,637,250,-1,-1,1,30,201,1905,231,G:\UGRC\RB\B-DADOS\FOX-PRO\CRED-VEN\KP 3 3" xfId="9"/>
    <cellStyle name="Heading 1 2" xfId="28"/>
    <cellStyle name="Heading 2 2" xfId="27"/>
    <cellStyle name="HeadingTable" xfId="26"/>
    <cellStyle name="Hyperlink" xfId="2" builtinId="8"/>
    <cellStyle name="Hyperlink 2" xfId="36"/>
    <cellStyle name="Hyperlink 3" xfId="15"/>
    <cellStyle name="Normal" xfId="0" builtinId="0"/>
    <cellStyle name="Normal - Style1 4 2" xfId="31"/>
    <cellStyle name="Normal - Style1 4 2 2" xfId="32"/>
    <cellStyle name="Normal 2" xfId="10"/>
    <cellStyle name="Normal 2 2" xfId="16"/>
    <cellStyle name="Normal 2 2 2 2" xfId="11"/>
    <cellStyle name="Normal 2 3" xfId="20"/>
    <cellStyle name="Normal 23" xfId="4"/>
    <cellStyle name="Normal 3" xfId="14"/>
    <cellStyle name="Normal 4" xfId="18"/>
    <cellStyle name="Normal 5" xfId="30"/>
    <cellStyle name="Normal 8" xfId="23"/>
    <cellStyle name="Normal_03 STA" xfId="19"/>
    <cellStyle name="Normal_08 IRB EQU 1 2" xfId="22"/>
    <cellStyle name="Normal_20 OPR" xfId="25"/>
    <cellStyle name="Normal_getMultimedia" xfId="35"/>
    <cellStyle name="Normal_Segmental Report 2000_v3Relat 2" xfId="7"/>
    <cellStyle name="optionalExposure" xfId="6"/>
    <cellStyle name="Percent" xfId="1" builtinId="5"/>
    <cellStyle name="Percent 2" xfId="3"/>
    <cellStyle name="Percent 2 2" xfId="12"/>
    <cellStyle name="Percent 3" xfId="37"/>
    <cellStyle name="Percent 4" xfId="24"/>
    <cellStyle name="Percent 4 2" xfId="34"/>
    <cellStyle name="Percent 5" xfId="38"/>
    <cellStyle name="Percent 8 2" xfId="33"/>
    <cellStyle name="Percentagem 2" xfId="13"/>
    <cellStyle name="Standard 3" xfId="29"/>
  </cellStyles>
  <dxfs count="1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E3F2E"/>
      <color rgb="FFFF5050"/>
      <color rgb="FFFF6600"/>
      <color rgb="FF8EA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45.xml"/><Relationship Id="rId299" Type="http://schemas.openxmlformats.org/officeDocument/2006/relationships/externalLink" Target="externalLinks/externalLink227.xml"/><Relationship Id="rId21" Type="http://schemas.openxmlformats.org/officeDocument/2006/relationships/worksheet" Target="worksheets/sheet21.xml"/><Relationship Id="rId63" Type="http://schemas.openxmlformats.org/officeDocument/2006/relationships/worksheet" Target="worksheets/sheet63.xml"/><Relationship Id="rId159" Type="http://schemas.openxmlformats.org/officeDocument/2006/relationships/externalLink" Target="externalLinks/externalLink87.xml"/><Relationship Id="rId170" Type="http://schemas.openxmlformats.org/officeDocument/2006/relationships/externalLink" Target="externalLinks/externalLink98.xml"/><Relationship Id="rId226" Type="http://schemas.openxmlformats.org/officeDocument/2006/relationships/externalLink" Target="externalLinks/externalLink154.xml"/><Relationship Id="rId268" Type="http://schemas.openxmlformats.org/officeDocument/2006/relationships/externalLink" Target="externalLinks/externalLink196.xml"/><Relationship Id="rId32" Type="http://schemas.openxmlformats.org/officeDocument/2006/relationships/worksheet" Target="worksheets/sheet32.xml"/><Relationship Id="rId74" Type="http://schemas.openxmlformats.org/officeDocument/2006/relationships/externalLink" Target="externalLinks/externalLink2.xml"/><Relationship Id="rId128" Type="http://schemas.openxmlformats.org/officeDocument/2006/relationships/externalLink" Target="externalLinks/externalLink56.xml"/><Relationship Id="rId5" Type="http://schemas.openxmlformats.org/officeDocument/2006/relationships/worksheet" Target="worksheets/sheet5.xml"/><Relationship Id="rId181" Type="http://schemas.openxmlformats.org/officeDocument/2006/relationships/externalLink" Target="externalLinks/externalLink109.xml"/><Relationship Id="rId237" Type="http://schemas.openxmlformats.org/officeDocument/2006/relationships/externalLink" Target="externalLinks/externalLink165.xml"/><Relationship Id="rId279" Type="http://schemas.openxmlformats.org/officeDocument/2006/relationships/externalLink" Target="externalLinks/externalLink207.xml"/><Relationship Id="rId43" Type="http://schemas.openxmlformats.org/officeDocument/2006/relationships/worksheet" Target="worksheets/sheet43.xml"/><Relationship Id="rId139" Type="http://schemas.openxmlformats.org/officeDocument/2006/relationships/externalLink" Target="externalLinks/externalLink67.xml"/><Relationship Id="rId290" Type="http://schemas.openxmlformats.org/officeDocument/2006/relationships/externalLink" Target="externalLinks/externalLink218.xml"/><Relationship Id="rId304" Type="http://schemas.openxmlformats.org/officeDocument/2006/relationships/theme" Target="theme/theme1.xml"/><Relationship Id="rId85" Type="http://schemas.openxmlformats.org/officeDocument/2006/relationships/externalLink" Target="externalLinks/externalLink13.xml"/><Relationship Id="rId150" Type="http://schemas.openxmlformats.org/officeDocument/2006/relationships/externalLink" Target="externalLinks/externalLink78.xml"/><Relationship Id="rId192" Type="http://schemas.openxmlformats.org/officeDocument/2006/relationships/externalLink" Target="externalLinks/externalLink120.xml"/><Relationship Id="rId206" Type="http://schemas.openxmlformats.org/officeDocument/2006/relationships/externalLink" Target="externalLinks/externalLink134.xml"/><Relationship Id="rId248" Type="http://schemas.openxmlformats.org/officeDocument/2006/relationships/externalLink" Target="externalLinks/externalLink176.xml"/><Relationship Id="rId12" Type="http://schemas.openxmlformats.org/officeDocument/2006/relationships/worksheet" Target="worksheets/sheet12.xml"/><Relationship Id="rId108" Type="http://schemas.openxmlformats.org/officeDocument/2006/relationships/externalLink" Target="externalLinks/externalLink36.xml"/><Relationship Id="rId54" Type="http://schemas.openxmlformats.org/officeDocument/2006/relationships/worksheet" Target="worksheets/sheet54.xml"/><Relationship Id="rId96" Type="http://schemas.openxmlformats.org/officeDocument/2006/relationships/externalLink" Target="externalLinks/externalLink24.xml"/><Relationship Id="rId161" Type="http://schemas.openxmlformats.org/officeDocument/2006/relationships/externalLink" Target="externalLinks/externalLink89.xml"/><Relationship Id="rId217" Type="http://schemas.openxmlformats.org/officeDocument/2006/relationships/externalLink" Target="externalLinks/externalLink145.xml"/><Relationship Id="rId259" Type="http://schemas.openxmlformats.org/officeDocument/2006/relationships/externalLink" Target="externalLinks/externalLink187.xml"/><Relationship Id="rId23" Type="http://schemas.openxmlformats.org/officeDocument/2006/relationships/worksheet" Target="worksheets/sheet23.xml"/><Relationship Id="rId119" Type="http://schemas.openxmlformats.org/officeDocument/2006/relationships/externalLink" Target="externalLinks/externalLink47.xml"/><Relationship Id="rId270" Type="http://schemas.openxmlformats.org/officeDocument/2006/relationships/externalLink" Target="externalLinks/externalLink198.xml"/><Relationship Id="rId291" Type="http://schemas.openxmlformats.org/officeDocument/2006/relationships/externalLink" Target="externalLinks/externalLink219.xml"/><Relationship Id="rId305" Type="http://schemas.openxmlformats.org/officeDocument/2006/relationships/styles" Target="styles.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externalLink" Target="externalLinks/externalLink14.xml"/><Relationship Id="rId130" Type="http://schemas.openxmlformats.org/officeDocument/2006/relationships/externalLink" Target="externalLinks/externalLink58.xml"/><Relationship Id="rId151" Type="http://schemas.openxmlformats.org/officeDocument/2006/relationships/externalLink" Target="externalLinks/externalLink79.xml"/><Relationship Id="rId172" Type="http://schemas.openxmlformats.org/officeDocument/2006/relationships/externalLink" Target="externalLinks/externalLink100.xml"/><Relationship Id="rId193" Type="http://schemas.openxmlformats.org/officeDocument/2006/relationships/externalLink" Target="externalLinks/externalLink121.xml"/><Relationship Id="rId207" Type="http://schemas.openxmlformats.org/officeDocument/2006/relationships/externalLink" Target="externalLinks/externalLink135.xml"/><Relationship Id="rId228" Type="http://schemas.openxmlformats.org/officeDocument/2006/relationships/externalLink" Target="externalLinks/externalLink156.xml"/><Relationship Id="rId249" Type="http://schemas.openxmlformats.org/officeDocument/2006/relationships/externalLink" Target="externalLinks/externalLink177.xml"/><Relationship Id="rId13" Type="http://schemas.openxmlformats.org/officeDocument/2006/relationships/worksheet" Target="worksheets/sheet13.xml"/><Relationship Id="rId109" Type="http://schemas.openxmlformats.org/officeDocument/2006/relationships/externalLink" Target="externalLinks/externalLink37.xml"/><Relationship Id="rId260" Type="http://schemas.openxmlformats.org/officeDocument/2006/relationships/externalLink" Target="externalLinks/externalLink188.xml"/><Relationship Id="rId281" Type="http://schemas.openxmlformats.org/officeDocument/2006/relationships/externalLink" Target="externalLinks/externalLink2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externalLink" Target="externalLinks/externalLink4.xml"/><Relationship Id="rId97" Type="http://schemas.openxmlformats.org/officeDocument/2006/relationships/externalLink" Target="externalLinks/externalLink25.xml"/><Relationship Id="rId120" Type="http://schemas.openxmlformats.org/officeDocument/2006/relationships/externalLink" Target="externalLinks/externalLink48.xml"/><Relationship Id="rId141" Type="http://schemas.openxmlformats.org/officeDocument/2006/relationships/externalLink" Target="externalLinks/externalLink69.xml"/><Relationship Id="rId7" Type="http://schemas.openxmlformats.org/officeDocument/2006/relationships/worksheet" Target="worksheets/sheet7.xml"/><Relationship Id="rId162" Type="http://schemas.openxmlformats.org/officeDocument/2006/relationships/externalLink" Target="externalLinks/externalLink90.xml"/><Relationship Id="rId183" Type="http://schemas.openxmlformats.org/officeDocument/2006/relationships/externalLink" Target="externalLinks/externalLink111.xml"/><Relationship Id="rId218" Type="http://schemas.openxmlformats.org/officeDocument/2006/relationships/externalLink" Target="externalLinks/externalLink146.xml"/><Relationship Id="rId239" Type="http://schemas.openxmlformats.org/officeDocument/2006/relationships/externalLink" Target="externalLinks/externalLink167.xml"/><Relationship Id="rId250" Type="http://schemas.openxmlformats.org/officeDocument/2006/relationships/externalLink" Target="externalLinks/externalLink178.xml"/><Relationship Id="rId271" Type="http://schemas.openxmlformats.org/officeDocument/2006/relationships/externalLink" Target="externalLinks/externalLink199.xml"/><Relationship Id="rId292" Type="http://schemas.openxmlformats.org/officeDocument/2006/relationships/externalLink" Target="externalLinks/externalLink220.xml"/><Relationship Id="rId306" Type="http://schemas.openxmlformats.org/officeDocument/2006/relationships/sharedStrings" Target="sharedStrings.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15.xml"/><Relationship Id="rId110" Type="http://schemas.openxmlformats.org/officeDocument/2006/relationships/externalLink" Target="externalLinks/externalLink38.xml"/><Relationship Id="rId131" Type="http://schemas.openxmlformats.org/officeDocument/2006/relationships/externalLink" Target="externalLinks/externalLink59.xml"/><Relationship Id="rId152" Type="http://schemas.openxmlformats.org/officeDocument/2006/relationships/externalLink" Target="externalLinks/externalLink80.xml"/><Relationship Id="rId173" Type="http://schemas.openxmlformats.org/officeDocument/2006/relationships/externalLink" Target="externalLinks/externalLink101.xml"/><Relationship Id="rId194" Type="http://schemas.openxmlformats.org/officeDocument/2006/relationships/externalLink" Target="externalLinks/externalLink122.xml"/><Relationship Id="rId208" Type="http://schemas.openxmlformats.org/officeDocument/2006/relationships/externalLink" Target="externalLinks/externalLink136.xml"/><Relationship Id="rId229" Type="http://schemas.openxmlformats.org/officeDocument/2006/relationships/externalLink" Target="externalLinks/externalLink157.xml"/><Relationship Id="rId240" Type="http://schemas.openxmlformats.org/officeDocument/2006/relationships/externalLink" Target="externalLinks/externalLink168.xml"/><Relationship Id="rId261" Type="http://schemas.openxmlformats.org/officeDocument/2006/relationships/externalLink" Target="externalLinks/externalLink189.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5.xml"/><Relationship Id="rId100" Type="http://schemas.openxmlformats.org/officeDocument/2006/relationships/externalLink" Target="externalLinks/externalLink28.xml"/><Relationship Id="rId282" Type="http://schemas.openxmlformats.org/officeDocument/2006/relationships/externalLink" Target="externalLinks/externalLink210.xml"/><Relationship Id="rId8" Type="http://schemas.openxmlformats.org/officeDocument/2006/relationships/worksheet" Target="worksheets/sheet8.xml"/><Relationship Id="rId98" Type="http://schemas.openxmlformats.org/officeDocument/2006/relationships/externalLink" Target="externalLinks/externalLink26.xml"/><Relationship Id="rId121" Type="http://schemas.openxmlformats.org/officeDocument/2006/relationships/externalLink" Target="externalLinks/externalLink49.xml"/><Relationship Id="rId142" Type="http://schemas.openxmlformats.org/officeDocument/2006/relationships/externalLink" Target="externalLinks/externalLink70.xml"/><Relationship Id="rId163" Type="http://schemas.openxmlformats.org/officeDocument/2006/relationships/externalLink" Target="externalLinks/externalLink91.xml"/><Relationship Id="rId184" Type="http://schemas.openxmlformats.org/officeDocument/2006/relationships/externalLink" Target="externalLinks/externalLink112.xml"/><Relationship Id="rId219" Type="http://schemas.openxmlformats.org/officeDocument/2006/relationships/externalLink" Target="externalLinks/externalLink147.xml"/><Relationship Id="rId230" Type="http://schemas.openxmlformats.org/officeDocument/2006/relationships/externalLink" Target="externalLinks/externalLink158.xml"/><Relationship Id="rId251" Type="http://schemas.openxmlformats.org/officeDocument/2006/relationships/externalLink" Target="externalLinks/externalLink179.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72" Type="http://schemas.openxmlformats.org/officeDocument/2006/relationships/externalLink" Target="externalLinks/externalLink200.xml"/><Relationship Id="rId293" Type="http://schemas.openxmlformats.org/officeDocument/2006/relationships/externalLink" Target="externalLinks/externalLink221.xml"/><Relationship Id="rId307" Type="http://schemas.openxmlformats.org/officeDocument/2006/relationships/calcChain" Target="calcChain.xml"/><Relationship Id="rId88" Type="http://schemas.openxmlformats.org/officeDocument/2006/relationships/externalLink" Target="externalLinks/externalLink16.xml"/><Relationship Id="rId111" Type="http://schemas.openxmlformats.org/officeDocument/2006/relationships/externalLink" Target="externalLinks/externalLink39.xml"/><Relationship Id="rId132" Type="http://schemas.openxmlformats.org/officeDocument/2006/relationships/externalLink" Target="externalLinks/externalLink60.xml"/><Relationship Id="rId153" Type="http://schemas.openxmlformats.org/officeDocument/2006/relationships/externalLink" Target="externalLinks/externalLink81.xml"/><Relationship Id="rId174" Type="http://schemas.openxmlformats.org/officeDocument/2006/relationships/externalLink" Target="externalLinks/externalLink102.xml"/><Relationship Id="rId195" Type="http://schemas.openxmlformats.org/officeDocument/2006/relationships/externalLink" Target="externalLinks/externalLink123.xml"/><Relationship Id="rId209" Type="http://schemas.openxmlformats.org/officeDocument/2006/relationships/externalLink" Target="externalLinks/externalLink137.xml"/><Relationship Id="rId220" Type="http://schemas.openxmlformats.org/officeDocument/2006/relationships/externalLink" Target="externalLinks/externalLink148.xml"/><Relationship Id="rId241" Type="http://schemas.openxmlformats.org/officeDocument/2006/relationships/externalLink" Target="externalLinks/externalLink16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262" Type="http://schemas.openxmlformats.org/officeDocument/2006/relationships/externalLink" Target="externalLinks/externalLink190.xml"/><Relationship Id="rId283" Type="http://schemas.openxmlformats.org/officeDocument/2006/relationships/externalLink" Target="externalLinks/externalLink211.xml"/><Relationship Id="rId78" Type="http://schemas.openxmlformats.org/officeDocument/2006/relationships/externalLink" Target="externalLinks/externalLink6.xml"/><Relationship Id="rId99" Type="http://schemas.openxmlformats.org/officeDocument/2006/relationships/externalLink" Target="externalLinks/externalLink27.xml"/><Relationship Id="rId101" Type="http://schemas.openxmlformats.org/officeDocument/2006/relationships/externalLink" Target="externalLinks/externalLink29.xml"/><Relationship Id="rId122" Type="http://schemas.openxmlformats.org/officeDocument/2006/relationships/externalLink" Target="externalLinks/externalLink50.xml"/><Relationship Id="rId143" Type="http://schemas.openxmlformats.org/officeDocument/2006/relationships/externalLink" Target="externalLinks/externalLink71.xml"/><Relationship Id="rId164" Type="http://schemas.openxmlformats.org/officeDocument/2006/relationships/externalLink" Target="externalLinks/externalLink92.xml"/><Relationship Id="rId185" Type="http://schemas.openxmlformats.org/officeDocument/2006/relationships/externalLink" Target="externalLinks/externalLink113.xml"/><Relationship Id="rId9" Type="http://schemas.openxmlformats.org/officeDocument/2006/relationships/worksheet" Target="worksheets/sheet9.xml"/><Relationship Id="rId210" Type="http://schemas.openxmlformats.org/officeDocument/2006/relationships/externalLink" Target="externalLinks/externalLink138.xml"/><Relationship Id="rId26" Type="http://schemas.openxmlformats.org/officeDocument/2006/relationships/worksheet" Target="worksheets/sheet26.xml"/><Relationship Id="rId231" Type="http://schemas.openxmlformats.org/officeDocument/2006/relationships/externalLink" Target="externalLinks/externalLink159.xml"/><Relationship Id="rId252" Type="http://schemas.openxmlformats.org/officeDocument/2006/relationships/externalLink" Target="externalLinks/externalLink180.xml"/><Relationship Id="rId273" Type="http://schemas.openxmlformats.org/officeDocument/2006/relationships/externalLink" Target="externalLinks/externalLink201.xml"/><Relationship Id="rId294" Type="http://schemas.openxmlformats.org/officeDocument/2006/relationships/externalLink" Target="externalLinks/externalLink222.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externalLink" Target="externalLinks/externalLink17.xml"/><Relationship Id="rId112" Type="http://schemas.openxmlformats.org/officeDocument/2006/relationships/externalLink" Target="externalLinks/externalLink40.xml"/><Relationship Id="rId133" Type="http://schemas.openxmlformats.org/officeDocument/2006/relationships/externalLink" Target="externalLinks/externalLink61.xml"/><Relationship Id="rId154" Type="http://schemas.openxmlformats.org/officeDocument/2006/relationships/externalLink" Target="externalLinks/externalLink82.xml"/><Relationship Id="rId175" Type="http://schemas.openxmlformats.org/officeDocument/2006/relationships/externalLink" Target="externalLinks/externalLink103.xml"/><Relationship Id="rId196" Type="http://schemas.openxmlformats.org/officeDocument/2006/relationships/externalLink" Target="externalLinks/externalLink124.xml"/><Relationship Id="rId200" Type="http://schemas.openxmlformats.org/officeDocument/2006/relationships/externalLink" Target="externalLinks/externalLink128.xml"/><Relationship Id="rId16" Type="http://schemas.openxmlformats.org/officeDocument/2006/relationships/worksheet" Target="worksheets/sheet16.xml"/><Relationship Id="rId221" Type="http://schemas.openxmlformats.org/officeDocument/2006/relationships/externalLink" Target="externalLinks/externalLink149.xml"/><Relationship Id="rId242" Type="http://schemas.openxmlformats.org/officeDocument/2006/relationships/externalLink" Target="externalLinks/externalLink170.xml"/><Relationship Id="rId263" Type="http://schemas.openxmlformats.org/officeDocument/2006/relationships/externalLink" Target="externalLinks/externalLink191.xml"/><Relationship Id="rId284" Type="http://schemas.openxmlformats.org/officeDocument/2006/relationships/externalLink" Target="externalLinks/externalLink212.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externalLink" Target="externalLinks/externalLink7.xml"/><Relationship Id="rId102" Type="http://schemas.openxmlformats.org/officeDocument/2006/relationships/externalLink" Target="externalLinks/externalLink30.xml"/><Relationship Id="rId123" Type="http://schemas.openxmlformats.org/officeDocument/2006/relationships/externalLink" Target="externalLinks/externalLink51.xml"/><Relationship Id="rId144" Type="http://schemas.openxmlformats.org/officeDocument/2006/relationships/externalLink" Target="externalLinks/externalLink72.xml"/><Relationship Id="rId90" Type="http://schemas.openxmlformats.org/officeDocument/2006/relationships/externalLink" Target="externalLinks/externalLink18.xml"/><Relationship Id="rId165" Type="http://schemas.openxmlformats.org/officeDocument/2006/relationships/externalLink" Target="externalLinks/externalLink93.xml"/><Relationship Id="rId186" Type="http://schemas.openxmlformats.org/officeDocument/2006/relationships/externalLink" Target="externalLinks/externalLink114.xml"/><Relationship Id="rId211" Type="http://schemas.openxmlformats.org/officeDocument/2006/relationships/externalLink" Target="externalLinks/externalLink139.xml"/><Relationship Id="rId232" Type="http://schemas.openxmlformats.org/officeDocument/2006/relationships/externalLink" Target="externalLinks/externalLink160.xml"/><Relationship Id="rId253" Type="http://schemas.openxmlformats.org/officeDocument/2006/relationships/externalLink" Target="externalLinks/externalLink181.xml"/><Relationship Id="rId274" Type="http://schemas.openxmlformats.org/officeDocument/2006/relationships/externalLink" Target="externalLinks/externalLink202.xml"/><Relationship Id="rId295" Type="http://schemas.openxmlformats.org/officeDocument/2006/relationships/externalLink" Target="externalLinks/externalLink223.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externalLink" Target="externalLinks/externalLink41.xml"/><Relationship Id="rId134" Type="http://schemas.openxmlformats.org/officeDocument/2006/relationships/externalLink" Target="externalLinks/externalLink62.xml"/><Relationship Id="rId80" Type="http://schemas.openxmlformats.org/officeDocument/2006/relationships/externalLink" Target="externalLinks/externalLink8.xml"/><Relationship Id="rId155" Type="http://schemas.openxmlformats.org/officeDocument/2006/relationships/externalLink" Target="externalLinks/externalLink83.xml"/><Relationship Id="rId176" Type="http://schemas.openxmlformats.org/officeDocument/2006/relationships/externalLink" Target="externalLinks/externalLink104.xml"/><Relationship Id="rId197" Type="http://schemas.openxmlformats.org/officeDocument/2006/relationships/externalLink" Target="externalLinks/externalLink125.xml"/><Relationship Id="rId201" Type="http://schemas.openxmlformats.org/officeDocument/2006/relationships/externalLink" Target="externalLinks/externalLink129.xml"/><Relationship Id="rId222" Type="http://schemas.openxmlformats.org/officeDocument/2006/relationships/externalLink" Target="externalLinks/externalLink150.xml"/><Relationship Id="rId243" Type="http://schemas.openxmlformats.org/officeDocument/2006/relationships/externalLink" Target="externalLinks/externalLink171.xml"/><Relationship Id="rId264" Type="http://schemas.openxmlformats.org/officeDocument/2006/relationships/externalLink" Target="externalLinks/externalLink192.xml"/><Relationship Id="rId285" Type="http://schemas.openxmlformats.org/officeDocument/2006/relationships/externalLink" Target="externalLinks/externalLink213.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31.xml"/><Relationship Id="rId124" Type="http://schemas.openxmlformats.org/officeDocument/2006/relationships/externalLink" Target="externalLinks/externalLink52.xml"/><Relationship Id="rId70" Type="http://schemas.openxmlformats.org/officeDocument/2006/relationships/worksheet" Target="worksheets/sheet70.xml"/><Relationship Id="rId91" Type="http://schemas.openxmlformats.org/officeDocument/2006/relationships/externalLink" Target="externalLinks/externalLink19.xml"/><Relationship Id="rId145" Type="http://schemas.openxmlformats.org/officeDocument/2006/relationships/externalLink" Target="externalLinks/externalLink73.xml"/><Relationship Id="rId166" Type="http://schemas.openxmlformats.org/officeDocument/2006/relationships/externalLink" Target="externalLinks/externalLink94.xml"/><Relationship Id="rId187" Type="http://schemas.openxmlformats.org/officeDocument/2006/relationships/externalLink" Target="externalLinks/externalLink115.xml"/><Relationship Id="rId1" Type="http://schemas.openxmlformats.org/officeDocument/2006/relationships/worksheet" Target="worksheets/sheet1.xml"/><Relationship Id="rId212" Type="http://schemas.openxmlformats.org/officeDocument/2006/relationships/externalLink" Target="externalLinks/externalLink140.xml"/><Relationship Id="rId233" Type="http://schemas.openxmlformats.org/officeDocument/2006/relationships/externalLink" Target="externalLinks/externalLink161.xml"/><Relationship Id="rId254" Type="http://schemas.openxmlformats.org/officeDocument/2006/relationships/externalLink" Target="externalLinks/externalLink182.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42.xml"/><Relationship Id="rId275" Type="http://schemas.openxmlformats.org/officeDocument/2006/relationships/externalLink" Target="externalLinks/externalLink203.xml"/><Relationship Id="rId296" Type="http://schemas.openxmlformats.org/officeDocument/2006/relationships/externalLink" Target="externalLinks/externalLink224.xml"/><Relationship Id="rId300" Type="http://schemas.openxmlformats.org/officeDocument/2006/relationships/externalLink" Target="externalLinks/externalLink228.xml"/><Relationship Id="rId60" Type="http://schemas.openxmlformats.org/officeDocument/2006/relationships/worksheet" Target="worksheets/sheet60.xml"/><Relationship Id="rId81" Type="http://schemas.openxmlformats.org/officeDocument/2006/relationships/externalLink" Target="externalLinks/externalLink9.xml"/><Relationship Id="rId135" Type="http://schemas.openxmlformats.org/officeDocument/2006/relationships/externalLink" Target="externalLinks/externalLink63.xml"/><Relationship Id="rId156" Type="http://schemas.openxmlformats.org/officeDocument/2006/relationships/externalLink" Target="externalLinks/externalLink84.xml"/><Relationship Id="rId177" Type="http://schemas.openxmlformats.org/officeDocument/2006/relationships/externalLink" Target="externalLinks/externalLink105.xml"/><Relationship Id="rId198" Type="http://schemas.openxmlformats.org/officeDocument/2006/relationships/externalLink" Target="externalLinks/externalLink126.xml"/><Relationship Id="rId202" Type="http://schemas.openxmlformats.org/officeDocument/2006/relationships/externalLink" Target="externalLinks/externalLink130.xml"/><Relationship Id="rId223" Type="http://schemas.openxmlformats.org/officeDocument/2006/relationships/externalLink" Target="externalLinks/externalLink151.xml"/><Relationship Id="rId244" Type="http://schemas.openxmlformats.org/officeDocument/2006/relationships/externalLink" Target="externalLinks/externalLink172.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externalLink" Target="externalLinks/externalLink193.xml"/><Relationship Id="rId286" Type="http://schemas.openxmlformats.org/officeDocument/2006/relationships/externalLink" Target="externalLinks/externalLink214.xml"/><Relationship Id="rId50" Type="http://schemas.openxmlformats.org/officeDocument/2006/relationships/worksheet" Target="worksheets/sheet50.xml"/><Relationship Id="rId104" Type="http://schemas.openxmlformats.org/officeDocument/2006/relationships/externalLink" Target="externalLinks/externalLink32.xml"/><Relationship Id="rId125" Type="http://schemas.openxmlformats.org/officeDocument/2006/relationships/externalLink" Target="externalLinks/externalLink53.xml"/><Relationship Id="rId146" Type="http://schemas.openxmlformats.org/officeDocument/2006/relationships/externalLink" Target="externalLinks/externalLink74.xml"/><Relationship Id="rId167" Type="http://schemas.openxmlformats.org/officeDocument/2006/relationships/externalLink" Target="externalLinks/externalLink95.xml"/><Relationship Id="rId188" Type="http://schemas.openxmlformats.org/officeDocument/2006/relationships/externalLink" Target="externalLinks/externalLink116.xml"/><Relationship Id="rId71" Type="http://schemas.openxmlformats.org/officeDocument/2006/relationships/worksheet" Target="worksheets/sheet71.xml"/><Relationship Id="rId92" Type="http://schemas.openxmlformats.org/officeDocument/2006/relationships/externalLink" Target="externalLinks/externalLink20.xml"/><Relationship Id="rId213" Type="http://schemas.openxmlformats.org/officeDocument/2006/relationships/externalLink" Target="externalLinks/externalLink141.xml"/><Relationship Id="rId234" Type="http://schemas.openxmlformats.org/officeDocument/2006/relationships/externalLink" Target="externalLinks/externalLink162.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externalLink" Target="externalLinks/externalLink183.xml"/><Relationship Id="rId276" Type="http://schemas.openxmlformats.org/officeDocument/2006/relationships/externalLink" Target="externalLinks/externalLink204.xml"/><Relationship Id="rId297" Type="http://schemas.openxmlformats.org/officeDocument/2006/relationships/externalLink" Target="externalLinks/externalLink225.xml"/><Relationship Id="rId40" Type="http://schemas.openxmlformats.org/officeDocument/2006/relationships/worksheet" Target="worksheets/sheet40.xml"/><Relationship Id="rId115" Type="http://schemas.openxmlformats.org/officeDocument/2006/relationships/externalLink" Target="externalLinks/externalLink43.xml"/><Relationship Id="rId136" Type="http://schemas.openxmlformats.org/officeDocument/2006/relationships/externalLink" Target="externalLinks/externalLink64.xml"/><Relationship Id="rId157" Type="http://schemas.openxmlformats.org/officeDocument/2006/relationships/externalLink" Target="externalLinks/externalLink85.xml"/><Relationship Id="rId178" Type="http://schemas.openxmlformats.org/officeDocument/2006/relationships/externalLink" Target="externalLinks/externalLink106.xml"/><Relationship Id="rId301" Type="http://schemas.openxmlformats.org/officeDocument/2006/relationships/externalLink" Target="externalLinks/externalLink229.xml"/><Relationship Id="rId61" Type="http://schemas.openxmlformats.org/officeDocument/2006/relationships/worksheet" Target="worksheets/sheet61.xml"/><Relationship Id="rId82" Type="http://schemas.openxmlformats.org/officeDocument/2006/relationships/externalLink" Target="externalLinks/externalLink10.xml"/><Relationship Id="rId199" Type="http://schemas.openxmlformats.org/officeDocument/2006/relationships/externalLink" Target="externalLinks/externalLink127.xml"/><Relationship Id="rId203" Type="http://schemas.openxmlformats.org/officeDocument/2006/relationships/externalLink" Target="externalLinks/externalLink131.xml"/><Relationship Id="rId19" Type="http://schemas.openxmlformats.org/officeDocument/2006/relationships/worksheet" Target="worksheets/sheet19.xml"/><Relationship Id="rId224" Type="http://schemas.openxmlformats.org/officeDocument/2006/relationships/externalLink" Target="externalLinks/externalLink152.xml"/><Relationship Id="rId245" Type="http://schemas.openxmlformats.org/officeDocument/2006/relationships/externalLink" Target="externalLinks/externalLink173.xml"/><Relationship Id="rId266" Type="http://schemas.openxmlformats.org/officeDocument/2006/relationships/externalLink" Target="externalLinks/externalLink194.xml"/><Relationship Id="rId287" Type="http://schemas.openxmlformats.org/officeDocument/2006/relationships/externalLink" Target="externalLinks/externalLink215.xml"/><Relationship Id="rId30" Type="http://schemas.openxmlformats.org/officeDocument/2006/relationships/worksheet" Target="worksheets/sheet30.xml"/><Relationship Id="rId105" Type="http://schemas.openxmlformats.org/officeDocument/2006/relationships/externalLink" Target="externalLinks/externalLink33.xml"/><Relationship Id="rId126" Type="http://schemas.openxmlformats.org/officeDocument/2006/relationships/externalLink" Target="externalLinks/externalLink54.xml"/><Relationship Id="rId147" Type="http://schemas.openxmlformats.org/officeDocument/2006/relationships/externalLink" Target="externalLinks/externalLink75.xml"/><Relationship Id="rId168" Type="http://schemas.openxmlformats.org/officeDocument/2006/relationships/externalLink" Target="externalLinks/externalLink96.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21.xml"/><Relationship Id="rId189" Type="http://schemas.openxmlformats.org/officeDocument/2006/relationships/externalLink" Target="externalLinks/externalLink117.xml"/><Relationship Id="rId3" Type="http://schemas.openxmlformats.org/officeDocument/2006/relationships/worksheet" Target="worksheets/sheet3.xml"/><Relationship Id="rId214" Type="http://schemas.openxmlformats.org/officeDocument/2006/relationships/externalLink" Target="externalLinks/externalLink142.xml"/><Relationship Id="rId235" Type="http://schemas.openxmlformats.org/officeDocument/2006/relationships/externalLink" Target="externalLinks/externalLink163.xml"/><Relationship Id="rId256" Type="http://schemas.openxmlformats.org/officeDocument/2006/relationships/externalLink" Target="externalLinks/externalLink184.xml"/><Relationship Id="rId277" Type="http://schemas.openxmlformats.org/officeDocument/2006/relationships/externalLink" Target="externalLinks/externalLink205.xml"/><Relationship Id="rId298" Type="http://schemas.openxmlformats.org/officeDocument/2006/relationships/externalLink" Target="externalLinks/externalLink226.xml"/><Relationship Id="rId116" Type="http://schemas.openxmlformats.org/officeDocument/2006/relationships/externalLink" Target="externalLinks/externalLink44.xml"/><Relationship Id="rId137" Type="http://schemas.openxmlformats.org/officeDocument/2006/relationships/externalLink" Target="externalLinks/externalLink65.xml"/><Relationship Id="rId158" Type="http://schemas.openxmlformats.org/officeDocument/2006/relationships/externalLink" Target="externalLinks/externalLink86.xml"/><Relationship Id="rId302" Type="http://schemas.openxmlformats.org/officeDocument/2006/relationships/externalLink" Target="externalLinks/externalLink230.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externalLink" Target="externalLinks/externalLink11.xml"/><Relationship Id="rId179" Type="http://schemas.openxmlformats.org/officeDocument/2006/relationships/externalLink" Target="externalLinks/externalLink107.xml"/><Relationship Id="rId190" Type="http://schemas.openxmlformats.org/officeDocument/2006/relationships/externalLink" Target="externalLinks/externalLink118.xml"/><Relationship Id="rId204" Type="http://schemas.openxmlformats.org/officeDocument/2006/relationships/externalLink" Target="externalLinks/externalLink132.xml"/><Relationship Id="rId225" Type="http://schemas.openxmlformats.org/officeDocument/2006/relationships/externalLink" Target="externalLinks/externalLink153.xml"/><Relationship Id="rId246" Type="http://schemas.openxmlformats.org/officeDocument/2006/relationships/externalLink" Target="externalLinks/externalLink174.xml"/><Relationship Id="rId267" Type="http://schemas.openxmlformats.org/officeDocument/2006/relationships/externalLink" Target="externalLinks/externalLink195.xml"/><Relationship Id="rId288" Type="http://schemas.openxmlformats.org/officeDocument/2006/relationships/externalLink" Target="externalLinks/externalLink216.xml"/><Relationship Id="rId106" Type="http://schemas.openxmlformats.org/officeDocument/2006/relationships/externalLink" Target="externalLinks/externalLink34.xml"/><Relationship Id="rId127" Type="http://schemas.openxmlformats.org/officeDocument/2006/relationships/externalLink" Target="externalLinks/externalLink55.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externalLink" Target="externalLinks/externalLink1.xml"/><Relationship Id="rId94" Type="http://schemas.openxmlformats.org/officeDocument/2006/relationships/externalLink" Target="externalLinks/externalLink22.xml"/><Relationship Id="rId148" Type="http://schemas.openxmlformats.org/officeDocument/2006/relationships/externalLink" Target="externalLinks/externalLink76.xml"/><Relationship Id="rId169" Type="http://schemas.openxmlformats.org/officeDocument/2006/relationships/externalLink" Target="externalLinks/externalLink97.xml"/><Relationship Id="rId4" Type="http://schemas.openxmlformats.org/officeDocument/2006/relationships/worksheet" Target="worksheets/sheet4.xml"/><Relationship Id="rId180" Type="http://schemas.openxmlformats.org/officeDocument/2006/relationships/externalLink" Target="externalLinks/externalLink108.xml"/><Relationship Id="rId215" Type="http://schemas.openxmlformats.org/officeDocument/2006/relationships/externalLink" Target="externalLinks/externalLink143.xml"/><Relationship Id="rId236" Type="http://schemas.openxmlformats.org/officeDocument/2006/relationships/externalLink" Target="externalLinks/externalLink164.xml"/><Relationship Id="rId257" Type="http://schemas.openxmlformats.org/officeDocument/2006/relationships/externalLink" Target="externalLinks/externalLink185.xml"/><Relationship Id="rId278" Type="http://schemas.openxmlformats.org/officeDocument/2006/relationships/externalLink" Target="externalLinks/externalLink206.xml"/><Relationship Id="rId303" Type="http://schemas.openxmlformats.org/officeDocument/2006/relationships/externalLink" Target="externalLinks/externalLink231.xml"/><Relationship Id="rId42" Type="http://schemas.openxmlformats.org/officeDocument/2006/relationships/worksheet" Target="worksheets/sheet42.xml"/><Relationship Id="rId84" Type="http://schemas.openxmlformats.org/officeDocument/2006/relationships/externalLink" Target="externalLinks/externalLink12.xml"/><Relationship Id="rId138" Type="http://schemas.openxmlformats.org/officeDocument/2006/relationships/externalLink" Target="externalLinks/externalLink66.xml"/><Relationship Id="rId191" Type="http://schemas.openxmlformats.org/officeDocument/2006/relationships/externalLink" Target="externalLinks/externalLink119.xml"/><Relationship Id="rId205" Type="http://schemas.openxmlformats.org/officeDocument/2006/relationships/externalLink" Target="externalLinks/externalLink133.xml"/><Relationship Id="rId247" Type="http://schemas.openxmlformats.org/officeDocument/2006/relationships/externalLink" Target="externalLinks/externalLink175.xml"/><Relationship Id="rId107" Type="http://schemas.openxmlformats.org/officeDocument/2006/relationships/externalLink" Target="externalLinks/externalLink35.xml"/><Relationship Id="rId289" Type="http://schemas.openxmlformats.org/officeDocument/2006/relationships/externalLink" Target="externalLinks/externalLink217.xml"/><Relationship Id="rId11" Type="http://schemas.openxmlformats.org/officeDocument/2006/relationships/worksheet" Target="worksheets/sheet11.xml"/><Relationship Id="rId53" Type="http://schemas.openxmlformats.org/officeDocument/2006/relationships/worksheet" Target="worksheets/sheet53.xml"/><Relationship Id="rId149" Type="http://schemas.openxmlformats.org/officeDocument/2006/relationships/externalLink" Target="externalLinks/externalLink77.xml"/><Relationship Id="rId95" Type="http://schemas.openxmlformats.org/officeDocument/2006/relationships/externalLink" Target="externalLinks/externalLink23.xml"/><Relationship Id="rId160" Type="http://schemas.openxmlformats.org/officeDocument/2006/relationships/externalLink" Target="externalLinks/externalLink88.xml"/><Relationship Id="rId216" Type="http://schemas.openxmlformats.org/officeDocument/2006/relationships/externalLink" Target="externalLinks/externalLink144.xml"/><Relationship Id="rId258" Type="http://schemas.openxmlformats.org/officeDocument/2006/relationships/externalLink" Target="externalLinks/externalLink186.xml"/><Relationship Id="rId22" Type="http://schemas.openxmlformats.org/officeDocument/2006/relationships/worksheet" Target="worksheets/sheet22.xml"/><Relationship Id="rId64" Type="http://schemas.openxmlformats.org/officeDocument/2006/relationships/worksheet" Target="worksheets/sheet64.xml"/><Relationship Id="rId118" Type="http://schemas.openxmlformats.org/officeDocument/2006/relationships/externalLink" Target="externalLinks/externalLink46.xml"/><Relationship Id="rId171" Type="http://schemas.openxmlformats.org/officeDocument/2006/relationships/externalLink" Target="externalLinks/externalLink99.xml"/><Relationship Id="rId227" Type="http://schemas.openxmlformats.org/officeDocument/2006/relationships/externalLink" Target="externalLinks/externalLink155.xml"/><Relationship Id="rId269" Type="http://schemas.openxmlformats.org/officeDocument/2006/relationships/externalLink" Target="externalLinks/externalLink197.xml"/><Relationship Id="rId33" Type="http://schemas.openxmlformats.org/officeDocument/2006/relationships/worksheet" Target="worksheets/sheet33.xml"/><Relationship Id="rId129" Type="http://schemas.openxmlformats.org/officeDocument/2006/relationships/externalLink" Target="externalLinks/externalLink57.xml"/><Relationship Id="rId280" Type="http://schemas.openxmlformats.org/officeDocument/2006/relationships/externalLink" Target="externalLinks/externalLink208.xml"/><Relationship Id="rId75" Type="http://schemas.openxmlformats.org/officeDocument/2006/relationships/externalLink" Target="externalLinks/externalLink3.xml"/><Relationship Id="rId140" Type="http://schemas.openxmlformats.org/officeDocument/2006/relationships/externalLink" Target="externalLinks/externalLink68.xml"/><Relationship Id="rId182" Type="http://schemas.openxmlformats.org/officeDocument/2006/relationships/externalLink" Target="externalLinks/externalLink110.xml"/><Relationship Id="rId6" Type="http://schemas.openxmlformats.org/officeDocument/2006/relationships/worksheet" Target="worksheets/sheet6.xml"/><Relationship Id="rId238" Type="http://schemas.openxmlformats.org/officeDocument/2006/relationships/externalLink" Target="externalLinks/externalLink166.xml"/></Relationships>
</file>

<file path=xl/drawings/drawing1.xml><?xml version="1.0" encoding="utf-8"?>
<xdr:wsDr xmlns:xdr="http://schemas.openxmlformats.org/drawingml/2006/spreadsheetDrawing" xmlns:a="http://schemas.openxmlformats.org/drawingml/2006/main">
  <xdr:oneCellAnchor>
    <xdr:from>
      <xdr:col>4</xdr:col>
      <xdr:colOff>1866900</xdr:colOff>
      <xdr:row>25</xdr:row>
      <xdr:rowOff>152400</xdr:rowOff>
    </xdr:from>
    <xdr:ext cx="8651877" cy="1946541"/>
    <xdr:sp macro="" textlink="">
      <xdr:nvSpPr>
        <xdr:cNvPr id="2" name="AutoShape 1">
          <a:extLst>
            <a:ext uri="{FF2B5EF4-FFF2-40B4-BE49-F238E27FC236}">
              <a16:creationId xmlns:a16="http://schemas.microsoft.com/office/drawing/2014/main" id="{8E8EFED5-09F2-4732-81E0-5C74DEA5F896}"/>
            </a:ext>
          </a:extLst>
        </xdr:cNvPr>
        <xdr:cNvSpPr>
          <a:spLocks noChangeAspect="1" noChangeArrowheads="1"/>
        </xdr:cNvSpPr>
      </xdr:nvSpPr>
      <xdr:spPr bwMode="auto">
        <a:xfrm>
          <a:off x="3048000" y="4914900"/>
          <a:ext cx="8651877" cy="19465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1866900</xdr:colOff>
      <xdr:row>25</xdr:row>
      <xdr:rowOff>152400</xdr:rowOff>
    </xdr:from>
    <xdr:ext cx="8651877" cy="2056607"/>
    <xdr:sp macro="" textlink="">
      <xdr:nvSpPr>
        <xdr:cNvPr id="3" name="AutoShape 1">
          <a:extLst>
            <a:ext uri="{FF2B5EF4-FFF2-40B4-BE49-F238E27FC236}">
              <a16:creationId xmlns:a16="http://schemas.microsoft.com/office/drawing/2014/main" id="{8E8EFED5-09F2-4732-81E0-5C74DEA5F896}"/>
            </a:ext>
          </a:extLst>
        </xdr:cNvPr>
        <xdr:cNvSpPr>
          <a:spLocks noChangeAspect="1" noChangeArrowheads="1"/>
        </xdr:cNvSpPr>
      </xdr:nvSpPr>
      <xdr:spPr bwMode="auto">
        <a:xfrm>
          <a:off x="3048000" y="4914900"/>
          <a:ext cx="8651877" cy="20566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tabilidade/Consolidacao/BTA/TRAB/0dem_fin/DFB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abilidade/Prestacao_CPP/Presta&#231;&#227;o%20de%20Contas/Situa&#231;&#227;o%20Analitica/Situa&#231;&#227;oMapas/SACPP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ontabilidade\Consolidacao\Outros\IAS\ESPANHA_envio\ajenics00009set04_fin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tlisfs06\groups\Contabilidade\Consolidacao\Outros\IAS\ESPANHA_envio\ajenics00009set04_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tlisfs06\groups\CLIENTES\BANCA\Grupo%20BCP\Compliance\Edif&#237;cios%20Atl&#226;ntico\Castil%20Parque\Modelo%2022\2001\Colina%20D'Arge\Modelo%2022%20de%202001\CLIENTES\Modelo%2022\BCP%20(Engag%23%20525882TA7)\Comercial%20Imobili&#225;ria\CLIENTES\CITIBANK\97%20-%20M22\97%20-%20M2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Documents%20and%20Settings\sgi1014\Local%20Settings\Temporary%20Internet%20Files\OLK2C\SAP%20Vendas%20Setembro%2020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t-l3b3484\bst\Contabilidade\Consolidacao\Outros\IAS\ESPANHA_envio\ajenics00009set04_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tlisfs06\groups\meus\Margarida%20Silva\BIG\vers&#227;o%20Gabi\PBC\CLIENTES\Modelo%2022\BCP%20(Engag%23%20525882TA7)\Comercial%20Imobili&#225;ria\CLIENTES\CITIBANK\97%20-%20M22\97%20-%20M2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tlisfs06\groups\meus\Margarida%20Silva\BIG\vers&#227;o%20Gabi\PBC\CLIENTES\CITIBANK\97%20-%20M22\97%20-%20M2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tlisfs06\groups\CLIENTES\CLIENTES\Grupo%20BCP\Proced.+Estim.%20+Mod%2022%2098%20e%2099\BII\BII%20-%2099\BII%20-%2099%20Revis&#227;o%20da%20Modelo%2022\BII%20Sede%20e%20SFE\CLIENTES\CITIBANK\97%20-%20M22\97%20-%20M2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ontabilidade\Consolidacao\CONS_Portugal\Ano2006\12_Dezembro\Movimento%20impostos\movimento%20impostos_35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ep_Fin\JVClosing\Reporting\May%20Reports\WORK\MESRE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tlisfs06\groups\Data\Excel\CONTAB\Balanco%20FRP\03\razao_12_03(F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1724038\Sara%20-%20L&#237;lia\Contabilidade%20Geral\PETROGAL\2001\Caderno_Resultados2001\12-2001\2723_2001_DEZEMBR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1724038\Sara%20-%20L&#237;lia\Contabilidade%20Geral\PETROGAL\2001\Caderno_Resultados2001\12-2001\Devc2001_DEZMBR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1724038\Sara%20-%20L&#237;lia\Contabilidade%20Geral\PETROGAL\2001\Caderno_Resultados2001\12-2001\Cusp2001_DEZEMB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rvfappt01\users\Finance\Financial%20Control\US%20Account\Ano%202001\Sept-01\Real\I-C%2009_01transacoe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rvfappt01\users\Documents%20and%20Settings\baptistar\Desktop\Summary%20Statistic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Vsantiago\ana%20disco%20du\ANA%20DISCO%20DURO\TRABAJO99\APOYO%20REPORTING\TTRADEMA\Reporting%20quaterly017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t-r8t2ptp\as2\CLIENTES\BANCA\Grupo%20BCP\Compliance\Edif&#237;cios%20Atl&#226;ntico\Castil%20Parque\Modelo%2022\2001\Colina%20D'Arge\Modelo%2022%20de%202001\CLIENTES\Modelo%2022\BCP%20(Engag%23%20525882TA7)\Comercial%20Imobili&#225;ria\CLIENTES\CITIBANK\97%20-%20M22\97%20-%20M2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t-r8t2ptp\as2\Documents%20and%20Settings\nbatina\Desktop\MODELOS%2022%20FINAIS\Banco%20BPI%20-%20Revisto%20pelo%20Ricardo\Clientes\DIA\30-Jun-02\Leads\Leads%20Dia%2030-Jun-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tdat07\begrp\CP06revAnnex1_workinprogres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Expert%20Groups/Accounting%20and%20Auditing/Other%20folders/EGFI%20Workstream%20Reporting/Circulated%20papers/2009/Marco%20Burroni/Banca%20d'Italia/Documents%20and%20Settings/Administrator/Desktop/CP06revAnnex1_workinprogres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Expert%20Groups/Accounting%20and%20Auditing/Other%20folders/EGFI%20Workstream%20Reporting/Circulated%20papers/2009/CP06revAnnex1_workinprogres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t-r8t2ptp\as2\Os%20meus%20documentos\SN\Contabilidad\2005\Seixal\Modelo%20SN%20Seixa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t-r8t2ptp\as2\meus\Margarida%20Silva\BIG\vers&#227;o%20Gabi\PBC\CLIENTES\Modelo%2022\BCP%20(Engag%23%20525882TA7)\Comercial%20Imobili&#225;ria\CLIENTES\CITIBANK\97%20-%20M22\97%20-%20M2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t-r8t2ptp\as2\meus\Margarida%20Silva\BIG\vers&#227;o%20Gabi\PBC\CLIENTES\CITIBANK\97%20-%20M22\97%20-%20M2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erver\personal-c\Nuno\AA_Standard\CARTAS\RET_IR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t-r8t2ptp\as2\CLIENTES\CLIENTES\Grupo%20BCP\Proced.+Estim.%20+Mod%2022%2098%20e%2099\BII\BII%20-%2099\BII%20-%2099%20Revis&#227;o%20da%20Modelo%2022\BII%20Sede%20e%20SFE\CLIENTES\CITIBANK\97%20-%20M22\97%20-%20M2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t-r8t2ptp\as2\VANDA%20LEMOS\VANDA%20DOC\EPS-MULTICARE\EPS_2002\2003\Janeiro_03\EPS_1_20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t-r8t2ptp\as2\BPO_GERAL\COMMON\Claudia_silva\EPS_1_2003_.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T-R8T2PTP\as2\Jobs\Caixa%20Geral%20de%20Depositos\Auditoria\CGD_Dez2002\Relatorio\ZIP-12-02\Pontos-12-0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t-r8t2ptp\as2\Documents%20and%20Settings\nbatina\Desktop\MODELOS%2022%20FINAIS\Banco%20BPI%20-%20Revisto%20pelo%20Ricardo\DATA\Clientes\Transgas\Galp%20Enova,%20SA\DATA\99%20Compliance%20IR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tlisfs06\groups\IRC\2003\BCPI\Balancete_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t-r8t2ptp\as2\Documents%20and%20Settings\nbatina\Desktop\MODELOS%2022%20FINAIS\Banco%20BPI%20-%20Revisto%20pelo%20Ricardo\Em%20curso\BMW\BMW%20Bank\BMW%20Bank-%20WP%20Conting%2020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tlisfs06\groups\TEMP\accounts200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J:\Contabilidade%20Geral\2000\Caderno_Resultados2000\10_2000\OUT_2000fct.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ptlisfs06\groups\CLIENTES\CITIBANK\97%20-%20M22\97%20-%20M2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EXCEL\ACTG\Age093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Pt-r8t2ptp\as2\Documents%20and%20Settings\nbatina\Desktop\MODELOS%2022%20FINAIS\Banco%20BPI%20-%20Revisto%20pelo%20Ricardo\Documents%20and%20Settings\FDMarques\Local%20Settings\Temporary%20Internet%20Files\OLKDA\VISATEJO%20ORC%202002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Pt-r8t2ptp\as2\Documents%20and%20Settings\nbatina\Desktop\MODELOS%2022%20FINAIS\Banco%20BPI%20-%20Revisto%20pelo%20Ricardo\Alian&#231;a%20Florestal\2002\Alian&#231;a%20Florestal\migas\DATA\Arthur%20Andersen\Colgate\Audit98\Colgateleads98.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ptlisfs06\groups\PSG\Actuariado\Fundos\Fundos%20Fechados\unicre\2000\Avaliacoes\testes99%20Aplicacao\ACTIVMC%20testes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PT-R8T2PTP\as2\Documents%20and%20Settings\joaoferreira\Local%20Settings\Temporary%20Internet%20Files\OLK8E\Estimativa_200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CLIENTES\CITIBANK\97%20-%20M22\97%20-%20M2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Pt-r8t2ptp\as2\Documents%20and%20Settings\slopes.FRICARNES\Os%20meus%20documentos\calculoProvis&#227;o2002\Fricarnes\Novembro\Abril\janeiro\provis&#227;o_janeiro200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ptlisfs06\groups\Documents%20and%20Settings\tdias\Local%20Settings\Temporary%20Internet%20Files\OLK19\Data\Excel\CONTAB\IMOB\Imob%20Mestre%2001\FDP\ALD\mapas%20fiscais\teste2\teste\ANEXO_3(lixo).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ptlisfs06\groups\Documents%20and%20Settings\tdias\Local%20Settings\Temporary%20Internet%20Files\OLK19\Data\Excel\CONTAB\IMOB\Imob%20Mestre%2001\FDP\ALD\ANEXO_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A:\CLIENTES\Cofaco\1999-12\J.%20A.%20Pacheco\C%20-%20Fixed%20Assets\LIXO%20PROVIS&#211;RIO\Amortiza&#231;&#245;es.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A:\CLIENTES\Cofaco\1999-12\J.%20A.%20Pacheco\C%20-%20Fixed%20Assets\LIXO%20PROVIS&#211;RIO\Teste%20&#224;s%20Amortiza&#231;&#245;es%20-%20Novo.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Pt-r8t2ptp\as2\Users\liferreira\AppData\Local\Microsoft\Windows\Temporary%20Internet%20Files\Content.Outlook\Q37JWWRJ\3.%20Trabalho%20Tax\Clientes\DIA\31-Dez-03\Reporting%20Package\Consjpdp\consjpdp.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Pt-r8t2ptp\as2\Reporting\Fixed%20Assets\Imobilizado%20Mais%20Valia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ptlisfs06\groups\Contabilidade\Prestacao_BTA\Provis&#245;es%20S&#243;nia\B_PORTUGAL\PARTE%201;2;3\2002\Instr_91_96_v003_0018_200212_20030130_BTA%20%2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Expert%20Groups/Accounting%20and%20Auditing/Other%20folders/EGFI%20Workstream%20Reporting/Circulated%20papers/2009/My%20Documents/work/egfi%20november%202006/EGFI%202006%2010%20Rev5%20-%20Annex%202%20(Disclosure%20%20of%20FINREP%20Implementatio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ptlisfs06\groups\CaixaCapital\Contabilidade\Reporte%20Empresas%20Grupo\2006\Cx.%20Capital\ccapital-12%202006-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ptlisfs06\groups\DCT\TECNICA\BALAN&#199;OS\ACT_GLOBAL\2001-07\BALAN&#199;O-NOVO-200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Pt-r8t2ptp\as2\Users\migsilva\AppData\Local\Temp\wzf146\Instr_09_03_v006_0018_200909_20091028_BSTOT.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ptlisfs06\groups\meus\Margarida%20Silva\BIG\vers&#227;o%20Gabi\PBC\Resumo%20conting&#234;ncia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ptlisfs06\groups\andre\documentos\clientes\BCP\Imobili&#225;rias\Quinta%20Santa%20Filomena\Resumo%20conting&#234;ncia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Ptztorresxp2\AS2\Documents%20and%20Settings\ztorres\Local%20Settings\Temporary%20Internet%20Files\OLK19E\Nota%2010%20_2004_MMM.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Documents%20and%20Settings\nfigueiredo\Desktop\IAS_Capital_NovasEmpresas_2000.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Pt-r8t2ptp\as2\Documents%20and%20Settings\VLemos\Desktop\EPS_9_2003_RB.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Pt-r8t2ptp\as2\Documents%20and%20Settings\nbatina\Desktop\MODELOS%2022%20FINAIS\Banco%20BPI%20-%20Revisto%20pelo%20Ricardo\Direccao%20FG\CRC%20SSC\CONSOS\Cons1200\Carrefour\consdcpo.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Users/ccaeiro001/AppData/Local/Aura/6.0/Files/7/AF/1ed1ff32-80e0-429d-b180-f8658b4c6ca5000000000000000004240152/1ed1ff32-80e0-429d-b180-f8658b4c6ca5.xlsm"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ptlisfs06\groups\Documents%20and%20Settings\145572\Local%20Settings\Temporary%20Internet%20Files\OLK5E\PRVIS&#213;ES%20vs%20IMPARIDADES%20(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J:\RRPP\COREP\02%20Informacion%20Publica%20y%20Reguladores\01%20IRP\20184Q\Tablas%20LI\Estructura%20Balance%20LI1LI2%202018.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Contabilidade\Consolidacao\CONS_Portugal\Ano2006\08_Agosto\Irlandas\280\Management%20Accounts%2031.08.06%20Client.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OPS\CREADM\MIAHART\EXCEL\ANA\OCTJAN99.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U:\Dep.%20Financeiro\Novo%20negocio\cobran&#231;as\FICHEIROS_TRABALHO\Ficheiros_20092005\Devolvidos_Mensal_2005.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ptlisfs06\groups\DATA\Clientes\CHEMICAL\311298\9812\Derivados\DERI9812.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A:\DATA\CLIENTES\DATA\Claudia%20Silva\E.P.S\Outubro\GEP_08_2001.xlw"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TMNW2\USR\USR\GTM2\PUB\CARTEIRA%20INTERNACIONAL\obrigacoes\OLI\DPC\EDUARDA.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Controlo%20Financeiro/SRS/SRS1/Risco%20SRS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USERS/n011003/Local%20Settings/Temporary%20Internet%20Files/OLKDC/SRS%20Comite%20Riscos.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tlisfs06\groups\Participa&#231;&#245;es\PF_BCPAtlantico.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t-r8t2ptp\as2\Clients\Excel\TOTTA\Accounts\2011\9.%20August%202011\Accounts\Management%20Accounts%2031.08.11.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Pt-r8t2ptp\as2\Users\anribeiro\Desktop\PBE\7.%20Consolida&#231;&#227;o\Df's%20Sociedades\df&#239;s%2028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Contabilidade\Consolidacao\CONS_Portugal\Ano2007\09_Setembro\280\Totta_Mgt%20Accounts%20fin%2030%2009%2007_final.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Pt-r8t2ptp\as2\Clients\Excel\TOTTA\Accounts\2011\8.%20July%202011\Accounts\Management%20Accounts%20up%20date%2031.07.1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Pt-r8t2ptp\as2\Clients\Excel\TOTTA\Accounts\2011\January%202011\Accounts\Management%20Accounts%2031_01_11.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Pt-r8t2ptp\as2\Clients\Excel\TOTTA\Accounts\2009\9.%20August%202009\Mgt%20Accounts\MANAGEMENT%20ACCOUNTS%2031.08.0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Documents%20and%20Settings\N31606\Configuraci&#243;n%20local\Archivos%20temporales%20de%20Internet\OLK8\MA1885~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Pt-r8t2ptp\as2\Documents%20and%20Settings\nbatina\Desktop\MODELOS%2022%20FINAIS\Banco%20BPI%20-%20Revisto%20pelo%20Ricardo\Work%20Papers%202002%20-%20Pap&#233;is%20adicionais.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PT-R8T2PTP\as2\DPI\GROUPS\GPC2\BALANCOS\GRUPO\BALANCO_GR_AUTOM.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ptlisfs06\groups\Documents%20and%20Settings\tdias\Local%20Settings\Temporary%20Internet%20Files\OLK19\Data\Excel\CONTAB\IMOB\Imob%20Mestre%2002\FDP\32_1e31\olld\MAPA_REI.DBF"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contabilidade/consolidacao/BTA/TRAB/DEZ1999/NOTAS/MAP99110.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A:\CLIENTES\Modelo%2022\BCP%20(Engag%23%20525882TA7)\Comercial%20Imobili&#225;ria\CLIENTES\CITIBANK\97%20-%20M22\97%20-%20M22.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D:\TEMP\DERI.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ptlisfs06\groups\Clientes_gerais\Sanfil\Auto%20Henriques\CLIENTES\CITIBANK\97%20-%20M22\97%20-%20M22.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Pt-r8t2ptp\as2\Documents%20and%20Settings\scravidao\Os%20meus%20documentos\calculoProvis&#227;o2002\Fricarnes\Provis&#227;o%20Fiscal\Documents%20and%20Settings\slopes.FRICARNES\Os%20meus%20documentos\calculoProvis&#227;o2002\janeiro\provis&#227;o_janeiro2002.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ptlisfs06\groups\Clientes\Deutsche%20Bank\DB%20Cr&#233;dito\Work%20Papers\Exerc&#237;cio%202001\DB%20Cr&#233;dito%20-%20Conting&#234;ncias%20fiscais%202001%20(draft-31.12.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H:\DIRECCI&#211;N%20FINANCIERA\Gesti&#243;n%20Financiera\Carteras\30.04.10\Documentaci&#243;n%20del%2030.04.10\Valoraci&#243;n%20de%20la%20cartera%20STS\STS%2030.04.10.%20Valoraci&#243;n%20de%20la%20cartera.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ptlisfs06\groups\meus\Margarida%20Silva\BIG\vers&#227;o%20Gabi\PBC\CLIENTES\Compliance\Modelo%2022\Work%20Papers%20(Rever!!!)\CLIENTES\CITIBANK\97%20-%20M22\97%20-%20M22.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tlisfs06\groups\contabilidade\BTSI\Reporte_CGD\2002\Dezembro\37_Cxbi.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E:\BSNP\IRS_TRADING\Resultados_IRS_Kondor_20011228_contabil.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Contabilidade/Consolidacao/CONS_Portugal/Ano2005/11_Novembro/Irlandas/280/November%20Management%20Account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ptlisfs06\groups\Documents%20and%20Settings\tdias\Local%20Settings\Temporary%20Internet%20Files\OLK19\Data\Excel\AUXILIAR\Apontamentos\INDEXA%20E%20MATCH.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http://www.bportugal.pt/ddeeg/ue/speg/egcam/EURO/PROD/TCAMB/ecalcexo2.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ptlisfs06\groups\01%20-%20JOBS\02%20-%20Caixa%20Geral%20de%20Depositos\Auditoria\CGD_Dez2004\Anexo\Suportes\Nota%208\Suporte%20nota%208.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ptlisfs06\groups\Contabilidade\BTSI\Reporte_CGD\2004\Setembro\07_Cxbi_Set0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Pt-r8t2ptp\as2\Documents%20and%20Settings\nbatina\Desktop\MODELOS%2022%20FINAIS\Banco%20BPI%20-%20Revisto%20pelo%20Ricardo\Documents%20and%20Settings\lreis\Desktop\Clientes\Repsol\Audit%20Review%20@%2031.12.05\Repsol%20Butano\PBC\PBC%20-%20Balancete%20@%2012.01.06%20.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ptlisfs06\groups\DATA\CHEMICAL\0696\FX\DBI\1995\FINAL\INTERES.XLS" TargetMode="External"/></Relationships>
</file>

<file path=xl/externalLinks/_rels/externalLink102.xml.rels><?xml version="1.0" encoding="UTF-8" standalone="yes"?>
<Relationships xmlns="http://schemas.openxmlformats.org/package/2006/relationships"><Relationship Id="rId1" Type="http://schemas.microsoft.com/office/2006/relationships/xlExternalLinkPath/xlPathMissing" Target="Worksheet%20in%202321%20Financial%20Statements%20Review%20Workbook"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D:\Carteiras\06_2003\Swaps%20MS_SGC.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PT-R8T2PTP\as2\DPI\GROUPS\GPC2\RESERVAS\Reservas_autom_anexoIV.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D:\DOCUME~1\Eduadiaz\CONFIG~1\Temp\prueba\Macro%20Homologacion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ptlisfs06\groups\meus\Margarida%20Silva\BIG\vers&#227;o%20Gabi\PBC\Documents%20and%20Settings\rvilaverde\Local%20Settings\Temporary%20Internet%20Files\OLK1\CLIENTES\CITIBANK\97%20-%20M22\97%20-%20M22.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ptlisfs06\groups\DOCUME~1\SUFERN~1\LOCALS~1\Temp\Instr_09_03_v003_0780_200412_20050128_FRIFC.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A:\DATA\MUNDIAL%20CONFIAN&#199;A\GEP\GEP_01_2000.xlw"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rvfappt01\users\Finance\Financial%20Control\US%20Account\%23440%20rec\cttotal_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ptlisfs06\users\CaixaCapital\Contabilidade\Reporte%20Empresas%20Grupo\2002\CX.%20CAPITAL\Or&#231;amento2002-Final.xls" TargetMode="External"/></Relationships>
</file>

<file path=xl/externalLinks/_rels/externalLink111.xml.rels><?xml version="1.0" encoding="UTF-8" standalone="yes"?>
<Relationships xmlns="http://schemas.openxmlformats.org/package/2006/relationships"><Relationship Id="rId1" Type="http://schemas.microsoft.com/office/2006/relationships/xlExternalLinkPath/xlPathMissing" Target="Worksheet%20in%206141%20Teste%20Juros%20Suprimentos%20TRG%20ENAG&#193;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Pt-r8t2ptp\as2\Documents%20and%20Settings\anaalves\Local%20Settings\Temp\Clientes\Imo%20Auto%20Lavagem\lixo\97%20-%20M22.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Pt-r8t2ptp\as2\lixo\97%20-%20M22.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PT-R8T2PTP\as2\AS2\SHARE\Relat&#243;rio%20a%2031-12-2005\Work%20Zu\Suporte_v3.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ptlisfs06\groups\Documents%20and%20Settings\tdias\Local%20Settings\Temporary%20Internet%20Files\OLK19\Data\Excel\CONTAB\IMOB\Imob%20Mestre%2001\FDP\ALD\mapas%20fiscais\teste2\ANEXO_3(lixo).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D:\USERS\e877868\My%20Documents\Paulo%20Dias\1%20-%20Investimentos\1-%20Fecho%20Mensal\2008\12%20-%20Dez\3-%20Renda%20Mensal\Renda_mensal_contratada_a_01_08_05.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Pt-r8t2ptp\as2\Clientes\Clientes%202003\Compliance\NMC\PAZ\NMC\Estim%20RP%202002\lixo\97%20-%20M22.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WINDOWS/TEMP/Marzo%2001.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Pt-r8t2ptp\as2\Documents%20and%20Settings\nbatina\Desktop\MODELOS%2022%20FINAIS\Banco%20BPI%20-%20Revisto%20pelo%20Ricardo\Trabalhos%20em%20curso\Pap&#233;is%20de%20trabalho%202001\Vers&#227;o%201.1\lixo\97%20-%20M22.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Spereira\Parque%20Laranjeiras\Os%20meus%20documentos\Parque%20das%20Laranjeiras\2002\Mapa_Input_IG_Gesta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Pt-r8t2ptp\as2\Users\liferreira\AppData\Local\Microsoft\Windows\Temporary%20Internet%20Files\Content.Outlook\Q37JWWRJ\3.%20Trabalho%20Tax\Tax_layout\layout_01\lixo\97%20-%20M22.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Pt-r8t2ptp\as2\Documents%20and%20Settings\nbatina\Desktop\MODELOS%2022%20FINAIS\Banco%20BPI%20-%20Revisto%20pelo%20Ricardo\Documents%20and%20Settings\frusso.PT\My%20Documents\WORK\PAPEIS%20DE%20TRABALHO\papeis%202001%20novos\M22\lixo\97%20-%20M22.xls" TargetMode="External"/></Relationships>
</file>

<file path=xl/externalLinks/_rels/externalLink123.xml.rels><?xml version="1.0" encoding="UTF-8" standalone="yes"?>
<Relationships xmlns="http://schemas.openxmlformats.org/package/2006/relationships"><Relationship Id="rId1" Type="http://schemas.microsoft.com/office/2006/relationships/xlExternalLinkPath/xlPathMissing" Target="Worksheet%20in%207110%20Movimento%20da%20Situa&#231;&#227;o%20L&#237;quida"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ptlisfs06\groups\DCT\Informa&#231;&#227;o\Relat&#243;rio%20Junho.2003\Carteira%20de%20t&#237;tulos.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Pt-r8t2ptp\as2\Users\liferreira\AppData\Local\Microsoft\Windows\Temporary%20Internet%20Files\Content.Outlook\Q37JWWRJ\3.%20Trabalho%20Tax\Tax_layout\layout_01\lixo\Resumo%20conting&#234;ncias99.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Pt-r8t2ptp\as2\&#201;LIO%20BORGES\EPS\Outubro_03\EPS_10_2003_RR.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Pt-r8t2ptp\as2\Documents%20and%20Settings\ClaudSilva\Desktop\EPS_11_2003_EST.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K:\Transfer\Robert%20Hartman\Age1031.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Pt-r8t2ptp\as2\Documents%20and%20Settings\nbatina\Desktop\MODELOS%2022%20FINAIS\Banco%20BPI%20-%20Revisto%20pelo%20Ricardo\DATA\Clientes\Same\2000\2000\DATA\Clientes\Tompla\ComplianceTSU99.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ptlisfs06\groups\CLIENTES\01%20-%20LeaseFactor\Auditoria%202000\Relatorios%202000\BCPLeasing%20Final\4%20BCPL%202000%20-%20Mapas.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ptlisfs06\groups\CLIENTES\Clientes%202000\Modelo%2022-%202000\Grupo%20BCP\AF%20Fundos%20Mobili&#225;rios\Resumo%20conting&#234;ncias99.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Pt-r8t2ptp\as2\Documents%20and%20Settings\nbatina\Desktop\MODELOS%2022%20FINAIS\Banco%20BPI%20-%20Revisto%20pelo%20Ricardo\Pap&#233;is%20de%20Trabalho\Work%20Papers\lixo\97%20-%20M2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Nt5-riscos\RM\RiscosMercado\Equity2003\Stru.%20&amp;%20Der.%20Prod\StrucDerivProd_2003.xls" TargetMode="External"/></Relationships>
</file>

<file path=xl/externalLinks/_rels/externalLink134.xml.rels><?xml version="1.0" encoding="UTF-8" standalone="yes"?>
<Relationships xmlns="http://schemas.openxmlformats.org/package/2006/relationships"><Relationship Id="rId1" Type="http://schemas.microsoft.com/office/2006/relationships/xlExternalLinkPath/xlPathMissing" Target="Worksheet%20in%20(C)%20%205140%20An&#225;lise%20das%20reconcilia&#231;&#245;es%20banc&#225;rias%20a%2031-10-2005"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Pt-r8t2ptp\as2\Documents%20and%20Settings\VLemos\Desktop\EPS_2_2003_2.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L_SOUSA\PROVAS\2002\Janeiro\CDI.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tlisfs06\groups\CORPCENT\BCPCORP\CONS\PP3\AJSITLIQ\AJSITLIQ.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Coord_Financeira/ALM/Bancware/CVG/Relatorios/ReportsFinal-2005-04/alcopackagebta.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Pt-r8t2ptp\as2\Data\CAIXAWEB\CXWEB%20-%20SERVI&#199;OS\MAPAS\2002\CXWEB-Serv_09_02.xlw"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D:\USERS\e877868\My%20Documents\Paulo%20Dias\Investimentos\NICs\Junho\Mapas\ficheiro%20ajustes%20Totta_Seguros_Junho.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ptlisfs06\groups\meus\Margarida%20Silva\BIG\vers&#227;o%20Gabi\PBC\andre\documentos\clientes\BCP\Imobili&#225;rias\Castil%20Parque\Colina%20D'Arge\Modelo%2022%20de%202001\Resumo%20conting&#234;ncias.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Ptlis05\Users\DATA\2001\Auditoria\Alian&#231;a%20Florestal\2001\Preliminar\Goncalo\DATA\Auditoria\Dai-SET01\Data\99%20Compliance%20IRS.xls" TargetMode="External"/></Relationships>
</file>

<file path=xl/externalLinks/_rels/externalLink143.xml.rels><?xml version="1.0" encoding="UTF-8" standalone="yes"?>
<Relationships xmlns="http://schemas.openxmlformats.org/package/2006/relationships"><Relationship Id="rId1" Type="http://schemas.microsoft.com/office/2006/relationships/xlExternalLinkPath/xlPathMissing" Target="Worksheet%20in%20(C)%207136%20Equity%20Combined%20Leadsheet" TargetMode="External"/></Relationships>
</file>

<file path=xl/externalLinks/_rels/externalLink144.xml.rels><?xml version="1.0" encoding="UTF-8" standalone="yes"?>
<Relationships xmlns="http://schemas.openxmlformats.org/package/2006/relationships"><Relationship Id="rId1" Type="http://schemas.microsoft.com/office/2006/relationships/xlExternalLinkPath/xlPathMissing" Target="Worksheet%20in%20(C)%208220%20Rendimento%20de%20Imob%20Financeiras%20Leadsheet"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Pt-r8t2ptp\as2\Documents%20and%20Settings\slopes.FRICARNES\Os%20meus%20documentos\calculoProvis&#227;o2002\janeiro\provis&#227;o_janeiro2002.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ptlisfs06\groups\Trabalhos%20em%20Execucao\Mercedes\Compliance\Revisao%20Proced%20e%20Estimativa\Exercicio%202000\MB%20Cr&#233;dito\MB%20Credit%20-%20WP%20Rev.%20Proc.%20%20Estimativa%20(31-Dez-00).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Pt-r8t2ptp\as2\Documents%20and%20Settings\nbatina\Desktop\MODELOS%2022%20FINAIS\Banco%20BPI%20-%20Revisto%20pelo%20Ricardo\Documents%20and%20Settings\ruimartins\My%20Documents\Clientes\Diamondcluster%20Internacional,%20Lda\Diamondcluster%20-%20M22%202002%20-I.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HQNO02\VOL1\Treasury\MNG-INT\1998\Countries%20subm\dec98-est2.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DCC/IMOB_150.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ptlisfs06\groups\CLIME25\Mapas\GESTOR.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E1724038\Sara%20-%20L&#237;lia\Contabilidade%20Geral\PETROGAL\2001\Caderno_Resultados2001\12-2001\nlin2001_DEZEMBRO.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ptlisfs06\groups\CORPCENT\BCPCORP\MAPAS_PP\EV_DFIN.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ptlisfs06\groups\01%20-%20JOBS\05%20-%20Banco%20Totta%20&amp;%20A&#231;ores\Totta_2003\06-Auditoria\01%20-%20Work%20Final\03%20-%20Provis&#245;es\PBC\BSP\RP03_12_PORTUGAL.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PT-R8T2PTP\as2\BPP\Balancete\2006\2006%2012\DFs\DEMO_FINANC_v001_C_NIC.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ptlisfs06\groups\Compliance\Audit%202003\BCP%202003\F&amp;C%20-%202003%20(snp)\F&amp;C\CLIENTES\CLIENTES\Grupo%20BCP\Proced.+Estim.%20+Mod%2022%2098%20e%2099\BII\BII%20-%2099\BII%20-%2099%20Revis&#227;o%20da%20Modelo%2022\BII%20Sede%20e%20SFE\CLIENTES\CITIBANK\97%20-%20M22\97%20-%20M22.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A:\Documents%20and%20Settings\Figueivm\My%20Documents\Clientes\2001\Exa\St%20moderno\Clientes\SAME\DATA\99%20Compliance%20IRS.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PT-R8T2PTP\as2\Trabalhos\CGD\07%20-%2003%20-%20Reporting%20Dez06\A%20-%20MAPAS%20DGR\Global\Mapa%202%20-%20Risco%20Cambial\02_Individual_122006%20Valida&#231;&#227;o%20DTT.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Pt-r8t2ptp\as2\BST\Imobilizado\2007\ADJUDICADOS\07_12\ENTRADAS&amp;SAIDAS_07_12.xls" TargetMode="External"/></Relationships>
</file>

<file path=xl/externalLinks/_rels/externalLink159.xml.rels><?xml version="1.0" encoding="UTF-8" standalone="yes"?>
<Relationships xmlns="http://schemas.openxmlformats.org/package/2006/relationships"><Relationship Id="rId1" Type="http://schemas.microsoft.com/office/2006/relationships/xlExternalLinkPath/xlPathMissing" Target="Worksheet%20in%205215%20Equivalencia%20Patrimonial"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Pt-r8t2ptp\as2\Documents%20and%20Settings\nbatina\Desktop\MODELOS%2022%20FINAIS\Banco%20BPI%20-%20Revisto%20pelo%20Ricardo\Clientes_gerais\Sanfil\Auto%20Henriques\CLIENTES\CITIBANK\97%20-%20M22\97%20-%20M22.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A:\internet\Einternet.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ptlisfs06\groups\My%20Documents\Clientes\Banking&amp;Finance\Grupo%20BCP\BCP\AF%20GP\99\Nuno%20M\B.B.V\Midas\Midas-%20pap_trab99.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Olga\sgg1998\sgg1998\OLSY\DEM-FINANCEIRAS\DEM_FIN.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ptlisfs06\groups\Data\Excel\CONTAB\CRT_contab\balancetes%20FDP\04\FDP04.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A:\My%20Documents\Clientes%20-%202001-2002\Trabalhos%20de%20Campo\Mod.22\Matutano-Maio02\Matutano\lixo\97%20-%20M22.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Seguimento_Controlo/Informacao_Infra_Estr/Informacao/Rotinas/Fich_Intermed/040_042_Irreg_Moroso.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A:\Documents%20and%20Settings\sousavie\My%20Documents\EPS%20-%20Gestao%20de%20Sistemas%20de%20Saude,%20SA\Julho%200\EPS_07_2002%200.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Pt-r8t2ptp\as2\Documents%20and%20Settings\nbatina\Desktop\MODELOS%2022%20FINAIS\Banco%20BPI%20-%20Revisto%20pelo%20Ricardo\Documents%20and%20Settings\frusso.PT\My%20Documents\WORK\PAPEIS%20DE%20TRABALHO\papeis%202001%20novos\M22\lixo\Resumo%20conting&#234;ncias99.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Pt-r8t2ptp\as2\Documents%20and%20Settings\nbatina\Desktop\MODELOS%2022%20FINAIS\Banco%20BPI%20-%20Revisto%20pelo%20Ricardo\Trabalhos%20em%20curso\Pap&#233;is%20de%20trabalho%202001\Vers&#227;o%201.1\lixo\Resumo%20conting&#234;ncias99.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Pt-r8t2ptp\as2\Documents%20and%20Settings\anaalves\Local%20Settings\Temp\Tax\Trabalhos%20em%20Execu&#231;&#227;o\Credibanco\1999\Resumo%20conting&#234;ncias99.xls" TargetMode="External"/></Relationships>
</file>

<file path=xl/externalLinks/_rels/externalLink171.xml.rels><?xml version="1.0" encoding="UTF-8" standalone="yes"?>
<Relationships xmlns="http://schemas.openxmlformats.org/package/2006/relationships"><Relationship Id="rId1" Type="http://schemas.microsoft.com/office/2006/relationships/xlExternalLinkPath/xlPathMissing" Target="Worksheet%20in%20(C)%205125%20Mapa%20de%20Reconcilia&#231;&#227;o%20Contas%20Nostro"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Seguimiento%20Filiales/Memoria%20Grupo/MEMORIA%202005/Marzo%2005/C5%20Marzo05.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Pt-r8t2ptp\as2\Documents%20and%20Settings\nbatina\Desktop\MODELOS%2022%20FINAIS\Banco%20BPI%20-%20Revisto%20pelo%20Ricardo\Documents%20and%20Settings\josemachado\Local%20Settings\Temporary%20Internet%20Files\OLK11\lixo\97%20-%20M22.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H:\MITCHELL\MONTH.WK3"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Pt-r8t2ptp\as2\Users\liferreira\AppData\Local\Microsoft\Windows\Temporary%20Internet%20Files\Content.Outlook\Q37JWWRJ\3.%20Trabalho%20Tax\Clientes\DIA\31-Dez-03\Leads%20DIA%2031-Dez-03.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ptlisfs06\groups\Documents%20and%20Settings\gneves\Local%20Settings\Temp\Temporary%20Directory%201%20for%20Fiat%20-%20Audit%20Semestre.zip\Fiat%20-%20Audit%20Semestre\FIDIS%20RETAIL\FIDIS%20RETAIL%20Audit%2030-06-2005.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A:\Documents%20and%20Settings\Figueivm\My%20Documents\Clientes\2001\Exa\St%20moderno\Clientes\Adp%20e%20Sapec\Final%2099\ADP\ComplianceIRS99.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PT-R8T2PTP\as2\Grupo%20Cgd\CGD\Projecto%20IAS\Reunioes%20acompanhamento\Reuniao%20Steering%2016_05_2005\19_05_2005\A-GLOBAL_Dezembro_2003.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ptlisfs06\groups\CLIENTES\Compliance\Modelo%2022\Work%20Papers%20(Rever!!!)\CLIENTES\CITIBANK\97%20-%20M22\97%20-%20M22.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D:\USERS\e877838\Local%20Settings\Temporary%20Internet%20Files\OLK4A\Totta-Seguros\Tecnico\Provisao\RVMENSAL\Colectivos\P1-ANE01.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PT-R8T2PTP\as2\AplicDep\DGR\Sigap\R&amp;C%20CGD2006\Mapas\Actividade%20Individual\02G_(Dez06)_CGD.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Pt-r8t2ptp\as2\Clients\Excel\TOTTA\Accounts\2010\1.%20Dec%202009\Accounts\Final\Totta%20Management%20Accounts%2031.12.09%20DL%20Amended.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ptlisfs06\groups\meus\Margarida%20Silva\BIG\vers&#227;o%20Gabi\PBC\CLIENTES\CLIENTES\Grupo%20BCP\Proced.+Estim.%20+Mod%2022%2098%20e%2099\BII\BII%20-%2099\BII%20-%2099%20Revis&#227;o%20da%20Modelo%2022\BII%20Sede%20e%20SFE\CLIENTES\CITIBANK\97%20-%20M22\97%20-%20M22.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B:\DATA\Trabalhos%2031-12-00\Same\2000\DATA\99%20Compliance%20IRS.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B:\DATA\Clientes\Tompla\ComplianceTSU99.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ptlisfs06\groups\Documents%20and%20Settings\rialmeida\Local%20Settings\Temporary%20Internet%20Files\OLK190\PBAudit\Imobilizado\5620%20Mapa%20de%20Movimenta&#231;&#227;o%20de%20Imobilizado%2031.12.04.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ptlisfs06\users\Clientes\Caixa%20Geral%20de%20Dep&#243;sitos\Caixa%20Capital\Auditoria%20a%2031%20Dez%20de%202006\Caixa%20Capital_PISL%20final%2012022007.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Pt-r8t2ptp\as2\Documents%20and%20Settings\nbatina\Desktop\MODELOS%2022%20FINAIS\Banco%20BPI%20-%20Revisto%20pelo%20Ricardo\Mafalda\Tax\Trabalhos%20em%20Execu&#231;&#227;o\2001\Modelo%2022\Credibanco\Credibanco\Credibanco%20-%20WP%20Rev.%20M22%2001%20-%20finalissimo.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Pt-r8t2ptp\as2\Documents%20and%20Settings\lupinto\Local%20Settings\Temporary%20Internet%20Files\OLK4\Provisoes%20-%20CPP%20Dez.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ptlisfs06\groups\DOCUME~1\nalves\LOCALS~1\Temp\CLIENTES\CITIBANK\97%20-%20M22\97%20-%20M22.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hdpttpgbl4.bcpcorp.net\Global4\5012370_DCIG\DCIG\Susana%20Vasconcelos\Relat&#243;rios\2016\dezembro%202016\Modelo%20Custos%20e%20Reporte%20-%20201612_vs_20170221_1.xlsx"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M:\DCTB\5012370_DCIG\Trabalho\Data2018%2009\Relatorios%20Oficiais\Relat&#243;rio%20Grupo%20BCP%2030%20de%20setembro%20de%202018_PT.xlsm"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Pt-r8t2ptp\as2\Documents%20and%20Settings\nbatina\Desktop\MODELOS%2022%20FINAIS\Banco%20BPI%20-%20Revisto%20pelo%20Ricardo\Documents%20and%20Settings\alefernandes\Local%20Settings\Temporary%20Internet%20Files\OLK8\SEB%20PISL%20by%20CO%20180106.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Users/ibradescu001/Desktop/BST_2017/DF&#180;s_ST,%20SGPS,%20S.A/ST%20SGPS%20SA/SGPS%20Consolidado/DFST_IAS_DEZ25_SGPS/Em_Constru&#231;&#227;o/PS_ANEXOS_NOTAS_ST.SGPS.xlsx"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F:\AADocumentos\AAClientes\Ano2002\ASonaeSgps\30Jun02\Consolidado\CONTAS_NIVEL.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Pt-r8t2ptp\as2\Documents%20and%20Settings\vlemos\Local%20Settings\Temporary%20Internet%20Files\OLK4\EPS_10_2003_ELBORGES.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PT-R8T2PTP\as2\CaixaCapital\Contabilidade\Reporte%20Empresas%20Grupo\2002\Cx.%20Desenvolvimento\Cdesenv-08%202002.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D:\Contabilidade\Consolidacao\CONS_Portugal\Ano2008\06_Junho\nics\detalhe%20df's_JUNHO08_S10.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file:///\\Pt-r8t2ptp\as2\&#201;LIO%20BORGES\CAIXAWEB\CAIXAWEB_SGPS\MAPAS\Dezembro_03\CXWEB_12_03.xlw"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A:\DATA\CLIENTES\Documents%20and%20Settings\silvacc\My%20Documents\Claudia%20Silva\E.P.S\Novembro\EPS_11_2001.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Documents%20and%20Settings/ztorres/Local%20Settings/Temporary%20Internet%20Files/OLK19E/Nota%2010%20_2004_MMM.xls" TargetMode="External"/></Relationships>
</file>

<file path=xl/externalLinks/_rels/externalLink202.xml.rels><?xml version="1.0" encoding="UTF-8" standalone="yes"?>
<Relationships xmlns="http://schemas.openxmlformats.org/package/2006/relationships"><Relationship Id="rId1" Type="http://schemas.microsoft.com/office/2006/relationships/xlExternalLinkPath/xlPathMissing" Target="Worksheet%20in%205722B%20#5890401 - Processos fiscais pendentes" TargetMode="External"/></Relationships>
</file>

<file path=xl/externalLinks/_rels/externalLink203.xml.rels><?xml version="1.0" encoding="UTF-8" standalone="yes"?>
<Relationships xmlns="http://schemas.openxmlformats.org/package/2006/relationships"><Relationship Id="rId1" Type="http://schemas.microsoft.com/office/2006/relationships/xlExternalLinkPath/xlPathMissing" Target="Worksheet%20in%208611%20Teste%20aos%20Gastos%20Gerais%20Administrativo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Documents%20and%20Settings/ztorres/Local%20Settings/Temporary%20Internet%20Files/OLK19E/5221%20Carteira%20de%20Titulos%20_%2031.12.2004.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file:///\\PT-R8T2PTP\as2\Trabalhos\CGD\07%20-%2003%20-%20Reporting%20Dez06\A%20-%20MAPAS%20DGR\Global\Mapa%2022%20-%20Taxa%20de%20Juro\CGD\5140%20An&#225;lise%20das%20Reconcilia&#231;&#245;es%20Banc&#225;rias%20a%2030-06-2006.xls" TargetMode="External"/></Relationships>
</file>

<file path=xl/externalLinks/_rels/externalLink206.xml.rels><?xml version="1.0" encoding="UTF-8" standalone="yes"?>
<Relationships xmlns="http://schemas.openxmlformats.org/package/2006/relationships"><Relationship Id="rId1" Type="http://schemas.microsoft.com/office/2006/relationships/xlExternalLinkPath/xlPathMissing" Target="Worksheet%20in%205215%20Carteira%20de%20T&#237;tulos" TargetMode="External"/></Relationships>
</file>

<file path=xl/externalLinks/_rels/externalLink207.xml.rels><?xml version="1.0" encoding="UTF-8" standalone="yes"?>
<Relationships xmlns="http://schemas.openxmlformats.org/package/2006/relationships"><Relationship Id="rId1" Type="http://schemas.microsoft.com/office/2006/relationships/xlExternalLinkPath/xlPathMissing" Target="Worksheet%20in%20(C)%205140%20An&#225;lise%20das%20Reconcilia&#231;&#245;es%20Banc&#225;rias%20a%2031-12-2006"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file:///\\PT-R8T2PTP\as2\DOCUME~1\mluz\LOCALS~1\Temp\5313%20An&#225;lise%20de%20cr&#233;dito.xls" TargetMode="External"/></Relationships>
</file>

<file path=xl/externalLinks/_rels/externalLink209.xml.rels><?xml version="1.0" encoding="UTF-8" standalone="yes"?>
<Relationships xmlns="http://schemas.openxmlformats.org/package/2006/relationships"><Relationship Id="rId1" Type="http://schemas.microsoft.com/office/2006/relationships/xlExternalLinkPath/xlPathMissing" Target="Worksheet%20in%207120%20%20Movimento%20na%20Situa&#231;&#227;o%20Liquida%20a%2031-12-2005" TargetMode="External"/></Relationships>
</file>

<file path=xl/externalLinks/_rels/externalLink210.xml.rels><?xml version="1.0" encoding="UTF-8" standalone="yes"?>
<Relationships xmlns="http://schemas.openxmlformats.org/package/2006/relationships"><Relationship Id="rId1" Type="http://schemas.microsoft.com/office/2006/relationships/xlExternalLinkPath/xlPathMissing" Target="Worksheet%20in%205201%20Detalhe%20da%20Carteira" TargetMode="External"/></Relationships>
</file>

<file path=xl/externalLinks/_rels/externalLink211.xml.rels><?xml version="1.0" encoding="UTF-8" standalone="yes"?>
<Relationships xmlns="http://schemas.openxmlformats.org/package/2006/relationships"><Relationship Id="rId1" Type="http://schemas.microsoft.com/office/2006/relationships/xlExternalLinkPath/xlPathMissing" Target="Worksheet%20in%206611%20An&#225;lise%20das%20Provis&#245;es" TargetMode="External"/></Relationships>
</file>

<file path=xl/externalLinks/_rels/externalLink212.xml.rels><?xml version="1.0" encoding="UTF-8" standalone="yes"?>
<Relationships xmlns="http://schemas.openxmlformats.org/package/2006/relationships"><Relationship Id="rId1" Type="http://schemas.microsoft.com/office/2006/relationships/xlExternalLinkPath/xlPathMissing" Target="Worksheet%20in%205231%20Resumo%20Securitiza&#231;&#227;o"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Documents%20and%20Settings/mmelancia/Desktop/Juros%20a%20receber/5520%20An&#225;lise%20da%20Carteira%20Pr&#243;pria%20de%20T&#237;tulos%20a%2031-12-2004_BSP.xls"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file:///\\PT-R8T2PTP\as2\Jo&#227;o%20Calado\Trabalho\Audit\2009\Revis&#227;o%20limitada%20a%20Junho\Repos\6511%20Detalhe%20das%20Opera&#231;&#245;es%20com%20acordo%20de%20recompra%20Abril%2009.xls" TargetMode="External"/></Relationships>
</file>

<file path=xl/externalLinks/_rels/externalLink215.xml.rels><?xml version="1.0" encoding="UTF-8" standalone="yes"?>
<Relationships xmlns="http://schemas.openxmlformats.org/package/2006/relationships"><Relationship Id="rId1" Type="http://schemas.microsoft.com/office/2006/relationships/xlExternalLinkPath/xlPathMissing" Target="Worksheet%20in%205221%20Envolvimento%20global%20Dezembro%202004" TargetMode="External"/></Relationships>
</file>

<file path=xl/externalLinks/_rels/externalLink216.xml.rels><?xml version="1.0" encoding="UTF-8" standalone="yes"?>
<Relationships xmlns="http://schemas.openxmlformats.org/package/2006/relationships"><Relationship Id="rId1" Type="http://schemas.microsoft.com/office/2006/relationships/xlExternalLinkPath/xlPathMissing" Target="Worksheet%20in%205716%20Detalhe%20Outros%20devedores%20-%20vivo,%20vencido%20e%20provis&#245;es%20associadas" TargetMode="External"/></Relationships>
</file>

<file path=xl/externalLinks/_rels/externalLink217.xml.rels><?xml version="1.0" encoding="UTF-8" standalone="yes"?>
<Relationships xmlns="http://schemas.openxmlformats.org/package/2006/relationships"><Relationship Id="rId1" Type="http://schemas.microsoft.com/office/2006/relationships/xlExternalLinkPath/xlPathMissing" Target="Worksheet%20in%206511%20Detalhe%20das%20opera&#231;&#245;es%20de%20venda%20com%20acordo%20de%20recompra"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PT-R8T2PTP\as2\Users\ansequeira\Desktop\carteira%20de%20titulos\Movimento%20Carteira.xlsx" TargetMode="External"/></Relationships>
</file>

<file path=xl/externalLinks/_rels/externalLink219.xml.rels><?xml version="1.0" encoding="UTF-8" standalone="yes"?>
<Relationships xmlns="http://schemas.openxmlformats.org/package/2006/relationships"><Relationship Id="rId1" Type="http://schemas.microsoft.com/office/2006/relationships/xlExternalLinkPath/xlPathMissing" Target="Worksheet%20in%205250%20Teste%20aos%20juros%20dos%20DP's_30.11.2004" TargetMode="External"/></Relationships>
</file>

<file path=xl/externalLinks/_rels/externalLink220.xml.rels><?xml version="1.0" encoding="UTF-8" standalone="yes"?>
<Relationships xmlns="http://schemas.openxmlformats.org/package/2006/relationships"><Relationship Id="rId1" Type="http://schemas.microsoft.com/office/2006/relationships/xlExternalLinkPath/xlPathMissing" Target="Worksheet%20in%205270%20%20Teste%20aos%20juros%20dos%20DP's" TargetMode="External"/></Relationships>
</file>

<file path=xl/externalLinks/_rels/externalLink221.xml.rels><?xml version="1.0" encoding="UTF-8" standalone="yes"?>
<Relationships xmlns="http://schemas.openxmlformats.org/package/2006/relationships"><Relationship Id="rId1" Type="http://schemas.microsoft.com/office/2006/relationships/xlExternalLinkPath/xlPathMissing" Target="Worksheet%20in%206701%20Resumo%20das%20Pens&#245;es%20-%2030-06-2011" TargetMode="External"/></Relationships>
</file>

<file path=xl/externalLinks/_rels/externalLink222.xml.rels><?xml version="1.0" encoding="UTF-8" standalone="yes"?>
<Relationships xmlns="http://schemas.openxmlformats.org/package/2006/relationships"><Relationship Id="rId1" Type="http://schemas.microsoft.com/office/2006/relationships/xlExternalLinkPath/xlPathMissing" Target="Worksheet%20in%208721%20Movimento%20Impostos%20Diferidos%2031.12.2010" TargetMode="External"/></Relationships>
</file>

<file path=xl/externalLinks/_rels/externalLink223.xml.rels><?xml version="1.0" encoding="UTF-8" standalone="yes"?>
<Relationships xmlns="http://schemas.openxmlformats.org/package/2006/relationships"><Relationship Id="rId1" Type="http://schemas.microsoft.com/office/2006/relationships/xlExternalLinkPath/xlPathMissing" Target="Worksheet%20in%205220%20Envolvimento%20global%20-%20participadas" TargetMode="External"/></Relationships>
</file>

<file path=xl/externalLinks/_rels/externalLink224.xml.rels><?xml version="1.0" encoding="UTF-8" standalone="yes"?>
<Relationships xmlns="http://schemas.openxmlformats.org/package/2006/relationships"><Relationship Id="rId1" Type="http://schemas.microsoft.com/office/2006/relationships/xlExternalLinkPath/xlPathMissing" Target="Worksheet%20in%202271%20%20Teste_consolidacao%201205" TargetMode="External"/></Relationships>
</file>

<file path=xl/externalLinks/_rels/externalLink225.xml.rels><?xml version="1.0" encoding="UTF-8" standalone="yes"?>
<Relationships xmlns="http://schemas.openxmlformats.org/package/2006/relationships"><Relationship Id="rId1" Type="http://schemas.microsoft.com/office/2006/relationships/xlExternalLinkPath/xlPathMissing" Target="Worksheet%20in%205550%20Detalhe%20das%20participa&#231;&#245;es%20financeiras" TargetMode="External"/></Relationships>
</file>

<file path=xl/externalLinks/_rels/externalLink226.xml.rels><?xml version="1.0" encoding="UTF-8" standalone="yes"?>
<Relationships xmlns="http://schemas.openxmlformats.org/package/2006/relationships"><Relationship Id="rId1" Type="http://schemas.microsoft.com/office/2006/relationships/xlExternalLinkPath/xlPathMissing" Target="Worksheet%20in%205455%20Ficheiros%20Arremata&#231;&#245;es%20-%20PBC's%20(Dr.%20Amarante)"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file:///\\Semesq06fls11\groups\Totta-Seguros\Tecnico\01%20-%20Contas\Provisao\RVMENSAL\vida\Pb_2001\Conta%20de%20PR%20-%20G&#233;nesis%20XXI.XLS"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file:///\\Pt-r8t2ptp\as2\Documents%20and%20Settings\fasequeira\Local%20Settings\Temporary%20Internet%20Files\OLK39\Work%20Papers%202003\lixo\97%20-%20M22.xls"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RECEBIDOS/BST_Divulgacao-Disciplina-de-Mercado_Dezembro2023_resposta_Contabilidade_final.xlsx"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BST_Divulgacao-Disciplina-de-Mercado_Dezembro2023.xlsx"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Coord_Financeira_Arquivo/2023_12_ICAAP/ICAAP%202024/Resumo_ICAA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1"/>
      <sheetName val="2"/>
      <sheetName val="3"/>
      <sheetName val="4"/>
      <sheetName val="5"/>
      <sheetName val="6"/>
      <sheetName val="7"/>
      <sheetName val="VAR_ACTIVOS"/>
      <sheetName val="importa_BAL"/>
      <sheetName val="tabela_BAL"/>
      <sheetName val="tabelaDR"/>
      <sheetName val="TABELAMENSAL"/>
      <sheetName val="tabelacascata"/>
      <sheetName val="importa (var.activos)"/>
      <sheetName val="tabela_BAL_data"/>
      <sheetName val="Módulo1"/>
      <sheetName val="Módulo2"/>
      <sheetName val="Módulo3"/>
      <sheetName val="Módulo5"/>
      <sheetName val="8"/>
      <sheetName val="orçamento"/>
      <sheetName val="Res_Luxemburgo"/>
      <sheetName val="Res_Londres"/>
      <sheetName val="Res_Seguros"/>
      <sheetName val="Casc. Apresentação (Comple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GLOBAL"/>
      <sheetName val="POS.PORTUGAL"/>
      <sheetName val="POS.OFFSHORE"/>
      <sheetName val="POS.CAYMAN"/>
      <sheetName val="POS.ABATES"/>
      <sheetName val="GLOBAL"/>
      <sheetName val="PORTOFF"/>
      <sheetName val="CAYM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9-Totta"/>
      <sheetName val="411-CPP"/>
      <sheetName val="059-BSP"/>
      <sheetName val="016-TAngola"/>
      <sheetName val="016"/>
      <sheetName val="420-PTIF (2)"/>
      <sheetName val="421-PLC"/>
      <sheetName val="421"/>
      <sheetName val="425-IFIC"/>
      <sheetName val="442-Tottaurbe"/>
      <sheetName val="447-TSeguros"/>
      <sheetName val="447"/>
      <sheetName val="451-Foggia"/>
      <sheetName val="451"/>
      <sheetName val="420-PTIF"/>
      <sheetName val="437-tafil"/>
      <sheetName val="440-Mermul"/>
      <sheetName val="456-SIBT"/>
      <sheetName val="569-Madeisisa"/>
      <sheetName val="589-Port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9-Totta"/>
      <sheetName val="411-CPP"/>
      <sheetName val="059-BSP"/>
      <sheetName val="016-TAngola"/>
      <sheetName val="016"/>
      <sheetName val="420-PTIF (2)"/>
      <sheetName val="421-PLC"/>
      <sheetName val="421"/>
      <sheetName val="425-IFIC"/>
      <sheetName val="442-Tottaurbe"/>
      <sheetName val="447-TSeguros"/>
      <sheetName val="447"/>
      <sheetName val="451-Foggia"/>
      <sheetName val="451"/>
      <sheetName val="420-PTIF"/>
      <sheetName val="437-tafil"/>
      <sheetName val="440-Mermul"/>
      <sheetName val="456-SIBT"/>
      <sheetName val="569-Madeisisa"/>
      <sheetName val="589-Port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2-3"/>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AP"/>
      <sheetName val="Mapa Final"/>
      <sheetName val="Sheet1 (2)"/>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2-Tottaurbe"/>
      <sheetName val="009-Totta"/>
      <sheetName val="411-CPP"/>
      <sheetName val="059-BSP"/>
      <sheetName val="016-TAngola"/>
      <sheetName val="016"/>
      <sheetName val="420-PTIF (2)"/>
      <sheetName val="421-PLC"/>
      <sheetName val="421"/>
      <sheetName val="425-IFIC"/>
      <sheetName val="447-TSeguros"/>
      <sheetName val="447"/>
      <sheetName val="451-Foggia"/>
      <sheetName val="451"/>
      <sheetName val="420-PTIF"/>
      <sheetName val="437-tafil"/>
      <sheetName val="440-Mermul"/>
      <sheetName val="456-SIBT"/>
      <sheetName val="569-Madeisisa"/>
      <sheetName val="589-Port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2-3"/>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2-3"/>
      <sheetName val="pontos"/>
      <sheetName val="Q 12"/>
      <sheetName val="T-2-comp"/>
      <sheetName val="T-2-comp Est"/>
      <sheetName val="T-6"/>
      <sheetName val="T-50"/>
      <sheetName val="T-19 Res. Imob"/>
      <sheetName val="T-21"/>
      <sheetName val="T-22"/>
      <sheetName val="T-25-2"/>
      <sheetName val="T-27-3"/>
      <sheetName val="T-34"/>
      <sheetName val="T-35-2"/>
      <sheetName val="T-44-BF"/>
      <sheetName val="T-48-#67"/>
      <sheetName val="T-3"/>
      <sheetName val="T-42"/>
      <sheetName val="T-42-1"/>
      <sheetName val="T-42-2"/>
      <sheetName val="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2-3"/>
      <sheetName val="pontos"/>
      <sheetName val="Q 12"/>
      <sheetName val="T-2-comp"/>
      <sheetName val="T-2-comp Est"/>
      <sheetName val="T-6"/>
      <sheetName val="T-50"/>
      <sheetName val="T-19 Res. Imob"/>
      <sheetName val="T-21"/>
      <sheetName val="T-22"/>
      <sheetName val="T-25-2"/>
      <sheetName val="T-27-3"/>
      <sheetName val="T-34"/>
      <sheetName val="T-35-2"/>
      <sheetName val="T-44-BF"/>
      <sheetName val="T-48-#67"/>
      <sheetName val="T-3"/>
      <sheetName val="T-42"/>
      <sheetName val="T-42-1"/>
      <sheetName val="T-4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stos correntes_2006"/>
      <sheetName val="NJ-CA-MA-CT_jun06"/>
      <sheetName val="NJ-CA-MA-CT_dez05"/>
      <sheetName val="Impostos correntes_2006_EUR"/>
      <sheetName val="Impostos correntes_2006_USD"/>
      <sheetName val="Help"/>
      <sheetName val="Parameter"/>
      <sheetName val="442-Tottaurb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BS_4"/>
      <sheetName val="T-14"/>
      <sheetName val="Folha2"/>
      <sheetName val="CC_SNC"/>
      <sheetName val="BD - Oport"/>
      <sheetName val="WIB"/>
      <sheetName val="Índice WP"/>
      <sheetName val="BD_-_Oport"/>
      <sheetName val="Suporte"/>
      <sheetName val="Definitions"/>
      <sheetName val="APOIO"/>
      <sheetName val="TB"/>
      <sheetName val="Estrutura FST"/>
      <sheetName val="BD_-_Oport1"/>
      <sheetName val="Índice_WP"/>
      <sheetName val="BD_-_Oport2"/>
      <sheetName val="Índice_WP1"/>
      <sheetName val="BD_-_Oport3"/>
      <sheetName val="Índice_WP2"/>
      <sheetName val="BD_-_Oport4"/>
      <sheetName val="Índice_WP3"/>
      <sheetName val="Estrutura_FST"/>
      <sheetName val="balanço"/>
      <sheetName val="Balancete do Razão"/>
      <sheetName val="balanço 6"/>
      <sheetName val="Charts Source"/>
      <sheetName val="Índice_WP4"/>
      <sheetName val="BD_-_Oport5"/>
      <sheetName val="T-42-3"/>
      <sheetName val="Liste_EMB"/>
      <sheetName val="Properties"/>
      <sheetName val="BD_-_Oport6"/>
      <sheetName val="Índice_WP5"/>
      <sheetName val="Estrutura_FST1"/>
      <sheetName val="Sheet1"/>
      <sheetName val="Sheet3"/>
      <sheetName val="Importa dados"/>
      <sheetName val="(4)"/>
      <sheetName val="P&amp;L_Mth_Ytd"/>
      <sheetName val="Índice_WP6"/>
      <sheetName val="BD_-_Oport7"/>
      <sheetName val="Estrutura_FST2"/>
      <sheetName val="Índice_WP7"/>
      <sheetName val="BD_-_Oport8"/>
      <sheetName val="Estrutura_FST3"/>
      <sheetName val="Charts_Source"/>
      <sheetName val="5+7 Bridge Waterfalls Template"/>
      <sheetName val="DTT_20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sheetData sheetId="28"/>
      <sheetData sheetId="29" refreshError="1"/>
      <sheetData sheetId="30" refreshError="1"/>
      <sheetData sheetId="31" refreshError="1"/>
      <sheetData sheetId="32"/>
      <sheetData sheetId="33"/>
      <sheetData sheetId="34"/>
      <sheetData sheetId="35" refreshError="1"/>
      <sheetData sheetId="36" refreshError="1"/>
      <sheetData sheetId="37"/>
      <sheetData sheetId="38" refreshError="1"/>
      <sheetData sheetId="39" refreshError="1"/>
      <sheetData sheetId="40"/>
      <sheetData sheetId="41"/>
      <sheetData sheetId="42"/>
      <sheetData sheetId="43"/>
      <sheetData sheetId="44"/>
      <sheetData sheetId="45"/>
      <sheetData sheetId="46"/>
      <sheetData sheetId="47" refreshError="1"/>
      <sheetData sheetId="4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te do Razão"/>
      <sheetName val="balanço 6"/>
      <sheetName val="balanço 7"/>
      <sheetName val="balanço"/>
      <sheetName val="BALANCETE"/>
    </sheetNames>
    <sheetDataSet>
      <sheetData sheetId="0" refreshError="1">
        <row r="2">
          <cell r="C2" t="str">
            <v>Alocar a conta 61 á 31</v>
          </cell>
        </row>
        <row r="3">
          <cell r="B3">
            <v>0</v>
          </cell>
          <cell r="C3" t="str">
            <v>FINANCIAMENTO - BANCOS</v>
          </cell>
        </row>
        <row r="4">
          <cell r="B4">
            <v>1</v>
          </cell>
          <cell r="C4" t="str">
            <v>FINANCIAMENTOS</v>
          </cell>
        </row>
        <row r="5">
          <cell r="B5">
            <v>2</v>
          </cell>
          <cell r="C5" t="str">
            <v>GARANTIAS BANCARIAS PRESTADAS</v>
          </cell>
        </row>
        <row r="6">
          <cell r="B6">
            <v>3</v>
          </cell>
          <cell r="C6" t="str">
            <v>GARANTIAS BANCARIAS PRESTADAS</v>
          </cell>
        </row>
        <row r="7">
          <cell r="B7">
            <v>11</v>
          </cell>
          <cell r="C7" t="str">
            <v>CAIXA</v>
          </cell>
          <cell r="D7">
            <v>0</v>
          </cell>
          <cell r="E7">
            <v>1643.95</v>
          </cell>
          <cell r="F7">
            <v>1941.42</v>
          </cell>
        </row>
        <row r="8">
          <cell r="B8">
            <v>12</v>
          </cell>
          <cell r="C8" t="str">
            <v>DEPOSITOS A ORDEM</v>
          </cell>
          <cell r="D8">
            <v>20332549.480000008</v>
          </cell>
          <cell r="E8">
            <v>21756705.510000009</v>
          </cell>
          <cell r="F8">
            <v>302431.18999999017</v>
          </cell>
        </row>
        <row r="9">
          <cell r="B9">
            <v>18</v>
          </cell>
          <cell r="C9" t="str">
            <v>OUTRAS APLICACOES TESOURARIA</v>
          </cell>
          <cell r="D9">
            <v>0</v>
          </cell>
          <cell r="E9">
            <v>0</v>
          </cell>
          <cell r="F9">
            <v>0</v>
          </cell>
        </row>
        <row r="10">
          <cell r="B10">
            <v>21</v>
          </cell>
          <cell r="C10" t="str">
            <v>CLIENTES</v>
          </cell>
          <cell r="D10">
            <v>14180400.589999992</v>
          </cell>
          <cell r="E10">
            <v>15420510.529999971</v>
          </cell>
          <cell r="F10">
            <v>1938670.05</v>
          </cell>
        </row>
        <row r="11">
          <cell r="B11">
            <v>22</v>
          </cell>
          <cell r="C11" t="str">
            <v>FORNECEDORES</v>
          </cell>
          <cell r="D11">
            <v>24519.7</v>
          </cell>
          <cell r="E11">
            <v>34838.92</v>
          </cell>
          <cell r="F11">
            <v>-14992.45</v>
          </cell>
        </row>
        <row r="12">
          <cell r="B12">
            <v>23</v>
          </cell>
          <cell r="C12" t="str">
            <v>EMPRESTIMOS OBTIDOS</v>
          </cell>
          <cell r="D12">
            <v>0</v>
          </cell>
          <cell r="E12">
            <v>0</v>
          </cell>
          <cell r="F12">
            <v>-15000000</v>
          </cell>
        </row>
        <row r="13">
          <cell r="B13">
            <v>24</v>
          </cell>
          <cell r="C13" t="str">
            <v>ESTADO E OUTROS ENTES PUBLICOS</v>
          </cell>
          <cell r="D13">
            <v>9836126.0800000001</v>
          </cell>
          <cell r="E13">
            <v>8299992.04</v>
          </cell>
          <cell r="F13">
            <v>1801183.69</v>
          </cell>
        </row>
        <row r="14">
          <cell r="B14">
            <v>26</v>
          </cell>
          <cell r="C14" t="str">
            <v>OUTROS DEVEDORES E CREDORES</v>
          </cell>
          <cell r="D14">
            <v>36426505.559999995</v>
          </cell>
          <cell r="E14">
            <v>41493921.450000003</v>
          </cell>
          <cell r="F14">
            <v>-34122966.930000067</v>
          </cell>
        </row>
        <row r="15">
          <cell r="B15">
            <v>27</v>
          </cell>
          <cell r="C15" t="str">
            <v>ACRESCIMOS E DIFERIMENTOS</v>
          </cell>
          <cell r="D15">
            <v>1524857.08</v>
          </cell>
          <cell r="E15">
            <v>2266269.5099999998</v>
          </cell>
          <cell r="F15">
            <v>-1193497.51</v>
          </cell>
        </row>
        <row r="16">
          <cell r="B16">
            <v>28</v>
          </cell>
          <cell r="C16" t="str">
            <v>PROVISOES P/COB. DUVIDOSAS</v>
          </cell>
          <cell r="D16">
            <v>367664.03</v>
          </cell>
          <cell r="E16">
            <v>473153.19</v>
          </cell>
          <cell r="F16">
            <v>-387582.44</v>
          </cell>
        </row>
        <row r="17">
          <cell r="B17">
            <v>29</v>
          </cell>
          <cell r="C17" t="str">
            <v>PROVISOES P/RISCOS E ENCARGOS</v>
          </cell>
          <cell r="D17">
            <v>0</v>
          </cell>
          <cell r="E17">
            <v>187993</v>
          </cell>
          <cell r="F17">
            <v>-2758029.21</v>
          </cell>
        </row>
        <row r="18">
          <cell r="B18">
            <v>31</v>
          </cell>
          <cell r="C18" t="str">
            <v>COMPRAS</v>
          </cell>
          <cell r="D18">
            <v>0</v>
          </cell>
          <cell r="E18">
            <v>0</v>
          </cell>
          <cell r="F18">
            <v>0</v>
          </cell>
        </row>
        <row r="19">
          <cell r="B19">
            <v>42</v>
          </cell>
          <cell r="C19" t="str">
            <v>IMOBILIZACOES CORPOREAS</v>
          </cell>
          <cell r="D19">
            <v>10222785.670000002</v>
          </cell>
          <cell r="E19">
            <v>2380525.0499999998</v>
          </cell>
          <cell r="F19">
            <v>77744105.26000002</v>
          </cell>
        </row>
        <row r="20">
          <cell r="B20">
            <v>43</v>
          </cell>
          <cell r="C20" t="str">
            <v>IMOBILIZACOES INCORPOREAS</v>
          </cell>
          <cell r="D20">
            <v>0</v>
          </cell>
          <cell r="E20">
            <v>0</v>
          </cell>
          <cell r="F20">
            <v>0</v>
          </cell>
        </row>
        <row r="21">
          <cell r="B21">
            <v>44</v>
          </cell>
          <cell r="C21" t="str">
            <v>IMOBILIZACOES EM CURSO</v>
          </cell>
          <cell r="D21">
            <v>0</v>
          </cell>
          <cell r="E21">
            <v>405612.08</v>
          </cell>
          <cell r="F21">
            <v>0</v>
          </cell>
        </row>
        <row r="22">
          <cell r="B22">
            <v>48</v>
          </cell>
          <cell r="C22" t="str">
            <v>AMORTIZACOES ACUMULADAS</v>
          </cell>
          <cell r="D22">
            <v>1116820.1399999999</v>
          </cell>
          <cell r="E22">
            <v>1678858.46</v>
          </cell>
          <cell r="F22">
            <v>-25471018.449999999</v>
          </cell>
        </row>
        <row r="23">
          <cell r="B23">
            <v>51</v>
          </cell>
          <cell r="C23" t="str">
            <v>CAPITAL</v>
          </cell>
          <cell r="D23">
            <v>0</v>
          </cell>
          <cell r="E23">
            <v>0</v>
          </cell>
          <cell r="F23">
            <v>-50000</v>
          </cell>
        </row>
        <row r="24">
          <cell r="B24">
            <v>54</v>
          </cell>
          <cell r="C24" t="str">
            <v>PREMIO DE EMISSÃO DE ACCOES</v>
          </cell>
          <cell r="D24">
            <v>0</v>
          </cell>
          <cell r="E24">
            <v>0</v>
          </cell>
          <cell r="F24">
            <v>-2767.53</v>
          </cell>
        </row>
        <row r="25">
          <cell r="B25">
            <v>55</v>
          </cell>
          <cell r="C25" t="str">
            <v>AJUSTAMENTOS PARTES CAPITAL</v>
          </cell>
          <cell r="D25">
            <v>0</v>
          </cell>
          <cell r="E25">
            <v>0</v>
          </cell>
          <cell r="F25">
            <v>0</v>
          </cell>
        </row>
        <row r="26">
          <cell r="B26">
            <v>56</v>
          </cell>
          <cell r="C26" t="str">
            <v>RESERVAS OBRIGATORIAS</v>
          </cell>
          <cell r="D26">
            <v>0</v>
          </cell>
          <cell r="E26">
            <v>0</v>
          </cell>
          <cell r="F26">
            <v>0</v>
          </cell>
        </row>
        <row r="27">
          <cell r="B27">
            <v>57</v>
          </cell>
          <cell r="C27" t="str">
            <v>RESERVAS</v>
          </cell>
          <cell r="D27">
            <v>0</v>
          </cell>
          <cell r="E27">
            <v>0</v>
          </cell>
          <cell r="F27">
            <v>-3378381.57</v>
          </cell>
        </row>
        <row r="28">
          <cell r="B28">
            <v>58</v>
          </cell>
          <cell r="C28" t="str">
            <v>RESERVAS LIVRES</v>
          </cell>
          <cell r="D28">
            <v>0</v>
          </cell>
          <cell r="E28">
            <v>0</v>
          </cell>
          <cell r="F28">
            <v>0</v>
          </cell>
        </row>
        <row r="29">
          <cell r="B29">
            <v>59</v>
          </cell>
          <cell r="C29" t="str">
            <v>RESULTADOS TRANSITADOS</v>
          </cell>
          <cell r="D29">
            <v>0</v>
          </cell>
          <cell r="E29">
            <v>0</v>
          </cell>
          <cell r="F29">
            <v>-516082.03</v>
          </cell>
        </row>
        <row r="30">
          <cell r="B30">
            <v>61</v>
          </cell>
          <cell r="C30" t="str">
            <v>CUSTO MERCAD.VENDIDAS/MAT.CON</v>
          </cell>
          <cell r="D30">
            <v>0</v>
          </cell>
          <cell r="E30">
            <v>0</v>
          </cell>
          <cell r="F30">
            <v>0</v>
          </cell>
        </row>
        <row r="31">
          <cell r="B31">
            <v>62</v>
          </cell>
          <cell r="C31" t="str">
            <v>FORNECIM.SERVICOS EXTERNOS</v>
          </cell>
          <cell r="D31">
            <v>321024.48</v>
          </cell>
          <cell r="E31">
            <v>41026.480000000003</v>
          </cell>
          <cell r="F31">
            <v>1868570.81</v>
          </cell>
        </row>
        <row r="32">
          <cell r="B32">
            <v>63</v>
          </cell>
          <cell r="C32" t="str">
            <v>IMPOSTOS</v>
          </cell>
          <cell r="D32">
            <v>14704.48</v>
          </cell>
          <cell r="E32">
            <v>23.84</v>
          </cell>
          <cell r="F32">
            <v>197154.25</v>
          </cell>
        </row>
        <row r="33">
          <cell r="B33">
            <v>64</v>
          </cell>
          <cell r="C33" t="str">
            <v>CUSTOS COM PESSOAL</v>
          </cell>
          <cell r="D33">
            <v>423960.18</v>
          </cell>
          <cell r="E33">
            <v>59250.35</v>
          </cell>
          <cell r="F33">
            <v>2340665.46</v>
          </cell>
        </row>
        <row r="34">
          <cell r="B34">
            <v>65</v>
          </cell>
          <cell r="C34" t="str">
            <v>OUTROS CUSTOS OPERACIONAIS</v>
          </cell>
          <cell r="D34">
            <v>0</v>
          </cell>
          <cell r="E34">
            <v>0</v>
          </cell>
          <cell r="F34">
            <v>4320</v>
          </cell>
        </row>
        <row r="35">
          <cell r="B35">
            <v>66</v>
          </cell>
          <cell r="C35" t="str">
            <v>AMORTIZACOES DO EXERCICIO</v>
          </cell>
          <cell r="D35">
            <v>1679274.27</v>
          </cell>
          <cell r="E35">
            <v>1057.53</v>
          </cell>
          <cell r="F35">
            <v>16789380.899999999</v>
          </cell>
        </row>
        <row r="36">
          <cell r="B36">
            <v>67</v>
          </cell>
          <cell r="C36" t="str">
            <v>PROVISOES DO EXERCICIO</v>
          </cell>
          <cell r="D36">
            <v>310690.38</v>
          </cell>
          <cell r="E36">
            <v>483.49</v>
          </cell>
          <cell r="F36">
            <v>310206.89</v>
          </cell>
        </row>
        <row r="37">
          <cell r="B37">
            <v>68</v>
          </cell>
          <cell r="C37" t="str">
            <v>CUSTOS E PERDAS FINANCEIRAS</v>
          </cell>
          <cell r="D37">
            <v>168712.35</v>
          </cell>
          <cell r="E37">
            <v>60999.01</v>
          </cell>
          <cell r="F37">
            <v>506470.47</v>
          </cell>
        </row>
        <row r="38">
          <cell r="B38">
            <v>69</v>
          </cell>
          <cell r="C38" t="str">
            <v>CUSTOS E PERDAS EXTRAORDINARI</v>
          </cell>
          <cell r="D38">
            <v>987109.22</v>
          </cell>
          <cell r="E38">
            <v>876512.61000000313</v>
          </cell>
          <cell r="F38">
            <v>1048925.75</v>
          </cell>
        </row>
        <row r="39">
          <cell r="B39">
            <v>71</v>
          </cell>
          <cell r="C39" t="str">
            <v>VENDAS</v>
          </cell>
          <cell r="D39">
            <v>0</v>
          </cell>
          <cell r="E39">
            <v>0</v>
          </cell>
          <cell r="F39">
            <v>0</v>
          </cell>
        </row>
        <row r="40">
          <cell r="B40">
            <v>72</v>
          </cell>
          <cell r="C40" t="str">
            <v>PRESTACAO DE SERVICOS</v>
          </cell>
          <cell r="D40">
            <v>325927.17</v>
          </cell>
          <cell r="E40">
            <v>2324934.08</v>
          </cell>
          <cell r="F40">
            <v>-18102421.129999999</v>
          </cell>
        </row>
        <row r="41">
          <cell r="B41">
            <v>76</v>
          </cell>
          <cell r="C41" t="str">
            <v>OUTROS PROVEITOS OPERACIONAIS</v>
          </cell>
          <cell r="D41">
            <v>450</v>
          </cell>
          <cell r="E41">
            <v>31447.18</v>
          </cell>
          <cell r="F41">
            <v>-429959.87</v>
          </cell>
        </row>
        <row r="42">
          <cell r="B42">
            <v>78</v>
          </cell>
          <cell r="C42" t="str">
            <v>PROVEITOS E GANHOS FINANCEIRO</v>
          </cell>
          <cell r="D42">
            <v>1964.59</v>
          </cell>
          <cell r="E42">
            <v>10100.98</v>
          </cell>
          <cell r="F42">
            <v>-106021.5</v>
          </cell>
        </row>
        <row r="43">
          <cell r="B43">
            <v>79</v>
          </cell>
          <cell r="C43" t="str">
            <v>PROVEITOS E GANHOS EXTRAORDIN</v>
          </cell>
          <cell r="D43">
            <v>1350000.88</v>
          </cell>
          <cell r="E43">
            <v>1441611.89</v>
          </cell>
          <cell r="F43">
            <v>-3192957.3699999508</v>
          </cell>
        </row>
        <row r="44">
          <cell r="B44">
            <v>81</v>
          </cell>
          <cell r="C44" t="str">
            <v>RESULTADOS OPERACIONAIS</v>
          </cell>
          <cell r="D44">
            <v>0</v>
          </cell>
          <cell r="E44">
            <v>0</v>
          </cell>
          <cell r="F44">
            <v>0</v>
          </cell>
        </row>
        <row r="45">
          <cell r="B45">
            <v>82</v>
          </cell>
          <cell r="C45" t="str">
            <v>RESULTADOS FINANCEIROS</v>
          </cell>
          <cell r="D45">
            <v>0</v>
          </cell>
          <cell r="E45">
            <v>0</v>
          </cell>
          <cell r="F45">
            <v>0</v>
          </cell>
        </row>
        <row r="46">
          <cell r="B46">
            <v>83</v>
          </cell>
          <cell r="C46" t="str">
            <v>RESULTADOS CORRENTES</v>
          </cell>
          <cell r="D46">
            <v>0</v>
          </cell>
          <cell r="E46">
            <v>0</v>
          </cell>
          <cell r="F46">
            <v>0</v>
          </cell>
        </row>
        <row r="47">
          <cell r="B47">
            <v>84</v>
          </cell>
          <cell r="C47" t="str">
            <v>RESULTADOS EXTRAORDINARIOS</v>
          </cell>
          <cell r="D47">
            <v>0</v>
          </cell>
          <cell r="E47">
            <v>0</v>
          </cell>
          <cell r="F47">
            <v>0</v>
          </cell>
        </row>
        <row r="48">
          <cell r="B48">
            <v>85</v>
          </cell>
          <cell r="C48" t="str">
            <v>RESULTADOS ANTES IMPOSTOS</v>
          </cell>
          <cell r="D48">
            <v>0</v>
          </cell>
          <cell r="E48">
            <v>0</v>
          </cell>
          <cell r="F48">
            <v>0</v>
          </cell>
        </row>
        <row r="49">
          <cell r="B49">
            <v>86</v>
          </cell>
          <cell r="C49" t="str">
            <v>IMPOSTO S/RENDIMENTO EXERCICIO</v>
          </cell>
          <cell r="D49">
            <v>230744.31</v>
          </cell>
          <cell r="E49">
            <v>599319.51</v>
          </cell>
          <cell r="F49">
            <v>-127348.15</v>
          </cell>
        </row>
        <row r="50">
          <cell r="B50">
            <v>88</v>
          </cell>
          <cell r="C50" t="str">
            <v>RESULT.LIQUID.EXERCICIO</v>
          </cell>
          <cell r="D50">
            <v>0</v>
          </cell>
          <cell r="E50">
            <v>0</v>
          </cell>
          <cell r="F50">
            <v>0</v>
          </cell>
        </row>
      </sheetData>
      <sheetData sheetId="1" refreshError="1">
        <row r="6">
          <cell r="M6">
            <v>622</v>
          </cell>
          <cell r="N6">
            <v>3062.57</v>
          </cell>
        </row>
        <row r="7">
          <cell r="M7">
            <v>622</v>
          </cell>
          <cell r="N7">
            <v>814.07</v>
          </cell>
        </row>
        <row r="8">
          <cell r="M8">
            <v>622</v>
          </cell>
          <cell r="N8">
            <v>1313.88</v>
          </cell>
        </row>
        <row r="9">
          <cell r="M9">
            <v>622</v>
          </cell>
          <cell r="N9">
            <v>2527.52</v>
          </cell>
        </row>
        <row r="10">
          <cell r="M10">
            <v>622</v>
          </cell>
          <cell r="N10">
            <v>2190.31</v>
          </cell>
        </row>
        <row r="11">
          <cell r="M11">
            <v>622</v>
          </cell>
          <cell r="N11">
            <v>2035.16</v>
          </cell>
        </row>
        <row r="12">
          <cell r="M12">
            <v>622</v>
          </cell>
          <cell r="N12">
            <v>2916.83</v>
          </cell>
        </row>
        <row r="13">
          <cell r="M13">
            <v>622</v>
          </cell>
          <cell r="N13">
            <v>52.25</v>
          </cell>
        </row>
        <row r="14">
          <cell r="M14">
            <v>622</v>
          </cell>
          <cell r="N14">
            <v>990.54</v>
          </cell>
        </row>
        <row r="15">
          <cell r="M15">
            <v>622</v>
          </cell>
          <cell r="N15">
            <v>2942.66</v>
          </cell>
        </row>
        <row r="16">
          <cell r="M16">
            <v>622</v>
          </cell>
          <cell r="N16">
            <v>2242.62</v>
          </cell>
        </row>
        <row r="17">
          <cell r="M17">
            <v>622</v>
          </cell>
          <cell r="N17">
            <v>2865.22</v>
          </cell>
        </row>
        <row r="18">
          <cell r="M18">
            <v>622</v>
          </cell>
          <cell r="N18">
            <v>2562.5</v>
          </cell>
        </row>
        <row r="19">
          <cell r="M19">
            <v>622</v>
          </cell>
          <cell r="N19">
            <v>38.99</v>
          </cell>
        </row>
        <row r="20">
          <cell r="M20" t="str">
            <v/>
          </cell>
          <cell r="N20" t="str">
            <v/>
          </cell>
        </row>
        <row r="21">
          <cell r="M21">
            <v>622</v>
          </cell>
          <cell r="N21">
            <v>62.39</v>
          </cell>
        </row>
        <row r="22">
          <cell r="M22">
            <v>622</v>
          </cell>
          <cell r="N22">
            <v>117.48</v>
          </cell>
        </row>
        <row r="23">
          <cell r="M23">
            <v>622</v>
          </cell>
          <cell r="N23">
            <v>38.979999999999997</v>
          </cell>
        </row>
        <row r="24">
          <cell r="M24">
            <v>622</v>
          </cell>
          <cell r="N24">
            <v>7</v>
          </cell>
        </row>
        <row r="25">
          <cell r="M25">
            <v>622</v>
          </cell>
          <cell r="N25">
            <v>50.42</v>
          </cell>
        </row>
        <row r="26">
          <cell r="M26">
            <v>622</v>
          </cell>
          <cell r="N26">
            <v>180.98</v>
          </cell>
        </row>
        <row r="27">
          <cell r="M27">
            <v>622</v>
          </cell>
          <cell r="N27">
            <v>525.07000000000005</v>
          </cell>
        </row>
        <row r="28">
          <cell r="M28" t="str">
            <v/>
          </cell>
          <cell r="N28" t="str">
            <v/>
          </cell>
        </row>
        <row r="29">
          <cell r="M29">
            <v>622</v>
          </cell>
          <cell r="N29">
            <v>774.65</v>
          </cell>
        </row>
        <row r="30">
          <cell r="M30">
            <v>622</v>
          </cell>
          <cell r="N30">
            <v>401.58</v>
          </cell>
        </row>
        <row r="31">
          <cell r="M31" t="str">
            <v/>
          </cell>
          <cell r="N31" t="str">
            <v/>
          </cell>
        </row>
        <row r="32">
          <cell r="M32">
            <v>622</v>
          </cell>
          <cell r="N32">
            <v>3514.82</v>
          </cell>
        </row>
        <row r="33">
          <cell r="M33">
            <v>622</v>
          </cell>
          <cell r="N33">
            <v>69.36</v>
          </cell>
        </row>
        <row r="34">
          <cell r="M34">
            <v>622</v>
          </cell>
          <cell r="N34">
            <v>352.24</v>
          </cell>
        </row>
        <row r="35">
          <cell r="M35">
            <v>622</v>
          </cell>
          <cell r="N35">
            <v>1452.72</v>
          </cell>
        </row>
        <row r="36">
          <cell r="M36">
            <v>622</v>
          </cell>
          <cell r="N36">
            <v>6146.74</v>
          </cell>
        </row>
        <row r="37">
          <cell r="M37">
            <v>622</v>
          </cell>
          <cell r="N37">
            <v>10377.92</v>
          </cell>
        </row>
        <row r="38">
          <cell r="M38">
            <v>622</v>
          </cell>
          <cell r="N38">
            <v>2831.35</v>
          </cell>
        </row>
        <row r="39">
          <cell r="M39">
            <v>622</v>
          </cell>
          <cell r="N39">
            <v>2950.23</v>
          </cell>
        </row>
        <row r="40">
          <cell r="M40">
            <v>622</v>
          </cell>
          <cell r="N40">
            <v>369.01</v>
          </cell>
        </row>
        <row r="41">
          <cell r="M41">
            <v>622</v>
          </cell>
          <cell r="N41">
            <v>3683.85</v>
          </cell>
        </row>
        <row r="42">
          <cell r="M42">
            <v>622</v>
          </cell>
          <cell r="N42">
            <v>4819.9799999999996</v>
          </cell>
        </row>
        <row r="43">
          <cell r="M43" t="str">
            <v/>
          </cell>
          <cell r="N43" t="str">
            <v/>
          </cell>
        </row>
        <row r="44">
          <cell r="M44">
            <v>622</v>
          </cell>
          <cell r="N44">
            <v>3545</v>
          </cell>
        </row>
        <row r="45">
          <cell r="M45" t="str">
            <v/>
          </cell>
          <cell r="N45" t="str">
            <v/>
          </cell>
        </row>
        <row r="46">
          <cell r="M46" t="str">
            <v/>
          </cell>
          <cell r="N46" t="str">
            <v/>
          </cell>
        </row>
        <row r="47">
          <cell r="M47">
            <v>622</v>
          </cell>
          <cell r="N47">
            <v>101.48</v>
          </cell>
        </row>
        <row r="48">
          <cell r="M48" t="str">
            <v/>
          </cell>
          <cell r="N48" t="str">
            <v/>
          </cell>
        </row>
        <row r="49">
          <cell r="M49">
            <v>622</v>
          </cell>
          <cell r="N49">
            <v>2047.83</v>
          </cell>
        </row>
        <row r="50">
          <cell r="M50">
            <v>622</v>
          </cell>
          <cell r="N50">
            <v>755.87</v>
          </cell>
        </row>
        <row r="51">
          <cell r="M51">
            <v>622</v>
          </cell>
          <cell r="N51">
            <v>1932.51</v>
          </cell>
        </row>
        <row r="52">
          <cell r="M52">
            <v>622</v>
          </cell>
          <cell r="N52">
            <v>1184.07</v>
          </cell>
        </row>
        <row r="53">
          <cell r="M53" t="str">
            <v/>
          </cell>
          <cell r="N53" t="str">
            <v/>
          </cell>
        </row>
        <row r="54">
          <cell r="M54" t="str">
            <v/>
          </cell>
          <cell r="N54" t="str">
            <v/>
          </cell>
        </row>
        <row r="55">
          <cell r="M55">
            <v>622</v>
          </cell>
          <cell r="N55">
            <v>2609.5</v>
          </cell>
        </row>
        <row r="56">
          <cell r="M56">
            <v>622</v>
          </cell>
          <cell r="N56">
            <v>609.69000000000005</v>
          </cell>
        </row>
        <row r="57">
          <cell r="M57">
            <v>622</v>
          </cell>
          <cell r="N57">
            <v>1962.11</v>
          </cell>
        </row>
        <row r="58">
          <cell r="M58">
            <v>622</v>
          </cell>
          <cell r="N58">
            <v>2318.4899999999998</v>
          </cell>
        </row>
        <row r="59">
          <cell r="M59">
            <v>622</v>
          </cell>
          <cell r="N59">
            <v>110</v>
          </cell>
        </row>
        <row r="60">
          <cell r="M60" t="str">
            <v/>
          </cell>
          <cell r="N60" t="str">
            <v/>
          </cell>
        </row>
        <row r="61">
          <cell r="M61" t="str">
            <v/>
          </cell>
          <cell r="N61" t="str">
            <v/>
          </cell>
        </row>
        <row r="62">
          <cell r="M62">
            <v>622</v>
          </cell>
          <cell r="N62">
            <v>49238.44</v>
          </cell>
        </row>
        <row r="63">
          <cell r="M63" t="str">
            <v/>
          </cell>
          <cell r="N63" t="str">
            <v/>
          </cell>
        </row>
        <row r="64">
          <cell r="M64">
            <v>622</v>
          </cell>
          <cell r="N64">
            <v>27430.06</v>
          </cell>
        </row>
        <row r="65">
          <cell r="M65" t="str">
            <v/>
          </cell>
          <cell r="N65" t="str">
            <v/>
          </cell>
        </row>
        <row r="66">
          <cell r="M66">
            <v>622</v>
          </cell>
          <cell r="N66">
            <v>132.99</v>
          </cell>
        </row>
        <row r="67">
          <cell r="M67">
            <v>622</v>
          </cell>
          <cell r="N67">
            <v>981.07</v>
          </cell>
        </row>
        <row r="68">
          <cell r="M68">
            <v>622</v>
          </cell>
          <cell r="N68">
            <v>294.2</v>
          </cell>
        </row>
        <row r="69">
          <cell r="M69">
            <v>622</v>
          </cell>
          <cell r="N69">
            <v>44.5</v>
          </cell>
        </row>
        <row r="70">
          <cell r="M70">
            <v>622</v>
          </cell>
          <cell r="N70">
            <v>669.72</v>
          </cell>
        </row>
        <row r="71">
          <cell r="M71">
            <v>622</v>
          </cell>
          <cell r="N71">
            <v>78.03</v>
          </cell>
        </row>
        <row r="72">
          <cell r="M72">
            <v>622</v>
          </cell>
          <cell r="N72">
            <v>620.83000000000004</v>
          </cell>
        </row>
        <row r="73">
          <cell r="M73" t="str">
            <v/>
          </cell>
          <cell r="N73" t="str">
            <v/>
          </cell>
        </row>
        <row r="74">
          <cell r="M74">
            <v>622</v>
          </cell>
          <cell r="N74">
            <v>10451.049999999999</v>
          </cell>
        </row>
        <row r="75">
          <cell r="M75" t="str">
            <v/>
          </cell>
          <cell r="N75" t="str">
            <v/>
          </cell>
        </row>
        <row r="76">
          <cell r="M76" t="str">
            <v/>
          </cell>
          <cell r="N76" t="str">
            <v/>
          </cell>
        </row>
        <row r="77">
          <cell r="M77">
            <v>622</v>
          </cell>
          <cell r="N77">
            <v>5223.62</v>
          </cell>
        </row>
        <row r="78">
          <cell r="M78">
            <v>622</v>
          </cell>
          <cell r="N78">
            <v>1567.77</v>
          </cell>
        </row>
        <row r="79">
          <cell r="M79">
            <v>622</v>
          </cell>
          <cell r="N79">
            <v>5844.88</v>
          </cell>
        </row>
        <row r="80">
          <cell r="M80">
            <v>622</v>
          </cell>
          <cell r="N80">
            <v>13370.76</v>
          </cell>
        </row>
        <row r="81">
          <cell r="M81">
            <v>622</v>
          </cell>
          <cell r="N81">
            <v>7945.33</v>
          </cell>
        </row>
        <row r="82">
          <cell r="M82">
            <v>622</v>
          </cell>
          <cell r="N82">
            <v>1820.67</v>
          </cell>
        </row>
        <row r="83">
          <cell r="M83">
            <v>622</v>
          </cell>
          <cell r="N83">
            <v>7692.28</v>
          </cell>
        </row>
        <row r="84">
          <cell r="M84">
            <v>622</v>
          </cell>
          <cell r="N84">
            <v>8323.6200000000008</v>
          </cell>
        </row>
        <row r="85">
          <cell r="M85">
            <v>622</v>
          </cell>
          <cell r="N85">
            <v>8150.32</v>
          </cell>
        </row>
        <row r="86">
          <cell r="M86">
            <v>622</v>
          </cell>
          <cell r="N86">
            <v>9791.02</v>
          </cell>
        </row>
        <row r="87">
          <cell r="M87" t="str">
            <v/>
          </cell>
          <cell r="N87" t="str">
            <v/>
          </cell>
        </row>
        <row r="88">
          <cell r="M88">
            <v>622</v>
          </cell>
          <cell r="N88">
            <v>11280.93</v>
          </cell>
        </row>
        <row r="89">
          <cell r="M89" t="str">
            <v/>
          </cell>
          <cell r="N89" t="str">
            <v/>
          </cell>
        </row>
        <row r="90">
          <cell r="M90">
            <v>622</v>
          </cell>
          <cell r="N90">
            <v>376.06</v>
          </cell>
        </row>
        <row r="91">
          <cell r="M91" t="str">
            <v/>
          </cell>
          <cell r="N91" t="str">
            <v/>
          </cell>
        </row>
        <row r="92">
          <cell r="M92">
            <v>622</v>
          </cell>
          <cell r="N92">
            <v>749.3</v>
          </cell>
        </row>
        <row r="93">
          <cell r="M93">
            <v>622</v>
          </cell>
          <cell r="N93">
            <v>1029.05</v>
          </cell>
        </row>
        <row r="94">
          <cell r="M94">
            <v>622</v>
          </cell>
          <cell r="N94">
            <v>628.71</v>
          </cell>
        </row>
        <row r="95">
          <cell r="M95">
            <v>622</v>
          </cell>
          <cell r="N95">
            <v>9145.61</v>
          </cell>
        </row>
        <row r="96">
          <cell r="M96">
            <v>622</v>
          </cell>
          <cell r="N96">
            <v>5333.25</v>
          </cell>
        </row>
        <row r="97">
          <cell r="M97">
            <v>622</v>
          </cell>
          <cell r="N97">
            <v>1638.54</v>
          </cell>
        </row>
        <row r="98">
          <cell r="M98">
            <v>622</v>
          </cell>
          <cell r="N98">
            <v>7298.14</v>
          </cell>
        </row>
        <row r="99">
          <cell r="M99">
            <v>622</v>
          </cell>
          <cell r="N99">
            <v>1760.94</v>
          </cell>
        </row>
        <row r="100">
          <cell r="M100">
            <v>622</v>
          </cell>
          <cell r="N100">
            <v>2391.0300000000002</v>
          </cell>
        </row>
        <row r="101">
          <cell r="M101">
            <v>622</v>
          </cell>
          <cell r="N101">
            <v>112.9</v>
          </cell>
        </row>
        <row r="102">
          <cell r="M102">
            <v>622</v>
          </cell>
          <cell r="N102">
            <v>67.3</v>
          </cell>
        </row>
        <row r="103">
          <cell r="M103">
            <v>622</v>
          </cell>
          <cell r="N103">
            <v>3453.27</v>
          </cell>
        </row>
        <row r="104">
          <cell r="M104">
            <v>622</v>
          </cell>
          <cell r="N104">
            <v>1676.96</v>
          </cell>
        </row>
        <row r="105">
          <cell r="M105">
            <v>622</v>
          </cell>
          <cell r="N105">
            <v>6973.34</v>
          </cell>
        </row>
        <row r="106">
          <cell r="M106">
            <v>622</v>
          </cell>
          <cell r="N106">
            <v>1600.19</v>
          </cell>
        </row>
        <row r="107">
          <cell r="M107" t="str">
            <v/>
          </cell>
          <cell r="N107" t="str">
            <v/>
          </cell>
        </row>
        <row r="108">
          <cell r="M108" t="str">
            <v/>
          </cell>
          <cell r="N108" t="str">
            <v/>
          </cell>
        </row>
        <row r="109">
          <cell r="M109">
            <v>622</v>
          </cell>
          <cell r="N109">
            <v>280407.63</v>
          </cell>
        </row>
        <row r="110">
          <cell r="M110">
            <v>622</v>
          </cell>
          <cell r="N110">
            <v>5302.02</v>
          </cell>
        </row>
        <row r="111">
          <cell r="M111" t="str">
            <v/>
          </cell>
          <cell r="N111" t="str">
            <v/>
          </cell>
        </row>
        <row r="112">
          <cell r="M112" t="str">
            <v/>
          </cell>
          <cell r="N112" t="str">
            <v/>
          </cell>
        </row>
        <row r="113">
          <cell r="M113">
            <v>622</v>
          </cell>
          <cell r="N113">
            <v>30725.09</v>
          </cell>
        </row>
        <row r="114">
          <cell r="M114">
            <v>622</v>
          </cell>
          <cell r="N114">
            <v>4129.0200000000004</v>
          </cell>
        </row>
        <row r="115">
          <cell r="M115" t="str">
            <v/>
          </cell>
          <cell r="N115" t="str">
            <v/>
          </cell>
        </row>
        <row r="116">
          <cell r="M116">
            <v>622</v>
          </cell>
          <cell r="N116">
            <v>11692.37</v>
          </cell>
        </row>
        <row r="117">
          <cell r="M117" t="str">
            <v/>
          </cell>
          <cell r="N117" t="str">
            <v/>
          </cell>
        </row>
        <row r="118">
          <cell r="M118">
            <v>622</v>
          </cell>
          <cell r="N118">
            <v>26837.53</v>
          </cell>
        </row>
        <row r="119">
          <cell r="M119" t="str">
            <v/>
          </cell>
          <cell r="N119" t="str">
            <v/>
          </cell>
        </row>
        <row r="120">
          <cell r="M120">
            <v>622</v>
          </cell>
          <cell r="N120">
            <v>7545.74</v>
          </cell>
        </row>
        <row r="121">
          <cell r="M121">
            <v>622</v>
          </cell>
          <cell r="N121">
            <v>62102.45</v>
          </cell>
        </row>
        <row r="122">
          <cell r="M122" t="str">
            <v/>
          </cell>
          <cell r="N122" t="str">
            <v/>
          </cell>
        </row>
        <row r="123">
          <cell r="M123">
            <v>622</v>
          </cell>
          <cell r="N123">
            <v>4861.1000000000004</v>
          </cell>
        </row>
        <row r="124">
          <cell r="M124" t="str">
            <v/>
          </cell>
          <cell r="N124" t="str">
            <v/>
          </cell>
        </row>
        <row r="125">
          <cell r="M125" t="str">
            <v/>
          </cell>
          <cell r="N125" t="str">
            <v/>
          </cell>
        </row>
        <row r="126">
          <cell r="M126" t="str">
            <v/>
          </cell>
          <cell r="N126" t="str">
            <v/>
          </cell>
        </row>
        <row r="127">
          <cell r="M127">
            <v>622</v>
          </cell>
          <cell r="N127">
            <v>27265.27</v>
          </cell>
        </row>
        <row r="128">
          <cell r="M128">
            <v>622</v>
          </cell>
          <cell r="N128">
            <v>1018.04</v>
          </cell>
        </row>
        <row r="129">
          <cell r="M129" t="str">
            <v/>
          </cell>
          <cell r="N129" t="str">
            <v/>
          </cell>
        </row>
        <row r="130">
          <cell r="M130">
            <v>622</v>
          </cell>
          <cell r="N130">
            <v>12845.86</v>
          </cell>
        </row>
        <row r="131">
          <cell r="M131" t="str">
            <v/>
          </cell>
          <cell r="N131" t="str">
            <v/>
          </cell>
        </row>
        <row r="132">
          <cell r="M132">
            <v>622</v>
          </cell>
          <cell r="N132">
            <v>2876.39</v>
          </cell>
        </row>
        <row r="133">
          <cell r="M133">
            <v>622</v>
          </cell>
          <cell r="N133">
            <v>0</v>
          </cell>
        </row>
        <row r="134">
          <cell r="M134" t="str">
            <v/>
          </cell>
          <cell r="N134" t="str">
            <v/>
          </cell>
        </row>
        <row r="135">
          <cell r="M135" t="str">
            <v/>
          </cell>
          <cell r="N135" t="str">
            <v/>
          </cell>
        </row>
        <row r="136">
          <cell r="M136">
            <v>622</v>
          </cell>
          <cell r="N136">
            <v>357.97</v>
          </cell>
        </row>
        <row r="137">
          <cell r="M137">
            <v>622</v>
          </cell>
          <cell r="N137">
            <v>3236.08</v>
          </cell>
        </row>
        <row r="138">
          <cell r="M138">
            <v>622</v>
          </cell>
          <cell r="N138">
            <v>782.25</v>
          </cell>
        </row>
        <row r="139">
          <cell r="M139">
            <v>622</v>
          </cell>
          <cell r="N139">
            <v>414.7</v>
          </cell>
        </row>
        <row r="140">
          <cell r="M140">
            <v>622</v>
          </cell>
          <cell r="N140">
            <v>573.25</v>
          </cell>
        </row>
        <row r="141">
          <cell r="M141">
            <v>622</v>
          </cell>
          <cell r="N141">
            <v>770.61</v>
          </cell>
        </row>
        <row r="142">
          <cell r="M142">
            <v>622</v>
          </cell>
          <cell r="N142">
            <v>1043.3900000000001</v>
          </cell>
        </row>
        <row r="143">
          <cell r="M143">
            <v>622</v>
          </cell>
          <cell r="N143">
            <v>1063.49</v>
          </cell>
        </row>
        <row r="144">
          <cell r="M144">
            <v>622</v>
          </cell>
          <cell r="N144">
            <v>3719.92</v>
          </cell>
        </row>
        <row r="145">
          <cell r="M145">
            <v>622</v>
          </cell>
          <cell r="N145">
            <v>2316.2600000000002</v>
          </cell>
        </row>
        <row r="146">
          <cell r="M146">
            <v>622</v>
          </cell>
          <cell r="N146">
            <v>3641.26</v>
          </cell>
        </row>
        <row r="147">
          <cell r="M147">
            <v>622</v>
          </cell>
          <cell r="N147">
            <v>4452.2299999999996</v>
          </cell>
        </row>
        <row r="148">
          <cell r="M148">
            <v>622</v>
          </cell>
          <cell r="N148">
            <v>1296</v>
          </cell>
        </row>
        <row r="149">
          <cell r="M149" t="str">
            <v/>
          </cell>
          <cell r="N149" t="str">
            <v/>
          </cell>
        </row>
        <row r="150">
          <cell r="M150" t="str">
            <v/>
          </cell>
          <cell r="N150" t="str">
            <v/>
          </cell>
        </row>
        <row r="151">
          <cell r="M151">
            <v>622</v>
          </cell>
          <cell r="N151">
            <v>49423.46</v>
          </cell>
        </row>
        <row r="152">
          <cell r="M152">
            <v>622</v>
          </cell>
          <cell r="N152">
            <v>11656.38</v>
          </cell>
        </row>
        <row r="153">
          <cell r="M153" t="str">
            <v/>
          </cell>
          <cell r="N153" t="str">
            <v/>
          </cell>
        </row>
        <row r="154">
          <cell r="M154">
            <v>622</v>
          </cell>
          <cell r="N154">
            <v>7844.33</v>
          </cell>
        </row>
        <row r="155">
          <cell r="M155" t="str">
            <v/>
          </cell>
          <cell r="N155" t="str">
            <v/>
          </cell>
        </row>
        <row r="156">
          <cell r="M156">
            <v>622</v>
          </cell>
          <cell r="N156">
            <v>115.6</v>
          </cell>
        </row>
        <row r="157">
          <cell r="M157" t="str">
            <v/>
          </cell>
          <cell r="N157" t="str">
            <v/>
          </cell>
        </row>
        <row r="158">
          <cell r="M158" t="str">
            <v/>
          </cell>
          <cell r="N158" t="str">
            <v/>
          </cell>
        </row>
        <row r="159">
          <cell r="M159" t="str">
            <v/>
          </cell>
          <cell r="N159" t="str">
            <v/>
          </cell>
        </row>
        <row r="160">
          <cell r="M160">
            <v>622</v>
          </cell>
          <cell r="N160">
            <v>5516.73</v>
          </cell>
        </row>
        <row r="161">
          <cell r="M161" t="str">
            <v/>
          </cell>
          <cell r="N161" t="str">
            <v/>
          </cell>
        </row>
        <row r="162">
          <cell r="M162">
            <v>622</v>
          </cell>
          <cell r="N162">
            <v>1048.96</v>
          </cell>
        </row>
        <row r="163">
          <cell r="M163" t="str">
            <v/>
          </cell>
          <cell r="N163" t="str">
            <v/>
          </cell>
        </row>
        <row r="164">
          <cell r="M164" t="str">
            <v/>
          </cell>
          <cell r="N164" t="str">
            <v/>
          </cell>
        </row>
        <row r="165">
          <cell r="M165">
            <v>622</v>
          </cell>
          <cell r="N165">
            <v>25844.31</v>
          </cell>
        </row>
        <row r="166">
          <cell r="M166">
            <v>622</v>
          </cell>
          <cell r="N166">
            <v>95795.99</v>
          </cell>
        </row>
        <row r="167">
          <cell r="M167" t="str">
            <v/>
          </cell>
          <cell r="N167" t="str">
            <v/>
          </cell>
        </row>
        <row r="168">
          <cell r="M168">
            <v>622</v>
          </cell>
          <cell r="N168">
            <v>5159.41</v>
          </cell>
        </row>
        <row r="169">
          <cell r="M169" t="str">
            <v/>
          </cell>
          <cell r="N169" t="str">
            <v/>
          </cell>
        </row>
        <row r="170">
          <cell r="M170">
            <v>622</v>
          </cell>
          <cell r="N170">
            <v>44269.22</v>
          </cell>
        </row>
        <row r="171">
          <cell r="M171" t="str">
            <v/>
          </cell>
          <cell r="N171" t="str">
            <v/>
          </cell>
        </row>
        <row r="172">
          <cell r="M172">
            <v>622</v>
          </cell>
          <cell r="N172">
            <v>7183.44</v>
          </cell>
        </row>
        <row r="173">
          <cell r="M173" t="str">
            <v/>
          </cell>
          <cell r="N173" t="str">
            <v/>
          </cell>
        </row>
        <row r="174">
          <cell r="M174">
            <v>622</v>
          </cell>
          <cell r="N174">
            <v>592768.11</v>
          </cell>
        </row>
        <row r="175">
          <cell r="M175" t="str">
            <v/>
          </cell>
          <cell r="N175" t="str">
            <v/>
          </cell>
        </row>
        <row r="176">
          <cell r="M176">
            <v>622</v>
          </cell>
          <cell r="N176">
            <v>24972.14</v>
          </cell>
        </row>
        <row r="177">
          <cell r="M177">
            <v>622</v>
          </cell>
          <cell r="N177">
            <v>74785.91</v>
          </cell>
        </row>
        <row r="178">
          <cell r="M178">
            <v>622</v>
          </cell>
          <cell r="N178">
            <v>17308.599999999999</v>
          </cell>
        </row>
        <row r="179">
          <cell r="M179">
            <v>622</v>
          </cell>
          <cell r="N179">
            <v>17586.64</v>
          </cell>
        </row>
        <row r="180">
          <cell r="M180" t="str">
            <v/>
          </cell>
          <cell r="N180" t="str">
            <v/>
          </cell>
        </row>
        <row r="181">
          <cell r="M181">
            <v>622</v>
          </cell>
          <cell r="N181">
            <v>0</v>
          </cell>
        </row>
        <row r="182">
          <cell r="M182" t="str">
            <v/>
          </cell>
          <cell r="N182" t="str">
            <v/>
          </cell>
        </row>
        <row r="183">
          <cell r="M183" t="str">
            <v/>
          </cell>
          <cell r="N183" t="str">
            <v/>
          </cell>
        </row>
        <row r="184">
          <cell r="M184" t="str">
            <v/>
          </cell>
          <cell r="N184" t="str">
            <v/>
          </cell>
        </row>
        <row r="185">
          <cell r="M185">
            <v>622</v>
          </cell>
          <cell r="N185">
            <v>563.98</v>
          </cell>
        </row>
        <row r="186">
          <cell r="M186" t="str">
            <v/>
          </cell>
          <cell r="N186" t="str">
            <v/>
          </cell>
        </row>
        <row r="187">
          <cell r="M187">
            <v>622</v>
          </cell>
          <cell r="N187">
            <v>60688.65</v>
          </cell>
        </row>
        <row r="188">
          <cell r="M188">
            <v>622</v>
          </cell>
          <cell r="N188">
            <v>1275.76</v>
          </cell>
        </row>
        <row r="189">
          <cell r="M189" t="str">
            <v/>
          </cell>
          <cell r="N189" t="str">
            <v/>
          </cell>
        </row>
        <row r="190">
          <cell r="M190">
            <v>622</v>
          </cell>
          <cell r="N190">
            <v>12354.58</v>
          </cell>
        </row>
        <row r="191">
          <cell r="M191" t="str">
            <v/>
          </cell>
          <cell r="N191" t="str">
            <v/>
          </cell>
        </row>
        <row r="192">
          <cell r="M192">
            <v>622</v>
          </cell>
          <cell r="N192">
            <v>13487.57</v>
          </cell>
        </row>
        <row r="193">
          <cell r="M193" t="str">
            <v/>
          </cell>
          <cell r="N193" t="str">
            <v/>
          </cell>
        </row>
        <row r="194">
          <cell r="M194" t="str">
            <v/>
          </cell>
          <cell r="N194" t="str">
            <v/>
          </cell>
        </row>
        <row r="195">
          <cell r="M195" t="str">
            <v/>
          </cell>
          <cell r="N195" t="str">
            <v/>
          </cell>
        </row>
        <row r="196">
          <cell r="M196" t="str">
            <v/>
          </cell>
          <cell r="N196" t="str">
            <v/>
          </cell>
        </row>
        <row r="197">
          <cell r="M197">
            <v>631</v>
          </cell>
          <cell r="N197">
            <v>12253.92</v>
          </cell>
        </row>
        <row r="198">
          <cell r="M198">
            <v>631</v>
          </cell>
          <cell r="N198">
            <v>21902.39</v>
          </cell>
        </row>
        <row r="199">
          <cell r="M199" t="str">
            <v/>
          </cell>
          <cell r="N199" t="str">
            <v/>
          </cell>
        </row>
        <row r="200">
          <cell r="M200">
            <v>631</v>
          </cell>
          <cell r="N200">
            <v>58655.38</v>
          </cell>
        </row>
        <row r="201">
          <cell r="M201" t="str">
            <v/>
          </cell>
          <cell r="N201" t="str">
            <v/>
          </cell>
        </row>
        <row r="202">
          <cell r="M202">
            <v>631</v>
          </cell>
          <cell r="N202">
            <v>678.43</v>
          </cell>
        </row>
        <row r="203">
          <cell r="M203">
            <v>631</v>
          </cell>
          <cell r="N203">
            <v>528.16999999999996</v>
          </cell>
        </row>
        <row r="204">
          <cell r="M204" t="str">
            <v/>
          </cell>
          <cell r="N204" t="str">
            <v/>
          </cell>
        </row>
        <row r="205">
          <cell r="M205" t="str">
            <v/>
          </cell>
          <cell r="N205" t="str">
            <v/>
          </cell>
        </row>
        <row r="206">
          <cell r="M206">
            <v>631</v>
          </cell>
          <cell r="N206">
            <v>102010</v>
          </cell>
        </row>
        <row r="207">
          <cell r="M207" t="str">
            <v/>
          </cell>
          <cell r="N207" t="str">
            <v/>
          </cell>
        </row>
        <row r="208">
          <cell r="M208">
            <v>631</v>
          </cell>
          <cell r="N208">
            <v>29.79</v>
          </cell>
        </row>
        <row r="209">
          <cell r="M209">
            <v>631</v>
          </cell>
          <cell r="N209">
            <v>105.86</v>
          </cell>
        </row>
        <row r="210">
          <cell r="M210">
            <v>631</v>
          </cell>
          <cell r="N210">
            <v>271.3</v>
          </cell>
        </row>
        <row r="211">
          <cell r="M211">
            <v>631</v>
          </cell>
          <cell r="N211">
            <v>59.58</v>
          </cell>
        </row>
        <row r="212">
          <cell r="M212">
            <v>631</v>
          </cell>
          <cell r="N212">
            <v>148.94999999999999</v>
          </cell>
        </row>
        <row r="213">
          <cell r="M213">
            <v>631</v>
          </cell>
          <cell r="N213">
            <v>76.069999999999993</v>
          </cell>
        </row>
        <row r="214">
          <cell r="M214">
            <v>631</v>
          </cell>
          <cell r="N214">
            <v>181.93</v>
          </cell>
        </row>
        <row r="215">
          <cell r="M215">
            <v>631</v>
          </cell>
          <cell r="N215">
            <v>252.48</v>
          </cell>
        </row>
        <row r="216">
          <cell r="M216" t="str">
            <v/>
          </cell>
          <cell r="N216" t="str">
            <v/>
          </cell>
        </row>
        <row r="217">
          <cell r="M217">
            <v>631</v>
          </cell>
          <cell r="N217">
            <v>0</v>
          </cell>
        </row>
        <row r="218">
          <cell r="M218" t="str">
            <v/>
          </cell>
          <cell r="N218" t="str">
            <v/>
          </cell>
        </row>
        <row r="219">
          <cell r="M219" t="str">
            <v/>
          </cell>
          <cell r="N219" t="str">
            <v/>
          </cell>
        </row>
        <row r="220">
          <cell r="M220" t="str">
            <v/>
          </cell>
          <cell r="N220" t="str">
            <v/>
          </cell>
        </row>
        <row r="221">
          <cell r="M221">
            <v>642</v>
          </cell>
          <cell r="N221">
            <v>36886.699999999997</v>
          </cell>
        </row>
        <row r="222">
          <cell r="M222">
            <v>642</v>
          </cell>
          <cell r="N222">
            <v>20986.76</v>
          </cell>
        </row>
        <row r="223">
          <cell r="M223">
            <v>642</v>
          </cell>
          <cell r="N223">
            <v>146012.14000000001</v>
          </cell>
        </row>
        <row r="224">
          <cell r="M224">
            <v>642</v>
          </cell>
          <cell r="N224">
            <v>240958.46</v>
          </cell>
        </row>
        <row r="225">
          <cell r="M225">
            <v>642</v>
          </cell>
          <cell r="N225">
            <v>179335.63</v>
          </cell>
        </row>
        <row r="226">
          <cell r="M226">
            <v>642</v>
          </cell>
          <cell r="N226">
            <v>82358.210000000006</v>
          </cell>
        </row>
        <row r="227">
          <cell r="M227">
            <v>642</v>
          </cell>
          <cell r="N227">
            <v>90384.2</v>
          </cell>
        </row>
        <row r="228">
          <cell r="M228">
            <v>642</v>
          </cell>
          <cell r="N228">
            <v>168263.67999999999</v>
          </cell>
        </row>
        <row r="229">
          <cell r="M229">
            <v>642</v>
          </cell>
          <cell r="N229">
            <v>144712.76</v>
          </cell>
        </row>
        <row r="230">
          <cell r="M230">
            <v>642</v>
          </cell>
          <cell r="N230">
            <v>199066.75</v>
          </cell>
        </row>
        <row r="231">
          <cell r="M231" t="str">
            <v/>
          </cell>
          <cell r="N231" t="str">
            <v/>
          </cell>
        </row>
        <row r="232">
          <cell r="M232">
            <v>642</v>
          </cell>
          <cell r="N232">
            <v>214.51</v>
          </cell>
        </row>
        <row r="233">
          <cell r="M233">
            <v>642</v>
          </cell>
          <cell r="N233">
            <v>780.83</v>
          </cell>
        </row>
        <row r="234">
          <cell r="M234">
            <v>642</v>
          </cell>
          <cell r="N234">
            <v>718.03</v>
          </cell>
        </row>
        <row r="235">
          <cell r="M235">
            <v>642</v>
          </cell>
          <cell r="N235">
            <v>1267.79</v>
          </cell>
        </row>
        <row r="236">
          <cell r="M236">
            <v>642</v>
          </cell>
          <cell r="N236">
            <v>7131.52</v>
          </cell>
        </row>
        <row r="237">
          <cell r="M237">
            <v>642</v>
          </cell>
          <cell r="N237">
            <v>468.11</v>
          </cell>
        </row>
        <row r="238">
          <cell r="M238">
            <v>642</v>
          </cell>
          <cell r="N238">
            <v>4551.83</v>
          </cell>
        </row>
        <row r="239">
          <cell r="M239" t="str">
            <v/>
          </cell>
          <cell r="N239" t="str">
            <v/>
          </cell>
        </row>
        <row r="240">
          <cell r="M240">
            <v>642</v>
          </cell>
          <cell r="N240">
            <v>34</v>
          </cell>
        </row>
        <row r="241">
          <cell r="M241">
            <v>642</v>
          </cell>
          <cell r="N241">
            <v>17</v>
          </cell>
        </row>
        <row r="242">
          <cell r="M242">
            <v>642</v>
          </cell>
          <cell r="N242">
            <v>34</v>
          </cell>
        </row>
        <row r="243">
          <cell r="M243" t="str">
            <v/>
          </cell>
          <cell r="N243" t="str">
            <v/>
          </cell>
        </row>
        <row r="244">
          <cell r="M244">
            <v>642</v>
          </cell>
          <cell r="N244">
            <v>2467.5</v>
          </cell>
        </row>
        <row r="245">
          <cell r="M245">
            <v>642</v>
          </cell>
          <cell r="N245">
            <v>2792</v>
          </cell>
        </row>
        <row r="246">
          <cell r="M246">
            <v>642</v>
          </cell>
          <cell r="N246">
            <v>2975</v>
          </cell>
        </row>
        <row r="247">
          <cell r="M247">
            <v>642</v>
          </cell>
          <cell r="N247">
            <v>13511.5</v>
          </cell>
        </row>
        <row r="248">
          <cell r="M248">
            <v>642</v>
          </cell>
          <cell r="N248">
            <v>15161.5</v>
          </cell>
        </row>
        <row r="249">
          <cell r="M249">
            <v>642</v>
          </cell>
          <cell r="N249">
            <v>9233.5</v>
          </cell>
        </row>
        <row r="250">
          <cell r="M250">
            <v>642</v>
          </cell>
          <cell r="N250">
            <v>9243.5</v>
          </cell>
        </row>
        <row r="251">
          <cell r="M251">
            <v>642</v>
          </cell>
          <cell r="N251">
            <v>10604</v>
          </cell>
        </row>
        <row r="252">
          <cell r="M252">
            <v>642</v>
          </cell>
          <cell r="N252">
            <v>7548</v>
          </cell>
        </row>
        <row r="253">
          <cell r="M253">
            <v>642</v>
          </cell>
          <cell r="N253">
            <v>10338.5</v>
          </cell>
        </row>
        <row r="254">
          <cell r="M254" t="str">
            <v/>
          </cell>
          <cell r="N254" t="str">
            <v/>
          </cell>
        </row>
        <row r="255">
          <cell r="M255">
            <v>642</v>
          </cell>
          <cell r="N255">
            <v>4033.24</v>
          </cell>
        </row>
        <row r="256">
          <cell r="M256">
            <v>642</v>
          </cell>
          <cell r="N256">
            <v>1422.75</v>
          </cell>
        </row>
        <row r="257">
          <cell r="M257">
            <v>642</v>
          </cell>
          <cell r="N257">
            <v>20945.259999999998</v>
          </cell>
        </row>
        <row r="258">
          <cell r="M258">
            <v>642</v>
          </cell>
          <cell r="N258">
            <v>28907.14</v>
          </cell>
        </row>
        <row r="259">
          <cell r="M259">
            <v>642</v>
          </cell>
          <cell r="N259">
            <v>20271.8</v>
          </cell>
        </row>
        <row r="260">
          <cell r="M260">
            <v>642</v>
          </cell>
          <cell r="N260">
            <v>9531.27</v>
          </cell>
        </row>
        <row r="261">
          <cell r="M261">
            <v>642</v>
          </cell>
          <cell r="N261">
            <v>9925.51</v>
          </cell>
        </row>
        <row r="262">
          <cell r="M262">
            <v>642</v>
          </cell>
          <cell r="N262">
            <v>19247.02</v>
          </cell>
        </row>
        <row r="263">
          <cell r="M263">
            <v>642</v>
          </cell>
          <cell r="N263">
            <v>17342.919999999998</v>
          </cell>
        </row>
        <row r="264">
          <cell r="M264">
            <v>642</v>
          </cell>
          <cell r="N264">
            <v>20944.68</v>
          </cell>
        </row>
        <row r="265">
          <cell r="M265" t="str">
            <v/>
          </cell>
          <cell r="N265" t="str">
            <v/>
          </cell>
        </row>
        <row r="266">
          <cell r="M266">
            <v>642</v>
          </cell>
          <cell r="N266">
            <v>2954.32</v>
          </cell>
        </row>
        <row r="267">
          <cell r="M267">
            <v>642</v>
          </cell>
          <cell r="N267">
            <v>1889.02</v>
          </cell>
        </row>
        <row r="268">
          <cell r="M268">
            <v>642</v>
          </cell>
          <cell r="N268">
            <v>10908.98</v>
          </cell>
        </row>
        <row r="269">
          <cell r="M269">
            <v>642</v>
          </cell>
          <cell r="N269">
            <v>20874.61</v>
          </cell>
        </row>
        <row r="270">
          <cell r="M270">
            <v>642</v>
          </cell>
          <cell r="N270">
            <v>15395.72</v>
          </cell>
        </row>
        <row r="271">
          <cell r="M271">
            <v>642</v>
          </cell>
          <cell r="N271">
            <v>7238.66</v>
          </cell>
        </row>
        <row r="272">
          <cell r="M272">
            <v>642</v>
          </cell>
          <cell r="N272">
            <v>7441.2</v>
          </cell>
        </row>
        <row r="273">
          <cell r="M273">
            <v>642</v>
          </cell>
          <cell r="N273">
            <v>14617.36</v>
          </cell>
        </row>
        <row r="274">
          <cell r="M274">
            <v>642</v>
          </cell>
          <cell r="N274">
            <v>12445.05</v>
          </cell>
        </row>
        <row r="275">
          <cell r="M275">
            <v>642</v>
          </cell>
          <cell r="N275">
            <v>16671.509999999998</v>
          </cell>
        </row>
        <row r="276">
          <cell r="M276" t="str">
            <v/>
          </cell>
          <cell r="N276" t="str">
            <v/>
          </cell>
        </row>
        <row r="277">
          <cell r="M277">
            <v>642</v>
          </cell>
          <cell r="N277">
            <v>3220.93</v>
          </cell>
        </row>
        <row r="278">
          <cell r="M278">
            <v>642</v>
          </cell>
          <cell r="N278">
            <v>1734.26</v>
          </cell>
        </row>
        <row r="279">
          <cell r="M279">
            <v>642</v>
          </cell>
          <cell r="N279">
            <v>12390.62</v>
          </cell>
        </row>
        <row r="280">
          <cell r="M280">
            <v>642</v>
          </cell>
          <cell r="N280">
            <v>20280.25</v>
          </cell>
        </row>
        <row r="281">
          <cell r="M281">
            <v>642</v>
          </cell>
          <cell r="N281">
            <v>15281.43</v>
          </cell>
        </row>
        <row r="282">
          <cell r="M282">
            <v>642</v>
          </cell>
          <cell r="N282">
            <v>6869.29</v>
          </cell>
        </row>
        <row r="283">
          <cell r="M283">
            <v>642</v>
          </cell>
          <cell r="N283">
            <v>7666.57</v>
          </cell>
        </row>
        <row r="284">
          <cell r="M284">
            <v>642</v>
          </cell>
          <cell r="N284">
            <v>14274.16</v>
          </cell>
        </row>
        <row r="285">
          <cell r="M285">
            <v>642</v>
          </cell>
          <cell r="N285">
            <v>12158.38</v>
          </cell>
        </row>
        <row r="286">
          <cell r="M286">
            <v>642</v>
          </cell>
          <cell r="N286">
            <v>17039.05</v>
          </cell>
        </row>
        <row r="287">
          <cell r="M287" t="str">
            <v/>
          </cell>
          <cell r="N287" t="str">
            <v/>
          </cell>
        </row>
        <row r="288">
          <cell r="M288">
            <v>642</v>
          </cell>
          <cell r="N288">
            <v>598.79999999999995</v>
          </cell>
        </row>
        <row r="289">
          <cell r="M289" t="str">
            <v/>
          </cell>
          <cell r="N289" t="str">
            <v/>
          </cell>
        </row>
        <row r="290">
          <cell r="M290">
            <v>645</v>
          </cell>
          <cell r="N290">
            <v>10351.81</v>
          </cell>
        </row>
        <row r="291">
          <cell r="M291">
            <v>645</v>
          </cell>
          <cell r="N291">
            <v>6032.87</v>
          </cell>
        </row>
        <row r="292">
          <cell r="M292">
            <v>645</v>
          </cell>
          <cell r="N292">
            <v>14738.53</v>
          </cell>
        </row>
        <row r="293">
          <cell r="M293">
            <v>645</v>
          </cell>
          <cell r="N293">
            <v>67102.8</v>
          </cell>
        </row>
        <row r="294">
          <cell r="M294">
            <v>645</v>
          </cell>
          <cell r="N294">
            <v>50790.96</v>
          </cell>
        </row>
        <row r="295">
          <cell r="M295">
            <v>645</v>
          </cell>
          <cell r="N295">
            <v>23663.62</v>
          </cell>
        </row>
        <row r="296">
          <cell r="M296">
            <v>645</v>
          </cell>
          <cell r="N296">
            <v>25508.98</v>
          </cell>
        </row>
        <row r="297">
          <cell r="M297">
            <v>645</v>
          </cell>
          <cell r="N297">
            <v>49037.13</v>
          </cell>
        </row>
        <row r="298">
          <cell r="M298">
            <v>645</v>
          </cell>
          <cell r="N298">
            <v>40693.550000000003</v>
          </cell>
        </row>
        <row r="299">
          <cell r="M299">
            <v>645</v>
          </cell>
          <cell r="N299">
            <v>56871.87</v>
          </cell>
        </row>
        <row r="300">
          <cell r="M300" t="str">
            <v/>
          </cell>
          <cell r="N300" t="str">
            <v/>
          </cell>
        </row>
        <row r="301">
          <cell r="M301" t="str">
            <v/>
          </cell>
          <cell r="N301" t="str">
            <v/>
          </cell>
        </row>
        <row r="302">
          <cell r="M302">
            <v>646</v>
          </cell>
          <cell r="N302">
            <v>13486.01</v>
          </cell>
        </row>
        <row r="303">
          <cell r="M303" t="str">
            <v/>
          </cell>
          <cell r="N303" t="str">
            <v/>
          </cell>
        </row>
        <row r="304">
          <cell r="M304">
            <v>646</v>
          </cell>
          <cell r="N304">
            <v>19122.97</v>
          </cell>
        </row>
        <row r="305">
          <cell r="M305" t="str">
            <v/>
          </cell>
          <cell r="N305" t="str">
            <v/>
          </cell>
        </row>
        <row r="306">
          <cell r="M306" t="str">
            <v/>
          </cell>
          <cell r="N306" t="str">
            <v/>
          </cell>
        </row>
        <row r="307">
          <cell r="M307">
            <v>647</v>
          </cell>
          <cell r="N307">
            <v>174.67</v>
          </cell>
        </row>
        <row r="308">
          <cell r="M308">
            <v>647</v>
          </cell>
          <cell r="N308">
            <v>318.72000000000003</v>
          </cell>
        </row>
        <row r="309">
          <cell r="M309">
            <v>647</v>
          </cell>
          <cell r="N309">
            <v>72.34</v>
          </cell>
        </row>
        <row r="310">
          <cell r="M310">
            <v>647</v>
          </cell>
          <cell r="N310">
            <v>1406.67</v>
          </cell>
        </row>
        <row r="311">
          <cell r="M311">
            <v>647</v>
          </cell>
          <cell r="N311">
            <v>132.58000000000001</v>
          </cell>
        </row>
        <row r="312">
          <cell r="M312">
            <v>647</v>
          </cell>
          <cell r="N312">
            <v>340.77</v>
          </cell>
        </row>
        <row r="313">
          <cell r="M313">
            <v>647</v>
          </cell>
          <cell r="N313">
            <v>192.73</v>
          </cell>
        </row>
        <row r="314">
          <cell r="M314">
            <v>647</v>
          </cell>
          <cell r="N314">
            <v>2951.87</v>
          </cell>
        </row>
        <row r="315">
          <cell r="M315" t="str">
            <v/>
          </cell>
          <cell r="N315" t="str">
            <v/>
          </cell>
        </row>
        <row r="316">
          <cell r="M316">
            <v>647</v>
          </cell>
          <cell r="N316">
            <v>46565</v>
          </cell>
        </row>
        <row r="317">
          <cell r="M317" t="str">
            <v/>
          </cell>
          <cell r="N317" t="str">
            <v/>
          </cell>
        </row>
        <row r="318">
          <cell r="M318">
            <v>647</v>
          </cell>
          <cell r="N318">
            <v>2661.23</v>
          </cell>
        </row>
        <row r="319">
          <cell r="M319" t="str">
            <v/>
          </cell>
          <cell r="N319" t="str">
            <v/>
          </cell>
        </row>
        <row r="320">
          <cell r="M320">
            <v>647</v>
          </cell>
          <cell r="N320">
            <v>1919</v>
          </cell>
        </row>
        <row r="321">
          <cell r="M321" t="str">
            <v/>
          </cell>
          <cell r="N321" t="str">
            <v/>
          </cell>
        </row>
        <row r="322">
          <cell r="M322" t="str">
            <v/>
          </cell>
          <cell r="N322" t="str">
            <v/>
          </cell>
        </row>
        <row r="323">
          <cell r="M323">
            <v>648</v>
          </cell>
          <cell r="N323">
            <v>1353.68</v>
          </cell>
        </row>
        <row r="324">
          <cell r="M324">
            <v>648</v>
          </cell>
          <cell r="N324">
            <v>1080.6600000000001</v>
          </cell>
        </row>
        <row r="325">
          <cell r="M325">
            <v>648</v>
          </cell>
          <cell r="N325">
            <v>1080.6600000000001</v>
          </cell>
        </row>
        <row r="326">
          <cell r="M326" t="str">
            <v/>
          </cell>
          <cell r="N326" t="str">
            <v/>
          </cell>
        </row>
        <row r="327">
          <cell r="M327">
            <v>648</v>
          </cell>
          <cell r="N327">
            <v>1052.0999999999999</v>
          </cell>
        </row>
        <row r="328">
          <cell r="M328">
            <v>648</v>
          </cell>
          <cell r="N328">
            <v>2320</v>
          </cell>
        </row>
        <row r="329">
          <cell r="M329" t="str">
            <v/>
          </cell>
          <cell r="N329" t="str">
            <v/>
          </cell>
        </row>
        <row r="330">
          <cell r="M330">
            <v>648</v>
          </cell>
          <cell r="N330">
            <v>3436.01</v>
          </cell>
        </row>
        <row r="331">
          <cell r="M331" t="str">
            <v/>
          </cell>
          <cell r="N331" t="str">
            <v/>
          </cell>
        </row>
        <row r="332">
          <cell r="M332">
            <v>648</v>
          </cell>
          <cell r="N332">
            <v>65360</v>
          </cell>
        </row>
        <row r="333">
          <cell r="M333">
            <v>648</v>
          </cell>
          <cell r="N333">
            <v>3066</v>
          </cell>
        </row>
        <row r="334">
          <cell r="M334" t="str">
            <v/>
          </cell>
          <cell r="N334" t="str">
            <v/>
          </cell>
        </row>
        <row r="335">
          <cell r="M335">
            <v>648</v>
          </cell>
          <cell r="N335">
            <v>45200</v>
          </cell>
        </row>
        <row r="336">
          <cell r="M336" t="str">
            <v/>
          </cell>
          <cell r="N336" t="str">
            <v/>
          </cell>
        </row>
        <row r="337">
          <cell r="M337" t="str">
            <v/>
          </cell>
          <cell r="N337" t="str">
            <v/>
          </cell>
        </row>
        <row r="338">
          <cell r="M338">
            <v>652</v>
          </cell>
          <cell r="N338">
            <v>4320</v>
          </cell>
        </row>
        <row r="339">
          <cell r="M339" t="str">
            <v/>
          </cell>
          <cell r="N339" t="str">
            <v/>
          </cell>
        </row>
        <row r="340">
          <cell r="M340" t="str">
            <v/>
          </cell>
          <cell r="N340" t="str">
            <v/>
          </cell>
        </row>
        <row r="341">
          <cell r="M341" t="str">
            <v/>
          </cell>
          <cell r="N341" t="str">
            <v/>
          </cell>
        </row>
        <row r="342">
          <cell r="M342" t="str">
            <v/>
          </cell>
          <cell r="N342" t="str">
            <v/>
          </cell>
        </row>
        <row r="343">
          <cell r="M343" t="str">
            <v/>
          </cell>
          <cell r="N343" t="str">
            <v/>
          </cell>
        </row>
        <row r="344">
          <cell r="M344">
            <v>662</v>
          </cell>
          <cell r="N344">
            <v>1583.68</v>
          </cell>
        </row>
        <row r="345">
          <cell r="M345">
            <v>662</v>
          </cell>
          <cell r="N345">
            <v>14327.86</v>
          </cell>
        </row>
        <row r="346">
          <cell r="M346">
            <v>662</v>
          </cell>
          <cell r="N346">
            <v>20204.63</v>
          </cell>
        </row>
        <row r="347">
          <cell r="M347">
            <v>662</v>
          </cell>
          <cell r="N347">
            <v>44166.64</v>
          </cell>
        </row>
        <row r="348">
          <cell r="M348">
            <v>662</v>
          </cell>
          <cell r="N348">
            <v>14052.55</v>
          </cell>
        </row>
        <row r="349">
          <cell r="M349">
            <v>662</v>
          </cell>
          <cell r="N349">
            <v>23130.06</v>
          </cell>
        </row>
        <row r="350">
          <cell r="M350">
            <v>662</v>
          </cell>
          <cell r="N350">
            <v>19425.91</v>
          </cell>
        </row>
        <row r="351">
          <cell r="M351">
            <v>662</v>
          </cell>
          <cell r="N351">
            <v>28843.09</v>
          </cell>
        </row>
        <row r="352">
          <cell r="M352">
            <v>662</v>
          </cell>
          <cell r="N352">
            <v>45372.9</v>
          </cell>
        </row>
        <row r="353">
          <cell r="M353">
            <v>662</v>
          </cell>
          <cell r="N353">
            <v>0</v>
          </cell>
        </row>
        <row r="354">
          <cell r="M354" t="str">
            <v/>
          </cell>
          <cell r="N354" t="str">
            <v/>
          </cell>
        </row>
        <row r="355">
          <cell r="M355">
            <v>662</v>
          </cell>
          <cell r="N355">
            <v>16382252.02</v>
          </cell>
        </row>
        <row r="356">
          <cell r="M356" t="str">
            <v/>
          </cell>
          <cell r="N356" t="str">
            <v/>
          </cell>
        </row>
        <row r="357">
          <cell r="M357">
            <v>662</v>
          </cell>
          <cell r="N357">
            <v>195161.01</v>
          </cell>
        </row>
        <row r="358">
          <cell r="M358" t="str">
            <v/>
          </cell>
          <cell r="N358" t="str">
            <v/>
          </cell>
        </row>
        <row r="359">
          <cell r="M359">
            <v>662</v>
          </cell>
          <cell r="N359">
            <v>860.55</v>
          </cell>
        </row>
        <row r="360">
          <cell r="M360" t="str">
            <v/>
          </cell>
          <cell r="N360" t="str">
            <v/>
          </cell>
        </row>
        <row r="361">
          <cell r="M361" t="str">
            <v/>
          </cell>
          <cell r="N361" t="str">
            <v/>
          </cell>
        </row>
        <row r="362">
          <cell r="M362" t="str">
            <v/>
          </cell>
          <cell r="N362" t="str">
            <v/>
          </cell>
        </row>
        <row r="363">
          <cell r="M363">
            <v>662</v>
          </cell>
          <cell r="N363">
            <v>0</v>
          </cell>
        </row>
        <row r="364">
          <cell r="M364">
            <v>662</v>
          </cell>
          <cell r="N364">
            <v>0</v>
          </cell>
        </row>
        <row r="365">
          <cell r="M365" t="str">
            <v/>
          </cell>
          <cell r="N365" t="str">
            <v/>
          </cell>
        </row>
        <row r="366">
          <cell r="M366" t="str">
            <v/>
          </cell>
          <cell r="N366" t="str">
            <v/>
          </cell>
        </row>
        <row r="367">
          <cell r="M367">
            <v>662</v>
          </cell>
          <cell r="N367">
            <v>0</v>
          </cell>
        </row>
        <row r="368">
          <cell r="M368" t="str">
            <v/>
          </cell>
          <cell r="N368" t="str">
            <v/>
          </cell>
        </row>
        <row r="369">
          <cell r="M369" t="str">
            <v/>
          </cell>
          <cell r="N369" t="str">
            <v/>
          </cell>
        </row>
        <row r="370">
          <cell r="M370" t="str">
            <v/>
          </cell>
          <cell r="N370" t="str">
            <v/>
          </cell>
        </row>
        <row r="371">
          <cell r="M371">
            <v>671</v>
          </cell>
          <cell r="N371">
            <v>122213.89</v>
          </cell>
        </row>
        <row r="372">
          <cell r="M372" t="str">
            <v/>
          </cell>
          <cell r="N372" t="str">
            <v/>
          </cell>
        </row>
        <row r="373">
          <cell r="M373" t="str">
            <v/>
          </cell>
          <cell r="N373" t="str">
            <v/>
          </cell>
        </row>
        <row r="374">
          <cell r="M374" t="str">
            <v/>
          </cell>
          <cell r="N374" t="str">
            <v/>
          </cell>
        </row>
        <row r="375">
          <cell r="M375" t="str">
            <v/>
          </cell>
          <cell r="N375" t="str">
            <v/>
          </cell>
        </row>
        <row r="376">
          <cell r="M376">
            <v>672</v>
          </cell>
          <cell r="N376">
            <v>127993</v>
          </cell>
        </row>
        <row r="377">
          <cell r="M377">
            <v>672</v>
          </cell>
          <cell r="N377">
            <v>60000</v>
          </cell>
        </row>
        <row r="378">
          <cell r="M378" t="str">
            <v/>
          </cell>
          <cell r="N378" t="str">
            <v/>
          </cell>
        </row>
        <row r="379">
          <cell r="M379" t="str">
            <v/>
          </cell>
          <cell r="N379" t="str">
            <v/>
          </cell>
        </row>
        <row r="380">
          <cell r="M380" t="str">
            <v/>
          </cell>
          <cell r="N380" t="str">
            <v/>
          </cell>
        </row>
        <row r="381">
          <cell r="M381" t="str">
            <v/>
          </cell>
          <cell r="N381" t="str">
            <v/>
          </cell>
        </row>
        <row r="382">
          <cell r="M382">
            <v>681</v>
          </cell>
          <cell r="N382">
            <v>113885.42</v>
          </cell>
        </row>
        <row r="383">
          <cell r="M383" t="str">
            <v/>
          </cell>
          <cell r="N383" t="str">
            <v/>
          </cell>
        </row>
        <row r="384">
          <cell r="M384">
            <v>681</v>
          </cell>
          <cell r="N384">
            <v>309855.21999999997</v>
          </cell>
        </row>
        <row r="385">
          <cell r="M385" t="str">
            <v/>
          </cell>
          <cell r="N385" t="str">
            <v/>
          </cell>
        </row>
        <row r="386">
          <cell r="M386">
            <v>681</v>
          </cell>
          <cell r="N386">
            <v>0</v>
          </cell>
        </row>
        <row r="387">
          <cell r="M387">
            <v>681</v>
          </cell>
          <cell r="N387">
            <v>0</v>
          </cell>
        </row>
        <row r="388">
          <cell r="M388" t="str">
            <v/>
          </cell>
          <cell r="N388" t="str">
            <v/>
          </cell>
        </row>
        <row r="389">
          <cell r="M389">
            <v>681</v>
          </cell>
          <cell r="N389">
            <v>20266.009999999998</v>
          </cell>
        </row>
        <row r="390">
          <cell r="M390" t="str">
            <v/>
          </cell>
          <cell r="N390" t="str">
            <v/>
          </cell>
        </row>
        <row r="391">
          <cell r="M391">
            <v>681</v>
          </cell>
          <cell r="N391">
            <v>40130.65</v>
          </cell>
        </row>
        <row r="392">
          <cell r="M392" t="str">
            <v/>
          </cell>
          <cell r="N392" t="str">
            <v/>
          </cell>
        </row>
        <row r="393">
          <cell r="M393" t="str">
            <v/>
          </cell>
          <cell r="N393" t="str">
            <v/>
          </cell>
        </row>
        <row r="394">
          <cell r="M394" t="str">
            <v/>
          </cell>
          <cell r="N394" t="str">
            <v/>
          </cell>
        </row>
        <row r="395">
          <cell r="M395">
            <v>688</v>
          </cell>
          <cell r="N395">
            <v>18052.21</v>
          </cell>
        </row>
        <row r="396">
          <cell r="M396">
            <v>688</v>
          </cell>
          <cell r="N396">
            <v>142.13</v>
          </cell>
        </row>
        <row r="397">
          <cell r="M397" t="str">
            <v/>
          </cell>
          <cell r="N397" t="str">
            <v/>
          </cell>
        </row>
        <row r="398">
          <cell r="M398">
            <v>688</v>
          </cell>
          <cell r="N398">
            <v>567.02</v>
          </cell>
        </row>
        <row r="399">
          <cell r="M399">
            <v>688</v>
          </cell>
          <cell r="N399">
            <v>3222.66</v>
          </cell>
        </row>
        <row r="400">
          <cell r="M400" t="str">
            <v/>
          </cell>
          <cell r="N400" t="str">
            <v/>
          </cell>
        </row>
        <row r="401">
          <cell r="M401">
            <v>688</v>
          </cell>
          <cell r="N401">
            <v>349.15</v>
          </cell>
        </row>
        <row r="402">
          <cell r="M402" t="str">
            <v/>
          </cell>
          <cell r="N402" t="str">
            <v/>
          </cell>
        </row>
        <row r="403">
          <cell r="M403" t="str">
            <v/>
          </cell>
          <cell r="N403" t="str">
            <v/>
          </cell>
        </row>
        <row r="404">
          <cell r="M404" t="str">
            <v/>
          </cell>
          <cell r="N404" t="str">
            <v/>
          </cell>
        </row>
        <row r="405">
          <cell r="M405">
            <v>694</v>
          </cell>
          <cell r="N405">
            <v>975479.71999999555</v>
          </cell>
        </row>
        <row r="406">
          <cell r="M406">
            <v>694</v>
          </cell>
          <cell r="N406">
            <v>49919.49</v>
          </cell>
        </row>
        <row r="407">
          <cell r="M407" t="str">
            <v/>
          </cell>
          <cell r="N407" t="str">
            <v/>
          </cell>
        </row>
        <row r="408">
          <cell r="M408">
            <v>694</v>
          </cell>
          <cell r="N408">
            <v>1351.89</v>
          </cell>
        </row>
        <row r="409">
          <cell r="M409" t="str">
            <v/>
          </cell>
          <cell r="N409" t="str">
            <v/>
          </cell>
        </row>
        <row r="410">
          <cell r="M410">
            <v>694</v>
          </cell>
          <cell r="N410">
            <v>0.16</v>
          </cell>
        </row>
        <row r="411">
          <cell r="M411" t="str">
            <v/>
          </cell>
          <cell r="N411" t="str">
            <v/>
          </cell>
        </row>
        <row r="412">
          <cell r="M412" t="str">
            <v/>
          </cell>
          <cell r="N412" t="str">
            <v/>
          </cell>
        </row>
        <row r="413">
          <cell r="M413">
            <v>695</v>
          </cell>
          <cell r="N413">
            <v>2009.28</v>
          </cell>
        </row>
        <row r="414">
          <cell r="M414" t="str">
            <v/>
          </cell>
          <cell r="N414" t="str">
            <v/>
          </cell>
        </row>
        <row r="415">
          <cell r="M415" t="str">
            <v/>
          </cell>
          <cell r="N415" t="str">
            <v/>
          </cell>
        </row>
        <row r="416">
          <cell r="M416">
            <v>695</v>
          </cell>
          <cell r="N416">
            <v>60.84</v>
          </cell>
        </row>
        <row r="417">
          <cell r="M417" t="str">
            <v/>
          </cell>
          <cell r="N417" t="str">
            <v/>
          </cell>
        </row>
        <row r="418">
          <cell r="M418" t="str">
            <v/>
          </cell>
          <cell r="N418" t="str">
            <v/>
          </cell>
        </row>
        <row r="419">
          <cell r="M419">
            <v>697</v>
          </cell>
          <cell r="N419">
            <v>8222.15</v>
          </cell>
        </row>
        <row r="420">
          <cell r="M420" t="str">
            <v/>
          </cell>
          <cell r="N420" t="str">
            <v/>
          </cell>
        </row>
        <row r="421">
          <cell r="M421" t="str">
            <v/>
          </cell>
          <cell r="N421" t="str">
            <v/>
          </cell>
        </row>
        <row r="422">
          <cell r="M422" t="str">
            <v/>
          </cell>
          <cell r="N422" t="str">
            <v/>
          </cell>
        </row>
        <row r="423">
          <cell r="M423">
            <v>698</v>
          </cell>
          <cell r="N423">
            <v>11879.79</v>
          </cell>
        </row>
        <row r="424">
          <cell r="M424" t="str">
            <v/>
          </cell>
          <cell r="N424" t="str">
            <v/>
          </cell>
        </row>
        <row r="425">
          <cell r="M425">
            <v>698</v>
          </cell>
          <cell r="N425">
            <v>2.4300000000000002</v>
          </cell>
        </row>
        <row r="426">
          <cell r="M426" t="str">
            <v/>
          </cell>
          <cell r="N426" t="str">
            <v/>
          </cell>
        </row>
        <row r="427">
          <cell r="M427" t="str">
            <v/>
          </cell>
          <cell r="N427" t="str">
            <v/>
          </cell>
        </row>
        <row r="428">
          <cell r="M428" t="str">
            <v/>
          </cell>
          <cell r="N428" t="str">
            <v/>
          </cell>
        </row>
        <row r="429">
          <cell r="M429" t="str">
            <v/>
          </cell>
          <cell r="N429" t="str">
            <v/>
          </cell>
        </row>
        <row r="430">
          <cell r="M430" t="str">
            <v/>
          </cell>
          <cell r="N430" t="str">
            <v/>
          </cell>
        </row>
        <row r="431">
          <cell r="M431" t="str">
            <v/>
          </cell>
          <cell r="N431" t="str">
            <v/>
          </cell>
        </row>
        <row r="432">
          <cell r="M432" t="str">
            <v/>
          </cell>
          <cell r="N432" t="str">
            <v/>
          </cell>
        </row>
        <row r="433">
          <cell r="M433" t="str">
            <v/>
          </cell>
          <cell r="N433" t="str">
            <v/>
          </cell>
        </row>
        <row r="434">
          <cell r="M434" t="str">
            <v/>
          </cell>
          <cell r="N434" t="str">
            <v/>
          </cell>
        </row>
        <row r="435">
          <cell r="M435" t="str">
            <v/>
          </cell>
          <cell r="N435" t="str">
            <v/>
          </cell>
        </row>
        <row r="436">
          <cell r="M436" t="str">
            <v/>
          </cell>
          <cell r="N436" t="str">
            <v/>
          </cell>
        </row>
        <row r="437">
          <cell r="M437" t="str">
            <v/>
          </cell>
          <cell r="N437" t="str">
            <v/>
          </cell>
        </row>
        <row r="438">
          <cell r="M438" t="str">
            <v/>
          </cell>
          <cell r="N438" t="str">
            <v/>
          </cell>
        </row>
        <row r="439">
          <cell r="M439" t="str">
            <v/>
          </cell>
          <cell r="N439" t="str">
            <v/>
          </cell>
        </row>
        <row r="440">
          <cell r="M440" t="str">
            <v/>
          </cell>
          <cell r="N440" t="str">
            <v/>
          </cell>
        </row>
        <row r="441">
          <cell r="M441" t="str">
            <v/>
          </cell>
          <cell r="N441" t="str">
            <v/>
          </cell>
        </row>
        <row r="442">
          <cell r="M442" t="str">
            <v/>
          </cell>
          <cell r="N442" t="str">
            <v/>
          </cell>
        </row>
        <row r="443">
          <cell r="M443" t="str">
            <v/>
          </cell>
          <cell r="N443" t="str">
            <v/>
          </cell>
        </row>
        <row r="444">
          <cell r="M444" t="str">
            <v/>
          </cell>
          <cell r="N444" t="str">
            <v/>
          </cell>
        </row>
        <row r="445">
          <cell r="M445" t="str">
            <v/>
          </cell>
          <cell r="N445" t="str">
            <v/>
          </cell>
        </row>
        <row r="446">
          <cell r="M446" t="str">
            <v/>
          </cell>
          <cell r="N446" t="str">
            <v/>
          </cell>
        </row>
        <row r="447">
          <cell r="M447" t="str">
            <v/>
          </cell>
          <cell r="N447" t="str">
            <v/>
          </cell>
        </row>
        <row r="448">
          <cell r="M448" t="str">
            <v/>
          </cell>
          <cell r="N448" t="str">
            <v/>
          </cell>
        </row>
        <row r="449">
          <cell r="M449" t="str">
            <v/>
          </cell>
          <cell r="N449" t="str">
            <v/>
          </cell>
        </row>
        <row r="450">
          <cell r="M450" t="str">
            <v/>
          </cell>
          <cell r="N450" t="str">
            <v/>
          </cell>
        </row>
        <row r="451">
          <cell r="M451" t="str">
            <v/>
          </cell>
          <cell r="N451" t="str">
            <v/>
          </cell>
        </row>
        <row r="452">
          <cell r="M452" t="str">
            <v/>
          </cell>
          <cell r="N452" t="str">
            <v/>
          </cell>
        </row>
        <row r="453">
          <cell r="M453" t="str">
            <v/>
          </cell>
          <cell r="N453" t="str">
            <v/>
          </cell>
        </row>
        <row r="454">
          <cell r="M454" t="str">
            <v/>
          </cell>
          <cell r="N454" t="str">
            <v/>
          </cell>
        </row>
        <row r="455">
          <cell r="M455" t="str">
            <v/>
          </cell>
          <cell r="N455" t="str">
            <v/>
          </cell>
        </row>
        <row r="456">
          <cell r="M456" t="str">
            <v/>
          </cell>
          <cell r="N456" t="str">
            <v/>
          </cell>
        </row>
        <row r="457">
          <cell r="M457" t="str">
            <v/>
          </cell>
          <cell r="N457" t="str">
            <v/>
          </cell>
        </row>
        <row r="458">
          <cell r="M458" t="str">
            <v/>
          </cell>
          <cell r="N458" t="str">
            <v/>
          </cell>
        </row>
        <row r="459">
          <cell r="M459" t="str">
            <v/>
          </cell>
          <cell r="N459" t="str">
            <v/>
          </cell>
        </row>
        <row r="460">
          <cell r="M460" t="str">
            <v/>
          </cell>
          <cell r="N460" t="str">
            <v/>
          </cell>
        </row>
        <row r="461">
          <cell r="M461" t="str">
            <v/>
          </cell>
          <cell r="N461" t="str">
            <v/>
          </cell>
        </row>
        <row r="462">
          <cell r="M462" t="str">
            <v/>
          </cell>
          <cell r="N462" t="str">
            <v/>
          </cell>
        </row>
        <row r="463">
          <cell r="M463" t="str">
            <v/>
          </cell>
          <cell r="N463" t="str">
            <v/>
          </cell>
        </row>
        <row r="464">
          <cell r="M464" t="str">
            <v/>
          </cell>
          <cell r="N464" t="str">
            <v/>
          </cell>
        </row>
        <row r="465">
          <cell r="M465" t="str">
            <v/>
          </cell>
          <cell r="N465" t="str">
            <v/>
          </cell>
        </row>
        <row r="466">
          <cell r="M466" t="str">
            <v/>
          </cell>
          <cell r="N466" t="str">
            <v/>
          </cell>
        </row>
        <row r="467">
          <cell r="M467" t="str">
            <v/>
          </cell>
          <cell r="N467" t="str">
            <v/>
          </cell>
        </row>
        <row r="468">
          <cell r="M468" t="str">
            <v/>
          </cell>
          <cell r="N468" t="str">
            <v/>
          </cell>
        </row>
        <row r="469">
          <cell r="M469" t="str">
            <v/>
          </cell>
          <cell r="N469" t="str">
            <v/>
          </cell>
        </row>
        <row r="470">
          <cell r="M470" t="str">
            <v/>
          </cell>
          <cell r="N470" t="str">
            <v/>
          </cell>
        </row>
        <row r="471">
          <cell r="M471" t="str">
            <v/>
          </cell>
          <cell r="N471" t="str">
            <v/>
          </cell>
        </row>
        <row r="472">
          <cell r="M472" t="str">
            <v/>
          </cell>
          <cell r="N472" t="str">
            <v/>
          </cell>
        </row>
        <row r="473">
          <cell r="M473" t="str">
            <v/>
          </cell>
          <cell r="N473" t="str">
            <v/>
          </cell>
        </row>
        <row r="474">
          <cell r="M474" t="str">
            <v/>
          </cell>
          <cell r="N474" t="str">
            <v/>
          </cell>
        </row>
        <row r="475">
          <cell r="M475" t="str">
            <v/>
          </cell>
          <cell r="N475" t="str">
            <v/>
          </cell>
        </row>
        <row r="476">
          <cell r="M476" t="str">
            <v/>
          </cell>
          <cell r="N476" t="str">
            <v/>
          </cell>
        </row>
        <row r="477">
          <cell r="M477" t="str">
            <v/>
          </cell>
          <cell r="N477" t="str">
            <v/>
          </cell>
        </row>
        <row r="478">
          <cell r="M478" t="str">
            <v/>
          </cell>
          <cell r="N478" t="str">
            <v/>
          </cell>
        </row>
        <row r="479">
          <cell r="M479" t="str">
            <v/>
          </cell>
          <cell r="N479" t="str">
            <v/>
          </cell>
        </row>
        <row r="480">
          <cell r="M480" t="str">
            <v/>
          </cell>
          <cell r="N480" t="str">
            <v/>
          </cell>
        </row>
        <row r="481">
          <cell r="M481" t="str">
            <v/>
          </cell>
          <cell r="N481" t="str">
            <v/>
          </cell>
        </row>
        <row r="482">
          <cell r="M482" t="str">
            <v/>
          </cell>
          <cell r="N482" t="str">
            <v/>
          </cell>
        </row>
        <row r="483">
          <cell r="M483" t="str">
            <v/>
          </cell>
          <cell r="N483" t="str">
            <v/>
          </cell>
        </row>
        <row r="484">
          <cell r="M484" t="str">
            <v/>
          </cell>
          <cell r="N484" t="str">
            <v/>
          </cell>
        </row>
        <row r="485">
          <cell r="M485" t="str">
            <v/>
          </cell>
          <cell r="N485" t="str">
            <v/>
          </cell>
        </row>
        <row r="486">
          <cell r="M486" t="str">
            <v/>
          </cell>
          <cell r="N486" t="str">
            <v/>
          </cell>
        </row>
        <row r="487">
          <cell r="M487" t="str">
            <v/>
          </cell>
          <cell r="N487" t="str">
            <v/>
          </cell>
        </row>
        <row r="488">
          <cell r="M488" t="str">
            <v/>
          </cell>
          <cell r="N488" t="str">
            <v/>
          </cell>
        </row>
        <row r="489">
          <cell r="M489" t="str">
            <v/>
          </cell>
          <cell r="N489" t="str">
            <v/>
          </cell>
        </row>
        <row r="490">
          <cell r="M490" t="str">
            <v/>
          </cell>
          <cell r="N490" t="str">
            <v/>
          </cell>
        </row>
        <row r="491">
          <cell r="M491" t="str">
            <v/>
          </cell>
          <cell r="N491" t="str">
            <v/>
          </cell>
        </row>
        <row r="492">
          <cell r="M492" t="str">
            <v/>
          </cell>
          <cell r="N492" t="str">
            <v/>
          </cell>
        </row>
        <row r="493">
          <cell r="M493" t="str">
            <v/>
          </cell>
          <cell r="N493" t="str">
            <v/>
          </cell>
        </row>
        <row r="494">
          <cell r="M494" t="str">
            <v/>
          </cell>
          <cell r="N494" t="str">
            <v/>
          </cell>
        </row>
        <row r="495">
          <cell r="M495" t="str">
            <v/>
          </cell>
          <cell r="N495" t="str">
            <v/>
          </cell>
        </row>
        <row r="496">
          <cell r="M496" t="str">
            <v/>
          </cell>
          <cell r="N496" t="str">
            <v/>
          </cell>
        </row>
        <row r="497">
          <cell r="M497" t="str">
            <v/>
          </cell>
          <cell r="N497" t="str">
            <v/>
          </cell>
        </row>
        <row r="498">
          <cell r="M498" t="str">
            <v/>
          </cell>
          <cell r="N498" t="str">
            <v/>
          </cell>
        </row>
        <row r="499">
          <cell r="M499" t="str">
            <v/>
          </cell>
          <cell r="N499" t="str">
            <v/>
          </cell>
        </row>
        <row r="500">
          <cell r="M500" t="str">
            <v/>
          </cell>
          <cell r="N500" t="str">
            <v/>
          </cell>
        </row>
        <row r="501">
          <cell r="M501" t="str">
            <v/>
          </cell>
          <cell r="N501" t="str">
            <v/>
          </cell>
        </row>
        <row r="502">
          <cell r="M502" t="str">
            <v/>
          </cell>
          <cell r="N502" t="str">
            <v/>
          </cell>
        </row>
        <row r="503">
          <cell r="M503" t="str">
            <v/>
          </cell>
          <cell r="N503" t="str">
            <v/>
          </cell>
        </row>
        <row r="504">
          <cell r="M504" t="str">
            <v/>
          </cell>
          <cell r="N504" t="str">
            <v/>
          </cell>
        </row>
        <row r="505">
          <cell r="M505" t="str">
            <v/>
          </cell>
          <cell r="N505" t="str">
            <v/>
          </cell>
        </row>
        <row r="506">
          <cell r="M506" t="str">
            <v/>
          </cell>
          <cell r="N506" t="str">
            <v/>
          </cell>
        </row>
        <row r="507">
          <cell r="M507" t="str">
            <v/>
          </cell>
          <cell r="N507" t="str">
            <v/>
          </cell>
        </row>
        <row r="508">
          <cell r="M508" t="str">
            <v/>
          </cell>
          <cell r="N508" t="str">
            <v/>
          </cell>
        </row>
        <row r="509">
          <cell r="M509" t="str">
            <v/>
          </cell>
          <cell r="N509" t="str">
            <v/>
          </cell>
        </row>
        <row r="510">
          <cell r="M510" t="str">
            <v/>
          </cell>
          <cell r="N510" t="str">
            <v/>
          </cell>
        </row>
        <row r="511">
          <cell r="M511" t="str">
            <v/>
          </cell>
          <cell r="N511" t="str">
            <v/>
          </cell>
        </row>
        <row r="512">
          <cell r="M512" t="str">
            <v/>
          </cell>
          <cell r="N512" t="str">
            <v/>
          </cell>
        </row>
        <row r="513">
          <cell r="M513" t="str">
            <v/>
          </cell>
          <cell r="N513" t="str">
            <v/>
          </cell>
        </row>
        <row r="514">
          <cell r="M514" t="str">
            <v/>
          </cell>
          <cell r="N514" t="str">
            <v/>
          </cell>
        </row>
        <row r="515">
          <cell r="M515" t="str">
            <v/>
          </cell>
          <cell r="N515" t="str">
            <v/>
          </cell>
        </row>
        <row r="516">
          <cell r="M516" t="str">
            <v/>
          </cell>
          <cell r="N516" t="str">
            <v/>
          </cell>
        </row>
        <row r="517">
          <cell r="M517" t="str">
            <v/>
          </cell>
          <cell r="N517" t="str">
            <v/>
          </cell>
        </row>
        <row r="518">
          <cell r="M518" t="str">
            <v/>
          </cell>
          <cell r="N518" t="str">
            <v/>
          </cell>
        </row>
        <row r="519">
          <cell r="M519" t="str">
            <v/>
          </cell>
          <cell r="N519" t="str">
            <v/>
          </cell>
        </row>
        <row r="520">
          <cell r="M520" t="str">
            <v/>
          </cell>
          <cell r="N520" t="str">
            <v/>
          </cell>
        </row>
        <row r="521">
          <cell r="M521" t="str">
            <v/>
          </cell>
          <cell r="N521" t="str">
            <v/>
          </cell>
        </row>
        <row r="522">
          <cell r="M522" t="str">
            <v/>
          </cell>
          <cell r="N522" t="str">
            <v/>
          </cell>
        </row>
        <row r="523">
          <cell r="M523" t="str">
            <v/>
          </cell>
          <cell r="N523" t="str">
            <v/>
          </cell>
        </row>
        <row r="524">
          <cell r="M524" t="str">
            <v/>
          </cell>
          <cell r="N524" t="str">
            <v/>
          </cell>
        </row>
        <row r="525">
          <cell r="M525" t="str">
            <v/>
          </cell>
          <cell r="N525" t="str">
            <v/>
          </cell>
        </row>
        <row r="526">
          <cell r="M526" t="str">
            <v/>
          </cell>
          <cell r="N526" t="str">
            <v/>
          </cell>
        </row>
        <row r="527">
          <cell r="M527" t="str">
            <v/>
          </cell>
          <cell r="N527" t="str">
            <v/>
          </cell>
        </row>
        <row r="528">
          <cell r="M528" t="str">
            <v/>
          </cell>
          <cell r="N528" t="str">
            <v/>
          </cell>
        </row>
        <row r="529">
          <cell r="M529" t="str">
            <v/>
          </cell>
          <cell r="N529" t="str">
            <v/>
          </cell>
        </row>
        <row r="530">
          <cell r="M530" t="str">
            <v/>
          </cell>
          <cell r="N530" t="str">
            <v/>
          </cell>
        </row>
        <row r="531">
          <cell r="M531" t="str">
            <v/>
          </cell>
          <cell r="N531" t="str">
            <v/>
          </cell>
        </row>
        <row r="532">
          <cell r="M532" t="str">
            <v/>
          </cell>
          <cell r="N532" t="str">
            <v/>
          </cell>
        </row>
        <row r="533">
          <cell r="M533" t="str">
            <v/>
          </cell>
          <cell r="N533" t="str">
            <v/>
          </cell>
        </row>
        <row r="534">
          <cell r="M534" t="str">
            <v/>
          </cell>
          <cell r="N534" t="str">
            <v/>
          </cell>
        </row>
        <row r="535">
          <cell r="M535" t="str">
            <v/>
          </cell>
          <cell r="N535" t="str">
            <v/>
          </cell>
        </row>
        <row r="536">
          <cell r="M536" t="str">
            <v/>
          </cell>
          <cell r="N536" t="str">
            <v/>
          </cell>
        </row>
        <row r="537">
          <cell r="M537" t="str">
            <v/>
          </cell>
          <cell r="N537" t="str">
            <v/>
          </cell>
        </row>
        <row r="538">
          <cell r="M538" t="str">
            <v/>
          </cell>
          <cell r="N538" t="str">
            <v/>
          </cell>
        </row>
        <row r="539">
          <cell r="M539" t="str">
            <v/>
          </cell>
          <cell r="N539" t="str">
            <v/>
          </cell>
        </row>
        <row r="540">
          <cell r="M540" t="str">
            <v/>
          </cell>
          <cell r="N540" t="str">
            <v/>
          </cell>
        </row>
        <row r="541">
          <cell r="M541" t="str">
            <v/>
          </cell>
          <cell r="N541" t="str">
            <v/>
          </cell>
        </row>
        <row r="542">
          <cell r="M542" t="str">
            <v/>
          </cell>
          <cell r="N542" t="str">
            <v/>
          </cell>
        </row>
        <row r="543">
          <cell r="M543" t="str">
            <v/>
          </cell>
          <cell r="N543" t="str">
            <v/>
          </cell>
        </row>
        <row r="544">
          <cell r="M544" t="str">
            <v/>
          </cell>
          <cell r="N544" t="str">
            <v/>
          </cell>
        </row>
        <row r="545">
          <cell r="M545" t="str">
            <v/>
          </cell>
          <cell r="N545" t="str">
            <v/>
          </cell>
        </row>
        <row r="546">
          <cell r="M546" t="str">
            <v/>
          </cell>
          <cell r="N546" t="str">
            <v/>
          </cell>
        </row>
        <row r="547">
          <cell r="M547" t="str">
            <v/>
          </cell>
          <cell r="N547" t="str">
            <v/>
          </cell>
        </row>
        <row r="548">
          <cell r="M548" t="str">
            <v/>
          </cell>
          <cell r="N548" t="str">
            <v/>
          </cell>
        </row>
        <row r="549">
          <cell r="M549" t="str">
            <v/>
          </cell>
          <cell r="N549" t="str">
            <v/>
          </cell>
        </row>
        <row r="550">
          <cell r="M550" t="str">
            <v/>
          </cell>
          <cell r="N550" t="str">
            <v/>
          </cell>
        </row>
        <row r="551">
          <cell r="M551" t="str">
            <v/>
          </cell>
          <cell r="N551" t="str">
            <v/>
          </cell>
        </row>
        <row r="552">
          <cell r="M552" t="str">
            <v/>
          </cell>
          <cell r="N552" t="str">
            <v/>
          </cell>
        </row>
        <row r="553">
          <cell r="M553" t="str">
            <v/>
          </cell>
          <cell r="N553" t="str">
            <v/>
          </cell>
        </row>
        <row r="554">
          <cell r="M554" t="str">
            <v/>
          </cell>
          <cell r="N554" t="str">
            <v/>
          </cell>
        </row>
        <row r="555">
          <cell r="M555" t="str">
            <v/>
          </cell>
          <cell r="N555" t="str">
            <v/>
          </cell>
        </row>
        <row r="556">
          <cell r="M556" t="str">
            <v/>
          </cell>
          <cell r="N556" t="str">
            <v/>
          </cell>
        </row>
        <row r="557">
          <cell r="M557" t="str">
            <v/>
          </cell>
          <cell r="N557" t="str">
            <v/>
          </cell>
        </row>
        <row r="558">
          <cell r="M558" t="str">
            <v/>
          </cell>
          <cell r="N558" t="str">
            <v/>
          </cell>
        </row>
        <row r="559">
          <cell r="M559" t="str">
            <v/>
          </cell>
          <cell r="N559" t="str">
            <v/>
          </cell>
        </row>
        <row r="560">
          <cell r="M560" t="str">
            <v/>
          </cell>
          <cell r="N560" t="str">
            <v/>
          </cell>
        </row>
        <row r="561">
          <cell r="M561" t="str">
            <v/>
          </cell>
          <cell r="N561" t="str">
            <v/>
          </cell>
        </row>
        <row r="562">
          <cell r="M562" t="str">
            <v/>
          </cell>
          <cell r="N562" t="str">
            <v/>
          </cell>
        </row>
        <row r="563">
          <cell r="M563" t="str">
            <v/>
          </cell>
          <cell r="N563" t="str">
            <v/>
          </cell>
        </row>
        <row r="564">
          <cell r="M564" t="str">
            <v/>
          </cell>
          <cell r="N564" t="str">
            <v/>
          </cell>
        </row>
        <row r="565">
          <cell r="M565" t="str">
            <v/>
          </cell>
          <cell r="N565" t="str">
            <v/>
          </cell>
        </row>
        <row r="566">
          <cell r="M566" t="str">
            <v/>
          </cell>
          <cell r="N566" t="str">
            <v/>
          </cell>
        </row>
        <row r="567">
          <cell r="M567" t="str">
            <v/>
          </cell>
          <cell r="N567" t="str">
            <v/>
          </cell>
        </row>
        <row r="568">
          <cell r="M568" t="str">
            <v/>
          </cell>
          <cell r="N568" t="str">
            <v/>
          </cell>
        </row>
        <row r="569">
          <cell r="M569" t="str">
            <v/>
          </cell>
          <cell r="N569" t="str">
            <v/>
          </cell>
        </row>
        <row r="570">
          <cell r="M570" t="str">
            <v/>
          </cell>
          <cell r="N570" t="str">
            <v/>
          </cell>
        </row>
        <row r="571">
          <cell r="M571" t="str">
            <v/>
          </cell>
          <cell r="N571" t="str">
            <v/>
          </cell>
        </row>
        <row r="572">
          <cell r="M572" t="str">
            <v/>
          </cell>
          <cell r="N572" t="str">
            <v/>
          </cell>
        </row>
        <row r="573">
          <cell r="M573" t="str">
            <v/>
          </cell>
          <cell r="N573" t="str">
            <v/>
          </cell>
        </row>
        <row r="574">
          <cell r="M574" t="str">
            <v/>
          </cell>
          <cell r="N574" t="str">
            <v/>
          </cell>
        </row>
        <row r="575">
          <cell r="M575" t="str">
            <v/>
          </cell>
          <cell r="N575" t="str">
            <v/>
          </cell>
        </row>
        <row r="576">
          <cell r="M576" t="str">
            <v/>
          </cell>
          <cell r="N576" t="str">
            <v/>
          </cell>
        </row>
        <row r="577">
          <cell r="M577" t="str">
            <v/>
          </cell>
          <cell r="N577" t="str">
            <v/>
          </cell>
        </row>
        <row r="578">
          <cell r="M578" t="str">
            <v/>
          </cell>
          <cell r="N578" t="str">
            <v/>
          </cell>
        </row>
        <row r="579">
          <cell r="M579" t="str">
            <v/>
          </cell>
          <cell r="N579" t="str">
            <v/>
          </cell>
        </row>
        <row r="580">
          <cell r="M580" t="str">
            <v/>
          </cell>
          <cell r="N580" t="str">
            <v/>
          </cell>
        </row>
        <row r="581">
          <cell r="M581" t="str">
            <v/>
          </cell>
          <cell r="N581" t="str">
            <v/>
          </cell>
        </row>
        <row r="582">
          <cell r="M582" t="str">
            <v/>
          </cell>
          <cell r="N582" t="str">
            <v/>
          </cell>
        </row>
        <row r="583">
          <cell r="M583" t="str">
            <v/>
          </cell>
          <cell r="N583" t="str">
            <v/>
          </cell>
        </row>
        <row r="584">
          <cell r="M584" t="str">
            <v/>
          </cell>
          <cell r="N584" t="str">
            <v/>
          </cell>
        </row>
        <row r="585">
          <cell r="M585" t="str">
            <v/>
          </cell>
          <cell r="N585" t="str">
            <v/>
          </cell>
        </row>
        <row r="586">
          <cell r="M586" t="str">
            <v/>
          </cell>
          <cell r="N586" t="str">
            <v/>
          </cell>
        </row>
        <row r="587">
          <cell r="M587" t="str">
            <v/>
          </cell>
          <cell r="N587" t="str">
            <v/>
          </cell>
        </row>
        <row r="588">
          <cell r="M588" t="str">
            <v/>
          </cell>
          <cell r="N588" t="str">
            <v/>
          </cell>
        </row>
        <row r="589">
          <cell r="M589" t="str">
            <v/>
          </cell>
          <cell r="N589" t="str">
            <v/>
          </cell>
        </row>
        <row r="590">
          <cell r="M590" t="str">
            <v/>
          </cell>
          <cell r="N590" t="str">
            <v/>
          </cell>
        </row>
        <row r="591">
          <cell r="M591" t="str">
            <v/>
          </cell>
          <cell r="N591" t="str">
            <v/>
          </cell>
        </row>
        <row r="592">
          <cell r="M592" t="str">
            <v/>
          </cell>
          <cell r="N592" t="str">
            <v/>
          </cell>
        </row>
        <row r="593">
          <cell r="M593" t="str">
            <v/>
          </cell>
          <cell r="N593" t="str">
            <v/>
          </cell>
        </row>
        <row r="594">
          <cell r="M594" t="str">
            <v/>
          </cell>
          <cell r="N594" t="str">
            <v/>
          </cell>
        </row>
        <row r="595">
          <cell r="M595" t="str">
            <v/>
          </cell>
          <cell r="N595" t="str">
            <v/>
          </cell>
        </row>
        <row r="596">
          <cell r="M596" t="str">
            <v/>
          </cell>
          <cell r="N596" t="str">
            <v/>
          </cell>
        </row>
        <row r="597">
          <cell r="M597" t="str">
            <v/>
          </cell>
          <cell r="N597" t="str">
            <v/>
          </cell>
        </row>
        <row r="598">
          <cell r="M598" t="str">
            <v/>
          </cell>
          <cell r="N598" t="str">
            <v/>
          </cell>
        </row>
        <row r="599">
          <cell r="M599" t="str">
            <v/>
          </cell>
          <cell r="N599" t="str">
            <v/>
          </cell>
        </row>
        <row r="600">
          <cell r="M600" t="str">
            <v/>
          </cell>
          <cell r="N600" t="str">
            <v/>
          </cell>
        </row>
        <row r="601">
          <cell r="M601" t="str">
            <v/>
          </cell>
          <cell r="N601" t="str">
            <v/>
          </cell>
        </row>
        <row r="602">
          <cell r="M602" t="str">
            <v/>
          </cell>
          <cell r="N602" t="str">
            <v/>
          </cell>
        </row>
        <row r="603">
          <cell r="M603" t="str">
            <v/>
          </cell>
          <cell r="N603" t="str">
            <v/>
          </cell>
        </row>
        <row r="604">
          <cell r="M604" t="str">
            <v/>
          </cell>
          <cell r="N604" t="str">
            <v/>
          </cell>
        </row>
        <row r="605">
          <cell r="M605" t="str">
            <v/>
          </cell>
          <cell r="N605" t="str">
            <v/>
          </cell>
        </row>
        <row r="606">
          <cell r="M606" t="str">
            <v/>
          </cell>
          <cell r="N606" t="str">
            <v/>
          </cell>
        </row>
        <row r="607">
          <cell r="M607" t="str">
            <v/>
          </cell>
          <cell r="N607" t="str">
            <v/>
          </cell>
        </row>
        <row r="608">
          <cell r="M608" t="str">
            <v/>
          </cell>
          <cell r="N608" t="str">
            <v/>
          </cell>
        </row>
        <row r="609">
          <cell r="M609" t="str">
            <v/>
          </cell>
          <cell r="N609" t="str">
            <v/>
          </cell>
        </row>
        <row r="610">
          <cell r="M610" t="str">
            <v/>
          </cell>
          <cell r="N610" t="str">
            <v/>
          </cell>
        </row>
        <row r="611">
          <cell r="M611" t="str">
            <v/>
          </cell>
          <cell r="N611" t="str">
            <v/>
          </cell>
        </row>
        <row r="612">
          <cell r="M612" t="str">
            <v/>
          </cell>
          <cell r="N612" t="str">
            <v/>
          </cell>
        </row>
        <row r="613">
          <cell r="M613" t="str">
            <v/>
          </cell>
          <cell r="N613" t="str">
            <v/>
          </cell>
        </row>
        <row r="614">
          <cell r="M614" t="str">
            <v/>
          </cell>
          <cell r="N614" t="str">
            <v/>
          </cell>
        </row>
        <row r="615">
          <cell r="M615" t="str">
            <v/>
          </cell>
          <cell r="N615" t="str">
            <v/>
          </cell>
        </row>
        <row r="616">
          <cell r="M616" t="str">
            <v/>
          </cell>
          <cell r="N616" t="str">
            <v/>
          </cell>
        </row>
        <row r="617">
          <cell r="M617" t="str">
            <v/>
          </cell>
          <cell r="N617" t="str">
            <v/>
          </cell>
        </row>
        <row r="618">
          <cell r="M618" t="str">
            <v/>
          </cell>
          <cell r="N618" t="str">
            <v/>
          </cell>
        </row>
        <row r="619">
          <cell r="M619" t="str">
            <v/>
          </cell>
          <cell r="N619" t="str">
            <v/>
          </cell>
        </row>
        <row r="620">
          <cell r="M620" t="str">
            <v/>
          </cell>
          <cell r="N620" t="str">
            <v/>
          </cell>
        </row>
        <row r="621">
          <cell r="M621" t="str">
            <v/>
          </cell>
          <cell r="N621" t="str">
            <v/>
          </cell>
        </row>
        <row r="622">
          <cell r="M622" t="str">
            <v/>
          </cell>
          <cell r="N622" t="str">
            <v/>
          </cell>
        </row>
        <row r="623">
          <cell r="M623" t="str">
            <v/>
          </cell>
          <cell r="N623" t="str">
            <v/>
          </cell>
        </row>
        <row r="624">
          <cell r="M624" t="str">
            <v/>
          </cell>
          <cell r="N624" t="str">
            <v/>
          </cell>
        </row>
        <row r="625">
          <cell r="M625" t="str">
            <v/>
          </cell>
          <cell r="N625" t="str">
            <v/>
          </cell>
        </row>
        <row r="626">
          <cell r="M626" t="str">
            <v/>
          </cell>
          <cell r="N626" t="str">
            <v/>
          </cell>
        </row>
        <row r="627">
          <cell r="M627" t="str">
            <v/>
          </cell>
          <cell r="N627" t="str">
            <v/>
          </cell>
        </row>
        <row r="628">
          <cell r="M628" t="str">
            <v/>
          </cell>
          <cell r="N628" t="str">
            <v/>
          </cell>
        </row>
        <row r="629">
          <cell r="M629" t="str">
            <v/>
          </cell>
          <cell r="N629" t="str">
            <v/>
          </cell>
        </row>
        <row r="630">
          <cell r="M630" t="str">
            <v/>
          </cell>
          <cell r="N630" t="str">
            <v/>
          </cell>
        </row>
        <row r="631">
          <cell r="M631" t="str">
            <v/>
          </cell>
          <cell r="N631" t="str">
            <v/>
          </cell>
        </row>
        <row r="632">
          <cell r="M632" t="str">
            <v/>
          </cell>
          <cell r="N632" t="str">
            <v/>
          </cell>
        </row>
        <row r="633">
          <cell r="M633" t="str">
            <v/>
          </cell>
          <cell r="N633" t="str">
            <v/>
          </cell>
        </row>
        <row r="634">
          <cell r="M634" t="str">
            <v/>
          </cell>
          <cell r="N634" t="str">
            <v/>
          </cell>
        </row>
        <row r="635">
          <cell r="M635" t="str">
            <v/>
          </cell>
          <cell r="N635" t="str">
            <v/>
          </cell>
        </row>
        <row r="636">
          <cell r="M636" t="str">
            <v/>
          </cell>
          <cell r="N636" t="str">
            <v/>
          </cell>
        </row>
        <row r="637">
          <cell r="M637" t="str">
            <v/>
          </cell>
          <cell r="N637" t="str">
            <v/>
          </cell>
        </row>
        <row r="638">
          <cell r="M638" t="str">
            <v/>
          </cell>
          <cell r="N638" t="str">
            <v/>
          </cell>
        </row>
        <row r="639">
          <cell r="M639" t="str">
            <v/>
          </cell>
          <cell r="N639" t="str">
            <v/>
          </cell>
        </row>
        <row r="640">
          <cell r="M640" t="str">
            <v/>
          </cell>
          <cell r="N640" t="str">
            <v/>
          </cell>
        </row>
        <row r="641">
          <cell r="M641" t="str">
            <v/>
          </cell>
          <cell r="N641" t="str">
            <v/>
          </cell>
        </row>
        <row r="642">
          <cell r="M642" t="str">
            <v/>
          </cell>
          <cell r="N642" t="str">
            <v/>
          </cell>
        </row>
        <row r="643">
          <cell r="M643" t="str">
            <v/>
          </cell>
          <cell r="N643" t="str">
            <v/>
          </cell>
        </row>
        <row r="644">
          <cell r="M644" t="str">
            <v/>
          </cell>
          <cell r="N644" t="str">
            <v/>
          </cell>
        </row>
        <row r="645">
          <cell r="M645" t="str">
            <v/>
          </cell>
          <cell r="N645" t="str">
            <v/>
          </cell>
        </row>
        <row r="646">
          <cell r="M646" t="str">
            <v/>
          </cell>
          <cell r="N646" t="str">
            <v/>
          </cell>
        </row>
        <row r="647">
          <cell r="M647" t="str">
            <v/>
          </cell>
          <cell r="N647" t="str">
            <v/>
          </cell>
        </row>
        <row r="648">
          <cell r="M648" t="str">
            <v/>
          </cell>
          <cell r="N648" t="str">
            <v/>
          </cell>
        </row>
        <row r="649">
          <cell r="M649" t="str">
            <v/>
          </cell>
          <cell r="N649" t="str">
            <v/>
          </cell>
        </row>
        <row r="650">
          <cell r="M650" t="str">
            <v/>
          </cell>
          <cell r="N650" t="str">
            <v/>
          </cell>
        </row>
        <row r="651">
          <cell r="M651" t="str">
            <v/>
          </cell>
          <cell r="N651" t="str">
            <v/>
          </cell>
        </row>
        <row r="652">
          <cell r="M652" t="str">
            <v/>
          </cell>
          <cell r="N652" t="str">
            <v/>
          </cell>
        </row>
        <row r="653">
          <cell r="M653" t="str">
            <v/>
          </cell>
          <cell r="N653" t="str">
            <v/>
          </cell>
        </row>
        <row r="654">
          <cell r="M654" t="str">
            <v/>
          </cell>
          <cell r="N654" t="str">
            <v/>
          </cell>
        </row>
        <row r="655">
          <cell r="M655" t="str">
            <v/>
          </cell>
          <cell r="N655" t="str">
            <v/>
          </cell>
        </row>
        <row r="656">
          <cell r="M656" t="str">
            <v/>
          </cell>
          <cell r="N656" t="str">
            <v/>
          </cell>
        </row>
        <row r="657">
          <cell r="M657" t="str">
            <v/>
          </cell>
          <cell r="N657" t="str">
            <v/>
          </cell>
        </row>
        <row r="658">
          <cell r="M658" t="str">
            <v/>
          </cell>
          <cell r="N658" t="str">
            <v/>
          </cell>
        </row>
        <row r="659">
          <cell r="M659" t="str">
            <v/>
          </cell>
          <cell r="N659" t="str">
            <v/>
          </cell>
        </row>
        <row r="660">
          <cell r="M660" t="str">
            <v/>
          </cell>
          <cell r="N660" t="str">
            <v/>
          </cell>
        </row>
        <row r="661">
          <cell r="M661" t="str">
            <v/>
          </cell>
          <cell r="N661" t="str">
            <v/>
          </cell>
        </row>
        <row r="662">
          <cell r="M662" t="str">
            <v/>
          </cell>
          <cell r="N662" t="str">
            <v/>
          </cell>
        </row>
        <row r="663">
          <cell r="M663" t="str">
            <v/>
          </cell>
          <cell r="N663" t="str">
            <v/>
          </cell>
        </row>
        <row r="664">
          <cell r="M664" t="str">
            <v/>
          </cell>
          <cell r="N664" t="str">
            <v/>
          </cell>
        </row>
        <row r="665">
          <cell r="M665" t="str">
            <v/>
          </cell>
          <cell r="N665" t="str">
            <v/>
          </cell>
        </row>
        <row r="666">
          <cell r="M666" t="str">
            <v/>
          </cell>
          <cell r="N666" t="str">
            <v/>
          </cell>
        </row>
        <row r="667">
          <cell r="M667" t="str">
            <v/>
          </cell>
          <cell r="N667" t="str">
            <v/>
          </cell>
        </row>
        <row r="668">
          <cell r="M668" t="str">
            <v/>
          </cell>
          <cell r="N668" t="str">
            <v/>
          </cell>
        </row>
        <row r="669">
          <cell r="M669" t="str">
            <v/>
          </cell>
          <cell r="N669" t="str">
            <v/>
          </cell>
        </row>
        <row r="670">
          <cell r="M670" t="str">
            <v/>
          </cell>
          <cell r="N670" t="str">
            <v/>
          </cell>
        </row>
        <row r="671">
          <cell r="M671" t="str">
            <v/>
          </cell>
          <cell r="N671" t="str">
            <v/>
          </cell>
        </row>
        <row r="672">
          <cell r="M672" t="str">
            <v/>
          </cell>
          <cell r="N672" t="str">
            <v/>
          </cell>
        </row>
        <row r="673">
          <cell r="M673" t="str">
            <v/>
          </cell>
          <cell r="N673" t="str">
            <v/>
          </cell>
        </row>
        <row r="674">
          <cell r="M674" t="str">
            <v/>
          </cell>
          <cell r="N674" t="str">
            <v/>
          </cell>
        </row>
        <row r="675">
          <cell r="M675" t="str">
            <v/>
          </cell>
          <cell r="N675" t="str">
            <v/>
          </cell>
        </row>
        <row r="676">
          <cell r="M676" t="str">
            <v/>
          </cell>
          <cell r="N676" t="str">
            <v/>
          </cell>
        </row>
        <row r="677">
          <cell r="M677" t="str">
            <v/>
          </cell>
          <cell r="N677" t="str">
            <v/>
          </cell>
        </row>
        <row r="678">
          <cell r="M678" t="str">
            <v/>
          </cell>
          <cell r="N678" t="str">
            <v/>
          </cell>
        </row>
        <row r="679">
          <cell r="M679" t="str">
            <v/>
          </cell>
          <cell r="N679" t="str">
            <v/>
          </cell>
        </row>
        <row r="680">
          <cell r="M680" t="str">
            <v/>
          </cell>
          <cell r="N680" t="str">
            <v/>
          </cell>
        </row>
        <row r="681">
          <cell r="M681" t="str">
            <v/>
          </cell>
          <cell r="N681" t="str">
            <v/>
          </cell>
        </row>
        <row r="682">
          <cell r="M682" t="str">
            <v/>
          </cell>
          <cell r="N682" t="str">
            <v/>
          </cell>
        </row>
        <row r="683">
          <cell r="M683" t="str">
            <v/>
          </cell>
          <cell r="N683" t="str">
            <v/>
          </cell>
        </row>
        <row r="684">
          <cell r="M684" t="str">
            <v/>
          </cell>
          <cell r="N684" t="str">
            <v/>
          </cell>
        </row>
        <row r="685">
          <cell r="M685" t="str">
            <v/>
          </cell>
          <cell r="N685" t="str">
            <v/>
          </cell>
        </row>
        <row r="686">
          <cell r="M686" t="str">
            <v/>
          </cell>
          <cell r="N686" t="str">
            <v/>
          </cell>
        </row>
        <row r="687">
          <cell r="M687" t="str">
            <v/>
          </cell>
          <cell r="N687" t="str">
            <v/>
          </cell>
        </row>
        <row r="688">
          <cell r="M688" t="str">
            <v/>
          </cell>
          <cell r="N688" t="str">
            <v/>
          </cell>
        </row>
        <row r="689">
          <cell r="M689" t="str">
            <v/>
          </cell>
          <cell r="N689" t="str">
            <v/>
          </cell>
        </row>
        <row r="690">
          <cell r="M690" t="str">
            <v/>
          </cell>
          <cell r="N690" t="str">
            <v/>
          </cell>
        </row>
        <row r="691">
          <cell r="M691" t="str">
            <v/>
          </cell>
          <cell r="N691" t="str">
            <v/>
          </cell>
        </row>
        <row r="692">
          <cell r="M692" t="str">
            <v/>
          </cell>
          <cell r="N692" t="str">
            <v/>
          </cell>
        </row>
        <row r="693">
          <cell r="M693" t="str">
            <v/>
          </cell>
          <cell r="N693" t="str">
            <v/>
          </cell>
        </row>
        <row r="694">
          <cell r="M694" t="str">
            <v/>
          </cell>
          <cell r="N694" t="str">
            <v/>
          </cell>
        </row>
        <row r="695">
          <cell r="M695" t="str">
            <v/>
          </cell>
          <cell r="N695" t="str">
            <v/>
          </cell>
        </row>
        <row r="696">
          <cell r="M696" t="str">
            <v/>
          </cell>
          <cell r="N696" t="str">
            <v/>
          </cell>
        </row>
        <row r="697">
          <cell r="M697" t="str">
            <v/>
          </cell>
          <cell r="N697" t="str">
            <v/>
          </cell>
        </row>
        <row r="698">
          <cell r="M698" t="str">
            <v/>
          </cell>
          <cell r="N698" t="str">
            <v/>
          </cell>
        </row>
        <row r="699">
          <cell r="M699" t="str">
            <v/>
          </cell>
          <cell r="N699" t="str">
            <v/>
          </cell>
        </row>
        <row r="700">
          <cell r="M700" t="str">
            <v/>
          </cell>
          <cell r="N700" t="str">
            <v/>
          </cell>
        </row>
        <row r="701">
          <cell r="M701" t="str">
            <v/>
          </cell>
          <cell r="N701" t="str">
            <v/>
          </cell>
        </row>
        <row r="702">
          <cell r="M702" t="str">
            <v/>
          </cell>
          <cell r="N702" t="str">
            <v/>
          </cell>
        </row>
        <row r="703">
          <cell r="M703" t="str">
            <v/>
          </cell>
          <cell r="N703" t="str">
            <v/>
          </cell>
        </row>
        <row r="704">
          <cell r="M704" t="str">
            <v/>
          </cell>
          <cell r="N704" t="str">
            <v/>
          </cell>
        </row>
        <row r="705">
          <cell r="M705" t="str">
            <v/>
          </cell>
          <cell r="N705" t="str">
            <v/>
          </cell>
        </row>
        <row r="706">
          <cell r="M706" t="str">
            <v/>
          </cell>
          <cell r="N706" t="str">
            <v/>
          </cell>
        </row>
        <row r="707">
          <cell r="M707" t="str">
            <v/>
          </cell>
          <cell r="N707" t="str">
            <v/>
          </cell>
        </row>
        <row r="708">
          <cell r="M708" t="str">
            <v/>
          </cell>
          <cell r="N708" t="str">
            <v/>
          </cell>
        </row>
        <row r="709">
          <cell r="M709" t="str">
            <v/>
          </cell>
          <cell r="N709" t="str">
            <v/>
          </cell>
        </row>
        <row r="710">
          <cell r="M710" t="str">
            <v/>
          </cell>
          <cell r="N710" t="str">
            <v/>
          </cell>
        </row>
        <row r="711">
          <cell r="M711" t="str">
            <v/>
          </cell>
          <cell r="N711" t="str">
            <v/>
          </cell>
        </row>
        <row r="712">
          <cell r="M712" t="str">
            <v/>
          </cell>
          <cell r="N712" t="str">
            <v/>
          </cell>
        </row>
        <row r="713">
          <cell r="M713" t="str">
            <v/>
          </cell>
          <cell r="N713" t="str">
            <v/>
          </cell>
        </row>
        <row r="714">
          <cell r="M714" t="str">
            <v/>
          </cell>
          <cell r="N714" t="str">
            <v/>
          </cell>
        </row>
        <row r="715">
          <cell r="M715" t="str">
            <v/>
          </cell>
          <cell r="N715" t="str">
            <v/>
          </cell>
        </row>
        <row r="716">
          <cell r="M716" t="str">
            <v/>
          </cell>
          <cell r="N716" t="str">
            <v/>
          </cell>
        </row>
        <row r="717">
          <cell r="M717" t="str">
            <v/>
          </cell>
          <cell r="N717" t="str">
            <v/>
          </cell>
        </row>
        <row r="718">
          <cell r="M718" t="str">
            <v/>
          </cell>
          <cell r="N718" t="str">
            <v/>
          </cell>
        </row>
        <row r="719">
          <cell r="M719" t="str">
            <v/>
          </cell>
          <cell r="N719" t="str">
            <v/>
          </cell>
        </row>
        <row r="720">
          <cell r="M720" t="str">
            <v/>
          </cell>
          <cell r="N720" t="str">
            <v/>
          </cell>
        </row>
        <row r="721">
          <cell r="M721" t="str">
            <v/>
          </cell>
          <cell r="N721" t="str">
            <v/>
          </cell>
        </row>
        <row r="722">
          <cell r="M722" t="str">
            <v/>
          </cell>
          <cell r="N722" t="str">
            <v/>
          </cell>
        </row>
        <row r="723">
          <cell r="M723" t="str">
            <v/>
          </cell>
          <cell r="N723" t="str">
            <v/>
          </cell>
        </row>
        <row r="724">
          <cell r="M724" t="str">
            <v/>
          </cell>
          <cell r="N724" t="str">
            <v/>
          </cell>
        </row>
        <row r="725">
          <cell r="M725" t="str">
            <v/>
          </cell>
          <cell r="N725" t="str">
            <v/>
          </cell>
        </row>
        <row r="726">
          <cell r="M726" t="str">
            <v/>
          </cell>
          <cell r="N726" t="str">
            <v/>
          </cell>
        </row>
        <row r="727">
          <cell r="M727" t="str">
            <v/>
          </cell>
          <cell r="N727" t="str">
            <v/>
          </cell>
        </row>
        <row r="728">
          <cell r="M728" t="str">
            <v/>
          </cell>
          <cell r="N728" t="str">
            <v/>
          </cell>
        </row>
        <row r="729">
          <cell r="M729" t="str">
            <v/>
          </cell>
          <cell r="N729" t="str">
            <v/>
          </cell>
        </row>
        <row r="730">
          <cell r="M730" t="str">
            <v/>
          </cell>
          <cell r="N730" t="str">
            <v/>
          </cell>
        </row>
        <row r="731">
          <cell r="M731" t="str">
            <v/>
          </cell>
          <cell r="N731" t="str">
            <v/>
          </cell>
        </row>
        <row r="732">
          <cell r="M732" t="str">
            <v/>
          </cell>
          <cell r="N732" t="str">
            <v/>
          </cell>
        </row>
        <row r="733">
          <cell r="M733" t="str">
            <v/>
          </cell>
          <cell r="N733" t="str">
            <v/>
          </cell>
        </row>
        <row r="734">
          <cell r="M734" t="str">
            <v/>
          </cell>
          <cell r="N734" t="str">
            <v/>
          </cell>
        </row>
        <row r="735">
          <cell r="M735" t="str">
            <v/>
          </cell>
          <cell r="N735" t="str">
            <v/>
          </cell>
        </row>
        <row r="736">
          <cell r="M736" t="str">
            <v/>
          </cell>
          <cell r="N736" t="str">
            <v/>
          </cell>
        </row>
        <row r="737">
          <cell r="M737" t="str">
            <v/>
          </cell>
          <cell r="N737" t="str">
            <v/>
          </cell>
        </row>
        <row r="738">
          <cell r="M738" t="str">
            <v/>
          </cell>
          <cell r="N738" t="str">
            <v/>
          </cell>
        </row>
        <row r="739">
          <cell r="M739" t="str">
            <v/>
          </cell>
          <cell r="N739" t="str">
            <v/>
          </cell>
        </row>
        <row r="740">
          <cell r="M740" t="str">
            <v/>
          </cell>
          <cell r="N740" t="str">
            <v/>
          </cell>
        </row>
        <row r="741">
          <cell r="M741" t="str">
            <v/>
          </cell>
          <cell r="N741" t="str">
            <v/>
          </cell>
        </row>
        <row r="742">
          <cell r="M742" t="str">
            <v/>
          </cell>
          <cell r="N742" t="str">
            <v/>
          </cell>
        </row>
        <row r="743">
          <cell r="M743" t="str">
            <v/>
          </cell>
          <cell r="N743" t="str">
            <v/>
          </cell>
        </row>
        <row r="744">
          <cell r="M744" t="str">
            <v/>
          </cell>
          <cell r="N744" t="str">
            <v/>
          </cell>
        </row>
        <row r="745">
          <cell r="M745" t="str">
            <v/>
          </cell>
          <cell r="N745" t="str">
            <v/>
          </cell>
        </row>
        <row r="746">
          <cell r="M746" t="str">
            <v/>
          </cell>
          <cell r="N746" t="str">
            <v/>
          </cell>
        </row>
        <row r="747">
          <cell r="M747" t="str">
            <v/>
          </cell>
          <cell r="N747" t="str">
            <v/>
          </cell>
        </row>
        <row r="748">
          <cell r="M748" t="str">
            <v/>
          </cell>
          <cell r="N748" t="str">
            <v/>
          </cell>
        </row>
        <row r="749">
          <cell r="M749" t="str">
            <v/>
          </cell>
          <cell r="N749" t="str">
            <v/>
          </cell>
        </row>
        <row r="750">
          <cell r="M750" t="str">
            <v/>
          </cell>
          <cell r="N750" t="str">
            <v/>
          </cell>
        </row>
        <row r="751">
          <cell r="M751" t="str">
            <v/>
          </cell>
          <cell r="N751" t="str">
            <v/>
          </cell>
        </row>
        <row r="752">
          <cell r="M752" t="str">
            <v/>
          </cell>
          <cell r="N752" t="str">
            <v/>
          </cell>
        </row>
        <row r="753">
          <cell r="M753" t="str">
            <v/>
          </cell>
          <cell r="N753" t="str">
            <v/>
          </cell>
        </row>
        <row r="754">
          <cell r="M754" t="str">
            <v/>
          </cell>
          <cell r="N754" t="str">
            <v/>
          </cell>
        </row>
        <row r="755">
          <cell r="M755" t="str">
            <v/>
          </cell>
          <cell r="N755" t="str">
            <v/>
          </cell>
        </row>
        <row r="756">
          <cell r="M756" t="str">
            <v/>
          </cell>
          <cell r="N756" t="str">
            <v/>
          </cell>
        </row>
        <row r="757">
          <cell r="M757" t="str">
            <v/>
          </cell>
          <cell r="N757" t="str">
            <v/>
          </cell>
        </row>
        <row r="758">
          <cell r="M758" t="str">
            <v/>
          </cell>
          <cell r="N758" t="str">
            <v/>
          </cell>
        </row>
        <row r="759">
          <cell r="M759" t="str">
            <v/>
          </cell>
          <cell r="N759" t="str">
            <v/>
          </cell>
        </row>
        <row r="760">
          <cell r="M760" t="str">
            <v/>
          </cell>
          <cell r="N760" t="str">
            <v/>
          </cell>
        </row>
        <row r="761">
          <cell r="M761" t="str">
            <v/>
          </cell>
          <cell r="N761" t="str">
            <v/>
          </cell>
        </row>
        <row r="762">
          <cell r="M762" t="str">
            <v/>
          </cell>
          <cell r="N762" t="str">
            <v/>
          </cell>
        </row>
        <row r="763">
          <cell r="M763" t="str">
            <v/>
          </cell>
          <cell r="N763" t="str">
            <v/>
          </cell>
        </row>
        <row r="764">
          <cell r="M764" t="str">
            <v/>
          </cell>
          <cell r="N764" t="str">
            <v/>
          </cell>
        </row>
        <row r="765">
          <cell r="M765" t="str">
            <v/>
          </cell>
          <cell r="N765" t="str">
            <v/>
          </cell>
        </row>
        <row r="766">
          <cell r="M766" t="str">
            <v/>
          </cell>
          <cell r="N766" t="str">
            <v/>
          </cell>
        </row>
        <row r="767">
          <cell r="M767" t="str">
            <v/>
          </cell>
          <cell r="N767" t="str">
            <v/>
          </cell>
        </row>
        <row r="768">
          <cell r="M768" t="str">
            <v/>
          </cell>
          <cell r="N768" t="str">
            <v/>
          </cell>
        </row>
        <row r="769">
          <cell r="M769" t="str">
            <v/>
          </cell>
          <cell r="N769" t="str">
            <v/>
          </cell>
        </row>
        <row r="770">
          <cell r="M770" t="str">
            <v/>
          </cell>
          <cell r="N770" t="str">
            <v/>
          </cell>
        </row>
        <row r="771">
          <cell r="M771" t="str">
            <v/>
          </cell>
          <cell r="N771" t="str">
            <v/>
          </cell>
        </row>
        <row r="772">
          <cell r="M772" t="str">
            <v/>
          </cell>
          <cell r="N772" t="str">
            <v/>
          </cell>
        </row>
        <row r="773">
          <cell r="M773" t="str">
            <v/>
          </cell>
          <cell r="N773" t="str">
            <v/>
          </cell>
        </row>
        <row r="774">
          <cell r="M774" t="str">
            <v/>
          </cell>
          <cell r="N774" t="str">
            <v/>
          </cell>
        </row>
        <row r="775">
          <cell r="M775" t="str">
            <v/>
          </cell>
          <cell r="N775" t="str">
            <v/>
          </cell>
        </row>
        <row r="776">
          <cell r="M776" t="str">
            <v/>
          </cell>
          <cell r="N776" t="str">
            <v/>
          </cell>
        </row>
        <row r="777">
          <cell r="M777" t="str">
            <v/>
          </cell>
          <cell r="N777" t="str">
            <v/>
          </cell>
        </row>
        <row r="778">
          <cell r="M778" t="str">
            <v/>
          </cell>
          <cell r="N778" t="str">
            <v/>
          </cell>
        </row>
        <row r="779">
          <cell r="M779" t="str">
            <v/>
          </cell>
          <cell r="N779" t="str">
            <v/>
          </cell>
        </row>
        <row r="780">
          <cell r="M780" t="str">
            <v/>
          </cell>
          <cell r="N780" t="str">
            <v/>
          </cell>
        </row>
        <row r="781">
          <cell r="M781" t="str">
            <v/>
          </cell>
          <cell r="N781" t="str">
            <v/>
          </cell>
        </row>
        <row r="782">
          <cell r="M782" t="str">
            <v/>
          </cell>
          <cell r="N782" t="str">
            <v/>
          </cell>
        </row>
        <row r="783">
          <cell r="M783" t="str">
            <v/>
          </cell>
          <cell r="N783" t="str">
            <v/>
          </cell>
        </row>
        <row r="784">
          <cell r="M784" t="str">
            <v/>
          </cell>
          <cell r="N784" t="str">
            <v/>
          </cell>
        </row>
        <row r="785">
          <cell r="M785" t="str">
            <v/>
          </cell>
          <cell r="N785" t="str">
            <v/>
          </cell>
        </row>
        <row r="786">
          <cell r="M786" t="str">
            <v/>
          </cell>
          <cell r="N786" t="str">
            <v/>
          </cell>
        </row>
        <row r="787">
          <cell r="M787" t="str">
            <v/>
          </cell>
          <cell r="N787" t="str">
            <v/>
          </cell>
        </row>
        <row r="788">
          <cell r="M788" t="str">
            <v/>
          </cell>
          <cell r="N788" t="str">
            <v/>
          </cell>
        </row>
        <row r="789">
          <cell r="M789" t="str">
            <v/>
          </cell>
          <cell r="N789" t="str">
            <v/>
          </cell>
        </row>
        <row r="790">
          <cell r="M790" t="str">
            <v/>
          </cell>
          <cell r="N790" t="str">
            <v/>
          </cell>
        </row>
        <row r="791">
          <cell r="M791" t="str">
            <v/>
          </cell>
          <cell r="N791" t="str">
            <v/>
          </cell>
        </row>
        <row r="792">
          <cell r="M792" t="str">
            <v/>
          </cell>
          <cell r="N792" t="str">
            <v/>
          </cell>
        </row>
        <row r="793">
          <cell r="M793" t="str">
            <v/>
          </cell>
          <cell r="N793" t="str">
            <v/>
          </cell>
        </row>
        <row r="794">
          <cell r="M794" t="str">
            <v/>
          </cell>
          <cell r="N794" t="str">
            <v/>
          </cell>
        </row>
        <row r="795">
          <cell r="M795" t="str">
            <v/>
          </cell>
          <cell r="N795" t="str">
            <v/>
          </cell>
        </row>
        <row r="796">
          <cell r="M796" t="str">
            <v/>
          </cell>
          <cell r="N796" t="str">
            <v/>
          </cell>
        </row>
        <row r="797">
          <cell r="M797" t="str">
            <v/>
          </cell>
          <cell r="N797" t="str">
            <v/>
          </cell>
        </row>
        <row r="798">
          <cell r="M798" t="str">
            <v/>
          </cell>
          <cell r="N798" t="str">
            <v/>
          </cell>
        </row>
        <row r="799">
          <cell r="M799" t="str">
            <v/>
          </cell>
          <cell r="N799" t="str">
            <v/>
          </cell>
        </row>
        <row r="800">
          <cell r="M800" t="str">
            <v/>
          </cell>
          <cell r="N800" t="str">
            <v/>
          </cell>
        </row>
        <row r="801">
          <cell r="M801" t="str">
            <v/>
          </cell>
          <cell r="N801" t="str">
            <v/>
          </cell>
        </row>
        <row r="802">
          <cell r="M802" t="str">
            <v/>
          </cell>
          <cell r="N802" t="str">
            <v/>
          </cell>
        </row>
        <row r="803">
          <cell r="M803" t="str">
            <v/>
          </cell>
          <cell r="N803" t="str">
            <v/>
          </cell>
        </row>
        <row r="804">
          <cell r="M804" t="str">
            <v/>
          </cell>
          <cell r="N804" t="str">
            <v/>
          </cell>
        </row>
        <row r="805">
          <cell r="M805" t="str">
            <v/>
          </cell>
          <cell r="N805" t="str">
            <v/>
          </cell>
        </row>
        <row r="806">
          <cell r="M806" t="str">
            <v/>
          </cell>
          <cell r="N806" t="str">
            <v/>
          </cell>
        </row>
        <row r="807">
          <cell r="M807" t="str">
            <v/>
          </cell>
          <cell r="N807" t="str">
            <v/>
          </cell>
        </row>
        <row r="808">
          <cell r="M808" t="str">
            <v/>
          </cell>
          <cell r="N808" t="str">
            <v/>
          </cell>
        </row>
        <row r="809">
          <cell r="M809" t="str">
            <v/>
          </cell>
          <cell r="N809" t="str">
            <v/>
          </cell>
        </row>
        <row r="810">
          <cell r="M810" t="str">
            <v/>
          </cell>
          <cell r="N810" t="str">
            <v/>
          </cell>
        </row>
        <row r="811">
          <cell r="M811" t="str">
            <v/>
          </cell>
          <cell r="N811" t="str">
            <v/>
          </cell>
        </row>
        <row r="812">
          <cell r="M812" t="str">
            <v/>
          </cell>
          <cell r="N812" t="str">
            <v/>
          </cell>
        </row>
        <row r="813">
          <cell r="M813" t="str">
            <v/>
          </cell>
          <cell r="N813" t="str">
            <v/>
          </cell>
        </row>
        <row r="814">
          <cell r="M814" t="str">
            <v/>
          </cell>
          <cell r="N814" t="str">
            <v/>
          </cell>
        </row>
        <row r="815">
          <cell r="M815" t="str">
            <v/>
          </cell>
          <cell r="N815" t="str">
            <v/>
          </cell>
        </row>
        <row r="816">
          <cell r="M816" t="str">
            <v/>
          </cell>
          <cell r="N816" t="str">
            <v/>
          </cell>
        </row>
        <row r="817">
          <cell r="M817" t="str">
            <v/>
          </cell>
          <cell r="N817" t="str">
            <v/>
          </cell>
        </row>
        <row r="818">
          <cell r="M818" t="str">
            <v/>
          </cell>
          <cell r="N818" t="str">
            <v/>
          </cell>
        </row>
        <row r="819">
          <cell r="M819" t="str">
            <v/>
          </cell>
          <cell r="N819" t="str">
            <v/>
          </cell>
        </row>
        <row r="820">
          <cell r="M820" t="str">
            <v/>
          </cell>
          <cell r="N820" t="str">
            <v/>
          </cell>
        </row>
        <row r="821">
          <cell r="M821" t="str">
            <v/>
          </cell>
          <cell r="N821" t="str">
            <v/>
          </cell>
        </row>
        <row r="822">
          <cell r="M822" t="str">
            <v/>
          </cell>
          <cell r="N822" t="str">
            <v/>
          </cell>
        </row>
        <row r="823">
          <cell r="M823" t="str">
            <v/>
          </cell>
          <cell r="N823" t="str">
            <v/>
          </cell>
        </row>
        <row r="824">
          <cell r="M824" t="str">
            <v/>
          </cell>
          <cell r="N824" t="str">
            <v/>
          </cell>
        </row>
        <row r="825">
          <cell r="M825" t="str">
            <v/>
          </cell>
          <cell r="N825" t="str">
            <v/>
          </cell>
        </row>
        <row r="826">
          <cell r="M826" t="str">
            <v/>
          </cell>
          <cell r="N826" t="str">
            <v/>
          </cell>
        </row>
        <row r="827">
          <cell r="M827" t="str">
            <v/>
          </cell>
          <cell r="N827" t="str">
            <v/>
          </cell>
        </row>
        <row r="828">
          <cell r="M828" t="str">
            <v/>
          </cell>
          <cell r="N828" t="str">
            <v/>
          </cell>
        </row>
        <row r="829">
          <cell r="M829" t="str">
            <v/>
          </cell>
          <cell r="N829" t="str">
            <v/>
          </cell>
        </row>
        <row r="830">
          <cell r="M830" t="str">
            <v/>
          </cell>
          <cell r="N830" t="str">
            <v/>
          </cell>
        </row>
        <row r="831">
          <cell r="M831" t="str">
            <v/>
          </cell>
          <cell r="N831" t="str">
            <v/>
          </cell>
        </row>
        <row r="832">
          <cell r="M832" t="str">
            <v/>
          </cell>
          <cell r="N832" t="str">
            <v/>
          </cell>
        </row>
        <row r="833">
          <cell r="M833" t="str">
            <v/>
          </cell>
          <cell r="N833" t="str">
            <v/>
          </cell>
        </row>
        <row r="834">
          <cell r="M834" t="str">
            <v/>
          </cell>
          <cell r="N834" t="str">
            <v/>
          </cell>
        </row>
        <row r="835">
          <cell r="M835" t="str">
            <v/>
          </cell>
          <cell r="N835" t="str">
            <v/>
          </cell>
        </row>
        <row r="836">
          <cell r="M836" t="str">
            <v/>
          </cell>
          <cell r="N836" t="str">
            <v/>
          </cell>
        </row>
        <row r="837">
          <cell r="M837" t="str">
            <v/>
          </cell>
          <cell r="N837" t="str">
            <v/>
          </cell>
        </row>
        <row r="838">
          <cell r="M838" t="str">
            <v/>
          </cell>
          <cell r="N838" t="str">
            <v/>
          </cell>
        </row>
        <row r="839">
          <cell r="M839" t="str">
            <v/>
          </cell>
          <cell r="N839" t="str">
            <v/>
          </cell>
        </row>
        <row r="840">
          <cell r="M840" t="str">
            <v/>
          </cell>
          <cell r="N840" t="str">
            <v/>
          </cell>
        </row>
        <row r="841">
          <cell r="M841" t="str">
            <v/>
          </cell>
          <cell r="N841" t="str">
            <v/>
          </cell>
        </row>
        <row r="842">
          <cell r="M842" t="str">
            <v/>
          </cell>
          <cell r="N842" t="str">
            <v/>
          </cell>
        </row>
        <row r="843">
          <cell r="M843" t="str">
            <v/>
          </cell>
          <cell r="N843" t="str">
            <v/>
          </cell>
        </row>
        <row r="844">
          <cell r="M844" t="str">
            <v/>
          </cell>
          <cell r="N844" t="str">
            <v/>
          </cell>
        </row>
        <row r="845">
          <cell r="M845" t="str">
            <v/>
          </cell>
          <cell r="N845" t="str">
            <v/>
          </cell>
        </row>
        <row r="846">
          <cell r="M846" t="str">
            <v/>
          </cell>
          <cell r="N846" t="str">
            <v/>
          </cell>
        </row>
        <row r="847">
          <cell r="M847" t="str">
            <v/>
          </cell>
          <cell r="N847" t="str">
            <v/>
          </cell>
        </row>
        <row r="848">
          <cell r="M848" t="str">
            <v/>
          </cell>
          <cell r="N848" t="str">
            <v/>
          </cell>
        </row>
        <row r="849">
          <cell r="M849" t="str">
            <v/>
          </cell>
          <cell r="N849" t="str">
            <v/>
          </cell>
        </row>
        <row r="850">
          <cell r="M850" t="str">
            <v/>
          </cell>
          <cell r="N850" t="str">
            <v/>
          </cell>
        </row>
        <row r="851">
          <cell r="M851" t="str">
            <v/>
          </cell>
          <cell r="N851" t="str">
            <v/>
          </cell>
        </row>
        <row r="852">
          <cell r="M852" t="str">
            <v/>
          </cell>
          <cell r="N852" t="str">
            <v/>
          </cell>
        </row>
        <row r="853">
          <cell r="M853" t="str">
            <v/>
          </cell>
          <cell r="N853" t="str">
            <v/>
          </cell>
        </row>
        <row r="854">
          <cell r="M854" t="str">
            <v/>
          </cell>
          <cell r="N854" t="str">
            <v/>
          </cell>
        </row>
        <row r="855">
          <cell r="M855" t="str">
            <v/>
          </cell>
          <cell r="N855" t="str">
            <v/>
          </cell>
        </row>
        <row r="856">
          <cell r="M856" t="str">
            <v/>
          </cell>
          <cell r="N856" t="str">
            <v/>
          </cell>
        </row>
        <row r="857">
          <cell r="M857" t="str">
            <v/>
          </cell>
          <cell r="N857" t="str">
            <v/>
          </cell>
        </row>
        <row r="858">
          <cell r="M858" t="str">
            <v/>
          </cell>
          <cell r="N858" t="str">
            <v/>
          </cell>
        </row>
        <row r="859">
          <cell r="M859" t="str">
            <v/>
          </cell>
          <cell r="N859" t="str">
            <v/>
          </cell>
        </row>
        <row r="860">
          <cell r="M860" t="str">
            <v/>
          </cell>
          <cell r="N860" t="str">
            <v/>
          </cell>
        </row>
        <row r="861">
          <cell r="M861" t="str">
            <v/>
          </cell>
          <cell r="N861" t="str">
            <v/>
          </cell>
        </row>
        <row r="862">
          <cell r="M862" t="str">
            <v/>
          </cell>
          <cell r="N862" t="str">
            <v/>
          </cell>
        </row>
        <row r="863">
          <cell r="M863" t="str">
            <v/>
          </cell>
          <cell r="N863" t="str">
            <v/>
          </cell>
        </row>
        <row r="864">
          <cell r="M864" t="str">
            <v/>
          </cell>
          <cell r="N864" t="str">
            <v/>
          </cell>
        </row>
        <row r="865">
          <cell r="M865" t="str">
            <v/>
          </cell>
          <cell r="N865" t="str">
            <v/>
          </cell>
        </row>
        <row r="866">
          <cell r="M866" t="str">
            <v/>
          </cell>
          <cell r="N866" t="str">
            <v/>
          </cell>
        </row>
        <row r="867">
          <cell r="M867" t="str">
            <v/>
          </cell>
          <cell r="N867" t="str">
            <v/>
          </cell>
        </row>
      </sheetData>
      <sheetData sheetId="2" refreshError="1"/>
      <sheetData sheetId="3" refreshError="1">
        <row r="1">
          <cell r="S1">
            <v>44.16</v>
          </cell>
          <cell r="T1">
            <v>707319.21000000287</v>
          </cell>
          <cell r="U1">
            <v>7.000000003608875E-2</v>
          </cell>
        </row>
        <row r="3">
          <cell r="C3">
            <v>11</v>
          </cell>
          <cell r="D3" t="str">
            <v xml:space="preserve">11         </v>
          </cell>
          <cell r="E3" t="str">
            <v>11</v>
          </cell>
          <cell r="K3" t="str">
            <v>CAIXA</v>
          </cell>
          <cell r="L3">
            <v>0</v>
          </cell>
          <cell r="M3">
            <v>1643.95</v>
          </cell>
          <cell r="N3">
            <v>1941.42</v>
          </cell>
          <cell r="R3" t="str">
            <v>241</v>
          </cell>
        </row>
        <row r="4">
          <cell r="C4">
            <v>110</v>
          </cell>
          <cell r="D4" t="str">
            <v xml:space="preserve">110         </v>
          </cell>
          <cell r="E4" t="str">
            <v>110</v>
          </cell>
          <cell r="K4" t="str">
            <v>CAIXA</v>
          </cell>
          <cell r="L4">
            <v>0</v>
          </cell>
          <cell r="M4">
            <v>1643.95</v>
          </cell>
          <cell r="N4">
            <v>1941.42</v>
          </cell>
          <cell r="R4">
            <v>0.70999999999185093</v>
          </cell>
        </row>
        <row r="5">
          <cell r="C5">
            <v>1100</v>
          </cell>
          <cell r="D5" t="str">
            <v xml:space="preserve">1100         </v>
          </cell>
          <cell r="E5" t="str">
            <v>1100</v>
          </cell>
          <cell r="K5" t="str">
            <v>CAIXA</v>
          </cell>
          <cell r="L5">
            <v>0</v>
          </cell>
          <cell r="M5">
            <v>1643.95</v>
          </cell>
          <cell r="N5">
            <v>1941.42</v>
          </cell>
          <cell r="R5" t="str">
            <v>242</v>
          </cell>
        </row>
        <row r="6">
          <cell r="C6">
            <v>1100</v>
          </cell>
          <cell r="D6" t="str">
            <v xml:space="preserve">1100       01      </v>
          </cell>
          <cell r="E6" t="str">
            <v>1100</v>
          </cell>
          <cell r="F6" t="str">
            <v xml:space="preserve">    01</v>
          </cell>
          <cell r="K6" t="str">
            <v>CAIXA-LISBOA</v>
          </cell>
          <cell r="L6">
            <v>0</v>
          </cell>
          <cell r="M6">
            <v>1643.95</v>
          </cell>
          <cell r="N6">
            <v>1941.42</v>
          </cell>
          <cell r="R6">
            <v>-32062.44</v>
          </cell>
        </row>
        <row r="7">
          <cell r="C7">
            <v>12</v>
          </cell>
          <cell r="D7" t="str">
            <v xml:space="preserve">12         </v>
          </cell>
          <cell r="E7" t="str">
            <v>12</v>
          </cell>
          <cell r="K7" t="str">
            <v>DEPOSITOS A ORDEM</v>
          </cell>
          <cell r="L7">
            <v>20332549.480000008</v>
          </cell>
          <cell r="M7">
            <v>21756705.510000009</v>
          </cell>
          <cell r="N7">
            <v>302431.18999999017</v>
          </cell>
          <cell r="R7" t="str">
            <v>243</v>
          </cell>
        </row>
        <row r="8">
          <cell r="C8">
            <v>120</v>
          </cell>
          <cell r="D8" t="str">
            <v xml:space="preserve">120         </v>
          </cell>
          <cell r="E8" t="str">
            <v>120</v>
          </cell>
          <cell r="K8" t="str">
            <v>DEPOSITOS A ORDEM</v>
          </cell>
          <cell r="L8">
            <v>20332549.480000008</v>
          </cell>
          <cell r="M8">
            <v>21756705.510000009</v>
          </cell>
          <cell r="N8">
            <v>302431.18999999017</v>
          </cell>
          <cell r="R8">
            <v>1869280.26</v>
          </cell>
        </row>
        <row r="9">
          <cell r="C9">
            <v>1200</v>
          </cell>
          <cell r="D9" t="str">
            <v xml:space="preserve">1200         </v>
          </cell>
          <cell r="E9" t="str">
            <v>1200</v>
          </cell>
          <cell r="K9" t="str">
            <v>DEPOSITOS A ORDEM</v>
          </cell>
          <cell r="L9">
            <v>20332549.480000008</v>
          </cell>
          <cell r="M9">
            <v>21756705.510000009</v>
          </cell>
          <cell r="N9">
            <v>302431.18999999017</v>
          </cell>
          <cell r="R9" t="str">
            <v>244</v>
          </cell>
        </row>
        <row r="10">
          <cell r="C10">
            <v>1200</v>
          </cell>
          <cell r="D10" t="str">
            <v xml:space="preserve">1200       02      </v>
          </cell>
          <cell r="E10" t="str">
            <v>1200</v>
          </cell>
          <cell r="F10" t="str">
            <v xml:space="preserve">    02</v>
          </cell>
          <cell r="K10" t="str">
            <v>CONTA TRANSFERENCIA</v>
          </cell>
          <cell r="L10">
            <v>134611.66</v>
          </cell>
          <cell r="M10">
            <v>261978.68</v>
          </cell>
          <cell r="N10">
            <v>94695.62</v>
          </cell>
          <cell r="R10">
            <v>-965.8</v>
          </cell>
        </row>
        <row r="11">
          <cell r="C11">
            <v>1200</v>
          </cell>
          <cell r="D11" t="str">
            <v xml:space="preserve">1200       03      </v>
          </cell>
          <cell r="E11" t="str">
            <v>1200</v>
          </cell>
          <cell r="F11" t="str">
            <v xml:space="preserve">    03</v>
          </cell>
          <cell r="K11" t="str">
            <v>COBRANCAS ESPECIAIS</v>
          </cell>
          <cell r="L11">
            <v>0</v>
          </cell>
          <cell r="M11">
            <v>173.83</v>
          </cell>
          <cell r="N11">
            <v>0.31999999999970896</v>
          </cell>
          <cell r="R11" t="str">
            <v>245</v>
          </cell>
        </row>
        <row r="12">
          <cell r="C12">
            <v>1200</v>
          </cell>
          <cell r="D12" t="str">
            <v xml:space="preserve">1200       07      </v>
          </cell>
          <cell r="E12" t="str">
            <v>1200</v>
          </cell>
          <cell r="F12" t="str">
            <v xml:space="preserve">    07</v>
          </cell>
          <cell r="K12" t="str">
            <v>BANCO ESPIRITO SANTO COM LISB</v>
          </cell>
          <cell r="L12">
            <v>378298.52</v>
          </cell>
          <cell r="M12">
            <v>460947.21</v>
          </cell>
          <cell r="N12">
            <v>19897.05</v>
          </cell>
          <cell r="R12">
            <v>-35069.040000000001</v>
          </cell>
        </row>
        <row r="13">
          <cell r="C13">
            <v>1200</v>
          </cell>
          <cell r="D13" t="str">
            <v xml:space="preserve">1200       10      </v>
          </cell>
          <cell r="E13" t="str">
            <v>1200</v>
          </cell>
          <cell r="F13" t="str">
            <v xml:space="preserve">    10</v>
          </cell>
          <cell r="K13" t="str">
            <v>BANCO FONSECAS BURNAY</v>
          </cell>
          <cell r="L13">
            <v>339820.73</v>
          </cell>
          <cell r="M13">
            <v>308059.84999999998</v>
          </cell>
          <cell r="N13">
            <v>160012.9</v>
          </cell>
        </row>
        <row r="14">
          <cell r="C14">
            <v>1200</v>
          </cell>
          <cell r="D14" t="str">
            <v xml:space="preserve">1200       12      </v>
          </cell>
          <cell r="E14" t="str">
            <v>1200</v>
          </cell>
          <cell r="F14" t="str">
            <v xml:space="preserve">    12</v>
          </cell>
          <cell r="K14" t="str">
            <v>BANCO COMERCIAL DOS ACORES</v>
          </cell>
          <cell r="L14">
            <v>226.47</v>
          </cell>
          <cell r="M14">
            <v>226.47</v>
          </cell>
          <cell r="N14">
            <v>-185.24</v>
          </cell>
        </row>
        <row r="15">
          <cell r="C15">
            <v>1200</v>
          </cell>
          <cell r="D15" t="str">
            <v xml:space="preserve">1200       13      </v>
          </cell>
          <cell r="E15" t="str">
            <v>1200</v>
          </cell>
          <cell r="F15" t="str">
            <v xml:space="preserve">    13</v>
          </cell>
          <cell r="K15" t="str">
            <v>BANCO NACIONAL ULTRAMARINO</v>
          </cell>
          <cell r="L15">
            <v>153.91</v>
          </cell>
          <cell r="M15">
            <v>10918.29</v>
          </cell>
          <cell r="N15">
            <v>153.91000000000349</v>
          </cell>
        </row>
        <row r="16">
          <cell r="C16">
            <v>1200</v>
          </cell>
          <cell r="D16" t="str">
            <v xml:space="preserve">1200       15      </v>
          </cell>
          <cell r="E16" t="str">
            <v>1200</v>
          </cell>
          <cell r="F16" t="str">
            <v xml:space="preserve">    15</v>
          </cell>
          <cell r="K16" t="str">
            <v>BANCO PINTO SOTTO MAYOR</v>
          </cell>
          <cell r="L16">
            <v>0</v>
          </cell>
          <cell r="M16">
            <v>921.73</v>
          </cell>
          <cell r="N16">
            <v>-7.2759576141834259E-12</v>
          </cell>
        </row>
        <row r="17">
          <cell r="C17">
            <v>1200</v>
          </cell>
          <cell r="D17" t="str">
            <v xml:space="preserve">1200       17      </v>
          </cell>
          <cell r="E17" t="str">
            <v>1200</v>
          </cell>
          <cell r="F17" t="str">
            <v xml:space="preserve">    17</v>
          </cell>
          <cell r="K17" t="str">
            <v>BANCO PORTUGUES ATLANTICO</v>
          </cell>
          <cell r="L17">
            <v>169730.45</v>
          </cell>
          <cell r="M17">
            <v>137256</v>
          </cell>
          <cell r="N17">
            <v>233488.2</v>
          </cell>
        </row>
        <row r="18">
          <cell r="C18">
            <v>1200</v>
          </cell>
          <cell r="D18" t="str">
            <v xml:space="preserve">1200       18      </v>
          </cell>
          <cell r="E18" t="str">
            <v>1200</v>
          </cell>
          <cell r="F18" t="str">
            <v xml:space="preserve">    18</v>
          </cell>
          <cell r="K18" t="str">
            <v>BANCO TOTTA ACORES</v>
          </cell>
          <cell r="L18">
            <v>96752.18</v>
          </cell>
          <cell r="M18">
            <v>134450.38</v>
          </cell>
          <cell r="N18">
            <v>16763.419999999998</v>
          </cell>
        </row>
        <row r="19">
          <cell r="C19">
            <v>1200</v>
          </cell>
          <cell r="D19" t="str">
            <v xml:space="preserve">1200       19      </v>
          </cell>
          <cell r="E19" t="str">
            <v>1200</v>
          </cell>
          <cell r="F19" t="str">
            <v xml:space="preserve">    19</v>
          </cell>
          <cell r="K19" t="str">
            <v>BANCO BILBAO VIZCAYA</v>
          </cell>
          <cell r="L19">
            <v>24620.71</v>
          </cell>
          <cell r="M19">
            <v>21920.76</v>
          </cell>
          <cell r="N19">
            <v>1440.2</v>
          </cell>
        </row>
        <row r="20">
          <cell r="C20">
            <v>1200</v>
          </cell>
          <cell r="D20" t="str">
            <v xml:space="preserve">1200       21      </v>
          </cell>
          <cell r="E20" t="str">
            <v>1200</v>
          </cell>
          <cell r="F20" t="str">
            <v xml:space="preserve">    21</v>
          </cell>
          <cell r="K20" t="str">
            <v>CREDITO PREDIAL PORTUGUES</v>
          </cell>
          <cell r="L20">
            <v>20717.95</v>
          </cell>
          <cell r="M20">
            <v>32929.89</v>
          </cell>
          <cell r="N20">
            <v>2301.6000000000058</v>
          </cell>
        </row>
        <row r="21">
          <cell r="C21">
            <v>1200</v>
          </cell>
          <cell r="D21" t="str">
            <v xml:space="preserve">1200       24      </v>
          </cell>
          <cell r="E21" t="str">
            <v>1200</v>
          </cell>
          <cell r="F21" t="str">
            <v xml:space="preserve">    24</v>
          </cell>
          <cell r="K21" t="str">
            <v>UNIAO BANCOS PORTUGUESES</v>
          </cell>
          <cell r="L21">
            <v>0</v>
          </cell>
          <cell r="M21">
            <v>0</v>
          </cell>
          <cell r="N21">
            <v>0</v>
          </cell>
        </row>
        <row r="22">
          <cell r="C22">
            <v>1200</v>
          </cell>
          <cell r="D22" t="str">
            <v xml:space="preserve">1200       30      </v>
          </cell>
          <cell r="E22" t="str">
            <v>1200</v>
          </cell>
          <cell r="F22" t="str">
            <v xml:space="preserve">    30</v>
          </cell>
          <cell r="K22" t="str">
            <v>BANCO COMERCIO INDUSTRIA</v>
          </cell>
          <cell r="L22">
            <v>22286.85</v>
          </cell>
          <cell r="M22">
            <v>23206.83</v>
          </cell>
          <cell r="N22">
            <v>725.59000000001106</v>
          </cell>
        </row>
        <row r="23">
          <cell r="C23">
            <v>1200</v>
          </cell>
          <cell r="D23" t="str">
            <v xml:space="preserve">1200       31      </v>
          </cell>
          <cell r="E23" t="str">
            <v>1200</v>
          </cell>
          <cell r="F23" t="str">
            <v xml:space="preserve">    31</v>
          </cell>
          <cell r="K23" t="str">
            <v>BANCO INTERNACIONAL CREDITO</v>
          </cell>
          <cell r="L23">
            <v>15671.36</v>
          </cell>
          <cell r="M23">
            <v>26086.71</v>
          </cell>
          <cell r="N23">
            <v>494.13999999999942</v>
          </cell>
        </row>
        <row r="24">
          <cell r="C24">
            <v>1200</v>
          </cell>
          <cell r="D24" t="str">
            <v xml:space="preserve">1200       32      </v>
          </cell>
          <cell r="E24" t="str">
            <v>1200</v>
          </cell>
          <cell r="F24" t="str">
            <v xml:space="preserve">    32</v>
          </cell>
          <cell r="K24" t="str">
            <v>BARCLAYS BANK</v>
          </cell>
          <cell r="L24">
            <v>3843.31</v>
          </cell>
          <cell r="M24">
            <v>8166.82</v>
          </cell>
          <cell r="N24">
            <v>-1379.32</v>
          </cell>
        </row>
        <row r="25">
          <cell r="C25">
            <v>1200</v>
          </cell>
          <cell r="D25" t="str">
            <v xml:space="preserve">1200       33      </v>
          </cell>
          <cell r="E25" t="str">
            <v>1200</v>
          </cell>
          <cell r="F25" t="str">
            <v xml:space="preserve">    33</v>
          </cell>
          <cell r="K25" t="str">
            <v>BANCO COMERCIAL PORTUGUES</v>
          </cell>
          <cell r="L25">
            <v>636781.47</v>
          </cell>
          <cell r="M25">
            <v>1040444.09</v>
          </cell>
          <cell r="N25">
            <v>-2537.0299999993294</v>
          </cell>
        </row>
        <row r="26">
          <cell r="C26">
            <v>1200</v>
          </cell>
          <cell r="D26" t="str">
            <v xml:space="preserve">1200       35      </v>
          </cell>
          <cell r="E26" t="str">
            <v>1200</v>
          </cell>
          <cell r="F26" t="str">
            <v xml:space="preserve">    35</v>
          </cell>
          <cell r="K26" t="str">
            <v>CAIXA GERAL DE DEPOSITOS</v>
          </cell>
          <cell r="L26">
            <v>18123939.880000006</v>
          </cell>
          <cell r="M26">
            <v>18875011.380000006</v>
          </cell>
          <cell r="N26">
            <v>-247053.92000000179</v>
          </cell>
        </row>
        <row r="27">
          <cell r="C27">
            <v>1200</v>
          </cell>
          <cell r="D27" t="str">
            <v xml:space="preserve">1200       36      </v>
          </cell>
          <cell r="E27" t="str">
            <v>1200</v>
          </cell>
          <cell r="F27" t="str">
            <v xml:space="preserve">    36</v>
          </cell>
          <cell r="K27" t="str">
            <v>MONTEPIO GERAL</v>
          </cell>
          <cell r="L27">
            <v>99887.55</v>
          </cell>
          <cell r="M27">
            <v>112963.92</v>
          </cell>
          <cell r="N27">
            <v>4914.2499999999418</v>
          </cell>
        </row>
        <row r="28">
          <cell r="C28">
            <v>1200</v>
          </cell>
          <cell r="D28" t="str">
            <v xml:space="preserve">1200       38      </v>
          </cell>
          <cell r="E28" t="str">
            <v>1200</v>
          </cell>
          <cell r="F28" t="str">
            <v xml:space="preserve">    38</v>
          </cell>
          <cell r="K28" t="str">
            <v>BANIF-BANCO INTERN FUNCHAL</v>
          </cell>
          <cell r="L28">
            <v>103112.39</v>
          </cell>
          <cell r="M28">
            <v>49559.199999999997</v>
          </cell>
          <cell r="N28">
            <v>1108.2900000000081</v>
          </cell>
        </row>
        <row r="29">
          <cell r="C29">
            <v>1200</v>
          </cell>
          <cell r="D29" t="str">
            <v xml:space="preserve">1200       45      </v>
          </cell>
          <cell r="E29" t="str">
            <v>1200</v>
          </cell>
          <cell r="F29" t="str">
            <v xml:space="preserve">    45</v>
          </cell>
          <cell r="K29" t="str">
            <v>CAIXA CENT.CREDIT.AGRIC.MUTUO</v>
          </cell>
          <cell r="L29">
            <v>62266.14</v>
          </cell>
          <cell r="M29">
            <v>98032.75</v>
          </cell>
          <cell r="N29">
            <v>-10978.91</v>
          </cell>
        </row>
        <row r="30">
          <cell r="C30">
            <v>1200</v>
          </cell>
          <cell r="D30" t="str">
            <v xml:space="preserve">1200       46      </v>
          </cell>
          <cell r="E30" t="str">
            <v>1200</v>
          </cell>
          <cell r="F30" t="str">
            <v xml:space="preserve">    46</v>
          </cell>
          <cell r="K30" t="str">
            <v>BANCO NACIONAL CREDITO</v>
          </cell>
          <cell r="L30">
            <v>81920.079999999856</v>
          </cell>
          <cell r="M30">
            <v>140934.32</v>
          </cell>
          <cell r="N30">
            <v>11528.37999999983</v>
          </cell>
        </row>
        <row r="31">
          <cell r="C31">
            <v>1200</v>
          </cell>
          <cell r="D31" t="str">
            <v xml:space="preserve">1200       76      </v>
          </cell>
          <cell r="E31" t="str">
            <v>1200</v>
          </cell>
          <cell r="F31" t="str">
            <v xml:space="preserve">    76</v>
          </cell>
          <cell r="K31" t="str">
            <v>FINIBANCO</v>
          </cell>
          <cell r="L31">
            <v>4573.1099999999997</v>
          </cell>
          <cell r="M31">
            <v>2719.35</v>
          </cell>
          <cell r="N31">
            <v>6927.53</v>
          </cell>
        </row>
        <row r="32">
          <cell r="C32">
            <v>1200</v>
          </cell>
          <cell r="D32" t="str">
            <v xml:space="preserve">1200       79      </v>
          </cell>
          <cell r="E32" t="str">
            <v>1200</v>
          </cell>
          <cell r="F32" t="str">
            <v xml:space="preserve">    79</v>
          </cell>
          <cell r="K32" t="str">
            <v>Banco Português de Negócios</v>
          </cell>
          <cell r="L32">
            <v>13334.76</v>
          </cell>
          <cell r="M32">
            <v>9797.0499999999993</v>
          </cell>
          <cell r="N32">
            <v>10114.209999999999</v>
          </cell>
        </row>
        <row r="33">
          <cell r="C33">
            <v>21</v>
          </cell>
          <cell r="D33" t="str">
            <v xml:space="preserve">21         </v>
          </cell>
          <cell r="E33" t="str">
            <v>21</v>
          </cell>
          <cell r="K33" t="str">
            <v>CLIENTES</v>
          </cell>
          <cell r="L33">
            <v>14180400.589999992</v>
          </cell>
          <cell r="M33">
            <v>15420510.529999971</v>
          </cell>
          <cell r="N33">
            <v>1938670.05</v>
          </cell>
        </row>
        <row r="34">
          <cell r="C34">
            <v>211</v>
          </cell>
          <cell r="D34" t="str">
            <v xml:space="preserve">211         </v>
          </cell>
          <cell r="E34" t="str">
            <v>211</v>
          </cell>
          <cell r="K34" t="str">
            <v>CLIENTES C/C</v>
          </cell>
          <cell r="L34">
            <v>14162810.809999991</v>
          </cell>
          <cell r="M34">
            <v>15215012.639999975</v>
          </cell>
          <cell r="N34">
            <v>1909130.3100000098</v>
          </cell>
        </row>
        <row r="35">
          <cell r="C35">
            <v>2117</v>
          </cell>
          <cell r="D35" t="str">
            <v xml:space="preserve">2117         </v>
          </cell>
          <cell r="E35" t="str">
            <v>2117</v>
          </cell>
          <cell r="K35" t="str">
            <v>CLIENTES C/C - DIVERSOS</v>
          </cell>
          <cell r="L35">
            <v>11572481.849999992</v>
          </cell>
          <cell r="M35">
            <v>12635708.139999978</v>
          </cell>
          <cell r="N35">
            <v>1410844.9</v>
          </cell>
        </row>
        <row r="36">
          <cell r="C36">
            <v>2117</v>
          </cell>
          <cell r="D36" t="str">
            <v xml:space="preserve">2117     0001      </v>
          </cell>
          <cell r="E36" t="str">
            <v>2117</v>
          </cell>
          <cell r="F36" t="str">
            <v xml:space="preserve">  0001</v>
          </cell>
          <cell r="K36" t="str">
            <v>CLIENTES*FDP/CONCESSAO</v>
          </cell>
          <cell r="L36">
            <v>26706</v>
          </cell>
          <cell r="M36">
            <v>21942</v>
          </cell>
          <cell r="N36">
            <v>4000</v>
          </cell>
        </row>
        <row r="37">
          <cell r="C37">
            <v>2117</v>
          </cell>
          <cell r="D37" t="str">
            <v xml:space="preserve">2117     0003      </v>
          </cell>
          <cell r="E37" t="str">
            <v>2117</v>
          </cell>
          <cell r="F37" t="str">
            <v xml:space="preserve">  0003</v>
          </cell>
          <cell r="K37" t="str">
            <v>VENDAS-COMERC.DIVERSOS</v>
          </cell>
          <cell r="L37">
            <v>75</v>
          </cell>
          <cell r="M37">
            <v>0</v>
          </cell>
          <cell r="N37">
            <v>-4000</v>
          </cell>
        </row>
        <row r="38">
          <cell r="C38">
            <v>2117</v>
          </cell>
          <cell r="D38" t="str">
            <v xml:space="preserve">2117     0004      </v>
          </cell>
          <cell r="E38" t="str">
            <v>2117</v>
          </cell>
          <cell r="F38" t="str">
            <v xml:space="preserve">  0004</v>
          </cell>
          <cell r="K38" t="str">
            <v>BCA - AUTOLEILÕES</v>
          </cell>
          <cell r="L38">
            <v>10857.34</v>
          </cell>
          <cell r="M38">
            <v>4800</v>
          </cell>
          <cell r="N38">
            <v>6057.34</v>
          </cell>
        </row>
        <row r="39">
          <cell r="C39">
            <v>2117</v>
          </cell>
          <cell r="D39" t="str">
            <v xml:space="preserve">2117     0009      </v>
          </cell>
          <cell r="E39" t="str">
            <v>2117</v>
          </cell>
          <cell r="F39" t="str">
            <v xml:space="preserve">  0009</v>
          </cell>
          <cell r="K39" t="str">
            <v>LEILOCAR</v>
          </cell>
          <cell r="L39">
            <v>27600</v>
          </cell>
          <cell r="M39">
            <v>27600</v>
          </cell>
          <cell r="N39">
            <v>0</v>
          </cell>
        </row>
        <row r="40">
          <cell r="C40">
            <v>2117</v>
          </cell>
          <cell r="D40" t="str">
            <v xml:space="preserve">2117   900002      </v>
          </cell>
          <cell r="E40" t="str">
            <v>2117</v>
          </cell>
          <cell r="F40" t="str">
            <v>900002</v>
          </cell>
          <cell r="K40" t="str">
            <v>CL.C/C-DIVERS-RODOSUL</v>
          </cell>
          <cell r="L40">
            <v>8447.52</v>
          </cell>
          <cell r="M40">
            <v>16786.46</v>
          </cell>
          <cell r="N40">
            <v>-118.77000000000407</v>
          </cell>
        </row>
        <row r="41">
          <cell r="C41">
            <v>2117</v>
          </cell>
          <cell r="D41" t="str">
            <v xml:space="preserve">2117   900006      </v>
          </cell>
          <cell r="E41" t="str">
            <v>2117</v>
          </cell>
          <cell r="F41" t="str">
            <v>900006</v>
          </cell>
          <cell r="K41" t="str">
            <v>CL.C/C-DIVERS-ANHAS</v>
          </cell>
          <cell r="L41">
            <v>821.36</v>
          </cell>
          <cell r="M41">
            <v>640.97</v>
          </cell>
          <cell r="N41">
            <v>-9.0949470177292824E-13</v>
          </cell>
        </row>
        <row r="42">
          <cell r="C42">
            <v>2117</v>
          </cell>
          <cell r="D42" t="str">
            <v xml:space="preserve">2117   900008      </v>
          </cell>
          <cell r="E42" t="str">
            <v>2117</v>
          </cell>
          <cell r="F42" t="str">
            <v>900008</v>
          </cell>
          <cell r="K42" t="str">
            <v>CL.C/C-DIVERS-AUTOESTE</v>
          </cell>
          <cell r="L42">
            <v>4256.84</v>
          </cell>
          <cell r="M42">
            <v>4097.3599999999997</v>
          </cell>
          <cell r="N42">
            <v>-7.2759576141834259E-12</v>
          </cell>
        </row>
        <row r="43">
          <cell r="C43">
            <v>2117</v>
          </cell>
          <cell r="D43" t="str">
            <v xml:space="preserve">2117   900010      </v>
          </cell>
          <cell r="E43" t="str">
            <v>2117</v>
          </cell>
          <cell r="F43" t="str">
            <v>900010</v>
          </cell>
          <cell r="K43" t="str">
            <v>CL.C/C-DIVERS-C.CASTANHEIRA</v>
          </cell>
          <cell r="L43">
            <v>32128.080000000002</v>
          </cell>
          <cell r="M43">
            <v>26503.75</v>
          </cell>
          <cell r="N43">
            <v>13326.74</v>
          </cell>
        </row>
        <row r="44">
          <cell r="C44">
            <v>2117</v>
          </cell>
          <cell r="D44" t="str">
            <v xml:space="preserve">2117   900012      </v>
          </cell>
          <cell r="E44" t="str">
            <v>2117</v>
          </cell>
          <cell r="F44" t="str">
            <v>900012</v>
          </cell>
          <cell r="K44" t="str">
            <v>CL.C/C-DIVERS-UNIAO EBORENSE</v>
          </cell>
          <cell r="L44">
            <v>11.88</v>
          </cell>
          <cell r="M44">
            <v>876.74</v>
          </cell>
          <cell r="N44">
            <v>11.88</v>
          </cell>
        </row>
        <row r="45">
          <cell r="C45">
            <v>2117</v>
          </cell>
          <cell r="D45" t="str">
            <v xml:space="preserve">2117   900013      </v>
          </cell>
          <cell r="E45" t="str">
            <v>2117</v>
          </cell>
          <cell r="F45" t="str">
            <v>900013</v>
          </cell>
          <cell r="K45" t="str">
            <v>CL.C/C-DIVERS-FIALGAR</v>
          </cell>
          <cell r="L45">
            <v>11514.97</v>
          </cell>
          <cell r="M45">
            <v>19723.21</v>
          </cell>
          <cell r="N45">
            <v>-1779.12</v>
          </cell>
        </row>
        <row r="46">
          <cell r="C46">
            <v>2117</v>
          </cell>
          <cell r="D46" t="str">
            <v xml:space="preserve">2117   900014      </v>
          </cell>
          <cell r="E46" t="str">
            <v>2117</v>
          </cell>
          <cell r="F46" t="str">
            <v>900014</v>
          </cell>
          <cell r="K46" t="str">
            <v>CL.C/C-DIVERS-LUCIO ROMAO</v>
          </cell>
          <cell r="L46">
            <v>0</v>
          </cell>
          <cell r="M46">
            <v>0</v>
          </cell>
          <cell r="N46">
            <v>0</v>
          </cell>
        </row>
        <row r="47">
          <cell r="C47">
            <v>2117</v>
          </cell>
          <cell r="D47" t="str">
            <v xml:space="preserve">2117   900018      </v>
          </cell>
          <cell r="E47" t="str">
            <v>2117</v>
          </cell>
          <cell r="F47" t="str">
            <v>900018</v>
          </cell>
          <cell r="K47" t="str">
            <v>CL.C/C-DIVERS-E.C.V. LDA</v>
          </cell>
          <cell r="L47">
            <v>18431.62</v>
          </cell>
          <cell r="M47">
            <v>5350.79</v>
          </cell>
          <cell r="N47">
            <v>12409.46</v>
          </cell>
        </row>
        <row r="48">
          <cell r="C48">
            <v>2117</v>
          </cell>
          <cell r="D48" t="str">
            <v xml:space="preserve">2117   900020      </v>
          </cell>
          <cell r="E48" t="str">
            <v>2117</v>
          </cell>
          <cell r="F48" t="str">
            <v>900020</v>
          </cell>
          <cell r="K48" t="str">
            <v>CL.C/C-DIVERS-DOMINGOS &amp; CA</v>
          </cell>
          <cell r="L48">
            <v>2037.25</v>
          </cell>
          <cell r="M48">
            <v>5.94</v>
          </cell>
          <cell r="N48">
            <v>2037.25</v>
          </cell>
        </row>
        <row r="49">
          <cell r="C49">
            <v>2117</v>
          </cell>
          <cell r="D49" t="str">
            <v xml:space="preserve">2117   900021      </v>
          </cell>
          <cell r="E49" t="str">
            <v>2117</v>
          </cell>
          <cell r="F49" t="str">
            <v>900021</v>
          </cell>
          <cell r="K49" t="str">
            <v>CL.C/C-DIVERS-MUNDAUTO</v>
          </cell>
          <cell r="L49">
            <v>3147.11</v>
          </cell>
          <cell r="M49">
            <v>1750</v>
          </cell>
          <cell r="N49">
            <v>1320.8799999998882</v>
          </cell>
        </row>
        <row r="50">
          <cell r="C50">
            <v>2117</v>
          </cell>
          <cell r="D50" t="str">
            <v xml:space="preserve">2117   900022      </v>
          </cell>
          <cell r="E50" t="str">
            <v>2117</v>
          </cell>
          <cell r="F50" t="str">
            <v>900022</v>
          </cell>
          <cell r="K50" t="str">
            <v>CL.C/C-DIVERS-AMARAUTO</v>
          </cell>
          <cell r="L50">
            <v>0</v>
          </cell>
          <cell r="M50">
            <v>0</v>
          </cell>
          <cell r="N50">
            <v>5.9400000000005093</v>
          </cell>
        </row>
        <row r="51">
          <cell r="C51">
            <v>2117</v>
          </cell>
          <cell r="D51" t="str">
            <v xml:space="preserve">2117   900029      </v>
          </cell>
          <cell r="E51" t="str">
            <v>2117</v>
          </cell>
          <cell r="F51" t="str">
            <v>900029</v>
          </cell>
          <cell r="K51" t="str">
            <v>CL.C/C-DIVERS-GAR.BOAVISTA</v>
          </cell>
          <cell r="L51">
            <v>7222.13</v>
          </cell>
          <cell r="M51">
            <v>18271.97</v>
          </cell>
          <cell r="N51">
            <v>7222.13</v>
          </cell>
        </row>
        <row r="52">
          <cell r="C52">
            <v>2117</v>
          </cell>
          <cell r="D52" t="str">
            <v xml:space="preserve">2117   900032      </v>
          </cell>
          <cell r="E52" t="str">
            <v>2117</v>
          </cell>
          <cell r="F52" t="str">
            <v>900032</v>
          </cell>
          <cell r="K52" t="str">
            <v>CL.C/C-DIVERS-TREVAUTO</v>
          </cell>
          <cell r="L52">
            <v>47341.279999999999</v>
          </cell>
          <cell r="M52">
            <v>72491.460000000006</v>
          </cell>
          <cell r="N52">
            <v>199.37999999988824</v>
          </cell>
        </row>
        <row r="53">
          <cell r="C53">
            <v>2117</v>
          </cell>
          <cell r="D53" t="str">
            <v xml:space="preserve">2117   900033      </v>
          </cell>
          <cell r="E53" t="str">
            <v>2117</v>
          </cell>
          <cell r="F53" t="str">
            <v>900033</v>
          </cell>
          <cell r="K53" t="str">
            <v>CL.C/C-DIVERS-QUATRO RUOTE</v>
          </cell>
          <cell r="L53">
            <v>44946.16</v>
          </cell>
          <cell r="M53">
            <v>49163.9</v>
          </cell>
          <cell r="N53">
            <v>-4451.1200000000099</v>
          </cell>
        </row>
        <row r="54">
          <cell r="C54">
            <v>2117</v>
          </cell>
          <cell r="D54" t="str">
            <v xml:space="preserve">2117   900037      </v>
          </cell>
          <cell r="E54" t="str">
            <v>2117</v>
          </cell>
          <cell r="F54" t="str">
            <v>900037</v>
          </cell>
          <cell r="K54" t="str">
            <v>CL.C/C-DIVERS-COMERVISAUTO</v>
          </cell>
          <cell r="L54">
            <v>16769.75</v>
          </cell>
          <cell r="M54">
            <v>1920.75</v>
          </cell>
          <cell r="N54">
            <v>14700.08</v>
          </cell>
        </row>
        <row r="55">
          <cell r="C55">
            <v>2117</v>
          </cell>
          <cell r="D55" t="str">
            <v xml:space="preserve">2117   900042      </v>
          </cell>
          <cell r="E55" t="str">
            <v>2117</v>
          </cell>
          <cell r="F55" t="str">
            <v>900042</v>
          </cell>
          <cell r="K55" t="str">
            <v>CL.C/C-DIVERS-NICOLAU S. LIMA</v>
          </cell>
          <cell r="L55">
            <v>0</v>
          </cell>
          <cell r="M55">
            <v>0</v>
          </cell>
          <cell r="N55">
            <v>0</v>
          </cell>
        </row>
        <row r="56">
          <cell r="C56">
            <v>2117</v>
          </cell>
          <cell r="D56" t="str">
            <v xml:space="preserve">2117   900045      </v>
          </cell>
          <cell r="E56" t="str">
            <v>2117</v>
          </cell>
          <cell r="F56" t="str">
            <v>900045</v>
          </cell>
          <cell r="K56" t="str">
            <v>CL.C/C-DIVERS-F 3 AUTO</v>
          </cell>
          <cell r="L56">
            <v>28113.59</v>
          </cell>
          <cell r="M56">
            <v>19368.91</v>
          </cell>
          <cell r="N56">
            <v>49059.01</v>
          </cell>
        </row>
        <row r="57">
          <cell r="C57">
            <v>2117</v>
          </cell>
          <cell r="D57" t="str">
            <v xml:space="preserve">2117   900048      </v>
          </cell>
          <cell r="E57" t="str">
            <v>2117</v>
          </cell>
          <cell r="F57" t="str">
            <v>900048</v>
          </cell>
          <cell r="K57" t="str">
            <v>CL.C/C-DIVERS-FONS.L.IRMAOS</v>
          </cell>
          <cell r="L57">
            <v>0</v>
          </cell>
          <cell r="M57">
            <v>0</v>
          </cell>
          <cell r="N57">
            <v>0</v>
          </cell>
        </row>
        <row r="58">
          <cell r="C58">
            <v>2117</v>
          </cell>
          <cell r="D58" t="str">
            <v xml:space="preserve">2117   900049      </v>
          </cell>
          <cell r="E58" t="str">
            <v>2117</v>
          </cell>
          <cell r="F58" t="str">
            <v>900049</v>
          </cell>
          <cell r="K58" t="str">
            <v>CL.C/C-DIVERS-PRIMAUTO</v>
          </cell>
          <cell r="L58">
            <v>5.94</v>
          </cell>
          <cell r="M58">
            <v>0</v>
          </cell>
          <cell r="N58">
            <v>5.94</v>
          </cell>
        </row>
        <row r="59">
          <cell r="C59">
            <v>2117</v>
          </cell>
          <cell r="D59" t="str">
            <v xml:space="preserve">2117   900050      </v>
          </cell>
          <cell r="E59" t="str">
            <v>2117</v>
          </cell>
          <cell r="F59" t="str">
            <v>900050</v>
          </cell>
          <cell r="K59" t="str">
            <v>CL.C/C-DIVERS-FIALPOR</v>
          </cell>
          <cell r="L59">
            <v>5.94</v>
          </cell>
          <cell r="M59">
            <v>0</v>
          </cell>
          <cell r="N59">
            <v>5.9399999999995998</v>
          </cell>
        </row>
        <row r="60">
          <cell r="C60">
            <v>2117</v>
          </cell>
          <cell r="D60" t="str">
            <v xml:space="preserve">2117   900055      </v>
          </cell>
          <cell r="E60" t="str">
            <v>2117</v>
          </cell>
          <cell r="F60" t="str">
            <v>900055</v>
          </cell>
          <cell r="K60" t="str">
            <v>CL.C/C-DIVERS-FIANOR-AUTO</v>
          </cell>
          <cell r="L60">
            <v>19974.34</v>
          </cell>
          <cell r="M60">
            <v>29948.26</v>
          </cell>
          <cell r="N60">
            <v>246.80999999999767</v>
          </cell>
        </row>
        <row r="61">
          <cell r="C61">
            <v>2117</v>
          </cell>
          <cell r="D61" t="str">
            <v xml:space="preserve">2117   900057      </v>
          </cell>
          <cell r="E61" t="str">
            <v>2117</v>
          </cell>
          <cell r="F61" t="str">
            <v>900057</v>
          </cell>
          <cell r="K61" t="str">
            <v>CL.C/C-DIVERS-AUTOMECLIS</v>
          </cell>
          <cell r="L61">
            <v>10706.57</v>
          </cell>
          <cell r="M61">
            <v>10545.94</v>
          </cell>
          <cell r="N61">
            <v>-821.11999999999898</v>
          </cell>
        </row>
        <row r="62">
          <cell r="C62">
            <v>2117</v>
          </cell>
          <cell r="D62" t="str">
            <v xml:space="preserve">2117   900061      </v>
          </cell>
          <cell r="E62" t="str">
            <v>2117</v>
          </cell>
          <cell r="F62" t="str">
            <v>900061</v>
          </cell>
          <cell r="K62" t="str">
            <v>CL.C/C-DIVERS-GAR. BATALHA</v>
          </cell>
          <cell r="L62">
            <v>0</v>
          </cell>
          <cell r="M62">
            <v>0</v>
          </cell>
          <cell r="N62">
            <v>476</v>
          </cell>
        </row>
        <row r="63">
          <cell r="C63">
            <v>2117</v>
          </cell>
          <cell r="D63" t="str">
            <v xml:space="preserve">2117   900065      </v>
          </cell>
          <cell r="E63" t="str">
            <v>2117</v>
          </cell>
          <cell r="F63" t="str">
            <v>900065</v>
          </cell>
          <cell r="K63" t="str">
            <v>CL.C/C-DIVERS-FIMAFRA</v>
          </cell>
          <cell r="L63">
            <v>32658.95</v>
          </cell>
          <cell r="M63">
            <v>18187.82</v>
          </cell>
          <cell r="N63">
            <v>23884.22</v>
          </cell>
        </row>
        <row r="64">
          <cell r="C64">
            <v>2117</v>
          </cell>
          <cell r="D64" t="str">
            <v xml:space="preserve">2117   900077      </v>
          </cell>
          <cell r="E64" t="str">
            <v>2117</v>
          </cell>
          <cell r="F64" t="str">
            <v>900077</v>
          </cell>
          <cell r="K64" t="str">
            <v>CL.C/C-DIVERS-MX CAR</v>
          </cell>
          <cell r="L64">
            <v>27233.25</v>
          </cell>
          <cell r="M64">
            <v>10459.35</v>
          </cell>
          <cell r="N64">
            <v>16660.84</v>
          </cell>
        </row>
        <row r="65">
          <cell r="C65">
            <v>2117</v>
          </cell>
          <cell r="D65" t="str">
            <v xml:space="preserve">2117   900082      </v>
          </cell>
          <cell r="E65" t="str">
            <v>2117</v>
          </cell>
          <cell r="F65" t="str">
            <v>900082</v>
          </cell>
          <cell r="K65" t="str">
            <v>CL.C/C-DIVERS-MOTORBEJA</v>
          </cell>
          <cell r="L65">
            <v>0</v>
          </cell>
          <cell r="M65">
            <v>0</v>
          </cell>
          <cell r="N65">
            <v>0</v>
          </cell>
        </row>
        <row r="66">
          <cell r="C66">
            <v>2117</v>
          </cell>
          <cell r="D66" t="str">
            <v xml:space="preserve">2117   900083      </v>
          </cell>
          <cell r="E66" t="str">
            <v>2117</v>
          </cell>
          <cell r="F66" t="str">
            <v>900083</v>
          </cell>
          <cell r="K66" t="str">
            <v>CL.C/C-DIVERS-FICACEM</v>
          </cell>
          <cell r="L66">
            <v>35351.230000000003</v>
          </cell>
          <cell r="M66">
            <v>41167.39</v>
          </cell>
          <cell r="N66">
            <v>-8246.1500000000815</v>
          </cell>
        </row>
        <row r="67">
          <cell r="C67">
            <v>2117</v>
          </cell>
          <cell r="D67" t="str">
            <v xml:space="preserve">2117   900084      </v>
          </cell>
          <cell r="E67" t="str">
            <v>2117</v>
          </cell>
          <cell r="F67" t="str">
            <v>900084</v>
          </cell>
          <cell r="K67" t="str">
            <v>FUNCHALAUTO</v>
          </cell>
          <cell r="L67">
            <v>0</v>
          </cell>
          <cell r="M67">
            <v>0</v>
          </cell>
          <cell r="N67">
            <v>-833</v>
          </cell>
        </row>
        <row r="68">
          <cell r="C68">
            <v>2117</v>
          </cell>
          <cell r="D68" t="str">
            <v xml:space="preserve">2117   900085      </v>
          </cell>
          <cell r="E68" t="str">
            <v>2117</v>
          </cell>
          <cell r="F68" t="str">
            <v>900085</v>
          </cell>
          <cell r="K68" t="str">
            <v>CL.C/C-DIVERS-MOTOR F1</v>
          </cell>
          <cell r="L68">
            <v>0</v>
          </cell>
          <cell r="M68">
            <v>0</v>
          </cell>
          <cell r="N68">
            <v>0</v>
          </cell>
        </row>
        <row r="69">
          <cell r="C69">
            <v>2117</v>
          </cell>
          <cell r="D69" t="str">
            <v xml:space="preserve">2117   900086      </v>
          </cell>
          <cell r="E69" t="str">
            <v>2117</v>
          </cell>
          <cell r="F69" t="str">
            <v>900086</v>
          </cell>
          <cell r="K69" t="str">
            <v>CL.C/C-DIVERS-PIEMONTE</v>
          </cell>
          <cell r="L69">
            <v>149.66999999999999</v>
          </cell>
          <cell r="M69">
            <v>0</v>
          </cell>
          <cell r="N69">
            <v>0</v>
          </cell>
        </row>
        <row r="70">
          <cell r="C70">
            <v>2117</v>
          </cell>
          <cell r="D70" t="str">
            <v xml:space="preserve">2117   900087      </v>
          </cell>
          <cell r="E70" t="str">
            <v>2117</v>
          </cell>
          <cell r="F70" t="str">
            <v>900087</v>
          </cell>
          <cell r="K70" t="str">
            <v>CL.C/C-DIVERS-MOTORTAGUS</v>
          </cell>
          <cell r="L70">
            <v>11.88</v>
          </cell>
          <cell r="M70">
            <v>5.94</v>
          </cell>
          <cell r="N70">
            <v>26.059999999997672</v>
          </cell>
        </row>
        <row r="71">
          <cell r="C71">
            <v>2117</v>
          </cell>
          <cell r="D71" t="str">
            <v xml:space="preserve">2117   900089      </v>
          </cell>
          <cell r="E71" t="str">
            <v>2117</v>
          </cell>
          <cell r="F71" t="str">
            <v>900089</v>
          </cell>
          <cell r="K71" t="str">
            <v>CL.C/C-DIVERS - MOCAR</v>
          </cell>
          <cell r="L71">
            <v>2074.02</v>
          </cell>
          <cell r="M71">
            <v>3416.18</v>
          </cell>
          <cell r="N71">
            <v>957.93999999999505</v>
          </cell>
        </row>
        <row r="72">
          <cell r="C72">
            <v>2117</v>
          </cell>
          <cell r="D72" t="str">
            <v xml:space="preserve">2117   900090      </v>
          </cell>
          <cell r="E72" t="str">
            <v>2117</v>
          </cell>
          <cell r="F72" t="str">
            <v>900090</v>
          </cell>
          <cell r="K72" t="str">
            <v>G T A</v>
          </cell>
          <cell r="L72">
            <v>2510.88</v>
          </cell>
          <cell r="M72">
            <v>1230.3900000000001</v>
          </cell>
          <cell r="N72">
            <v>-9.0949470177292824E-13</v>
          </cell>
        </row>
        <row r="73">
          <cell r="C73">
            <v>2117</v>
          </cell>
          <cell r="D73" t="str">
            <v xml:space="preserve">2117   900091      </v>
          </cell>
          <cell r="E73" t="str">
            <v>2117</v>
          </cell>
          <cell r="F73" t="str">
            <v>900091</v>
          </cell>
          <cell r="K73" t="str">
            <v>ITALCENTRO</v>
          </cell>
          <cell r="L73">
            <v>5.94</v>
          </cell>
          <cell r="M73">
            <v>0</v>
          </cell>
          <cell r="N73">
            <v>5.9399999999995998</v>
          </cell>
        </row>
        <row r="74">
          <cell r="C74">
            <v>2117</v>
          </cell>
          <cell r="D74" t="str">
            <v xml:space="preserve">2117   900092      </v>
          </cell>
          <cell r="E74" t="str">
            <v>2117</v>
          </cell>
          <cell r="F74" t="str">
            <v>900092</v>
          </cell>
          <cell r="K74" t="str">
            <v>CL.C/C-DIVERSOS - BEIRASTRADA</v>
          </cell>
          <cell r="L74">
            <v>295.18</v>
          </cell>
          <cell r="M74">
            <v>295.18</v>
          </cell>
          <cell r="N74">
            <v>0</v>
          </cell>
        </row>
        <row r="75">
          <cell r="C75">
            <v>2117</v>
          </cell>
          <cell r="D75" t="str">
            <v xml:space="preserve">2117   900093      </v>
          </cell>
          <cell r="E75" t="str">
            <v>2117</v>
          </cell>
          <cell r="F75" t="str">
            <v>900093</v>
          </cell>
          <cell r="K75" t="str">
            <v>CL.C/C-DIVERS-ITALSADO</v>
          </cell>
          <cell r="L75">
            <v>640.54</v>
          </cell>
          <cell r="M75">
            <v>640.54</v>
          </cell>
          <cell r="N75">
            <v>0</v>
          </cell>
        </row>
        <row r="76">
          <cell r="C76">
            <v>2117</v>
          </cell>
          <cell r="D76" t="str">
            <v xml:space="preserve">2117   900620      </v>
          </cell>
          <cell r="E76" t="str">
            <v>2117</v>
          </cell>
          <cell r="F76" t="str">
            <v>900620</v>
          </cell>
          <cell r="K76" t="str">
            <v>QUADRIFOLIO</v>
          </cell>
          <cell r="L76">
            <v>24581.95</v>
          </cell>
          <cell r="M76">
            <v>24581.95</v>
          </cell>
          <cell r="N76">
            <v>0</v>
          </cell>
        </row>
        <row r="77">
          <cell r="C77">
            <v>2117</v>
          </cell>
          <cell r="D77" t="str">
            <v xml:space="preserve">2117   900995      </v>
          </cell>
          <cell r="E77" t="str">
            <v>2117</v>
          </cell>
          <cell r="F77" t="str">
            <v>900995</v>
          </cell>
          <cell r="K77" t="str">
            <v>CL.C/C-DIVERS-FIAT DISRIBUIDOR</v>
          </cell>
          <cell r="L77">
            <v>3589211.56</v>
          </cell>
          <cell r="M77">
            <v>3584554.5</v>
          </cell>
          <cell r="N77">
            <v>4657.0599999991246</v>
          </cell>
        </row>
        <row r="78">
          <cell r="C78">
            <v>2117</v>
          </cell>
          <cell r="D78" t="str">
            <v xml:space="preserve">2117   900999      </v>
          </cell>
          <cell r="E78" t="str">
            <v>2117</v>
          </cell>
          <cell r="F78" t="str">
            <v>900999</v>
          </cell>
          <cell r="K78" t="str">
            <v>CL.C/C-DIVERS-SUCURSAL</v>
          </cell>
          <cell r="L78">
            <v>7310195.3899999913</v>
          </cell>
          <cell r="M78">
            <v>8408842.8599999771</v>
          </cell>
          <cell r="N78">
            <v>1194958.0900000001</v>
          </cell>
        </row>
        <row r="79">
          <cell r="C79">
            <v>2117</v>
          </cell>
          <cell r="D79" t="str">
            <v xml:space="preserve">2117   912030      </v>
          </cell>
          <cell r="E79" t="str">
            <v>2117</v>
          </cell>
          <cell r="F79" t="str">
            <v>912030</v>
          </cell>
          <cell r="K79" t="str">
            <v>A. CASTANHEIRA</v>
          </cell>
          <cell r="L79">
            <v>9386.86</v>
          </cell>
          <cell r="M79">
            <v>21182.1</v>
          </cell>
          <cell r="N79">
            <v>446.52</v>
          </cell>
        </row>
        <row r="80">
          <cell r="C80">
            <v>2117</v>
          </cell>
          <cell r="D80" t="str">
            <v xml:space="preserve">2117   920001      </v>
          </cell>
          <cell r="E80" t="str">
            <v>2117</v>
          </cell>
          <cell r="F80" t="str">
            <v>920001</v>
          </cell>
          <cell r="K80" t="str">
            <v xml:space="preserve"> EMIDIO TEIXEIRA</v>
          </cell>
          <cell r="L80">
            <v>18073.71</v>
          </cell>
          <cell r="M80">
            <v>18073.71</v>
          </cell>
          <cell r="N80">
            <v>0</v>
          </cell>
        </row>
        <row r="81">
          <cell r="C81">
            <v>2117</v>
          </cell>
          <cell r="D81" t="str">
            <v xml:space="preserve">2117   920005      </v>
          </cell>
          <cell r="E81" t="str">
            <v>2117</v>
          </cell>
          <cell r="F81" t="str">
            <v>920005</v>
          </cell>
          <cell r="K81" t="str">
            <v>GARAGEM VERISSIMO LDA</v>
          </cell>
          <cell r="L81">
            <v>313.45</v>
          </cell>
          <cell r="M81">
            <v>10437.25</v>
          </cell>
          <cell r="N81">
            <v>0</v>
          </cell>
        </row>
        <row r="82">
          <cell r="C82">
            <v>2117</v>
          </cell>
          <cell r="D82" t="str">
            <v xml:space="preserve">2117   920014      </v>
          </cell>
          <cell r="E82" t="str">
            <v>2117</v>
          </cell>
          <cell r="F82" t="str">
            <v>920014</v>
          </cell>
          <cell r="K82" t="str">
            <v>DANILCAR</v>
          </cell>
          <cell r="L82">
            <v>78412.84</v>
          </cell>
          <cell r="M82">
            <v>14676.04</v>
          </cell>
          <cell r="N82">
            <v>78412.84</v>
          </cell>
        </row>
        <row r="83">
          <cell r="C83">
            <v>2117</v>
          </cell>
          <cell r="D83" t="str">
            <v xml:space="preserve">2117   920134      </v>
          </cell>
          <cell r="E83" t="str">
            <v>2117</v>
          </cell>
          <cell r="F83" t="str">
            <v>920134</v>
          </cell>
          <cell r="K83" t="str">
            <v>AUTO LOURO COM.REP.AUT.</v>
          </cell>
          <cell r="L83">
            <v>0</v>
          </cell>
          <cell r="M83">
            <v>0</v>
          </cell>
          <cell r="N83">
            <v>0</v>
          </cell>
        </row>
        <row r="84">
          <cell r="C84">
            <v>2117</v>
          </cell>
          <cell r="D84" t="str">
            <v xml:space="preserve">2117   920179      </v>
          </cell>
          <cell r="E84" t="str">
            <v>2117</v>
          </cell>
          <cell r="F84" t="str">
            <v>920179</v>
          </cell>
          <cell r="K84" t="str">
            <v>AUTOVOO</v>
          </cell>
          <cell r="L84">
            <v>60756.05</v>
          </cell>
          <cell r="M84">
            <v>60756.05</v>
          </cell>
          <cell r="N84">
            <v>-7.2759576141834259E-12</v>
          </cell>
        </row>
        <row r="85">
          <cell r="C85">
            <v>2117</v>
          </cell>
          <cell r="D85" t="str">
            <v xml:space="preserve">2117   920326      </v>
          </cell>
          <cell r="E85" t="str">
            <v>2117</v>
          </cell>
          <cell r="F85" t="str">
            <v>920326</v>
          </cell>
          <cell r="K85" t="str">
            <v>POVOACAR</v>
          </cell>
          <cell r="L85">
            <v>38163.83</v>
          </cell>
          <cell r="M85">
            <v>52164.65</v>
          </cell>
          <cell r="N85">
            <v>-0.10999999999330612</v>
          </cell>
        </row>
        <row r="86">
          <cell r="C86">
            <v>2117</v>
          </cell>
          <cell r="D86" t="str">
            <v xml:space="preserve">2117   920333      </v>
          </cell>
          <cell r="E86" t="str">
            <v>2117</v>
          </cell>
          <cell r="F86" t="str">
            <v>920333</v>
          </cell>
          <cell r="K86" t="str">
            <v>Beira Rio, Lda.</v>
          </cell>
          <cell r="L86">
            <v>57.31</v>
          </cell>
          <cell r="M86">
            <v>11971.14</v>
          </cell>
          <cell r="N86">
            <v>0</v>
          </cell>
        </row>
        <row r="87">
          <cell r="C87">
            <v>2117</v>
          </cell>
          <cell r="D87" t="str">
            <v xml:space="preserve">2117   920358      </v>
          </cell>
          <cell r="E87" t="str">
            <v>2117</v>
          </cell>
          <cell r="F87" t="str">
            <v>920358</v>
          </cell>
          <cell r="K87" t="str">
            <v>V. O. Automotive, SA.</v>
          </cell>
          <cell r="L87">
            <v>0</v>
          </cell>
          <cell r="M87">
            <v>0</v>
          </cell>
          <cell r="N87">
            <v>0</v>
          </cell>
        </row>
        <row r="88">
          <cell r="C88">
            <v>2117</v>
          </cell>
          <cell r="D88" t="str">
            <v xml:space="preserve">2117   920360      </v>
          </cell>
          <cell r="E88" t="str">
            <v>2117</v>
          </cell>
          <cell r="F88" t="str">
            <v>920360</v>
          </cell>
          <cell r="K88" t="str">
            <v>SCALA CAR COM AUTOMOVEIS</v>
          </cell>
          <cell r="L88">
            <v>0</v>
          </cell>
          <cell r="M88">
            <v>0</v>
          </cell>
          <cell r="N88">
            <v>0</v>
          </cell>
        </row>
        <row r="89">
          <cell r="C89">
            <v>2117</v>
          </cell>
          <cell r="D89" t="str">
            <v xml:space="preserve">2117   920362      </v>
          </cell>
          <cell r="E89" t="str">
            <v>2117</v>
          </cell>
          <cell r="F89" t="str">
            <v>920362</v>
          </cell>
          <cell r="K89" t="str">
            <v>GALLERYSER COM. E REP AUTO</v>
          </cell>
          <cell r="L89">
            <v>0</v>
          </cell>
          <cell r="M89">
            <v>0</v>
          </cell>
          <cell r="N89">
            <v>0</v>
          </cell>
        </row>
        <row r="90">
          <cell r="C90">
            <v>2117</v>
          </cell>
          <cell r="D90" t="str">
            <v xml:space="preserve">2117   920403      </v>
          </cell>
          <cell r="E90" t="str">
            <v>2117</v>
          </cell>
          <cell r="F90" t="str">
            <v>920403</v>
          </cell>
          <cell r="K90" t="str">
            <v>PORTO NASCENTE AUTOMOVEIS</v>
          </cell>
          <cell r="L90">
            <v>21276.69</v>
          </cell>
          <cell r="M90">
            <v>21276.69</v>
          </cell>
          <cell r="N90">
            <v>0</v>
          </cell>
        </row>
        <row r="91">
          <cell r="C91">
            <v>2117</v>
          </cell>
          <cell r="D91" t="str">
            <v xml:space="preserve">2117   920536      </v>
          </cell>
          <cell r="E91" t="str">
            <v>2117</v>
          </cell>
          <cell r="F91" t="str">
            <v>920536</v>
          </cell>
          <cell r="K91" t="str">
            <v>FARPOR</v>
          </cell>
          <cell r="L91">
            <v>0</v>
          </cell>
          <cell r="M91">
            <v>0</v>
          </cell>
          <cell r="N91">
            <v>0</v>
          </cell>
        </row>
        <row r="92">
          <cell r="C92">
            <v>2118</v>
          </cell>
          <cell r="D92" t="str">
            <v xml:space="preserve">2118         </v>
          </cell>
          <cell r="E92" t="str">
            <v>2118</v>
          </cell>
          <cell r="K92" t="str">
            <v>CLIENTES C/C - ALUGUER</v>
          </cell>
          <cell r="L92">
            <v>2590328.96</v>
          </cell>
          <cell r="M92">
            <v>2579304.5</v>
          </cell>
          <cell r="N92">
            <v>498285.41000000946</v>
          </cell>
        </row>
        <row r="93">
          <cell r="C93">
            <v>2118</v>
          </cell>
          <cell r="D93" t="str">
            <v xml:space="preserve">2118   000008      </v>
          </cell>
          <cell r="E93" t="str">
            <v>2118</v>
          </cell>
          <cell r="F93" t="str">
            <v>000008</v>
          </cell>
          <cell r="K93" t="str">
            <v>CLI C/C ALD RECEITAS DOSSIER</v>
          </cell>
          <cell r="L93">
            <v>35860.5</v>
          </cell>
          <cell r="M93">
            <v>35860.5</v>
          </cell>
          <cell r="N93">
            <v>-5.9999999997671694E-2</v>
          </cell>
        </row>
        <row r="94">
          <cell r="C94">
            <v>2118</v>
          </cell>
          <cell r="D94" t="str">
            <v xml:space="preserve">2118   000108      </v>
          </cell>
          <cell r="E94" t="str">
            <v>2118</v>
          </cell>
          <cell r="F94" t="str">
            <v>000108</v>
          </cell>
          <cell r="K94" t="str">
            <v>CL C/C FINPLUS - REC. DOSSIER</v>
          </cell>
          <cell r="L94">
            <v>0</v>
          </cell>
          <cell r="M94">
            <v>233.44</v>
          </cell>
          <cell r="N94">
            <v>0</v>
          </cell>
        </row>
        <row r="95">
          <cell r="C95">
            <v>21180</v>
          </cell>
          <cell r="D95" t="str">
            <v xml:space="preserve">21180         </v>
          </cell>
          <cell r="E95" t="str">
            <v>21180</v>
          </cell>
          <cell r="K95" t="str">
            <v>CLIENTES C/C -ALUGUER</v>
          </cell>
          <cell r="L95">
            <v>2410747.52</v>
          </cell>
          <cell r="M95">
            <v>2399489.62</v>
          </cell>
          <cell r="N95">
            <v>498285.47000000998</v>
          </cell>
        </row>
        <row r="96">
          <cell r="C96">
            <v>21180</v>
          </cell>
          <cell r="D96" t="str">
            <v xml:space="preserve">21180   000000      </v>
          </cell>
          <cell r="E96" t="str">
            <v>21180</v>
          </cell>
          <cell r="F96" t="str">
            <v>000000</v>
          </cell>
          <cell r="K96" t="str">
            <v>CLIENTES C/C -ALUGUER</v>
          </cell>
          <cell r="L96">
            <v>2343587.4900000002</v>
          </cell>
          <cell r="M96">
            <v>2373830.84</v>
          </cell>
          <cell r="N96">
            <v>456624.59000001103</v>
          </cell>
        </row>
        <row r="97">
          <cell r="C97">
            <v>21180</v>
          </cell>
          <cell r="D97" t="str">
            <v xml:space="preserve">21180   000001      </v>
          </cell>
          <cell r="E97" t="str">
            <v>21180</v>
          </cell>
          <cell r="F97" t="str">
            <v>000001</v>
          </cell>
          <cell r="K97" t="str">
            <v>CLIENTES C/C-DEBITOS MANUAIS</v>
          </cell>
          <cell r="L97">
            <v>0</v>
          </cell>
          <cell r="M97">
            <v>0</v>
          </cell>
          <cell r="N97">
            <v>159.63</v>
          </cell>
        </row>
        <row r="98">
          <cell r="C98">
            <v>21180</v>
          </cell>
          <cell r="D98" t="str">
            <v xml:space="preserve">21180   000009      </v>
          </cell>
          <cell r="E98" t="str">
            <v>21180</v>
          </cell>
          <cell r="F98" t="str">
            <v>000009</v>
          </cell>
          <cell r="K98" t="str">
            <v>CLI.C/C ALD - RECEITAS COBRANC</v>
          </cell>
          <cell r="L98">
            <v>14635.29</v>
          </cell>
          <cell r="M98">
            <v>14635.29</v>
          </cell>
          <cell r="N98">
            <v>0</v>
          </cell>
        </row>
        <row r="99">
          <cell r="C99">
            <v>21180</v>
          </cell>
          <cell r="D99" t="str">
            <v xml:space="preserve">21180   000100      </v>
          </cell>
          <cell r="E99" t="str">
            <v>21180</v>
          </cell>
          <cell r="F99" t="str">
            <v>000100</v>
          </cell>
          <cell r="K99" t="str">
            <v>CLIENTES ALG. FIN PLUS</v>
          </cell>
          <cell r="L99">
            <v>11023.49</v>
          </cell>
          <cell r="M99">
            <v>11023.49</v>
          </cell>
          <cell r="N99">
            <v>-7.2759576141834259E-12</v>
          </cell>
        </row>
        <row r="100">
          <cell r="C100">
            <v>21180</v>
          </cell>
          <cell r="D100" t="str">
            <v xml:space="preserve">21180   913555      </v>
          </cell>
          <cell r="E100" t="str">
            <v>21180</v>
          </cell>
          <cell r="F100" t="str">
            <v>913555</v>
          </cell>
          <cell r="K100" t="str">
            <v>CLIENTES C/C ALD - GLUBALRENTE</v>
          </cell>
          <cell r="L100">
            <v>41501.25</v>
          </cell>
          <cell r="M100">
            <v>0</v>
          </cell>
          <cell r="N100">
            <v>41501.25</v>
          </cell>
        </row>
        <row r="101">
          <cell r="C101">
            <v>21189</v>
          </cell>
          <cell r="D101" t="str">
            <v xml:space="preserve">21189         </v>
          </cell>
          <cell r="E101" t="str">
            <v>21189</v>
          </cell>
          <cell r="K101" t="str">
            <v>ALUGUER DEPOSITO</v>
          </cell>
          <cell r="L101">
            <v>143720.94</v>
          </cell>
          <cell r="M101">
            <v>143720.94</v>
          </cell>
          <cell r="N101">
            <v>-1.1641532182693481E-10</v>
          </cell>
        </row>
        <row r="102">
          <cell r="C102">
            <v>21189</v>
          </cell>
          <cell r="D102" t="str">
            <v xml:space="preserve">21189   000000      </v>
          </cell>
          <cell r="E102" t="str">
            <v>21189</v>
          </cell>
          <cell r="F102" t="str">
            <v>000000</v>
          </cell>
          <cell r="K102" t="str">
            <v>TRANSFERENCIA (RECOLHA ALD)</v>
          </cell>
          <cell r="L102">
            <v>143720.94</v>
          </cell>
          <cell r="M102">
            <v>143720.94</v>
          </cell>
          <cell r="N102">
            <v>-1.1641532182693481E-10</v>
          </cell>
        </row>
        <row r="103">
          <cell r="C103">
            <v>215</v>
          </cell>
          <cell r="D103" t="str">
            <v xml:space="preserve">215         </v>
          </cell>
          <cell r="E103" t="str">
            <v>215</v>
          </cell>
          <cell r="K103" t="str">
            <v>CLIENTES C/CAUCAO</v>
          </cell>
          <cell r="L103">
            <v>5313.58</v>
          </cell>
          <cell r="M103">
            <v>173474.76</v>
          </cell>
          <cell r="N103">
            <v>-459225.77</v>
          </cell>
        </row>
        <row r="104">
          <cell r="C104">
            <v>215</v>
          </cell>
          <cell r="D104" t="str">
            <v xml:space="preserve">215   000000      </v>
          </cell>
          <cell r="E104" t="str">
            <v>215</v>
          </cell>
          <cell r="F104" t="str">
            <v>000000</v>
          </cell>
          <cell r="K104" t="str">
            <v>CLIENTES C/C - ALUGUER-CAUCAO</v>
          </cell>
          <cell r="L104">
            <v>1492.71</v>
          </cell>
          <cell r="M104">
            <v>295.54000000000002</v>
          </cell>
          <cell r="N104">
            <v>-18874.79</v>
          </cell>
        </row>
        <row r="105">
          <cell r="C105">
            <v>215</v>
          </cell>
          <cell r="D105" t="str">
            <v xml:space="preserve">215   000001      </v>
          </cell>
          <cell r="E105" t="str">
            <v>215</v>
          </cell>
          <cell r="F105" t="str">
            <v>000001</v>
          </cell>
          <cell r="K105" t="str">
            <v>CLIENTES C/C - ALG - REF.CAUC.</v>
          </cell>
          <cell r="L105">
            <v>3820.87</v>
          </cell>
          <cell r="M105">
            <v>2.4500000000000002</v>
          </cell>
          <cell r="N105">
            <v>-178096.45</v>
          </cell>
        </row>
        <row r="106">
          <cell r="C106">
            <v>215</v>
          </cell>
          <cell r="D106" t="str">
            <v xml:space="preserve">215   000002      </v>
          </cell>
          <cell r="E106" t="str">
            <v>215</v>
          </cell>
          <cell r="F106" t="str">
            <v>000002</v>
          </cell>
          <cell r="K106" t="str">
            <v>CLIENTES C/C - ALD II - CAUCAO</v>
          </cell>
          <cell r="L106">
            <v>0</v>
          </cell>
          <cell r="M106">
            <v>173176.77</v>
          </cell>
          <cell r="N106">
            <v>-262254.53000000003</v>
          </cell>
        </row>
        <row r="107">
          <cell r="C107">
            <v>218</v>
          </cell>
          <cell r="D107" t="str">
            <v xml:space="preserve">218         </v>
          </cell>
          <cell r="E107" t="str">
            <v>218</v>
          </cell>
          <cell r="K107" t="str">
            <v>CLI.COBRANCA DUVIDOSA-CONT LEG</v>
          </cell>
          <cell r="L107">
            <v>12276.2</v>
          </cell>
          <cell r="M107">
            <v>32023.13</v>
          </cell>
          <cell r="N107">
            <v>488765.51</v>
          </cell>
        </row>
        <row r="108">
          <cell r="C108">
            <v>2182</v>
          </cell>
          <cell r="D108" t="str">
            <v xml:space="preserve">2182         </v>
          </cell>
          <cell r="E108" t="str">
            <v>2182</v>
          </cell>
          <cell r="K108" t="str">
            <v>ALD CLIENTES EM MORA/TRIBUNAL</v>
          </cell>
          <cell r="L108">
            <v>12276.2</v>
          </cell>
          <cell r="M108">
            <v>32023.13</v>
          </cell>
          <cell r="N108">
            <v>488765.51</v>
          </cell>
        </row>
        <row r="109">
          <cell r="C109">
            <v>21820</v>
          </cell>
          <cell r="D109" t="str">
            <v xml:space="preserve">21820         </v>
          </cell>
          <cell r="E109" t="str">
            <v>21820</v>
          </cell>
          <cell r="K109" t="str">
            <v>CLIENTES EM TRIBUNAL - ALD</v>
          </cell>
          <cell r="L109">
            <v>11552.9</v>
          </cell>
          <cell r="M109">
            <v>23698.28</v>
          </cell>
          <cell r="N109">
            <v>238543.13</v>
          </cell>
        </row>
        <row r="110">
          <cell r="C110">
            <v>21820</v>
          </cell>
          <cell r="D110" t="str">
            <v xml:space="preserve">21820   900000      </v>
          </cell>
          <cell r="E110" t="str">
            <v>21820</v>
          </cell>
          <cell r="F110" t="str">
            <v>900000</v>
          </cell>
          <cell r="K110" t="str">
            <v>CL/COBR.DUVIDOSA ALD**TRIBUNAL</v>
          </cell>
          <cell r="L110">
            <v>11552.9</v>
          </cell>
          <cell r="M110">
            <v>23698.28</v>
          </cell>
          <cell r="N110">
            <v>238543.13</v>
          </cell>
        </row>
        <row r="111">
          <cell r="C111">
            <v>21821</v>
          </cell>
          <cell r="D111" t="str">
            <v xml:space="preserve">21821         </v>
          </cell>
          <cell r="E111" t="str">
            <v>21821</v>
          </cell>
          <cell r="K111" t="str">
            <v>CLIENTES EM MORA - ALD</v>
          </cell>
          <cell r="L111">
            <v>0</v>
          </cell>
          <cell r="M111">
            <v>0</v>
          </cell>
          <cell r="N111">
            <v>1151.1099999999999</v>
          </cell>
        </row>
        <row r="112">
          <cell r="C112">
            <v>21821</v>
          </cell>
          <cell r="D112" t="str">
            <v xml:space="preserve">21821   036037      </v>
          </cell>
          <cell r="E112" t="str">
            <v>21821</v>
          </cell>
          <cell r="F112" t="str">
            <v>036037</v>
          </cell>
          <cell r="K112" t="str">
            <v>C.36037</v>
          </cell>
          <cell r="L112">
            <v>0</v>
          </cell>
          <cell r="M112">
            <v>0</v>
          </cell>
          <cell r="N112">
            <v>1151.1099999999999</v>
          </cell>
        </row>
        <row r="113">
          <cell r="C113">
            <v>21823</v>
          </cell>
          <cell r="D113" t="str">
            <v xml:space="preserve">21823         </v>
          </cell>
          <cell r="E113" t="str">
            <v>21823</v>
          </cell>
          <cell r="K113" t="str">
            <v>CLIENTES P/PROVISAO - ALD</v>
          </cell>
          <cell r="L113">
            <v>723.3</v>
          </cell>
          <cell r="M113">
            <v>8324.85</v>
          </cell>
          <cell r="N113">
            <v>249071.27</v>
          </cell>
        </row>
        <row r="114">
          <cell r="C114">
            <v>21823</v>
          </cell>
          <cell r="D114" t="str">
            <v xml:space="preserve">21823   999999      </v>
          </cell>
          <cell r="E114" t="str">
            <v>21823</v>
          </cell>
          <cell r="F114" t="str">
            <v>999999</v>
          </cell>
          <cell r="K114" t="str">
            <v>CLIENTES P/PROV.</v>
          </cell>
          <cell r="L114">
            <v>723.3</v>
          </cell>
          <cell r="M114">
            <v>8324.85</v>
          </cell>
          <cell r="N114">
            <v>249071.27</v>
          </cell>
        </row>
        <row r="115">
          <cell r="C115">
            <v>22</v>
          </cell>
          <cell r="D115" t="str">
            <v xml:space="preserve">22         </v>
          </cell>
          <cell r="E115" t="str">
            <v>22</v>
          </cell>
          <cell r="K115" t="str">
            <v>FORNECEDORES</v>
          </cell>
          <cell r="L115">
            <v>24519.7</v>
          </cell>
          <cell r="M115">
            <v>34838.92</v>
          </cell>
          <cell r="N115">
            <v>-14992.45</v>
          </cell>
        </row>
        <row r="116">
          <cell r="C116">
            <v>221</v>
          </cell>
          <cell r="D116" t="str">
            <v xml:space="preserve">221         </v>
          </cell>
          <cell r="E116" t="str">
            <v>221</v>
          </cell>
          <cell r="K116" t="str">
            <v>FORNECEDORES C/C</v>
          </cell>
          <cell r="L116">
            <v>24519.7</v>
          </cell>
          <cell r="M116">
            <v>34838.92</v>
          </cell>
          <cell r="N116">
            <v>-14992.45</v>
          </cell>
        </row>
        <row r="117">
          <cell r="C117">
            <v>2214</v>
          </cell>
          <cell r="D117" t="str">
            <v xml:space="preserve">2214         </v>
          </cell>
          <cell r="E117" t="str">
            <v>2214</v>
          </cell>
          <cell r="K117" t="str">
            <v>FORNECED. C/C - BENS/SERVIºOS</v>
          </cell>
          <cell r="L117">
            <v>24519.7</v>
          </cell>
          <cell r="M117">
            <v>34838.92</v>
          </cell>
          <cell r="N117">
            <v>-14992.45</v>
          </cell>
        </row>
        <row r="118">
          <cell r="C118">
            <v>2214</v>
          </cell>
          <cell r="D118" t="str">
            <v xml:space="preserve">2214     0010      </v>
          </cell>
          <cell r="E118" t="str">
            <v>2214</v>
          </cell>
          <cell r="F118" t="str">
            <v xml:space="preserve">  0010</v>
          </cell>
          <cell r="K118" t="str">
            <v>CONTRATO</v>
          </cell>
          <cell r="L118">
            <v>633.5</v>
          </cell>
          <cell r="M118">
            <v>1261.45</v>
          </cell>
          <cell r="N118">
            <v>-627.95000000000005</v>
          </cell>
        </row>
        <row r="119">
          <cell r="C119">
            <v>2214</v>
          </cell>
          <cell r="D119" t="str">
            <v xml:space="preserve">2214     0071      </v>
          </cell>
          <cell r="E119" t="str">
            <v>2214</v>
          </cell>
          <cell r="F119" t="str">
            <v xml:space="preserve">  0071</v>
          </cell>
          <cell r="K119" t="str">
            <v>IRMAOS FELIX</v>
          </cell>
          <cell r="L119">
            <v>0</v>
          </cell>
          <cell r="M119">
            <v>0</v>
          </cell>
          <cell r="N119">
            <v>0</v>
          </cell>
        </row>
        <row r="120">
          <cell r="C120">
            <v>2214</v>
          </cell>
          <cell r="D120" t="str">
            <v xml:space="preserve">2214     0085      </v>
          </cell>
          <cell r="E120" t="str">
            <v>2214</v>
          </cell>
          <cell r="F120" t="str">
            <v xml:space="preserve">  0085</v>
          </cell>
          <cell r="K120" t="str">
            <v>TURISMO CRUZEIRO</v>
          </cell>
          <cell r="L120">
            <v>6148.09</v>
          </cell>
          <cell r="M120">
            <v>6485.18</v>
          </cell>
          <cell r="N120">
            <v>-677.54</v>
          </cell>
        </row>
        <row r="121">
          <cell r="C121">
            <v>2214</v>
          </cell>
          <cell r="D121" t="str">
            <v xml:space="preserve">2214     0099      </v>
          </cell>
          <cell r="E121" t="str">
            <v>2214</v>
          </cell>
          <cell r="F121" t="str">
            <v xml:space="preserve">  0099</v>
          </cell>
          <cell r="K121" t="str">
            <v>DIVERSOS</v>
          </cell>
          <cell r="L121">
            <v>7045.09</v>
          </cell>
          <cell r="M121">
            <v>14611.79</v>
          </cell>
          <cell r="N121">
            <v>-8017.41</v>
          </cell>
        </row>
        <row r="122">
          <cell r="C122">
            <v>2214</v>
          </cell>
          <cell r="D122" t="str">
            <v xml:space="preserve">2214     0136      </v>
          </cell>
          <cell r="E122" t="str">
            <v>2214</v>
          </cell>
          <cell r="F122" t="str">
            <v xml:space="preserve">  0136</v>
          </cell>
          <cell r="K122" t="str">
            <v>PAULO VALENTE - REBOQUES</v>
          </cell>
          <cell r="L122">
            <v>0</v>
          </cell>
          <cell r="M122">
            <v>0</v>
          </cell>
          <cell r="N122">
            <v>0</v>
          </cell>
        </row>
        <row r="123">
          <cell r="C123">
            <v>2214</v>
          </cell>
          <cell r="D123" t="str">
            <v xml:space="preserve">2214     0151      </v>
          </cell>
          <cell r="E123" t="str">
            <v>2214</v>
          </cell>
          <cell r="F123" t="str">
            <v xml:space="preserve">  0151</v>
          </cell>
          <cell r="K123" t="str">
            <v>INSTIT.INFORMADOR COMERCIAL</v>
          </cell>
          <cell r="L123">
            <v>0</v>
          </cell>
          <cell r="M123">
            <v>0</v>
          </cell>
          <cell r="N123">
            <v>0</v>
          </cell>
        </row>
        <row r="124">
          <cell r="C124">
            <v>2214</v>
          </cell>
          <cell r="D124" t="str">
            <v xml:space="preserve">2214     0166      </v>
          </cell>
          <cell r="E124" t="str">
            <v>2214</v>
          </cell>
          <cell r="F124" t="str">
            <v xml:space="preserve">  0166</v>
          </cell>
          <cell r="K124" t="str">
            <v>ROCHA &amp; MADAIL</v>
          </cell>
          <cell r="L124">
            <v>0</v>
          </cell>
          <cell r="M124">
            <v>384.63</v>
          </cell>
          <cell r="N124">
            <v>-384.63</v>
          </cell>
        </row>
        <row r="125">
          <cell r="C125">
            <v>2214</v>
          </cell>
          <cell r="D125" t="str">
            <v xml:space="preserve">2214     0197      </v>
          </cell>
          <cell r="E125" t="str">
            <v>2214</v>
          </cell>
          <cell r="F125" t="str">
            <v xml:space="preserve">  0197</v>
          </cell>
          <cell r="K125" t="str">
            <v>CGL - COMP. GERAL DE LEILOES</v>
          </cell>
          <cell r="L125">
            <v>567.63</v>
          </cell>
          <cell r="M125">
            <v>567.63</v>
          </cell>
          <cell r="N125">
            <v>0</v>
          </cell>
        </row>
        <row r="126">
          <cell r="C126">
            <v>2214</v>
          </cell>
          <cell r="D126" t="str">
            <v xml:space="preserve">2214     0198      </v>
          </cell>
          <cell r="E126" t="str">
            <v>2214</v>
          </cell>
          <cell r="F126" t="str">
            <v xml:space="preserve">  0198</v>
          </cell>
          <cell r="K126" t="str">
            <v>EURESTE</v>
          </cell>
          <cell r="L126">
            <v>0</v>
          </cell>
          <cell r="M126">
            <v>0</v>
          </cell>
          <cell r="N126">
            <v>0</v>
          </cell>
        </row>
        <row r="127">
          <cell r="C127">
            <v>2214</v>
          </cell>
          <cell r="D127" t="str">
            <v xml:space="preserve">2214     0209      </v>
          </cell>
          <cell r="E127" t="str">
            <v>2214</v>
          </cell>
          <cell r="F127" t="str">
            <v xml:space="preserve">  0209</v>
          </cell>
          <cell r="K127" t="str">
            <v>NOVARTE</v>
          </cell>
          <cell r="L127">
            <v>2915.5</v>
          </cell>
          <cell r="M127">
            <v>3308.2</v>
          </cell>
          <cell r="N127">
            <v>-1094.8</v>
          </cell>
        </row>
        <row r="128">
          <cell r="C128">
            <v>2214</v>
          </cell>
          <cell r="D128" t="str">
            <v xml:space="preserve">2214     0233      </v>
          </cell>
          <cell r="E128" t="str">
            <v>2214</v>
          </cell>
          <cell r="F128" t="str">
            <v xml:space="preserve">  0233</v>
          </cell>
          <cell r="K128" t="str">
            <v>CONFIRA,SA</v>
          </cell>
          <cell r="L128">
            <v>3798.86</v>
          </cell>
          <cell r="M128">
            <v>3798.86</v>
          </cell>
          <cell r="N128">
            <v>0</v>
          </cell>
        </row>
        <row r="129">
          <cell r="C129">
            <v>2214</v>
          </cell>
          <cell r="D129" t="str">
            <v xml:space="preserve">2214     0236      </v>
          </cell>
          <cell r="E129" t="str">
            <v>2214</v>
          </cell>
          <cell r="F129" t="str">
            <v xml:space="preserve">  0236</v>
          </cell>
          <cell r="K129" t="str">
            <v>OCS</v>
          </cell>
          <cell r="L129">
            <v>0</v>
          </cell>
          <cell r="M129">
            <v>0</v>
          </cell>
          <cell r="N129">
            <v>0</v>
          </cell>
        </row>
        <row r="130">
          <cell r="C130">
            <v>2214</v>
          </cell>
          <cell r="D130" t="str">
            <v xml:space="preserve">2214     0237      </v>
          </cell>
          <cell r="E130" t="str">
            <v>2214</v>
          </cell>
          <cell r="F130" t="str">
            <v xml:space="preserve">  0237</v>
          </cell>
          <cell r="K130" t="str">
            <v>GENERALI</v>
          </cell>
          <cell r="L130">
            <v>0</v>
          </cell>
          <cell r="M130">
            <v>0</v>
          </cell>
          <cell r="N130">
            <v>0</v>
          </cell>
        </row>
        <row r="131">
          <cell r="C131">
            <v>2214</v>
          </cell>
          <cell r="D131" t="str">
            <v xml:space="preserve">2214     0249      </v>
          </cell>
          <cell r="E131" t="str">
            <v>2214</v>
          </cell>
          <cell r="F131" t="str">
            <v xml:space="preserve">  0249</v>
          </cell>
          <cell r="K131" t="str">
            <v>MARCA PESSOAL</v>
          </cell>
          <cell r="L131">
            <v>0</v>
          </cell>
          <cell r="M131">
            <v>0</v>
          </cell>
          <cell r="N131">
            <v>0</v>
          </cell>
        </row>
        <row r="132">
          <cell r="C132">
            <v>2214</v>
          </cell>
          <cell r="D132" t="str">
            <v xml:space="preserve">2214     0253      </v>
          </cell>
          <cell r="E132" t="str">
            <v>2214</v>
          </cell>
          <cell r="F132" t="str">
            <v xml:space="preserve">  0253</v>
          </cell>
          <cell r="K132" t="str">
            <v>BCA - AUTOLEILÕES</v>
          </cell>
          <cell r="L132">
            <v>3173.03</v>
          </cell>
          <cell r="M132">
            <v>448.75</v>
          </cell>
          <cell r="N132">
            <v>-77.349999999999</v>
          </cell>
        </row>
        <row r="133">
          <cell r="C133">
            <v>2214</v>
          </cell>
          <cell r="D133" t="str">
            <v xml:space="preserve">2214     0255      </v>
          </cell>
          <cell r="E133" t="str">
            <v>2214</v>
          </cell>
          <cell r="F133" t="str">
            <v xml:space="preserve">  0255</v>
          </cell>
          <cell r="K133" t="str">
            <v>D'ARCY</v>
          </cell>
          <cell r="L133">
            <v>0</v>
          </cell>
          <cell r="M133">
            <v>0</v>
          </cell>
          <cell r="N133">
            <v>-422.5</v>
          </cell>
        </row>
        <row r="134">
          <cell r="C134">
            <v>2214</v>
          </cell>
          <cell r="D134" t="str">
            <v xml:space="preserve">2214     0277      </v>
          </cell>
          <cell r="E134" t="str">
            <v>2214</v>
          </cell>
          <cell r="F134" t="str">
            <v xml:space="preserve">  0277</v>
          </cell>
          <cell r="K134" t="str">
            <v>BOOMERS</v>
          </cell>
          <cell r="L134">
            <v>238</v>
          </cell>
          <cell r="M134">
            <v>3972.43</v>
          </cell>
          <cell r="N134">
            <v>-3734.43</v>
          </cell>
        </row>
        <row r="135">
          <cell r="C135">
            <v>2214</v>
          </cell>
          <cell r="D135" t="str">
            <v xml:space="preserve">2214     0305      </v>
          </cell>
          <cell r="E135" t="str">
            <v>2214</v>
          </cell>
          <cell r="F135" t="str">
            <v xml:space="preserve">  0305</v>
          </cell>
          <cell r="K135" t="str">
            <v>AON - CORRECTORES SEGUROS</v>
          </cell>
          <cell r="L135">
            <v>0</v>
          </cell>
          <cell r="M135">
            <v>0</v>
          </cell>
          <cell r="N135">
            <v>44.16</v>
          </cell>
        </row>
        <row r="136">
          <cell r="C136">
            <v>2214</v>
          </cell>
          <cell r="D136" t="str">
            <v xml:space="preserve">2214   900995      </v>
          </cell>
          <cell r="E136" t="str">
            <v>2214</v>
          </cell>
          <cell r="F136" t="str">
            <v>900995</v>
          </cell>
          <cell r="K136" t="str">
            <v>FORN.C/C FIAT DISTRIBUIDORA</v>
          </cell>
          <cell r="L136">
            <v>0</v>
          </cell>
          <cell r="M136">
            <v>0</v>
          </cell>
          <cell r="N136">
            <v>0</v>
          </cell>
        </row>
        <row r="137">
          <cell r="C137">
            <v>23</v>
          </cell>
          <cell r="D137" t="str">
            <v xml:space="preserve">23         </v>
          </cell>
          <cell r="E137" t="str">
            <v>23</v>
          </cell>
          <cell r="K137" t="str">
            <v>EMPRESTIMOS OBTIDOS</v>
          </cell>
          <cell r="L137">
            <v>0</v>
          </cell>
          <cell r="M137">
            <v>0</v>
          </cell>
          <cell r="N137">
            <v>-15000000</v>
          </cell>
        </row>
        <row r="138">
          <cell r="C138">
            <v>231</v>
          </cell>
          <cell r="D138" t="str">
            <v xml:space="preserve">231         </v>
          </cell>
          <cell r="E138" t="str">
            <v>231</v>
          </cell>
          <cell r="K138" t="str">
            <v>EMPRESTIMOS BANCARIOS</v>
          </cell>
          <cell r="L138">
            <v>0</v>
          </cell>
          <cell r="M138">
            <v>0</v>
          </cell>
          <cell r="N138">
            <v>-15000000</v>
          </cell>
        </row>
        <row r="139">
          <cell r="C139">
            <v>231</v>
          </cell>
          <cell r="D139" t="str">
            <v xml:space="preserve">231       35      </v>
          </cell>
          <cell r="E139" t="str">
            <v>231</v>
          </cell>
          <cell r="F139" t="str">
            <v xml:space="preserve">    35</v>
          </cell>
          <cell r="K139" t="str">
            <v>CAIXA GERAL DEPOSITOS</v>
          </cell>
          <cell r="L139">
            <v>0</v>
          </cell>
          <cell r="M139">
            <v>0</v>
          </cell>
          <cell r="N139">
            <v>-15000000</v>
          </cell>
        </row>
        <row r="140">
          <cell r="C140">
            <v>24</v>
          </cell>
          <cell r="D140" t="str">
            <v xml:space="preserve">24         </v>
          </cell>
          <cell r="E140" t="str">
            <v>24</v>
          </cell>
          <cell r="K140" t="str">
            <v>ESTADO E OUTROS ENTES PUBLICOS</v>
          </cell>
          <cell r="L140">
            <v>9836126.0800000001</v>
          </cell>
          <cell r="M140">
            <v>8299992.04</v>
          </cell>
          <cell r="N140">
            <v>1801183.69</v>
          </cell>
        </row>
        <row r="141">
          <cell r="C141">
            <v>241</v>
          </cell>
          <cell r="D141" t="str">
            <v xml:space="preserve">241         </v>
          </cell>
          <cell r="E141" t="str">
            <v>241</v>
          </cell>
          <cell r="K141" t="str">
            <v>IMPOSTO S/RENDIMENTO</v>
          </cell>
          <cell r="L141">
            <v>241227.76</v>
          </cell>
          <cell r="M141">
            <v>0</v>
          </cell>
          <cell r="N141">
            <v>0.70999999999185093</v>
          </cell>
        </row>
        <row r="142">
          <cell r="C142">
            <v>2411</v>
          </cell>
          <cell r="D142" t="str">
            <v xml:space="preserve">2411         </v>
          </cell>
          <cell r="E142" t="str">
            <v>2411</v>
          </cell>
          <cell r="K142" t="str">
            <v>I.R.C. A LIQUIDAR</v>
          </cell>
          <cell r="L142">
            <v>241227.05</v>
          </cell>
          <cell r="M142">
            <v>0</v>
          </cell>
          <cell r="N142">
            <v>0</v>
          </cell>
        </row>
        <row r="143">
          <cell r="C143">
            <v>2413</v>
          </cell>
          <cell r="D143" t="str">
            <v xml:space="preserve">2413         </v>
          </cell>
          <cell r="E143" t="str">
            <v>2413</v>
          </cell>
          <cell r="K143" t="str">
            <v>IMP.S/RENDIM.-IRC</v>
          </cell>
          <cell r="L143">
            <v>0.71</v>
          </cell>
          <cell r="M143">
            <v>0</v>
          </cell>
          <cell r="N143">
            <v>0.71</v>
          </cell>
        </row>
        <row r="144">
          <cell r="C144">
            <v>24132</v>
          </cell>
          <cell r="D144" t="str">
            <v xml:space="preserve">24132         </v>
          </cell>
          <cell r="E144" t="str">
            <v>24132</v>
          </cell>
          <cell r="K144" t="str">
            <v>IRC - RETENCOES NA FONTE</v>
          </cell>
          <cell r="L144">
            <v>0.71</v>
          </cell>
          <cell r="M144">
            <v>0</v>
          </cell>
          <cell r="N144">
            <v>0.71</v>
          </cell>
        </row>
        <row r="145">
          <cell r="C145">
            <v>242</v>
          </cell>
          <cell r="D145" t="str">
            <v xml:space="preserve">242         </v>
          </cell>
          <cell r="E145" t="str">
            <v>242</v>
          </cell>
          <cell r="K145" t="str">
            <v>RETENCAO DE IMP. S/RENDIMENTOS</v>
          </cell>
          <cell r="L145">
            <v>53111.98</v>
          </cell>
          <cell r="M145">
            <v>32162.44</v>
          </cell>
          <cell r="N145">
            <v>-32062.44</v>
          </cell>
        </row>
        <row r="146">
          <cell r="C146">
            <v>2421</v>
          </cell>
          <cell r="D146" t="str">
            <v xml:space="preserve">2421         </v>
          </cell>
          <cell r="E146" t="str">
            <v>2421</v>
          </cell>
          <cell r="K146" t="str">
            <v>RET.IMP.S/REND.TRABAL.DEPEND.</v>
          </cell>
          <cell r="L146">
            <v>49842</v>
          </cell>
          <cell r="M146">
            <v>29620</v>
          </cell>
          <cell r="N146">
            <v>-29620</v>
          </cell>
        </row>
        <row r="147">
          <cell r="C147">
            <v>2422</v>
          </cell>
          <cell r="D147" t="str">
            <v xml:space="preserve">2422         </v>
          </cell>
          <cell r="E147" t="str">
            <v>2422</v>
          </cell>
          <cell r="K147" t="str">
            <v>RET.IMP.S/REND.TRABAL.INDEP.</v>
          </cell>
          <cell r="L147">
            <v>2304.87</v>
          </cell>
          <cell r="M147">
            <v>1511.59</v>
          </cell>
          <cell r="N147">
            <v>-1511.59</v>
          </cell>
        </row>
        <row r="148">
          <cell r="C148">
            <v>2429</v>
          </cell>
          <cell r="D148" t="str">
            <v xml:space="preserve">2429         </v>
          </cell>
          <cell r="E148" t="str">
            <v>2429</v>
          </cell>
          <cell r="K148" t="str">
            <v>OUTROS RENDIMENTOS</v>
          </cell>
          <cell r="L148">
            <v>965.11</v>
          </cell>
          <cell r="M148">
            <v>1030.8499999999999</v>
          </cell>
          <cell r="N148">
            <v>-930.85</v>
          </cell>
        </row>
        <row r="149">
          <cell r="C149">
            <v>243</v>
          </cell>
          <cell r="D149" t="str">
            <v xml:space="preserve">243         </v>
          </cell>
          <cell r="E149" t="str">
            <v>243</v>
          </cell>
          <cell r="K149" t="str">
            <v>IVA</v>
          </cell>
          <cell r="L149">
            <v>9470113.5099999998</v>
          </cell>
          <cell r="M149">
            <v>8231453.0700000003</v>
          </cell>
          <cell r="N149">
            <v>1869280.26</v>
          </cell>
        </row>
        <row r="150">
          <cell r="C150">
            <v>2431</v>
          </cell>
          <cell r="D150" t="str">
            <v xml:space="preserve">2431         </v>
          </cell>
          <cell r="E150" t="str">
            <v>2431</v>
          </cell>
          <cell r="K150" t="str">
            <v>IVA SUPORTADO</v>
          </cell>
          <cell r="L150">
            <v>2050441.6</v>
          </cell>
          <cell r="M150">
            <v>2050441.6</v>
          </cell>
          <cell r="N150">
            <v>1.862645149230957E-9</v>
          </cell>
        </row>
        <row r="151">
          <cell r="C151">
            <v>24311</v>
          </cell>
          <cell r="D151" t="str">
            <v xml:space="preserve">24311         </v>
          </cell>
          <cell r="E151" t="str">
            <v>24311</v>
          </cell>
          <cell r="K151" t="str">
            <v>IVA SUPORTADO C/DIR.DEDUCAO</v>
          </cell>
          <cell r="L151">
            <v>2050441.6</v>
          </cell>
          <cell r="M151">
            <v>2050441.6</v>
          </cell>
          <cell r="N151">
            <v>1.862645149230957E-9</v>
          </cell>
        </row>
        <row r="152">
          <cell r="C152">
            <v>243112</v>
          </cell>
          <cell r="D152" t="str">
            <v xml:space="preserve">243112         </v>
          </cell>
          <cell r="E152" t="str">
            <v>243112</v>
          </cell>
          <cell r="K152" t="str">
            <v>IVA SUP.C/DIR.DED.-IMOBILIZADO</v>
          </cell>
          <cell r="L152">
            <v>1920785.54</v>
          </cell>
          <cell r="M152">
            <v>1920785.54</v>
          </cell>
          <cell r="N152">
            <v>1.862645149230957E-9</v>
          </cell>
        </row>
        <row r="153">
          <cell r="C153">
            <v>2431122</v>
          </cell>
          <cell r="D153" t="str">
            <v xml:space="preserve">2431122         </v>
          </cell>
          <cell r="E153" t="str">
            <v>2431122</v>
          </cell>
          <cell r="K153" t="str">
            <v>IVA SUPORT.IMOBILIZADO 12%ILHA</v>
          </cell>
          <cell r="L153">
            <v>159128.54</v>
          </cell>
          <cell r="M153">
            <v>159128.54</v>
          </cell>
          <cell r="N153">
            <v>-2.9103830456733704E-11</v>
          </cell>
        </row>
        <row r="154">
          <cell r="C154">
            <v>2431123</v>
          </cell>
          <cell r="D154" t="str">
            <v xml:space="preserve">2431123         </v>
          </cell>
          <cell r="E154" t="str">
            <v>2431123</v>
          </cell>
          <cell r="K154" t="str">
            <v>IVA SUPORT.IMOBILIZADO 17%</v>
          </cell>
          <cell r="L154">
            <v>1761657</v>
          </cell>
          <cell r="M154">
            <v>1761657</v>
          </cell>
          <cell r="N154">
            <v>1.862645149230957E-9</v>
          </cell>
        </row>
        <row r="155">
          <cell r="C155">
            <v>243113</v>
          </cell>
          <cell r="D155" t="str">
            <v xml:space="preserve">243113         </v>
          </cell>
          <cell r="E155" t="str">
            <v>243113</v>
          </cell>
          <cell r="K155" t="str">
            <v>IVA SUP. C/DIR.DED.-SERVICOS</v>
          </cell>
          <cell r="L155">
            <v>129656.06</v>
          </cell>
          <cell r="M155">
            <v>129656.06</v>
          </cell>
          <cell r="N155">
            <v>2.6193447411060333E-10</v>
          </cell>
        </row>
        <row r="156">
          <cell r="C156">
            <v>2431133</v>
          </cell>
          <cell r="D156" t="str">
            <v xml:space="preserve">2431133         </v>
          </cell>
          <cell r="E156" t="str">
            <v>2431133</v>
          </cell>
          <cell r="K156" t="str">
            <v>IVA SUPORT.SERVICOS 17%</v>
          </cell>
          <cell r="L156">
            <v>129345.56</v>
          </cell>
          <cell r="M156">
            <v>129345.56</v>
          </cell>
          <cell r="N156">
            <v>2.3283064365386963E-10</v>
          </cell>
        </row>
        <row r="157">
          <cell r="C157">
            <v>2431134</v>
          </cell>
          <cell r="D157" t="str">
            <v xml:space="preserve">2431134         </v>
          </cell>
          <cell r="E157" t="str">
            <v>2431134</v>
          </cell>
          <cell r="K157" t="str">
            <v>IVA SUPORTADO-GASOLEO 17%</v>
          </cell>
          <cell r="L157">
            <v>0</v>
          </cell>
          <cell r="M157">
            <v>0</v>
          </cell>
          <cell r="N157">
            <v>0</v>
          </cell>
        </row>
        <row r="158">
          <cell r="C158">
            <v>2431135</v>
          </cell>
          <cell r="D158" t="str">
            <v xml:space="preserve">2431135         </v>
          </cell>
          <cell r="E158" t="str">
            <v>2431135</v>
          </cell>
          <cell r="K158" t="str">
            <v>IVA SUPORTADO 12%</v>
          </cell>
          <cell r="L158">
            <v>310.5</v>
          </cell>
          <cell r="M158">
            <v>310.5</v>
          </cell>
          <cell r="N158">
            <v>0</v>
          </cell>
        </row>
        <row r="159">
          <cell r="C159">
            <v>2432</v>
          </cell>
          <cell r="D159" t="str">
            <v xml:space="preserve">2432         </v>
          </cell>
          <cell r="E159" t="str">
            <v>2432</v>
          </cell>
          <cell r="K159" t="str">
            <v>IVA DEDUTIVEL</v>
          </cell>
          <cell r="L159">
            <v>2047824.44</v>
          </cell>
          <cell r="M159">
            <v>2047824.44</v>
          </cell>
          <cell r="N159">
            <v>0</v>
          </cell>
        </row>
        <row r="160">
          <cell r="C160">
            <v>24321</v>
          </cell>
          <cell r="D160" t="str">
            <v xml:space="preserve">24321         </v>
          </cell>
          <cell r="E160" t="str">
            <v>24321</v>
          </cell>
          <cell r="K160" t="str">
            <v>IVA DEDUTIVEL</v>
          </cell>
          <cell r="L160">
            <v>2047824.44</v>
          </cell>
          <cell r="M160">
            <v>2047824.44</v>
          </cell>
          <cell r="N160">
            <v>0</v>
          </cell>
        </row>
        <row r="161">
          <cell r="C161">
            <v>243212</v>
          </cell>
          <cell r="D161" t="str">
            <v xml:space="preserve">243212         </v>
          </cell>
          <cell r="E161" t="str">
            <v>243212</v>
          </cell>
          <cell r="K161" t="str">
            <v>IVA DEDUTIVEL-IMOBILIZADO</v>
          </cell>
          <cell r="L161">
            <v>1920785.54</v>
          </cell>
          <cell r="M161">
            <v>1920785.54</v>
          </cell>
          <cell r="N161">
            <v>0</v>
          </cell>
        </row>
        <row r="162">
          <cell r="C162">
            <v>2432122</v>
          </cell>
          <cell r="D162" t="str">
            <v xml:space="preserve">2432122         </v>
          </cell>
          <cell r="E162" t="str">
            <v>2432122</v>
          </cell>
          <cell r="K162" t="str">
            <v>IVA DEDUTIVEL-IMOBILIZADO-12%</v>
          </cell>
          <cell r="L162">
            <v>159128.54</v>
          </cell>
          <cell r="M162">
            <v>159128.54</v>
          </cell>
          <cell r="N162">
            <v>0</v>
          </cell>
        </row>
        <row r="163">
          <cell r="C163">
            <v>2432123</v>
          </cell>
          <cell r="D163" t="str">
            <v xml:space="preserve">2432123         </v>
          </cell>
          <cell r="E163" t="str">
            <v>2432123</v>
          </cell>
          <cell r="K163" t="str">
            <v>IVA DEDUTIVEL-IMOBILIZADO-16%</v>
          </cell>
          <cell r="L163">
            <v>1761657</v>
          </cell>
          <cell r="M163">
            <v>1761657</v>
          </cell>
          <cell r="N163">
            <v>0</v>
          </cell>
        </row>
        <row r="164">
          <cell r="C164">
            <v>243213</v>
          </cell>
          <cell r="D164" t="str">
            <v xml:space="preserve">243213         </v>
          </cell>
          <cell r="E164" t="str">
            <v>243213</v>
          </cell>
          <cell r="K164" t="str">
            <v>IVA DEDUTIVEL-SERVICOS</v>
          </cell>
          <cell r="L164">
            <v>127038.9</v>
          </cell>
          <cell r="M164">
            <v>127038.9</v>
          </cell>
          <cell r="N164">
            <v>0</v>
          </cell>
        </row>
        <row r="165">
          <cell r="C165">
            <v>2432133</v>
          </cell>
          <cell r="D165" t="str">
            <v xml:space="preserve">2432133         </v>
          </cell>
          <cell r="E165" t="str">
            <v>2432133</v>
          </cell>
          <cell r="K165" t="str">
            <v>IVA DEDUTIVEL-SERVICOS-17%</v>
          </cell>
          <cell r="L165">
            <v>127038.9</v>
          </cell>
          <cell r="M165">
            <v>127038.9</v>
          </cell>
          <cell r="N165">
            <v>0</v>
          </cell>
        </row>
        <row r="166">
          <cell r="C166">
            <v>2432134</v>
          </cell>
          <cell r="D166" t="str">
            <v xml:space="preserve">2432134         </v>
          </cell>
          <cell r="E166" t="str">
            <v>2432134</v>
          </cell>
          <cell r="K166" t="str">
            <v>IVA DEDUTIVEL-GASOLEO 17%</v>
          </cell>
          <cell r="L166">
            <v>0</v>
          </cell>
          <cell r="M166">
            <v>0</v>
          </cell>
          <cell r="N166">
            <v>0</v>
          </cell>
        </row>
        <row r="167">
          <cell r="C167">
            <v>2433</v>
          </cell>
          <cell r="D167" t="str">
            <v xml:space="preserve">2433         </v>
          </cell>
          <cell r="E167" t="str">
            <v>2433</v>
          </cell>
          <cell r="K167" t="str">
            <v>IVA LIQUIDADO</v>
          </cell>
          <cell r="L167">
            <v>815140.75</v>
          </cell>
          <cell r="M167">
            <v>815140.75</v>
          </cell>
          <cell r="N167">
            <v>9.3132257461547852E-10</v>
          </cell>
        </row>
        <row r="168">
          <cell r="C168">
            <v>24331</v>
          </cell>
          <cell r="D168" t="str">
            <v xml:space="preserve">24331         </v>
          </cell>
          <cell r="E168" t="str">
            <v>24331</v>
          </cell>
          <cell r="K168" t="str">
            <v>IVA LIQUIDADO-OP. GERAIS</v>
          </cell>
          <cell r="L168">
            <v>815140.75</v>
          </cell>
          <cell r="M168">
            <v>815140.75</v>
          </cell>
          <cell r="N168">
            <v>9.3132257461547852E-10</v>
          </cell>
        </row>
        <row r="169">
          <cell r="C169">
            <v>243311</v>
          </cell>
          <cell r="D169" t="str">
            <v xml:space="preserve">243311         </v>
          </cell>
          <cell r="E169" t="str">
            <v>243311</v>
          </cell>
          <cell r="K169" t="str">
            <v>IVA LIQUIDADO-OP. GERAIS</v>
          </cell>
          <cell r="L169">
            <v>815140.75</v>
          </cell>
          <cell r="M169">
            <v>815140.75</v>
          </cell>
          <cell r="N169">
            <v>9.3132257461547852E-10</v>
          </cell>
        </row>
        <row r="170">
          <cell r="C170">
            <v>2433112</v>
          </cell>
          <cell r="D170" t="str">
            <v xml:space="preserve">2433112         </v>
          </cell>
          <cell r="E170" t="str">
            <v>2433112</v>
          </cell>
          <cell r="K170" t="str">
            <v>IVA LIQUIDADO-OP.GERAIS-12%</v>
          </cell>
          <cell r="L170">
            <v>1442.41</v>
          </cell>
          <cell r="M170">
            <v>1442.41</v>
          </cell>
          <cell r="N170">
            <v>0</v>
          </cell>
        </row>
        <row r="171">
          <cell r="C171">
            <v>2433113</v>
          </cell>
          <cell r="D171" t="str">
            <v xml:space="preserve">2433113         </v>
          </cell>
          <cell r="E171" t="str">
            <v>2433113</v>
          </cell>
          <cell r="K171" t="str">
            <v>IVA LIQUIDADO-OP.GERAIS-17%</v>
          </cell>
          <cell r="L171">
            <v>813698.34</v>
          </cell>
          <cell r="M171">
            <v>813698.34</v>
          </cell>
          <cell r="N171">
            <v>9.3132257461547852E-10</v>
          </cell>
        </row>
        <row r="172">
          <cell r="C172">
            <v>2434</v>
          </cell>
          <cell r="D172" t="str">
            <v xml:space="preserve">2434         </v>
          </cell>
          <cell r="E172" t="str">
            <v>2434</v>
          </cell>
          <cell r="K172" t="str">
            <v>IVA REGULARIZACOES</v>
          </cell>
          <cell r="L172">
            <v>4513.96</v>
          </cell>
          <cell r="M172">
            <v>4513.96</v>
          </cell>
          <cell r="N172">
            <v>2.1827872842550278E-11</v>
          </cell>
        </row>
        <row r="173">
          <cell r="C173">
            <v>24341</v>
          </cell>
          <cell r="D173" t="str">
            <v xml:space="preserve">24341         </v>
          </cell>
          <cell r="E173" t="str">
            <v>24341</v>
          </cell>
          <cell r="K173" t="str">
            <v>IVA REG. MENSAIS FAV. EMPRESA</v>
          </cell>
          <cell r="L173">
            <v>4513.96</v>
          </cell>
          <cell r="M173">
            <v>4513.96</v>
          </cell>
          <cell r="N173">
            <v>2.1827872842550278E-11</v>
          </cell>
        </row>
        <row r="174">
          <cell r="C174">
            <v>243411</v>
          </cell>
          <cell r="D174" t="str">
            <v xml:space="preserve">243411         </v>
          </cell>
          <cell r="E174" t="str">
            <v>243411</v>
          </cell>
          <cell r="K174" t="str">
            <v>IVA REG. MENSAIS FAV. EMPRESA</v>
          </cell>
          <cell r="L174">
            <v>4513.96</v>
          </cell>
          <cell r="M174">
            <v>4513.96</v>
          </cell>
          <cell r="N174">
            <v>2.1827872842550278E-11</v>
          </cell>
        </row>
        <row r="175">
          <cell r="C175">
            <v>24342</v>
          </cell>
          <cell r="D175" t="str">
            <v xml:space="preserve">24342         </v>
          </cell>
          <cell r="E175" t="str">
            <v>24342</v>
          </cell>
          <cell r="K175" t="str">
            <v>IVA REG. MENSAIS FAV. ESTADO</v>
          </cell>
          <cell r="L175">
            <v>0</v>
          </cell>
          <cell r="M175">
            <v>0</v>
          </cell>
          <cell r="N175">
            <v>0</v>
          </cell>
        </row>
        <row r="176">
          <cell r="C176">
            <v>243421</v>
          </cell>
          <cell r="D176" t="str">
            <v xml:space="preserve">243421         </v>
          </cell>
          <cell r="E176" t="str">
            <v>243421</v>
          </cell>
          <cell r="K176" t="str">
            <v>IVA REG. MENSAIS FAV. ESTADO</v>
          </cell>
          <cell r="L176">
            <v>0</v>
          </cell>
          <cell r="M176">
            <v>0</v>
          </cell>
          <cell r="N176">
            <v>0</v>
          </cell>
        </row>
        <row r="177">
          <cell r="C177">
            <v>2435</v>
          </cell>
          <cell r="D177" t="str">
            <v xml:space="preserve">2435         </v>
          </cell>
          <cell r="E177" t="str">
            <v>2435</v>
          </cell>
          <cell r="K177" t="str">
            <v>IVA APURAMENTO</v>
          </cell>
          <cell r="L177">
            <v>2682912.5</v>
          </cell>
          <cell r="M177">
            <v>2682912.5</v>
          </cell>
          <cell r="N177">
            <v>0</v>
          </cell>
        </row>
        <row r="178">
          <cell r="C178">
            <v>24351</v>
          </cell>
          <cell r="D178" t="str">
            <v xml:space="preserve">24351         </v>
          </cell>
          <cell r="E178" t="str">
            <v>24351</v>
          </cell>
          <cell r="K178" t="str">
            <v>IVA APURAMENTO</v>
          </cell>
          <cell r="L178">
            <v>2682912.5</v>
          </cell>
          <cell r="M178">
            <v>2682912.5</v>
          </cell>
          <cell r="N178">
            <v>0</v>
          </cell>
        </row>
        <row r="179">
          <cell r="C179">
            <v>2437</v>
          </cell>
          <cell r="D179" t="str">
            <v xml:space="preserve">2437         </v>
          </cell>
          <cell r="E179" t="str">
            <v>2437</v>
          </cell>
          <cell r="K179" t="str">
            <v>IVA A RECUPERAR</v>
          </cell>
          <cell r="L179">
            <v>1869280.26</v>
          </cell>
          <cell r="M179">
            <v>630619.81999999995</v>
          </cell>
          <cell r="N179">
            <v>1869280.26</v>
          </cell>
        </row>
        <row r="180">
          <cell r="C180">
            <v>24371</v>
          </cell>
          <cell r="D180" t="str">
            <v xml:space="preserve">24371         </v>
          </cell>
          <cell r="E180" t="str">
            <v>24371</v>
          </cell>
          <cell r="K180" t="str">
            <v>IVA A RECUPERAR</v>
          </cell>
          <cell r="L180">
            <v>1869280.26</v>
          </cell>
          <cell r="M180">
            <v>630619.81999999995</v>
          </cell>
          <cell r="N180">
            <v>1869280.26</v>
          </cell>
        </row>
        <row r="181">
          <cell r="C181">
            <v>244</v>
          </cell>
          <cell r="D181" t="str">
            <v xml:space="preserve">244         </v>
          </cell>
          <cell r="E181" t="str">
            <v>244</v>
          </cell>
          <cell r="K181" t="str">
            <v>RESTANTES IMPOSTOS</v>
          </cell>
          <cell r="L181">
            <v>966.64</v>
          </cell>
          <cell r="M181">
            <v>1307.5</v>
          </cell>
          <cell r="N181">
            <v>-965.8</v>
          </cell>
        </row>
        <row r="182">
          <cell r="C182">
            <v>2441</v>
          </cell>
          <cell r="D182" t="str">
            <v xml:space="preserve">2441         </v>
          </cell>
          <cell r="E182" t="str">
            <v>2441</v>
          </cell>
          <cell r="K182" t="str">
            <v>REST.IMPOSTOS-IMPOSTO DE SELO</v>
          </cell>
          <cell r="L182">
            <v>966.64</v>
          </cell>
          <cell r="M182">
            <v>1307.5</v>
          </cell>
          <cell r="N182">
            <v>-965.8</v>
          </cell>
        </row>
        <row r="183">
          <cell r="C183">
            <v>245</v>
          </cell>
          <cell r="D183" t="str">
            <v xml:space="preserve">245         </v>
          </cell>
          <cell r="E183" t="str">
            <v>245</v>
          </cell>
          <cell r="K183" t="str">
            <v>CONTRIB. P/SEG. SOCIAL</v>
          </cell>
          <cell r="L183">
            <v>70706.19</v>
          </cell>
          <cell r="M183">
            <v>35069.03</v>
          </cell>
          <cell r="N183">
            <v>-35069.040000000001</v>
          </cell>
        </row>
        <row r="184">
          <cell r="C184">
            <v>2451</v>
          </cell>
          <cell r="D184" t="str">
            <v xml:space="preserve">2451         </v>
          </cell>
          <cell r="E184" t="str">
            <v>2451</v>
          </cell>
          <cell r="K184" t="str">
            <v>CONTRIB. P/SEG. SOCIAL</v>
          </cell>
          <cell r="L184">
            <v>70706.19</v>
          </cell>
          <cell r="M184">
            <v>35069.03</v>
          </cell>
          <cell r="N184">
            <v>-35069.040000000001</v>
          </cell>
        </row>
        <row r="185">
          <cell r="C185">
            <v>26</v>
          </cell>
          <cell r="D185" t="str">
            <v xml:space="preserve">26         </v>
          </cell>
          <cell r="E185" t="str">
            <v>26</v>
          </cell>
          <cell r="K185" t="str">
            <v>OUTROS DEVEDORES E CREDORES</v>
          </cell>
          <cell r="L185">
            <v>36426505.559999995</v>
          </cell>
          <cell r="M185">
            <v>41493921.450000003</v>
          </cell>
          <cell r="N185">
            <v>-34122966.930000067</v>
          </cell>
        </row>
        <row r="186">
          <cell r="C186">
            <v>261</v>
          </cell>
          <cell r="D186" t="str">
            <v xml:space="preserve">261         </v>
          </cell>
          <cell r="E186" t="str">
            <v>261</v>
          </cell>
          <cell r="K186" t="str">
            <v>FORNECEDORES DE IMOBILIZADO</v>
          </cell>
          <cell r="L186">
            <v>17533990.879999999</v>
          </cell>
          <cell r="M186">
            <v>17143181.460000012</v>
          </cell>
          <cell r="N186">
            <v>-20772567.300000042</v>
          </cell>
        </row>
        <row r="187">
          <cell r="C187">
            <v>2611</v>
          </cell>
          <cell r="D187" t="str">
            <v xml:space="preserve">2611         </v>
          </cell>
          <cell r="E187" t="str">
            <v>2611</v>
          </cell>
          <cell r="K187" t="str">
            <v>FORNRCEDORES IMOBILIZADO C/C</v>
          </cell>
          <cell r="L187">
            <v>17055369.059999999</v>
          </cell>
          <cell r="M187">
            <v>17143181.460000012</v>
          </cell>
          <cell r="N187">
            <v>-20772567.300000049</v>
          </cell>
        </row>
        <row r="188">
          <cell r="C188">
            <v>2611</v>
          </cell>
          <cell r="D188" t="str">
            <v xml:space="preserve">2611   900002      </v>
          </cell>
          <cell r="E188" t="str">
            <v>2611</v>
          </cell>
          <cell r="F188" t="str">
            <v>900002</v>
          </cell>
          <cell r="K188" t="str">
            <v>FOR.IMOB.ALG-RODOSUL</v>
          </cell>
          <cell r="L188">
            <v>201945.34</v>
          </cell>
          <cell r="M188">
            <v>201945.34</v>
          </cell>
          <cell r="N188">
            <v>0</v>
          </cell>
        </row>
        <row r="189">
          <cell r="C189">
            <v>2611</v>
          </cell>
          <cell r="D189" t="str">
            <v xml:space="preserve">2611   900006      </v>
          </cell>
          <cell r="E189" t="str">
            <v>2611</v>
          </cell>
          <cell r="F189" t="str">
            <v>900006</v>
          </cell>
          <cell r="K189" t="str">
            <v>FOR.IMOB.ALG-ANHAS</v>
          </cell>
          <cell r="L189">
            <v>0</v>
          </cell>
          <cell r="M189">
            <v>0</v>
          </cell>
          <cell r="N189">
            <v>0</v>
          </cell>
        </row>
        <row r="190">
          <cell r="C190">
            <v>2611</v>
          </cell>
          <cell r="D190" t="str">
            <v xml:space="preserve">2611   900008      </v>
          </cell>
          <cell r="E190" t="str">
            <v>2611</v>
          </cell>
          <cell r="F190" t="str">
            <v>900008</v>
          </cell>
          <cell r="K190" t="str">
            <v>FOR.IMOB.ALG-AUTOESTE</v>
          </cell>
          <cell r="L190">
            <v>228748.34</v>
          </cell>
          <cell r="M190">
            <v>228748.34</v>
          </cell>
          <cell r="N190">
            <v>0</v>
          </cell>
        </row>
        <row r="191">
          <cell r="C191">
            <v>2611</v>
          </cell>
          <cell r="D191" t="str">
            <v xml:space="preserve">2611   900010      </v>
          </cell>
          <cell r="E191" t="str">
            <v>2611</v>
          </cell>
          <cell r="F191" t="str">
            <v>900010</v>
          </cell>
          <cell r="K191" t="str">
            <v>FOR.IMOB.ALG-C.CASTANHEIRA</v>
          </cell>
          <cell r="L191">
            <v>117975.85</v>
          </cell>
          <cell r="M191">
            <v>117975.85</v>
          </cell>
          <cell r="N191">
            <v>0</v>
          </cell>
        </row>
        <row r="192">
          <cell r="C192">
            <v>2611</v>
          </cell>
          <cell r="D192" t="str">
            <v xml:space="preserve">2611   900012      </v>
          </cell>
          <cell r="E192" t="str">
            <v>2611</v>
          </cell>
          <cell r="F192" t="str">
            <v>900012</v>
          </cell>
          <cell r="K192" t="str">
            <v>FOR.IMOB.ALG-UNIAO EBORENSE</v>
          </cell>
          <cell r="L192">
            <v>40500</v>
          </cell>
          <cell r="M192">
            <v>40500</v>
          </cell>
          <cell r="N192">
            <v>0</v>
          </cell>
        </row>
        <row r="193">
          <cell r="C193">
            <v>2611</v>
          </cell>
          <cell r="D193" t="str">
            <v xml:space="preserve">2611   900013      </v>
          </cell>
          <cell r="E193" t="str">
            <v>2611</v>
          </cell>
          <cell r="F193" t="str">
            <v>900013</v>
          </cell>
          <cell r="K193" t="str">
            <v>FOR.IMOB.ALG-FIALGAR</v>
          </cell>
          <cell r="L193">
            <v>112381.47</v>
          </cell>
          <cell r="M193">
            <v>112381.47</v>
          </cell>
          <cell r="N193">
            <v>0</v>
          </cell>
        </row>
        <row r="194">
          <cell r="C194">
            <v>2611</v>
          </cell>
          <cell r="D194" t="str">
            <v xml:space="preserve">2611   900018      </v>
          </cell>
          <cell r="E194" t="str">
            <v>2611</v>
          </cell>
          <cell r="F194" t="str">
            <v>900018</v>
          </cell>
          <cell r="K194" t="str">
            <v>FOR.IMOB.ALG-E.C.V. LDA.</v>
          </cell>
          <cell r="L194">
            <v>679980.66</v>
          </cell>
          <cell r="M194">
            <v>679980.66000000073</v>
          </cell>
          <cell r="N194">
            <v>-2.3283064365386963E-10</v>
          </cell>
        </row>
        <row r="195">
          <cell r="C195">
            <v>2611</v>
          </cell>
          <cell r="D195" t="str">
            <v xml:space="preserve">2611   900020      </v>
          </cell>
          <cell r="E195" t="str">
            <v>2611</v>
          </cell>
          <cell r="F195" t="str">
            <v>900020</v>
          </cell>
          <cell r="K195" t="str">
            <v>FOR.IMOB.ALG-DOMINGOS &amp; CA.</v>
          </cell>
          <cell r="L195">
            <v>16629.39</v>
          </cell>
          <cell r="M195">
            <v>16629.39</v>
          </cell>
          <cell r="N195">
            <v>0</v>
          </cell>
        </row>
        <row r="196">
          <cell r="C196">
            <v>2611</v>
          </cell>
          <cell r="D196" t="str">
            <v xml:space="preserve">2611   900021      </v>
          </cell>
          <cell r="E196" t="str">
            <v>2611</v>
          </cell>
          <cell r="F196" t="str">
            <v>900021</v>
          </cell>
          <cell r="K196" t="str">
            <v>FOR.IMOB.ALG-MUNDAUTO</v>
          </cell>
          <cell r="L196">
            <v>404239.63</v>
          </cell>
          <cell r="M196">
            <v>404239.63</v>
          </cell>
          <cell r="N196">
            <v>0</v>
          </cell>
        </row>
        <row r="197">
          <cell r="C197">
            <v>2611</v>
          </cell>
          <cell r="D197" t="str">
            <v xml:space="preserve">2611   900022      </v>
          </cell>
          <cell r="E197" t="str">
            <v>2611</v>
          </cell>
          <cell r="F197" t="str">
            <v>900022</v>
          </cell>
          <cell r="K197" t="str">
            <v>FOR.IMOB.ALG-AMARAUTO</v>
          </cell>
          <cell r="L197">
            <v>25044.58</v>
          </cell>
          <cell r="M197">
            <v>25044.58</v>
          </cell>
          <cell r="N197">
            <v>0</v>
          </cell>
        </row>
        <row r="198">
          <cell r="C198">
            <v>2611</v>
          </cell>
          <cell r="D198" t="str">
            <v xml:space="preserve">2611   900032      </v>
          </cell>
          <cell r="E198" t="str">
            <v>2611</v>
          </cell>
          <cell r="F198" t="str">
            <v>900032</v>
          </cell>
          <cell r="K198" t="str">
            <v>FOR.IMOB.ALG-TREVAUTO</v>
          </cell>
          <cell r="L198">
            <v>388095.06</v>
          </cell>
          <cell r="M198">
            <v>241854.76</v>
          </cell>
          <cell r="N198">
            <v>5.0000000046566129E-2</v>
          </cell>
        </row>
        <row r="199">
          <cell r="C199">
            <v>2611</v>
          </cell>
          <cell r="D199" t="str">
            <v xml:space="preserve">2611   900033      </v>
          </cell>
          <cell r="E199" t="str">
            <v>2611</v>
          </cell>
          <cell r="F199" t="str">
            <v>900033</v>
          </cell>
          <cell r="K199" t="str">
            <v>FOR.IMOB.ALG-QUATRO RUOTE</v>
          </cell>
          <cell r="L199">
            <v>284296.84999999998</v>
          </cell>
          <cell r="M199">
            <v>284296.84999999998</v>
          </cell>
          <cell r="N199">
            <v>0</v>
          </cell>
        </row>
        <row r="200">
          <cell r="C200">
            <v>2611</v>
          </cell>
          <cell r="D200" t="str">
            <v xml:space="preserve">2611   900037      </v>
          </cell>
          <cell r="E200" t="str">
            <v>2611</v>
          </cell>
          <cell r="F200" t="str">
            <v>900037</v>
          </cell>
          <cell r="K200" t="str">
            <v>FOR IMOB ALG.-COMERVISAUTO</v>
          </cell>
          <cell r="L200">
            <v>140265.99</v>
          </cell>
          <cell r="M200">
            <v>140265.99</v>
          </cell>
          <cell r="N200">
            <v>0</v>
          </cell>
        </row>
        <row r="201">
          <cell r="C201">
            <v>2611</v>
          </cell>
          <cell r="D201" t="str">
            <v xml:space="preserve">2611   900045      </v>
          </cell>
          <cell r="E201" t="str">
            <v>2611</v>
          </cell>
          <cell r="F201" t="str">
            <v>900045</v>
          </cell>
          <cell r="K201" t="str">
            <v>FOR.IMOB.ALG-F 3 AUTO</v>
          </cell>
          <cell r="L201">
            <v>509336.87</v>
          </cell>
          <cell r="M201">
            <v>153924.87</v>
          </cell>
          <cell r="N201">
            <v>-389998.44</v>
          </cell>
        </row>
        <row r="202">
          <cell r="C202">
            <v>2611</v>
          </cell>
          <cell r="D202" t="str">
            <v xml:space="preserve">2611   900055      </v>
          </cell>
          <cell r="E202" t="str">
            <v>2611</v>
          </cell>
          <cell r="F202" t="str">
            <v>900055</v>
          </cell>
          <cell r="K202" t="str">
            <v>FOR.IMOB.ALG-FIANOR AUTO</v>
          </cell>
          <cell r="L202">
            <v>69182.080000000002</v>
          </cell>
          <cell r="M202">
            <v>69182.080000000002</v>
          </cell>
          <cell r="N202">
            <v>-1.0000000009313226E-2</v>
          </cell>
        </row>
        <row r="203">
          <cell r="C203">
            <v>2611</v>
          </cell>
          <cell r="D203" t="str">
            <v xml:space="preserve">2611   900057      </v>
          </cell>
          <cell r="E203" t="str">
            <v>2611</v>
          </cell>
          <cell r="F203" t="str">
            <v>900057</v>
          </cell>
          <cell r="K203" t="str">
            <v>FOR.IMOB.ALG-AUTOMECLIS</v>
          </cell>
          <cell r="L203">
            <v>137603.78</v>
          </cell>
          <cell r="M203">
            <v>137603.78</v>
          </cell>
          <cell r="N203">
            <v>0</v>
          </cell>
        </row>
        <row r="204">
          <cell r="C204">
            <v>2611</v>
          </cell>
          <cell r="D204" t="str">
            <v xml:space="preserve">2611   900061      </v>
          </cell>
          <cell r="E204" t="str">
            <v>2611</v>
          </cell>
          <cell r="F204" t="str">
            <v>900061</v>
          </cell>
          <cell r="K204" t="str">
            <v>FOR.IMOB.ALG-GAR.BATALHA</v>
          </cell>
          <cell r="L204">
            <v>14050</v>
          </cell>
          <cell r="M204">
            <v>0</v>
          </cell>
          <cell r="N204">
            <v>0</v>
          </cell>
        </row>
        <row r="205">
          <cell r="C205">
            <v>2611</v>
          </cell>
          <cell r="D205" t="str">
            <v xml:space="preserve">2611   900065      </v>
          </cell>
          <cell r="E205" t="str">
            <v>2611</v>
          </cell>
          <cell r="F205" t="str">
            <v>900065</v>
          </cell>
          <cell r="K205" t="str">
            <v>FOR.IMOB.ALG-FIMAFRA</v>
          </cell>
          <cell r="L205">
            <v>296150.36</v>
          </cell>
          <cell r="M205">
            <v>296150.36</v>
          </cell>
          <cell r="N205">
            <v>0</v>
          </cell>
        </row>
        <row r="206">
          <cell r="C206">
            <v>2611</v>
          </cell>
          <cell r="D206" t="str">
            <v xml:space="preserve">2611   900077      </v>
          </cell>
          <cell r="E206" t="str">
            <v>2611</v>
          </cell>
          <cell r="F206" t="str">
            <v>900077</v>
          </cell>
          <cell r="K206" t="str">
            <v>FOR.IMOB.ALG.-MX CAR</v>
          </cell>
          <cell r="L206">
            <v>163303.89000000001</v>
          </cell>
          <cell r="M206">
            <v>149755.79</v>
          </cell>
          <cell r="N206">
            <v>1.9999999989522621E-2</v>
          </cell>
        </row>
        <row r="207">
          <cell r="C207">
            <v>2611</v>
          </cell>
          <cell r="D207" t="str">
            <v xml:space="preserve">2611   900083      </v>
          </cell>
          <cell r="E207" t="str">
            <v>2611</v>
          </cell>
          <cell r="F207" t="str">
            <v>900083</v>
          </cell>
          <cell r="K207" t="str">
            <v>FOR.IMOB.ALG-FICACEM</v>
          </cell>
          <cell r="L207">
            <v>623959.19999999995</v>
          </cell>
          <cell r="M207">
            <v>623959.19999999995</v>
          </cell>
          <cell r="N207">
            <v>0</v>
          </cell>
        </row>
        <row r="208">
          <cell r="C208">
            <v>2611</v>
          </cell>
          <cell r="D208" t="str">
            <v xml:space="preserve">2611   900084      </v>
          </cell>
          <cell r="E208" t="str">
            <v>2611</v>
          </cell>
          <cell r="F208" t="str">
            <v>900084</v>
          </cell>
          <cell r="K208" t="str">
            <v>FOR.IMOB.ALG-FUNCHALAUTO</v>
          </cell>
          <cell r="L208">
            <v>1010459.83</v>
          </cell>
          <cell r="M208">
            <v>1010459.83</v>
          </cell>
          <cell r="N208">
            <v>0</v>
          </cell>
        </row>
        <row r="209">
          <cell r="C209">
            <v>2611</v>
          </cell>
          <cell r="D209" t="str">
            <v xml:space="preserve">2611   900085      </v>
          </cell>
          <cell r="E209" t="str">
            <v>2611</v>
          </cell>
          <cell r="F209" t="str">
            <v>900085</v>
          </cell>
          <cell r="K209" t="str">
            <v>FOR.IMOB.ALG-MOTOR F1</v>
          </cell>
          <cell r="L209">
            <v>42444</v>
          </cell>
          <cell r="M209">
            <v>42444</v>
          </cell>
          <cell r="N209">
            <v>0</v>
          </cell>
        </row>
        <row r="210">
          <cell r="C210">
            <v>2611</v>
          </cell>
          <cell r="D210" t="str">
            <v xml:space="preserve">2611   900086      </v>
          </cell>
          <cell r="E210" t="str">
            <v>2611</v>
          </cell>
          <cell r="F210" t="str">
            <v>900086</v>
          </cell>
          <cell r="K210" t="str">
            <v>FOR.IMOB.ALG-PIEMONTE</v>
          </cell>
          <cell r="L210">
            <v>25221.99</v>
          </cell>
          <cell r="M210">
            <v>25221.99</v>
          </cell>
          <cell r="N210">
            <v>0</v>
          </cell>
        </row>
        <row r="211">
          <cell r="C211">
            <v>2611</v>
          </cell>
          <cell r="D211" t="str">
            <v xml:space="preserve">2611   900089      </v>
          </cell>
          <cell r="E211" t="str">
            <v>2611</v>
          </cell>
          <cell r="F211" t="str">
            <v>900089</v>
          </cell>
          <cell r="K211" t="str">
            <v>MOCAR</v>
          </cell>
          <cell r="L211">
            <v>86156.25</v>
          </cell>
          <cell r="M211">
            <v>86156.25</v>
          </cell>
          <cell r="N211">
            <v>0</v>
          </cell>
        </row>
        <row r="212">
          <cell r="C212">
            <v>2611</v>
          </cell>
          <cell r="D212" t="str">
            <v xml:space="preserve">2611   900090      </v>
          </cell>
          <cell r="E212" t="str">
            <v>2611</v>
          </cell>
          <cell r="F212" t="str">
            <v>900090</v>
          </cell>
          <cell r="K212" t="str">
            <v>G. T. A.</v>
          </cell>
          <cell r="L212">
            <v>58610.91</v>
          </cell>
          <cell r="M212">
            <v>58610.91</v>
          </cell>
          <cell r="N212">
            <v>0</v>
          </cell>
        </row>
        <row r="213">
          <cell r="C213">
            <v>2611</v>
          </cell>
          <cell r="D213" t="str">
            <v xml:space="preserve">2611   900091      </v>
          </cell>
          <cell r="E213" t="str">
            <v>2611</v>
          </cell>
          <cell r="F213" t="str">
            <v>900091</v>
          </cell>
          <cell r="K213" t="str">
            <v>FOR.IMOB.ALG - ITALCENTRO</v>
          </cell>
          <cell r="L213">
            <v>60709.88</v>
          </cell>
          <cell r="M213">
            <v>60709.88</v>
          </cell>
          <cell r="N213">
            <v>0</v>
          </cell>
        </row>
        <row r="214">
          <cell r="C214">
            <v>2611</v>
          </cell>
          <cell r="D214" t="str">
            <v xml:space="preserve">2611   900092      </v>
          </cell>
          <cell r="E214" t="str">
            <v>2611</v>
          </cell>
          <cell r="F214" t="str">
            <v>900092</v>
          </cell>
          <cell r="K214" t="str">
            <v>FOR.IMOB.ALG - BEIRASTRADA</v>
          </cell>
          <cell r="L214">
            <v>31178.53</v>
          </cell>
          <cell r="M214">
            <v>31178.53</v>
          </cell>
          <cell r="N214">
            <v>0</v>
          </cell>
        </row>
        <row r="215">
          <cell r="C215">
            <v>2611</v>
          </cell>
          <cell r="D215" t="str">
            <v xml:space="preserve">2611   900093      </v>
          </cell>
          <cell r="E215" t="str">
            <v>2611</v>
          </cell>
          <cell r="F215" t="str">
            <v>900093</v>
          </cell>
          <cell r="K215" t="str">
            <v>ITALSADO</v>
          </cell>
          <cell r="L215">
            <v>3347876.2000000053</v>
          </cell>
          <cell r="M215">
            <v>3347876.2000000053</v>
          </cell>
          <cell r="N215">
            <v>0</v>
          </cell>
        </row>
        <row r="216">
          <cell r="C216">
            <v>2611</v>
          </cell>
          <cell r="D216" t="str">
            <v xml:space="preserve">2611   900601      </v>
          </cell>
          <cell r="E216" t="str">
            <v>2611</v>
          </cell>
          <cell r="F216" t="str">
            <v>900601</v>
          </cell>
          <cell r="K216" t="str">
            <v>L.P.M. COMERCIO AUTOMOVEIS</v>
          </cell>
          <cell r="L216">
            <v>31146</v>
          </cell>
          <cell r="M216">
            <v>31146</v>
          </cell>
          <cell r="N216">
            <v>0</v>
          </cell>
        </row>
        <row r="217">
          <cell r="C217">
            <v>2611</v>
          </cell>
          <cell r="D217" t="str">
            <v xml:space="preserve">2611   900604      </v>
          </cell>
          <cell r="E217" t="str">
            <v>2611</v>
          </cell>
          <cell r="F217" t="str">
            <v>900604</v>
          </cell>
          <cell r="K217" t="str">
            <v>FOR.IMOB.ALG-STOCK-CAR</v>
          </cell>
          <cell r="L217">
            <v>0</v>
          </cell>
          <cell r="M217">
            <v>0</v>
          </cell>
          <cell r="N217">
            <v>0</v>
          </cell>
        </row>
        <row r="218">
          <cell r="C218">
            <v>2611</v>
          </cell>
          <cell r="D218" t="str">
            <v xml:space="preserve">2611   900995      </v>
          </cell>
          <cell r="E218" t="str">
            <v>2611</v>
          </cell>
          <cell r="F218" t="str">
            <v>900995</v>
          </cell>
          <cell r="K218" t="str">
            <v>FOR.IMOB.ALG-FIAT DISTRIBUIDOR</v>
          </cell>
          <cell r="L218">
            <v>6260453.7599999905</v>
          </cell>
          <cell r="M218">
            <v>4799421.59</v>
          </cell>
          <cell r="N218">
            <v>-8136390.8400000669</v>
          </cell>
        </row>
        <row r="219">
          <cell r="C219">
            <v>2611</v>
          </cell>
          <cell r="D219" t="str">
            <v xml:space="preserve">2611   900999      </v>
          </cell>
          <cell r="E219" t="str">
            <v>2611</v>
          </cell>
          <cell r="F219" t="str">
            <v>900999</v>
          </cell>
          <cell r="K219" t="str">
            <v>FOR.IMOB.ALG-SUCURSAL</v>
          </cell>
          <cell r="L219">
            <v>1485448.43</v>
          </cell>
          <cell r="M219">
            <v>3588656.69</v>
          </cell>
          <cell r="N219">
            <v>-12246178.079999985</v>
          </cell>
        </row>
        <row r="220">
          <cell r="C220">
            <v>2611</v>
          </cell>
          <cell r="D220" t="str">
            <v xml:space="preserve">2611   920001      </v>
          </cell>
          <cell r="E220" t="str">
            <v>2611</v>
          </cell>
          <cell r="F220" t="str">
            <v>920001</v>
          </cell>
          <cell r="K220" t="str">
            <v>EMILIO TEIXEIRA MACHADO</v>
          </cell>
          <cell r="L220">
            <v>14437.29</v>
          </cell>
          <cell r="M220">
            <v>14437.29</v>
          </cell>
          <cell r="N220">
            <v>0</v>
          </cell>
        </row>
        <row r="221">
          <cell r="C221">
            <v>2611</v>
          </cell>
          <cell r="D221" t="str">
            <v xml:space="preserve">2611   920005      </v>
          </cell>
          <cell r="E221" t="str">
            <v>2611</v>
          </cell>
          <cell r="F221" t="str">
            <v>920005</v>
          </cell>
          <cell r="K221" t="str">
            <v>GARAGEM VERISSIMO</v>
          </cell>
          <cell r="L221">
            <v>10437.25</v>
          </cell>
          <cell r="M221">
            <v>0</v>
          </cell>
          <cell r="N221">
            <v>0</v>
          </cell>
        </row>
        <row r="222">
          <cell r="C222">
            <v>2611</v>
          </cell>
          <cell r="D222" t="str">
            <v xml:space="preserve">2611   920014      </v>
          </cell>
          <cell r="E222" t="str">
            <v>2611</v>
          </cell>
          <cell r="F222" t="str">
            <v>920014</v>
          </cell>
          <cell r="K222" t="str">
            <v>DANILCAR-COM. AUTO</v>
          </cell>
          <cell r="L222">
            <v>14676.04</v>
          </cell>
          <cell r="M222">
            <v>14676.04</v>
          </cell>
          <cell r="N222">
            <v>0</v>
          </cell>
        </row>
        <row r="223">
          <cell r="C223">
            <v>2611</v>
          </cell>
          <cell r="D223" t="str">
            <v xml:space="preserve">2611   920179      </v>
          </cell>
          <cell r="E223" t="str">
            <v>2611</v>
          </cell>
          <cell r="F223" t="str">
            <v>920179</v>
          </cell>
          <cell r="K223" t="str">
            <v>AUTOVOO - COMERCIO AUTOMOVEIS</v>
          </cell>
          <cell r="L223">
            <v>48149.120000000003</v>
          </cell>
          <cell r="M223">
            <v>48149.120000000003</v>
          </cell>
          <cell r="N223">
            <v>0</v>
          </cell>
        </row>
        <row r="224">
          <cell r="C224">
            <v>2611</v>
          </cell>
          <cell r="D224" t="str">
            <v xml:space="preserve">2611   920315      </v>
          </cell>
          <cell r="E224" t="str">
            <v>2611</v>
          </cell>
          <cell r="F224" t="str">
            <v>920315</v>
          </cell>
          <cell r="K224" t="str">
            <v>RENAULT TELHEIRAS,LDA</v>
          </cell>
          <cell r="L224">
            <v>14676.04</v>
          </cell>
          <cell r="M224">
            <v>0</v>
          </cell>
          <cell r="N224">
            <v>0</v>
          </cell>
        </row>
        <row r="225">
          <cell r="C225">
            <v>2611</v>
          </cell>
          <cell r="D225" t="str">
            <v xml:space="preserve">2611   920326      </v>
          </cell>
          <cell r="E225" t="str">
            <v>2611</v>
          </cell>
          <cell r="F225" t="str">
            <v>920326</v>
          </cell>
          <cell r="K225" t="str">
            <v>FOR.IMOB.ALG-POVOACAR</v>
          </cell>
          <cell r="L225">
            <v>38500.01</v>
          </cell>
          <cell r="M225">
            <v>38500.01</v>
          </cell>
          <cell r="N225">
            <v>0</v>
          </cell>
        </row>
        <row r="226">
          <cell r="C226">
            <v>2611</v>
          </cell>
          <cell r="D226" t="str">
            <v xml:space="preserve">2611   920360      </v>
          </cell>
          <cell r="E226" t="str">
            <v>2611</v>
          </cell>
          <cell r="F226" t="str">
            <v>920360</v>
          </cell>
          <cell r="K226" t="str">
            <v>SCALA CAR COM.AUTOMOVEIS</v>
          </cell>
          <cell r="L226">
            <v>0</v>
          </cell>
          <cell r="M226">
            <v>0</v>
          </cell>
          <cell r="N226">
            <v>0</v>
          </cell>
        </row>
        <row r="227">
          <cell r="C227">
            <v>2611</v>
          </cell>
          <cell r="D227" t="str">
            <v xml:space="preserve">2611   920403      </v>
          </cell>
          <cell r="E227" t="str">
            <v>2611</v>
          </cell>
          <cell r="F227" t="str">
            <v>920403</v>
          </cell>
          <cell r="K227" t="str">
            <v>PORTO NASCENTE AUTOMOVEIS</v>
          </cell>
          <cell r="L227">
            <v>21098.19</v>
          </cell>
          <cell r="M227">
            <v>21098.19</v>
          </cell>
          <cell r="N227">
            <v>0</v>
          </cell>
        </row>
        <row r="228">
          <cell r="C228">
            <v>2618</v>
          </cell>
          <cell r="D228" t="str">
            <v xml:space="preserve">2618         </v>
          </cell>
          <cell r="E228" t="str">
            <v>2618</v>
          </cell>
          <cell r="K228" t="str">
            <v>FORN. - FACT. RECEPCAO E CONF.</v>
          </cell>
          <cell r="L228">
            <v>478621.82</v>
          </cell>
          <cell r="M228">
            <v>0</v>
          </cell>
          <cell r="N228">
            <v>-7.4505805969238281E-9</v>
          </cell>
        </row>
        <row r="229">
          <cell r="C229">
            <v>2618</v>
          </cell>
          <cell r="D229" t="str">
            <v xml:space="preserve">2618   900995      </v>
          </cell>
          <cell r="E229" t="str">
            <v>2618</v>
          </cell>
          <cell r="F229" t="str">
            <v>900995</v>
          </cell>
          <cell r="K229" t="str">
            <v>FIAT DISTRIBUIDORA PORTUGAL</v>
          </cell>
          <cell r="L229">
            <v>478621.82</v>
          </cell>
          <cell r="M229">
            <v>0</v>
          </cell>
          <cell r="N229">
            <v>1.862645149230957E-9</v>
          </cell>
        </row>
        <row r="230">
          <cell r="C230">
            <v>2618</v>
          </cell>
          <cell r="D230" t="str">
            <v xml:space="preserve">2618   900999      </v>
          </cell>
          <cell r="E230" t="str">
            <v>2618</v>
          </cell>
          <cell r="F230" t="str">
            <v>900999</v>
          </cell>
          <cell r="K230" t="str">
            <v>CONTRATOS P/RECEPCIONAR**FAP**</v>
          </cell>
          <cell r="L230">
            <v>0</v>
          </cell>
          <cell r="M230">
            <v>0</v>
          </cell>
          <cell r="N230">
            <v>-3.7252902984619141E-9</v>
          </cell>
        </row>
        <row r="231">
          <cell r="C231">
            <v>262</v>
          </cell>
          <cell r="D231" t="str">
            <v xml:space="preserve">262         </v>
          </cell>
          <cell r="E231" t="str">
            <v>262</v>
          </cell>
          <cell r="K231" t="str">
            <v>PESSOAL</v>
          </cell>
          <cell r="L231">
            <v>159101.16</v>
          </cell>
          <cell r="M231">
            <v>169038.38</v>
          </cell>
          <cell r="N231">
            <v>103626.8</v>
          </cell>
        </row>
        <row r="232">
          <cell r="C232">
            <v>2622</v>
          </cell>
          <cell r="D232" t="str">
            <v xml:space="preserve">2622         </v>
          </cell>
          <cell r="E232" t="str">
            <v>2622</v>
          </cell>
          <cell r="K232" t="str">
            <v>REMUNERACOES PAGAR PESSOAL</v>
          </cell>
          <cell r="L232">
            <v>159101.16</v>
          </cell>
          <cell r="M232">
            <v>159101.16</v>
          </cell>
          <cell r="N232">
            <v>0</v>
          </cell>
        </row>
        <row r="233">
          <cell r="C233">
            <v>2629</v>
          </cell>
          <cell r="D233" t="str">
            <v xml:space="preserve">2629         </v>
          </cell>
          <cell r="E233" t="str">
            <v>2629</v>
          </cell>
          <cell r="K233" t="str">
            <v>OUTRAS OP. C/PESSOAL</v>
          </cell>
          <cell r="L233">
            <v>0</v>
          </cell>
          <cell r="M233">
            <v>9937.2199999999993</v>
          </cell>
          <cell r="N233">
            <v>103626.8</v>
          </cell>
        </row>
        <row r="234">
          <cell r="C234">
            <v>26291</v>
          </cell>
          <cell r="D234" t="str">
            <v xml:space="preserve">26291         </v>
          </cell>
          <cell r="E234" t="str">
            <v>26291</v>
          </cell>
          <cell r="K234" t="str">
            <v>EMPRESTIMOS AO PESSOAL</v>
          </cell>
          <cell r="L234">
            <v>0</v>
          </cell>
          <cell r="M234">
            <v>9937.2199999999993</v>
          </cell>
          <cell r="N234">
            <v>103626.8</v>
          </cell>
        </row>
        <row r="235">
          <cell r="C235">
            <v>26291</v>
          </cell>
          <cell r="D235" t="str">
            <v xml:space="preserve">26291   000012      </v>
          </cell>
          <cell r="E235" t="str">
            <v>26291</v>
          </cell>
          <cell r="F235" t="str">
            <v>000012</v>
          </cell>
          <cell r="K235" t="str">
            <v>CELINA MARIA</v>
          </cell>
          <cell r="L235">
            <v>0</v>
          </cell>
          <cell r="M235">
            <v>124.71</v>
          </cell>
          <cell r="N235">
            <v>4441.42</v>
          </cell>
        </row>
        <row r="236">
          <cell r="C236">
            <v>26291</v>
          </cell>
          <cell r="D236" t="str">
            <v xml:space="preserve">26291   000029      </v>
          </cell>
          <cell r="E236" t="str">
            <v>26291</v>
          </cell>
          <cell r="F236" t="str">
            <v>000029</v>
          </cell>
          <cell r="K236" t="str">
            <v>TERESA SANTOS</v>
          </cell>
          <cell r="L236">
            <v>0</v>
          </cell>
          <cell r="M236">
            <v>111.67</v>
          </cell>
          <cell r="N236">
            <v>5577.04</v>
          </cell>
        </row>
        <row r="237">
          <cell r="C237">
            <v>26291</v>
          </cell>
          <cell r="D237" t="str">
            <v xml:space="preserve">26291   000043      </v>
          </cell>
          <cell r="E237" t="str">
            <v>26291</v>
          </cell>
          <cell r="F237" t="str">
            <v>000043</v>
          </cell>
          <cell r="K237" t="str">
            <v>LAURA FALAGUEIRA</v>
          </cell>
          <cell r="L237">
            <v>0</v>
          </cell>
          <cell r="M237">
            <v>161.9</v>
          </cell>
          <cell r="N237">
            <v>3498.91</v>
          </cell>
        </row>
        <row r="238">
          <cell r="C238">
            <v>26291</v>
          </cell>
          <cell r="D238" t="str">
            <v xml:space="preserve">26291   000070      </v>
          </cell>
          <cell r="E238" t="str">
            <v>26291</v>
          </cell>
          <cell r="F238" t="str">
            <v>000070</v>
          </cell>
          <cell r="K238" t="str">
            <v>JOAO ROLIM</v>
          </cell>
          <cell r="L238">
            <v>0</v>
          </cell>
          <cell r="M238">
            <v>218.78</v>
          </cell>
          <cell r="N238">
            <v>4728.3100000000004</v>
          </cell>
        </row>
        <row r="239">
          <cell r="C239">
            <v>26291</v>
          </cell>
          <cell r="D239" t="str">
            <v xml:space="preserve">26291   000074      </v>
          </cell>
          <cell r="E239" t="str">
            <v>26291</v>
          </cell>
          <cell r="F239" t="str">
            <v>000074</v>
          </cell>
          <cell r="K239" t="str">
            <v>PAULA BRITO</v>
          </cell>
          <cell r="L239">
            <v>0</v>
          </cell>
          <cell r="M239">
            <v>111.84</v>
          </cell>
          <cell r="N239">
            <v>1946.93</v>
          </cell>
        </row>
        <row r="240">
          <cell r="C240">
            <v>26291</v>
          </cell>
          <cell r="D240" t="str">
            <v xml:space="preserve">26291   000082      </v>
          </cell>
          <cell r="E240" t="str">
            <v>26291</v>
          </cell>
          <cell r="F240" t="str">
            <v>000082</v>
          </cell>
          <cell r="K240" t="str">
            <v>CARLA TEIXEIRA</v>
          </cell>
          <cell r="L240">
            <v>0</v>
          </cell>
          <cell r="M240">
            <v>0</v>
          </cell>
          <cell r="N240">
            <v>-0.28999999999999204</v>
          </cell>
        </row>
        <row r="241">
          <cell r="C241">
            <v>26291</v>
          </cell>
          <cell r="D241" t="str">
            <v xml:space="preserve">26291   000090      </v>
          </cell>
          <cell r="E241" t="str">
            <v>26291</v>
          </cell>
          <cell r="F241" t="str">
            <v>000090</v>
          </cell>
          <cell r="K241" t="str">
            <v>LUIS MANUEL PINTO PEREIRA</v>
          </cell>
          <cell r="L241">
            <v>0</v>
          </cell>
          <cell r="M241">
            <v>364.62</v>
          </cell>
          <cell r="N241">
            <v>14568.26</v>
          </cell>
        </row>
        <row r="242">
          <cell r="C242">
            <v>26291</v>
          </cell>
          <cell r="D242" t="str">
            <v xml:space="preserve">26291   000092      </v>
          </cell>
          <cell r="E242" t="str">
            <v>26291</v>
          </cell>
          <cell r="F242" t="str">
            <v>000092</v>
          </cell>
          <cell r="K242" t="str">
            <v>ANTONIO RODRIGUES</v>
          </cell>
          <cell r="L242">
            <v>0</v>
          </cell>
          <cell r="M242">
            <v>276.39999999999998</v>
          </cell>
          <cell r="N242">
            <v>12827.43</v>
          </cell>
        </row>
        <row r="243">
          <cell r="C243">
            <v>26291</v>
          </cell>
          <cell r="D243" t="str">
            <v xml:space="preserve">26291   000093      </v>
          </cell>
          <cell r="E243" t="str">
            <v>26291</v>
          </cell>
          <cell r="F243" t="str">
            <v>000093</v>
          </cell>
          <cell r="K243" t="str">
            <v>CARLOS AFONSO</v>
          </cell>
          <cell r="L243">
            <v>0</v>
          </cell>
          <cell r="M243">
            <v>257.83999999999997</v>
          </cell>
          <cell r="N243">
            <v>777.62</v>
          </cell>
        </row>
        <row r="244">
          <cell r="C244">
            <v>26291</v>
          </cell>
          <cell r="D244" t="str">
            <v xml:space="preserve">26291   000100      </v>
          </cell>
          <cell r="E244" t="str">
            <v>26291</v>
          </cell>
          <cell r="F244" t="str">
            <v>000100</v>
          </cell>
          <cell r="K244" t="str">
            <v>MARGARIDA M. MAIA FERNANDES</v>
          </cell>
          <cell r="L244">
            <v>0</v>
          </cell>
          <cell r="M244">
            <v>76.61</v>
          </cell>
          <cell r="N244">
            <v>4247.46</v>
          </cell>
        </row>
        <row r="245">
          <cell r="C245">
            <v>26291</v>
          </cell>
          <cell r="D245" t="str">
            <v xml:space="preserve">26291   000107      </v>
          </cell>
          <cell r="E245" t="str">
            <v>26291</v>
          </cell>
          <cell r="F245" t="str">
            <v>000107</v>
          </cell>
          <cell r="K245" t="str">
            <v>ANTONIO PROFIRIO</v>
          </cell>
          <cell r="L245">
            <v>0</v>
          </cell>
          <cell r="M245">
            <v>82.28</v>
          </cell>
          <cell r="N245">
            <v>1778.24</v>
          </cell>
        </row>
        <row r="246">
          <cell r="C246">
            <v>26291</v>
          </cell>
          <cell r="D246" t="str">
            <v xml:space="preserve">26291   000112      </v>
          </cell>
          <cell r="E246" t="str">
            <v>26291</v>
          </cell>
          <cell r="F246" t="str">
            <v>000112</v>
          </cell>
          <cell r="K246" t="str">
            <v>VITOR BRANCO</v>
          </cell>
          <cell r="L246">
            <v>0</v>
          </cell>
          <cell r="M246">
            <v>82.82</v>
          </cell>
          <cell r="N246">
            <v>4233.45</v>
          </cell>
        </row>
        <row r="247">
          <cell r="C247">
            <v>26291</v>
          </cell>
          <cell r="D247" t="str">
            <v xml:space="preserve">26291   000141      </v>
          </cell>
          <cell r="E247" t="str">
            <v>26291</v>
          </cell>
          <cell r="F247" t="str">
            <v>000141</v>
          </cell>
          <cell r="K247" t="str">
            <v>FRANCISCO JANUARIO</v>
          </cell>
          <cell r="L247">
            <v>0</v>
          </cell>
          <cell r="M247">
            <v>78.33</v>
          </cell>
          <cell r="N247">
            <v>4076.66</v>
          </cell>
        </row>
        <row r="248">
          <cell r="C248">
            <v>26291</v>
          </cell>
          <cell r="D248" t="str">
            <v xml:space="preserve">26291   000150      </v>
          </cell>
          <cell r="E248" t="str">
            <v>26291</v>
          </cell>
          <cell r="F248" t="str">
            <v>000150</v>
          </cell>
          <cell r="K248" t="str">
            <v>ANA LISA FERNANDES F. SANTOS</v>
          </cell>
          <cell r="L248">
            <v>0</v>
          </cell>
          <cell r="M248">
            <v>74.83</v>
          </cell>
          <cell r="N248">
            <v>4813.62</v>
          </cell>
        </row>
        <row r="249">
          <cell r="C249">
            <v>26291</v>
          </cell>
          <cell r="D249" t="str">
            <v xml:space="preserve">26291   000153      </v>
          </cell>
          <cell r="E249" t="str">
            <v>26291</v>
          </cell>
          <cell r="F249" t="str">
            <v>000153</v>
          </cell>
          <cell r="K249" t="str">
            <v>JOAO MANUEL MOTA PEREIRA</v>
          </cell>
          <cell r="L249">
            <v>0</v>
          </cell>
          <cell r="M249">
            <v>0</v>
          </cell>
          <cell r="N249">
            <v>98.28</v>
          </cell>
        </row>
        <row r="250">
          <cell r="C250">
            <v>26291</v>
          </cell>
          <cell r="D250" t="str">
            <v xml:space="preserve">26291   000154      </v>
          </cell>
          <cell r="E250" t="str">
            <v>26291</v>
          </cell>
          <cell r="F250" t="str">
            <v>000154</v>
          </cell>
          <cell r="K250" t="str">
            <v>RUI GUERRA</v>
          </cell>
          <cell r="L250">
            <v>0</v>
          </cell>
          <cell r="M250">
            <v>141.27000000000001</v>
          </cell>
          <cell r="N250">
            <v>5653.23</v>
          </cell>
        </row>
        <row r="251">
          <cell r="C251">
            <v>26291</v>
          </cell>
          <cell r="D251" t="str">
            <v xml:space="preserve">26291   000177      </v>
          </cell>
          <cell r="E251" t="str">
            <v>26291</v>
          </cell>
          <cell r="F251" t="str">
            <v>000177</v>
          </cell>
          <cell r="K251" t="str">
            <v>RICARDO FALE</v>
          </cell>
          <cell r="L251">
            <v>0</v>
          </cell>
          <cell r="M251">
            <v>1610.75</v>
          </cell>
          <cell r="N251">
            <v>4.25</v>
          </cell>
        </row>
        <row r="252">
          <cell r="C252">
            <v>26291</v>
          </cell>
          <cell r="D252" t="str">
            <v xml:space="preserve">26291   000180      </v>
          </cell>
          <cell r="E252" t="str">
            <v>26291</v>
          </cell>
          <cell r="F252" t="str">
            <v>000180</v>
          </cell>
          <cell r="K252" t="str">
            <v>SOFIA DUARTE</v>
          </cell>
          <cell r="L252">
            <v>0</v>
          </cell>
          <cell r="M252">
            <v>103.44</v>
          </cell>
          <cell r="N252">
            <v>3009.69</v>
          </cell>
        </row>
        <row r="253">
          <cell r="C253">
            <v>26291</v>
          </cell>
          <cell r="D253" t="str">
            <v xml:space="preserve">26291   000198      </v>
          </cell>
          <cell r="E253" t="str">
            <v>26291</v>
          </cell>
          <cell r="F253" t="str">
            <v>000198</v>
          </cell>
          <cell r="K253" t="str">
            <v>EDUARDO SEBASTIAO</v>
          </cell>
          <cell r="L253">
            <v>0</v>
          </cell>
          <cell r="M253">
            <v>216.31</v>
          </cell>
          <cell r="N253">
            <v>13393.83</v>
          </cell>
        </row>
        <row r="254">
          <cell r="C254">
            <v>26291</v>
          </cell>
          <cell r="D254" t="str">
            <v xml:space="preserve">26291   000200      </v>
          </cell>
          <cell r="E254" t="str">
            <v>26291</v>
          </cell>
          <cell r="F254" t="str">
            <v>000200</v>
          </cell>
          <cell r="K254" t="str">
            <v>MARIA GORETI</v>
          </cell>
          <cell r="L254">
            <v>0</v>
          </cell>
          <cell r="M254">
            <v>3951.03</v>
          </cell>
          <cell r="N254">
            <v>5367.57</v>
          </cell>
        </row>
        <row r="255">
          <cell r="C255">
            <v>26291</v>
          </cell>
          <cell r="D255" t="str">
            <v xml:space="preserve">26291   000208      </v>
          </cell>
          <cell r="E255" t="str">
            <v>26291</v>
          </cell>
          <cell r="F255" t="str">
            <v>000208</v>
          </cell>
          <cell r="K255" t="str">
            <v>HELENA RODRIGUES</v>
          </cell>
          <cell r="L255">
            <v>0</v>
          </cell>
          <cell r="M255">
            <v>1723.82</v>
          </cell>
          <cell r="N255">
            <v>-9.9999999999909051E-3</v>
          </cell>
        </row>
        <row r="256">
          <cell r="C256">
            <v>26291</v>
          </cell>
          <cell r="D256" t="str">
            <v xml:space="preserve">26291   000235      </v>
          </cell>
          <cell r="E256" t="str">
            <v>26291</v>
          </cell>
          <cell r="F256" t="str">
            <v>000235</v>
          </cell>
          <cell r="K256" t="str">
            <v>NUNO RODRIGO A.M.MARQUES</v>
          </cell>
          <cell r="L256">
            <v>0</v>
          </cell>
          <cell r="M256">
            <v>167.97</v>
          </cell>
          <cell r="N256">
            <v>8584.9</v>
          </cell>
        </row>
        <row r="257">
          <cell r="C257">
            <v>263</v>
          </cell>
          <cell r="D257" t="str">
            <v xml:space="preserve">263         </v>
          </cell>
          <cell r="E257" t="str">
            <v>263</v>
          </cell>
          <cell r="K257" t="str">
            <v>SINDICATO</v>
          </cell>
          <cell r="L257">
            <v>29.81</v>
          </cell>
          <cell r="M257">
            <v>29.81</v>
          </cell>
          <cell r="N257">
            <v>-29.81</v>
          </cell>
        </row>
        <row r="258">
          <cell r="C258">
            <v>2631</v>
          </cell>
          <cell r="D258" t="str">
            <v xml:space="preserve">2631         </v>
          </cell>
          <cell r="E258" t="str">
            <v>2631</v>
          </cell>
          <cell r="K258" t="str">
            <v>SINDICATO</v>
          </cell>
          <cell r="L258">
            <v>29.81</v>
          </cell>
          <cell r="M258">
            <v>29.81</v>
          </cell>
          <cell r="N258">
            <v>-29.81</v>
          </cell>
        </row>
        <row r="259">
          <cell r="C259">
            <v>268</v>
          </cell>
          <cell r="D259" t="str">
            <v xml:space="preserve">268         </v>
          </cell>
          <cell r="E259" t="str">
            <v>268</v>
          </cell>
          <cell r="K259" t="str">
            <v>DEVEDORES E CREDORES DIVERSOS</v>
          </cell>
          <cell r="L259">
            <v>18733383.709999997</v>
          </cell>
          <cell r="M259">
            <v>24181671.799999997</v>
          </cell>
          <cell r="N259">
            <v>-13453996.62000002</v>
          </cell>
        </row>
        <row r="260">
          <cell r="C260">
            <v>2681</v>
          </cell>
          <cell r="D260" t="str">
            <v xml:space="preserve">2681         </v>
          </cell>
          <cell r="E260" t="str">
            <v>2681</v>
          </cell>
          <cell r="K260" t="str">
            <v>DEVED. E CRED.DIV.-DEVEDORES</v>
          </cell>
          <cell r="L260">
            <v>12324919.609999998</v>
          </cell>
          <cell r="M260">
            <v>13796599.709999997</v>
          </cell>
          <cell r="N260">
            <v>397242.93999999762</v>
          </cell>
        </row>
        <row r="261">
          <cell r="C261">
            <v>26811</v>
          </cell>
          <cell r="D261" t="str">
            <v xml:space="preserve">26811         </v>
          </cell>
          <cell r="E261" t="str">
            <v>26811</v>
          </cell>
          <cell r="K261" t="str">
            <v>OUTROS DEVEDORES</v>
          </cell>
          <cell r="L261">
            <v>12324919.609999998</v>
          </cell>
          <cell r="M261">
            <v>13677429.159999998</v>
          </cell>
          <cell r="N261">
            <v>-194950.1400000006</v>
          </cell>
        </row>
        <row r="262">
          <cell r="C262">
            <v>26811</v>
          </cell>
          <cell r="D262" t="str">
            <v xml:space="preserve">26811     0101      </v>
          </cell>
          <cell r="E262" t="str">
            <v>26811</v>
          </cell>
          <cell r="F262" t="str">
            <v xml:space="preserve">  0101</v>
          </cell>
          <cell r="K262" t="str">
            <v>OUT. DEVED.- F.C.P., S.A.</v>
          </cell>
          <cell r="L262">
            <v>1184502.5900000001</v>
          </cell>
          <cell r="M262">
            <v>1554677.12</v>
          </cell>
          <cell r="N262">
            <v>-106237.14</v>
          </cell>
        </row>
        <row r="263">
          <cell r="C263">
            <v>26811</v>
          </cell>
          <cell r="D263" t="str">
            <v xml:space="preserve">26811     0102      </v>
          </cell>
          <cell r="E263" t="str">
            <v>26811</v>
          </cell>
          <cell r="F263" t="str">
            <v xml:space="preserve">  0102</v>
          </cell>
          <cell r="K263" t="str">
            <v>OUT.DEV-FIAT LEASING(S.L.F.M)</v>
          </cell>
          <cell r="L263">
            <v>153550.23000000001</v>
          </cell>
          <cell r="M263">
            <v>174280.12</v>
          </cell>
          <cell r="N263">
            <v>-799.76999999996042</v>
          </cell>
        </row>
        <row r="264">
          <cell r="C264">
            <v>26811</v>
          </cell>
          <cell r="D264" t="str">
            <v xml:space="preserve">26811     0103      </v>
          </cell>
          <cell r="E264" t="str">
            <v>26811</v>
          </cell>
          <cell r="F264" t="str">
            <v xml:space="preserve">  0103</v>
          </cell>
          <cell r="K264" t="str">
            <v>FIAT DISTRIBUIDORA PORTUGAL</v>
          </cell>
          <cell r="L264">
            <v>10973488.289999997</v>
          </cell>
          <cell r="M264">
            <v>11875462.179999998</v>
          </cell>
          <cell r="N264">
            <v>-7.4505805969238281E-9</v>
          </cell>
        </row>
        <row r="265">
          <cell r="C265">
            <v>26811</v>
          </cell>
          <cell r="D265" t="str">
            <v xml:space="preserve">26811     0104      </v>
          </cell>
          <cell r="E265" t="str">
            <v>26811</v>
          </cell>
          <cell r="F265" t="str">
            <v xml:space="preserve">  0104</v>
          </cell>
          <cell r="K265" t="str">
            <v>CAUÇÖES A REGULARIZAR POR E/C.</v>
          </cell>
          <cell r="L265">
            <v>0</v>
          </cell>
          <cell r="M265">
            <v>0</v>
          </cell>
          <cell r="N265">
            <v>907.19</v>
          </cell>
        </row>
        <row r="266">
          <cell r="C266">
            <v>26811</v>
          </cell>
          <cell r="D266" t="str">
            <v xml:space="preserve">26811     0179      </v>
          </cell>
          <cell r="E266" t="str">
            <v>26811</v>
          </cell>
          <cell r="F266" t="str">
            <v xml:space="preserve">  0179</v>
          </cell>
          <cell r="K266" t="str">
            <v>VALORES A REGULARIZAR</v>
          </cell>
          <cell r="L266">
            <v>13378.5</v>
          </cell>
          <cell r="M266">
            <v>0</v>
          </cell>
          <cell r="N266">
            <v>-88820.42</v>
          </cell>
        </row>
        <row r="267">
          <cell r="C267">
            <v>26811</v>
          </cell>
          <cell r="D267" t="str">
            <v xml:space="preserve">26811     1196      </v>
          </cell>
          <cell r="E267" t="str">
            <v>26811</v>
          </cell>
          <cell r="F267" t="str">
            <v xml:space="preserve">  1196</v>
          </cell>
          <cell r="K267" t="str">
            <v>IMOB. EM CURSO (I.V.A.)</v>
          </cell>
          <cell r="L267">
            <v>0</v>
          </cell>
          <cell r="M267">
            <v>73009.740000000005</v>
          </cell>
          <cell r="N267">
            <v>9.3132257461547852E-10</v>
          </cell>
        </row>
        <row r="268">
          <cell r="C268">
            <v>26818</v>
          </cell>
          <cell r="D268" t="str">
            <v xml:space="preserve">26818         </v>
          </cell>
          <cell r="E268" t="str">
            <v>26818</v>
          </cell>
          <cell r="K268" t="str">
            <v>ACORDO - RAPPEL ANUAL</v>
          </cell>
          <cell r="L268">
            <v>0</v>
          </cell>
          <cell r="M268">
            <v>119170.55</v>
          </cell>
          <cell r="N268">
            <v>592193.07999999996</v>
          </cell>
        </row>
        <row r="269">
          <cell r="C269">
            <v>26818</v>
          </cell>
          <cell r="D269" t="str">
            <v xml:space="preserve">26818   900002      </v>
          </cell>
          <cell r="E269" t="str">
            <v>26818</v>
          </cell>
          <cell r="F269" t="str">
            <v>900002</v>
          </cell>
          <cell r="K269" t="str">
            <v>RODOSUL</v>
          </cell>
          <cell r="L269">
            <v>0</v>
          </cell>
          <cell r="M269">
            <v>0</v>
          </cell>
          <cell r="N269">
            <v>80732.72</v>
          </cell>
        </row>
        <row r="270">
          <cell r="C270">
            <v>26818</v>
          </cell>
          <cell r="D270" t="str">
            <v xml:space="preserve">26818   900008      </v>
          </cell>
          <cell r="E270" t="str">
            <v>26818</v>
          </cell>
          <cell r="F270" t="str">
            <v>900008</v>
          </cell>
          <cell r="K270" t="str">
            <v>AUTOESTE</v>
          </cell>
          <cell r="L270">
            <v>0</v>
          </cell>
          <cell r="M270">
            <v>0</v>
          </cell>
          <cell r="N270">
            <v>0</v>
          </cell>
        </row>
        <row r="271">
          <cell r="C271">
            <v>26818</v>
          </cell>
          <cell r="D271" t="str">
            <v xml:space="preserve">26818   900032      </v>
          </cell>
          <cell r="E271" t="str">
            <v>26818</v>
          </cell>
          <cell r="F271" t="str">
            <v>900032</v>
          </cell>
          <cell r="K271" t="str">
            <v>TREVAUTO</v>
          </cell>
          <cell r="L271">
            <v>0</v>
          </cell>
          <cell r="M271">
            <v>7456.04</v>
          </cell>
          <cell r="N271">
            <v>83946.48</v>
          </cell>
        </row>
        <row r="272">
          <cell r="C272">
            <v>26818</v>
          </cell>
          <cell r="D272" t="str">
            <v xml:space="preserve">26818   900045      </v>
          </cell>
          <cell r="E272" t="str">
            <v>26818</v>
          </cell>
          <cell r="F272" t="str">
            <v>900045</v>
          </cell>
          <cell r="K272" t="str">
            <v>RAPPEL ANUAL - F 3 AUTO</v>
          </cell>
          <cell r="L272">
            <v>0</v>
          </cell>
          <cell r="M272">
            <v>45050.77</v>
          </cell>
          <cell r="N272">
            <v>205345.2</v>
          </cell>
        </row>
        <row r="273">
          <cell r="C273">
            <v>26818</v>
          </cell>
          <cell r="D273" t="str">
            <v xml:space="preserve">26818   900065      </v>
          </cell>
          <cell r="E273" t="str">
            <v>26818</v>
          </cell>
          <cell r="F273" t="str">
            <v>900065</v>
          </cell>
          <cell r="K273" t="str">
            <v>FIMAFRA</v>
          </cell>
          <cell r="L273">
            <v>0</v>
          </cell>
          <cell r="M273">
            <v>24605.73</v>
          </cell>
          <cell r="N273">
            <v>78670.8</v>
          </cell>
        </row>
        <row r="274">
          <cell r="C274">
            <v>26818</v>
          </cell>
          <cell r="D274" t="str">
            <v xml:space="preserve">26818   900083      </v>
          </cell>
          <cell r="E274" t="str">
            <v>26818</v>
          </cell>
          <cell r="F274" t="str">
            <v>900083</v>
          </cell>
          <cell r="K274" t="str">
            <v>RAPPEL ANUAL - FICACEM</v>
          </cell>
          <cell r="L274">
            <v>0</v>
          </cell>
          <cell r="M274">
            <v>42058.01</v>
          </cell>
          <cell r="N274">
            <v>143497.88</v>
          </cell>
        </row>
        <row r="275">
          <cell r="C275">
            <v>26818</v>
          </cell>
          <cell r="D275" t="str">
            <v xml:space="preserve">26818   900087      </v>
          </cell>
          <cell r="E275" t="str">
            <v>26818</v>
          </cell>
          <cell r="F275" t="str">
            <v>900087</v>
          </cell>
          <cell r="K275" t="str">
            <v>MOTORTAGUS</v>
          </cell>
          <cell r="L275">
            <v>0</v>
          </cell>
          <cell r="M275">
            <v>0</v>
          </cell>
          <cell r="N275">
            <v>0</v>
          </cell>
        </row>
        <row r="276">
          <cell r="C276">
            <v>2682</v>
          </cell>
          <cell r="D276" t="str">
            <v xml:space="preserve">2682         </v>
          </cell>
          <cell r="E276" t="str">
            <v>2682</v>
          </cell>
          <cell r="K276" t="str">
            <v>DEVED. E CRED.DIV.-CREDORES</v>
          </cell>
          <cell r="L276">
            <v>6408464.0999999996</v>
          </cell>
          <cell r="M276">
            <v>10385072.090000002</v>
          </cell>
          <cell r="N276">
            <v>-13851239.559999997</v>
          </cell>
        </row>
        <row r="277">
          <cell r="C277">
            <v>26829</v>
          </cell>
          <cell r="D277" t="str">
            <v xml:space="preserve">26829         </v>
          </cell>
          <cell r="E277" t="str">
            <v>26829</v>
          </cell>
          <cell r="K277" t="str">
            <v>OUTROS CREDORES</v>
          </cell>
          <cell r="L277">
            <v>6408464.0999999996</v>
          </cell>
          <cell r="M277">
            <v>10385072.090000002</v>
          </cell>
          <cell r="N277">
            <v>-13851239.559999997</v>
          </cell>
        </row>
        <row r="278">
          <cell r="C278">
            <v>26829</v>
          </cell>
          <cell r="D278" t="str">
            <v xml:space="preserve">26829   000001      </v>
          </cell>
          <cell r="E278" t="str">
            <v>26829</v>
          </cell>
          <cell r="F278" t="str">
            <v>000001</v>
          </cell>
          <cell r="K278" t="str">
            <v>OUT.CRED - DIFERENC.RENDAS ALD</v>
          </cell>
          <cell r="L278">
            <v>44.34</v>
          </cell>
          <cell r="M278">
            <v>374.54</v>
          </cell>
          <cell r="N278">
            <v>7371.09</v>
          </cell>
        </row>
        <row r="279">
          <cell r="C279">
            <v>26829</v>
          </cell>
          <cell r="D279" t="str">
            <v xml:space="preserve">26829   000002      </v>
          </cell>
          <cell r="E279" t="str">
            <v>26829</v>
          </cell>
          <cell r="F279" t="str">
            <v>000002</v>
          </cell>
          <cell r="K279" t="str">
            <v>PARCIAIS (RECOLHA ALD)</v>
          </cell>
          <cell r="L279">
            <v>29859.85</v>
          </cell>
          <cell r="M279">
            <v>27655.95</v>
          </cell>
          <cell r="N279">
            <v>-37632.480000000003</v>
          </cell>
        </row>
        <row r="280">
          <cell r="C280">
            <v>26829</v>
          </cell>
          <cell r="D280" t="str">
            <v xml:space="preserve">26829   000003      </v>
          </cell>
          <cell r="E280" t="str">
            <v>26829</v>
          </cell>
          <cell r="F280" t="str">
            <v>000003</v>
          </cell>
          <cell r="K280" t="str">
            <v>ANOMALIAS (RECOLHA ALD)</v>
          </cell>
          <cell r="L280">
            <v>25745.53</v>
          </cell>
          <cell r="M280">
            <v>22902.6</v>
          </cell>
          <cell r="N280">
            <v>-4892.5300000000134</v>
          </cell>
        </row>
        <row r="281">
          <cell r="C281">
            <v>26829</v>
          </cell>
          <cell r="D281" t="str">
            <v xml:space="preserve">26829   000004      </v>
          </cell>
          <cell r="E281" t="str">
            <v>26829</v>
          </cell>
          <cell r="F281" t="str">
            <v>000004</v>
          </cell>
          <cell r="K281" t="str">
            <v>VAL. A LIQ. REPONSABIL. *FAP**</v>
          </cell>
          <cell r="L281">
            <v>0</v>
          </cell>
          <cell r="M281">
            <v>0</v>
          </cell>
          <cell r="N281">
            <v>0</v>
          </cell>
        </row>
        <row r="282">
          <cell r="C282">
            <v>26829</v>
          </cell>
          <cell r="D282" t="str">
            <v xml:space="preserve">26829   000007      </v>
          </cell>
          <cell r="E282" t="str">
            <v>26829</v>
          </cell>
          <cell r="F282" t="str">
            <v>000007</v>
          </cell>
          <cell r="K282" t="str">
            <v>REGULARIZ. RECOLHA RESCISOES</v>
          </cell>
          <cell r="L282">
            <v>4583.33</v>
          </cell>
          <cell r="M282">
            <v>73415.09</v>
          </cell>
          <cell r="N282">
            <v>-177918.84</v>
          </cell>
        </row>
        <row r="283">
          <cell r="C283">
            <v>26829</v>
          </cell>
          <cell r="D283" t="str">
            <v xml:space="preserve">26829   000009      </v>
          </cell>
          <cell r="E283" t="str">
            <v>26829</v>
          </cell>
          <cell r="F283" t="str">
            <v>000009</v>
          </cell>
          <cell r="K283" t="str">
            <v>REGULARIZ. RECOLHA AUTOMATICA</v>
          </cell>
          <cell r="L283">
            <v>3003.46</v>
          </cell>
          <cell r="M283">
            <v>17214.98</v>
          </cell>
          <cell r="N283">
            <v>-126724.72</v>
          </cell>
        </row>
        <row r="284">
          <cell r="C284">
            <v>26829</v>
          </cell>
          <cell r="D284" t="str">
            <v xml:space="preserve">26829   000102      </v>
          </cell>
          <cell r="E284" t="str">
            <v>26829</v>
          </cell>
          <cell r="F284" t="str">
            <v>000102</v>
          </cell>
          <cell r="K284" t="str">
            <v>PARCIAIS (RECOLHA FINPLUS)</v>
          </cell>
          <cell r="L284">
            <v>0</v>
          </cell>
          <cell r="M284">
            <v>0</v>
          </cell>
          <cell r="N284">
            <v>-1421.48</v>
          </cell>
        </row>
        <row r="285">
          <cell r="C285">
            <v>26829</v>
          </cell>
          <cell r="D285" t="str">
            <v xml:space="preserve">26829   000103      </v>
          </cell>
          <cell r="E285" t="str">
            <v>26829</v>
          </cell>
          <cell r="F285" t="str">
            <v>000103</v>
          </cell>
          <cell r="K285" t="str">
            <v>ANOMALIAS (RECOLHA FINPLUS)</v>
          </cell>
          <cell r="L285">
            <v>0</v>
          </cell>
          <cell r="M285">
            <v>0</v>
          </cell>
          <cell r="N285">
            <v>-2313.89</v>
          </cell>
        </row>
        <row r="286">
          <cell r="C286">
            <v>26829</v>
          </cell>
          <cell r="D286" t="str">
            <v xml:space="preserve">26829   300000      </v>
          </cell>
          <cell r="E286" t="str">
            <v>26829</v>
          </cell>
          <cell r="F286" t="str">
            <v>300000</v>
          </cell>
          <cell r="K286" t="str">
            <v>RESCISOES A REGULARIZAR</v>
          </cell>
          <cell r="L286">
            <v>0</v>
          </cell>
          <cell r="M286">
            <v>24765.54</v>
          </cell>
          <cell r="N286">
            <v>696.65999999998894</v>
          </cell>
        </row>
        <row r="287">
          <cell r="C287">
            <v>26829</v>
          </cell>
          <cell r="D287" t="str">
            <v xml:space="preserve">26829   400000      </v>
          </cell>
          <cell r="E287" t="str">
            <v>26829</v>
          </cell>
          <cell r="F287" t="str">
            <v>400000</v>
          </cell>
          <cell r="K287" t="str">
            <v>RECEPºAO DE CAMPANHAS</v>
          </cell>
          <cell r="L287">
            <v>18461.02</v>
          </cell>
          <cell r="M287">
            <v>27231.5</v>
          </cell>
          <cell r="N287">
            <v>1783.6499999999942</v>
          </cell>
        </row>
        <row r="288">
          <cell r="C288">
            <v>26829</v>
          </cell>
          <cell r="D288" t="str">
            <v xml:space="preserve">26829   600000      </v>
          </cell>
          <cell r="E288" t="str">
            <v>26829</v>
          </cell>
          <cell r="F288" t="str">
            <v>600000</v>
          </cell>
          <cell r="K288" t="str">
            <v>CARTAS CHEQUES</v>
          </cell>
          <cell r="L288">
            <v>8324.2000000000007</v>
          </cell>
          <cell r="M288">
            <v>3723.39</v>
          </cell>
          <cell r="N288">
            <v>740.37000000000091</v>
          </cell>
        </row>
        <row r="289">
          <cell r="C289">
            <v>26829</v>
          </cell>
          <cell r="D289" t="str">
            <v xml:space="preserve">26829   800000      </v>
          </cell>
          <cell r="E289" t="str">
            <v>26829</v>
          </cell>
          <cell r="F289" t="str">
            <v>800000</v>
          </cell>
          <cell r="K289" t="str">
            <v>OUT. CRED. - DESP. JUDICIAIS</v>
          </cell>
          <cell r="L289">
            <v>0</v>
          </cell>
          <cell r="M289">
            <v>246.79</v>
          </cell>
          <cell r="N289">
            <v>-987.16</v>
          </cell>
        </row>
        <row r="290">
          <cell r="C290">
            <v>26829</v>
          </cell>
          <cell r="D290" t="str">
            <v xml:space="preserve">26829   900995      </v>
          </cell>
          <cell r="E290" t="str">
            <v>26829</v>
          </cell>
          <cell r="F290" t="str">
            <v>900995</v>
          </cell>
          <cell r="K290" t="str">
            <v>OUTROS CRED. FIAT DISTRIBUIDOR</v>
          </cell>
          <cell r="L290">
            <v>6318442.3700000001</v>
          </cell>
          <cell r="M290">
            <v>10187541.710000001</v>
          </cell>
          <cell r="N290">
            <v>-13509940.23</v>
          </cell>
        </row>
        <row r="291">
          <cell r="C291">
            <v>27</v>
          </cell>
          <cell r="D291" t="str">
            <v xml:space="preserve">27         </v>
          </cell>
          <cell r="E291" t="str">
            <v>27</v>
          </cell>
          <cell r="K291" t="str">
            <v>ACRESCIMOS E DIFERIMENTOS</v>
          </cell>
          <cell r="L291">
            <v>1524857.08</v>
          </cell>
          <cell r="M291">
            <v>2266269.5099999998</v>
          </cell>
          <cell r="N291">
            <v>-1193497.51</v>
          </cell>
        </row>
        <row r="292">
          <cell r="C292">
            <v>271</v>
          </cell>
          <cell r="D292" t="str">
            <v xml:space="preserve">271         </v>
          </cell>
          <cell r="E292" t="str">
            <v>271</v>
          </cell>
          <cell r="K292" t="str">
            <v>ACRESCIMOS DE PROVEITOS</v>
          </cell>
          <cell r="L292">
            <v>92538.63</v>
          </cell>
          <cell r="M292">
            <v>1102000</v>
          </cell>
          <cell r="N292">
            <v>485.39999999990687</v>
          </cell>
        </row>
        <row r="293">
          <cell r="C293">
            <v>2711</v>
          </cell>
          <cell r="D293" t="str">
            <v xml:space="preserve">2711         </v>
          </cell>
          <cell r="E293" t="str">
            <v>2711</v>
          </cell>
          <cell r="K293" t="str">
            <v>ACRESCIMOS DE PROVEITOS</v>
          </cell>
          <cell r="L293">
            <v>192.83</v>
          </cell>
          <cell r="M293">
            <v>0</v>
          </cell>
          <cell r="N293">
            <v>192.83</v>
          </cell>
        </row>
        <row r="294">
          <cell r="C294">
            <v>27111</v>
          </cell>
          <cell r="D294" t="str">
            <v xml:space="preserve">27111         </v>
          </cell>
          <cell r="E294" t="str">
            <v>27111</v>
          </cell>
          <cell r="K294" t="str">
            <v>JUROS STOCK RECEBER</v>
          </cell>
          <cell r="L294">
            <v>192.83</v>
          </cell>
          <cell r="M294">
            <v>0</v>
          </cell>
          <cell r="N294">
            <v>192.83</v>
          </cell>
        </row>
        <row r="295">
          <cell r="C295">
            <v>27111</v>
          </cell>
          <cell r="D295" t="str">
            <v xml:space="preserve">27111     0980      </v>
          </cell>
          <cell r="E295" t="str">
            <v>27111</v>
          </cell>
          <cell r="F295" t="str">
            <v xml:space="preserve">  0980</v>
          </cell>
          <cell r="K295" t="str">
            <v>JUROS DE DEP ORDEM</v>
          </cell>
          <cell r="L295">
            <v>192.83</v>
          </cell>
          <cell r="M295">
            <v>0</v>
          </cell>
          <cell r="N295">
            <v>192.83</v>
          </cell>
        </row>
        <row r="296">
          <cell r="C296">
            <v>2713</v>
          </cell>
          <cell r="D296" t="str">
            <v xml:space="preserve">2713         </v>
          </cell>
          <cell r="E296" t="str">
            <v>2713</v>
          </cell>
          <cell r="K296" t="str">
            <v>SERVICOS PRESTADOS</v>
          </cell>
          <cell r="L296">
            <v>92053.23</v>
          </cell>
          <cell r="M296">
            <v>1102000</v>
          </cell>
          <cell r="N296">
            <v>0</v>
          </cell>
        </row>
        <row r="297">
          <cell r="C297">
            <v>27131</v>
          </cell>
          <cell r="D297" t="str">
            <v xml:space="preserve">27131         </v>
          </cell>
          <cell r="E297" t="str">
            <v>27131</v>
          </cell>
          <cell r="K297" t="str">
            <v>PRESTACAO DE SERVICOS</v>
          </cell>
          <cell r="L297">
            <v>92053.23</v>
          </cell>
          <cell r="M297">
            <v>1102000</v>
          </cell>
          <cell r="N297">
            <v>0</v>
          </cell>
        </row>
        <row r="298">
          <cell r="C298">
            <v>27131</v>
          </cell>
          <cell r="D298" t="str">
            <v xml:space="preserve">27131     0990      </v>
          </cell>
          <cell r="E298" t="str">
            <v>27131</v>
          </cell>
          <cell r="F298" t="str">
            <v xml:space="preserve">  0990</v>
          </cell>
          <cell r="K298" t="str">
            <v>APOIO DE ESTRUTURA - FCP/FLP</v>
          </cell>
          <cell r="L298">
            <v>92053.23</v>
          </cell>
          <cell r="M298">
            <v>1102000</v>
          </cell>
          <cell r="N298">
            <v>0</v>
          </cell>
        </row>
        <row r="299">
          <cell r="C299">
            <v>2719</v>
          </cell>
          <cell r="D299" t="str">
            <v xml:space="preserve">2719         </v>
          </cell>
          <cell r="E299" t="str">
            <v>2719</v>
          </cell>
          <cell r="K299" t="str">
            <v>OUTROS ACRESCIMOS</v>
          </cell>
          <cell r="L299">
            <v>292.57</v>
          </cell>
          <cell r="M299">
            <v>0</v>
          </cell>
          <cell r="N299">
            <v>292.57</v>
          </cell>
        </row>
        <row r="300">
          <cell r="C300">
            <v>27191</v>
          </cell>
          <cell r="D300" t="str">
            <v xml:space="preserve">27191         </v>
          </cell>
          <cell r="E300" t="str">
            <v>27191</v>
          </cell>
          <cell r="K300" t="str">
            <v>ACRESCIMOS DE PROVEITOS</v>
          </cell>
          <cell r="L300">
            <v>292.57</v>
          </cell>
          <cell r="M300">
            <v>0</v>
          </cell>
          <cell r="N300">
            <v>292.57</v>
          </cell>
        </row>
        <row r="301">
          <cell r="C301">
            <v>27191</v>
          </cell>
          <cell r="D301" t="str">
            <v xml:space="preserve">27191     0984      </v>
          </cell>
          <cell r="E301" t="str">
            <v>27191</v>
          </cell>
          <cell r="F301" t="str">
            <v xml:space="preserve">  0984</v>
          </cell>
          <cell r="K301" t="str">
            <v>REEMBOLSO DE CUSTAS</v>
          </cell>
          <cell r="L301">
            <v>292.57</v>
          </cell>
          <cell r="M301">
            <v>0</v>
          </cell>
          <cell r="N301">
            <v>292.57</v>
          </cell>
        </row>
        <row r="302">
          <cell r="C302">
            <v>272</v>
          </cell>
          <cell r="D302" t="str">
            <v xml:space="preserve">272         </v>
          </cell>
          <cell r="E302" t="str">
            <v>272</v>
          </cell>
          <cell r="K302" t="str">
            <v>CUSTOS DIFERIDOS</v>
          </cell>
          <cell r="L302">
            <v>0</v>
          </cell>
          <cell r="M302">
            <v>21096.32</v>
          </cell>
          <cell r="N302">
            <v>94171.59</v>
          </cell>
        </row>
        <row r="303">
          <cell r="C303">
            <v>272</v>
          </cell>
          <cell r="D303" t="str">
            <v xml:space="preserve">272     0800      </v>
          </cell>
          <cell r="E303" t="str">
            <v>272</v>
          </cell>
          <cell r="F303" t="str">
            <v xml:space="preserve">  0800</v>
          </cell>
          <cell r="K303" t="str">
            <v>IMPOSTO SELO UTIL CREDITO</v>
          </cell>
          <cell r="L303">
            <v>0</v>
          </cell>
          <cell r="M303">
            <v>6217.27</v>
          </cell>
          <cell r="N303">
            <v>61771.59</v>
          </cell>
        </row>
        <row r="304">
          <cell r="C304">
            <v>272</v>
          </cell>
          <cell r="D304" t="str">
            <v xml:space="preserve">272     0950      </v>
          </cell>
          <cell r="E304" t="str">
            <v>272</v>
          </cell>
          <cell r="F304" t="str">
            <v xml:space="preserve">  0950</v>
          </cell>
          <cell r="K304" t="str">
            <v>SEGUROS</v>
          </cell>
          <cell r="L304">
            <v>0</v>
          </cell>
          <cell r="M304">
            <v>4494.45</v>
          </cell>
          <cell r="N304">
            <v>-3.637978807091713E-12</v>
          </cell>
        </row>
        <row r="305">
          <cell r="C305">
            <v>272</v>
          </cell>
          <cell r="D305" t="str">
            <v xml:space="preserve">272     0980      </v>
          </cell>
          <cell r="E305" t="str">
            <v>272</v>
          </cell>
          <cell r="F305" t="str">
            <v xml:space="preserve">  0980</v>
          </cell>
          <cell r="K305" t="str">
            <v>EUROTAX</v>
          </cell>
          <cell r="L305">
            <v>0</v>
          </cell>
          <cell r="M305">
            <v>2284.6</v>
          </cell>
          <cell r="N305">
            <v>0</v>
          </cell>
        </row>
        <row r="306">
          <cell r="C306">
            <v>272</v>
          </cell>
          <cell r="D306" t="str">
            <v xml:space="preserve">272     0990      </v>
          </cell>
          <cell r="E306" t="str">
            <v>272</v>
          </cell>
          <cell r="F306" t="str">
            <v xml:space="preserve">  0990</v>
          </cell>
          <cell r="K306" t="str">
            <v>OUTROS CUSTOS DIFERIDOS</v>
          </cell>
          <cell r="L306">
            <v>0</v>
          </cell>
          <cell r="M306">
            <v>8100</v>
          </cell>
          <cell r="N306">
            <v>32400</v>
          </cell>
        </row>
        <row r="307">
          <cell r="C307">
            <v>273</v>
          </cell>
          <cell r="D307" t="str">
            <v xml:space="preserve">273         </v>
          </cell>
          <cell r="E307" t="str">
            <v>273</v>
          </cell>
          <cell r="K307" t="str">
            <v>ACRESCIMOS DE CUSTOS</v>
          </cell>
          <cell r="L307">
            <v>661432.72</v>
          </cell>
          <cell r="M307">
            <v>485422.52</v>
          </cell>
          <cell r="N307">
            <v>-727895.22</v>
          </cell>
        </row>
        <row r="308">
          <cell r="C308">
            <v>273</v>
          </cell>
          <cell r="D308" t="str">
            <v xml:space="preserve">273     0100      </v>
          </cell>
          <cell r="E308" t="str">
            <v>273</v>
          </cell>
          <cell r="F308" t="str">
            <v xml:space="preserve">  0100</v>
          </cell>
          <cell r="K308" t="str">
            <v>DESLOCACOES</v>
          </cell>
          <cell r="L308">
            <v>0</v>
          </cell>
          <cell r="M308">
            <v>486.35</v>
          </cell>
          <cell r="N308">
            <v>-486.35</v>
          </cell>
        </row>
        <row r="309">
          <cell r="C309">
            <v>273</v>
          </cell>
          <cell r="D309" t="str">
            <v xml:space="preserve">273     0200      </v>
          </cell>
          <cell r="E309" t="str">
            <v>273</v>
          </cell>
          <cell r="F309" t="str">
            <v xml:space="preserve">  0200</v>
          </cell>
          <cell r="K309" t="str">
            <v>REMUNERAÇOES A LIQUIDAR</v>
          </cell>
          <cell r="L309">
            <v>5136.72</v>
          </cell>
          <cell r="M309">
            <v>23524.33</v>
          </cell>
          <cell r="N309">
            <v>-264782.19</v>
          </cell>
        </row>
        <row r="310">
          <cell r="C310">
            <v>273</v>
          </cell>
          <cell r="D310" t="str">
            <v xml:space="preserve">273     0900      </v>
          </cell>
          <cell r="E310" t="str">
            <v>273</v>
          </cell>
          <cell r="F310" t="str">
            <v xml:space="preserve">  0900</v>
          </cell>
          <cell r="K310" t="str">
            <v>CUSTOS ESTRUTURA</v>
          </cell>
          <cell r="L310">
            <v>611655.28</v>
          </cell>
          <cell r="M310">
            <v>49837.06</v>
          </cell>
          <cell r="N310">
            <v>0</v>
          </cell>
        </row>
        <row r="311">
          <cell r="C311">
            <v>273</v>
          </cell>
          <cell r="D311" t="str">
            <v xml:space="preserve">273     1000      </v>
          </cell>
          <cell r="E311" t="str">
            <v>273</v>
          </cell>
          <cell r="F311" t="str">
            <v xml:space="preserve">  1000</v>
          </cell>
          <cell r="K311" t="str">
            <v>AUDITORIA</v>
          </cell>
          <cell r="L311">
            <v>0</v>
          </cell>
          <cell r="M311">
            <v>459.73</v>
          </cell>
          <cell r="N311">
            <v>-6033.45</v>
          </cell>
        </row>
        <row r="312">
          <cell r="C312">
            <v>273</v>
          </cell>
          <cell r="D312" t="str">
            <v xml:space="preserve">273     1100      </v>
          </cell>
          <cell r="E312" t="str">
            <v>273</v>
          </cell>
          <cell r="F312" t="str">
            <v xml:space="preserve">  1100</v>
          </cell>
          <cell r="K312" t="str">
            <v>JUROS BANCARIOS DE FINANC.</v>
          </cell>
          <cell r="L312">
            <v>596.01</v>
          </cell>
          <cell r="M312">
            <v>43188.2</v>
          </cell>
          <cell r="N312">
            <v>-68342.19</v>
          </cell>
        </row>
        <row r="313">
          <cell r="C313">
            <v>273</v>
          </cell>
          <cell r="D313" t="str">
            <v xml:space="preserve">273     1200      </v>
          </cell>
          <cell r="E313" t="str">
            <v>273</v>
          </cell>
          <cell r="F313" t="str">
            <v xml:space="preserve">  1200</v>
          </cell>
          <cell r="K313" t="str">
            <v>IMP.SELO DE FINANCIAMENTOS</v>
          </cell>
          <cell r="L313">
            <v>23.84</v>
          </cell>
          <cell r="M313">
            <v>1727.53</v>
          </cell>
          <cell r="N313">
            <v>-2733.6900000000091</v>
          </cell>
        </row>
        <row r="314">
          <cell r="C314">
            <v>273</v>
          </cell>
          <cell r="D314" t="str">
            <v xml:space="preserve">273     1500      </v>
          </cell>
          <cell r="E314" t="str">
            <v>273</v>
          </cell>
          <cell r="F314" t="str">
            <v xml:space="preserve">  1500</v>
          </cell>
          <cell r="K314" t="str">
            <v>CAMPANHAS F.A.P.</v>
          </cell>
          <cell r="L314">
            <v>0</v>
          </cell>
          <cell r="M314">
            <v>77872.460000000006</v>
          </cell>
          <cell r="N314">
            <v>-77872.460000000006</v>
          </cell>
        </row>
        <row r="315">
          <cell r="C315">
            <v>273</v>
          </cell>
          <cell r="D315" t="str">
            <v xml:space="preserve">273     2600      </v>
          </cell>
          <cell r="E315" t="str">
            <v>273</v>
          </cell>
          <cell r="F315" t="str">
            <v xml:space="preserve">  2600</v>
          </cell>
          <cell r="K315" t="str">
            <v>SEGUROS FROTA</v>
          </cell>
          <cell r="L315">
            <v>0</v>
          </cell>
          <cell r="M315">
            <v>376.06</v>
          </cell>
          <cell r="N315">
            <v>-376.06</v>
          </cell>
        </row>
        <row r="316">
          <cell r="C316">
            <v>273</v>
          </cell>
          <cell r="D316" t="str">
            <v xml:space="preserve">273     3000      </v>
          </cell>
          <cell r="E316" t="str">
            <v>273</v>
          </cell>
          <cell r="F316" t="str">
            <v xml:space="preserve">  3000</v>
          </cell>
          <cell r="K316" t="str">
            <v>HORAS EXTRAS E ENCARGOS</v>
          </cell>
          <cell r="L316">
            <v>0</v>
          </cell>
          <cell r="M316">
            <v>83.38</v>
          </cell>
          <cell r="N316">
            <v>-83.38</v>
          </cell>
        </row>
        <row r="317">
          <cell r="C317">
            <v>273</v>
          </cell>
          <cell r="D317" t="str">
            <v xml:space="preserve">273     3600      </v>
          </cell>
          <cell r="E317" t="str">
            <v>273</v>
          </cell>
          <cell r="F317" t="str">
            <v xml:space="preserve">  3600</v>
          </cell>
          <cell r="K317" t="str">
            <v>CONVENCAO FORMACAO</v>
          </cell>
          <cell r="L317">
            <v>0</v>
          </cell>
          <cell r="M317">
            <v>0</v>
          </cell>
          <cell r="N317">
            <v>-19318.03</v>
          </cell>
        </row>
        <row r="318">
          <cell r="C318">
            <v>273</v>
          </cell>
          <cell r="D318" t="str">
            <v xml:space="preserve">273     9900      </v>
          </cell>
          <cell r="E318" t="str">
            <v>273</v>
          </cell>
          <cell r="F318" t="str">
            <v xml:space="preserve">  9900</v>
          </cell>
          <cell r="K318" t="str">
            <v>OUTROS ACRESCIMOS DE CUSTOS</v>
          </cell>
          <cell r="L318">
            <v>44020.87</v>
          </cell>
          <cell r="M318">
            <v>287867.42</v>
          </cell>
          <cell r="N318">
            <v>-287867.42</v>
          </cell>
        </row>
        <row r="319">
          <cell r="C319">
            <v>274</v>
          </cell>
          <cell r="D319" t="str">
            <v xml:space="preserve">274         </v>
          </cell>
          <cell r="E319" t="str">
            <v>274</v>
          </cell>
          <cell r="K319" t="str">
            <v>PROVEITOS DIFERIDOS</v>
          </cell>
          <cell r="L319">
            <v>412793.27</v>
          </cell>
          <cell r="M319">
            <v>427006.36</v>
          </cell>
          <cell r="N319">
            <v>-687607.43</v>
          </cell>
        </row>
        <row r="320">
          <cell r="C320">
            <v>2749</v>
          </cell>
          <cell r="D320" t="str">
            <v xml:space="preserve">2749         </v>
          </cell>
          <cell r="E320" t="str">
            <v>2749</v>
          </cell>
          <cell r="K320" t="str">
            <v>OUTROS PROVEITOS DIFERIDOS</v>
          </cell>
          <cell r="L320">
            <v>412793.27</v>
          </cell>
          <cell r="M320">
            <v>427006.36</v>
          </cell>
          <cell r="N320">
            <v>-687607.43</v>
          </cell>
        </row>
        <row r="321">
          <cell r="C321">
            <v>27491</v>
          </cell>
          <cell r="D321" t="str">
            <v xml:space="preserve">27491         </v>
          </cell>
          <cell r="E321" t="str">
            <v>27491</v>
          </cell>
          <cell r="K321" t="str">
            <v>OUTROS PROVEITOS DIFERIDOS</v>
          </cell>
          <cell r="L321">
            <v>353381.56</v>
          </cell>
          <cell r="M321">
            <v>286140.88</v>
          </cell>
          <cell r="N321">
            <v>-249413.27</v>
          </cell>
        </row>
        <row r="322">
          <cell r="C322">
            <v>27492</v>
          </cell>
          <cell r="D322" t="str">
            <v xml:space="preserve">27492         </v>
          </cell>
          <cell r="E322" t="str">
            <v>27492</v>
          </cell>
          <cell r="K322" t="str">
            <v>OUTROS PROVEITOS-CAMP. 0% JURO</v>
          </cell>
          <cell r="L322">
            <v>34680.43</v>
          </cell>
          <cell r="M322">
            <v>80180.479999999996</v>
          </cell>
          <cell r="N322">
            <v>-315198.51</v>
          </cell>
        </row>
        <row r="323">
          <cell r="C323">
            <v>27496</v>
          </cell>
          <cell r="D323" t="str">
            <v xml:space="preserve">27496         </v>
          </cell>
          <cell r="E323" t="str">
            <v>27496</v>
          </cell>
          <cell r="K323" t="str">
            <v>SERVICOS ADMINISTRATIVOS</v>
          </cell>
          <cell r="L323">
            <v>24731.279999999999</v>
          </cell>
          <cell r="M323">
            <v>60685</v>
          </cell>
          <cell r="N323">
            <v>-122995.65</v>
          </cell>
        </row>
        <row r="324">
          <cell r="C324">
            <v>276</v>
          </cell>
          <cell r="D324" t="str">
            <v xml:space="preserve">276         </v>
          </cell>
          <cell r="E324" t="str">
            <v>276</v>
          </cell>
          <cell r="K324" t="str">
            <v>ACTIVOS E PASSIVOS IMP. DIFER</v>
          </cell>
          <cell r="L324">
            <v>358092.46</v>
          </cell>
          <cell r="M324">
            <v>230744.31</v>
          </cell>
          <cell r="N324">
            <v>127348.15</v>
          </cell>
        </row>
        <row r="325">
          <cell r="C325">
            <v>2761</v>
          </cell>
          <cell r="D325" t="str">
            <v xml:space="preserve">2761         </v>
          </cell>
          <cell r="E325" t="str">
            <v>2761</v>
          </cell>
          <cell r="K325" t="str">
            <v>ACTIVOS P/IMPOSTOS DIFERIDOS</v>
          </cell>
          <cell r="L325">
            <v>179046.23</v>
          </cell>
          <cell r="M325">
            <v>51698.080000000002</v>
          </cell>
          <cell r="N325">
            <v>127348.15</v>
          </cell>
        </row>
        <row r="326">
          <cell r="C326">
            <v>2762</v>
          </cell>
          <cell r="D326" t="str">
            <v xml:space="preserve">2762         </v>
          </cell>
          <cell r="E326" t="str">
            <v>2762</v>
          </cell>
          <cell r="K326" t="str">
            <v>PASSIVOS POR IMPOSTO DIFERIDO</v>
          </cell>
          <cell r="L326">
            <v>179046.23</v>
          </cell>
          <cell r="M326">
            <v>179046.23</v>
          </cell>
          <cell r="N326">
            <v>0</v>
          </cell>
        </row>
        <row r="327">
          <cell r="C327">
            <v>28</v>
          </cell>
          <cell r="D327" t="str">
            <v xml:space="preserve">28         </v>
          </cell>
          <cell r="E327" t="str">
            <v>28</v>
          </cell>
          <cell r="K327" t="str">
            <v>PROVISOES P/COB. DUVIDOSAS</v>
          </cell>
          <cell r="L327">
            <v>367664.03</v>
          </cell>
          <cell r="M327">
            <v>473153.19</v>
          </cell>
          <cell r="N327">
            <v>-387582.44</v>
          </cell>
        </row>
        <row r="328">
          <cell r="C328">
            <v>281</v>
          </cell>
          <cell r="D328" t="str">
            <v xml:space="preserve">281         </v>
          </cell>
          <cell r="E328" t="str">
            <v>281</v>
          </cell>
          <cell r="K328" t="str">
            <v>DIVIDAS CLIENTES</v>
          </cell>
          <cell r="L328">
            <v>339077.72</v>
          </cell>
          <cell r="M328">
            <v>122697.38</v>
          </cell>
          <cell r="N328">
            <v>-387582.44</v>
          </cell>
        </row>
        <row r="329">
          <cell r="C329">
            <v>2812</v>
          </cell>
          <cell r="D329" t="str">
            <v xml:space="preserve">2812         </v>
          </cell>
          <cell r="E329" t="str">
            <v>2812</v>
          </cell>
          <cell r="K329" t="str">
            <v>DIVIDAS CLIENTES-V/P</v>
          </cell>
          <cell r="L329">
            <v>69421.05</v>
          </cell>
          <cell r="M329">
            <v>0</v>
          </cell>
          <cell r="N329">
            <v>0</v>
          </cell>
        </row>
        <row r="330">
          <cell r="C330">
            <v>2812</v>
          </cell>
          <cell r="D330" t="str">
            <v xml:space="preserve">2812      111   </v>
          </cell>
          <cell r="E330" t="str">
            <v>2812</v>
          </cell>
          <cell r="G330" t="str">
            <v>1</v>
          </cell>
          <cell r="H330" t="str">
            <v>1</v>
          </cell>
          <cell r="I330" t="str">
            <v>1</v>
          </cell>
          <cell r="K330" t="str">
            <v>DIVIDAS CLIENTES-V/P-N-AUTO</v>
          </cell>
          <cell r="L330">
            <v>69421.05</v>
          </cell>
          <cell r="M330">
            <v>0</v>
          </cell>
          <cell r="N330">
            <v>0</v>
          </cell>
        </row>
        <row r="331">
          <cell r="C331">
            <v>2813</v>
          </cell>
          <cell r="D331" t="str">
            <v xml:space="preserve">2813         </v>
          </cell>
          <cell r="E331" t="str">
            <v>2813</v>
          </cell>
          <cell r="K331" t="str">
            <v>DIVIDAS CLIENTES-ALUGUER</v>
          </cell>
          <cell r="L331">
            <v>269656.67</v>
          </cell>
          <cell r="M331">
            <v>122697.38</v>
          </cell>
          <cell r="N331">
            <v>-387582.44</v>
          </cell>
        </row>
        <row r="332">
          <cell r="C332">
            <v>28131</v>
          </cell>
          <cell r="D332" t="str">
            <v xml:space="preserve">28131         </v>
          </cell>
          <cell r="E332" t="str">
            <v>28131</v>
          </cell>
          <cell r="K332" t="str">
            <v>DIVIDAS CLIENTES-ALUGUER</v>
          </cell>
          <cell r="L332">
            <v>269656.67</v>
          </cell>
          <cell r="M332">
            <v>122697.38</v>
          </cell>
          <cell r="N332">
            <v>-387582.44</v>
          </cell>
        </row>
        <row r="333">
          <cell r="C333">
            <v>28131</v>
          </cell>
          <cell r="D333" t="str">
            <v xml:space="preserve">28131      111   </v>
          </cell>
          <cell r="E333" t="str">
            <v>28131</v>
          </cell>
          <cell r="G333" t="str">
            <v>1</v>
          </cell>
          <cell r="H333" t="str">
            <v>1</v>
          </cell>
          <cell r="I333" t="str">
            <v>1</v>
          </cell>
          <cell r="K333" t="str">
            <v>DIVIDAS CLIENTES - ALUG-AUTO</v>
          </cell>
          <cell r="L333">
            <v>269656.67</v>
          </cell>
          <cell r="M333">
            <v>122697.38</v>
          </cell>
          <cell r="N333">
            <v>-387582.44</v>
          </cell>
        </row>
        <row r="334">
          <cell r="C334">
            <v>282</v>
          </cell>
          <cell r="D334" t="str">
            <v xml:space="preserve">282         </v>
          </cell>
          <cell r="E334" t="str">
            <v>282</v>
          </cell>
          <cell r="K334" t="str">
            <v>PROV. COB. DUV. - ALD/RET</v>
          </cell>
          <cell r="L334">
            <v>28586.31</v>
          </cell>
          <cell r="M334">
            <v>350455.81</v>
          </cell>
          <cell r="N334">
            <v>0</v>
          </cell>
        </row>
        <row r="335">
          <cell r="C335">
            <v>2822</v>
          </cell>
          <cell r="D335" t="str">
            <v xml:space="preserve">2822         </v>
          </cell>
          <cell r="E335" t="str">
            <v>2822</v>
          </cell>
          <cell r="K335" t="str">
            <v>PROV COB DUV - ALD</v>
          </cell>
          <cell r="L335">
            <v>28586.31</v>
          </cell>
          <cell r="M335">
            <v>281034.7</v>
          </cell>
          <cell r="N335">
            <v>0</v>
          </cell>
        </row>
        <row r="336">
          <cell r="C336">
            <v>28221</v>
          </cell>
          <cell r="D336" t="str">
            <v xml:space="preserve">28221         </v>
          </cell>
          <cell r="E336" t="str">
            <v>28221</v>
          </cell>
          <cell r="K336" t="str">
            <v>PROV COB DUV - ALD/TRIB</v>
          </cell>
          <cell r="L336">
            <v>21360.17</v>
          </cell>
          <cell r="M336">
            <v>269173.18</v>
          </cell>
          <cell r="N336">
            <v>0</v>
          </cell>
        </row>
        <row r="337">
          <cell r="C337">
            <v>28222</v>
          </cell>
          <cell r="D337" t="str">
            <v xml:space="preserve">28222         </v>
          </cell>
          <cell r="E337" t="str">
            <v>28222</v>
          </cell>
          <cell r="K337" t="str">
            <v>PROV. COB. DUV. - ALD MORA</v>
          </cell>
          <cell r="L337">
            <v>7226.14</v>
          </cell>
          <cell r="M337">
            <v>11861.52</v>
          </cell>
          <cell r="N337">
            <v>1.8189894035458565E-12</v>
          </cell>
        </row>
        <row r="338">
          <cell r="C338">
            <v>2823</v>
          </cell>
          <cell r="D338" t="str">
            <v xml:space="preserve">2823         </v>
          </cell>
          <cell r="E338" t="str">
            <v>2823</v>
          </cell>
          <cell r="K338" t="str">
            <v>PROV COB DUV - RETAIL</v>
          </cell>
          <cell r="L338">
            <v>0</v>
          </cell>
          <cell r="M338">
            <v>69421.11</v>
          </cell>
          <cell r="N338">
            <v>0</v>
          </cell>
        </row>
        <row r="339">
          <cell r="C339">
            <v>28231</v>
          </cell>
          <cell r="D339" t="str">
            <v xml:space="preserve">28231         </v>
          </cell>
          <cell r="E339" t="str">
            <v>28231</v>
          </cell>
          <cell r="K339" t="str">
            <v>PROV COB DUV - RET/TRIB</v>
          </cell>
          <cell r="L339">
            <v>0</v>
          </cell>
          <cell r="M339">
            <v>69421.11</v>
          </cell>
          <cell r="N339">
            <v>0</v>
          </cell>
        </row>
        <row r="340">
          <cell r="C340">
            <v>29</v>
          </cell>
          <cell r="D340" t="str">
            <v xml:space="preserve">29         </v>
          </cell>
          <cell r="E340" t="str">
            <v>29</v>
          </cell>
          <cell r="K340" t="str">
            <v>PROVISOES P/RISCOS E ENCARGOS</v>
          </cell>
          <cell r="L340">
            <v>0</v>
          </cell>
          <cell r="M340">
            <v>187993</v>
          </cell>
          <cell r="N340">
            <v>-2758029.21</v>
          </cell>
        </row>
        <row r="341">
          <cell r="C341">
            <v>298</v>
          </cell>
          <cell r="D341" t="str">
            <v xml:space="preserve">298         </v>
          </cell>
          <cell r="E341" t="str">
            <v>298</v>
          </cell>
          <cell r="K341" t="str">
            <v>OUTROS RISCOS E ENCARGOS</v>
          </cell>
          <cell r="L341">
            <v>0</v>
          </cell>
          <cell r="M341">
            <v>187993</v>
          </cell>
          <cell r="N341">
            <v>-2758029.21</v>
          </cell>
        </row>
        <row r="342">
          <cell r="C342">
            <v>2981</v>
          </cell>
          <cell r="D342" t="str">
            <v xml:space="preserve">2981         </v>
          </cell>
          <cell r="E342" t="str">
            <v>2981</v>
          </cell>
          <cell r="K342" t="str">
            <v>OUTROS RISCOS E ENCARGOS</v>
          </cell>
          <cell r="L342">
            <v>0</v>
          </cell>
          <cell r="M342">
            <v>60000</v>
          </cell>
          <cell r="N342">
            <v>-2630036.21</v>
          </cell>
        </row>
        <row r="343">
          <cell r="C343">
            <v>2982</v>
          </cell>
          <cell r="D343" t="str">
            <v xml:space="preserve">2982         </v>
          </cell>
          <cell r="E343" t="str">
            <v>2982</v>
          </cell>
          <cell r="K343" t="str">
            <v>PROVISOES VALORES RESIDUAIS</v>
          </cell>
          <cell r="L343">
            <v>0</v>
          </cell>
          <cell r="M343">
            <v>127993</v>
          </cell>
          <cell r="N343">
            <v>-127993</v>
          </cell>
        </row>
        <row r="344">
          <cell r="C344">
            <v>42</v>
          </cell>
          <cell r="D344" t="str">
            <v xml:space="preserve">42         </v>
          </cell>
          <cell r="E344" t="str">
            <v>42</v>
          </cell>
          <cell r="K344" t="str">
            <v>IMOBILIZACOES CORPOREAS</v>
          </cell>
          <cell r="L344">
            <v>10222785.670000002</v>
          </cell>
          <cell r="M344">
            <v>2380525.0499999998</v>
          </cell>
          <cell r="N344">
            <v>77744105.26000002</v>
          </cell>
        </row>
        <row r="345">
          <cell r="C345">
            <v>424</v>
          </cell>
          <cell r="D345" t="str">
            <v xml:space="preserve">424         </v>
          </cell>
          <cell r="E345" t="str">
            <v>424</v>
          </cell>
          <cell r="K345" t="str">
            <v>I.C.-EQUIPAMENTO DE TRANSPORTE</v>
          </cell>
          <cell r="L345">
            <v>10222785.670000002</v>
          </cell>
          <cell r="M345">
            <v>2380525.0499999998</v>
          </cell>
          <cell r="N345">
            <v>77744105.26000002</v>
          </cell>
        </row>
        <row r="346">
          <cell r="C346">
            <v>4241</v>
          </cell>
          <cell r="D346" t="str">
            <v xml:space="preserve">4241         </v>
          </cell>
          <cell r="E346" t="str">
            <v>4241</v>
          </cell>
          <cell r="K346" t="str">
            <v>I.C.-EQUIP.TRANSP.-LIGEIROS</v>
          </cell>
          <cell r="L346">
            <v>10222785.670000002</v>
          </cell>
          <cell r="M346">
            <v>2380525.0499999998</v>
          </cell>
          <cell r="N346">
            <v>77744105.26000002</v>
          </cell>
        </row>
        <row r="347">
          <cell r="C347">
            <v>42411</v>
          </cell>
          <cell r="D347" t="str">
            <v xml:space="preserve">42411         </v>
          </cell>
          <cell r="E347" t="str">
            <v>42411</v>
          </cell>
          <cell r="K347" t="str">
            <v>EQUIP.TRANSP.- DL 02/90</v>
          </cell>
          <cell r="L347">
            <v>49163.9</v>
          </cell>
          <cell r="M347">
            <v>59613.09</v>
          </cell>
          <cell r="N347">
            <v>788782.82</v>
          </cell>
        </row>
        <row r="348">
          <cell r="C348">
            <v>42412</v>
          </cell>
          <cell r="D348" t="str">
            <v xml:space="preserve">42412         </v>
          </cell>
          <cell r="E348" t="str">
            <v>42412</v>
          </cell>
          <cell r="K348" t="str">
            <v>I.C.-EQUIP.TRANSP.-FROTA ALG</v>
          </cell>
          <cell r="L348">
            <v>10173621.770000001</v>
          </cell>
          <cell r="M348">
            <v>2320911.96</v>
          </cell>
          <cell r="N348">
            <v>76601627.230000004</v>
          </cell>
        </row>
        <row r="349">
          <cell r="C349">
            <v>42413</v>
          </cell>
          <cell r="D349" t="str">
            <v xml:space="preserve">42413         </v>
          </cell>
          <cell r="E349" t="str">
            <v>42413</v>
          </cell>
          <cell r="K349" t="str">
            <v>A.A.-I.C.-EQU.TRAN.-FROTA FINP</v>
          </cell>
          <cell r="L349">
            <v>0</v>
          </cell>
          <cell r="M349">
            <v>0</v>
          </cell>
          <cell r="N349">
            <v>347925.27</v>
          </cell>
        </row>
        <row r="350">
          <cell r="C350">
            <v>42414</v>
          </cell>
          <cell r="D350" t="str">
            <v xml:space="preserve">42414         </v>
          </cell>
          <cell r="E350" t="str">
            <v>42414</v>
          </cell>
          <cell r="K350" t="str">
            <v>I.C.-EQUIP.TRANSP.ALG-VIAT.DEV</v>
          </cell>
          <cell r="L350">
            <v>0</v>
          </cell>
          <cell r="M350">
            <v>0</v>
          </cell>
          <cell r="N350">
            <v>5769.94</v>
          </cell>
        </row>
        <row r="351">
          <cell r="C351">
            <v>44</v>
          </cell>
          <cell r="D351" t="str">
            <v xml:space="preserve">44         </v>
          </cell>
          <cell r="E351" t="str">
            <v>44</v>
          </cell>
          <cell r="K351" t="str">
            <v>IMOBILIZACOES EM CURSO</v>
          </cell>
          <cell r="L351">
            <v>0</v>
          </cell>
          <cell r="M351">
            <v>405612.08</v>
          </cell>
          <cell r="N351">
            <v>0</v>
          </cell>
        </row>
        <row r="352">
          <cell r="C352">
            <v>441</v>
          </cell>
          <cell r="D352" t="str">
            <v xml:space="preserve">441         </v>
          </cell>
          <cell r="E352" t="str">
            <v>441</v>
          </cell>
          <cell r="K352" t="str">
            <v>ESCRITORIO DE LISBOA</v>
          </cell>
          <cell r="L352">
            <v>0</v>
          </cell>
          <cell r="M352">
            <v>405612.08</v>
          </cell>
          <cell r="N352">
            <v>0</v>
          </cell>
        </row>
        <row r="353">
          <cell r="C353">
            <v>4418</v>
          </cell>
          <cell r="D353" t="str">
            <v xml:space="preserve">4418         </v>
          </cell>
          <cell r="E353" t="str">
            <v>4418</v>
          </cell>
          <cell r="K353" t="str">
            <v>CONTRATOS ALD P/RECEPCIONAR</v>
          </cell>
          <cell r="L353">
            <v>0</v>
          </cell>
          <cell r="M353">
            <v>405612.08</v>
          </cell>
          <cell r="N353">
            <v>0</v>
          </cell>
        </row>
        <row r="354">
          <cell r="C354">
            <v>48</v>
          </cell>
          <cell r="D354" t="str">
            <v xml:space="preserve">48         </v>
          </cell>
          <cell r="E354" t="str">
            <v>48</v>
          </cell>
          <cell r="K354" t="str">
            <v>AMORTIZACOES ACUMULADAS</v>
          </cell>
          <cell r="L354">
            <v>1116820.1399999999</v>
          </cell>
          <cell r="M354">
            <v>1678858.46</v>
          </cell>
          <cell r="N354">
            <v>-25471018.449999999</v>
          </cell>
        </row>
        <row r="355">
          <cell r="C355">
            <v>482</v>
          </cell>
          <cell r="D355" t="str">
            <v xml:space="preserve">482         </v>
          </cell>
          <cell r="E355" t="str">
            <v>482</v>
          </cell>
          <cell r="K355" t="str">
            <v>AMORT.ACUM.-IMOBILIZADO CORP.</v>
          </cell>
          <cell r="L355">
            <v>1116820.1399999999</v>
          </cell>
          <cell r="M355">
            <v>1678858.46</v>
          </cell>
          <cell r="N355">
            <v>-25471018.449999999</v>
          </cell>
        </row>
        <row r="356">
          <cell r="C356">
            <v>4824</v>
          </cell>
          <cell r="D356" t="str">
            <v xml:space="preserve">4824         </v>
          </cell>
          <cell r="E356" t="str">
            <v>4824</v>
          </cell>
          <cell r="K356" t="str">
            <v>A.A.-I.C.-EQUIPAMENTO TRANSP.</v>
          </cell>
          <cell r="L356">
            <v>1116820.1399999999</v>
          </cell>
          <cell r="M356">
            <v>1678858.46</v>
          </cell>
          <cell r="N356">
            <v>-25471018.449999999</v>
          </cell>
        </row>
        <row r="357">
          <cell r="C357">
            <v>48241</v>
          </cell>
          <cell r="D357" t="str">
            <v xml:space="preserve">48241         </v>
          </cell>
          <cell r="E357" t="str">
            <v>48241</v>
          </cell>
          <cell r="K357" t="str">
            <v>A.A.-I.C.-EQUI.TRAN.-LIGEIROS</v>
          </cell>
          <cell r="L357">
            <v>1116820.1399999999</v>
          </cell>
          <cell r="M357">
            <v>1678858.46</v>
          </cell>
          <cell r="N357">
            <v>-25471018.449999999</v>
          </cell>
        </row>
        <row r="358">
          <cell r="C358">
            <v>482411</v>
          </cell>
          <cell r="D358" t="str">
            <v xml:space="preserve">482411         </v>
          </cell>
          <cell r="E358" t="str">
            <v>482411</v>
          </cell>
          <cell r="K358" t="str">
            <v>A.A.-I.C.-EQ.TRANSP-DL 02/90</v>
          </cell>
          <cell r="L358">
            <v>20434.830000000002</v>
          </cell>
          <cell r="M358">
            <v>37815.949999999997</v>
          </cell>
          <cell r="N358">
            <v>-279358.08000000002</v>
          </cell>
        </row>
        <row r="359">
          <cell r="C359">
            <v>482412</v>
          </cell>
          <cell r="D359" t="str">
            <v xml:space="preserve">482412         </v>
          </cell>
          <cell r="E359" t="str">
            <v>482412</v>
          </cell>
          <cell r="K359" t="str">
            <v>A.A.-I.C.-EQU.TRAN.-FROTA ALG</v>
          </cell>
          <cell r="L359">
            <v>1096385.31</v>
          </cell>
          <cell r="M359">
            <v>1633553.57</v>
          </cell>
          <cell r="N359">
            <v>-25071875.050000001</v>
          </cell>
        </row>
        <row r="360">
          <cell r="C360">
            <v>482413</v>
          </cell>
          <cell r="D360" t="str">
            <v xml:space="preserve">482413         </v>
          </cell>
          <cell r="E360" t="str">
            <v>482413</v>
          </cell>
          <cell r="K360" t="str">
            <v>A.A.-I.C-EQ.TR.-LIGEIR-FINPLUS</v>
          </cell>
          <cell r="L360">
            <v>0</v>
          </cell>
          <cell r="M360">
            <v>7082.23</v>
          </cell>
          <cell r="N360">
            <v>-118331.59</v>
          </cell>
        </row>
        <row r="361">
          <cell r="C361">
            <v>482414</v>
          </cell>
          <cell r="D361" t="str">
            <v xml:space="preserve">482414         </v>
          </cell>
          <cell r="E361" t="str">
            <v>482414</v>
          </cell>
          <cell r="K361" t="str">
            <v>A.A.-IC-EQ.TR.ALG-VIAT.DEVOL.</v>
          </cell>
          <cell r="L361">
            <v>0</v>
          </cell>
          <cell r="M361">
            <v>406.71</v>
          </cell>
          <cell r="N361">
            <v>-1453.73</v>
          </cell>
        </row>
        <row r="362">
          <cell r="C362">
            <v>51</v>
          </cell>
          <cell r="D362" t="str">
            <v xml:space="preserve">51         </v>
          </cell>
          <cell r="E362" t="str">
            <v>51</v>
          </cell>
          <cell r="K362" t="str">
            <v>CAPITAL</v>
          </cell>
          <cell r="L362">
            <v>0</v>
          </cell>
          <cell r="M362">
            <v>0</v>
          </cell>
          <cell r="N362">
            <v>-50000</v>
          </cell>
        </row>
        <row r="363">
          <cell r="C363">
            <v>516</v>
          </cell>
          <cell r="D363" t="str">
            <v xml:space="preserve">516         </v>
          </cell>
          <cell r="E363" t="str">
            <v>516</v>
          </cell>
          <cell r="K363" t="str">
            <v>ACCOES</v>
          </cell>
          <cell r="L363">
            <v>0</v>
          </cell>
          <cell r="M363">
            <v>0</v>
          </cell>
          <cell r="N363">
            <v>-50000</v>
          </cell>
        </row>
        <row r="364">
          <cell r="C364">
            <v>54</v>
          </cell>
          <cell r="D364" t="str">
            <v xml:space="preserve">54         </v>
          </cell>
          <cell r="E364" t="str">
            <v>54</v>
          </cell>
          <cell r="K364" t="str">
            <v>PREMIO DE EMISSÃO DE ACCOES</v>
          </cell>
          <cell r="L364">
            <v>0</v>
          </cell>
          <cell r="M364">
            <v>0</v>
          </cell>
          <cell r="N364">
            <v>-2767.53</v>
          </cell>
        </row>
        <row r="365">
          <cell r="C365">
            <v>541</v>
          </cell>
          <cell r="D365" t="str">
            <v xml:space="preserve">541         </v>
          </cell>
          <cell r="E365" t="str">
            <v>541</v>
          </cell>
          <cell r="K365" t="str">
            <v>PREMIO DE EMISSAO DE ACCOES</v>
          </cell>
          <cell r="L365">
            <v>0</v>
          </cell>
          <cell r="M365">
            <v>0</v>
          </cell>
          <cell r="N365">
            <v>-2767.53</v>
          </cell>
        </row>
        <row r="366">
          <cell r="C366">
            <v>57</v>
          </cell>
          <cell r="D366" t="str">
            <v xml:space="preserve">57         </v>
          </cell>
          <cell r="E366" t="str">
            <v>57</v>
          </cell>
          <cell r="K366" t="str">
            <v>RESERVAS</v>
          </cell>
          <cell r="L366">
            <v>0</v>
          </cell>
          <cell r="M366">
            <v>0</v>
          </cell>
          <cell r="N366">
            <v>-3378381.57</v>
          </cell>
        </row>
        <row r="367">
          <cell r="C367">
            <v>571</v>
          </cell>
          <cell r="D367" t="str">
            <v xml:space="preserve">571         </v>
          </cell>
          <cell r="E367" t="str">
            <v>571</v>
          </cell>
          <cell r="K367" t="str">
            <v>RESERVAS LEGAIS</v>
          </cell>
          <cell r="L367">
            <v>0</v>
          </cell>
          <cell r="M367">
            <v>0</v>
          </cell>
          <cell r="N367">
            <v>-24296.85</v>
          </cell>
        </row>
        <row r="368">
          <cell r="C368">
            <v>5711</v>
          </cell>
          <cell r="D368" t="str">
            <v xml:space="preserve">5711         </v>
          </cell>
          <cell r="E368" t="str">
            <v>5711</v>
          </cell>
          <cell r="K368" t="str">
            <v>RESERVAS LEGAIS</v>
          </cell>
          <cell r="L368">
            <v>0</v>
          </cell>
          <cell r="M368">
            <v>0</v>
          </cell>
          <cell r="N368">
            <v>-24296.85</v>
          </cell>
        </row>
        <row r="369">
          <cell r="C369">
            <v>574</v>
          </cell>
          <cell r="D369" t="str">
            <v xml:space="preserve">574         </v>
          </cell>
          <cell r="E369" t="str">
            <v>574</v>
          </cell>
          <cell r="K369" t="str">
            <v>RESERVAS LIVRES</v>
          </cell>
          <cell r="L369">
            <v>0</v>
          </cell>
          <cell r="M369">
            <v>0</v>
          </cell>
          <cell r="N369">
            <v>-3354084.72</v>
          </cell>
        </row>
        <row r="370">
          <cell r="C370">
            <v>5741</v>
          </cell>
          <cell r="D370" t="str">
            <v xml:space="preserve">5741         </v>
          </cell>
          <cell r="E370" t="str">
            <v>5741</v>
          </cell>
          <cell r="K370" t="str">
            <v>RESERVAS LIVRES</v>
          </cell>
          <cell r="L370">
            <v>0</v>
          </cell>
          <cell r="M370">
            <v>0</v>
          </cell>
          <cell r="N370">
            <v>-91017.7</v>
          </cell>
        </row>
        <row r="371">
          <cell r="C371">
            <v>5742</v>
          </cell>
          <cell r="D371" t="str">
            <v xml:space="preserve">5742         </v>
          </cell>
          <cell r="E371" t="str">
            <v>5742</v>
          </cell>
          <cell r="K371" t="str">
            <v>RESERVAS LIVRES/EXERC.95</v>
          </cell>
          <cell r="L371">
            <v>0</v>
          </cell>
          <cell r="M371">
            <v>0</v>
          </cell>
          <cell r="N371">
            <v>-446596.11</v>
          </cell>
        </row>
        <row r="372">
          <cell r="C372">
            <v>5743</v>
          </cell>
          <cell r="D372" t="str">
            <v xml:space="preserve">5743         </v>
          </cell>
          <cell r="E372" t="str">
            <v>5743</v>
          </cell>
          <cell r="K372" t="str">
            <v>RESERVAS LIVRES - EXERC. 96</v>
          </cell>
          <cell r="L372">
            <v>0</v>
          </cell>
          <cell r="M372">
            <v>0</v>
          </cell>
          <cell r="N372">
            <v>-869735.62</v>
          </cell>
        </row>
        <row r="373">
          <cell r="C373">
            <v>5744</v>
          </cell>
          <cell r="D373" t="str">
            <v xml:space="preserve">5744         </v>
          </cell>
          <cell r="E373" t="str">
            <v>5744</v>
          </cell>
          <cell r="K373" t="str">
            <v>RESERVAS LIVRES/EXERC. 97</v>
          </cell>
          <cell r="L373">
            <v>0</v>
          </cell>
          <cell r="M373">
            <v>0</v>
          </cell>
          <cell r="N373">
            <v>-860613.93</v>
          </cell>
        </row>
        <row r="374">
          <cell r="C374">
            <v>5745</v>
          </cell>
          <cell r="D374" t="str">
            <v xml:space="preserve">5745         </v>
          </cell>
          <cell r="E374" t="str">
            <v>5745</v>
          </cell>
          <cell r="K374" t="str">
            <v>RESERVAS LIVRES EXERC/98</v>
          </cell>
          <cell r="L374">
            <v>0</v>
          </cell>
          <cell r="M374">
            <v>0</v>
          </cell>
          <cell r="N374">
            <v>-743317.51</v>
          </cell>
        </row>
        <row r="375">
          <cell r="C375">
            <v>5746</v>
          </cell>
          <cell r="D375" t="str">
            <v xml:space="preserve">5746         </v>
          </cell>
          <cell r="E375" t="str">
            <v>5746</v>
          </cell>
          <cell r="K375" t="str">
            <v>RESERVAS LIVRES - EXERC. 99</v>
          </cell>
          <cell r="L375">
            <v>0</v>
          </cell>
          <cell r="M375">
            <v>0</v>
          </cell>
          <cell r="N375">
            <v>-621228.06000000006</v>
          </cell>
        </row>
        <row r="376">
          <cell r="C376">
            <v>5747</v>
          </cell>
          <cell r="D376" t="str">
            <v xml:space="preserve">5747         </v>
          </cell>
          <cell r="E376" t="str">
            <v>5747</v>
          </cell>
          <cell r="K376" t="str">
            <v>RESERVAS LIVRES - EXERC. 00</v>
          </cell>
          <cell r="L376">
            <v>0</v>
          </cell>
          <cell r="M376">
            <v>0</v>
          </cell>
          <cell r="N376">
            <v>-217028.02</v>
          </cell>
        </row>
        <row r="377">
          <cell r="C377">
            <v>5748</v>
          </cell>
          <cell r="D377" t="str">
            <v xml:space="preserve">5748         </v>
          </cell>
          <cell r="E377" t="str">
            <v>5748</v>
          </cell>
          <cell r="K377" t="str">
            <v>RESERVAS LIVRES - EXERC. 02</v>
          </cell>
          <cell r="L377">
            <v>0</v>
          </cell>
          <cell r="M377">
            <v>0</v>
          </cell>
          <cell r="N377">
            <v>495452.23</v>
          </cell>
        </row>
        <row r="378">
          <cell r="C378">
            <v>59</v>
          </cell>
          <cell r="D378" t="str">
            <v xml:space="preserve">59         </v>
          </cell>
          <cell r="E378" t="str">
            <v>59</v>
          </cell>
          <cell r="K378" t="str">
            <v>RESULTADOS TRANSITADOS</v>
          </cell>
          <cell r="L378">
            <v>0</v>
          </cell>
          <cell r="M378">
            <v>0</v>
          </cell>
          <cell r="N378">
            <v>-516082.03</v>
          </cell>
        </row>
        <row r="379">
          <cell r="C379">
            <v>597</v>
          </cell>
          <cell r="D379" t="str">
            <v xml:space="preserve">597         </v>
          </cell>
          <cell r="E379" t="str">
            <v>597</v>
          </cell>
          <cell r="K379" t="str">
            <v>RESULTADOS TRANSITADOS</v>
          </cell>
          <cell r="L379">
            <v>0</v>
          </cell>
          <cell r="M379">
            <v>0</v>
          </cell>
          <cell r="N379">
            <v>-516082.03</v>
          </cell>
        </row>
        <row r="380">
          <cell r="C380">
            <v>5970</v>
          </cell>
          <cell r="D380" t="str">
            <v xml:space="preserve">5970         </v>
          </cell>
          <cell r="E380" t="str">
            <v>5970</v>
          </cell>
          <cell r="K380" t="str">
            <v>RESULTADOS TRANSITADOS</v>
          </cell>
          <cell r="L380">
            <v>0</v>
          </cell>
          <cell r="M380">
            <v>0</v>
          </cell>
          <cell r="N380">
            <v>-516082.03</v>
          </cell>
        </row>
        <row r="381">
          <cell r="C381">
            <v>62</v>
          </cell>
          <cell r="D381" t="str">
            <v xml:space="preserve">62         </v>
          </cell>
          <cell r="E381" t="str">
            <v>62</v>
          </cell>
          <cell r="K381" t="str">
            <v>FORNECIM.SERVICOS EXTERNOS</v>
          </cell>
          <cell r="L381">
            <v>321024.48</v>
          </cell>
          <cell r="M381">
            <v>41026.480000000003</v>
          </cell>
          <cell r="N381">
            <v>1868570.81</v>
          </cell>
        </row>
        <row r="382">
          <cell r="C382">
            <v>622</v>
          </cell>
          <cell r="D382" t="str">
            <v xml:space="preserve">622         </v>
          </cell>
          <cell r="E382" t="str">
            <v>622</v>
          </cell>
          <cell r="K382" t="str">
            <v>FORNECIMENTOS E SERVICOS</v>
          </cell>
          <cell r="L382">
            <v>321024.48</v>
          </cell>
          <cell r="M382">
            <v>41026.480000000003</v>
          </cell>
          <cell r="N382">
            <v>1868570.81</v>
          </cell>
        </row>
        <row r="383">
          <cell r="C383">
            <v>6221</v>
          </cell>
          <cell r="D383" t="str">
            <v xml:space="preserve">6221         </v>
          </cell>
          <cell r="E383" t="str">
            <v>6221</v>
          </cell>
          <cell r="K383" t="str">
            <v>FORNECIMENTOS E SERVICOS</v>
          </cell>
          <cell r="L383">
            <v>20651.939999999999</v>
          </cell>
          <cell r="M383">
            <v>0</v>
          </cell>
          <cell r="N383">
            <v>74848.649999999994</v>
          </cell>
        </row>
        <row r="384">
          <cell r="C384">
            <v>62212</v>
          </cell>
          <cell r="D384" t="str">
            <v xml:space="preserve">62212         </v>
          </cell>
          <cell r="E384" t="str">
            <v>62212</v>
          </cell>
          <cell r="K384" t="str">
            <v>COMBUSTIVEIS</v>
          </cell>
          <cell r="L384">
            <v>6108.87</v>
          </cell>
          <cell r="M384">
            <v>0</v>
          </cell>
          <cell r="N384">
            <v>26555.119999999999</v>
          </cell>
        </row>
        <row r="385">
          <cell r="C385">
            <v>62212</v>
          </cell>
          <cell r="D385" t="str">
            <v>62212         210</v>
          </cell>
          <cell r="E385" t="str">
            <v>62212</v>
          </cell>
          <cell r="J385" t="str">
            <v>210</v>
          </cell>
          <cell r="K385" t="str">
            <v>COMBUSTIVEIS-Fin Plus</v>
          </cell>
          <cell r="L385">
            <v>508.67</v>
          </cell>
          <cell r="M385">
            <v>0</v>
          </cell>
          <cell r="N385">
            <v>3062.57</v>
          </cell>
        </row>
        <row r="386">
          <cell r="C386">
            <v>62212</v>
          </cell>
          <cell r="D386" t="str">
            <v>62212         900</v>
          </cell>
          <cell r="E386" t="str">
            <v>62212</v>
          </cell>
          <cell r="J386" t="str">
            <v>900</v>
          </cell>
          <cell r="K386" t="str">
            <v>COMBUSTIVEIS Dir Geral</v>
          </cell>
          <cell r="L386">
            <v>37.24</v>
          </cell>
          <cell r="M386">
            <v>0</v>
          </cell>
          <cell r="N386">
            <v>814.07</v>
          </cell>
        </row>
        <row r="387">
          <cell r="C387">
            <v>62212</v>
          </cell>
          <cell r="D387" t="str">
            <v>62212         910</v>
          </cell>
          <cell r="E387" t="str">
            <v>62212</v>
          </cell>
          <cell r="J387" t="str">
            <v>910</v>
          </cell>
          <cell r="K387" t="str">
            <v>COMBUSTIVEIS Comercial</v>
          </cell>
          <cell r="L387">
            <v>324</v>
          </cell>
          <cell r="M387">
            <v>0</v>
          </cell>
          <cell r="N387">
            <v>1313.88</v>
          </cell>
        </row>
        <row r="388">
          <cell r="C388">
            <v>62212</v>
          </cell>
          <cell r="D388" t="str">
            <v>62212         911</v>
          </cell>
          <cell r="E388" t="str">
            <v>62212</v>
          </cell>
          <cell r="J388" t="str">
            <v>911</v>
          </cell>
          <cell r="K388" t="str">
            <v>COMBUSTIVEIS - Cunha Candido</v>
          </cell>
          <cell r="L388">
            <v>693.69</v>
          </cell>
          <cell r="M388">
            <v>0</v>
          </cell>
          <cell r="N388">
            <v>2527.52</v>
          </cell>
        </row>
        <row r="389">
          <cell r="C389">
            <v>62212</v>
          </cell>
          <cell r="D389" t="str">
            <v>62212         912</v>
          </cell>
          <cell r="E389" t="str">
            <v>62212</v>
          </cell>
          <cell r="J389" t="str">
            <v>912</v>
          </cell>
          <cell r="K389" t="str">
            <v>COMBUSTIVEIS - Gabriel Simoes</v>
          </cell>
          <cell r="L389">
            <v>479.68</v>
          </cell>
          <cell r="M389">
            <v>0</v>
          </cell>
          <cell r="N389">
            <v>2190.31</v>
          </cell>
        </row>
        <row r="390">
          <cell r="C390">
            <v>62212</v>
          </cell>
          <cell r="D390" t="str">
            <v>62212         913</v>
          </cell>
          <cell r="E390" t="str">
            <v>62212</v>
          </cell>
          <cell r="J390" t="str">
            <v>913</v>
          </cell>
          <cell r="K390" t="str">
            <v>COMBUSTIVEIS - Jose Monteiro</v>
          </cell>
          <cell r="L390">
            <v>597.87</v>
          </cell>
          <cell r="M390">
            <v>0</v>
          </cell>
          <cell r="N390">
            <v>2035.16</v>
          </cell>
        </row>
        <row r="391">
          <cell r="C391">
            <v>62212</v>
          </cell>
          <cell r="D391" t="str">
            <v>62212         914</v>
          </cell>
          <cell r="E391" t="str">
            <v>62212</v>
          </cell>
          <cell r="J391" t="str">
            <v>914</v>
          </cell>
          <cell r="K391" t="str">
            <v>COMBUSTIVEIS - Rui Guerra</v>
          </cell>
          <cell r="L391">
            <v>669.27</v>
          </cell>
          <cell r="M391">
            <v>0</v>
          </cell>
          <cell r="N391">
            <v>2916.83</v>
          </cell>
        </row>
        <row r="392">
          <cell r="C392">
            <v>62212</v>
          </cell>
          <cell r="D392" t="str">
            <v>62212         920</v>
          </cell>
          <cell r="E392" t="str">
            <v>62212</v>
          </cell>
          <cell r="J392" t="str">
            <v>920</v>
          </cell>
          <cell r="K392" t="str">
            <v>COMBUSTIVEIS Aceitacao</v>
          </cell>
          <cell r="L392">
            <v>0</v>
          </cell>
          <cell r="M392">
            <v>0</v>
          </cell>
          <cell r="N392">
            <v>52.25</v>
          </cell>
        </row>
        <row r="393">
          <cell r="C393">
            <v>62212</v>
          </cell>
          <cell r="D393" t="str">
            <v>62212         930</v>
          </cell>
          <cell r="E393" t="str">
            <v>62212</v>
          </cell>
          <cell r="J393" t="str">
            <v>930</v>
          </cell>
          <cell r="K393" t="str">
            <v>COMBUSTIVEIS Pos venda</v>
          </cell>
          <cell r="L393">
            <v>219.04</v>
          </cell>
          <cell r="M393">
            <v>0</v>
          </cell>
          <cell r="N393">
            <v>990.54</v>
          </cell>
        </row>
        <row r="394">
          <cell r="C394">
            <v>62212</v>
          </cell>
          <cell r="D394" t="str">
            <v>62212         940</v>
          </cell>
          <cell r="E394" t="str">
            <v>62212</v>
          </cell>
          <cell r="J394" t="str">
            <v>940</v>
          </cell>
          <cell r="K394" t="str">
            <v>COMBUSTIVEIS Recup. credito</v>
          </cell>
          <cell r="L394">
            <v>634.74</v>
          </cell>
          <cell r="M394">
            <v>0</v>
          </cell>
          <cell r="N394">
            <v>2942.66</v>
          </cell>
        </row>
        <row r="395">
          <cell r="C395">
            <v>62212</v>
          </cell>
          <cell r="D395" t="str">
            <v>62212         950</v>
          </cell>
          <cell r="E395" t="str">
            <v>62212</v>
          </cell>
          <cell r="J395" t="str">
            <v>950</v>
          </cell>
          <cell r="K395" t="str">
            <v>COMBUSTIVEIS Finanças</v>
          </cell>
          <cell r="L395">
            <v>551.54</v>
          </cell>
          <cell r="M395">
            <v>0</v>
          </cell>
          <cell r="N395">
            <v>2242.62</v>
          </cell>
        </row>
        <row r="396">
          <cell r="C396">
            <v>62212</v>
          </cell>
          <cell r="D396" t="str">
            <v>62212         960</v>
          </cell>
          <cell r="E396" t="str">
            <v>62212</v>
          </cell>
          <cell r="J396" t="str">
            <v>960</v>
          </cell>
          <cell r="K396" t="str">
            <v>COMBUSTIVEIS Pessoal sup.</v>
          </cell>
          <cell r="L396">
            <v>728.37</v>
          </cell>
          <cell r="M396">
            <v>0</v>
          </cell>
          <cell r="N396">
            <v>2865.22</v>
          </cell>
        </row>
        <row r="397">
          <cell r="C397">
            <v>62212</v>
          </cell>
          <cell r="D397" t="str">
            <v>62212         970</v>
          </cell>
          <cell r="E397" t="str">
            <v>62212</v>
          </cell>
          <cell r="J397" t="str">
            <v>970</v>
          </cell>
          <cell r="K397" t="str">
            <v>COMBUSTIVEIS Informatica</v>
          </cell>
          <cell r="L397">
            <v>625.77</v>
          </cell>
          <cell r="M397">
            <v>0</v>
          </cell>
          <cell r="N397">
            <v>2562.5</v>
          </cell>
        </row>
        <row r="398">
          <cell r="C398">
            <v>62212</v>
          </cell>
          <cell r="D398" t="str">
            <v>62212         990</v>
          </cell>
          <cell r="E398" t="str">
            <v>62212</v>
          </cell>
          <cell r="J398" t="str">
            <v>990</v>
          </cell>
          <cell r="K398" t="str">
            <v>COMBUSTIVEIS Indirectos</v>
          </cell>
          <cell r="L398">
            <v>38.99</v>
          </cell>
          <cell r="M398">
            <v>0</v>
          </cell>
          <cell r="N398">
            <v>38.99</v>
          </cell>
        </row>
        <row r="399">
          <cell r="C399">
            <v>62215</v>
          </cell>
          <cell r="D399" t="str">
            <v xml:space="preserve">62215         </v>
          </cell>
          <cell r="E399" t="str">
            <v>62215</v>
          </cell>
          <cell r="K399" t="str">
            <v>FERRAM. UTENS.-DESGASTE RAP.</v>
          </cell>
          <cell r="L399">
            <v>43.78</v>
          </cell>
          <cell r="M399">
            <v>0</v>
          </cell>
          <cell r="N399">
            <v>982.32</v>
          </cell>
        </row>
        <row r="400">
          <cell r="C400">
            <v>62215</v>
          </cell>
          <cell r="D400" t="str">
            <v>62215         900</v>
          </cell>
          <cell r="E400" t="str">
            <v>62215</v>
          </cell>
          <cell r="J400" t="str">
            <v>900</v>
          </cell>
          <cell r="K400" t="str">
            <v>FERRAMENTAS UTENC Dir Geral</v>
          </cell>
          <cell r="L400">
            <v>0</v>
          </cell>
          <cell r="M400">
            <v>0</v>
          </cell>
          <cell r="N400">
            <v>62.39</v>
          </cell>
        </row>
        <row r="401">
          <cell r="C401">
            <v>62215</v>
          </cell>
          <cell r="D401" t="str">
            <v>62215         910</v>
          </cell>
          <cell r="E401" t="str">
            <v>62215</v>
          </cell>
          <cell r="J401" t="str">
            <v>910</v>
          </cell>
          <cell r="K401" t="str">
            <v>FERRAMENTAS UTENC Comercial</v>
          </cell>
          <cell r="L401">
            <v>0</v>
          </cell>
          <cell r="M401">
            <v>0</v>
          </cell>
          <cell r="N401">
            <v>117.48</v>
          </cell>
        </row>
        <row r="402">
          <cell r="C402">
            <v>62215</v>
          </cell>
          <cell r="D402" t="str">
            <v>62215         920</v>
          </cell>
          <cell r="E402" t="str">
            <v>62215</v>
          </cell>
          <cell r="J402" t="str">
            <v>920</v>
          </cell>
          <cell r="K402" t="str">
            <v>FERRAMENTAS UTENC Aceitacão</v>
          </cell>
          <cell r="L402">
            <v>0</v>
          </cell>
          <cell r="M402">
            <v>0</v>
          </cell>
          <cell r="N402">
            <v>38.979999999999997</v>
          </cell>
        </row>
        <row r="403">
          <cell r="C403">
            <v>62215</v>
          </cell>
          <cell r="D403" t="str">
            <v>62215         930</v>
          </cell>
          <cell r="E403" t="str">
            <v>62215</v>
          </cell>
          <cell r="J403" t="str">
            <v>930</v>
          </cell>
          <cell r="K403" t="str">
            <v>FERRAMENTAS UTENC Pos venda</v>
          </cell>
          <cell r="L403">
            <v>0</v>
          </cell>
          <cell r="M403">
            <v>0</v>
          </cell>
          <cell r="N403">
            <v>7</v>
          </cell>
        </row>
        <row r="404">
          <cell r="C404">
            <v>62215</v>
          </cell>
          <cell r="D404" t="str">
            <v>62215         960</v>
          </cell>
          <cell r="E404" t="str">
            <v>62215</v>
          </cell>
          <cell r="J404" t="str">
            <v>960</v>
          </cell>
          <cell r="K404" t="str">
            <v>FERRAMENTAS UTENC Pessoal sup.</v>
          </cell>
          <cell r="L404">
            <v>0</v>
          </cell>
          <cell r="M404">
            <v>0</v>
          </cell>
          <cell r="N404">
            <v>50.42</v>
          </cell>
        </row>
        <row r="405">
          <cell r="C405">
            <v>62215</v>
          </cell>
          <cell r="D405" t="str">
            <v>62215         970</v>
          </cell>
          <cell r="E405" t="str">
            <v>62215</v>
          </cell>
          <cell r="J405" t="str">
            <v>970</v>
          </cell>
          <cell r="K405" t="str">
            <v>FERRAMENTAS UTENC Informatica</v>
          </cell>
          <cell r="L405">
            <v>0</v>
          </cell>
          <cell r="M405">
            <v>0</v>
          </cell>
          <cell r="N405">
            <v>180.98</v>
          </cell>
        </row>
        <row r="406">
          <cell r="C406">
            <v>62215</v>
          </cell>
          <cell r="D406" t="str">
            <v>62215         990</v>
          </cell>
          <cell r="E406" t="str">
            <v>62215</v>
          </cell>
          <cell r="J406" t="str">
            <v>990</v>
          </cell>
          <cell r="K406" t="str">
            <v>FERRAMENTAS UTENC Gerais</v>
          </cell>
          <cell r="L406">
            <v>43.78</v>
          </cell>
          <cell r="M406">
            <v>0</v>
          </cell>
          <cell r="N406">
            <v>525.07000000000005</v>
          </cell>
        </row>
        <row r="407">
          <cell r="C407">
            <v>62216</v>
          </cell>
          <cell r="D407" t="str">
            <v xml:space="preserve">62216         </v>
          </cell>
          <cell r="E407" t="str">
            <v>62216</v>
          </cell>
          <cell r="K407" t="str">
            <v>LIVROS E DOCUMENT.TECNICA</v>
          </cell>
          <cell r="L407">
            <v>0</v>
          </cell>
          <cell r="M407">
            <v>0</v>
          </cell>
          <cell r="N407">
            <v>1176.23</v>
          </cell>
        </row>
        <row r="408">
          <cell r="C408">
            <v>62216</v>
          </cell>
          <cell r="D408" t="str">
            <v>62216         950</v>
          </cell>
          <cell r="E408" t="str">
            <v>62216</v>
          </cell>
          <cell r="J408" t="str">
            <v>950</v>
          </cell>
          <cell r="K408" t="str">
            <v>LIVROS E DOC.TEC Finanças</v>
          </cell>
          <cell r="L408">
            <v>0</v>
          </cell>
          <cell r="M408">
            <v>0</v>
          </cell>
          <cell r="N408">
            <v>774.65</v>
          </cell>
        </row>
        <row r="409">
          <cell r="C409">
            <v>62216</v>
          </cell>
          <cell r="D409" t="str">
            <v>62216         970</v>
          </cell>
          <cell r="E409" t="str">
            <v>62216</v>
          </cell>
          <cell r="J409" t="str">
            <v>970</v>
          </cell>
          <cell r="K409" t="str">
            <v>LIVROS E DOC.TEC Informatica</v>
          </cell>
          <cell r="L409">
            <v>0</v>
          </cell>
          <cell r="M409">
            <v>0</v>
          </cell>
          <cell r="N409">
            <v>401.58</v>
          </cell>
        </row>
        <row r="410">
          <cell r="C410">
            <v>62217</v>
          </cell>
          <cell r="D410" t="str">
            <v xml:space="preserve">62217         </v>
          </cell>
          <cell r="E410" t="str">
            <v>62217</v>
          </cell>
          <cell r="K410" t="str">
            <v>MATERIAL ESCRITORIO</v>
          </cell>
          <cell r="L410">
            <v>10414.290000000001</v>
          </cell>
          <cell r="M410">
            <v>0</v>
          </cell>
          <cell r="N410">
            <v>36568.22</v>
          </cell>
        </row>
        <row r="411">
          <cell r="C411">
            <v>62217</v>
          </cell>
          <cell r="D411" t="str">
            <v>62217         190</v>
          </cell>
          <cell r="E411" t="str">
            <v>62217</v>
          </cell>
          <cell r="J411" t="str">
            <v>190</v>
          </cell>
          <cell r="K411" t="str">
            <v>MAT.ESCRITORIO.-ALD-Gerais</v>
          </cell>
          <cell r="L411">
            <v>0</v>
          </cell>
          <cell r="M411">
            <v>0</v>
          </cell>
          <cell r="N411">
            <v>3514.82</v>
          </cell>
        </row>
        <row r="412">
          <cell r="C412">
            <v>62217</v>
          </cell>
          <cell r="D412" t="str">
            <v>62217         210</v>
          </cell>
          <cell r="E412" t="str">
            <v>62217</v>
          </cell>
          <cell r="J412" t="str">
            <v>210</v>
          </cell>
          <cell r="K412" t="str">
            <v>MAT.ESCRIT.- Comercial FINPLUS</v>
          </cell>
          <cell r="L412">
            <v>0</v>
          </cell>
          <cell r="M412">
            <v>0</v>
          </cell>
          <cell r="N412">
            <v>69.36</v>
          </cell>
        </row>
        <row r="413">
          <cell r="C413">
            <v>62217</v>
          </cell>
          <cell r="D413" t="str">
            <v>62217         900</v>
          </cell>
          <cell r="E413" t="str">
            <v>62217</v>
          </cell>
          <cell r="J413" t="str">
            <v>900</v>
          </cell>
          <cell r="K413" t="str">
            <v>MAT.ESCRIT.- Dir Geral</v>
          </cell>
          <cell r="L413">
            <v>62.83</v>
          </cell>
          <cell r="M413">
            <v>0</v>
          </cell>
          <cell r="N413">
            <v>352.24</v>
          </cell>
        </row>
        <row r="414">
          <cell r="C414">
            <v>62217</v>
          </cell>
          <cell r="D414" t="str">
            <v>62217         910</v>
          </cell>
          <cell r="E414" t="str">
            <v>62217</v>
          </cell>
          <cell r="J414" t="str">
            <v>910</v>
          </cell>
          <cell r="K414" t="str">
            <v>MAT.ESCRIT.- Comercial</v>
          </cell>
          <cell r="L414">
            <v>737.31</v>
          </cell>
          <cell r="M414">
            <v>0</v>
          </cell>
          <cell r="N414">
            <v>1452.72</v>
          </cell>
        </row>
        <row r="415">
          <cell r="C415">
            <v>62217</v>
          </cell>
          <cell r="D415" t="str">
            <v>62217         920</v>
          </cell>
          <cell r="E415" t="str">
            <v>62217</v>
          </cell>
          <cell r="J415" t="str">
            <v>920</v>
          </cell>
          <cell r="K415" t="str">
            <v>MAT.ESCRIT.- Aceitacão</v>
          </cell>
          <cell r="L415">
            <v>470</v>
          </cell>
          <cell r="M415">
            <v>0</v>
          </cell>
          <cell r="N415">
            <v>6146.74</v>
          </cell>
        </row>
        <row r="416">
          <cell r="C416">
            <v>62217</v>
          </cell>
          <cell r="D416" t="str">
            <v>62217         930</v>
          </cell>
          <cell r="E416" t="str">
            <v>62217</v>
          </cell>
          <cell r="J416" t="str">
            <v>930</v>
          </cell>
          <cell r="K416" t="str">
            <v>MAT.ESCRIT.- Pos venda</v>
          </cell>
          <cell r="L416">
            <v>5645.75</v>
          </cell>
          <cell r="M416">
            <v>0</v>
          </cell>
          <cell r="N416">
            <v>10377.92</v>
          </cell>
        </row>
        <row r="417">
          <cell r="C417">
            <v>62217</v>
          </cell>
          <cell r="D417" t="str">
            <v>62217         940</v>
          </cell>
          <cell r="E417" t="str">
            <v>62217</v>
          </cell>
          <cell r="J417" t="str">
            <v>940</v>
          </cell>
          <cell r="K417" t="str">
            <v>MAT.ESCRIT.- Recup. credito</v>
          </cell>
          <cell r="L417">
            <v>1374.94</v>
          </cell>
          <cell r="M417">
            <v>0</v>
          </cell>
          <cell r="N417">
            <v>2831.35</v>
          </cell>
        </row>
        <row r="418">
          <cell r="C418">
            <v>62217</v>
          </cell>
          <cell r="D418" t="str">
            <v>62217         950</v>
          </cell>
          <cell r="E418" t="str">
            <v>62217</v>
          </cell>
          <cell r="J418" t="str">
            <v>950</v>
          </cell>
          <cell r="K418" t="str">
            <v>MAT.ESCRIT.- Finanças</v>
          </cell>
          <cell r="L418">
            <v>1251.56</v>
          </cell>
          <cell r="M418">
            <v>0</v>
          </cell>
          <cell r="N418">
            <v>2950.23</v>
          </cell>
        </row>
        <row r="419">
          <cell r="C419">
            <v>62217</v>
          </cell>
          <cell r="D419" t="str">
            <v>62217         960</v>
          </cell>
          <cell r="E419" t="str">
            <v>62217</v>
          </cell>
          <cell r="J419" t="str">
            <v>960</v>
          </cell>
          <cell r="K419" t="str">
            <v>MAT.ESCRIT.- Pessoal sup.</v>
          </cell>
          <cell r="L419">
            <v>187.37</v>
          </cell>
          <cell r="M419">
            <v>0</v>
          </cell>
          <cell r="N419">
            <v>369.01</v>
          </cell>
        </row>
        <row r="420">
          <cell r="C420">
            <v>62217</v>
          </cell>
          <cell r="D420" t="str">
            <v>62217         970</v>
          </cell>
          <cell r="E420" t="str">
            <v>62217</v>
          </cell>
          <cell r="J420" t="str">
            <v>970</v>
          </cell>
          <cell r="K420" t="str">
            <v>MAT.ESCRIT.- Informatica</v>
          </cell>
          <cell r="L420">
            <v>684.53</v>
          </cell>
          <cell r="M420">
            <v>0</v>
          </cell>
          <cell r="N420">
            <v>3683.85</v>
          </cell>
        </row>
        <row r="421">
          <cell r="C421">
            <v>62217</v>
          </cell>
          <cell r="D421" t="str">
            <v>62217         990</v>
          </cell>
          <cell r="E421" t="str">
            <v>62217</v>
          </cell>
          <cell r="J421" t="str">
            <v>990</v>
          </cell>
          <cell r="K421" t="str">
            <v>MAT.ESCRIT.- Gerais</v>
          </cell>
          <cell r="L421">
            <v>0</v>
          </cell>
          <cell r="M421">
            <v>0</v>
          </cell>
          <cell r="N421">
            <v>4819.9799999999996</v>
          </cell>
        </row>
        <row r="422">
          <cell r="C422">
            <v>62218</v>
          </cell>
          <cell r="D422" t="str">
            <v xml:space="preserve">62218         </v>
          </cell>
          <cell r="E422" t="str">
            <v>62218</v>
          </cell>
          <cell r="K422" t="str">
            <v>ARTIGOS P/OFERTA</v>
          </cell>
          <cell r="L422">
            <v>3545</v>
          </cell>
          <cell r="M422">
            <v>0</v>
          </cell>
          <cell r="N422">
            <v>3545</v>
          </cell>
        </row>
        <row r="423">
          <cell r="C423">
            <v>62218</v>
          </cell>
          <cell r="D423" t="str">
            <v>62218         990</v>
          </cell>
          <cell r="E423" t="str">
            <v>62218</v>
          </cell>
          <cell r="J423" t="str">
            <v>990</v>
          </cell>
          <cell r="K423" t="str">
            <v>ART. P/OFERTA- Gerais</v>
          </cell>
          <cell r="L423">
            <v>3545</v>
          </cell>
          <cell r="M423">
            <v>0</v>
          </cell>
          <cell r="N423">
            <v>3545</v>
          </cell>
        </row>
        <row r="424">
          <cell r="C424">
            <v>62219</v>
          </cell>
          <cell r="D424" t="str">
            <v xml:space="preserve">62219         </v>
          </cell>
          <cell r="E424" t="str">
            <v>62219</v>
          </cell>
          <cell r="K424" t="str">
            <v>RENDAS E ALUGUERES</v>
          </cell>
          <cell r="L424">
            <v>540</v>
          </cell>
          <cell r="M424">
            <v>0</v>
          </cell>
          <cell r="N424">
            <v>6021.76</v>
          </cell>
        </row>
        <row r="425">
          <cell r="C425">
            <v>622193</v>
          </cell>
          <cell r="D425" t="str">
            <v xml:space="preserve">622193         </v>
          </cell>
          <cell r="E425" t="str">
            <v>622193</v>
          </cell>
          <cell r="K425" t="str">
            <v>EQUIP ADMINISTRATIVO</v>
          </cell>
          <cell r="L425">
            <v>0</v>
          </cell>
          <cell r="M425">
            <v>0</v>
          </cell>
          <cell r="N425">
            <v>101.48</v>
          </cell>
        </row>
        <row r="426">
          <cell r="C426">
            <v>622193</v>
          </cell>
          <cell r="D426" t="str">
            <v>622193         910</v>
          </cell>
          <cell r="E426" t="str">
            <v>622193</v>
          </cell>
          <cell r="J426" t="str">
            <v>910</v>
          </cell>
          <cell r="K426" t="str">
            <v>ALUGUER - EQUIP.ADM. Comercial</v>
          </cell>
          <cell r="L426">
            <v>0</v>
          </cell>
          <cell r="M426">
            <v>0</v>
          </cell>
          <cell r="N426">
            <v>101.48</v>
          </cell>
        </row>
        <row r="427">
          <cell r="C427">
            <v>622195</v>
          </cell>
          <cell r="D427" t="str">
            <v xml:space="preserve">622195         </v>
          </cell>
          <cell r="E427" t="str">
            <v>622195</v>
          </cell>
          <cell r="K427" t="str">
            <v>ALUGUER DE GARAGENS</v>
          </cell>
          <cell r="L427">
            <v>540</v>
          </cell>
          <cell r="M427">
            <v>0</v>
          </cell>
          <cell r="N427">
            <v>5920.28</v>
          </cell>
        </row>
        <row r="428">
          <cell r="C428">
            <v>622195</v>
          </cell>
          <cell r="D428" t="str">
            <v>622195         910</v>
          </cell>
          <cell r="E428" t="str">
            <v>622195</v>
          </cell>
          <cell r="J428" t="str">
            <v>910</v>
          </cell>
          <cell r="K428" t="str">
            <v>ALUGUER GARAGEM Comercial</v>
          </cell>
          <cell r="L428">
            <v>324</v>
          </cell>
          <cell r="M428">
            <v>0</v>
          </cell>
          <cell r="N428">
            <v>2047.83</v>
          </cell>
        </row>
        <row r="429">
          <cell r="C429">
            <v>622195</v>
          </cell>
          <cell r="D429" t="str">
            <v>622195         940</v>
          </cell>
          <cell r="E429" t="str">
            <v>622195</v>
          </cell>
          <cell r="J429" t="str">
            <v>940</v>
          </cell>
          <cell r="K429" t="str">
            <v>ALUGUER GARAGEM Recup. credito</v>
          </cell>
          <cell r="L429">
            <v>108</v>
          </cell>
          <cell r="M429">
            <v>0</v>
          </cell>
          <cell r="N429">
            <v>755.87</v>
          </cell>
        </row>
        <row r="430">
          <cell r="C430">
            <v>622195</v>
          </cell>
          <cell r="D430" t="str">
            <v>622195         950</v>
          </cell>
          <cell r="E430" t="str">
            <v>622195</v>
          </cell>
          <cell r="J430" t="str">
            <v>950</v>
          </cell>
          <cell r="K430" t="str">
            <v>ALUGUER GARAGEM Finanças</v>
          </cell>
          <cell r="L430">
            <v>0</v>
          </cell>
          <cell r="M430">
            <v>0</v>
          </cell>
          <cell r="N430">
            <v>1932.51</v>
          </cell>
        </row>
        <row r="431">
          <cell r="C431">
            <v>622195</v>
          </cell>
          <cell r="D431" t="str">
            <v>622195         960</v>
          </cell>
          <cell r="E431" t="str">
            <v>622195</v>
          </cell>
          <cell r="J431" t="str">
            <v>960</v>
          </cell>
          <cell r="K431" t="str">
            <v>ALUGUER GARAGEM Pessoal sup.</v>
          </cell>
          <cell r="L431">
            <v>108</v>
          </cell>
          <cell r="M431">
            <v>0</v>
          </cell>
          <cell r="N431">
            <v>1184.07</v>
          </cell>
        </row>
        <row r="432">
          <cell r="C432">
            <v>6222</v>
          </cell>
          <cell r="D432" t="str">
            <v xml:space="preserve">6222         </v>
          </cell>
          <cell r="E432" t="str">
            <v>6222</v>
          </cell>
          <cell r="K432" t="str">
            <v>FORNECIMENTOS E SERVICOS</v>
          </cell>
          <cell r="L432">
            <v>114264.03</v>
          </cell>
          <cell r="M432">
            <v>14950.97</v>
          </cell>
          <cell r="N432">
            <v>656399.42000000004</v>
          </cell>
        </row>
        <row r="433">
          <cell r="C433">
            <v>62221</v>
          </cell>
          <cell r="D433" t="str">
            <v xml:space="preserve">62221         </v>
          </cell>
          <cell r="E433" t="str">
            <v>62221</v>
          </cell>
          <cell r="K433" t="str">
            <v>DESP. REPRES.-DIVERSOS</v>
          </cell>
          <cell r="L433">
            <v>400.35</v>
          </cell>
          <cell r="M433">
            <v>0</v>
          </cell>
          <cell r="N433">
            <v>7609.79</v>
          </cell>
        </row>
        <row r="434">
          <cell r="C434">
            <v>62221</v>
          </cell>
          <cell r="D434" t="str">
            <v>62221         100</v>
          </cell>
          <cell r="E434" t="str">
            <v>62221</v>
          </cell>
          <cell r="J434" t="str">
            <v>100</v>
          </cell>
          <cell r="K434" t="str">
            <v>DESP.REPR. Aluguer Dir Geral</v>
          </cell>
          <cell r="L434">
            <v>0</v>
          </cell>
          <cell r="M434">
            <v>0</v>
          </cell>
          <cell r="N434">
            <v>2609.5</v>
          </cell>
        </row>
        <row r="435">
          <cell r="C435">
            <v>62221</v>
          </cell>
          <cell r="D435" t="str">
            <v>62221         210</v>
          </cell>
          <cell r="E435" t="str">
            <v>62221</v>
          </cell>
          <cell r="J435" t="str">
            <v>210</v>
          </cell>
          <cell r="K435" t="str">
            <v>DESP.REPR. Fin-plus Comercial</v>
          </cell>
          <cell r="L435">
            <v>0</v>
          </cell>
          <cell r="M435">
            <v>0</v>
          </cell>
          <cell r="N435">
            <v>609.69000000000005</v>
          </cell>
        </row>
        <row r="436">
          <cell r="C436">
            <v>62221</v>
          </cell>
          <cell r="D436" t="str">
            <v>62221         900</v>
          </cell>
          <cell r="E436" t="str">
            <v>62221</v>
          </cell>
          <cell r="J436" t="str">
            <v>900</v>
          </cell>
          <cell r="K436" t="str">
            <v>DESP. REPRES. Dir Geral</v>
          </cell>
          <cell r="L436">
            <v>0</v>
          </cell>
          <cell r="M436">
            <v>0</v>
          </cell>
          <cell r="N436">
            <v>1962.11</v>
          </cell>
        </row>
        <row r="437">
          <cell r="C437">
            <v>62221</v>
          </cell>
          <cell r="D437" t="str">
            <v>62221         910</v>
          </cell>
          <cell r="E437" t="str">
            <v>62221</v>
          </cell>
          <cell r="J437" t="str">
            <v>910</v>
          </cell>
          <cell r="K437" t="str">
            <v>DESP. REPRES. Comercial</v>
          </cell>
          <cell r="L437">
            <v>400.35</v>
          </cell>
          <cell r="M437">
            <v>0</v>
          </cell>
          <cell r="N437">
            <v>2318.4899999999998</v>
          </cell>
        </row>
        <row r="438">
          <cell r="C438">
            <v>62221</v>
          </cell>
          <cell r="D438" t="str">
            <v>62221         920</v>
          </cell>
          <cell r="E438" t="str">
            <v>62221</v>
          </cell>
          <cell r="J438" t="str">
            <v>920</v>
          </cell>
          <cell r="K438" t="str">
            <v>DESP. REPRES. Aceitacão</v>
          </cell>
          <cell r="L438">
            <v>0</v>
          </cell>
          <cell r="M438">
            <v>0</v>
          </cell>
          <cell r="N438">
            <v>110</v>
          </cell>
        </row>
        <row r="439">
          <cell r="C439">
            <v>62222</v>
          </cell>
          <cell r="D439" t="str">
            <v xml:space="preserve">62222         </v>
          </cell>
          <cell r="E439" t="str">
            <v>62222</v>
          </cell>
          <cell r="K439" t="str">
            <v>COMUNICACAO</v>
          </cell>
          <cell r="L439">
            <v>8368.35</v>
          </cell>
          <cell r="M439">
            <v>0</v>
          </cell>
          <cell r="N439">
            <v>89940.89</v>
          </cell>
        </row>
        <row r="440">
          <cell r="C440">
            <v>622221</v>
          </cell>
          <cell r="D440" t="str">
            <v xml:space="preserve">622221         </v>
          </cell>
          <cell r="E440" t="str">
            <v>622221</v>
          </cell>
          <cell r="K440" t="str">
            <v>COMUNICACAO - TELEFONE</v>
          </cell>
          <cell r="L440">
            <v>6395.8</v>
          </cell>
          <cell r="M440">
            <v>0</v>
          </cell>
          <cell r="N440">
            <v>49238.44</v>
          </cell>
        </row>
        <row r="441">
          <cell r="C441">
            <v>622221</v>
          </cell>
          <cell r="D441" t="str">
            <v>622221         990</v>
          </cell>
          <cell r="E441" t="str">
            <v>622221</v>
          </cell>
          <cell r="J441" t="str">
            <v>990</v>
          </cell>
          <cell r="K441" t="str">
            <v>COMUNICACAO-TELEFONE Gerais</v>
          </cell>
          <cell r="L441">
            <v>6395.8</v>
          </cell>
          <cell r="M441">
            <v>0</v>
          </cell>
          <cell r="N441">
            <v>49238.44</v>
          </cell>
        </row>
        <row r="442">
          <cell r="C442">
            <v>622223</v>
          </cell>
          <cell r="D442" t="str">
            <v xml:space="preserve">622223         </v>
          </cell>
          <cell r="E442" t="str">
            <v>622223</v>
          </cell>
          <cell r="K442" t="str">
            <v>COMUNICACAO - SELOS CORREIO</v>
          </cell>
          <cell r="L442">
            <v>1480.27</v>
          </cell>
          <cell r="M442">
            <v>0</v>
          </cell>
          <cell r="N442">
            <v>27430.06</v>
          </cell>
        </row>
        <row r="443">
          <cell r="C443">
            <v>622223</v>
          </cell>
          <cell r="D443" t="str">
            <v>622223         990</v>
          </cell>
          <cell r="E443" t="str">
            <v>622223</v>
          </cell>
          <cell r="J443" t="str">
            <v>990</v>
          </cell>
          <cell r="K443" t="str">
            <v>COMUNICACAO-SELOS CORREIO</v>
          </cell>
          <cell r="L443">
            <v>1480.27</v>
          </cell>
          <cell r="M443">
            <v>0</v>
          </cell>
          <cell r="N443">
            <v>27430.06</v>
          </cell>
        </row>
        <row r="444">
          <cell r="C444">
            <v>622224</v>
          </cell>
          <cell r="D444" t="str">
            <v xml:space="preserve">622224         </v>
          </cell>
          <cell r="E444" t="str">
            <v>622224</v>
          </cell>
          <cell r="K444" t="str">
            <v>COMUNICACAO - SERV ENTREGA</v>
          </cell>
          <cell r="L444">
            <v>492.28</v>
          </cell>
          <cell r="M444">
            <v>0</v>
          </cell>
          <cell r="N444">
            <v>2821.34</v>
          </cell>
        </row>
        <row r="445">
          <cell r="C445">
            <v>622224</v>
          </cell>
          <cell r="D445" t="str">
            <v>622224         900</v>
          </cell>
          <cell r="E445" t="str">
            <v>622224</v>
          </cell>
          <cell r="J445" t="str">
            <v>900</v>
          </cell>
          <cell r="K445" t="str">
            <v>SERV. ENTREGA  Dir Geral</v>
          </cell>
          <cell r="L445">
            <v>0</v>
          </cell>
          <cell r="M445">
            <v>0</v>
          </cell>
          <cell r="N445">
            <v>132.99</v>
          </cell>
        </row>
        <row r="446">
          <cell r="C446">
            <v>622224</v>
          </cell>
          <cell r="D446" t="str">
            <v>622224         910</v>
          </cell>
          <cell r="E446" t="str">
            <v>622224</v>
          </cell>
          <cell r="J446" t="str">
            <v>910</v>
          </cell>
          <cell r="K446" t="str">
            <v>SERV. ENTREGA  Comercial</v>
          </cell>
          <cell r="L446">
            <v>93.3</v>
          </cell>
          <cell r="M446">
            <v>0</v>
          </cell>
          <cell r="N446">
            <v>981.07</v>
          </cell>
        </row>
        <row r="447">
          <cell r="C447">
            <v>622224</v>
          </cell>
          <cell r="D447" t="str">
            <v>622224         920</v>
          </cell>
          <cell r="E447" t="str">
            <v>622224</v>
          </cell>
          <cell r="J447" t="str">
            <v>920</v>
          </cell>
          <cell r="K447" t="str">
            <v>SERV. ENTREGA  Aceitacão</v>
          </cell>
          <cell r="L447">
            <v>0</v>
          </cell>
          <cell r="M447">
            <v>0</v>
          </cell>
          <cell r="N447">
            <v>294.2</v>
          </cell>
        </row>
        <row r="448">
          <cell r="C448">
            <v>622224</v>
          </cell>
          <cell r="D448" t="str">
            <v>622224         930</v>
          </cell>
          <cell r="E448" t="str">
            <v>622224</v>
          </cell>
          <cell r="J448" t="str">
            <v>930</v>
          </cell>
          <cell r="K448" t="str">
            <v>SERV. ENTREGA  Pos venda</v>
          </cell>
          <cell r="L448">
            <v>0</v>
          </cell>
          <cell r="M448">
            <v>0</v>
          </cell>
          <cell r="N448">
            <v>44.5</v>
          </cell>
        </row>
        <row r="449">
          <cell r="C449">
            <v>622224</v>
          </cell>
          <cell r="D449" t="str">
            <v>622224         950</v>
          </cell>
          <cell r="E449" t="str">
            <v>622224</v>
          </cell>
          <cell r="J449" t="str">
            <v>950</v>
          </cell>
          <cell r="K449" t="str">
            <v>SERV. ENTREGA  Finanças</v>
          </cell>
          <cell r="L449">
            <v>398.98</v>
          </cell>
          <cell r="M449">
            <v>0</v>
          </cell>
          <cell r="N449">
            <v>669.72</v>
          </cell>
        </row>
        <row r="450">
          <cell r="C450">
            <v>622224</v>
          </cell>
          <cell r="D450" t="str">
            <v>622224         960</v>
          </cell>
          <cell r="E450" t="str">
            <v>622224</v>
          </cell>
          <cell r="J450" t="str">
            <v>960</v>
          </cell>
          <cell r="K450" t="str">
            <v>SERV. ENTREGA  Pessoal sup.</v>
          </cell>
          <cell r="L450">
            <v>0</v>
          </cell>
          <cell r="M450">
            <v>0</v>
          </cell>
          <cell r="N450">
            <v>78.03</v>
          </cell>
        </row>
        <row r="451">
          <cell r="C451">
            <v>622224</v>
          </cell>
          <cell r="D451" t="str">
            <v>622224         990</v>
          </cell>
          <cell r="E451" t="str">
            <v>622224</v>
          </cell>
          <cell r="J451" t="str">
            <v>990</v>
          </cell>
          <cell r="K451" t="str">
            <v>SERV. ENTREGA  Indirectos</v>
          </cell>
          <cell r="L451">
            <v>0</v>
          </cell>
          <cell r="M451">
            <v>0</v>
          </cell>
          <cell r="N451">
            <v>620.83000000000004</v>
          </cell>
        </row>
        <row r="452">
          <cell r="C452">
            <v>622225</v>
          </cell>
          <cell r="D452" t="str">
            <v xml:space="preserve">622225         </v>
          </cell>
          <cell r="E452" t="str">
            <v>622225</v>
          </cell>
          <cell r="K452" t="str">
            <v>COMUNICACAO - INFORMATICA</v>
          </cell>
          <cell r="L452">
            <v>0</v>
          </cell>
          <cell r="M452">
            <v>0</v>
          </cell>
          <cell r="N452">
            <v>10451.049999999999</v>
          </cell>
        </row>
        <row r="453">
          <cell r="C453">
            <v>622225</v>
          </cell>
          <cell r="D453" t="str">
            <v>622225         970</v>
          </cell>
          <cell r="E453" t="str">
            <v>622225</v>
          </cell>
          <cell r="J453" t="str">
            <v>970</v>
          </cell>
          <cell r="K453" t="str">
            <v>COMUNICA. Gerais Informatica</v>
          </cell>
          <cell r="L453">
            <v>0</v>
          </cell>
          <cell r="M453">
            <v>0</v>
          </cell>
          <cell r="N453">
            <v>10451.049999999999</v>
          </cell>
        </row>
        <row r="454">
          <cell r="C454">
            <v>62223</v>
          </cell>
          <cell r="D454" t="str">
            <v xml:space="preserve">62223         </v>
          </cell>
          <cell r="E454" t="str">
            <v>62223</v>
          </cell>
          <cell r="K454" t="str">
            <v>SEGUROS-INDIRECTOS</v>
          </cell>
          <cell r="L454">
            <v>8234.23</v>
          </cell>
          <cell r="M454">
            <v>14950.97</v>
          </cell>
          <cell r="N454">
            <v>81387.259999999995</v>
          </cell>
        </row>
        <row r="455">
          <cell r="C455">
            <v>622231</v>
          </cell>
          <cell r="D455" t="str">
            <v xml:space="preserve">622231         </v>
          </cell>
          <cell r="E455" t="str">
            <v>622231</v>
          </cell>
          <cell r="K455" t="str">
            <v>SEGUROS -AUTOMOVEL</v>
          </cell>
          <cell r="L455">
            <v>5411.11</v>
          </cell>
          <cell r="M455">
            <v>1572.47</v>
          </cell>
          <cell r="N455">
            <v>69730.27</v>
          </cell>
        </row>
        <row r="456">
          <cell r="C456">
            <v>622231</v>
          </cell>
          <cell r="D456" t="str">
            <v>622231         210</v>
          </cell>
          <cell r="E456" t="str">
            <v>622231</v>
          </cell>
          <cell r="J456" t="str">
            <v>210</v>
          </cell>
          <cell r="K456" t="str">
            <v>SEGUROS Comercial FinPlus</v>
          </cell>
          <cell r="L456">
            <v>308.44</v>
          </cell>
          <cell r="M456">
            <v>0</v>
          </cell>
          <cell r="N456">
            <v>5223.62</v>
          </cell>
        </row>
        <row r="457">
          <cell r="C457">
            <v>622231</v>
          </cell>
          <cell r="D457" t="str">
            <v>622231         220</v>
          </cell>
          <cell r="E457" t="str">
            <v>622231</v>
          </cell>
          <cell r="J457" t="str">
            <v>220</v>
          </cell>
          <cell r="K457" t="str">
            <v>SEGUROS Aceitacao FinPlus</v>
          </cell>
          <cell r="L457">
            <v>130.62</v>
          </cell>
          <cell r="M457">
            <v>0</v>
          </cell>
          <cell r="N457">
            <v>1567.77</v>
          </cell>
        </row>
        <row r="458">
          <cell r="C458">
            <v>622231</v>
          </cell>
          <cell r="D458" t="str">
            <v>622231         900</v>
          </cell>
          <cell r="E458" t="str">
            <v>622231</v>
          </cell>
          <cell r="J458" t="str">
            <v>900</v>
          </cell>
          <cell r="K458" t="str">
            <v>SEGUROS Dir Geral</v>
          </cell>
          <cell r="L458">
            <v>520.4</v>
          </cell>
          <cell r="M458">
            <v>388.7</v>
          </cell>
          <cell r="N458">
            <v>5844.88</v>
          </cell>
        </row>
        <row r="459">
          <cell r="C459">
            <v>622231</v>
          </cell>
          <cell r="D459" t="str">
            <v>622231         910</v>
          </cell>
          <cell r="E459" t="str">
            <v>622231</v>
          </cell>
          <cell r="J459" t="str">
            <v>910</v>
          </cell>
          <cell r="K459" t="str">
            <v>SEGUROS Comercial</v>
          </cell>
          <cell r="L459">
            <v>205.83</v>
          </cell>
          <cell r="M459">
            <v>1183.77</v>
          </cell>
          <cell r="N459">
            <v>13370.76</v>
          </cell>
        </row>
        <row r="460">
          <cell r="C460">
            <v>622231</v>
          </cell>
          <cell r="D460" t="str">
            <v>622231         920</v>
          </cell>
          <cell r="E460" t="str">
            <v>622231</v>
          </cell>
          <cell r="J460" t="str">
            <v>920</v>
          </cell>
          <cell r="K460" t="str">
            <v>SEGUROS Aceitacão</v>
          </cell>
          <cell r="L460">
            <v>581.14</v>
          </cell>
          <cell r="M460">
            <v>0</v>
          </cell>
          <cell r="N460">
            <v>7945.33</v>
          </cell>
        </row>
        <row r="461">
          <cell r="C461">
            <v>622231</v>
          </cell>
          <cell r="D461" t="str">
            <v>622231         930</v>
          </cell>
          <cell r="E461" t="str">
            <v>622231</v>
          </cell>
          <cell r="J461" t="str">
            <v>930</v>
          </cell>
          <cell r="K461" t="str">
            <v>SEGUROS Pos venda</v>
          </cell>
          <cell r="L461">
            <v>99.32</v>
          </cell>
          <cell r="M461">
            <v>0</v>
          </cell>
          <cell r="N461">
            <v>1820.67</v>
          </cell>
        </row>
        <row r="462">
          <cell r="C462">
            <v>622231</v>
          </cell>
          <cell r="D462" t="str">
            <v>622231         940</v>
          </cell>
          <cell r="E462" t="str">
            <v>622231</v>
          </cell>
          <cell r="J462" t="str">
            <v>940</v>
          </cell>
          <cell r="K462" t="str">
            <v>SEGUROS Recup. credito</v>
          </cell>
          <cell r="L462">
            <v>1482.85</v>
          </cell>
          <cell r="M462">
            <v>0</v>
          </cell>
          <cell r="N462">
            <v>7692.28</v>
          </cell>
        </row>
        <row r="463">
          <cell r="C463">
            <v>622231</v>
          </cell>
          <cell r="D463" t="str">
            <v>622231         950</v>
          </cell>
          <cell r="E463" t="str">
            <v>622231</v>
          </cell>
          <cell r="J463" t="str">
            <v>950</v>
          </cell>
          <cell r="K463" t="str">
            <v>SEGUROS Finanças</v>
          </cell>
          <cell r="L463">
            <v>667.99</v>
          </cell>
          <cell r="M463">
            <v>0</v>
          </cell>
          <cell r="N463">
            <v>8323.6200000000008</v>
          </cell>
        </row>
        <row r="464">
          <cell r="C464">
            <v>622231</v>
          </cell>
          <cell r="D464" t="str">
            <v>622231         960</v>
          </cell>
          <cell r="E464" t="str">
            <v>622231</v>
          </cell>
          <cell r="J464" t="str">
            <v>960</v>
          </cell>
          <cell r="K464" t="str">
            <v>SEGUROS Pessoal sup.</v>
          </cell>
          <cell r="L464">
            <v>589.23</v>
          </cell>
          <cell r="M464">
            <v>0</v>
          </cell>
          <cell r="N464">
            <v>8150.32</v>
          </cell>
        </row>
        <row r="465">
          <cell r="C465">
            <v>622231</v>
          </cell>
          <cell r="D465" t="str">
            <v>622231         970</v>
          </cell>
          <cell r="E465" t="str">
            <v>622231</v>
          </cell>
          <cell r="J465" t="str">
            <v>970</v>
          </cell>
          <cell r="K465" t="str">
            <v>SEGUROS Informatica</v>
          </cell>
          <cell r="L465">
            <v>825.29</v>
          </cell>
          <cell r="M465">
            <v>0</v>
          </cell>
          <cell r="N465">
            <v>9791.02</v>
          </cell>
        </row>
        <row r="466">
          <cell r="C466">
            <v>622233</v>
          </cell>
          <cell r="D466" t="str">
            <v xml:space="preserve">622233         </v>
          </cell>
          <cell r="E466" t="str">
            <v>622233</v>
          </cell>
          <cell r="K466" t="str">
            <v>SEGUROS - ALUGUER</v>
          </cell>
          <cell r="L466">
            <v>2447.06</v>
          </cell>
          <cell r="M466">
            <v>13378.5</v>
          </cell>
          <cell r="N466">
            <v>11280.93</v>
          </cell>
        </row>
        <row r="467">
          <cell r="C467">
            <v>622233</v>
          </cell>
          <cell r="D467" t="str">
            <v>622233         190</v>
          </cell>
          <cell r="E467" t="str">
            <v>622233</v>
          </cell>
          <cell r="J467" t="str">
            <v>190</v>
          </cell>
          <cell r="K467" t="str">
            <v>SEG.-FROTA-ALD</v>
          </cell>
          <cell r="L467">
            <v>2447.06</v>
          </cell>
          <cell r="M467">
            <v>13378.5</v>
          </cell>
          <cell r="N467">
            <v>11280.93</v>
          </cell>
        </row>
        <row r="468">
          <cell r="C468">
            <v>622234</v>
          </cell>
          <cell r="D468" t="str">
            <v xml:space="preserve">622234         </v>
          </cell>
          <cell r="E468" t="str">
            <v>622234</v>
          </cell>
          <cell r="K468" t="str">
            <v>SEGUROS DE FROTA ALD - CPI</v>
          </cell>
          <cell r="L468">
            <v>376.06</v>
          </cell>
          <cell r="M468">
            <v>0</v>
          </cell>
          <cell r="N468">
            <v>376.06</v>
          </cell>
        </row>
        <row r="469">
          <cell r="C469">
            <v>622234</v>
          </cell>
          <cell r="D469" t="str">
            <v>622234         190</v>
          </cell>
          <cell r="E469" t="str">
            <v>622234</v>
          </cell>
          <cell r="J469" t="str">
            <v>190</v>
          </cell>
          <cell r="K469" t="str">
            <v>SEGURO FROTA ALD C.P.I.</v>
          </cell>
          <cell r="L469">
            <v>376.06</v>
          </cell>
          <cell r="M469">
            <v>0</v>
          </cell>
          <cell r="N469">
            <v>376.06</v>
          </cell>
        </row>
        <row r="470">
          <cell r="C470">
            <v>62227</v>
          </cell>
          <cell r="D470" t="str">
            <v xml:space="preserve">62227         </v>
          </cell>
          <cell r="E470" t="str">
            <v>62227</v>
          </cell>
          <cell r="K470" t="str">
            <v>DESLOCACOES E ESTADIAS</v>
          </cell>
          <cell r="L470">
            <v>14618.14</v>
          </cell>
          <cell r="M470">
            <v>0</v>
          </cell>
          <cell r="N470">
            <v>43858.53</v>
          </cell>
        </row>
        <row r="471">
          <cell r="C471">
            <v>62227</v>
          </cell>
          <cell r="D471" t="str">
            <v>62227         210</v>
          </cell>
          <cell r="E471" t="str">
            <v>62227</v>
          </cell>
          <cell r="J471" t="str">
            <v>210</v>
          </cell>
          <cell r="K471" t="str">
            <v>DESLOC.ESTADAS -Fin Plus</v>
          </cell>
          <cell r="L471">
            <v>131.28</v>
          </cell>
          <cell r="M471">
            <v>0</v>
          </cell>
          <cell r="N471">
            <v>749.3</v>
          </cell>
        </row>
        <row r="472">
          <cell r="C472">
            <v>62227</v>
          </cell>
          <cell r="D472" t="str">
            <v>62227         215</v>
          </cell>
          <cell r="E472" t="str">
            <v>62227</v>
          </cell>
          <cell r="J472" t="str">
            <v>215</v>
          </cell>
          <cell r="K472" t="str">
            <v>DESLOC.ESTADAS -Bruno Teixeira</v>
          </cell>
          <cell r="L472">
            <v>62.8</v>
          </cell>
          <cell r="M472">
            <v>0</v>
          </cell>
          <cell r="N472">
            <v>1029.05</v>
          </cell>
        </row>
        <row r="473">
          <cell r="C473">
            <v>62227</v>
          </cell>
          <cell r="D473" t="str">
            <v>62227         216</v>
          </cell>
          <cell r="E473" t="str">
            <v>62227</v>
          </cell>
          <cell r="J473" t="str">
            <v>216</v>
          </cell>
          <cell r="K473" t="str">
            <v>DESLOC.ESTADAS -Sofia Duarte</v>
          </cell>
          <cell r="L473">
            <v>0</v>
          </cell>
          <cell r="M473">
            <v>0</v>
          </cell>
          <cell r="N473">
            <v>628.71</v>
          </cell>
        </row>
        <row r="474">
          <cell r="C474">
            <v>62227</v>
          </cell>
          <cell r="D474" t="str">
            <v>62227         900</v>
          </cell>
          <cell r="E474" t="str">
            <v>62227</v>
          </cell>
          <cell r="J474" t="str">
            <v>900</v>
          </cell>
          <cell r="K474" t="str">
            <v>DESLOC.ESTADAS Dir Geral</v>
          </cell>
          <cell r="L474">
            <v>3027.56</v>
          </cell>
          <cell r="M474">
            <v>0</v>
          </cell>
          <cell r="N474">
            <v>9145.61</v>
          </cell>
        </row>
        <row r="475">
          <cell r="C475">
            <v>62227</v>
          </cell>
          <cell r="D475" t="str">
            <v>62227         910</v>
          </cell>
          <cell r="E475" t="str">
            <v>62227</v>
          </cell>
          <cell r="J475" t="str">
            <v>910</v>
          </cell>
          <cell r="K475" t="str">
            <v>DESLOC.ESTADAS Comercial</v>
          </cell>
          <cell r="L475">
            <v>2994.46</v>
          </cell>
          <cell r="M475">
            <v>0</v>
          </cell>
          <cell r="N475">
            <v>5333.25</v>
          </cell>
        </row>
        <row r="476">
          <cell r="C476">
            <v>62227</v>
          </cell>
          <cell r="D476" t="str">
            <v>62227         911</v>
          </cell>
          <cell r="E476" t="str">
            <v>62227</v>
          </cell>
          <cell r="J476" t="str">
            <v>911</v>
          </cell>
          <cell r="K476" t="str">
            <v>DESLOC.ESTADAS -Cunha Candido</v>
          </cell>
          <cell r="L476">
            <v>420.66</v>
          </cell>
          <cell r="M476">
            <v>0</v>
          </cell>
          <cell r="N476">
            <v>1638.54</v>
          </cell>
        </row>
        <row r="477">
          <cell r="C477">
            <v>62227</v>
          </cell>
          <cell r="D477" t="str">
            <v>62227         912</v>
          </cell>
          <cell r="E477" t="str">
            <v>62227</v>
          </cell>
          <cell r="J477" t="str">
            <v>912</v>
          </cell>
          <cell r="K477" t="str">
            <v>DESLOC.ESTADAS -Gabriel Simoes</v>
          </cell>
          <cell r="L477">
            <v>912.46</v>
          </cell>
          <cell r="M477">
            <v>0</v>
          </cell>
          <cell r="N477">
            <v>7298.14</v>
          </cell>
        </row>
        <row r="478">
          <cell r="C478">
            <v>62227</v>
          </cell>
          <cell r="D478" t="str">
            <v>62227         913</v>
          </cell>
          <cell r="E478" t="str">
            <v>62227</v>
          </cell>
          <cell r="J478" t="str">
            <v>913</v>
          </cell>
          <cell r="K478" t="str">
            <v>DESLOC.ESTADAS -Jose Monteiro</v>
          </cell>
          <cell r="L478">
            <v>445.88</v>
          </cell>
          <cell r="M478">
            <v>0</v>
          </cell>
          <cell r="N478">
            <v>1760.94</v>
          </cell>
        </row>
        <row r="479">
          <cell r="C479">
            <v>62227</v>
          </cell>
          <cell r="D479" t="str">
            <v>62227         914</v>
          </cell>
          <cell r="E479" t="str">
            <v>62227</v>
          </cell>
          <cell r="J479" t="str">
            <v>914</v>
          </cell>
          <cell r="K479" t="str">
            <v>DESLOC.ESTADAS -Rui Guerra</v>
          </cell>
          <cell r="L479">
            <v>744.54</v>
          </cell>
          <cell r="M479">
            <v>0</v>
          </cell>
          <cell r="N479">
            <v>2391.0300000000002</v>
          </cell>
        </row>
        <row r="480">
          <cell r="C480">
            <v>62227</v>
          </cell>
          <cell r="D480" t="str">
            <v>62227         920</v>
          </cell>
          <cell r="E480" t="str">
            <v>62227</v>
          </cell>
          <cell r="J480" t="str">
            <v>920</v>
          </cell>
          <cell r="K480" t="str">
            <v>DESLOC.ESTADAS Aceitacao</v>
          </cell>
          <cell r="L480">
            <v>0</v>
          </cell>
          <cell r="M480">
            <v>0</v>
          </cell>
          <cell r="N480">
            <v>112.9</v>
          </cell>
        </row>
        <row r="481">
          <cell r="C481">
            <v>62227</v>
          </cell>
          <cell r="D481" t="str">
            <v>62227         930</v>
          </cell>
          <cell r="E481" t="str">
            <v>62227</v>
          </cell>
          <cell r="J481" t="str">
            <v>930</v>
          </cell>
          <cell r="K481" t="str">
            <v>DESLOC.ESTADAS Pos venda</v>
          </cell>
          <cell r="L481">
            <v>0</v>
          </cell>
          <cell r="M481">
            <v>0</v>
          </cell>
          <cell r="N481">
            <v>67.3</v>
          </cell>
        </row>
        <row r="482">
          <cell r="C482">
            <v>62227</v>
          </cell>
          <cell r="D482" t="str">
            <v>62227         940</v>
          </cell>
          <cell r="E482" t="str">
            <v>62227</v>
          </cell>
          <cell r="J482" t="str">
            <v>940</v>
          </cell>
          <cell r="K482" t="str">
            <v>DESLOC.ESTADAS Recup. credito</v>
          </cell>
          <cell r="L482">
            <v>131.25</v>
          </cell>
          <cell r="M482">
            <v>0</v>
          </cell>
          <cell r="N482">
            <v>3453.27</v>
          </cell>
        </row>
        <row r="483">
          <cell r="C483">
            <v>62227</v>
          </cell>
          <cell r="D483" t="str">
            <v>62227         950</v>
          </cell>
          <cell r="E483" t="str">
            <v>62227</v>
          </cell>
          <cell r="J483" t="str">
            <v>950</v>
          </cell>
          <cell r="K483" t="str">
            <v>DESLOC.ESTADAS Finanças</v>
          </cell>
          <cell r="L483">
            <v>1111.54</v>
          </cell>
          <cell r="M483">
            <v>0</v>
          </cell>
          <cell r="N483">
            <v>1676.96</v>
          </cell>
        </row>
        <row r="484">
          <cell r="C484">
            <v>62227</v>
          </cell>
          <cell r="D484" t="str">
            <v>62227         960</v>
          </cell>
          <cell r="E484" t="str">
            <v>62227</v>
          </cell>
          <cell r="J484" t="str">
            <v>960</v>
          </cell>
          <cell r="K484" t="str">
            <v>DESLOC.ESTADAS Pessoal sup.</v>
          </cell>
          <cell r="L484">
            <v>4635.71</v>
          </cell>
          <cell r="M484">
            <v>0</v>
          </cell>
          <cell r="N484">
            <v>6973.34</v>
          </cell>
        </row>
        <row r="485">
          <cell r="C485">
            <v>62227</v>
          </cell>
          <cell r="D485" t="str">
            <v>62227         970</v>
          </cell>
          <cell r="E485" t="str">
            <v>62227</v>
          </cell>
          <cell r="J485" t="str">
            <v>970</v>
          </cell>
          <cell r="K485" t="str">
            <v>DESLOC.ESTADAS Informatica</v>
          </cell>
          <cell r="L485">
            <v>0</v>
          </cell>
          <cell r="M485">
            <v>0</v>
          </cell>
          <cell r="N485">
            <v>1600.19</v>
          </cell>
        </row>
        <row r="486">
          <cell r="C486">
            <v>62228</v>
          </cell>
          <cell r="D486" t="str">
            <v xml:space="preserve">62228         </v>
          </cell>
          <cell r="E486" t="str">
            <v>62228</v>
          </cell>
          <cell r="K486" t="str">
            <v>COMISSOES-AC.PROMOC.-N-IV</v>
          </cell>
          <cell r="L486">
            <v>70715.66</v>
          </cell>
          <cell r="M486">
            <v>0</v>
          </cell>
          <cell r="N486">
            <v>285709.65000000002</v>
          </cell>
        </row>
        <row r="487">
          <cell r="C487">
            <v>622280</v>
          </cell>
          <cell r="D487" t="str">
            <v xml:space="preserve">622280         </v>
          </cell>
          <cell r="E487" t="str">
            <v>622280</v>
          </cell>
          <cell r="K487" t="str">
            <v>BONUS</v>
          </cell>
          <cell r="L487">
            <v>70715.66</v>
          </cell>
          <cell r="M487">
            <v>0</v>
          </cell>
          <cell r="N487">
            <v>285709.65000000002</v>
          </cell>
        </row>
        <row r="488">
          <cell r="C488">
            <v>622280</v>
          </cell>
          <cell r="D488" t="str">
            <v>622280         190</v>
          </cell>
          <cell r="E488" t="str">
            <v>622280</v>
          </cell>
          <cell r="J488" t="str">
            <v>190</v>
          </cell>
          <cell r="K488" t="str">
            <v>BONUS - DIR ALD</v>
          </cell>
          <cell r="L488">
            <v>70330.850000000006</v>
          </cell>
          <cell r="M488">
            <v>0</v>
          </cell>
          <cell r="N488">
            <v>280407.63</v>
          </cell>
        </row>
        <row r="489">
          <cell r="C489">
            <v>622280</v>
          </cell>
          <cell r="D489" t="str">
            <v>622280         290</v>
          </cell>
          <cell r="E489" t="str">
            <v>622280</v>
          </cell>
          <cell r="J489" t="str">
            <v>290</v>
          </cell>
          <cell r="K489" t="str">
            <v>BONUS - FINPLUS</v>
          </cell>
          <cell r="L489">
            <v>384.81</v>
          </cell>
          <cell r="M489">
            <v>0</v>
          </cell>
          <cell r="N489">
            <v>5302.02</v>
          </cell>
        </row>
        <row r="490">
          <cell r="C490">
            <v>62229</v>
          </cell>
          <cell r="D490" t="str">
            <v xml:space="preserve">62229         </v>
          </cell>
          <cell r="E490" t="str">
            <v>62229</v>
          </cell>
          <cell r="K490" t="str">
            <v>HONORARIOS</v>
          </cell>
          <cell r="L490">
            <v>11927.3</v>
          </cell>
          <cell r="M490">
            <v>0</v>
          </cell>
          <cell r="N490">
            <v>147893.29999999999</v>
          </cell>
        </row>
        <row r="491">
          <cell r="C491">
            <v>622291</v>
          </cell>
          <cell r="D491" t="str">
            <v xml:space="preserve">622291         </v>
          </cell>
          <cell r="E491" t="str">
            <v>622291</v>
          </cell>
          <cell r="K491" t="str">
            <v>HONORARIOS-CONTENCIOSO</v>
          </cell>
          <cell r="L491">
            <v>3057.98</v>
          </cell>
          <cell r="M491">
            <v>0</v>
          </cell>
          <cell r="N491">
            <v>34854.11</v>
          </cell>
        </row>
        <row r="492">
          <cell r="C492">
            <v>622291</v>
          </cell>
          <cell r="D492" t="str">
            <v>622291         140</v>
          </cell>
          <cell r="E492" t="str">
            <v>622291</v>
          </cell>
          <cell r="J492" t="str">
            <v>140</v>
          </cell>
          <cell r="K492" t="str">
            <v>HONOR.-ADVOGADOS-DIR-ALD</v>
          </cell>
          <cell r="L492">
            <v>2447.3000000000002</v>
          </cell>
          <cell r="M492">
            <v>0</v>
          </cell>
          <cell r="N492">
            <v>30725.09</v>
          </cell>
        </row>
        <row r="493">
          <cell r="C493">
            <v>622291</v>
          </cell>
          <cell r="D493" t="str">
            <v>622291         640</v>
          </cell>
          <cell r="E493" t="str">
            <v>622291</v>
          </cell>
          <cell r="J493" t="str">
            <v>640</v>
          </cell>
          <cell r="K493" t="str">
            <v>HONOR.-ADVOGADOS-DIR-RETAIL</v>
          </cell>
          <cell r="L493">
            <v>610.67999999999995</v>
          </cell>
          <cell r="M493">
            <v>0</v>
          </cell>
          <cell r="N493">
            <v>4129.0200000000004</v>
          </cell>
        </row>
        <row r="494">
          <cell r="C494">
            <v>622295</v>
          </cell>
          <cell r="D494" t="str">
            <v xml:space="preserve">622295         </v>
          </cell>
          <cell r="E494" t="str">
            <v>622295</v>
          </cell>
          <cell r="K494" t="str">
            <v>HONORARIOS - ECONOMISTA</v>
          </cell>
          <cell r="L494">
            <v>3285</v>
          </cell>
          <cell r="M494">
            <v>0</v>
          </cell>
          <cell r="N494">
            <v>11692.37</v>
          </cell>
        </row>
        <row r="495">
          <cell r="C495">
            <v>622295</v>
          </cell>
          <cell r="D495" t="str">
            <v>622295         960</v>
          </cell>
          <cell r="E495" t="str">
            <v>622295</v>
          </cell>
          <cell r="J495" t="str">
            <v>960</v>
          </cell>
          <cell r="K495" t="str">
            <v>HONOR.-ECON.-Outros de suporte</v>
          </cell>
          <cell r="L495">
            <v>3285</v>
          </cell>
          <cell r="M495">
            <v>0</v>
          </cell>
          <cell r="N495">
            <v>11692.37</v>
          </cell>
        </row>
        <row r="496">
          <cell r="C496">
            <v>622296</v>
          </cell>
          <cell r="D496" t="str">
            <v xml:space="preserve">622296         </v>
          </cell>
          <cell r="E496" t="str">
            <v>622296</v>
          </cell>
          <cell r="K496" t="str">
            <v>HONORARIOS - NOTARIADO</v>
          </cell>
          <cell r="L496">
            <v>0</v>
          </cell>
          <cell r="M496">
            <v>0</v>
          </cell>
          <cell r="N496">
            <v>26837.53</v>
          </cell>
        </row>
        <row r="497">
          <cell r="C497">
            <v>622296</v>
          </cell>
          <cell r="D497" t="str">
            <v>622296         120</v>
          </cell>
          <cell r="E497" t="str">
            <v>622296</v>
          </cell>
          <cell r="J497" t="str">
            <v>120</v>
          </cell>
          <cell r="K497" t="str">
            <v>HONORARIOS - NOTARIADO ALD</v>
          </cell>
          <cell r="L497">
            <v>0</v>
          </cell>
          <cell r="M497">
            <v>0</v>
          </cell>
          <cell r="N497">
            <v>26837.53</v>
          </cell>
        </row>
        <row r="498">
          <cell r="C498">
            <v>622297</v>
          </cell>
          <cell r="D498" t="str">
            <v xml:space="preserve">622297         </v>
          </cell>
          <cell r="E498" t="str">
            <v>622297</v>
          </cell>
          <cell r="K498" t="str">
            <v>HONORARIOS - RELANCE TELEF.</v>
          </cell>
          <cell r="L498">
            <v>5584.32</v>
          </cell>
          <cell r="M498">
            <v>0</v>
          </cell>
          <cell r="N498">
            <v>69648.19</v>
          </cell>
        </row>
        <row r="499">
          <cell r="C499">
            <v>622297</v>
          </cell>
          <cell r="D499" t="str">
            <v>622297         140</v>
          </cell>
          <cell r="E499" t="str">
            <v>622297</v>
          </cell>
          <cell r="J499" t="str">
            <v>140</v>
          </cell>
          <cell r="K499" t="str">
            <v>HONOR - RELANCE TELEFONICO ALD</v>
          </cell>
          <cell r="L499">
            <v>0</v>
          </cell>
          <cell r="M499">
            <v>0</v>
          </cell>
          <cell r="N499">
            <v>7545.74</v>
          </cell>
        </row>
        <row r="500">
          <cell r="C500">
            <v>622297</v>
          </cell>
          <cell r="D500" t="str">
            <v>622297         940</v>
          </cell>
          <cell r="E500" t="str">
            <v>622297</v>
          </cell>
          <cell r="J500" t="str">
            <v>940</v>
          </cell>
          <cell r="K500" t="str">
            <v>GERAL-HONOR - RELANCE TELEF.</v>
          </cell>
          <cell r="L500">
            <v>5584.32</v>
          </cell>
          <cell r="M500">
            <v>0</v>
          </cell>
          <cell r="N500">
            <v>62102.45</v>
          </cell>
        </row>
        <row r="501">
          <cell r="C501">
            <v>622299</v>
          </cell>
          <cell r="D501" t="str">
            <v xml:space="preserve">622299         </v>
          </cell>
          <cell r="E501" t="str">
            <v>622299</v>
          </cell>
          <cell r="K501" t="str">
            <v>HONORARIOS - DIVERSOS</v>
          </cell>
          <cell r="L501">
            <v>0</v>
          </cell>
          <cell r="M501">
            <v>0</v>
          </cell>
          <cell r="N501">
            <v>4861.1000000000004</v>
          </cell>
        </row>
        <row r="502">
          <cell r="C502">
            <v>622299</v>
          </cell>
          <cell r="D502" t="str">
            <v>622299         990</v>
          </cell>
          <cell r="E502" t="str">
            <v>622299</v>
          </cell>
          <cell r="J502" t="str">
            <v>990</v>
          </cell>
          <cell r="K502" t="str">
            <v>HONORARIOS DIVERSOS</v>
          </cell>
          <cell r="L502">
            <v>0</v>
          </cell>
          <cell r="M502">
            <v>0</v>
          </cell>
          <cell r="N502">
            <v>4861.1000000000004</v>
          </cell>
        </row>
        <row r="503">
          <cell r="C503">
            <v>6223</v>
          </cell>
          <cell r="D503" t="str">
            <v xml:space="preserve">6223         </v>
          </cell>
          <cell r="E503" t="str">
            <v>6223</v>
          </cell>
          <cell r="K503" t="str">
            <v>FORNECIMENTOS E SERVICOS</v>
          </cell>
          <cell r="L503">
            <v>168298.52</v>
          </cell>
          <cell r="M503">
            <v>26049.72</v>
          </cell>
          <cell r="N503">
            <v>1048952.2</v>
          </cell>
        </row>
        <row r="504">
          <cell r="C504">
            <v>62231</v>
          </cell>
          <cell r="D504" t="str">
            <v xml:space="preserve">62231         </v>
          </cell>
          <cell r="E504" t="str">
            <v>62231</v>
          </cell>
          <cell r="K504" t="str">
            <v>CONTENCIOSO E NOTARIADO</v>
          </cell>
          <cell r="L504">
            <v>8857.11</v>
          </cell>
          <cell r="M504">
            <v>142.11000000000001</v>
          </cell>
          <cell r="N504">
            <v>44005.56</v>
          </cell>
        </row>
        <row r="505">
          <cell r="C505">
            <v>622311</v>
          </cell>
          <cell r="D505" t="str">
            <v xml:space="preserve">622311         </v>
          </cell>
          <cell r="E505" t="str">
            <v>622311</v>
          </cell>
          <cell r="K505" t="str">
            <v>CONTENCIOSO</v>
          </cell>
          <cell r="L505">
            <v>5613.89</v>
          </cell>
          <cell r="M505">
            <v>0</v>
          </cell>
          <cell r="N505">
            <v>28283.31</v>
          </cell>
        </row>
        <row r="506">
          <cell r="C506">
            <v>622311</v>
          </cell>
          <cell r="D506" t="str">
            <v>622311         140</v>
          </cell>
          <cell r="E506" t="str">
            <v>622311</v>
          </cell>
          <cell r="J506" t="str">
            <v>140</v>
          </cell>
          <cell r="K506" t="str">
            <v>CONT.NOT.-CONTENC.ALD</v>
          </cell>
          <cell r="L506">
            <v>5613.89</v>
          </cell>
          <cell r="M506">
            <v>0</v>
          </cell>
          <cell r="N506">
            <v>27265.27</v>
          </cell>
        </row>
        <row r="507">
          <cell r="C507">
            <v>622311</v>
          </cell>
          <cell r="D507" t="str">
            <v>622311         640</v>
          </cell>
          <cell r="E507" t="str">
            <v>622311</v>
          </cell>
          <cell r="J507" t="str">
            <v>640</v>
          </cell>
          <cell r="K507" t="str">
            <v>CONT.NOT.-CONTENC.Retail</v>
          </cell>
          <cell r="L507">
            <v>0</v>
          </cell>
          <cell r="M507">
            <v>0</v>
          </cell>
          <cell r="N507">
            <v>1018.04</v>
          </cell>
        </row>
        <row r="508">
          <cell r="C508">
            <v>622312</v>
          </cell>
          <cell r="D508" t="str">
            <v xml:space="preserve">622312         </v>
          </cell>
          <cell r="E508" t="str">
            <v>622312</v>
          </cell>
          <cell r="K508" t="str">
            <v>NOTARIADO</v>
          </cell>
          <cell r="L508">
            <v>2648.22</v>
          </cell>
          <cell r="M508">
            <v>142.11000000000001</v>
          </cell>
          <cell r="N508">
            <v>12845.86</v>
          </cell>
        </row>
        <row r="509">
          <cell r="C509">
            <v>622312</v>
          </cell>
          <cell r="D509" t="str">
            <v>622312         120</v>
          </cell>
          <cell r="E509" t="str">
            <v>622312</v>
          </cell>
          <cell r="J509" t="str">
            <v>120</v>
          </cell>
          <cell r="K509" t="str">
            <v>CONT.NOT.-NOTARIADO-ALG.</v>
          </cell>
          <cell r="L509">
            <v>2648.22</v>
          </cell>
          <cell r="M509">
            <v>142.11000000000001</v>
          </cell>
          <cell r="N509">
            <v>12845.86</v>
          </cell>
        </row>
        <row r="510">
          <cell r="C510">
            <v>622319</v>
          </cell>
          <cell r="D510" t="str">
            <v xml:space="preserve">622319         </v>
          </cell>
          <cell r="E510" t="str">
            <v>622319</v>
          </cell>
          <cell r="K510" t="str">
            <v>RESERVAS PROPRIEDADE</v>
          </cell>
          <cell r="L510">
            <v>595</v>
          </cell>
          <cell r="M510">
            <v>0</v>
          </cell>
          <cell r="N510">
            <v>2876.39</v>
          </cell>
        </row>
        <row r="511">
          <cell r="C511">
            <v>622319</v>
          </cell>
          <cell r="D511" t="str">
            <v>622319         130</v>
          </cell>
          <cell r="E511" t="str">
            <v>622319</v>
          </cell>
          <cell r="J511" t="str">
            <v>130</v>
          </cell>
          <cell r="K511" t="str">
            <v>RESERVAS PROPRIEDADE ALD</v>
          </cell>
          <cell r="L511">
            <v>595</v>
          </cell>
          <cell r="M511">
            <v>0</v>
          </cell>
          <cell r="N511">
            <v>2876.39</v>
          </cell>
        </row>
        <row r="512">
          <cell r="C512">
            <v>622319</v>
          </cell>
          <cell r="D512" t="str">
            <v>622319         930</v>
          </cell>
          <cell r="E512" t="str">
            <v>622319</v>
          </cell>
          <cell r="J512" t="str">
            <v>930</v>
          </cell>
          <cell r="K512" t="str">
            <v>RESERVAS PROPRIEDADE GESCO</v>
          </cell>
          <cell r="L512">
            <v>0</v>
          </cell>
          <cell r="M512">
            <v>0</v>
          </cell>
          <cell r="N512">
            <v>0</v>
          </cell>
        </row>
        <row r="513">
          <cell r="C513">
            <v>62232</v>
          </cell>
          <cell r="D513" t="str">
            <v xml:space="preserve">62232         </v>
          </cell>
          <cell r="E513" t="str">
            <v>62232</v>
          </cell>
          <cell r="K513" t="str">
            <v>CONSERVACAO E REPARACAO</v>
          </cell>
          <cell r="L513">
            <v>443.92</v>
          </cell>
          <cell r="M513">
            <v>0</v>
          </cell>
          <cell r="N513">
            <v>23667.41</v>
          </cell>
        </row>
        <row r="514">
          <cell r="C514">
            <v>622321</v>
          </cell>
          <cell r="D514" t="str">
            <v xml:space="preserve">622321         </v>
          </cell>
          <cell r="E514" t="str">
            <v>622321</v>
          </cell>
          <cell r="K514" t="str">
            <v>CONSERV REPAR - VIATURAS</v>
          </cell>
          <cell r="L514">
            <v>443.92</v>
          </cell>
          <cell r="M514">
            <v>0</v>
          </cell>
          <cell r="N514">
            <v>23667.41</v>
          </cell>
        </row>
        <row r="515">
          <cell r="C515">
            <v>622321</v>
          </cell>
          <cell r="D515" t="str">
            <v>622321         215</v>
          </cell>
          <cell r="E515" t="str">
            <v>622321</v>
          </cell>
          <cell r="J515" t="str">
            <v>215</v>
          </cell>
          <cell r="K515" t="str">
            <v>CONS.REP.VIAT.- Bruno Teixeira</v>
          </cell>
          <cell r="L515">
            <v>357.97</v>
          </cell>
          <cell r="M515">
            <v>0</v>
          </cell>
          <cell r="N515">
            <v>357.97</v>
          </cell>
        </row>
        <row r="516">
          <cell r="C516">
            <v>622321</v>
          </cell>
          <cell r="D516" t="str">
            <v>622321         900</v>
          </cell>
          <cell r="E516" t="str">
            <v>622321</v>
          </cell>
          <cell r="J516" t="str">
            <v>900</v>
          </cell>
          <cell r="K516" t="str">
            <v>CONS.REP.VIAT. Dir Geral</v>
          </cell>
          <cell r="L516">
            <v>0</v>
          </cell>
          <cell r="M516">
            <v>0</v>
          </cell>
          <cell r="N516">
            <v>3236.08</v>
          </cell>
        </row>
        <row r="517">
          <cell r="C517">
            <v>622321</v>
          </cell>
          <cell r="D517" t="str">
            <v>622321         910</v>
          </cell>
          <cell r="E517" t="str">
            <v>622321</v>
          </cell>
          <cell r="J517" t="str">
            <v>910</v>
          </cell>
          <cell r="K517" t="str">
            <v>CONS.REP.VIAT. Comercial</v>
          </cell>
          <cell r="L517">
            <v>0</v>
          </cell>
          <cell r="M517">
            <v>0</v>
          </cell>
          <cell r="N517">
            <v>782.25</v>
          </cell>
        </row>
        <row r="518">
          <cell r="C518">
            <v>622321</v>
          </cell>
          <cell r="D518" t="str">
            <v>622321         911</v>
          </cell>
          <cell r="E518" t="str">
            <v>622321</v>
          </cell>
          <cell r="J518" t="str">
            <v>911</v>
          </cell>
          <cell r="K518" t="str">
            <v>CONS.REP.VIAT. - Cunha Candido</v>
          </cell>
          <cell r="L518">
            <v>0</v>
          </cell>
          <cell r="M518">
            <v>0</v>
          </cell>
          <cell r="N518">
            <v>414.7</v>
          </cell>
        </row>
        <row r="519">
          <cell r="C519">
            <v>622321</v>
          </cell>
          <cell r="D519" t="str">
            <v>622321         912</v>
          </cell>
          <cell r="E519" t="str">
            <v>622321</v>
          </cell>
          <cell r="J519" t="str">
            <v>912</v>
          </cell>
          <cell r="K519" t="str">
            <v>CONS.REP.VIAT.- Gabriel Simoes</v>
          </cell>
          <cell r="L519">
            <v>0</v>
          </cell>
          <cell r="M519">
            <v>0</v>
          </cell>
          <cell r="N519">
            <v>573.25</v>
          </cell>
        </row>
        <row r="520">
          <cell r="C520">
            <v>622321</v>
          </cell>
          <cell r="D520" t="str">
            <v>622321         913</v>
          </cell>
          <cell r="E520" t="str">
            <v>622321</v>
          </cell>
          <cell r="J520" t="str">
            <v>913</v>
          </cell>
          <cell r="K520" t="str">
            <v>CONS.REP.VIAT. - Jose Monteiro</v>
          </cell>
          <cell r="L520">
            <v>0</v>
          </cell>
          <cell r="M520">
            <v>0</v>
          </cell>
          <cell r="N520">
            <v>770.61</v>
          </cell>
        </row>
        <row r="521">
          <cell r="C521">
            <v>622321</v>
          </cell>
          <cell r="D521" t="str">
            <v>622321         914</v>
          </cell>
          <cell r="E521" t="str">
            <v>622321</v>
          </cell>
          <cell r="J521" t="str">
            <v>914</v>
          </cell>
          <cell r="K521" t="str">
            <v>CONS.REP.VIAT. - Rui Guerra</v>
          </cell>
          <cell r="L521">
            <v>0</v>
          </cell>
          <cell r="M521">
            <v>0</v>
          </cell>
          <cell r="N521">
            <v>1043.3900000000001</v>
          </cell>
        </row>
        <row r="522">
          <cell r="C522">
            <v>622321</v>
          </cell>
          <cell r="D522" t="str">
            <v>622321         920</v>
          </cell>
          <cell r="E522" t="str">
            <v>622321</v>
          </cell>
          <cell r="J522" t="str">
            <v>920</v>
          </cell>
          <cell r="K522" t="str">
            <v>CONS.REP.VIAT. Aceitacao</v>
          </cell>
          <cell r="L522">
            <v>0</v>
          </cell>
          <cell r="M522">
            <v>0</v>
          </cell>
          <cell r="N522">
            <v>1063.49</v>
          </cell>
        </row>
        <row r="523">
          <cell r="C523">
            <v>622321</v>
          </cell>
          <cell r="D523" t="str">
            <v>622321         940</v>
          </cell>
          <cell r="E523" t="str">
            <v>622321</v>
          </cell>
          <cell r="J523" t="str">
            <v>940</v>
          </cell>
          <cell r="K523" t="str">
            <v>CONS.REP.VIAT. Recup. credito</v>
          </cell>
          <cell r="L523">
            <v>65.31</v>
          </cell>
          <cell r="M523">
            <v>0</v>
          </cell>
          <cell r="N523">
            <v>3719.92</v>
          </cell>
        </row>
        <row r="524">
          <cell r="C524">
            <v>622321</v>
          </cell>
          <cell r="D524" t="str">
            <v>622321         950</v>
          </cell>
          <cell r="E524" t="str">
            <v>622321</v>
          </cell>
          <cell r="J524" t="str">
            <v>950</v>
          </cell>
          <cell r="K524" t="str">
            <v>CONS.REP.VIAT. Finanças</v>
          </cell>
          <cell r="L524">
            <v>20.64</v>
          </cell>
          <cell r="M524">
            <v>0</v>
          </cell>
          <cell r="N524">
            <v>2316.2600000000002</v>
          </cell>
        </row>
        <row r="525">
          <cell r="C525">
            <v>622321</v>
          </cell>
          <cell r="D525" t="str">
            <v>622321         960</v>
          </cell>
          <cell r="E525" t="str">
            <v>622321</v>
          </cell>
          <cell r="J525" t="str">
            <v>960</v>
          </cell>
          <cell r="K525" t="str">
            <v>CONS.REP.VIAT. Pessoal sup.</v>
          </cell>
          <cell r="L525">
            <v>0</v>
          </cell>
          <cell r="M525">
            <v>0</v>
          </cell>
          <cell r="N525">
            <v>3641.26</v>
          </cell>
        </row>
        <row r="526">
          <cell r="C526">
            <v>622321</v>
          </cell>
          <cell r="D526" t="str">
            <v>622321         970</v>
          </cell>
          <cell r="E526" t="str">
            <v>622321</v>
          </cell>
          <cell r="J526" t="str">
            <v>970</v>
          </cell>
          <cell r="K526" t="str">
            <v>CONS.REP.VIAT. Informatica</v>
          </cell>
          <cell r="L526">
            <v>0</v>
          </cell>
          <cell r="M526">
            <v>0</v>
          </cell>
          <cell r="N526">
            <v>4452.2299999999996</v>
          </cell>
        </row>
        <row r="527">
          <cell r="C527">
            <v>622321</v>
          </cell>
          <cell r="D527" t="str">
            <v>622321         990</v>
          </cell>
          <cell r="E527" t="str">
            <v>622321</v>
          </cell>
          <cell r="J527" t="str">
            <v>990</v>
          </cell>
          <cell r="K527" t="str">
            <v>CONS.REP.VIAT. gerais</v>
          </cell>
          <cell r="L527">
            <v>0</v>
          </cell>
          <cell r="M527">
            <v>0</v>
          </cell>
          <cell r="N527">
            <v>1296</v>
          </cell>
        </row>
        <row r="528">
          <cell r="C528">
            <v>62233</v>
          </cell>
          <cell r="D528" t="str">
            <v xml:space="preserve">62233         </v>
          </cell>
          <cell r="E528" t="str">
            <v>62233</v>
          </cell>
          <cell r="K528" t="str">
            <v>PUBLICIDADE E PROPAGANDA</v>
          </cell>
          <cell r="L528">
            <v>51588.04</v>
          </cell>
          <cell r="M528">
            <v>25907.61</v>
          </cell>
          <cell r="N528">
            <v>68924.17</v>
          </cell>
        </row>
        <row r="529">
          <cell r="C529">
            <v>622331</v>
          </cell>
          <cell r="D529" t="str">
            <v xml:space="preserve">622331         </v>
          </cell>
          <cell r="E529" t="str">
            <v>622331</v>
          </cell>
          <cell r="K529" t="str">
            <v>PUBLICIDADE E PROPAGANDA</v>
          </cell>
          <cell r="L529">
            <v>35789.47</v>
          </cell>
          <cell r="M529">
            <v>15583.09</v>
          </cell>
          <cell r="N529">
            <v>61079.839999999997</v>
          </cell>
        </row>
        <row r="530">
          <cell r="C530">
            <v>622331</v>
          </cell>
          <cell r="D530" t="str">
            <v>622331         110</v>
          </cell>
          <cell r="E530" t="str">
            <v>622331</v>
          </cell>
          <cell r="J530" t="str">
            <v>110</v>
          </cell>
          <cell r="K530" t="str">
            <v>PUB.PROP.-DIRECTOS-ALUGUER</v>
          </cell>
          <cell r="L530">
            <v>24133.09</v>
          </cell>
          <cell r="M530">
            <v>15583.09</v>
          </cell>
          <cell r="N530">
            <v>49423.46</v>
          </cell>
        </row>
        <row r="531">
          <cell r="C531">
            <v>622331</v>
          </cell>
          <cell r="D531" t="str">
            <v>622331         910</v>
          </cell>
          <cell r="E531" t="str">
            <v>622331</v>
          </cell>
          <cell r="J531" t="str">
            <v>910</v>
          </cell>
          <cell r="K531" t="str">
            <v>PUB.PROP.- INDIRECTOS</v>
          </cell>
          <cell r="L531">
            <v>11656.38</v>
          </cell>
          <cell r="M531">
            <v>0</v>
          </cell>
          <cell r="N531">
            <v>11656.38</v>
          </cell>
        </row>
        <row r="532">
          <cell r="C532">
            <v>622332</v>
          </cell>
          <cell r="D532" t="str">
            <v xml:space="preserve">622332         </v>
          </cell>
          <cell r="E532" t="str">
            <v>622332</v>
          </cell>
          <cell r="K532" t="str">
            <v>PUBLIC.PROP.- PROMOCOES</v>
          </cell>
          <cell r="L532">
            <v>15798.57</v>
          </cell>
          <cell r="M532">
            <v>10324.52</v>
          </cell>
          <cell r="N532">
            <v>7844.33</v>
          </cell>
        </row>
        <row r="533">
          <cell r="C533">
            <v>622332</v>
          </cell>
          <cell r="D533" t="str">
            <v>622332         110</v>
          </cell>
          <cell r="E533" t="str">
            <v>622332</v>
          </cell>
          <cell r="J533" t="str">
            <v>110</v>
          </cell>
          <cell r="K533" t="str">
            <v>PUB.PROP-PROMOCOES VEND-ALD</v>
          </cell>
          <cell r="L533">
            <v>15798.57</v>
          </cell>
          <cell r="M533">
            <v>10324.52</v>
          </cell>
          <cell r="N533">
            <v>7844.33</v>
          </cell>
        </row>
        <row r="534">
          <cell r="C534">
            <v>62234</v>
          </cell>
          <cell r="D534" t="str">
            <v xml:space="preserve">62234         </v>
          </cell>
          <cell r="E534" t="str">
            <v>62234</v>
          </cell>
          <cell r="K534" t="str">
            <v>LIMPEZA-HIGIENE-CONFORTO</v>
          </cell>
          <cell r="L534">
            <v>115.6</v>
          </cell>
          <cell r="M534">
            <v>0</v>
          </cell>
          <cell r="N534">
            <v>115.6</v>
          </cell>
        </row>
        <row r="535">
          <cell r="C535">
            <v>62234</v>
          </cell>
          <cell r="D535" t="str">
            <v>62234         990</v>
          </cell>
          <cell r="E535" t="str">
            <v>62234</v>
          </cell>
          <cell r="J535" t="str">
            <v>990</v>
          </cell>
          <cell r="K535" t="str">
            <v>LIMPEZA-HIGIENE-CONFORTO</v>
          </cell>
          <cell r="L535">
            <v>115.6</v>
          </cell>
          <cell r="M535">
            <v>0</v>
          </cell>
          <cell r="N535">
            <v>115.6</v>
          </cell>
        </row>
        <row r="536">
          <cell r="C536">
            <v>62236</v>
          </cell>
          <cell r="D536" t="str">
            <v xml:space="preserve">62236         </v>
          </cell>
          <cell r="E536" t="str">
            <v>62236</v>
          </cell>
          <cell r="K536" t="str">
            <v>TRABALHOS ESPECIALIZADOS</v>
          </cell>
          <cell r="L536">
            <v>107293.85</v>
          </cell>
          <cell r="M536">
            <v>0</v>
          </cell>
          <cell r="N536">
            <v>912239.46</v>
          </cell>
        </row>
        <row r="537">
          <cell r="C537">
            <v>622361</v>
          </cell>
          <cell r="D537" t="str">
            <v xml:space="preserve">622361         </v>
          </cell>
          <cell r="E537" t="str">
            <v>622361</v>
          </cell>
          <cell r="K537" t="str">
            <v>AUDITORIA E CONSULTADORIA</v>
          </cell>
          <cell r="L537">
            <v>459.73</v>
          </cell>
          <cell r="M537">
            <v>0</v>
          </cell>
          <cell r="N537">
            <v>6565.69</v>
          </cell>
        </row>
        <row r="538">
          <cell r="C538">
            <v>6223612</v>
          </cell>
          <cell r="D538" t="str">
            <v xml:space="preserve">6223612         </v>
          </cell>
          <cell r="E538" t="str">
            <v>6223612</v>
          </cell>
          <cell r="K538" t="str">
            <v>R O C</v>
          </cell>
          <cell r="L538">
            <v>459.73</v>
          </cell>
          <cell r="M538">
            <v>0</v>
          </cell>
          <cell r="N538">
            <v>5516.73</v>
          </cell>
        </row>
        <row r="539">
          <cell r="C539">
            <v>6223612</v>
          </cell>
          <cell r="D539" t="str">
            <v>6223612         960</v>
          </cell>
          <cell r="E539" t="str">
            <v>6223612</v>
          </cell>
          <cell r="J539" t="str">
            <v>960</v>
          </cell>
          <cell r="K539" t="str">
            <v>R.O.C. - INDIRECTOS</v>
          </cell>
          <cell r="L539">
            <v>459.73</v>
          </cell>
          <cell r="M539">
            <v>0</v>
          </cell>
          <cell r="N539">
            <v>5516.73</v>
          </cell>
        </row>
        <row r="540">
          <cell r="C540">
            <v>6223615</v>
          </cell>
          <cell r="D540" t="str">
            <v xml:space="preserve">6223615         </v>
          </cell>
          <cell r="E540" t="str">
            <v>6223615</v>
          </cell>
          <cell r="K540" t="str">
            <v>CONSULTADORIA</v>
          </cell>
          <cell r="L540">
            <v>0</v>
          </cell>
          <cell r="M540">
            <v>0</v>
          </cell>
          <cell r="N540">
            <v>1048.96</v>
          </cell>
        </row>
        <row r="541">
          <cell r="C541">
            <v>6223615</v>
          </cell>
          <cell r="D541" t="str">
            <v>6223615         960</v>
          </cell>
          <cell r="E541" t="str">
            <v>6223615</v>
          </cell>
          <cell r="J541" t="str">
            <v>960</v>
          </cell>
          <cell r="K541" t="str">
            <v>TRAB. ESPC. - CONSULT.- Gerais</v>
          </cell>
          <cell r="L541">
            <v>0</v>
          </cell>
          <cell r="M541">
            <v>0</v>
          </cell>
          <cell r="N541">
            <v>1048.96</v>
          </cell>
        </row>
        <row r="542">
          <cell r="C542">
            <v>622364</v>
          </cell>
          <cell r="D542" t="str">
            <v xml:space="preserve">622364         </v>
          </cell>
          <cell r="E542" t="str">
            <v>622364</v>
          </cell>
          <cell r="K542" t="str">
            <v>TRAB. ESP. - PARA ESTRUTURA</v>
          </cell>
          <cell r="L542">
            <v>106834.12</v>
          </cell>
          <cell r="M542">
            <v>0</v>
          </cell>
          <cell r="N542">
            <v>905673.77</v>
          </cell>
        </row>
        <row r="543">
          <cell r="C543">
            <v>6223642</v>
          </cell>
          <cell r="D543" t="str">
            <v xml:space="preserve">6223642         </v>
          </cell>
          <cell r="E543" t="str">
            <v>6223642</v>
          </cell>
          <cell r="K543" t="str">
            <v>TRAB. ESP. - INF. COMERCIAL</v>
          </cell>
          <cell r="L543">
            <v>10384.6</v>
          </cell>
          <cell r="M543">
            <v>0</v>
          </cell>
          <cell r="N543">
            <v>121640.3</v>
          </cell>
        </row>
        <row r="544">
          <cell r="C544">
            <v>6223642</v>
          </cell>
          <cell r="D544" t="str">
            <v>6223642         120</v>
          </cell>
          <cell r="E544" t="str">
            <v>6223642</v>
          </cell>
          <cell r="J544" t="str">
            <v>120</v>
          </cell>
          <cell r="K544" t="str">
            <v>TARB. ESP. - INF.COM. DIR ALD</v>
          </cell>
          <cell r="L544">
            <v>2284.6</v>
          </cell>
          <cell r="M544">
            <v>0</v>
          </cell>
          <cell r="N544">
            <v>25844.31</v>
          </cell>
        </row>
        <row r="545">
          <cell r="C545">
            <v>6223642</v>
          </cell>
          <cell r="D545" t="str">
            <v>6223642         920</v>
          </cell>
          <cell r="E545" t="str">
            <v>6223642</v>
          </cell>
          <cell r="J545" t="str">
            <v>920</v>
          </cell>
          <cell r="K545" t="str">
            <v>TRAB. ESP. - INF. COM. IND.</v>
          </cell>
          <cell r="L545">
            <v>8100</v>
          </cell>
          <cell r="M545">
            <v>0</v>
          </cell>
          <cell r="N545">
            <v>95795.99</v>
          </cell>
        </row>
        <row r="546">
          <cell r="C546">
            <v>6223643</v>
          </cell>
          <cell r="D546" t="str">
            <v xml:space="preserve">6223643         </v>
          </cell>
          <cell r="E546" t="str">
            <v>6223643</v>
          </cell>
          <cell r="K546" t="str">
            <v>TRAB. ESP. ASSISTENCIA PESSOAL</v>
          </cell>
          <cell r="L546">
            <v>1060.24</v>
          </cell>
          <cell r="M546">
            <v>0</v>
          </cell>
          <cell r="N546">
            <v>5159.41</v>
          </cell>
        </row>
        <row r="547">
          <cell r="C547">
            <v>6223643</v>
          </cell>
          <cell r="D547" t="str">
            <v>6223643         960</v>
          </cell>
          <cell r="E547" t="str">
            <v>6223643</v>
          </cell>
          <cell r="J547" t="str">
            <v>960</v>
          </cell>
          <cell r="K547" t="str">
            <v>TRAB. ESP. - ASS. PESSOAL</v>
          </cell>
          <cell r="L547">
            <v>1060.24</v>
          </cell>
          <cell r="M547">
            <v>0</v>
          </cell>
          <cell r="N547">
            <v>5159.41</v>
          </cell>
        </row>
        <row r="548">
          <cell r="C548">
            <v>6223644</v>
          </cell>
          <cell r="D548" t="str">
            <v xml:space="preserve">6223644         </v>
          </cell>
          <cell r="E548" t="str">
            <v>6223644</v>
          </cell>
          <cell r="K548" t="str">
            <v>TRAB. ESP. - RECUPERAÇÃO ACTIV</v>
          </cell>
          <cell r="L548">
            <v>2294.48</v>
          </cell>
          <cell r="M548">
            <v>0</v>
          </cell>
          <cell r="N548">
            <v>44269.22</v>
          </cell>
        </row>
        <row r="549">
          <cell r="C549">
            <v>6223644</v>
          </cell>
          <cell r="D549" t="str">
            <v>6223644         140</v>
          </cell>
          <cell r="E549" t="str">
            <v>6223644</v>
          </cell>
          <cell r="J549" t="str">
            <v>140</v>
          </cell>
          <cell r="K549" t="str">
            <v>TRAB. ESP. (confira) ALD</v>
          </cell>
          <cell r="L549">
            <v>2294.48</v>
          </cell>
          <cell r="M549">
            <v>0</v>
          </cell>
          <cell r="N549">
            <v>44269.22</v>
          </cell>
        </row>
        <row r="550">
          <cell r="C550">
            <v>6223645</v>
          </cell>
          <cell r="D550" t="str">
            <v xml:space="preserve">6223645         </v>
          </cell>
          <cell r="E550" t="str">
            <v>6223645</v>
          </cell>
          <cell r="K550" t="str">
            <v>ARQUIVO</v>
          </cell>
          <cell r="L550">
            <v>897.84</v>
          </cell>
          <cell r="M550">
            <v>0</v>
          </cell>
          <cell r="N550">
            <v>7183.44</v>
          </cell>
        </row>
        <row r="551">
          <cell r="C551">
            <v>6223645</v>
          </cell>
          <cell r="D551" t="str">
            <v>6223645         140</v>
          </cell>
          <cell r="E551" t="str">
            <v>6223645</v>
          </cell>
          <cell r="J551" t="str">
            <v>140</v>
          </cell>
          <cell r="K551" t="str">
            <v>Trab.Espec.Retomas(Comfira)ALD</v>
          </cell>
          <cell r="L551">
            <v>897.84</v>
          </cell>
          <cell r="M551">
            <v>0</v>
          </cell>
          <cell r="N551">
            <v>7183.44</v>
          </cell>
        </row>
        <row r="552">
          <cell r="C552">
            <v>6223647</v>
          </cell>
          <cell r="D552" t="str">
            <v xml:space="preserve">6223647         </v>
          </cell>
          <cell r="E552" t="str">
            <v>6223647</v>
          </cell>
          <cell r="K552" t="str">
            <v>TRAB. ESP. DA FRP - ESTRUTURA</v>
          </cell>
          <cell r="L552">
            <v>49184.74</v>
          </cell>
          <cell r="M552">
            <v>0</v>
          </cell>
          <cell r="N552">
            <v>592768.11</v>
          </cell>
        </row>
        <row r="553">
          <cell r="C553">
            <v>6223647</v>
          </cell>
          <cell r="D553" t="str">
            <v>6223647         990</v>
          </cell>
          <cell r="E553" t="str">
            <v>6223647</v>
          </cell>
          <cell r="J553" t="str">
            <v>990</v>
          </cell>
          <cell r="K553" t="str">
            <v>TRAB. ESP.  FIAT DISTRIBUIDORA</v>
          </cell>
          <cell r="L553">
            <v>49184.74</v>
          </cell>
          <cell r="M553">
            <v>0</v>
          </cell>
          <cell r="N553">
            <v>592768.11</v>
          </cell>
        </row>
        <row r="554">
          <cell r="C554">
            <v>6223649</v>
          </cell>
          <cell r="D554" t="str">
            <v xml:space="preserve">6223649         </v>
          </cell>
          <cell r="E554" t="str">
            <v>6223649</v>
          </cell>
          <cell r="K554" t="str">
            <v>TRAB. ESP. DIVERSOS</v>
          </cell>
          <cell r="L554">
            <v>43012.22</v>
          </cell>
          <cell r="M554">
            <v>0</v>
          </cell>
          <cell r="N554">
            <v>134653.29</v>
          </cell>
        </row>
        <row r="555">
          <cell r="C555">
            <v>6223649</v>
          </cell>
          <cell r="D555" t="str">
            <v>6223649         910</v>
          </cell>
          <cell r="E555" t="str">
            <v>6223649</v>
          </cell>
          <cell r="J555" t="str">
            <v>910</v>
          </cell>
          <cell r="K555" t="str">
            <v>TRAB.ESP.-DIRECÇÃO COMERCIAL</v>
          </cell>
          <cell r="L555">
            <v>9788.4599999999991</v>
          </cell>
          <cell r="M555">
            <v>0</v>
          </cell>
          <cell r="N555">
            <v>24972.14</v>
          </cell>
        </row>
        <row r="556">
          <cell r="C556">
            <v>6223649</v>
          </cell>
          <cell r="D556" t="str">
            <v>6223649         930</v>
          </cell>
          <cell r="E556" t="str">
            <v>6223649</v>
          </cell>
          <cell r="J556" t="str">
            <v>930</v>
          </cell>
          <cell r="K556" t="str">
            <v>TRAB. ESP.-DIR. OPERACOES</v>
          </cell>
          <cell r="L556">
            <v>21260.61</v>
          </cell>
          <cell r="M556">
            <v>0</v>
          </cell>
          <cell r="N556">
            <v>74785.91</v>
          </cell>
        </row>
        <row r="557">
          <cell r="C557">
            <v>6223649</v>
          </cell>
          <cell r="D557" t="str">
            <v>6223649         940</v>
          </cell>
          <cell r="E557" t="str">
            <v>6223649</v>
          </cell>
          <cell r="J557" t="str">
            <v>940</v>
          </cell>
          <cell r="K557" t="str">
            <v>DRAB ESP. - DIR. CREDITO</v>
          </cell>
          <cell r="L557">
            <v>4817.55</v>
          </cell>
          <cell r="M557">
            <v>0</v>
          </cell>
          <cell r="N557">
            <v>17308.599999999999</v>
          </cell>
        </row>
        <row r="558">
          <cell r="C558">
            <v>6223649</v>
          </cell>
          <cell r="D558" t="str">
            <v>6223649         950</v>
          </cell>
          <cell r="E558" t="str">
            <v>6223649</v>
          </cell>
          <cell r="J558" t="str">
            <v>950</v>
          </cell>
          <cell r="K558" t="str">
            <v>TRAB. ESPC. - Financ. Control</v>
          </cell>
          <cell r="L558">
            <v>7145.6</v>
          </cell>
          <cell r="M558">
            <v>0</v>
          </cell>
          <cell r="N558">
            <v>17586.64</v>
          </cell>
        </row>
        <row r="559">
          <cell r="C559">
            <v>62237</v>
          </cell>
          <cell r="D559" t="str">
            <v xml:space="preserve">62237         </v>
          </cell>
          <cell r="E559" t="str">
            <v>62237</v>
          </cell>
          <cell r="K559" t="str">
            <v>CONVENC. FORM.-DIREC.-ALUGUER</v>
          </cell>
          <cell r="L559">
            <v>0</v>
          </cell>
          <cell r="M559">
            <v>0</v>
          </cell>
          <cell r="N559">
            <v>0</v>
          </cell>
        </row>
        <row r="560">
          <cell r="C560">
            <v>62237</v>
          </cell>
          <cell r="D560" t="str">
            <v>62237         910</v>
          </cell>
          <cell r="E560" t="str">
            <v>62237</v>
          </cell>
          <cell r="J560" t="str">
            <v>910</v>
          </cell>
          <cell r="K560" t="str">
            <v>CONVENCOES E FORMACAO-INDIR</v>
          </cell>
          <cell r="L560">
            <v>0</v>
          </cell>
          <cell r="M560">
            <v>0</v>
          </cell>
          <cell r="N560">
            <v>0</v>
          </cell>
        </row>
        <row r="561">
          <cell r="C561">
            <v>6229</v>
          </cell>
          <cell r="D561" t="str">
            <v xml:space="preserve">6229         </v>
          </cell>
          <cell r="E561" t="str">
            <v>6229</v>
          </cell>
          <cell r="K561" t="str">
            <v>FORNECIMENTOS E SERVICOS</v>
          </cell>
          <cell r="L561">
            <v>17809.990000000002</v>
          </cell>
          <cell r="M561">
            <v>25.79</v>
          </cell>
          <cell r="N561">
            <v>88370.54</v>
          </cell>
        </row>
        <row r="562">
          <cell r="C562">
            <v>62298</v>
          </cell>
          <cell r="D562" t="str">
            <v xml:space="preserve">62298         </v>
          </cell>
          <cell r="E562" t="str">
            <v>62298</v>
          </cell>
          <cell r="K562" t="str">
            <v>OUTROS FORNECIMENTOS  SERVICO</v>
          </cell>
          <cell r="L562">
            <v>17809.990000000002</v>
          </cell>
          <cell r="M562">
            <v>25.79</v>
          </cell>
          <cell r="N562">
            <v>88370.54</v>
          </cell>
        </row>
        <row r="563">
          <cell r="C563">
            <v>622982</v>
          </cell>
          <cell r="D563" t="str">
            <v xml:space="preserve">622982         </v>
          </cell>
          <cell r="E563" t="str">
            <v>622982</v>
          </cell>
          <cell r="K563" t="str">
            <v>OUT FORN - JORNAIS E REVISTAS</v>
          </cell>
          <cell r="L563">
            <v>0</v>
          </cell>
          <cell r="M563">
            <v>0</v>
          </cell>
          <cell r="N563">
            <v>563.98</v>
          </cell>
        </row>
        <row r="564">
          <cell r="C564">
            <v>622982</v>
          </cell>
          <cell r="D564" t="str">
            <v>622982         990</v>
          </cell>
          <cell r="E564" t="str">
            <v>622982</v>
          </cell>
          <cell r="J564" t="str">
            <v>990</v>
          </cell>
          <cell r="K564" t="str">
            <v>OUT.FORN,-JORNAIS REVISTAS</v>
          </cell>
          <cell r="L564">
            <v>0</v>
          </cell>
          <cell r="M564">
            <v>0</v>
          </cell>
          <cell r="N564">
            <v>563.98</v>
          </cell>
        </row>
        <row r="565">
          <cell r="C565">
            <v>622984</v>
          </cell>
          <cell r="D565" t="str">
            <v xml:space="preserve">622984         </v>
          </cell>
          <cell r="E565" t="str">
            <v>622984</v>
          </cell>
          <cell r="K565" t="str">
            <v>GRATIFICACAO A VENDEDORES</v>
          </cell>
          <cell r="L565">
            <v>15502.52</v>
          </cell>
          <cell r="M565">
            <v>25.79</v>
          </cell>
          <cell r="N565">
            <v>61964.41</v>
          </cell>
        </row>
        <row r="566">
          <cell r="C566">
            <v>622984</v>
          </cell>
          <cell r="D566" t="str">
            <v>622984         190</v>
          </cell>
          <cell r="E566" t="str">
            <v>622984</v>
          </cell>
          <cell r="J566" t="str">
            <v>190</v>
          </cell>
          <cell r="K566" t="str">
            <v>CARTA CH - DIR ALD</v>
          </cell>
          <cell r="L566">
            <v>15502.52</v>
          </cell>
          <cell r="M566">
            <v>25.79</v>
          </cell>
          <cell r="N566">
            <v>60688.65</v>
          </cell>
        </row>
        <row r="567">
          <cell r="C567">
            <v>622984</v>
          </cell>
          <cell r="D567" t="str">
            <v>622984         290</v>
          </cell>
          <cell r="E567" t="str">
            <v>622984</v>
          </cell>
          <cell r="J567" t="str">
            <v>290</v>
          </cell>
          <cell r="K567" t="str">
            <v>CARTA CH - FINPLUS</v>
          </cell>
          <cell r="L567">
            <v>0</v>
          </cell>
          <cell r="M567">
            <v>0</v>
          </cell>
          <cell r="N567">
            <v>1275.76</v>
          </cell>
        </row>
        <row r="568">
          <cell r="C568">
            <v>622985</v>
          </cell>
          <cell r="D568" t="str">
            <v xml:space="preserve">622985         </v>
          </cell>
          <cell r="E568" t="str">
            <v>622985</v>
          </cell>
          <cell r="K568" t="str">
            <v>OUT.FORNC.SERV. VENDA VIATURAS</v>
          </cell>
          <cell r="L568">
            <v>1039.0999999999999</v>
          </cell>
          <cell r="M568">
            <v>0</v>
          </cell>
          <cell r="N568">
            <v>12354.58</v>
          </cell>
        </row>
        <row r="569">
          <cell r="C569">
            <v>622985</v>
          </cell>
          <cell r="D569" t="str">
            <v>622985         140</v>
          </cell>
          <cell r="E569" t="str">
            <v>622985</v>
          </cell>
          <cell r="J569" t="str">
            <v>140</v>
          </cell>
          <cell r="K569" t="str">
            <v>LEILOCAR ALD</v>
          </cell>
          <cell r="L569">
            <v>1039.0999999999999</v>
          </cell>
          <cell r="M569">
            <v>0</v>
          </cell>
          <cell r="N569">
            <v>12354.58</v>
          </cell>
        </row>
        <row r="570">
          <cell r="C570">
            <v>622986</v>
          </cell>
          <cell r="D570" t="str">
            <v xml:space="preserve">622986         </v>
          </cell>
          <cell r="E570" t="str">
            <v>622986</v>
          </cell>
          <cell r="K570" t="str">
            <v>OUT.FORNEC.SERVIÇOS</v>
          </cell>
          <cell r="L570">
            <v>1268.3699999999999</v>
          </cell>
          <cell r="M570">
            <v>0</v>
          </cell>
          <cell r="N570">
            <v>13487.57</v>
          </cell>
        </row>
        <row r="571">
          <cell r="C571">
            <v>622986</v>
          </cell>
          <cell r="D571" t="str">
            <v>622986         140</v>
          </cell>
          <cell r="E571" t="str">
            <v>622986</v>
          </cell>
          <cell r="J571" t="str">
            <v>140</v>
          </cell>
          <cell r="K571" t="str">
            <v>REBOQUE VIATURAS A.L.D.</v>
          </cell>
          <cell r="L571">
            <v>1268.3699999999999</v>
          </cell>
          <cell r="M571">
            <v>0</v>
          </cell>
          <cell r="N571">
            <v>13487.57</v>
          </cell>
        </row>
        <row r="572">
          <cell r="C572">
            <v>63</v>
          </cell>
          <cell r="D572" t="str">
            <v xml:space="preserve">63         </v>
          </cell>
          <cell r="E572" t="str">
            <v>63</v>
          </cell>
          <cell r="K572" t="str">
            <v>IMPOSTOS</v>
          </cell>
          <cell r="L572">
            <v>14704.48</v>
          </cell>
          <cell r="M572">
            <v>23.84</v>
          </cell>
          <cell r="N572">
            <v>197154.25</v>
          </cell>
        </row>
        <row r="573">
          <cell r="C573">
            <v>631</v>
          </cell>
          <cell r="D573" t="str">
            <v xml:space="preserve">631         </v>
          </cell>
          <cell r="E573" t="str">
            <v>631</v>
          </cell>
          <cell r="K573" t="str">
            <v>IMPOSTOS INDIRECTOS</v>
          </cell>
          <cell r="L573">
            <v>14704.48</v>
          </cell>
          <cell r="M573">
            <v>23.84</v>
          </cell>
          <cell r="N573">
            <v>197154.25</v>
          </cell>
        </row>
        <row r="574">
          <cell r="C574">
            <v>6313</v>
          </cell>
          <cell r="D574" t="str">
            <v xml:space="preserve">6313         </v>
          </cell>
          <cell r="E574" t="str">
            <v>6313</v>
          </cell>
          <cell r="K574" t="str">
            <v>IMP.INDIR.-IMPOSTO DE SELO</v>
          </cell>
          <cell r="L574">
            <v>8322.35</v>
          </cell>
          <cell r="M574">
            <v>23.84</v>
          </cell>
          <cell r="N574">
            <v>94018.29</v>
          </cell>
        </row>
        <row r="575">
          <cell r="C575">
            <v>63131</v>
          </cell>
          <cell r="D575" t="str">
            <v xml:space="preserve">63131         </v>
          </cell>
          <cell r="E575" t="str">
            <v>63131</v>
          </cell>
          <cell r="K575" t="str">
            <v>IMP.INDIR.-I.SELO D.O.</v>
          </cell>
          <cell r="L575">
            <v>440.73</v>
          </cell>
          <cell r="M575">
            <v>23.84</v>
          </cell>
          <cell r="N575">
            <v>34156.31</v>
          </cell>
        </row>
        <row r="576">
          <cell r="C576">
            <v>63131</v>
          </cell>
          <cell r="D576" t="str">
            <v>63131         190</v>
          </cell>
          <cell r="E576" t="str">
            <v>63131</v>
          </cell>
          <cell r="J576" t="str">
            <v>190</v>
          </cell>
          <cell r="K576" t="str">
            <v>IMP.SELO - DO. ALD</v>
          </cell>
          <cell r="L576">
            <v>239.9</v>
          </cell>
          <cell r="M576">
            <v>0</v>
          </cell>
          <cell r="N576">
            <v>12253.92</v>
          </cell>
        </row>
        <row r="577">
          <cell r="C577">
            <v>63131</v>
          </cell>
          <cell r="D577" t="str">
            <v>63131         990</v>
          </cell>
          <cell r="E577" t="str">
            <v>63131</v>
          </cell>
          <cell r="J577" t="str">
            <v>990</v>
          </cell>
          <cell r="K577" t="str">
            <v>IMP.SELO - DO. Gerais</v>
          </cell>
          <cell r="L577">
            <v>200.83</v>
          </cell>
          <cell r="M577">
            <v>23.84</v>
          </cell>
          <cell r="N577">
            <v>21902.39</v>
          </cell>
        </row>
        <row r="578">
          <cell r="C578">
            <v>63132</v>
          </cell>
          <cell r="D578" t="str">
            <v xml:space="preserve">63132         </v>
          </cell>
          <cell r="E578" t="str">
            <v>63132</v>
          </cell>
          <cell r="K578" t="str">
            <v>I.Selo FINANCIAMENTOS</v>
          </cell>
          <cell r="L578">
            <v>7813.77</v>
          </cell>
          <cell r="M578">
            <v>0</v>
          </cell>
          <cell r="N578">
            <v>58655.38</v>
          </cell>
        </row>
        <row r="579">
          <cell r="C579">
            <v>63132</v>
          </cell>
          <cell r="D579" t="str">
            <v>63132         990</v>
          </cell>
          <cell r="E579" t="str">
            <v>63132</v>
          </cell>
          <cell r="J579" t="str">
            <v>990</v>
          </cell>
          <cell r="K579" t="str">
            <v>IMP.SELO - Financiam. Gerais</v>
          </cell>
          <cell r="L579">
            <v>7813.77</v>
          </cell>
          <cell r="M579">
            <v>0</v>
          </cell>
          <cell r="N579">
            <v>58655.38</v>
          </cell>
        </row>
        <row r="580">
          <cell r="C580">
            <v>63133</v>
          </cell>
          <cell r="D580" t="str">
            <v xml:space="preserve">63133         </v>
          </cell>
          <cell r="E580" t="str">
            <v>63133</v>
          </cell>
          <cell r="K580" t="str">
            <v>IMPOSTO SELO - Outros Artigos</v>
          </cell>
          <cell r="L580">
            <v>67.849999999999994</v>
          </cell>
          <cell r="M580">
            <v>0</v>
          </cell>
          <cell r="N580">
            <v>1206.5999999999999</v>
          </cell>
        </row>
        <row r="581">
          <cell r="C581">
            <v>63133</v>
          </cell>
          <cell r="D581" t="str">
            <v>63133         190</v>
          </cell>
          <cell r="E581" t="str">
            <v>63133</v>
          </cell>
          <cell r="J581" t="str">
            <v>190</v>
          </cell>
          <cell r="K581" t="str">
            <v>IMP.SELO. -DIR. ALD - LIVRANCA</v>
          </cell>
          <cell r="L581">
            <v>10.69</v>
          </cell>
          <cell r="M581">
            <v>0</v>
          </cell>
          <cell r="N581">
            <v>678.43</v>
          </cell>
        </row>
        <row r="582">
          <cell r="C582">
            <v>63133</v>
          </cell>
          <cell r="D582" t="str">
            <v>63133         990</v>
          </cell>
          <cell r="E582" t="str">
            <v>63133</v>
          </cell>
          <cell r="J582" t="str">
            <v>990</v>
          </cell>
          <cell r="K582" t="str">
            <v>IMP.SELO. GERAIS-Gerais</v>
          </cell>
          <cell r="L582">
            <v>57.16</v>
          </cell>
          <cell r="M582">
            <v>0</v>
          </cell>
          <cell r="N582">
            <v>528.16999999999996</v>
          </cell>
        </row>
        <row r="583">
          <cell r="C583">
            <v>6314</v>
          </cell>
          <cell r="D583" t="str">
            <v xml:space="preserve">6314         </v>
          </cell>
          <cell r="E583" t="str">
            <v>6314</v>
          </cell>
          <cell r="K583" t="str">
            <v>IMPOSTO S/TRANSP. RODOVIARIOS</v>
          </cell>
          <cell r="L583">
            <v>6382.13</v>
          </cell>
          <cell r="M583">
            <v>0</v>
          </cell>
          <cell r="N583">
            <v>103135.96</v>
          </cell>
        </row>
        <row r="584">
          <cell r="C584">
            <v>63140</v>
          </cell>
          <cell r="D584" t="str">
            <v xml:space="preserve">63140         </v>
          </cell>
          <cell r="E584" t="str">
            <v>63140</v>
          </cell>
          <cell r="K584" t="str">
            <v>IMP.TR.ROD - CONTRATOS</v>
          </cell>
          <cell r="L584">
            <v>6382.13</v>
          </cell>
          <cell r="M584">
            <v>0</v>
          </cell>
          <cell r="N584">
            <v>102010</v>
          </cell>
        </row>
        <row r="585">
          <cell r="C585">
            <v>63140</v>
          </cell>
          <cell r="D585" t="str">
            <v>63140         190</v>
          </cell>
          <cell r="E585" t="str">
            <v>63140</v>
          </cell>
          <cell r="J585" t="str">
            <v>190</v>
          </cell>
          <cell r="K585" t="str">
            <v>IMP.TR.ROD. - CONTRATOS ALD</v>
          </cell>
          <cell r="L585">
            <v>6382.13</v>
          </cell>
          <cell r="M585">
            <v>0</v>
          </cell>
          <cell r="N585">
            <v>102010</v>
          </cell>
        </row>
        <row r="586">
          <cell r="C586">
            <v>63141</v>
          </cell>
          <cell r="D586" t="str">
            <v xml:space="preserve">63141         </v>
          </cell>
          <cell r="E586" t="str">
            <v>63141</v>
          </cell>
          <cell r="K586" t="str">
            <v>IMP.TR.ROD - VEICULOS SERVIÇO</v>
          </cell>
          <cell r="L586">
            <v>0</v>
          </cell>
          <cell r="M586">
            <v>0</v>
          </cell>
          <cell r="N586">
            <v>1125.96</v>
          </cell>
        </row>
        <row r="587">
          <cell r="C587">
            <v>63141</v>
          </cell>
          <cell r="D587" t="str">
            <v>63141         210</v>
          </cell>
          <cell r="E587" t="str">
            <v>63141</v>
          </cell>
          <cell r="J587" t="str">
            <v>210</v>
          </cell>
          <cell r="K587" t="str">
            <v>FINPLUS - COMERCIAL</v>
          </cell>
          <cell r="L587">
            <v>0</v>
          </cell>
          <cell r="M587">
            <v>0</v>
          </cell>
          <cell r="N587">
            <v>29.79</v>
          </cell>
        </row>
        <row r="588">
          <cell r="C588">
            <v>63141</v>
          </cell>
          <cell r="D588" t="str">
            <v>63141         900</v>
          </cell>
          <cell r="E588" t="str">
            <v>63141</v>
          </cell>
          <cell r="J588" t="str">
            <v>900</v>
          </cell>
          <cell r="K588" t="str">
            <v>IMP.TR.ROD. Dir Geral</v>
          </cell>
          <cell r="L588">
            <v>0</v>
          </cell>
          <cell r="M588">
            <v>0</v>
          </cell>
          <cell r="N588">
            <v>105.86</v>
          </cell>
        </row>
        <row r="589">
          <cell r="C589">
            <v>63141</v>
          </cell>
          <cell r="D589" t="str">
            <v>63141         910</v>
          </cell>
          <cell r="E589" t="str">
            <v>63141</v>
          </cell>
          <cell r="J589" t="str">
            <v>910</v>
          </cell>
          <cell r="K589" t="str">
            <v>IMP.TR.ROD. Comercial</v>
          </cell>
          <cell r="L589">
            <v>0</v>
          </cell>
          <cell r="M589">
            <v>0</v>
          </cell>
          <cell r="N589">
            <v>271.3</v>
          </cell>
        </row>
        <row r="590">
          <cell r="C590">
            <v>63141</v>
          </cell>
          <cell r="D590" t="str">
            <v>63141         920</v>
          </cell>
          <cell r="E590" t="str">
            <v>63141</v>
          </cell>
          <cell r="J590" t="str">
            <v>920</v>
          </cell>
          <cell r="K590" t="str">
            <v>IMP.TR.ROD. Aceitacao</v>
          </cell>
          <cell r="L590">
            <v>0</v>
          </cell>
          <cell r="M590">
            <v>0</v>
          </cell>
          <cell r="N590">
            <v>59.58</v>
          </cell>
        </row>
        <row r="591">
          <cell r="C591">
            <v>63141</v>
          </cell>
          <cell r="D591" t="str">
            <v>63141         940</v>
          </cell>
          <cell r="E591" t="str">
            <v>63141</v>
          </cell>
          <cell r="J591" t="str">
            <v>940</v>
          </cell>
          <cell r="K591" t="str">
            <v>IMP.TR.ROD. Recup. credito</v>
          </cell>
          <cell r="L591">
            <v>0</v>
          </cell>
          <cell r="M591">
            <v>0</v>
          </cell>
          <cell r="N591">
            <v>148.94999999999999</v>
          </cell>
        </row>
        <row r="592">
          <cell r="C592">
            <v>63141</v>
          </cell>
          <cell r="D592" t="str">
            <v>63141         950</v>
          </cell>
          <cell r="E592" t="str">
            <v>63141</v>
          </cell>
          <cell r="J592" t="str">
            <v>950</v>
          </cell>
          <cell r="K592" t="str">
            <v>IMP.TR.ROD. Finanças</v>
          </cell>
          <cell r="L592">
            <v>0</v>
          </cell>
          <cell r="M592">
            <v>0</v>
          </cell>
          <cell r="N592">
            <v>76.069999999999993</v>
          </cell>
        </row>
        <row r="593">
          <cell r="C593">
            <v>63141</v>
          </cell>
          <cell r="D593" t="str">
            <v>63141         960</v>
          </cell>
          <cell r="E593" t="str">
            <v>63141</v>
          </cell>
          <cell r="J593" t="str">
            <v>960</v>
          </cell>
          <cell r="K593" t="str">
            <v>IMP.TR.ROD. Pessoal sup.</v>
          </cell>
          <cell r="L593">
            <v>0</v>
          </cell>
          <cell r="M593">
            <v>0</v>
          </cell>
          <cell r="N593">
            <v>181.93</v>
          </cell>
        </row>
        <row r="594">
          <cell r="C594">
            <v>63141</v>
          </cell>
          <cell r="D594" t="str">
            <v>63141         970</v>
          </cell>
          <cell r="E594" t="str">
            <v>63141</v>
          </cell>
          <cell r="J594" t="str">
            <v>970</v>
          </cell>
          <cell r="K594" t="str">
            <v>IMP.TR.ROD. Informatica</v>
          </cell>
          <cell r="L594">
            <v>0</v>
          </cell>
          <cell r="M594">
            <v>0</v>
          </cell>
          <cell r="N594">
            <v>252.48</v>
          </cell>
        </row>
        <row r="595">
          <cell r="C595">
            <v>6317</v>
          </cell>
          <cell r="D595" t="str">
            <v xml:space="preserve">6317         </v>
          </cell>
          <cell r="E595" t="str">
            <v>6317</v>
          </cell>
          <cell r="K595" t="str">
            <v>TAXAS</v>
          </cell>
          <cell r="L595">
            <v>0</v>
          </cell>
          <cell r="M595">
            <v>0</v>
          </cell>
          <cell r="N595">
            <v>0</v>
          </cell>
        </row>
        <row r="596">
          <cell r="C596">
            <v>6317</v>
          </cell>
          <cell r="D596" t="str">
            <v>6317         990</v>
          </cell>
          <cell r="E596" t="str">
            <v>6317</v>
          </cell>
          <cell r="J596" t="str">
            <v>990</v>
          </cell>
          <cell r="K596" t="str">
            <v>TAXAS - TAXA DE SANIAMENTO</v>
          </cell>
          <cell r="L596">
            <v>0</v>
          </cell>
          <cell r="M596">
            <v>0</v>
          </cell>
          <cell r="N596">
            <v>0</v>
          </cell>
        </row>
        <row r="597">
          <cell r="C597">
            <v>64</v>
          </cell>
          <cell r="D597" t="str">
            <v xml:space="preserve">64         </v>
          </cell>
          <cell r="E597" t="str">
            <v>64</v>
          </cell>
          <cell r="K597" t="str">
            <v>CUSTOS COM PESSOAL</v>
          </cell>
          <cell r="L597">
            <v>423960.18</v>
          </cell>
          <cell r="M597">
            <v>59250.35</v>
          </cell>
          <cell r="N597">
            <v>2340665.46</v>
          </cell>
        </row>
        <row r="598">
          <cell r="C598">
            <v>642</v>
          </cell>
          <cell r="D598" t="str">
            <v xml:space="preserve">642         </v>
          </cell>
          <cell r="E598" t="str">
            <v>642</v>
          </cell>
          <cell r="K598" t="str">
            <v>REM.PESSOAL - DIVERSOS</v>
          </cell>
          <cell r="L598">
            <v>302730.31</v>
          </cell>
          <cell r="M598">
            <v>53674.86</v>
          </cell>
          <cell r="N598">
            <v>1782579.67</v>
          </cell>
        </row>
        <row r="599">
          <cell r="C599">
            <v>6421</v>
          </cell>
          <cell r="D599" t="str">
            <v xml:space="preserve">6421         </v>
          </cell>
          <cell r="E599" t="str">
            <v>6421</v>
          </cell>
          <cell r="K599" t="str">
            <v>REM. C/PESSOAL-SALARIOS</v>
          </cell>
          <cell r="L599">
            <v>110892.79</v>
          </cell>
          <cell r="M599">
            <v>5276.26</v>
          </cell>
          <cell r="N599">
            <v>1308965.29</v>
          </cell>
        </row>
        <row r="600">
          <cell r="C600">
            <v>6421</v>
          </cell>
          <cell r="D600" t="str">
            <v>6421         210</v>
          </cell>
          <cell r="E600" t="str">
            <v>6421</v>
          </cell>
          <cell r="J600" t="str">
            <v>210</v>
          </cell>
          <cell r="K600" t="str">
            <v>SALARIOS  Fim Plus Comercial</v>
          </cell>
          <cell r="L600">
            <v>2896.67</v>
          </cell>
          <cell r="M600">
            <v>0</v>
          </cell>
          <cell r="N600">
            <v>36886.699999999997</v>
          </cell>
        </row>
        <row r="601">
          <cell r="C601">
            <v>6421</v>
          </cell>
          <cell r="D601" t="str">
            <v>6421         220</v>
          </cell>
          <cell r="E601" t="str">
            <v>6421</v>
          </cell>
          <cell r="J601" t="str">
            <v>220</v>
          </cell>
          <cell r="K601" t="str">
            <v>SALARIOS  Fim Plus Aceitacao</v>
          </cell>
          <cell r="L601">
            <v>1050</v>
          </cell>
          <cell r="M601">
            <v>717.91</v>
          </cell>
          <cell r="N601">
            <v>20986.76</v>
          </cell>
        </row>
        <row r="602">
          <cell r="C602">
            <v>6421</v>
          </cell>
          <cell r="D602" t="str">
            <v>6421         900</v>
          </cell>
          <cell r="E602" t="str">
            <v>6421</v>
          </cell>
          <cell r="J602" t="str">
            <v>900</v>
          </cell>
          <cell r="K602" t="str">
            <v>SALARIOS Dir Geral</v>
          </cell>
          <cell r="L602">
            <v>14130.57</v>
          </cell>
          <cell r="M602">
            <v>1729.45</v>
          </cell>
          <cell r="N602">
            <v>146012.14000000001</v>
          </cell>
        </row>
        <row r="603">
          <cell r="C603">
            <v>6421</v>
          </cell>
          <cell r="D603" t="str">
            <v>6421         910</v>
          </cell>
          <cell r="E603" t="str">
            <v>6421</v>
          </cell>
          <cell r="J603" t="str">
            <v>910</v>
          </cell>
          <cell r="K603" t="str">
            <v>SALARIOS Comercial</v>
          </cell>
          <cell r="L603">
            <v>20554.27</v>
          </cell>
          <cell r="M603">
            <v>0</v>
          </cell>
          <cell r="N603">
            <v>240958.46</v>
          </cell>
        </row>
        <row r="604">
          <cell r="C604">
            <v>6421</v>
          </cell>
          <cell r="D604" t="str">
            <v>6421         920</v>
          </cell>
          <cell r="E604" t="str">
            <v>6421</v>
          </cell>
          <cell r="J604" t="str">
            <v>920</v>
          </cell>
          <cell r="K604" t="str">
            <v>SALARIOS Aceitacao</v>
          </cell>
          <cell r="L604">
            <v>15020.17</v>
          </cell>
          <cell r="M604">
            <v>191.33</v>
          </cell>
          <cell r="N604">
            <v>179335.63</v>
          </cell>
        </row>
        <row r="605">
          <cell r="C605">
            <v>6421</v>
          </cell>
          <cell r="D605" t="str">
            <v>6421         930</v>
          </cell>
          <cell r="E605" t="str">
            <v>6421</v>
          </cell>
          <cell r="J605" t="str">
            <v>930</v>
          </cell>
          <cell r="K605" t="str">
            <v>SALARIOS Pos venda</v>
          </cell>
          <cell r="L605">
            <v>7294.07</v>
          </cell>
          <cell r="M605">
            <v>0</v>
          </cell>
          <cell r="N605">
            <v>82358.210000000006</v>
          </cell>
        </row>
        <row r="606">
          <cell r="C606">
            <v>6421</v>
          </cell>
          <cell r="D606" t="str">
            <v>6421         940</v>
          </cell>
          <cell r="E606" t="str">
            <v>6421</v>
          </cell>
          <cell r="J606" t="str">
            <v>940</v>
          </cell>
          <cell r="K606" t="str">
            <v>SALARIOS Recup. credito</v>
          </cell>
          <cell r="L606">
            <v>7259.67</v>
          </cell>
          <cell r="M606">
            <v>378.7</v>
          </cell>
          <cell r="N606">
            <v>90384.2</v>
          </cell>
        </row>
        <row r="607">
          <cell r="C607">
            <v>6421</v>
          </cell>
          <cell r="D607" t="str">
            <v>6421         950</v>
          </cell>
          <cell r="E607" t="str">
            <v>6421</v>
          </cell>
          <cell r="J607" t="str">
            <v>950</v>
          </cell>
          <cell r="K607" t="str">
            <v>SALARIOS Finanças</v>
          </cell>
          <cell r="L607">
            <v>14318.59</v>
          </cell>
          <cell r="M607">
            <v>0</v>
          </cell>
          <cell r="N607">
            <v>168263.67999999999</v>
          </cell>
        </row>
        <row r="608">
          <cell r="C608">
            <v>6421</v>
          </cell>
          <cell r="D608" t="str">
            <v>6421         960</v>
          </cell>
          <cell r="E608" t="str">
            <v>6421</v>
          </cell>
          <cell r="J608" t="str">
            <v>960</v>
          </cell>
          <cell r="K608" t="str">
            <v>SALARIOS Pessoal sup.</v>
          </cell>
          <cell r="L608">
            <v>12850.05</v>
          </cell>
          <cell r="M608">
            <v>648.17999999999995</v>
          </cell>
          <cell r="N608">
            <v>144712.76</v>
          </cell>
        </row>
        <row r="609">
          <cell r="C609">
            <v>6421</v>
          </cell>
          <cell r="D609" t="str">
            <v>6421         970</v>
          </cell>
          <cell r="E609" t="str">
            <v>6421</v>
          </cell>
          <cell r="J609" t="str">
            <v>970</v>
          </cell>
          <cell r="K609" t="str">
            <v>SALARIOS Informatica</v>
          </cell>
          <cell r="L609">
            <v>15518.73</v>
          </cell>
          <cell r="M609">
            <v>1610.69</v>
          </cell>
          <cell r="N609">
            <v>199066.75</v>
          </cell>
        </row>
        <row r="610">
          <cell r="C610">
            <v>6422</v>
          </cell>
          <cell r="D610" t="str">
            <v xml:space="preserve">6422         </v>
          </cell>
          <cell r="E610" t="str">
            <v>6422</v>
          </cell>
          <cell r="K610" t="str">
            <v>REM. C/PESSOAL-HORAS EXTRA</v>
          </cell>
          <cell r="L610">
            <v>643.23</v>
          </cell>
          <cell r="M610">
            <v>0</v>
          </cell>
          <cell r="N610">
            <v>15132.62</v>
          </cell>
        </row>
        <row r="611">
          <cell r="C611">
            <v>6422</v>
          </cell>
          <cell r="D611" t="str">
            <v>6422         220</v>
          </cell>
          <cell r="E611" t="str">
            <v>6422</v>
          </cell>
          <cell r="J611" t="str">
            <v>220</v>
          </cell>
          <cell r="K611" t="str">
            <v>H.EXTRA FINPLUS aceitacao</v>
          </cell>
          <cell r="L611">
            <v>0</v>
          </cell>
          <cell r="M611">
            <v>0</v>
          </cell>
          <cell r="N611">
            <v>214.51</v>
          </cell>
        </row>
        <row r="612">
          <cell r="C612">
            <v>6422</v>
          </cell>
          <cell r="D612" t="str">
            <v>6422         910</v>
          </cell>
          <cell r="E612" t="str">
            <v>6422</v>
          </cell>
          <cell r="J612" t="str">
            <v>910</v>
          </cell>
          <cell r="K612" t="str">
            <v>H.EXTRA Comercial</v>
          </cell>
          <cell r="L612">
            <v>0</v>
          </cell>
          <cell r="M612">
            <v>0</v>
          </cell>
          <cell r="N612">
            <v>780.83</v>
          </cell>
        </row>
        <row r="613">
          <cell r="C613">
            <v>6422</v>
          </cell>
          <cell r="D613" t="str">
            <v>6422         920</v>
          </cell>
          <cell r="E613" t="str">
            <v>6422</v>
          </cell>
          <cell r="J613" t="str">
            <v>920</v>
          </cell>
          <cell r="K613" t="str">
            <v>H.EXTRA Aceitacao</v>
          </cell>
          <cell r="L613">
            <v>0</v>
          </cell>
          <cell r="M613">
            <v>0</v>
          </cell>
          <cell r="N613">
            <v>718.03</v>
          </cell>
        </row>
        <row r="614">
          <cell r="C614">
            <v>6422</v>
          </cell>
          <cell r="D614" t="str">
            <v>6422         930</v>
          </cell>
          <cell r="E614" t="str">
            <v>6422</v>
          </cell>
          <cell r="J614" t="str">
            <v>930</v>
          </cell>
          <cell r="K614" t="str">
            <v>H.EXTRA Pos venda</v>
          </cell>
          <cell r="L614">
            <v>0</v>
          </cell>
          <cell r="M614">
            <v>0</v>
          </cell>
          <cell r="N614">
            <v>1267.79</v>
          </cell>
        </row>
        <row r="615">
          <cell r="C615">
            <v>6422</v>
          </cell>
          <cell r="D615" t="str">
            <v>6422         950</v>
          </cell>
          <cell r="E615" t="str">
            <v>6422</v>
          </cell>
          <cell r="J615" t="str">
            <v>950</v>
          </cell>
          <cell r="K615" t="str">
            <v>H.EXTRA Finanças</v>
          </cell>
          <cell r="L615">
            <v>643.23</v>
          </cell>
          <cell r="M615">
            <v>0</v>
          </cell>
          <cell r="N615">
            <v>7131.52</v>
          </cell>
        </row>
        <row r="616">
          <cell r="C616">
            <v>6422</v>
          </cell>
          <cell r="D616" t="str">
            <v>6422         960</v>
          </cell>
          <cell r="E616" t="str">
            <v>6422</v>
          </cell>
          <cell r="J616" t="str">
            <v>960</v>
          </cell>
          <cell r="K616" t="str">
            <v>H.EXTRA Pessoal sup.</v>
          </cell>
          <cell r="L616">
            <v>0</v>
          </cell>
          <cell r="M616">
            <v>0</v>
          </cell>
          <cell r="N616">
            <v>468.11</v>
          </cell>
        </row>
        <row r="617">
          <cell r="C617">
            <v>6422</v>
          </cell>
          <cell r="D617" t="str">
            <v>6422         970</v>
          </cell>
          <cell r="E617" t="str">
            <v>6422</v>
          </cell>
          <cell r="J617" t="str">
            <v>970</v>
          </cell>
          <cell r="K617" t="str">
            <v>H.EXTRA Informatica</v>
          </cell>
          <cell r="L617">
            <v>0</v>
          </cell>
          <cell r="M617">
            <v>0</v>
          </cell>
          <cell r="N617">
            <v>4551.83</v>
          </cell>
        </row>
        <row r="618">
          <cell r="C618">
            <v>6423</v>
          </cell>
          <cell r="D618" t="str">
            <v xml:space="preserve">6423         </v>
          </cell>
          <cell r="E618" t="str">
            <v>6423</v>
          </cell>
          <cell r="K618" t="str">
            <v>REM. C/PESSOAL-AJUD. CUSTO</v>
          </cell>
          <cell r="L618">
            <v>85</v>
          </cell>
          <cell r="M618">
            <v>0</v>
          </cell>
          <cell r="N618">
            <v>85</v>
          </cell>
        </row>
        <row r="619">
          <cell r="C619">
            <v>6423</v>
          </cell>
          <cell r="D619" t="str">
            <v>6423         910</v>
          </cell>
          <cell r="E619" t="str">
            <v>6423</v>
          </cell>
          <cell r="J619" t="str">
            <v>910</v>
          </cell>
          <cell r="K619" t="str">
            <v>AJUD.CUSTO Comercial</v>
          </cell>
          <cell r="L619">
            <v>34</v>
          </cell>
          <cell r="M619">
            <v>0</v>
          </cell>
          <cell r="N619">
            <v>34</v>
          </cell>
        </row>
        <row r="620">
          <cell r="C620">
            <v>6423</v>
          </cell>
          <cell r="D620" t="str">
            <v>6423         950</v>
          </cell>
          <cell r="E620" t="str">
            <v>6423</v>
          </cell>
          <cell r="J620" t="str">
            <v>950</v>
          </cell>
          <cell r="K620" t="str">
            <v>AJUD.CUSTO Finanças</v>
          </cell>
          <cell r="L620">
            <v>17</v>
          </cell>
          <cell r="M620">
            <v>0</v>
          </cell>
          <cell r="N620">
            <v>17</v>
          </cell>
        </row>
        <row r="621">
          <cell r="C621">
            <v>6423</v>
          </cell>
          <cell r="D621" t="str">
            <v>6423         960</v>
          </cell>
          <cell r="E621" t="str">
            <v>6423</v>
          </cell>
          <cell r="J621" t="str">
            <v>960</v>
          </cell>
          <cell r="K621" t="str">
            <v>AJUD.CUSTO Pessoal sup.</v>
          </cell>
          <cell r="L621">
            <v>34</v>
          </cell>
          <cell r="M621">
            <v>0</v>
          </cell>
          <cell r="N621">
            <v>34</v>
          </cell>
        </row>
        <row r="622">
          <cell r="C622">
            <v>6424</v>
          </cell>
          <cell r="D622" t="str">
            <v xml:space="preserve">6424         </v>
          </cell>
          <cell r="E622" t="str">
            <v>6424</v>
          </cell>
          <cell r="K622" t="str">
            <v>REM. C/PESSOAL-SUBSI.ALIMEN.</v>
          </cell>
          <cell r="L622">
            <v>7154</v>
          </cell>
          <cell r="M622">
            <v>0</v>
          </cell>
          <cell r="N622">
            <v>83875</v>
          </cell>
        </row>
        <row r="623">
          <cell r="C623">
            <v>6424</v>
          </cell>
          <cell r="D623" t="str">
            <v>6424         210</v>
          </cell>
          <cell r="E623" t="str">
            <v>6424</v>
          </cell>
          <cell r="J623" t="str">
            <v>210</v>
          </cell>
          <cell r="K623" t="str">
            <v>S.ALIMENT. Fim Plus Comercial</v>
          </cell>
          <cell r="L623">
            <v>280</v>
          </cell>
          <cell r="M623">
            <v>0</v>
          </cell>
          <cell r="N623">
            <v>2467.5</v>
          </cell>
        </row>
        <row r="624">
          <cell r="C624">
            <v>6424</v>
          </cell>
          <cell r="D624" t="str">
            <v>6424         220</v>
          </cell>
          <cell r="E624" t="str">
            <v>6424</v>
          </cell>
          <cell r="J624" t="str">
            <v>220</v>
          </cell>
          <cell r="K624" t="str">
            <v>S.ALIMENT. Fim Plus Aceitacao</v>
          </cell>
          <cell r="L624">
            <v>140</v>
          </cell>
          <cell r="M624">
            <v>0</v>
          </cell>
          <cell r="N624">
            <v>2792</v>
          </cell>
        </row>
        <row r="625">
          <cell r="C625">
            <v>6424</v>
          </cell>
          <cell r="D625" t="str">
            <v>6424         900</v>
          </cell>
          <cell r="E625" t="str">
            <v>6424</v>
          </cell>
          <cell r="J625" t="str">
            <v>900</v>
          </cell>
          <cell r="K625" t="str">
            <v>SUB.ALIMENT. Dir Geral</v>
          </cell>
          <cell r="L625">
            <v>280</v>
          </cell>
          <cell r="M625">
            <v>0</v>
          </cell>
          <cell r="N625">
            <v>2975</v>
          </cell>
        </row>
        <row r="626">
          <cell r="C626">
            <v>6424</v>
          </cell>
          <cell r="D626" t="str">
            <v>6424         910</v>
          </cell>
          <cell r="E626" t="str">
            <v>6424</v>
          </cell>
          <cell r="J626" t="str">
            <v>910</v>
          </cell>
          <cell r="K626" t="str">
            <v>SUB.ALIMENT. Comercial</v>
          </cell>
          <cell r="L626">
            <v>1260</v>
          </cell>
          <cell r="M626">
            <v>0</v>
          </cell>
          <cell r="N626">
            <v>13511.5</v>
          </cell>
        </row>
        <row r="627">
          <cell r="C627">
            <v>6424</v>
          </cell>
          <cell r="D627" t="str">
            <v>6424         920</v>
          </cell>
          <cell r="E627" t="str">
            <v>6424</v>
          </cell>
          <cell r="J627" t="str">
            <v>920</v>
          </cell>
          <cell r="K627" t="str">
            <v>SUB.ALIMENT. Aceitacao</v>
          </cell>
          <cell r="L627">
            <v>1302</v>
          </cell>
          <cell r="M627">
            <v>0</v>
          </cell>
          <cell r="N627">
            <v>15161.5</v>
          </cell>
        </row>
        <row r="628">
          <cell r="C628">
            <v>6424</v>
          </cell>
          <cell r="D628" t="str">
            <v>6424         930</v>
          </cell>
          <cell r="E628" t="str">
            <v>6424</v>
          </cell>
          <cell r="J628" t="str">
            <v>930</v>
          </cell>
          <cell r="K628" t="str">
            <v>SUB.ALIMENT. Pos venda</v>
          </cell>
          <cell r="L628">
            <v>819</v>
          </cell>
          <cell r="M628">
            <v>0</v>
          </cell>
          <cell r="N628">
            <v>9233.5</v>
          </cell>
        </row>
        <row r="629">
          <cell r="C629">
            <v>6424</v>
          </cell>
          <cell r="D629" t="str">
            <v>6424         940</v>
          </cell>
          <cell r="E629" t="str">
            <v>6424</v>
          </cell>
          <cell r="J629" t="str">
            <v>940</v>
          </cell>
          <cell r="K629" t="str">
            <v>SUB.ALIMENT. Recup. credito</v>
          </cell>
          <cell r="L629">
            <v>742</v>
          </cell>
          <cell r="M629">
            <v>0</v>
          </cell>
          <cell r="N629">
            <v>9243.5</v>
          </cell>
        </row>
        <row r="630">
          <cell r="C630">
            <v>6424</v>
          </cell>
          <cell r="D630" t="str">
            <v>6424         950</v>
          </cell>
          <cell r="E630" t="str">
            <v>6424</v>
          </cell>
          <cell r="J630" t="str">
            <v>950</v>
          </cell>
          <cell r="K630" t="str">
            <v>SUB.ALIMENT. Finanças</v>
          </cell>
          <cell r="L630">
            <v>896</v>
          </cell>
          <cell r="M630">
            <v>0</v>
          </cell>
          <cell r="N630">
            <v>10604</v>
          </cell>
        </row>
        <row r="631">
          <cell r="C631">
            <v>6424</v>
          </cell>
          <cell r="D631" t="str">
            <v>6424         960</v>
          </cell>
          <cell r="E631" t="str">
            <v>6424</v>
          </cell>
          <cell r="J631" t="str">
            <v>960</v>
          </cell>
          <cell r="K631" t="str">
            <v>SUB.ALIMENT. Pessoal sup.</v>
          </cell>
          <cell r="L631">
            <v>693</v>
          </cell>
          <cell r="M631">
            <v>0</v>
          </cell>
          <cell r="N631">
            <v>7548</v>
          </cell>
        </row>
        <row r="632">
          <cell r="C632">
            <v>6424</v>
          </cell>
          <cell r="D632" t="str">
            <v>6424         970</v>
          </cell>
          <cell r="E632" t="str">
            <v>6424</v>
          </cell>
          <cell r="J632" t="str">
            <v>970</v>
          </cell>
          <cell r="K632" t="str">
            <v>SUB.ALIMENT. Informatica</v>
          </cell>
          <cell r="L632">
            <v>742</v>
          </cell>
          <cell r="M632">
            <v>0</v>
          </cell>
          <cell r="N632">
            <v>10338.5</v>
          </cell>
        </row>
        <row r="633">
          <cell r="C633">
            <v>6425</v>
          </cell>
          <cell r="D633" t="str">
            <v xml:space="preserve">6425         </v>
          </cell>
          <cell r="E633" t="str">
            <v>6425</v>
          </cell>
          <cell r="K633" t="str">
            <v>REM. C/PESSOAL-PR. OBJECTIVO</v>
          </cell>
          <cell r="L633">
            <v>159525.82</v>
          </cell>
          <cell r="M633">
            <v>44020.87</v>
          </cell>
          <cell r="N633">
            <v>152571.59</v>
          </cell>
        </row>
        <row r="634">
          <cell r="C634">
            <v>6425</v>
          </cell>
          <cell r="D634" t="str">
            <v>6425         210</v>
          </cell>
          <cell r="E634" t="str">
            <v>6425</v>
          </cell>
          <cell r="J634" t="str">
            <v>210</v>
          </cell>
          <cell r="K634" t="str">
            <v>PREMIOS Fim Plus Comercial</v>
          </cell>
          <cell r="L634">
            <v>4757.8100000000004</v>
          </cell>
          <cell r="M634">
            <v>1765.37</v>
          </cell>
          <cell r="N634">
            <v>4033.24</v>
          </cell>
        </row>
        <row r="635">
          <cell r="C635">
            <v>6425</v>
          </cell>
          <cell r="D635" t="str">
            <v>6425         220</v>
          </cell>
          <cell r="E635" t="str">
            <v>6425</v>
          </cell>
          <cell r="J635" t="str">
            <v>220</v>
          </cell>
          <cell r="K635" t="str">
            <v>PREMIOS Fim Plus Aceitacao</v>
          </cell>
          <cell r="L635">
            <v>1417.12</v>
          </cell>
          <cell r="M635">
            <v>69.37</v>
          </cell>
          <cell r="N635">
            <v>1422.75</v>
          </cell>
        </row>
        <row r="636">
          <cell r="C636">
            <v>6425</v>
          </cell>
          <cell r="D636" t="str">
            <v>6425         900</v>
          </cell>
          <cell r="E636" t="str">
            <v>6425</v>
          </cell>
          <cell r="J636" t="str">
            <v>900</v>
          </cell>
          <cell r="K636" t="str">
            <v>PREMIOS Dir Geral</v>
          </cell>
          <cell r="L636">
            <v>26909.58</v>
          </cell>
          <cell r="M636">
            <v>23098.92</v>
          </cell>
          <cell r="N636">
            <v>20945.259999999998</v>
          </cell>
        </row>
        <row r="637">
          <cell r="C637">
            <v>6425</v>
          </cell>
          <cell r="D637" t="str">
            <v>6425         910</v>
          </cell>
          <cell r="E637" t="str">
            <v>6425</v>
          </cell>
          <cell r="J637" t="str">
            <v>910</v>
          </cell>
          <cell r="K637" t="str">
            <v>PREMIOS Comercial</v>
          </cell>
          <cell r="L637">
            <v>29305.69</v>
          </cell>
          <cell r="M637">
            <v>17514.79</v>
          </cell>
          <cell r="N637">
            <v>28907.14</v>
          </cell>
        </row>
        <row r="638">
          <cell r="C638">
            <v>6425</v>
          </cell>
          <cell r="D638" t="str">
            <v>6425         920</v>
          </cell>
          <cell r="E638" t="str">
            <v>6425</v>
          </cell>
          <cell r="J638" t="str">
            <v>920</v>
          </cell>
          <cell r="K638" t="str">
            <v>PREMIOS Aceitacao</v>
          </cell>
          <cell r="L638">
            <v>20271.8</v>
          </cell>
          <cell r="M638">
            <v>0</v>
          </cell>
          <cell r="N638">
            <v>20271.8</v>
          </cell>
        </row>
        <row r="639">
          <cell r="C639">
            <v>6425</v>
          </cell>
          <cell r="D639" t="str">
            <v>6425         930</v>
          </cell>
          <cell r="E639" t="str">
            <v>6425</v>
          </cell>
          <cell r="J639" t="str">
            <v>930</v>
          </cell>
          <cell r="K639" t="str">
            <v>PREMIOS Pos venda</v>
          </cell>
          <cell r="L639">
            <v>9531.27</v>
          </cell>
          <cell r="M639">
            <v>0</v>
          </cell>
          <cell r="N639">
            <v>9531.27</v>
          </cell>
        </row>
        <row r="640">
          <cell r="C640">
            <v>6425</v>
          </cell>
          <cell r="D640" t="str">
            <v>6425         940</v>
          </cell>
          <cell r="E640" t="str">
            <v>6425</v>
          </cell>
          <cell r="J640" t="str">
            <v>940</v>
          </cell>
          <cell r="K640" t="str">
            <v>PREMIOS Recup. credito</v>
          </cell>
          <cell r="L640">
            <v>9797.93</v>
          </cell>
          <cell r="M640">
            <v>1572.42</v>
          </cell>
          <cell r="N640">
            <v>9925.51</v>
          </cell>
        </row>
        <row r="641">
          <cell r="C641">
            <v>6425</v>
          </cell>
          <cell r="D641" t="str">
            <v>6425         950</v>
          </cell>
          <cell r="E641" t="str">
            <v>6425</v>
          </cell>
          <cell r="J641" t="str">
            <v>950</v>
          </cell>
          <cell r="K641" t="str">
            <v>PREMIOS Finanças</v>
          </cell>
          <cell r="L641">
            <v>19247.02</v>
          </cell>
          <cell r="M641">
            <v>0</v>
          </cell>
          <cell r="N641">
            <v>19247.02</v>
          </cell>
        </row>
        <row r="642">
          <cell r="C642">
            <v>6425</v>
          </cell>
          <cell r="D642" t="str">
            <v>6425         960</v>
          </cell>
          <cell r="E642" t="str">
            <v>6425</v>
          </cell>
          <cell r="J642" t="str">
            <v>960</v>
          </cell>
          <cell r="K642" t="str">
            <v>PREMIOS Pessoal sup.</v>
          </cell>
          <cell r="L642">
            <v>17342.919999999998</v>
          </cell>
          <cell r="M642">
            <v>0</v>
          </cell>
          <cell r="N642">
            <v>17342.919999999998</v>
          </cell>
        </row>
        <row r="643">
          <cell r="C643">
            <v>6425</v>
          </cell>
          <cell r="D643" t="str">
            <v>6425         970</v>
          </cell>
          <cell r="E643" t="str">
            <v>6425</v>
          </cell>
          <cell r="J643" t="str">
            <v>970</v>
          </cell>
          <cell r="K643" t="str">
            <v>PREMIOS Informatica</v>
          </cell>
          <cell r="L643">
            <v>20944.68</v>
          </cell>
          <cell r="M643">
            <v>0</v>
          </cell>
          <cell r="N643">
            <v>20944.68</v>
          </cell>
        </row>
        <row r="644">
          <cell r="C644">
            <v>6426</v>
          </cell>
          <cell r="D644" t="str">
            <v xml:space="preserve">6426         </v>
          </cell>
          <cell r="E644" t="str">
            <v>6426</v>
          </cell>
          <cell r="K644" t="str">
            <v>REM. C/PESSOAL-SUBS. FERIAS</v>
          </cell>
          <cell r="L644">
            <v>15507.63</v>
          </cell>
          <cell r="M644">
            <v>4377.7299999999996</v>
          </cell>
          <cell r="N644">
            <v>110436.43</v>
          </cell>
        </row>
        <row r="645">
          <cell r="C645">
            <v>6426</v>
          </cell>
          <cell r="D645" t="str">
            <v>6426         210</v>
          </cell>
          <cell r="E645" t="str">
            <v>6426</v>
          </cell>
          <cell r="J645" t="str">
            <v>210</v>
          </cell>
          <cell r="K645" t="str">
            <v>S.FERIAS Fim Plus Comercial</v>
          </cell>
          <cell r="L645">
            <v>448.47</v>
          </cell>
          <cell r="M645">
            <v>2427.3200000000002</v>
          </cell>
          <cell r="N645">
            <v>2954.32</v>
          </cell>
        </row>
        <row r="646">
          <cell r="C646">
            <v>6426</v>
          </cell>
          <cell r="D646" t="str">
            <v>6426         220</v>
          </cell>
          <cell r="E646" t="str">
            <v>6426</v>
          </cell>
          <cell r="J646" t="str">
            <v>220</v>
          </cell>
          <cell r="K646" t="str">
            <v>S.FERIAS Fim Plus Aceitacao</v>
          </cell>
          <cell r="L646">
            <v>153.9</v>
          </cell>
          <cell r="M646">
            <v>770.6</v>
          </cell>
          <cell r="N646">
            <v>1889.02</v>
          </cell>
        </row>
        <row r="647">
          <cell r="C647">
            <v>6426</v>
          </cell>
          <cell r="D647" t="str">
            <v>6426         900</v>
          </cell>
          <cell r="E647" t="str">
            <v>6426</v>
          </cell>
          <cell r="J647" t="str">
            <v>900</v>
          </cell>
          <cell r="K647" t="str">
            <v>SUB.FERIAS Dir Geral</v>
          </cell>
          <cell r="L647">
            <v>2115.0300000000002</v>
          </cell>
          <cell r="M647">
            <v>0</v>
          </cell>
          <cell r="N647">
            <v>10908.98</v>
          </cell>
        </row>
        <row r="648">
          <cell r="C648">
            <v>6426</v>
          </cell>
          <cell r="D648" t="str">
            <v>6426         910</v>
          </cell>
          <cell r="E648" t="str">
            <v>6426</v>
          </cell>
          <cell r="J648" t="str">
            <v>910</v>
          </cell>
          <cell r="K648" t="str">
            <v>SUB.FERIAS Comercial</v>
          </cell>
          <cell r="L648">
            <v>4741.46</v>
          </cell>
          <cell r="M648">
            <v>0</v>
          </cell>
          <cell r="N648">
            <v>20874.61</v>
          </cell>
        </row>
        <row r="649">
          <cell r="C649">
            <v>6426</v>
          </cell>
          <cell r="D649" t="str">
            <v>6426         920</v>
          </cell>
          <cell r="E649" t="str">
            <v>6426</v>
          </cell>
          <cell r="J649" t="str">
            <v>920</v>
          </cell>
          <cell r="K649" t="str">
            <v>SUB.FERIAS Aceitacao</v>
          </cell>
          <cell r="L649">
            <v>1603.92</v>
          </cell>
          <cell r="M649">
            <v>0</v>
          </cell>
          <cell r="N649">
            <v>15395.72</v>
          </cell>
        </row>
        <row r="650">
          <cell r="C650">
            <v>6426</v>
          </cell>
          <cell r="D650" t="str">
            <v>6426         930</v>
          </cell>
          <cell r="E650" t="str">
            <v>6426</v>
          </cell>
          <cell r="J650" t="str">
            <v>930</v>
          </cell>
          <cell r="K650" t="str">
            <v>SUB.FERIAS Pos venda</v>
          </cell>
          <cell r="L650">
            <v>941.82</v>
          </cell>
          <cell r="M650">
            <v>0</v>
          </cell>
          <cell r="N650">
            <v>7238.66</v>
          </cell>
        </row>
        <row r="651">
          <cell r="C651">
            <v>6426</v>
          </cell>
          <cell r="D651" t="str">
            <v>6426         940</v>
          </cell>
          <cell r="E651" t="str">
            <v>6426</v>
          </cell>
          <cell r="J651" t="str">
            <v>940</v>
          </cell>
          <cell r="K651" t="str">
            <v>SUB.FERIAS Recup. credito</v>
          </cell>
          <cell r="L651">
            <v>638.88</v>
          </cell>
          <cell r="M651">
            <v>225.36</v>
          </cell>
          <cell r="N651">
            <v>7441.2</v>
          </cell>
        </row>
        <row r="652">
          <cell r="C652">
            <v>6426</v>
          </cell>
          <cell r="D652" t="str">
            <v>6426         950</v>
          </cell>
          <cell r="E652" t="str">
            <v>6426</v>
          </cell>
          <cell r="J652" t="str">
            <v>950</v>
          </cell>
          <cell r="K652" t="str">
            <v>SUB.FERIAS Finanças</v>
          </cell>
          <cell r="L652">
            <v>1799.39</v>
          </cell>
          <cell r="M652">
            <v>0</v>
          </cell>
          <cell r="N652">
            <v>14617.36</v>
          </cell>
        </row>
        <row r="653">
          <cell r="C653">
            <v>6426</v>
          </cell>
          <cell r="D653" t="str">
            <v>6426         960</v>
          </cell>
          <cell r="E653" t="str">
            <v>6426</v>
          </cell>
          <cell r="J653" t="str">
            <v>960</v>
          </cell>
          <cell r="K653" t="str">
            <v>SUB.FERIAS Pessoal sup.</v>
          </cell>
          <cell r="L653">
            <v>1688.23</v>
          </cell>
          <cell r="M653">
            <v>205.23</v>
          </cell>
          <cell r="N653">
            <v>12445.05</v>
          </cell>
        </row>
        <row r="654">
          <cell r="C654">
            <v>6426</v>
          </cell>
          <cell r="D654" t="str">
            <v>6426         970</v>
          </cell>
          <cell r="E654" t="str">
            <v>6426</v>
          </cell>
          <cell r="J654" t="str">
            <v>970</v>
          </cell>
          <cell r="K654" t="str">
            <v>SUB.FERIAS Informatica</v>
          </cell>
          <cell r="L654">
            <v>1376.53</v>
          </cell>
          <cell r="M654">
            <v>749.22</v>
          </cell>
          <cell r="N654">
            <v>16671.509999999998</v>
          </cell>
        </row>
        <row r="655">
          <cell r="C655">
            <v>6427</v>
          </cell>
          <cell r="D655" t="str">
            <v xml:space="preserve">6427         </v>
          </cell>
          <cell r="E655" t="str">
            <v>6427</v>
          </cell>
          <cell r="K655" t="str">
            <v>REM. C/PESSOAL-SUBS. NATAL</v>
          </cell>
          <cell r="L655">
            <v>8871.94</v>
          </cell>
          <cell r="M655">
            <v>0</v>
          </cell>
          <cell r="N655">
            <v>110914.94</v>
          </cell>
        </row>
        <row r="656">
          <cell r="C656">
            <v>6427</v>
          </cell>
          <cell r="D656" t="str">
            <v>6427         210</v>
          </cell>
          <cell r="E656" t="str">
            <v>6427</v>
          </cell>
          <cell r="J656" t="str">
            <v>210</v>
          </cell>
          <cell r="K656" t="str">
            <v>S.NATAL Fim Plus Comercial</v>
          </cell>
          <cell r="L656">
            <v>448.47</v>
          </cell>
          <cell r="M656">
            <v>0</v>
          </cell>
          <cell r="N656">
            <v>3220.93</v>
          </cell>
        </row>
        <row r="657">
          <cell r="C657">
            <v>6427</v>
          </cell>
          <cell r="D657" t="str">
            <v>6427         220</v>
          </cell>
          <cell r="E657" t="str">
            <v>6427</v>
          </cell>
          <cell r="J657" t="str">
            <v>220</v>
          </cell>
          <cell r="K657" t="str">
            <v>S.NATAL Fim Plus Aceitacao</v>
          </cell>
          <cell r="L657">
            <v>153.9</v>
          </cell>
          <cell r="M657">
            <v>0</v>
          </cell>
          <cell r="N657">
            <v>1734.26</v>
          </cell>
        </row>
        <row r="658">
          <cell r="C658">
            <v>6427</v>
          </cell>
          <cell r="D658" t="str">
            <v>6427         900</v>
          </cell>
          <cell r="E658" t="str">
            <v>6427</v>
          </cell>
          <cell r="J658" t="str">
            <v>900</v>
          </cell>
          <cell r="K658" t="str">
            <v>SUB.NATAL Dir Geral</v>
          </cell>
          <cell r="L658">
            <v>799.45</v>
          </cell>
          <cell r="M658">
            <v>0</v>
          </cell>
          <cell r="N658">
            <v>12390.62</v>
          </cell>
        </row>
        <row r="659">
          <cell r="C659">
            <v>6427</v>
          </cell>
          <cell r="D659" t="str">
            <v>6427         910</v>
          </cell>
          <cell r="E659" t="str">
            <v>6427</v>
          </cell>
          <cell r="J659" t="str">
            <v>910</v>
          </cell>
          <cell r="K659" t="str">
            <v>SUB.NATAL Comercial</v>
          </cell>
          <cell r="L659">
            <v>1466.65</v>
          </cell>
          <cell r="M659">
            <v>0</v>
          </cell>
          <cell r="N659">
            <v>20280.25</v>
          </cell>
        </row>
        <row r="660">
          <cell r="C660">
            <v>6427</v>
          </cell>
          <cell r="D660" t="str">
            <v>6427         920</v>
          </cell>
          <cell r="E660" t="str">
            <v>6427</v>
          </cell>
          <cell r="J660" t="str">
            <v>920</v>
          </cell>
          <cell r="K660" t="str">
            <v>SUB.NATAL Aceitacao</v>
          </cell>
          <cell r="L660">
            <v>1253.8</v>
          </cell>
          <cell r="M660">
            <v>0</v>
          </cell>
          <cell r="N660">
            <v>15281.43</v>
          </cell>
        </row>
        <row r="661">
          <cell r="C661">
            <v>6427</v>
          </cell>
          <cell r="D661" t="str">
            <v>6427         930</v>
          </cell>
          <cell r="E661" t="str">
            <v>6427</v>
          </cell>
          <cell r="J661" t="str">
            <v>930</v>
          </cell>
          <cell r="K661" t="str">
            <v>SUB.NATAL Pos venda</v>
          </cell>
          <cell r="L661">
            <v>572.44000000000005</v>
          </cell>
          <cell r="M661">
            <v>0</v>
          </cell>
          <cell r="N661">
            <v>6869.29</v>
          </cell>
        </row>
        <row r="662">
          <cell r="C662">
            <v>6427</v>
          </cell>
          <cell r="D662" t="str">
            <v>6427         940</v>
          </cell>
          <cell r="E662" t="str">
            <v>6427</v>
          </cell>
          <cell r="J662" t="str">
            <v>940</v>
          </cell>
          <cell r="K662" t="str">
            <v>SUB.NATAL Recup. credito</v>
          </cell>
          <cell r="L662">
            <v>638.88</v>
          </cell>
          <cell r="M662">
            <v>0</v>
          </cell>
          <cell r="N662">
            <v>7666.57</v>
          </cell>
        </row>
        <row r="663">
          <cell r="C663">
            <v>6427</v>
          </cell>
          <cell r="D663" t="str">
            <v>6427         950</v>
          </cell>
          <cell r="E663" t="str">
            <v>6427</v>
          </cell>
          <cell r="J663" t="str">
            <v>950</v>
          </cell>
          <cell r="K663" t="str">
            <v>SUB.NATAL Finanças</v>
          </cell>
          <cell r="L663">
            <v>1165.27</v>
          </cell>
          <cell r="M663">
            <v>0</v>
          </cell>
          <cell r="N663">
            <v>14274.16</v>
          </cell>
        </row>
        <row r="664">
          <cell r="C664">
            <v>6427</v>
          </cell>
          <cell r="D664" t="str">
            <v>6427         960</v>
          </cell>
          <cell r="E664" t="str">
            <v>6427</v>
          </cell>
          <cell r="J664" t="str">
            <v>960</v>
          </cell>
          <cell r="K664" t="str">
            <v>SUB.NATAL Pessoal sup.</v>
          </cell>
          <cell r="L664">
            <v>996.55</v>
          </cell>
          <cell r="M664">
            <v>0</v>
          </cell>
          <cell r="N664">
            <v>12158.38</v>
          </cell>
        </row>
        <row r="665">
          <cell r="C665">
            <v>6427</v>
          </cell>
          <cell r="D665" t="str">
            <v>6427         970</v>
          </cell>
          <cell r="E665" t="str">
            <v>6427</v>
          </cell>
          <cell r="J665" t="str">
            <v>970</v>
          </cell>
          <cell r="K665" t="str">
            <v>SUB.NATAL Informatica</v>
          </cell>
          <cell r="L665">
            <v>1376.53</v>
          </cell>
          <cell r="M665">
            <v>0</v>
          </cell>
          <cell r="N665">
            <v>17039.05</v>
          </cell>
        </row>
        <row r="666">
          <cell r="C666">
            <v>6429</v>
          </cell>
          <cell r="D666" t="str">
            <v xml:space="preserve">6429         </v>
          </cell>
          <cell r="E666" t="str">
            <v>6429</v>
          </cell>
          <cell r="K666" t="str">
            <v>REM. C/PESSOAL-DIVERSOS</v>
          </cell>
          <cell r="L666">
            <v>49.9</v>
          </cell>
          <cell r="M666">
            <v>0</v>
          </cell>
          <cell r="N666">
            <v>598.79999999999995</v>
          </cell>
        </row>
        <row r="667">
          <cell r="C667">
            <v>6429</v>
          </cell>
          <cell r="D667" t="str">
            <v>6429         950</v>
          </cell>
          <cell r="E667" t="str">
            <v>6429</v>
          </cell>
          <cell r="J667" t="str">
            <v>950</v>
          </cell>
          <cell r="K667" t="str">
            <v>OUTROS Finanças</v>
          </cell>
          <cell r="L667">
            <v>49.9</v>
          </cell>
          <cell r="M667">
            <v>0</v>
          </cell>
          <cell r="N667">
            <v>598.79999999999995</v>
          </cell>
        </row>
        <row r="668">
          <cell r="C668">
            <v>645</v>
          </cell>
          <cell r="D668" t="str">
            <v xml:space="preserve">645         </v>
          </cell>
          <cell r="E668" t="str">
            <v>645</v>
          </cell>
          <cell r="K668" t="str">
            <v>ENCARGOS S/REMUNERAÇOES</v>
          </cell>
          <cell r="L668">
            <v>29931.06</v>
          </cell>
          <cell r="M668">
            <v>1833.21</v>
          </cell>
          <cell r="N668">
            <v>344792.12</v>
          </cell>
        </row>
        <row r="669">
          <cell r="C669">
            <v>645</v>
          </cell>
          <cell r="D669" t="str">
            <v>645         210</v>
          </cell>
          <cell r="E669" t="str">
            <v>645</v>
          </cell>
          <cell r="J669" t="str">
            <v>210</v>
          </cell>
          <cell r="K669" t="str">
            <v>TX.SOCIAL  Fim Plus Comercial</v>
          </cell>
          <cell r="L669">
            <v>913.04</v>
          </cell>
          <cell r="M669">
            <v>573.07000000000005</v>
          </cell>
          <cell r="N669">
            <v>10351.81</v>
          </cell>
        </row>
        <row r="670">
          <cell r="C670">
            <v>645</v>
          </cell>
          <cell r="D670" t="str">
            <v>645         220</v>
          </cell>
          <cell r="E670" t="str">
            <v>645</v>
          </cell>
          <cell r="J670" t="str">
            <v>220</v>
          </cell>
          <cell r="K670" t="str">
            <v>TX.SOCIAL  Fim Plus Aceitacao</v>
          </cell>
          <cell r="L670">
            <v>330.22</v>
          </cell>
          <cell r="M670">
            <v>353.52</v>
          </cell>
          <cell r="N670">
            <v>6032.87</v>
          </cell>
        </row>
        <row r="671">
          <cell r="C671">
            <v>645</v>
          </cell>
          <cell r="D671" t="str">
            <v>645         900</v>
          </cell>
          <cell r="E671" t="str">
            <v>645</v>
          </cell>
          <cell r="J671" t="str">
            <v>900</v>
          </cell>
          <cell r="K671" t="str">
            <v>TX.SOCIAL Dir Geral</v>
          </cell>
          <cell r="L671">
            <v>1115.01</v>
          </cell>
          <cell r="M671">
            <v>0</v>
          </cell>
          <cell r="N671">
            <v>14738.53</v>
          </cell>
        </row>
        <row r="672">
          <cell r="C672">
            <v>645</v>
          </cell>
          <cell r="D672" t="str">
            <v>645         910</v>
          </cell>
          <cell r="E672" t="str">
            <v>645</v>
          </cell>
          <cell r="J672" t="str">
            <v>910</v>
          </cell>
          <cell r="K672" t="str">
            <v>TX.SOCIAL Comercial</v>
          </cell>
          <cell r="L672">
            <v>6678.74</v>
          </cell>
          <cell r="M672">
            <v>0</v>
          </cell>
          <cell r="N672">
            <v>67102.8</v>
          </cell>
        </row>
        <row r="673">
          <cell r="C673">
            <v>645</v>
          </cell>
          <cell r="D673" t="str">
            <v>645         920</v>
          </cell>
          <cell r="E673" t="str">
            <v>645</v>
          </cell>
          <cell r="J673" t="str">
            <v>920</v>
          </cell>
          <cell r="K673" t="str">
            <v>TX.SOCIAL Aceitacao</v>
          </cell>
          <cell r="L673">
            <v>4272.57</v>
          </cell>
          <cell r="M673">
            <v>0</v>
          </cell>
          <cell r="N673">
            <v>50790.96</v>
          </cell>
        </row>
        <row r="674">
          <cell r="C674">
            <v>645</v>
          </cell>
          <cell r="D674" t="str">
            <v>645         930</v>
          </cell>
          <cell r="E674" t="str">
            <v>645</v>
          </cell>
          <cell r="J674" t="str">
            <v>930</v>
          </cell>
          <cell r="K674" t="str">
            <v>TX.SOCIAL Pos venda</v>
          </cell>
          <cell r="L674">
            <v>2137.2800000000002</v>
          </cell>
          <cell r="M674">
            <v>0</v>
          </cell>
          <cell r="N674">
            <v>23663.62</v>
          </cell>
        </row>
        <row r="675">
          <cell r="C675">
            <v>645</v>
          </cell>
          <cell r="D675" t="str">
            <v>645         940</v>
          </cell>
          <cell r="E675" t="str">
            <v>645</v>
          </cell>
          <cell r="J675" t="str">
            <v>940</v>
          </cell>
          <cell r="K675" t="str">
            <v>TX.SOCIAL Recup. credito</v>
          </cell>
          <cell r="L675">
            <v>2068.6799999999998</v>
          </cell>
          <cell r="M675">
            <v>143.46</v>
          </cell>
          <cell r="N675">
            <v>25508.98</v>
          </cell>
        </row>
        <row r="676">
          <cell r="C676">
            <v>645</v>
          </cell>
          <cell r="D676" t="str">
            <v>645         950</v>
          </cell>
          <cell r="E676" t="str">
            <v>645</v>
          </cell>
          <cell r="J676" t="str">
            <v>950</v>
          </cell>
          <cell r="K676" t="str">
            <v>TX.SOCIAL Finanças</v>
          </cell>
          <cell r="L676">
            <v>4307.09</v>
          </cell>
          <cell r="M676">
            <v>0</v>
          </cell>
          <cell r="N676">
            <v>49037.13</v>
          </cell>
        </row>
        <row r="677">
          <cell r="C677">
            <v>645</v>
          </cell>
          <cell r="D677" t="str">
            <v>645         960</v>
          </cell>
          <cell r="E677" t="str">
            <v>645</v>
          </cell>
          <cell r="J677" t="str">
            <v>960</v>
          </cell>
          <cell r="K677" t="str">
            <v>TX.SOCIAL Pessoal sup.</v>
          </cell>
          <cell r="L677">
            <v>3727.84</v>
          </cell>
          <cell r="M677">
            <v>202.68</v>
          </cell>
          <cell r="N677">
            <v>40693.550000000003</v>
          </cell>
        </row>
        <row r="678">
          <cell r="C678">
            <v>645</v>
          </cell>
          <cell r="D678" t="str">
            <v>645         970</v>
          </cell>
          <cell r="E678" t="str">
            <v>645</v>
          </cell>
          <cell r="J678" t="str">
            <v>970</v>
          </cell>
          <cell r="K678" t="str">
            <v>TX.SOCIAL Informatica</v>
          </cell>
          <cell r="L678">
            <v>4380.59</v>
          </cell>
          <cell r="M678">
            <v>560.48</v>
          </cell>
          <cell r="N678">
            <v>56871.87</v>
          </cell>
        </row>
        <row r="679">
          <cell r="C679">
            <v>646</v>
          </cell>
          <cell r="D679" t="str">
            <v xml:space="preserve">646         </v>
          </cell>
          <cell r="E679" t="str">
            <v>646</v>
          </cell>
          <cell r="K679" t="str">
            <v>SEGUROS ACIDENTE TRABALHO</v>
          </cell>
          <cell r="L679">
            <v>13550.84</v>
          </cell>
          <cell r="M679">
            <v>574.71</v>
          </cell>
          <cell r="N679">
            <v>32608.98</v>
          </cell>
        </row>
        <row r="680">
          <cell r="C680">
            <v>6461</v>
          </cell>
          <cell r="D680" t="str">
            <v xml:space="preserve">6461         </v>
          </cell>
          <cell r="E680" t="str">
            <v>6461</v>
          </cell>
          <cell r="K680" t="str">
            <v>SEGUROS - ACID TRABALHO</v>
          </cell>
          <cell r="L680">
            <v>0</v>
          </cell>
          <cell r="M680">
            <v>0</v>
          </cell>
          <cell r="N680">
            <v>13486.01</v>
          </cell>
        </row>
        <row r="681">
          <cell r="C681">
            <v>6461</v>
          </cell>
          <cell r="D681" t="str">
            <v>6461         990</v>
          </cell>
          <cell r="E681" t="str">
            <v>6461</v>
          </cell>
          <cell r="J681" t="str">
            <v>990</v>
          </cell>
          <cell r="K681" t="str">
            <v>SEGUROS ACIDENTE TRABALHO</v>
          </cell>
          <cell r="L681">
            <v>0</v>
          </cell>
          <cell r="M681">
            <v>0</v>
          </cell>
          <cell r="N681">
            <v>13486.01</v>
          </cell>
        </row>
        <row r="682">
          <cell r="C682">
            <v>6462</v>
          </cell>
          <cell r="D682" t="str">
            <v xml:space="preserve">6462         </v>
          </cell>
          <cell r="E682" t="str">
            <v>6462</v>
          </cell>
          <cell r="K682" t="str">
            <v>SEGUROS - SAUDE</v>
          </cell>
          <cell r="L682">
            <v>13550.84</v>
          </cell>
          <cell r="M682">
            <v>574.71</v>
          </cell>
          <cell r="N682">
            <v>19122.97</v>
          </cell>
        </row>
        <row r="683">
          <cell r="C683">
            <v>6462</v>
          </cell>
          <cell r="D683" t="str">
            <v>6462         990</v>
          </cell>
          <cell r="E683" t="str">
            <v>6462</v>
          </cell>
          <cell r="J683" t="str">
            <v>990</v>
          </cell>
          <cell r="K683" t="str">
            <v>SEG.SAUDE - Geral</v>
          </cell>
          <cell r="L683">
            <v>13550.84</v>
          </cell>
          <cell r="M683">
            <v>574.71</v>
          </cell>
          <cell r="N683">
            <v>19122.97</v>
          </cell>
        </row>
        <row r="684">
          <cell r="C684">
            <v>647</v>
          </cell>
          <cell r="D684" t="str">
            <v xml:space="preserve">647         </v>
          </cell>
          <cell r="E684" t="str">
            <v>647</v>
          </cell>
          <cell r="K684" t="str">
            <v>CUSTOS ACCAO SOCIAL-DIVERSOS</v>
          </cell>
          <cell r="L684">
            <v>6423.97</v>
          </cell>
          <cell r="M684">
            <v>292.57</v>
          </cell>
          <cell r="N684">
            <v>56735.58</v>
          </cell>
        </row>
        <row r="685">
          <cell r="C685">
            <v>6471</v>
          </cell>
          <cell r="D685" t="str">
            <v xml:space="preserve">6471         </v>
          </cell>
          <cell r="E685" t="str">
            <v>6471</v>
          </cell>
          <cell r="K685" t="str">
            <v>C.A.S.-COMPL SUBS DOENCA</v>
          </cell>
          <cell r="L685">
            <v>1710.97</v>
          </cell>
          <cell r="M685">
            <v>292.57</v>
          </cell>
          <cell r="N685">
            <v>5590.35</v>
          </cell>
        </row>
        <row r="686">
          <cell r="C686">
            <v>6471</v>
          </cell>
          <cell r="D686" t="str">
            <v>6471         220</v>
          </cell>
          <cell r="E686" t="str">
            <v>6471</v>
          </cell>
          <cell r="J686" t="str">
            <v>220</v>
          </cell>
          <cell r="K686" t="str">
            <v>COMPL.SUB.SAUDE-FinPlus Aceita</v>
          </cell>
          <cell r="L686">
            <v>0</v>
          </cell>
          <cell r="M686">
            <v>0</v>
          </cell>
          <cell r="N686">
            <v>174.67</v>
          </cell>
        </row>
        <row r="687">
          <cell r="C687">
            <v>6471</v>
          </cell>
          <cell r="D687" t="str">
            <v>6471         900</v>
          </cell>
          <cell r="E687" t="str">
            <v>6471</v>
          </cell>
          <cell r="J687" t="str">
            <v>900</v>
          </cell>
          <cell r="K687" t="str">
            <v>COMPL.SUB.SAUDE Dir Geral</v>
          </cell>
          <cell r="L687">
            <v>0</v>
          </cell>
          <cell r="M687">
            <v>0</v>
          </cell>
          <cell r="N687">
            <v>318.72000000000003</v>
          </cell>
        </row>
        <row r="688">
          <cell r="C688">
            <v>6471</v>
          </cell>
          <cell r="D688" t="str">
            <v>6471         910</v>
          </cell>
          <cell r="E688" t="str">
            <v>6471</v>
          </cell>
          <cell r="J688" t="str">
            <v>910</v>
          </cell>
          <cell r="K688" t="str">
            <v>COMPL.SUB.SAUDE Comercial</v>
          </cell>
          <cell r="L688">
            <v>0</v>
          </cell>
          <cell r="M688">
            <v>0</v>
          </cell>
          <cell r="N688">
            <v>72.34</v>
          </cell>
        </row>
        <row r="689">
          <cell r="C689">
            <v>6471</v>
          </cell>
          <cell r="D689" t="str">
            <v>6471         920</v>
          </cell>
          <cell r="E689" t="str">
            <v>6471</v>
          </cell>
          <cell r="J689" t="str">
            <v>920</v>
          </cell>
          <cell r="K689" t="str">
            <v>COMPL.SUB.SAUDE Aceitacao</v>
          </cell>
          <cell r="L689">
            <v>348.56</v>
          </cell>
          <cell r="M689">
            <v>0</v>
          </cell>
          <cell r="N689">
            <v>1406.67</v>
          </cell>
        </row>
        <row r="690">
          <cell r="C690">
            <v>6471</v>
          </cell>
          <cell r="D690" t="str">
            <v>6471         930</v>
          </cell>
          <cell r="E690" t="str">
            <v>6471</v>
          </cell>
          <cell r="J690" t="str">
            <v>930</v>
          </cell>
          <cell r="K690" t="str">
            <v>COMPL.SUB.SAUDE Pos venda</v>
          </cell>
          <cell r="L690">
            <v>0</v>
          </cell>
          <cell r="M690">
            <v>0</v>
          </cell>
          <cell r="N690">
            <v>132.58000000000001</v>
          </cell>
        </row>
        <row r="691">
          <cell r="C691">
            <v>6471</v>
          </cell>
          <cell r="D691" t="str">
            <v>6471         940</v>
          </cell>
          <cell r="E691" t="str">
            <v>6471</v>
          </cell>
          <cell r="J691" t="str">
            <v>940</v>
          </cell>
          <cell r="K691" t="str">
            <v>COMPL.SUB.SAUDE Recup. credito</v>
          </cell>
          <cell r="L691">
            <v>539.95000000000005</v>
          </cell>
          <cell r="M691">
            <v>292.57</v>
          </cell>
          <cell r="N691">
            <v>340.77</v>
          </cell>
        </row>
        <row r="692">
          <cell r="C692">
            <v>6471</v>
          </cell>
          <cell r="D692" t="str">
            <v>6471         950</v>
          </cell>
          <cell r="E692" t="str">
            <v>6471</v>
          </cell>
          <cell r="J692" t="str">
            <v>950</v>
          </cell>
          <cell r="K692" t="str">
            <v>COMPL.SUB.SAUDE Finanças</v>
          </cell>
          <cell r="L692">
            <v>137.43</v>
          </cell>
          <cell r="M692">
            <v>0</v>
          </cell>
          <cell r="N692">
            <v>192.73</v>
          </cell>
        </row>
        <row r="693">
          <cell r="C693">
            <v>6471</v>
          </cell>
          <cell r="D693" t="str">
            <v>6471         970</v>
          </cell>
          <cell r="E693" t="str">
            <v>6471</v>
          </cell>
          <cell r="J693" t="str">
            <v>970</v>
          </cell>
          <cell r="K693" t="str">
            <v>COMPL.SUB.SAUDE Informatica</v>
          </cell>
          <cell r="L693">
            <v>685.03</v>
          </cell>
          <cell r="M693">
            <v>0</v>
          </cell>
          <cell r="N693">
            <v>2951.87</v>
          </cell>
        </row>
        <row r="694">
          <cell r="C694">
            <v>6474</v>
          </cell>
          <cell r="D694" t="str">
            <v xml:space="preserve">6474         </v>
          </cell>
          <cell r="E694" t="str">
            <v>6474</v>
          </cell>
          <cell r="K694" t="str">
            <v>C.A.S. - SUB. RENDA</v>
          </cell>
          <cell r="L694">
            <v>4233</v>
          </cell>
          <cell r="M694">
            <v>0</v>
          </cell>
          <cell r="N694">
            <v>46565</v>
          </cell>
        </row>
        <row r="695">
          <cell r="C695">
            <v>6474</v>
          </cell>
          <cell r="D695" t="str">
            <v>6474         900</v>
          </cell>
          <cell r="E695" t="str">
            <v>6474</v>
          </cell>
          <cell r="J695" t="str">
            <v>900</v>
          </cell>
          <cell r="K695" t="str">
            <v>C.A.S. - SUB. RENDA - D.G.</v>
          </cell>
          <cell r="L695">
            <v>4233</v>
          </cell>
          <cell r="M695">
            <v>0</v>
          </cell>
          <cell r="N695">
            <v>46565</v>
          </cell>
        </row>
        <row r="696">
          <cell r="C696">
            <v>6476</v>
          </cell>
          <cell r="D696" t="str">
            <v xml:space="preserve">6476         </v>
          </cell>
          <cell r="E696" t="str">
            <v>6476</v>
          </cell>
          <cell r="K696" t="str">
            <v>C.A.S. - MEDECINA TRABALHO</v>
          </cell>
          <cell r="L696">
            <v>0</v>
          </cell>
          <cell r="M696">
            <v>0</v>
          </cell>
          <cell r="N696">
            <v>2661.23</v>
          </cell>
        </row>
        <row r="697">
          <cell r="C697">
            <v>6476</v>
          </cell>
          <cell r="D697" t="str">
            <v>6476         990</v>
          </cell>
          <cell r="E697" t="str">
            <v>6476</v>
          </cell>
          <cell r="J697" t="str">
            <v>990</v>
          </cell>
          <cell r="K697" t="str">
            <v>UNIMED</v>
          </cell>
          <cell r="L697">
            <v>0</v>
          </cell>
          <cell r="M697">
            <v>0</v>
          </cell>
          <cell r="N697">
            <v>2661.23</v>
          </cell>
        </row>
        <row r="698">
          <cell r="C698">
            <v>6477</v>
          </cell>
          <cell r="D698" t="str">
            <v xml:space="preserve">6477         </v>
          </cell>
          <cell r="E698" t="str">
            <v>6477</v>
          </cell>
          <cell r="K698" t="str">
            <v>C.A.S. -  SUB. PARA ESTUDO</v>
          </cell>
          <cell r="L698">
            <v>480</v>
          </cell>
          <cell r="M698">
            <v>0</v>
          </cell>
          <cell r="N698">
            <v>1919</v>
          </cell>
        </row>
        <row r="699">
          <cell r="C699">
            <v>6477</v>
          </cell>
          <cell r="D699" t="str">
            <v>6477         970</v>
          </cell>
          <cell r="E699" t="str">
            <v>6477</v>
          </cell>
          <cell r="J699" t="str">
            <v>970</v>
          </cell>
          <cell r="K699" t="str">
            <v>SUB.ESTUDO Informatica</v>
          </cell>
          <cell r="L699">
            <v>480</v>
          </cell>
          <cell r="M699">
            <v>0</v>
          </cell>
          <cell r="N699">
            <v>1919</v>
          </cell>
        </row>
        <row r="700">
          <cell r="C700">
            <v>648</v>
          </cell>
          <cell r="D700" t="str">
            <v xml:space="preserve">648         </v>
          </cell>
          <cell r="E700" t="str">
            <v>648</v>
          </cell>
          <cell r="K700" t="str">
            <v>OUTROS CUSTOS C/PESSOAL</v>
          </cell>
          <cell r="L700">
            <v>71324</v>
          </cell>
          <cell r="M700">
            <v>2875</v>
          </cell>
          <cell r="N700">
            <v>123949.11</v>
          </cell>
        </row>
        <row r="701">
          <cell r="C701">
            <v>6481</v>
          </cell>
          <cell r="D701" t="str">
            <v xml:space="preserve">6481         </v>
          </cell>
          <cell r="E701" t="str">
            <v>6481</v>
          </cell>
          <cell r="K701" t="str">
            <v>O.C.P. - FORMACAO</v>
          </cell>
          <cell r="L701">
            <v>0</v>
          </cell>
          <cell r="M701">
            <v>0</v>
          </cell>
          <cell r="N701">
            <v>3515</v>
          </cell>
        </row>
        <row r="702">
          <cell r="C702">
            <v>6481</v>
          </cell>
          <cell r="D702" t="str">
            <v>6481         910</v>
          </cell>
          <cell r="E702" t="str">
            <v>6481</v>
          </cell>
          <cell r="J702" t="str">
            <v>910</v>
          </cell>
          <cell r="K702" t="str">
            <v>FORMACAO Comercial</v>
          </cell>
          <cell r="L702">
            <v>0</v>
          </cell>
          <cell r="M702">
            <v>0</v>
          </cell>
          <cell r="N702">
            <v>1353.68</v>
          </cell>
        </row>
        <row r="703">
          <cell r="C703">
            <v>6481</v>
          </cell>
          <cell r="D703" t="str">
            <v>6481         960</v>
          </cell>
          <cell r="E703" t="str">
            <v>6481</v>
          </cell>
          <cell r="J703" t="str">
            <v>960</v>
          </cell>
          <cell r="K703" t="str">
            <v>FORMACAO Pessoal sup.</v>
          </cell>
          <cell r="L703">
            <v>0</v>
          </cell>
          <cell r="M703">
            <v>0</v>
          </cell>
          <cell r="N703">
            <v>1080.6600000000001</v>
          </cell>
        </row>
        <row r="704">
          <cell r="C704">
            <v>6481</v>
          </cell>
          <cell r="D704" t="str">
            <v>6481         970</v>
          </cell>
          <cell r="E704" t="str">
            <v>6481</v>
          </cell>
          <cell r="J704" t="str">
            <v>970</v>
          </cell>
          <cell r="K704" t="str">
            <v>FORMACAO Informatica</v>
          </cell>
          <cell r="L704">
            <v>0</v>
          </cell>
          <cell r="M704">
            <v>0</v>
          </cell>
          <cell r="N704">
            <v>1080.6600000000001</v>
          </cell>
        </row>
        <row r="705">
          <cell r="C705">
            <v>6482</v>
          </cell>
          <cell r="D705" t="str">
            <v xml:space="preserve">6482         </v>
          </cell>
          <cell r="E705" t="str">
            <v>6482</v>
          </cell>
          <cell r="K705" t="str">
            <v>O.C.P. - RECRUTAMENTO</v>
          </cell>
          <cell r="L705">
            <v>0</v>
          </cell>
          <cell r="M705">
            <v>0</v>
          </cell>
          <cell r="N705">
            <v>3372.1</v>
          </cell>
        </row>
        <row r="706">
          <cell r="C706">
            <v>6482</v>
          </cell>
          <cell r="D706" t="str">
            <v>6482         210</v>
          </cell>
          <cell r="E706" t="str">
            <v>6482</v>
          </cell>
          <cell r="J706" t="str">
            <v>210</v>
          </cell>
          <cell r="K706" t="str">
            <v>Recrutamento-FINPLUS Comercial</v>
          </cell>
          <cell r="L706">
            <v>0</v>
          </cell>
          <cell r="M706">
            <v>0</v>
          </cell>
          <cell r="N706">
            <v>1052.0999999999999</v>
          </cell>
        </row>
        <row r="707">
          <cell r="C707">
            <v>6482</v>
          </cell>
          <cell r="D707" t="str">
            <v>6482         910</v>
          </cell>
          <cell r="E707" t="str">
            <v>6482</v>
          </cell>
          <cell r="J707" t="str">
            <v>910</v>
          </cell>
          <cell r="K707" t="str">
            <v>RECRUTAMENTO Comercial</v>
          </cell>
          <cell r="L707">
            <v>0</v>
          </cell>
          <cell r="M707">
            <v>0</v>
          </cell>
          <cell r="N707">
            <v>2320</v>
          </cell>
        </row>
        <row r="708">
          <cell r="C708">
            <v>6483</v>
          </cell>
          <cell r="D708" t="str">
            <v xml:space="preserve">6483         </v>
          </cell>
          <cell r="E708" t="str">
            <v>6483</v>
          </cell>
          <cell r="K708" t="str">
            <v>OUTROS CUSTOS C/ PESSOAL</v>
          </cell>
          <cell r="L708">
            <v>2898</v>
          </cell>
          <cell r="M708">
            <v>2875</v>
          </cell>
          <cell r="N708">
            <v>3436.01</v>
          </cell>
        </row>
        <row r="709">
          <cell r="C709">
            <v>6483</v>
          </cell>
          <cell r="D709" t="str">
            <v>6483         990</v>
          </cell>
          <cell r="E709" t="str">
            <v>6483</v>
          </cell>
          <cell r="J709" t="str">
            <v>990</v>
          </cell>
          <cell r="K709" t="str">
            <v>OUTROS CUSTOS C/ PESSOAL</v>
          </cell>
          <cell r="L709">
            <v>2898</v>
          </cell>
          <cell r="M709">
            <v>2875</v>
          </cell>
          <cell r="N709">
            <v>3436.01</v>
          </cell>
        </row>
        <row r="710">
          <cell r="C710">
            <v>6484</v>
          </cell>
          <cell r="D710" t="str">
            <v xml:space="preserve">6484         </v>
          </cell>
          <cell r="E710" t="str">
            <v>6484</v>
          </cell>
          <cell r="K710" t="str">
            <v>IND. CONTRATO TRABALHO</v>
          </cell>
          <cell r="L710">
            <v>68426</v>
          </cell>
          <cell r="M710">
            <v>0</v>
          </cell>
          <cell r="N710">
            <v>68426</v>
          </cell>
        </row>
        <row r="711">
          <cell r="C711">
            <v>6484</v>
          </cell>
          <cell r="D711" t="str">
            <v>6484         900</v>
          </cell>
          <cell r="E711" t="str">
            <v>6484</v>
          </cell>
          <cell r="J711" t="str">
            <v>900</v>
          </cell>
          <cell r="K711" t="str">
            <v>IND.CTR.TRAB. Dir Geral</v>
          </cell>
          <cell r="L711">
            <v>65360</v>
          </cell>
          <cell r="M711">
            <v>0</v>
          </cell>
          <cell r="N711">
            <v>65360</v>
          </cell>
        </row>
        <row r="712">
          <cell r="C712">
            <v>6484</v>
          </cell>
          <cell r="D712" t="str">
            <v>6484         960</v>
          </cell>
          <cell r="E712" t="str">
            <v>6484</v>
          </cell>
          <cell r="J712" t="str">
            <v>960</v>
          </cell>
          <cell r="K712" t="str">
            <v>IND.CTR.TRAB. Pessoal sup.</v>
          </cell>
          <cell r="L712">
            <v>3066</v>
          </cell>
          <cell r="M712">
            <v>0</v>
          </cell>
          <cell r="N712">
            <v>3066</v>
          </cell>
        </row>
        <row r="713">
          <cell r="C713">
            <v>6485</v>
          </cell>
          <cell r="D713" t="str">
            <v xml:space="preserve">6485         </v>
          </cell>
          <cell r="E713" t="str">
            <v>6485</v>
          </cell>
          <cell r="K713" t="str">
            <v>OUTRAS INDEMENIZAÇÕES</v>
          </cell>
          <cell r="L713">
            <v>0</v>
          </cell>
          <cell r="M713">
            <v>0</v>
          </cell>
          <cell r="N713">
            <v>45200</v>
          </cell>
        </row>
        <row r="714">
          <cell r="C714">
            <v>6485</v>
          </cell>
          <cell r="D714" t="str">
            <v>6485         900</v>
          </cell>
          <cell r="E714" t="str">
            <v>6485</v>
          </cell>
          <cell r="J714" t="str">
            <v>900</v>
          </cell>
          <cell r="K714" t="str">
            <v>OUTR.INDEM. Dir Geral</v>
          </cell>
          <cell r="L714">
            <v>0</v>
          </cell>
          <cell r="M714">
            <v>0</v>
          </cell>
          <cell r="N714">
            <v>45200</v>
          </cell>
        </row>
        <row r="715">
          <cell r="C715">
            <v>65</v>
          </cell>
          <cell r="D715" t="str">
            <v xml:space="preserve">65         </v>
          </cell>
          <cell r="E715" t="str">
            <v>65</v>
          </cell>
          <cell r="K715" t="str">
            <v>OUTROS CUSTOS OPERACIONAIS</v>
          </cell>
          <cell r="L715">
            <v>0</v>
          </cell>
          <cell r="M715">
            <v>0</v>
          </cell>
          <cell r="N715">
            <v>4320</v>
          </cell>
        </row>
        <row r="716">
          <cell r="C716">
            <v>652</v>
          </cell>
          <cell r="D716" t="str">
            <v xml:space="preserve">652         </v>
          </cell>
          <cell r="E716" t="str">
            <v>652</v>
          </cell>
          <cell r="K716" t="str">
            <v>OUT.CUST.OPER.-QUOTIZACOES</v>
          </cell>
          <cell r="L716">
            <v>0</v>
          </cell>
          <cell r="M716">
            <v>0</v>
          </cell>
          <cell r="N716">
            <v>4320</v>
          </cell>
        </row>
        <row r="717">
          <cell r="C717">
            <v>652</v>
          </cell>
          <cell r="D717" t="str">
            <v>652         990</v>
          </cell>
          <cell r="E717" t="str">
            <v>652</v>
          </cell>
          <cell r="J717" t="str">
            <v>990</v>
          </cell>
          <cell r="K717" t="str">
            <v>OUT.CUST.OPER.-QUOTIZACOES</v>
          </cell>
          <cell r="L717">
            <v>0</v>
          </cell>
          <cell r="M717">
            <v>0</v>
          </cell>
          <cell r="N717">
            <v>4320</v>
          </cell>
        </row>
        <row r="718">
          <cell r="C718">
            <v>66</v>
          </cell>
          <cell r="D718" t="str">
            <v xml:space="preserve">66         </v>
          </cell>
          <cell r="E718" t="str">
            <v>66</v>
          </cell>
          <cell r="K718" t="str">
            <v>AMORTIZACOES DO EXERCICIO</v>
          </cell>
          <cell r="L718">
            <v>1679274.27</v>
          </cell>
          <cell r="M718">
            <v>1057.53</v>
          </cell>
          <cell r="N718">
            <v>16789380.899999999</v>
          </cell>
        </row>
        <row r="719">
          <cell r="C719">
            <v>662</v>
          </cell>
          <cell r="D719" t="str">
            <v xml:space="preserve">662         </v>
          </cell>
          <cell r="E719" t="str">
            <v>662</v>
          </cell>
          <cell r="K719" t="str">
            <v>AMORT.EXERC.-IMOBILIZADO CORP</v>
          </cell>
          <cell r="L719">
            <v>1679274.27</v>
          </cell>
          <cell r="M719">
            <v>1057.53</v>
          </cell>
          <cell r="N719">
            <v>16789380.899999999</v>
          </cell>
        </row>
        <row r="720">
          <cell r="C720">
            <v>6624</v>
          </cell>
          <cell r="D720" t="str">
            <v xml:space="preserve">6624         </v>
          </cell>
          <cell r="E720" t="str">
            <v>6624</v>
          </cell>
          <cell r="K720" t="str">
            <v>A.E.-I.C.-EQUIP.TRAN.-LIGEIRO</v>
          </cell>
          <cell r="L720">
            <v>1679274.27</v>
          </cell>
          <cell r="M720">
            <v>966.16</v>
          </cell>
          <cell r="N720">
            <v>16789380.899999999</v>
          </cell>
        </row>
        <row r="721">
          <cell r="C721">
            <v>66241</v>
          </cell>
          <cell r="D721" t="str">
            <v xml:space="preserve">66241         </v>
          </cell>
          <cell r="E721" t="str">
            <v>66241</v>
          </cell>
          <cell r="K721" t="str">
            <v>A.E.-I.C.-EQ.TR.-LIGEIRO 02/90</v>
          </cell>
          <cell r="L721">
            <v>1679274.27</v>
          </cell>
          <cell r="M721">
            <v>966.16</v>
          </cell>
          <cell r="N721">
            <v>16789380.899999999</v>
          </cell>
        </row>
        <row r="722">
          <cell r="C722">
            <v>662411</v>
          </cell>
          <cell r="D722" t="str">
            <v xml:space="preserve">662411         </v>
          </cell>
          <cell r="E722" t="str">
            <v>662411</v>
          </cell>
          <cell r="K722" t="str">
            <v>A.E.-I.C.-EQ.TR.-LIG. DL 02/90</v>
          </cell>
          <cell r="L722">
            <v>38231.75</v>
          </cell>
          <cell r="M722">
            <v>415.76</v>
          </cell>
          <cell r="N722">
            <v>211107.32</v>
          </cell>
        </row>
        <row r="723">
          <cell r="C723">
            <v>662411</v>
          </cell>
          <cell r="D723" t="str">
            <v>662411         190</v>
          </cell>
          <cell r="E723" t="str">
            <v>662411</v>
          </cell>
          <cell r="J723" t="str">
            <v>190</v>
          </cell>
          <cell r="K723" t="str">
            <v>VEIC.SERV.- ALD Geral</v>
          </cell>
          <cell r="L723">
            <v>430.2</v>
          </cell>
          <cell r="M723">
            <v>415.64</v>
          </cell>
          <cell r="N723">
            <v>1583.68</v>
          </cell>
        </row>
        <row r="724">
          <cell r="C724">
            <v>662411</v>
          </cell>
          <cell r="D724" t="str">
            <v>662411         210</v>
          </cell>
          <cell r="E724" t="str">
            <v>662411</v>
          </cell>
          <cell r="J724" t="str">
            <v>210</v>
          </cell>
          <cell r="K724" t="str">
            <v>VIAT.SERV. - Fin Plus Comercia</v>
          </cell>
          <cell r="L724">
            <v>1043.1400000000001</v>
          </cell>
          <cell r="M724">
            <v>0.01</v>
          </cell>
          <cell r="N724">
            <v>14327.86</v>
          </cell>
        </row>
        <row r="725">
          <cell r="C725">
            <v>662411</v>
          </cell>
          <cell r="D725" t="str">
            <v>662411         900</v>
          </cell>
          <cell r="E725" t="str">
            <v>662411</v>
          </cell>
          <cell r="J725" t="str">
            <v>900</v>
          </cell>
          <cell r="K725" t="str">
            <v>VIAT.SERV. - Dir.geral</v>
          </cell>
          <cell r="L725">
            <v>2685.28</v>
          </cell>
          <cell r="M725">
            <v>0</v>
          </cell>
          <cell r="N725">
            <v>20204.63</v>
          </cell>
        </row>
        <row r="726">
          <cell r="C726">
            <v>662411</v>
          </cell>
          <cell r="D726" t="str">
            <v>662411         910</v>
          </cell>
          <cell r="E726" t="str">
            <v>662411</v>
          </cell>
          <cell r="J726" t="str">
            <v>910</v>
          </cell>
          <cell r="K726" t="str">
            <v>VIAT.SERV. - Comercial</v>
          </cell>
          <cell r="L726">
            <v>7808.98</v>
          </cell>
          <cell r="M726">
            <v>0.03</v>
          </cell>
          <cell r="N726">
            <v>44166.64</v>
          </cell>
        </row>
        <row r="727">
          <cell r="C727">
            <v>662411</v>
          </cell>
          <cell r="D727" t="str">
            <v>662411         920</v>
          </cell>
          <cell r="E727" t="str">
            <v>662411</v>
          </cell>
          <cell r="J727" t="str">
            <v>920</v>
          </cell>
          <cell r="K727" t="str">
            <v>VIAT.SERV. - Aceitacao</v>
          </cell>
          <cell r="L727">
            <v>2266.5100000000002</v>
          </cell>
          <cell r="M727">
            <v>0</v>
          </cell>
          <cell r="N727">
            <v>14052.55</v>
          </cell>
        </row>
        <row r="728">
          <cell r="C728">
            <v>662411</v>
          </cell>
          <cell r="D728" t="str">
            <v>662411         940</v>
          </cell>
          <cell r="E728" t="str">
            <v>662411</v>
          </cell>
          <cell r="J728" t="str">
            <v>940</v>
          </cell>
          <cell r="K728" t="str">
            <v>VIAT.SERV. - Recupera. Credito</v>
          </cell>
          <cell r="L728">
            <v>4073.88</v>
          </cell>
          <cell r="M728">
            <v>0.03</v>
          </cell>
          <cell r="N728">
            <v>23130.06</v>
          </cell>
        </row>
        <row r="729">
          <cell r="C729">
            <v>662411</v>
          </cell>
          <cell r="D729" t="str">
            <v>662411         950</v>
          </cell>
          <cell r="E729" t="str">
            <v>662411</v>
          </cell>
          <cell r="J729" t="str">
            <v>950</v>
          </cell>
          <cell r="K729" t="str">
            <v>VIAT.SERV. - Financas</v>
          </cell>
          <cell r="L729">
            <v>2926.84</v>
          </cell>
          <cell r="M729">
            <v>0</v>
          </cell>
          <cell r="N729">
            <v>19425.91</v>
          </cell>
        </row>
        <row r="730">
          <cell r="C730">
            <v>662411</v>
          </cell>
          <cell r="D730" t="str">
            <v>662411         960</v>
          </cell>
          <cell r="E730" t="str">
            <v>662411</v>
          </cell>
          <cell r="J730" t="str">
            <v>960</v>
          </cell>
          <cell r="K730" t="str">
            <v>VIAT.SERV. - Pessoal Suporte</v>
          </cell>
          <cell r="L730">
            <v>4807.2</v>
          </cell>
          <cell r="M730">
            <v>0.03</v>
          </cell>
          <cell r="N730">
            <v>28843.09</v>
          </cell>
        </row>
        <row r="731">
          <cell r="C731">
            <v>662411</v>
          </cell>
          <cell r="D731" t="str">
            <v>662411         970</v>
          </cell>
          <cell r="E731" t="str">
            <v>662411</v>
          </cell>
          <cell r="J731" t="str">
            <v>970</v>
          </cell>
          <cell r="K731" t="str">
            <v>VIAT.SERV. - Informatica</v>
          </cell>
          <cell r="L731">
            <v>12189.7</v>
          </cell>
          <cell r="M731">
            <v>0</v>
          </cell>
          <cell r="N731">
            <v>45372.9</v>
          </cell>
        </row>
        <row r="732">
          <cell r="C732">
            <v>662411</v>
          </cell>
          <cell r="D732" t="str">
            <v>662411         990</v>
          </cell>
          <cell r="E732" t="str">
            <v>662411</v>
          </cell>
          <cell r="J732" t="str">
            <v>990</v>
          </cell>
          <cell r="K732" t="str">
            <v>VIAT.SERV. GERAL - Geral</v>
          </cell>
          <cell r="L732">
            <v>0.02</v>
          </cell>
          <cell r="M732">
            <v>0.02</v>
          </cell>
          <cell r="N732">
            <v>0</v>
          </cell>
        </row>
        <row r="733">
          <cell r="C733">
            <v>662412</v>
          </cell>
          <cell r="D733" t="str">
            <v xml:space="preserve">662412         </v>
          </cell>
          <cell r="E733" t="str">
            <v>662412</v>
          </cell>
          <cell r="K733" t="str">
            <v>A.E.-I.C.-EQ.TRANSP-FROTA ALD</v>
          </cell>
          <cell r="L733">
            <v>1633553.55</v>
          </cell>
          <cell r="M733">
            <v>550.4</v>
          </cell>
          <cell r="N733">
            <v>16382252.02</v>
          </cell>
        </row>
        <row r="734">
          <cell r="C734">
            <v>662412</v>
          </cell>
          <cell r="D734" t="str">
            <v>662412         190</v>
          </cell>
          <cell r="E734" t="str">
            <v>662412</v>
          </cell>
          <cell r="J734" t="str">
            <v>190</v>
          </cell>
          <cell r="K734" t="str">
            <v>A.E.-I.C.-EQUI.TRAN.-FROTA AL</v>
          </cell>
          <cell r="L734">
            <v>1633553.55</v>
          </cell>
          <cell r="M734">
            <v>550.4</v>
          </cell>
          <cell r="N734">
            <v>16382252.02</v>
          </cell>
        </row>
        <row r="735">
          <cell r="C735">
            <v>662413</v>
          </cell>
          <cell r="D735" t="str">
            <v xml:space="preserve">662413         </v>
          </cell>
          <cell r="E735" t="str">
            <v>662413</v>
          </cell>
          <cell r="K735" t="str">
            <v>A.E.-I.C-EQ.TRANP- FINPLUS</v>
          </cell>
          <cell r="L735">
            <v>7082.25</v>
          </cell>
          <cell r="M735">
            <v>0</v>
          </cell>
          <cell r="N735">
            <v>195161.01</v>
          </cell>
        </row>
        <row r="736">
          <cell r="C736">
            <v>662413</v>
          </cell>
          <cell r="D736" t="str">
            <v>662413         290</v>
          </cell>
          <cell r="E736" t="str">
            <v>662413</v>
          </cell>
          <cell r="J736" t="str">
            <v>290</v>
          </cell>
          <cell r="K736" t="str">
            <v>A.E.-I.C.EQUIP.TRAN - FINPLUS</v>
          </cell>
          <cell r="L736">
            <v>7082.25</v>
          </cell>
          <cell r="M736">
            <v>0</v>
          </cell>
          <cell r="N736">
            <v>195161.01</v>
          </cell>
        </row>
        <row r="737">
          <cell r="C737">
            <v>662414</v>
          </cell>
          <cell r="D737" t="str">
            <v xml:space="preserve">662414         </v>
          </cell>
          <cell r="E737" t="str">
            <v>662414</v>
          </cell>
          <cell r="K737" t="str">
            <v>A.E.-I.C.-EQ.TR.LIG.ALG.</v>
          </cell>
          <cell r="L737">
            <v>406.72</v>
          </cell>
          <cell r="M737">
            <v>0</v>
          </cell>
          <cell r="N737">
            <v>860.55</v>
          </cell>
        </row>
        <row r="738">
          <cell r="C738">
            <v>662414</v>
          </cell>
          <cell r="D738" t="str">
            <v>662414         190</v>
          </cell>
          <cell r="E738" t="str">
            <v>662414</v>
          </cell>
          <cell r="J738" t="str">
            <v>190</v>
          </cell>
          <cell r="K738" t="str">
            <v>A.E.-I.C.-EQ.TR.LIG.ALG.</v>
          </cell>
          <cell r="L738">
            <v>406.72</v>
          </cell>
          <cell r="M738">
            <v>0</v>
          </cell>
          <cell r="N738">
            <v>860.55</v>
          </cell>
        </row>
        <row r="739">
          <cell r="C739">
            <v>6626</v>
          </cell>
          <cell r="D739" t="str">
            <v xml:space="preserve">6626         </v>
          </cell>
          <cell r="E739" t="str">
            <v>6626</v>
          </cell>
          <cell r="K739" t="str">
            <v>A.E.-I.C.-EQUIP.ADMNISTRATIVO</v>
          </cell>
          <cell r="L739">
            <v>0</v>
          </cell>
          <cell r="M739">
            <v>91.37</v>
          </cell>
          <cell r="N739">
            <v>0</v>
          </cell>
        </row>
        <row r="740">
          <cell r="C740">
            <v>66261</v>
          </cell>
          <cell r="D740" t="str">
            <v xml:space="preserve">66261         </v>
          </cell>
          <cell r="E740" t="str">
            <v>66261</v>
          </cell>
          <cell r="K740" t="str">
            <v>A.E.-I.C.-EQUIP.ADM.-GERAIS</v>
          </cell>
          <cell r="L740">
            <v>0</v>
          </cell>
          <cell r="M740">
            <v>67.010000000000005</v>
          </cell>
          <cell r="N740">
            <v>0</v>
          </cell>
        </row>
        <row r="741">
          <cell r="C741">
            <v>662611</v>
          </cell>
          <cell r="D741" t="str">
            <v xml:space="preserve">662611         </v>
          </cell>
          <cell r="E741" t="str">
            <v>662611</v>
          </cell>
          <cell r="K741" t="str">
            <v>A.E.-I.C.-EQUIP.ADM DL 02/90</v>
          </cell>
          <cell r="L741">
            <v>0</v>
          </cell>
          <cell r="M741">
            <v>67.010000000000005</v>
          </cell>
          <cell r="N741">
            <v>0</v>
          </cell>
        </row>
        <row r="742">
          <cell r="C742">
            <v>662611</v>
          </cell>
          <cell r="D742" t="str">
            <v>662611         270</v>
          </cell>
          <cell r="E742" t="str">
            <v>662611</v>
          </cell>
          <cell r="J742" t="str">
            <v>270</v>
          </cell>
          <cell r="K742" t="str">
            <v>HARDWARE-FINPLUS</v>
          </cell>
          <cell r="L742">
            <v>0</v>
          </cell>
          <cell r="M742">
            <v>57.59</v>
          </cell>
          <cell r="N742">
            <v>0</v>
          </cell>
        </row>
        <row r="743">
          <cell r="C743">
            <v>662611</v>
          </cell>
          <cell r="D743" t="str">
            <v>662611         290</v>
          </cell>
          <cell r="E743" t="str">
            <v>662611</v>
          </cell>
          <cell r="J743" t="str">
            <v>290</v>
          </cell>
          <cell r="K743" t="str">
            <v>A.E.-I.C.-EQUIP.ADM.-FINPLUS</v>
          </cell>
          <cell r="L743">
            <v>0</v>
          </cell>
          <cell r="M743">
            <v>9.42</v>
          </cell>
          <cell r="N743">
            <v>0</v>
          </cell>
        </row>
        <row r="744">
          <cell r="C744">
            <v>66263</v>
          </cell>
          <cell r="D744" t="str">
            <v xml:space="preserve">66263         </v>
          </cell>
          <cell r="E744" t="str">
            <v>66263</v>
          </cell>
          <cell r="K744" t="str">
            <v>A.E.-I.C.-MOBILIARIO</v>
          </cell>
          <cell r="L744">
            <v>0</v>
          </cell>
          <cell r="M744">
            <v>24.36</v>
          </cell>
          <cell r="N744">
            <v>0</v>
          </cell>
        </row>
        <row r="745">
          <cell r="C745">
            <v>662631</v>
          </cell>
          <cell r="D745" t="str">
            <v xml:space="preserve">662631         </v>
          </cell>
          <cell r="E745" t="str">
            <v>662631</v>
          </cell>
          <cell r="K745" t="str">
            <v>A.E.-I.C.-MOBILIARIO-DL 02/90</v>
          </cell>
          <cell r="L745">
            <v>0</v>
          </cell>
          <cell r="M745">
            <v>24.36</v>
          </cell>
          <cell r="N745">
            <v>0</v>
          </cell>
        </row>
        <row r="746">
          <cell r="C746">
            <v>662631</v>
          </cell>
          <cell r="D746" t="str">
            <v>662631         290</v>
          </cell>
          <cell r="E746" t="str">
            <v>662631</v>
          </cell>
          <cell r="J746" t="str">
            <v>290</v>
          </cell>
          <cell r="K746" t="str">
            <v>A.E.I-C-MOBILIARIO - FIN PLUS</v>
          </cell>
          <cell r="L746">
            <v>0</v>
          </cell>
          <cell r="M746">
            <v>24.36</v>
          </cell>
          <cell r="N746">
            <v>0</v>
          </cell>
        </row>
        <row r="747">
          <cell r="C747">
            <v>67</v>
          </cell>
          <cell r="D747" t="str">
            <v xml:space="preserve">67         </v>
          </cell>
          <cell r="E747" t="str">
            <v>67</v>
          </cell>
          <cell r="K747" t="str">
            <v>PROVISOES DO EXERCICIO</v>
          </cell>
          <cell r="L747">
            <v>310690.38</v>
          </cell>
          <cell r="M747">
            <v>483.49</v>
          </cell>
          <cell r="N747">
            <v>310206.89</v>
          </cell>
        </row>
        <row r="748">
          <cell r="C748">
            <v>671</v>
          </cell>
          <cell r="D748" t="str">
            <v xml:space="preserve">671         </v>
          </cell>
          <cell r="E748" t="str">
            <v>671</v>
          </cell>
          <cell r="K748" t="str">
            <v>PROV.EXERC-PARA COB.DUVIDOSAS</v>
          </cell>
          <cell r="L748">
            <v>122697.38</v>
          </cell>
          <cell r="M748">
            <v>483.49</v>
          </cell>
          <cell r="N748">
            <v>122213.89</v>
          </cell>
        </row>
        <row r="749">
          <cell r="C749">
            <v>6711</v>
          </cell>
          <cell r="D749" t="str">
            <v xml:space="preserve">6711         </v>
          </cell>
          <cell r="E749" t="str">
            <v>6711</v>
          </cell>
          <cell r="K749" t="str">
            <v>PROV.EXERC-P.COB.DUV.-CLIENTE</v>
          </cell>
          <cell r="L749">
            <v>122697.38</v>
          </cell>
          <cell r="M749">
            <v>483.49</v>
          </cell>
          <cell r="N749">
            <v>122213.89</v>
          </cell>
        </row>
        <row r="750">
          <cell r="C750">
            <v>6711</v>
          </cell>
          <cell r="D750" t="str">
            <v>6711         190</v>
          </cell>
          <cell r="E750" t="str">
            <v>6711</v>
          </cell>
          <cell r="J750" t="str">
            <v>190</v>
          </cell>
          <cell r="K750" t="str">
            <v>PROV.EXERC - ALD</v>
          </cell>
          <cell r="L750">
            <v>122697.38</v>
          </cell>
          <cell r="M750">
            <v>483.49</v>
          </cell>
          <cell r="N750">
            <v>122213.89</v>
          </cell>
        </row>
        <row r="751">
          <cell r="C751">
            <v>672</v>
          </cell>
          <cell r="D751" t="str">
            <v xml:space="preserve">672         </v>
          </cell>
          <cell r="E751" t="str">
            <v>672</v>
          </cell>
          <cell r="K751" t="str">
            <v>PROV.EXERC-PARA RISCOS E ENCA</v>
          </cell>
          <cell r="L751">
            <v>187993</v>
          </cell>
          <cell r="M751">
            <v>0</v>
          </cell>
          <cell r="N751">
            <v>187993</v>
          </cell>
        </row>
        <row r="752">
          <cell r="C752">
            <v>6728</v>
          </cell>
          <cell r="D752" t="str">
            <v xml:space="preserve">6728         </v>
          </cell>
          <cell r="E752" t="str">
            <v>6728</v>
          </cell>
          <cell r="K752" t="str">
            <v>PR.EX.-P.RISC ENC-OUT RIS ENC</v>
          </cell>
          <cell r="L752">
            <v>187993</v>
          </cell>
          <cell r="M752">
            <v>0</v>
          </cell>
          <cell r="N752">
            <v>187993</v>
          </cell>
        </row>
        <row r="753">
          <cell r="C753">
            <v>67289</v>
          </cell>
          <cell r="D753" t="str">
            <v xml:space="preserve">67289         </v>
          </cell>
          <cell r="E753" t="str">
            <v>67289</v>
          </cell>
          <cell r="K753" t="str">
            <v>PROV.OUT.RISC.ENC - TARGA</v>
          </cell>
          <cell r="L753">
            <v>187993</v>
          </cell>
          <cell r="M753">
            <v>0</v>
          </cell>
          <cell r="N753">
            <v>187993</v>
          </cell>
        </row>
        <row r="754">
          <cell r="C754">
            <v>672891</v>
          </cell>
          <cell r="D754" t="str">
            <v xml:space="preserve">672891         </v>
          </cell>
          <cell r="E754" t="str">
            <v>672891</v>
          </cell>
          <cell r="K754" t="str">
            <v>PROV.OUT.RISC.ENC - TARGA</v>
          </cell>
          <cell r="L754">
            <v>187993</v>
          </cell>
          <cell r="M754">
            <v>0</v>
          </cell>
          <cell r="N754">
            <v>187993</v>
          </cell>
        </row>
        <row r="755">
          <cell r="C755">
            <v>672891</v>
          </cell>
          <cell r="D755" t="str">
            <v>672891         190</v>
          </cell>
          <cell r="E755" t="str">
            <v>672891</v>
          </cell>
          <cell r="J755" t="str">
            <v>190</v>
          </cell>
          <cell r="K755" t="str">
            <v>PROVIS¸ES-AMORT.EXTRAORD.ALG</v>
          </cell>
          <cell r="L755">
            <v>127993</v>
          </cell>
          <cell r="M755">
            <v>0</v>
          </cell>
          <cell r="N755">
            <v>127993</v>
          </cell>
        </row>
        <row r="756">
          <cell r="C756">
            <v>672891</v>
          </cell>
          <cell r="D756" t="str">
            <v>672891         990</v>
          </cell>
          <cell r="E756" t="str">
            <v>672891</v>
          </cell>
          <cell r="J756" t="str">
            <v>990</v>
          </cell>
          <cell r="K756" t="str">
            <v>PR.EX-P RIS.ENC-OUT.RISC.ENCA</v>
          </cell>
          <cell r="L756">
            <v>60000</v>
          </cell>
          <cell r="M756">
            <v>0</v>
          </cell>
          <cell r="N756">
            <v>60000</v>
          </cell>
        </row>
        <row r="757">
          <cell r="C757">
            <v>68</v>
          </cell>
          <cell r="D757" t="str">
            <v xml:space="preserve">68         </v>
          </cell>
          <cell r="E757" t="str">
            <v>68</v>
          </cell>
          <cell r="K757" t="str">
            <v>CUSTOS E PERDAS FINANCEIRAS</v>
          </cell>
          <cell r="L757">
            <v>168712.35</v>
          </cell>
          <cell r="M757">
            <v>60999.01</v>
          </cell>
          <cell r="N757">
            <v>506470.47</v>
          </cell>
        </row>
        <row r="758">
          <cell r="C758">
            <v>681</v>
          </cell>
          <cell r="D758" t="str">
            <v xml:space="preserve">681         </v>
          </cell>
          <cell r="E758" t="str">
            <v>681</v>
          </cell>
          <cell r="K758" t="str">
            <v>JUROS SUPORTADOS</v>
          </cell>
          <cell r="L758">
            <v>163988.85</v>
          </cell>
          <cell r="M758">
            <v>60999.01</v>
          </cell>
          <cell r="N758">
            <v>484137.3</v>
          </cell>
        </row>
        <row r="759">
          <cell r="C759">
            <v>6811</v>
          </cell>
          <cell r="D759" t="str">
            <v xml:space="preserve">6811         </v>
          </cell>
          <cell r="E759" t="str">
            <v>6811</v>
          </cell>
          <cell r="K759" t="str">
            <v>JUROS SUPORTADOS-EMP.BANCARIO</v>
          </cell>
          <cell r="L759">
            <v>43195.53</v>
          </cell>
          <cell r="M759">
            <v>596.01</v>
          </cell>
          <cell r="N759">
            <v>423740.64</v>
          </cell>
        </row>
        <row r="760">
          <cell r="C760">
            <v>68111</v>
          </cell>
          <cell r="D760" t="str">
            <v xml:space="preserve">68111         </v>
          </cell>
          <cell r="E760" t="str">
            <v>68111</v>
          </cell>
          <cell r="K760" t="str">
            <v>JUROS SUPORT- DEP. ORDEM</v>
          </cell>
          <cell r="L760">
            <v>3283.03</v>
          </cell>
          <cell r="M760">
            <v>596.01</v>
          </cell>
          <cell r="N760">
            <v>113885.42</v>
          </cell>
        </row>
        <row r="761">
          <cell r="C761">
            <v>68111</v>
          </cell>
          <cell r="D761" t="str">
            <v>68111         990</v>
          </cell>
          <cell r="E761" t="str">
            <v>68111</v>
          </cell>
          <cell r="J761" t="str">
            <v>990</v>
          </cell>
          <cell r="K761" t="str">
            <v>JUROS D.O. GERAIS</v>
          </cell>
          <cell r="L761">
            <v>3283.03</v>
          </cell>
          <cell r="M761">
            <v>596.01</v>
          </cell>
          <cell r="N761">
            <v>113885.42</v>
          </cell>
        </row>
        <row r="762">
          <cell r="C762">
            <v>68112</v>
          </cell>
          <cell r="D762" t="str">
            <v xml:space="preserve">68112         </v>
          </cell>
          <cell r="E762" t="str">
            <v>68112</v>
          </cell>
          <cell r="K762" t="str">
            <v>JUROS SUPORT-FINANCIAMENTOS</v>
          </cell>
          <cell r="L762">
            <v>39912.5</v>
          </cell>
          <cell r="M762">
            <v>0</v>
          </cell>
          <cell r="N762">
            <v>309855.21999999997</v>
          </cell>
        </row>
        <row r="763">
          <cell r="C763">
            <v>68112</v>
          </cell>
          <cell r="D763" t="str">
            <v>68112         990</v>
          </cell>
          <cell r="E763" t="str">
            <v>68112</v>
          </cell>
          <cell r="J763" t="str">
            <v>990</v>
          </cell>
          <cell r="K763" t="str">
            <v>JUROS FINANCIAMENTOS GERAIS</v>
          </cell>
          <cell r="L763">
            <v>39912.5</v>
          </cell>
          <cell r="M763">
            <v>0</v>
          </cell>
          <cell r="N763">
            <v>309855.21999999997</v>
          </cell>
        </row>
        <row r="764">
          <cell r="C764">
            <v>6815</v>
          </cell>
          <cell r="D764" t="str">
            <v xml:space="preserve">6815         </v>
          </cell>
          <cell r="E764" t="str">
            <v>6815</v>
          </cell>
          <cell r="K764" t="str">
            <v>JUROS SUPORTADOS-JUROS DE MOR</v>
          </cell>
          <cell r="L764">
            <v>120793.32</v>
          </cell>
          <cell r="M764">
            <v>60403</v>
          </cell>
          <cell r="N764">
            <v>60396.66</v>
          </cell>
        </row>
        <row r="765">
          <cell r="C765">
            <v>6815</v>
          </cell>
          <cell r="D765" t="str">
            <v>6815         190</v>
          </cell>
          <cell r="E765" t="str">
            <v>6815</v>
          </cell>
          <cell r="J765" t="str">
            <v>190</v>
          </cell>
          <cell r="K765" t="str">
            <v>JUROS MORA ALD</v>
          </cell>
          <cell r="L765">
            <v>60396.66</v>
          </cell>
          <cell r="M765">
            <v>60396.66</v>
          </cell>
          <cell r="N765">
            <v>0</v>
          </cell>
        </row>
        <row r="766">
          <cell r="C766">
            <v>6815</v>
          </cell>
          <cell r="D766" t="str">
            <v>6815         990</v>
          </cell>
          <cell r="E766" t="str">
            <v>6815</v>
          </cell>
          <cell r="J766" t="str">
            <v>990</v>
          </cell>
          <cell r="K766" t="str">
            <v>JUROS MORA GERAIS</v>
          </cell>
          <cell r="L766">
            <v>0</v>
          </cell>
          <cell r="M766">
            <v>6.34</v>
          </cell>
          <cell r="N766">
            <v>0</v>
          </cell>
        </row>
        <row r="767">
          <cell r="C767">
            <v>68151</v>
          </cell>
          <cell r="D767" t="str">
            <v xml:space="preserve">68151         </v>
          </cell>
          <cell r="E767" t="str">
            <v>68151</v>
          </cell>
          <cell r="K767" t="str">
            <v>JUROS MORA-SLIDIN SCALE FDP</v>
          </cell>
          <cell r="L767">
            <v>20266.009999999998</v>
          </cell>
          <cell r="M767">
            <v>0</v>
          </cell>
          <cell r="N767">
            <v>20266.009999999998</v>
          </cell>
        </row>
        <row r="768">
          <cell r="C768">
            <v>68151</v>
          </cell>
          <cell r="D768" t="str">
            <v>68151         190</v>
          </cell>
          <cell r="E768" t="str">
            <v>68151</v>
          </cell>
          <cell r="J768" t="str">
            <v>190</v>
          </cell>
          <cell r="K768" t="str">
            <v>JUROS MORA-SLIDIN SCALE FDP</v>
          </cell>
          <cell r="L768">
            <v>20266.009999999998</v>
          </cell>
          <cell r="M768">
            <v>0</v>
          </cell>
          <cell r="N768">
            <v>20266.009999999998</v>
          </cell>
        </row>
        <row r="769">
          <cell r="C769">
            <v>68152</v>
          </cell>
          <cell r="D769" t="str">
            <v xml:space="preserve">68152         </v>
          </cell>
          <cell r="E769" t="str">
            <v>68152</v>
          </cell>
          <cell r="K769" t="str">
            <v>JUROS MORA</v>
          </cell>
          <cell r="L769">
            <v>40130.65</v>
          </cell>
          <cell r="M769">
            <v>0</v>
          </cell>
          <cell r="N769">
            <v>40130.65</v>
          </cell>
        </row>
        <row r="770">
          <cell r="C770">
            <v>68152</v>
          </cell>
          <cell r="D770" t="str">
            <v>68152         190</v>
          </cell>
          <cell r="E770" t="str">
            <v>68152</v>
          </cell>
          <cell r="J770" t="str">
            <v>190</v>
          </cell>
          <cell r="K770" t="str">
            <v>JUROS MORA ALD</v>
          </cell>
          <cell r="L770">
            <v>40130.65</v>
          </cell>
          <cell r="M770">
            <v>0</v>
          </cell>
          <cell r="N770">
            <v>40130.65</v>
          </cell>
        </row>
        <row r="771">
          <cell r="C771">
            <v>688</v>
          </cell>
          <cell r="D771" t="str">
            <v xml:space="preserve">688         </v>
          </cell>
          <cell r="E771" t="str">
            <v>688</v>
          </cell>
          <cell r="K771" t="str">
            <v>OUTROS CUSTOS PERDAS FINANCEI</v>
          </cell>
          <cell r="L771">
            <v>4723.5</v>
          </cell>
          <cell r="M771">
            <v>0</v>
          </cell>
          <cell r="N771">
            <v>22333.17</v>
          </cell>
        </row>
        <row r="772">
          <cell r="C772">
            <v>6881</v>
          </cell>
          <cell r="D772" t="str">
            <v xml:space="preserve">6881         </v>
          </cell>
          <cell r="E772" t="str">
            <v>6881</v>
          </cell>
          <cell r="K772" t="str">
            <v>SERVICOS BANCARIOS</v>
          </cell>
          <cell r="L772">
            <v>4723.5</v>
          </cell>
          <cell r="M772">
            <v>0</v>
          </cell>
          <cell r="N772">
            <v>21984.02</v>
          </cell>
        </row>
        <row r="773">
          <cell r="C773">
            <v>68812</v>
          </cell>
          <cell r="D773" t="str">
            <v xml:space="preserve">68812         </v>
          </cell>
          <cell r="E773" t="str">
            <v>68812</v>
          </cell>
          <cell r="K773" t="str">
            <v>SERV BANC - COMISSAO COBRANCA</v>
          </cell>
          <cell r="L773">
            <v>2847.52</v>
          </cell>
          <cell r="M773">
            <v>0</v>
          </cell>
          <cell r="N773">
            <v>18194.34</v>
          </cell>
        </row>
        <row r="774">
          <cell r="C774">
            <v>68812</v>
          </cell>
          <cell r="D774" t="str">
            <v>68812         130</v>
          </cell>
          <cell r="E774" t="str">
            <v>68812</v>
          </cell>
          <cell r="J774" t="str">
            <v>130</v>
          </cell>
          <cell r="K774" t="str">
            <v>DESPESAS DE COBRANCA-ALD</v>
          </cell>
          <cell r="L774">
            <v>2847.52</v>
          </cell>
          <cell r="M774">
            <v>0</v>
          </cell>
          <cell r="N774">
            <v>18052.21</v>
          </cell>
        </row>
        <row r="775">
          <cell r="C775">
            <v>68812</v>
          </cell>
          <cell r="D775" t="str">
            <v>68812         990</v>
          </cell>
          <cell r="E775" t="str">
            <v>68812</v>
          </cell>
          <cell r="J775" t="str">
            <v>990</v>
          </cell>
          <cell r="K775" t="str">
            <v>DESPESAS DE COBRANCA-GERAIS</v>
          </cell>
          <cell r="L775">
            <v>0</v>
          </cell>
          <cell r="M775">
            <v>0</v>
          </cell>
          <cell r="N775">
            <v>142.13</v>
          </cell>
        </row>
        <row r="776">
          <cell r="C776">
            <v>68815</v>
          </cell>
          <cell r="D776" t="str">
            <v xml:space="preserve">68815         </v>
          </cell>
          <cell r="E776" t="str">
            <v>68815</v>
          </cell>
          <cell r="K776" t="str">
            <v>SERV BANC -OUTROS</v>
          </cell>
          <cell r="L776">
            <v>1875.98</v>
          </cell>
          <cell r="M776">
            <v>0</v>
          </cell>
          <cell r="N776">
            <v>3789.68</v>
          </cell>
        </row>
        <row r="777">
          <cell r="C777">
            <v>68815</v>
          </cell>
          <cell r="D777" t="str">
            <v>68815         190</v>
          </cell>
          <cell r="E777" t="str">
            <v>68815</v>
          </cell>
          <cell r="J777" t="str">
            <v>190</v>
          </cell>
          <cell r="K777" t="str">
            <v>SERV.BANC.-OUTROS ALD</v>
          </cell>
          <cell r="L777">
            <v>16.71</v>
          </cell>
          <cell r="M777">
            <v>0</v>
          </cell>
          <cell r="N777">
            <v>567.02</v>
          </cell>
        </row>
        <row r="778">
          <cell r="C778">
            <v>68815</v>
          </cell>
          <cell r="D778" t="str">
            <v>68815         990</v>
          </cell>
          <cell r="E778" t="str">
            <v>68815</v>
          </cell>
          <cell r="J778" t="str">
            <v>990</v>
          </cell>
          <cell r="K778" t="str">
            <v>SERV.BANC.-OUTROS GERAIS</v>
          </cell>
          <cell r="L778">
            <v>1859.27</v>
          </cell>
          <cell r="M778">
            <v>0</v>
          </cell>
          <cell r="N778">
            <v>3222.66</v>
          </cell>
        </row>
        <row r="779">
          <cell r="C779">
            <v>6888</v>
          </cell>
          <cell r="D779" t="str">
            <v xml:space="preserve">6888         </v>
          </cell>
          <cell r="E779" t="str">
            <v>6888</v>
          </cell>
          <cell r="K779" t="str">
            <v>OUTROS CUSTOS PERDAS FINANCEI</v>
          </cell>
          <cell r="L779">
            <v>0</v>
          </cell>
          <cell r="M779">
            <v>0</v>
          </cell>
          <cell r="N779">
            <v>349.15</v>
          </cell>
        </row>
        <row r="780">
          <cell r="C780">
            <v>6888</v>
          </cell>
          <cell r="D780" t="str">
            <v>6888         990</v>
          </cell>
          <cell r="E780" t="str">
            <v>6888</v>
          </cell>
          <cell r="J780" t="str">
            <v>990</v>
          </cell>
          <cell r="K780" t="str">
            <v>COMPART. - CARTÃO TARGA</v>
          </cell>
          <cell r="L780">
            <v>0</v>
          </cell>
          <cell r="M780">
            <v>0</v>
          </cell>
          <cell r="N780">
            <v>349.15</v>
          </cell>
        </row>
        <row r="781">
          <cell r="C781">
            <v>69</v>
          </cell>
          <cell r="D781" t="str">
            <v xml:space="preserve">69         </v>
          </cell>
          <cell r="E781" t="str">
            <v>69</v>
          </cell>
          <cell r="K781" t="str">
            <v>CUSTOS E PERDAS EXTRAORDINARI</v>
          </cell>
          <cell r="L781">
            <v>987109.22</v>
          </cell>
          <cell r="M781">
            <v>876512.61000000313</v>
          </cell>
          <cell r="N781">
            <v>1048925.75</v>
          </cell>
        </row>
        <row r="782">
          <cell r="C782">
            <v>694</v>
          </cell>
          <cell r="D782" t="str">
            <v xml:space="preserve">694         </v>
          </cell>
          <cell r="E782" t="str">
            <v>694</v>
          </cell>
          <cell r="K782" t="str">
            <v>PERDAS EM IMOBILIZACOES</v>
          </cell>
          <cell r="L782">
            <v>987106.79</v>
          </cell>
          <cell r="M782">
            <v>875819.28000000317</v>
          </cell>
          <cell r="N782">
            <v>1026751.26</v>
          </cell>
        </row>
        <row r="783">
          <cell r="C783">
            <v>6942</v>
          </cell>
          <cell r="D783" t="str">
            <v xml:space="preserve">6942         </v>
          </cell>
          <cell r="E783" t="str">
            <v>6942</v>
          </cell>
          <cell r="K783" t="str">
            <v>PERD.IMOB-ALIENACAO I.CORPORE</v>
          </cell>
          <cell r="L783">
            <v>987106.79</v>
          </cell>
          <cell r="M783">
            <v>875819.28000000317</v>
          </cell>
          <cell r="N783">
            <v>1025399.21</v>
          </cell>
        </row>
        <row r="784">
          <cell r="C784">
            <v>6942</v>
          </cell>
          <cell r="D784" t="str">
            <v>6942         190</v>
          </cell>
          <cell r="E784" t="str">
            <v>6942</v>
          </cell>
          <cell r="J784" t="str">
            <v>190</v>
          </cell>
          <cell r="K784" t="str">
            <v>PERD.IMOB. AL.I.CORP. ALD</v>
          </cell>
          <cell r="L784">
            <v>987106.79</v>
          </cell>
          <cell r="M784">
            <v>875819.28000000317</v>
          </cell>
          <cell r="N784">
            <v>975479.71999999555</v>
          </cell>
        </row>
        <row r="785">
          <cell r="C785">
            <v>6942</v>
          </cell>
          <cell r="D785" t="str">
            <v>6942         290</v>
          </cell>
          <cell r="E785" t="str">
            <v>6942</v>
          </cell>
          <cell r="J785" t="str">
            <v>290</v>
          </cell>
          <cell r="K785" t="str">
            <v>PERD.IMOB. AL.I.CORP. FINPLUS</v>
          </cell>
          <cell r="L785">
            <v>0</v>
          </cell>
          <cell r="M785">
            <v>0</v>
          </cell>
          <cell r="N785">
            <v>49919.49</v>
          </cell>
        </row>
        <row r="786">
          <cell r="C786">
            <v>6944</v>
          </cell>
          <cell r="D786" t="str">
            <v xml:space="preserve">6944         </v>
          </cell>
          <cell r="E786" t="str">
            <v>6944</v>
          </cell>
          <cell r="K786" t="str">
            <v>PERD.IMOB-SINISTROS</v>
          </cell>
          <cell r="L786">
            <v>0</v>
          </cell>
          <cell r="M786">
            <v>0</v>
          </cell>
          <cell r="N786">
            <v>1351.89</v>
          </cell>
        </row>
        <row r="787">
          <cell r="C787">
            <v>6944</v>
          </cell>
          <cell r="D787" t="str">
            <v>6944         190</v>
          </cell>
          <cell r="E787" t="str">
            <v>6944</v>
          </cell>
          <cell r="J787" t="str">
            <v>190</v>
          </cell>
          <cell r="K787" t="str">
            <v>PERD.IMOB.SINISTROS-ALD</v>
          </cell>
          <cell r="L787">
            <v>0</v>
          </cell>
          <cell r="M787">
            <v>0</v>
          </cell>
          <cell r="N787">
            <v>1351.89</v>
          </cell>
        </row>
        <row r="788">
          <cell r="C788">
            <v>6945</v>
          </cell>
          <cell r="D788" t="str">
            <v xml:space="preserve">6945         </v>
          </cell>
          <cell r="E788" t="str">
            <v>6945</v>
          </cell>
          <cell r="K788" t="str">
            <v>PERD.IMOB-ABATES</v>
          </cell>
          <cell r="L788">
            <v>0</v>
          </cell>
          <cell r="M788">
            <v>0</v>
          </cell>
          <cell r="N788">
            <v>0.16</v>
          </cell>
        </row>
        <row r="789">
          <cell r="C789">
            <v>6945</v>
          </cell>
          <cell r="D789" t="str">
            <v>6945         190</v>
          </cell>
          <cell r="E789" t="str">
            <v>6945</v>
          </cell>
          <cell r="J789" t="str">
            <v>190</v>
          </cell>
          <cell r="K789" t="str">
            <v>ABATES VIATURAS ALD</v>
          </cell>
          <cell r="L789">
            <v>0</v>
          </cell>
          <cell r="M789">
            <v>0</v>
          </cell>
          <cell r="N789">
            <v>0.16</v>
          </cell>
        </row>
        <row r="790">
          <cell r="C790">
            <v>695</v>
          </cell>
          <cell r="D790" t="str">
            <v xml:space="preserve">695         </v>
          </cell>
          <cell r="E790" t="str">
            <v>695</v>
          </cell>
          <cell r="K790" t="str">
            <v>MULTAS E PENALIDADES</v>
          </cell>
          <cell r="L790">
            <v>0</v>
          </cell>
          <cell r="M790">
            <v>693.33</v>
          </cell>
          <cell r="N790">
            <v>2070.12</v>
          </cell>
        </row>
        <row r="791">
          <cell r="C791">
            <v>6952</v>
          </cell>
          <cell r="D791" t="str">
            <v xml:space="preserve">6952         </v>
          </cell>
          <cell r="E791" t="str">
            <v>6952</v>
          </cell>
          <cell r="K791" t="str">
            <v>MULT.PENAL.-NAO FISCAIS</v>
          </cell>
          <cell r="L791">
            <v>0</v>
          </cell>
          <cell r="M791">
            <v>693.33</v>
          </cell>
          <cell r="N791">
            <v>2009.28</v>
          </cell>
        </row>
        <row r="792">
          <cell r="C792">
            <v>6952</v>
          </cell>
          <cell r="D792" t="str">
            <v>6952         190</v>
          </cell>
          <cell r="E792" t="str">
            <v>6952</v>
          </cell>
          <cell r="J792" t="str">
            <v>190</v>
          </cell>
          <cell r="K792" t="str">
            <v>MULTAS PENALIDADES N/FISC.ALD</v>
          </cell>
          <cell r="L792">
            <v>0</v>
          </cell>
          <cell r="M792">
            <v>693.33</v>
          </cell>
          <cell r="N792">
            <v>2009.28</v>
          </cell>
        </row>
        <row r="793">
          <cell r="C793">
            <v>6958</v>
          </cell>
          <cell r="D793" t="str">
            <v xml:space="preserve">6958         </v>
          </cell>
          <cell r="E793" t="str">
            <v>6958</v>
          </cell>
          <cell r="K793" t="str">
            <v>MULT.PENAL.-OUTRAS PENALIDADE</v>
          </cell>
          <cell r="L793">
            <v>0</v>
          </cell>
          <cell r="M793">
            <v>0</v>
          </cell>
          <cell r="N793">
            <v>60.84</v>
          </cell>
        </row>
        <row r="794">
          <cell r="C794">
            <v>69582</v>
          </cell>
          <cell r="D794" t="str">
            <v xml:space="preserve">69582         </v>
          </cell>
          <cell r="E794" t="str">
            <v>69582</v>
          </cell>
          <cell r="K794" t="str">
            <v>OUTRAS PENALIDADES</v>
          </cell>
          <cell r="L794">
            <v>0</v>
          </cell>
          <cell r="M794">
            <v>0</v>
          </cell>
          <cell r="N794">
            <v>60.84</v>
          </cell>
        </row>
        <row r="795">
          <cell r="C795">
            <v>69582</v>
          </cell>
          <cell r="D795" t="str">
            <v>69582         190</v>
          </cell>
          <cell r="E795" t="str">
            <v>69582</v>
          </cell>
          <cell r="J795" t="str">
            <v>190</v>
          </cell>
          <cell r="K795" t="str">
            <v>OUT.PENALIDADES -ACT.ALG</v>
          </cell>
          <cell r="L795">
            <v>0</v>
          </cell>
          <cell r="M795">
            <v>0</v>
          </cell>
          <cell r="N795">
            <v>60.84</v>
          </cell>
        </row>
        <row r="796">
          <cell r="C796">
            <v>697</v>
          </cell>
          <cell r="D796" t="str">
            <v xml:space="preserve">697         </v>
          </cell>
          <cell r="E796" t="str">
            <v>697</v>
          </cell>
          <cell r="K796" t="str">
            <v>CORRECAO RELAT.EXERC.ANTERIOR</v>
          </cell>
          <cell r="L796">
            <v>0</v>
          </cell>
          <cell r="M796">
            <v>0</v>
          </cell>
          <cell r="N796">
            <v>8222.15</v>
          </cell>
        </row>
        <row r="797">
          <cell r="C797">
            <v>6971</v>
          </cell>
          <cell r="D797" t="str">
            <v xml:space="preserve">6971         </v>
          </cell>
          <cell r="E797" t="str">
            <v>6971</v>
          </cell>
          <cell r="K797" t="str">
            <v>CORR EXERC ANTERIORES</v>
          </cell>
          <cell r="L797">
            <v>0</v>
          </cell>
          <cell r="M797">
            <v>0</v>
          </cell>
          <cell r="N797">
            <v>8222.15</v>
          </cell>
        </row>
        <row r="798">
          <cell r="C798">
            <v>6971</v>
          </cell>
          <cell r="D798" t="str">
            <v>6971         190</v>
          </cell>
          <cell r="E798" t="str">
            <v>6971</v>
          </cell>
          <cell r="J798" t="str">
            <v>190</v>
          </cell>
          <cell r="K798" t="str">
            <v>CORREC. EXERC. ANTERIORES ALD</v>
          </cell>
          <cell r="L798">
            <v>0</v>
          </cell>
          <cell r="M798">
            <v>0</v>
          </cell>
          <cell r="N798">
            <v>8222.15</v>
          </cell>
        </row>
        <row r="799">
          <cell r="C799">
            <v>698</v>
          </cell>
          <cell r="D799" t="str">
            <v xml:space="preserve">698         </v>
          </cell>
          <cell r="E799" t="str">
            <v>698</v>
          </cell>
          <cell r="K799" t="str">
            <v>OUT.CUSTOS PERDAS EXTRAORDINA</v>
          </cell>
          <cell r="L799">
            <v>2.4300000000000002</v>
          </cell>
          <cell r="M799">
            <v>0</v>
          </cell>
          <cell r="N799">
            <v>11882.22</v>
          </cell>
        </row>
        <row r="800">
          <cell r="C800">
            <v>6981</v>
          </cell>
          <cell r="D800" t="str">
            <v xml:space="preserve">6981         </v>
          </cell>
          <cell r="E800" t="str">
            <v>6981</v>
          </cell>
          <cell r="K800" t="str">
            <v>O.CUSTOS P.EXT.-IMOSTOS</v>
          </cell>
          <cell r="L800">
            <v>0</v>
          </cell>
          <cell r="M800">
            <v>0</v>
          </cell>
          <cell r="N800">
            <v>11879.79</v>
          </cell>
        </row>
        <row r="801">
          <cell r="C801">
            <v>69811</v>
          </cell>
          <cell r="D801" t="str">
            <v xml:space="preserve">69811         </v>
          </cell>
          <cell r="E801" t="str">
            <v>69811</v>
          </cell>
          <cell r="K801" t="str">
            <v>INSUFIC ESTIMATIVA</v>
          </cell>
          <cell r="L801">
            <v>0</v>
          </cell>
          <cell r="M801">
            <v>0</v>
          </cell>
          <cell r="N801">
            <v>11879.79</v>
          </cell>
        </row>
        <row r="802">
          <cell r="C802">
            <v>69811</v>
          </cell>
          <cell r="D802" t="str">
            <v>69811         990</v>
          </cell>
          <cell r="E802" t="str">
            <v>69811</v>
          </cell>
          <cell r="J802" t="str">
            <v>990</v>
          </cell>
          <cell r="K802" t="str">
            <v>INSUF.ESTIMATIVA P.IMPOSTOS</v>
          </cell>
          <cell r="L802">
            <v>0</v>
          </cell>
          <cell r="M802">
            <v>0</v>
          </cell>
          <cell r="N802">
            <v>11879.79</v>
          </cell>
        </row>
        <row r="803">
          <cell r="C803">
            <v>6984</v>
          </cell>
          <cell r="D803" t="str">
            <v xml:space="preserve">6984         </v>
          </cell>
          <cell r="E803" t="str">
            <v>6984</v>
          </cell>
          <cell r="K803" t="str">
            <v>ARREDONDAMENTOS EURO</v>
          </cell>
          <cell r="L803">
            <v>2.4300000000000002</v>
          </cell>
          <cell r="M803">
            <v>0</v>
          </cell>
          <cell r="N803">
            <v>2.4300000000000002</v>
          </cell>
        </row>
        <row r="804">
          <cell r="C804">
            <v>6984</v>
          </cell>
          <cell r="D804" t="str">
            <v>6984         990</v>
          </cell>
          <cell r="E804" t="str">
            <v>6984</v>
          </cell>
          <cell r="J804" t="str">
            <v>990</v>
          </cell>
          <cell r="K804" t="str">
            <v>ARREDONDAMENTOS EURO</v>
          </cell>
          <cell r="L804">
            <v>2.4300000000000002</v>
          </cell>
          <cell r="M804">
            <v>0</v>
          </cell>
          <cell r="N804">
            <v>2.4300000000000002</v>
          </cell>
        </row>
        <row r="805">
          <cell r="C805">
            <v>72</v>
          </cell>
          <cell r="D805" t="str">
            <v xml:space="preserve">72         </v>
          </cell>
          <cell r="E805" t="str">
            <v>72</v>
          </cell>
          <cell r="K805" t="str">
            <v>PRESTACAO DE SERVICOS</v>
          </cell>
          <cell r="L805">
            <v>325927.17</v>
          </cell>
          <cell r="M805">
            <v>2324934.08</v>
          </cell>
          <cell r="N805">
            <v>-18102421.129999999</v>
          </cell>
        </row>
        <row r="806">
          <cell r="C806">
            <v>723</v>
          </cell>
          <cell r="D806" t="str">
            <v xml:space="preserve">723         </v>
          </cell>
          <cell r="E806" t="str">
            <v>723</v>
          </cell>
          <cell r="K806" t="str">
            <v>PR.SER.-ALUGUER</v>
          </cell>
          <cell r="L806">
            <v>271592.92</v>
          </cell>
          <cell r="M806">
            <v>2170213.9300000002</v>
          </cell>
          <cell r="N806">
            <v>-16865748.219999995</v>
          </cell>
        </row>
        <row r="807">
          <cell r="C807">
            <v>723</v>
          </cell>
          <cell r="D807" t="str">
            <v>723         190</v>
          </cell>
          <cell r="E807" t="str">
            <v>723</v>
          </cell>
          <cell r="J807" t="str">
            <v>190</v>
          </cell>
          <cell r="K807" t="str">
            <v>PR.SER.-ALUGUER-DEMO/TUTELAS</v>
          </cell>
          <cell r="L807">
            <v>0</v>
          </cell>
          <cell r="M807">
            <v>0</v>
          </cell>
          <cell r="N807">
            <v>-84.19</v>
          </cell>
        </row>
        <row r="808">
          <cell r="C808">
            <v>723</v>
          </cell>
          <cell r="D808" t="str">
            <v>723      106   190</v>
          </cell>
          <cell r="E808" t="str">
            <v>723</v>
          </cell>
          <cell r="G808" t="str">
            <v>1</v>
          </cell>
          <cell r="H808" t="str">
            <v>0</v>
          </cell>
          <cell r="I808" t="str">
            <v>6</v>
          </cell>
          <cell r="J808" t="str">
            <v>190</v>
          </cell>
          <cell r="K808" t="str">
            <v>PR.SERV. - ALUGUER - OUTROS</v>
          </cell>
          <cell r="L808">
            <v>0</v>
          </cell>
          <cell r="M808">
            <v>6293.33</v>
          </cell>
          <cell r="N808">
            <v>-14612.3</v>
          </cell>
        </row>
        <row r="809">
          <cell r="C809">
            <v>723</v>
          </cell>
          <cell r="D809" t="str">
            <v>723      111   190</v>
          </cell>
          <cell r="E809" t="str">
            <v>723</v>
          </cell>
          <cell r="G809" t="str">
            <v>1</v>
          </cell>
          <cell r="H809" t="str">
            <v>1</v>
          </cell>
          <cell r="I809" t="str">
            <v>1</v>
          </cell>
          <cell r="J809" t="str">
            <v>190</v>
          </cell>
          <cell r="K809" t="str">
            <v>PR.SER.-ALUGUER-FIAT</v>
          </cell>
          <cell r="L809">
            <v>271592.92</v>
          </cell>
          <cell r="M809">
            <v>1946746.1</v>
          </cell>
          <cell r="N809">
            <v>-14751694.879999995</v>
          </cell>
        </row>
        <row r="810">
          <cell r="C810">
            <v>723</v>
          </cell>
          <cell r="D810" t="str">
            <v>723      112   190</v>
          </cell>
          <cell r="E810" t="str">
            <v>723</v>
          </cell>
          <cell r="G810" t="str">
            <v>1</v>
          </cell>
          <cell r="H810" t="str">
            <v>1</v>
          </cell>
          <cell r="I810" t="str">
            <v>2</v>
          </cell>
          <cell r="J810" t="str">
            <v>190</v>
          </cell>
          <cell r="K810" t="str">
            <v>PR.SER.-ALUGUER-LANCIA</v>
          </cell>
          <cell r="L810">
            <v>0</v>
          </cell>
          <cell r="M810">
            <v>119659.29</v>
          </cell>
          <cell r="N810">
            <v>-1052724.9099999999</v>
          </cell>
        </row>
        <row r="811">
          <cell r="C811">
            <v>723</v>
          </cell>
          <cell r="D811" t="str">
            <v>723      113   190</v>
          </cell>
          <cell r="E811" t="str">
            <v>723</v>
          </cell>
          <cell r="G811" t="str">
            <v>1</v>
          </cell>
          <cell r="H811" t="str">
            <v>1</v>
          </cell>
          <cell r="I811" t="str">
            <v>3</v>
          </cell>
          <cell r="J811" t="str">
            <v>190</v>
          </cell>
          <cell r="K811" t="str">
            <v>PR.SERV.-ALUGER - ALFA ROMEO</v>
          </cell>
          <cell r="L811">
            <v>0</v>
          </cell>
          <cell r="M811">
            <v>29533.23</v>
          </cell>
          <cell r="N811">
            <v>-247913.9</v>
          </cell>
        </row>
        <row r="812">
          <cell r="C812">
            <v>723</v>
          </cell>
          <cell r="D812" t="str">
            <v>723      124   190</v>
          </cell>
          <cell r="E812" t="str">
            <v>723</v>
          </cell>
          <cell r="G812" t="str">
            <v>1</v>
          </cell>
          <cell r="H812" t="str">
            <v>2</v>
          </cell>
          <cell r="I812" t="str">
            <v>4</v>
          </cell>
          <cell r="J812" t="str">
            <v>190</v>
          </cell>
          <cell r="K812" t="str">
            <v>PR.SER.-ALUGUER-IVECO</v>
          </cell>
          <cell r="L812">
            <v>0</v>
          </cell>
          <cell r="M812">
            <v>0</v>
          </cell>
          <cell r="N812">
            <v>-4019.04</v>
          </cell>
        </row>
        <row r="813">
          <cell r="C813">
            <v>723</v>
          </cell>
          <cell r="D813" t="str">
            <v>723      166   190</v>
          </cell>
          <cell r="E813" t="str">
            <v>723</v>
          </cell>
          <cell r="G813" t="str">
            <v>1</v>
          </cell>
          <cell r="H813" t="str">
            <v>6</v>
          </cell>
          <cell r="I813" t="str">
            <v>6</v>
          </cell>
          <cell r="J813" t="str">
            <v>190</v>
          </cell>
          <cell r="K813" t="str">
            <v>PR.SERV. - ALUGUER - OUTROS</v>
          </cell>
          <cell r="L813">
            <v>0</v>
          </cell>
          <cell r="M813">
            <v>58718.63</v>
          </cell>
          <cell r="N813">
            <v>-532543.27</v>
          </cell>
        </row>
        <row r="814">
          <cell r="C814">
            <v>723</v>
          </cell>
          <cell r="D814" t="str">
            <v>723      311   290</v>
          </cell>
          <cell r="E814" t="str">
            <v>723</v>
          </cell>
          <cell r="G814" t="str">
            <v>3</v>
          </cell>
          <cell r="H814" t="str">
            <v>1</v>
          </cell>
          <cell r="I814" t="str">
            <v>1</v>
          </cell>
          <cell r="J814" t="str">
            <v>290</v>
          </cell>
          <cell r="K814" t="str">
            <v>PR.SERV.ALD.FINPLUS - FIAT</v>
          </cell>
          <cell r="L814">
            <v>0</v>
          </cell>
          <cell r="M814">
            <v>8699.67</v>
          </cell>
          <cell r="N814">
            <v>-255391.57</v>
          </cell>
        </row>
        <row r="815">
          <cell r="C815">
            <v>723</v>
          </cell>
          <cell r="D815" t="str">
            <v>723      366   290</v>
          </cell>
          <cell r="E815" t="str">
            <v>723</v>
          </cell>
          <cell r="G815" t="str">
            <v>3</v>
          </cell>
          <cell r="H815" t="str">
            <v>6</v>
          </cell>
          <cell r="I815" t="str">
            <v>6</v>
          </cell>
          <cell r="J815" t="str">
            <v>290</v>
          </cell>
          <cell r="K815" t="str">
            <v>PR.SERV. - ALUGUER - OUTROS</v>
          </cell>
          <cell r="L815">
            <v>0</v>
          </cell>
          <cell r="M815">
            <v>563.67999999999995</v>
          </cell>
          <cell r="N815">
            <v>-6764.16</v>
          </cell>
        </row>
        <row r="816">
          <cell r="C816">
            <v>725</v>
          </cell>
          <cell r="D816" t="str">
            <v xml:space="preserve">725         </v>
          </cell>
          <cell r="E816" t="str">
            <v>725</v>
          </cell>
          <cell r="K816" t="str">
            <v>PR.SERV.-SERVICOS SECUNDARIOS</v>
          </cell>
          <cell r="L816">
            <v>1492.21</v>
          </cell>
          <cell r="M816">
            <v>133181.10999999999</v>
          </cell>
          <cell r="N816">
            <v>-1318796.3400000001</v>
          </cell>
        </row>
        <row r="817">
          <cell r="C817">
            <v>7251</v>
          </cell>
          <cell r="D817" t="str">
            <v xml:space="preserve">7251         </v>
          </cell>
          <cell r="E817" t="str">
            <v>7251</v>
          </cell>
          <cell r="K817" t="str">
            <v>SERVICOS SECUNDARIOS</v>
          </cell>
          <cell r="L817">
            <v>0</v>
          </cell>
          <cell r="M817">
            <v>6583.34</v>
          </cell>
          <cell r="N817">
            <v>-79000</v>
          </cell>
        </row>
        <row r="818">
          <cell r="C818">
            <v>7251</v>
          </cell>
          <cell r="D818" t="str">
            <v>7251         990</v>
          </cell>
          <cell r="E818" t="str">
            <v>7251</v>
          </cell>
          <cell r="J818" t="str">
            <v>990</v>
          </cell>
          <cell r="K818" t="str">
            <v>APOIO DE ESTROTURA FDP</v>
          </cell>
          <cell r="L818">
            <v>0</v>
          </cell>
          <cell r="M818">
            <v>6583.34</v>
          </cell>
          <cell r="N818">
            <v>-79000</v>
          </cell>
        </row>
        <row r="819">
          <cell r="C819">
            <v>7252</v>
          </cell>
          <cell r="D819" t="str">
            <v xml:space="preserve">7252         </v>
          </cell>
          <cell r="E819" t="str">
            <v>7252</v>
          </cell>
          <cell r="K819" t="str">
            <v>SERV. SEC. APOIO ESTROTURA FCP</v>
          </cell>
          <cell r="L819">
            <v>0</v>
          </cell>
          <cell r="M819">
            <v>74983.520000000004</v>
          </cell>
          <cell r="N819">
            <v>-898000</v>
          </cell>
        </row>
        <row r="820">
          <cell r="C820">
            <v>7252</v>
          </cell>
          <cell r="D820" t="str">
            <v>7252         990</v>
          </cell>
          <cell r="E820" t="str">
            <v>7252</v>
          </cell>
          <cell r="J820" t="str">
            <v>990</v>
          </cell>
          <cell r="K820" t="str">
            <v>APOIO DE ESTROTURA FCP</v>
          </cell>
          <cell r="L820">
            <v>0</v>
          </cell>
          <cell r="M820">
            <v>74983.520000000004</v>
          </cell>
          <cell r="N820">
            <v>-898000</v>
          </cell>
        </row>
        <row r="821">
          <cell r="C821">
            <v>7253</v>
          </cell>
          <cell r="D821" t="str">
            <v xml:space="preserve">7253         </v>
          </cell>
          <cell r="E821" t="str">
            <v>7253</v>
          </cell>
          <cell r="K821" t="str">
            <v>SERV. SEC. APOIO ESTROTURA FLP</v>
          </cell>
          <cell r="L821">
            <v>0</v>
          </cell>
          <cell r="M821">
            <v>10486.37</v>
          </cell>
          <cell r="N821">
            <v>-125000</v>
          </cell>
        </row>
        <row r="822">
          <cell r="C822">
            <v>7253</v>
          </cell>
          <cell r="D822" t="str">
            <v>7253         990</v>
          </cell>
          <cell r="E822" t="str">
            <v>7253</v>
          </cell>
          <cell r="J822" t="str">
            <v>990</v>
          </cell>
          <cell r="K822" t="str">
            <v>APOIO DE ESTROTURA FLP</v>
          </cell>
          <cell r="L822">
            <v>0</v>
          </cell>
          <cell r="M822">
            <v>10486.37</v>
          </cell>
          <cell r="N822">
            <v>-125000</v>
          </cell>
        </row>
        <row r="823">
          <cell r="C823">
            <v>7254</v>
          </cell>
          <cell r="D823" t="str">
            <v xml:space="preserve">7254         </v>
          </cell>
          <cell r="E823" t="str">
            <v>7254</v>
          </cell>
          <cell r="K823" t="str">
            <v>SERVICOS ADMINISTRATIVOS</v>
          </cell>
          <cell r="L823">
            <v>0</v>
          </cell>
          <cell r="M823">
            <v>30248</v>
          </cell>
          <cell r="N823">
            <v>-121911.14</v>
          </cell>
        </row>
        <row r="824">
          <cell r="C824">
            <v>7254</v>
          </cell>
          <cell r="D824" t="str">
            <v>7254         120</v>
          </cell>
          <cell r="E824" t="str">
            <v>7254</v>
          </cell>
          <cell r="J824" t="str">
            <v>120</v>
          </cell>
          <cell r="K824" t="str">
            <v>ANALISE DOSSIER CONTRATO ALD</v>
          </cell>
          <cell r="L824">
            <v>0</v>
          </cell>
          <cell r="M824">
            <v>30150</v>
          </cell>
          <cell r="N824">
            <v>-119755.06</v>
          </cell>
        </row>
        <row r="825">
          <cell r="C825">
            <v>7254</v>
          </cell>
          <cell r="D825" t="str">
            <v>7254         190</v>
          </cell>
          <cell r="E825" t="str">
            <v>7254</v>
          </cell>
          <cell r="J825" t="str">
            <v>190</v>
          </cell>
          <cell r="K825" t="str">
            <v>SERV.ADM.-PORTES ALD</v>
          </cell>
          <cell r="L825">
            <v>0</v>
          </cell>
          <cell r="M825">
            <v>98</v>
          </cell>
          <cell r="N825">
            <v>-112</v>
          </cell>
        </row>
        <row r="826">
          <cell r="C826">
            <v>7254</v>
          </cell>
          <cell r="D826" t="str">
            <v>7254         910</v>
          </cell>
          <cell r="E826" t="str">
            <v>7254</v>
          </cell>
          <cell r="J826" t="str">
            <v>910</v>
          </cell>
          <cell r="K826" t="str">
            <v>SERV.ADM.-PROTOCOLO REPSOL</v>
          </cell>
          <cell r="L826">
            <v>0</v>
          </cell>
          <cell r="M826">
            <v>0</v>
          </cell>
          <cell r="N826">
            <v>-9.65</v>
          </cell>
        </row>
        <row r="827">
          <cell r="C827">
            <v>7254</v>
          </cell>
          <cell r="D827" t="str">
            <v>7254         990</v>
          </cell>
          <cell r="E827" t="str">
            <v>7254</v>
          </cell>
          <cell r="J827" t="str">
            <v>990</v>
          </cell>
          <cell r="K827" t="str">
            <v>SERV.ADM.C/CESSOES CONTRATUAIS</v>
          </cell>
          <cell r="L827">
            <v>0</v>
          </cell>
          <cell r="M827">
            <v>0</v>
          </cell>
          <cell r="N827">
            <v>-2034.43</v>
          </cell>
        </row>
        <row r="828">
          <cell r="C828">
            <v>7256</v>
          </cell>
          <cell r="D828" t="str">
            <v xml:space="preserve">7256         </v>
          </cell>
          <cell r="E828" t="str">
            <v>7256</v>
          </cell>
          <cell r="K828" t="str">
            <v>SEV. SEC. - RECEITAS COBRANCAS</v>
          </cell>
          <cell r="L828">
            <v>1492.21</v>
          </cell>
          <cell r="M828">
            <v>10805.39</v>
          </cell>
          <cell r="N828">
            <v>-94509.14</v>
          </cell>
        </row>
        <row r="829">
          <cell r="C829">
            <v>7256</v>
          </cell>
          <cell r="D829" t="str">
            <v>7256         140</v>
          </cell>
          <cell r="E829" t="str">
            <v>7256</v>
          </cell>
          <cell r="J829" t="str">
            <v>140</v>
          </cell>
          <cell r="K829" t="str">
            <v>RECEITAS COBRA.DIR.ALD</v>
          </cell>
          <cell r="L829">
            <v>1492.21</v>
          </cell>
          <cell r="M829">
            <v>10805.39</v>
          </cell>
          <cell r="N829">
            <v>-94004.96</v>
          </cell>
        </row>
        <row r="830">
          <cell r="C830">
            <v>7256</v>
          </cell>
          <cell r="D830" t="str">
            <v>7256         240</v>
          </cell>
          <cell r="E830" t="str">
            <v>7256</v>
          </cell>
          <cell r="J830" t="str">
            <v>240</v>
          </cell>
          <cell r="K830" t="str">
            <v>REC. COBRA. FINPLUS</v>
          </cell>
          <cell r="L830">
            <v>0</v>
          </cell>
          <cell r="M830">
            <v>0</v>
          </cell>
          <cell r="N830">
            <v>-504.18</v>
          </cell>
        </row>
        <row r="831">
          <cell r="C831">
            <v>7258</v>
          </cell>
          <cell r="D831" t="str">
            <v xml:space="preserve">7258         </v>
          </cell>
          <cell r="E831" t="str">
            <v>7258</v>
          </cell>
          <cell r="K831" t="str">
            <v>SEGUROS INCLUIDOS RENDAS ALD</v>
          </cell>
          <cell r="L831">
            <v>0</v>
          </cell>
          <cell r="M831">
            <v>74.489999999999995</v>
          </cell>
          <cell r="N831">
            <v>-376.06</v>
          </cell>
        </row>
        <row r="832">
          <cell r="C832">
            <v>7258</v>
          </cell>
          <cell r="D832" t="str">
            <v>7258         190</v>
          </cell>
          <cell r="E832" t="str">
            <v>7258</v>
          </cell>
          <cell r="J832" t="str">
            <v>190</v>
          </cell>
          <cell r="K832" t="str">
            <v>SEGUROS C.P.I.</v>
          </cell>
          <cell r="L832">
            <v>0</v>
          </cell>
          <cell r="M832">
            <v>74.489999999999995</v>
          </cell>
          <cell r="N832">
            <v>-376.06</v>
          </cell>
        </row>
        <row r="833">
          <cell r="C833">
            <v>728</v>
          </cell>
          <cell r="D833" t="str">
            <v xml:space="preserve">728         </v>
          </cell>
          <cell r="E833" t="str">
            <v>728</v>
          </cell>
          <cell r="K833" t="str">
            <v>PREST.SERV.-DESCON.E ABATIMEN</v>
          </cell>
          <cell r="L833">
            <v>52842.04</v>
          </cell>
          <cell r="M833">
            <v>21539.040000000001</v>
          </cell>
          <cell r="N833">
            <v>82123.429999999993</v>
          </cell>
        </row>
        <row r="834">
          <cell r="C834">
            <v>728</v>
          </cell>
          <cell r="D834" t="str">
            <v>728         190</v>
          </cell>
          <cell r="E834" t="str">
            <v>728</v>
          </cell>
          <cell r="J834" t="str">
            <v>190</v>
          </cell>
          <cell r="K834" t="str">
            <v>ALUGUER-DESCONT. E ABATIMENTO</v>
          </cell>
          <cell r="L834">
            <v>52842.04</v>
          </cell>
          <cell r="M834">
            <v>21539.040000000001</v>
          </cell>
          <cell r="N834">
            <v>82123.429999999993</v>
          </cell>
        </row>
        <row r="835">
          <cell r="C835">
            <v>76</v>
          </cell>
          <cell r="D835" t="str">
            <v xml:space="preserve">76         </v>
          </cell>
          <cell r="E835" t="str">
            <v>76</v>
          </cell>
          <cell r="K835" t="str">
            <v>OUTROS PROVEITOS OPERACIONAIS</v>
          </cell>
          <cell r="L835">
            <v>450</v>
          </cell>
          <cell r="M835">
            <v>31447.18</v>
          </cell>
          <cell r="N835">
            <v>-429959.87</v>
          </cell>
        </row>
        <row r="836">
          <cell r="C836">
            <v>762</v>
          </cell>
          <cell r="D836" t="str">
            <v xml:space="preserve">762         </v>
          </cell>
          <cell r="E836" t="str">
            <v>762</v>
          </cell>
          <cell r="K836" t="str">
            <v>RECEITAS SERVICOS ADMINISTRAT</v>
          </cell>
          <cell r="L836">
            <v>450</v>
          </cell>
          <cell r="M836">
            <v>31359.64</v>
          </cell>
          <cell r="N836">
            <v>-424106.36</v>
          </cell>
        </row>
        <row r="837">
          <cell r="C837">
            <v>7620</v>
          </cell>
          <cell r="D837" t="str">
            <v xml:space="preserve">7620         </v>
          </cell>
          <cell r="E837" t="str">
            <v>7620</v>
          </cell>
          <cell r="K837" t="str">
            <v>RECEITAS SERVICOS ADMINISTRAT</v>
          </cell>
          <cell r="L837">
            <v>450</v>
          </cell>
          <cell r="M837">
            <v>6628.36</v>
          </cell>
          <cell r="N837">
            <v>-51736.07</v>
          </cell>
        </row>
        <row r="838">
          <cell r="C838">
            <v>7620</v>
          </cell>
          <cell r="D838" t="str">
            <v>7620         190</v>
          </cell>
          <cell r="E838" t="str">
            <v>7620</v>
          </cell>
          <cell r="J838" t="str">
            <v>190</v>
          </cell>
          <cell r="K838" t="str">
            <v>REC.SERV.ADMIN- ALD</v>
          </cell>
          <cell r="L838">
            <v>450</v>
          </cell>
          <cell r="M838">
            <v>6628.36</v>
          </cell>
          <cell r="N838">
            <v>-49990.27</v>
          </cell>
        </row>
        <row r="839">
          <cell r="C839">
            <v>7620</v>
          </cell>
          <cell r="D839" t="str">
            <v>7620         290</v>
          </cell>
          <cell r="E839" t="str">
            <v>7620</v>
          </cell>
          <cell r="J839" t="str">
            <v>290</v>
          </cell>
          <cell r="K839" t="str">
            <v>REC.SERV.ADMIN- FIN PLUS</v>
          </cell>
          <cell r="L839">
            <v>0</v>
          </cell>
          <cell r="M839">
            <v>0</v>
          </cell>
          <cell r="N839">
            <v>-1745.8</v>
          </cell>
        </row>
        <row r="840">
          <cell r="C840">
            <v>7621</v>
          </cell>
          <cell r="D840" t="str">
            <v xml:space="preserve">7621         </v>
          </cell>
          <cell r="E840" t="str">
            <v>7621</v>
          </cell>
          <cell r="K840" t="str">
            <v>RECEITAS SERV. ADM. RACs</v>
          </cell>
          <cell r="L840">
            <v>0</v>
          </cell>
          <cell r="M840">
            <v>24731.279999999999</v>
          </cell>
          <cell r="N840">
            <v>-372370.29</v>
          </cell>
        </row>
        <row r="841">
          <cell r="C841">
            <v>7621</v>
          </cell>
          <cell r="D841" t="str">
            <v>7621         190</v>
          </cell>
          <cell r="E841" t="str">
            <v>7621</v>
          </cell>
          <cell r="J841" t="str">
            <v>190</v>
          </cell>
          <cell r="K841" t="str">
            <v>REC. SERV.ADM. ALD RACs</v>
          </cell>
          <cell r="L841">
            <v>0</v>
          </cell>
          <cell r="M841">
            <v>24731.279999999999</v>
          </cell>
          <cell r="N841">
            <v>-372370.29</v>
          </cell>
        </row>
        <row r="842">
          <cell r="C842">
            <v>763</v>
          </cell>
          <cell r="D842" t="str">
            <v xml:space="preserve">763         </v>
          </cell>
          <cell r="E842" t="str">
            <v>763</v>
          </cell>
          <cell r="K842" t="str">
            <v>RESERVAS DE PROPRIEDADE</v>
          </cell>
          <cell r="L842">
            <v>0</v>
          </cell>
          <cell r="M842">
            <v>11.88</v>
          </cell>
          <cell r="N842">
            <v>-11.88</v>
          </cell>
        </row>
        <row r="843">
          <cell r="C843">
            <v>763</v>
          </cell>
          <cell r="D843" t="str">
            <v>763         930</v>
          </cell>
          <cell r="E843" t="str">
            <v>763</v>
          </cell>
          <cell r="J843" t="str">
            <v>930</v>
          </cell>
          <cell r="K843" t="str">
            <v>RESERVAS DE PROPRIEDADE</v>
          </cell>
          <cell r="L843">
            <v>0</v>
          </cell>
          <cell r="M843">
            <v>11.88</v>
          </cell>
          <cell r="N843">
            <v>-11.88</v>
          </cell>
        </row>
        <row r="844">
          <cell r="C844">
            <v>767</v>
          </cell>
          <cell r="D844" t="str">
            <v xml:space="preserve">767         </v>
          </cell>
          <cell r="E844" t="str">
            <v>767</v>
          </cell>
          <cell r="K844" t="str">
            <v>REEMBOLSO DESP.BANCARIAS</v>
          </cell>
          <cell r="L844">
            <v>0</v>
          </cell>
          <cell r="M844">
            <v>75.66</v>
          </cell>
          <cell r="N844">
            <v>-1130.32</v>
          </cell>
        </row>
        <row r="845">
          <cell r="C845">
            <v>767</v>
          </cell>
          <cell r="D845" t="str">
            <v>767         130</v>
          </cell>
          <cell r="E845" t="str">
            <v>767</v>
          </cell>
          <cell r="J845" t="str">
            <v>130</v>
          </cell>
          <cell r="K845" t="str">
            <v>ALTERA. DOMICILIACAO BANC.ALD</v>
          </cell>
          <cell r="L845">
            <v>0</v>
          </cell>
          <cell r="M845">
            <v>75.66</v>
          </cell>
          <cell r="N845">
            <v>-1130.32</v>
          </cell>
        </row>
        <row r="846">
          <cell r="C846">
            <v>769</v>
          </cell>
          <cell r="D846" t="str">
            <v xml:space="preserve">769         </v>
          </cell>
          <cell r="E846" t="str">
            <v>769</v>
          </cell>
          <cell r="K846" t="str">
            <v>OUT. PROV. OPERACIONAIS</v>
          </cell>
          <cell r="L846">
            <v>0</v>
          </cell>
          <cell r="M846">
            <v>0</v>
          </cell>
          <cell r="N846">
            <v>-4711.3100000000004</v>
          </cell>
        </row>
        <row r="847">
          <cell r="C847">
            <v>7691</v>
          </cell>
          <cell r="D847" t="str">
            <v xml:space="preserve">7691         </v>
          </cell>
          <cell r="E847" t="str">
            <v>7691</v>
          </cell>
          <cell r="K847" t="str">
            <v>OUT.PROVEITOS OPERACIONAIS</v>
          </cell>
          <cell r="L847">
            <v>0</v>
          </cell>
          <cell r="M847">
            <v>0</v>
          </cell>
          <cell r="N847">
            <v>-4711.3100000000004</v>
          </cell>
        </row>
        <row r="848">
          <cell r="C848">
            <v>7691</v>
          </cell>
          <cell r="D848" t="str">
            <v>7691         120</v>
          </cell>
          <cell r="E848" t="str">
            <v>7691</v>
          </cell>
          <cell r="J848" t="str">
            <v>120</v>
          </cell>
          <cell r="K848" t="str">
            <v>OUTR. PROV. OPER. ALD-ACEITACA</v>
          </cell>
          <cell r="L848">
            <v>0</v>
          </cell>
          <cell r="M848">
            <v>0</v>
          </cell>
          <cell r="N848">
            <v>-1951.31</v>
          </cell>
        </row>
        <row r="849">
          <cell r="C849">
            <v>7691</v>
          </cell>
          <cell r="D849" t="str">
            <v>7691         190</v>
          </cell>
          <cell r="E849" t="str">
            <v>7691</v>
          </cell>
          <cell r="J849" t="str">
            <v>190</v>
          </cell>
          <cell r="K849" t="str">
            <v>OUT.PROV. OPER. ALD -GERAIS</v>
          </cell>
          <cell r="L849">
            <v>0</v>
          </cell>
          <cell r="M849">
            <v>0</v>
          </cell>
          <cell r="N849">
            <v>-2760</v>
          </cell>
        </row>
        <row r="850">
          <cell r="C850">
            <v>78</v>
          </cell>
          <cell r="D850" t="str">
            <v xml:space="preserve">78         </v>
          </cell>
          <cell r="E850" t="str">
            <v>78</v>
          </cell>
          <cell r="K850" t="str">
            <v>PROVEITOS E GANHOS FINANCEIRO</v>
          </cell>
          <cell r="L850">
            <v>1964.59</v>
          </cell>
          <cell r="M850">
            <v>10100.98</v>
          </cell>
          <cell r="N850">
            <v>-106021.5</v>
          </cell>
        </row>
        <row r="851">
          <cell r="C851">
            <v>781</v>
          </cell>
          <cell r="D851" t="str">
            <v xml:space="preserve">781         </v>
          </cell>
          <cell r="E851" t="str">
            <v>781</v>
          </cell>
          <cell r="K851" t="str">
            <v>PROV.GANH.FINANC-JUROS OBTIDO</v>
          </cell>
          <cell r="L851">
            <v>1964.59</v>
          </cell>
          <cell r="M851">
            <v>10100.98</v>
          </cell>
          <cell r="N851">
            <v>-106021.5</v>
          </cell>
        </row>
        <row r="852">
          <cell r="C852">
            <v>7811</v>
          </cell>
          <cell r="D852" t="str">
            <v xml:space="preserve">7811         </v>
          </cell>
          <cell r="E852" t="str">
            <v>7811</v>
          </cell>
          <cell r="K852" t="str">
            <v>JUROS OBTIDOS-DEPOSITOS ORDEM</v>
          </cell>
          <cell r="L852">
            <v>0</v>
          </cell>
          <cell r="M852">
            <v>196.39</v>
          </cell>
          <cell r="N852">
            <v>-1126.0899999999999</v>
          </cell>
        </row>
        <row r="853">
          <cell r="C853">
            <v>78111</v>
          </cell>
          <cell r="D853" t="str">
            <v xml:space="preserve">78111         </v>
          </cell>
          <cell r="E853" t="str">
            <v>78111</v>
          </cell>
          <cell r="K853" t="str">
            <v>JUROS OBTIDOS-DEPOSITOS ORDEM</v>
          </cell>
          <cell r="L853">
            <v>0</v>
          </cell>
          <cell r="M853">
            <v>196.39</v>
          </cell>
          <cell r="N853">
            <v>-1126.0899999999999</v>
          </cell>
        </row>
        <row r="854">
          <cell r="C854">
            <v>78111</v>
          </cell>
          <cell r="D854" t="str">
            <v>78111         990</v>
          </cell>
          <cell r="E854" t="str">
            <v>78111</v>
          </cell>
          <cell r="J854" t="str">
            <v>990</v>
          </cell>
          <cell r="K854" t="str">
            <v>JUROS OBTIDOS-DEPOSITOS ORDEM</v>
          </cell>
          <cell r="L854">
            <v>0</v>
          </cell>
          <cell r="M854">
            <v>196.39</v>
          </cell>
          <cell r="N854">
            <v>-1126.0899999999999</v>
          </cell>
        </row>
        <row r="855">
          <cell r="C855">
            <v>7818</v>
          </cell>
          <cell r="D855" t="str">
            <v xml:space="preserve">7818         </v>
          </cell>
          <cell r="E855" t="str">
            <v>7818</v>
          </cell>
          <cell r="K855" t="str">
            <v>OUTROS JUROS</v>
          </cell>
          <cell r="L855">
            <v>1964.59</v>
          </cell>
          <cell r="M855">
            <v>9904.59</v>
          </cell>
          <cell r="N855">
            <v>-104895.41</v>
          </cell>
        </row>
        <row r="856">
          <cell r="C856">
            <v>78181</v>
          </cell>
          <cell r="D856" t="str">
            <v xml:space="preserve">78181         </v>
          </cell>
          <cell r="E856" t="str">
            <v>78181</v>
          </cell>
          <cell r="K856" t="str">
            <v>OUT.JUROS-COB.RET.-JR.PRT.ATR</v>
          </cell>
          <cell r="L856">
            <v>1964.59</v>
          </cell>
          <cell r="M856">
            <v>9546.06</v>
          </cell>
          <cell r="N856">
            <v>-100189.74</v>
          </cell>
        </row>
        <row r="857">
          <cell r="C857">
            <v>78181</v>
          </cell>
          <cell r="D857" t="str">
            <v>78181         190</v>
          </cell>
          <cell r="E857" t="str">
            <v>78181</v>
          </cell>
          <cell r="J857" t="str">
            <v>190</v>
          </cell>
          <cell r="K857" t="str">
            <v>OUT.JUROS-COB.ALG.-JR.PRT.ATR</v>
          </cell>
          <cell r="L857">
            <v>1964.59</v>
          </cell>
          <cell r="M857">
            <v>9546.06</v>
          </cell>
          <cell r="N857">
            <v>-77108.09</v>
          </cell>
        </row>
        <row r="858">
          <cell r="C858">
            <v>78181</v>
          </cell>
          <cell r="D858" t="str">
            <v>78181         290</v>
          </cell>
          <cell r="E858" t="str">
            <v>78181</v>
          </cell>
          <cell r="J858" t="str">
            <v>290</v>
          </cell>
          <cell r="K858" t="str">
            <v>OUT.JUROS-COB.FINPLUS</v>
          </cell>
          <cell r="L858">
            <v>0</v>
          </cell>
          <cell r="M858">
            <v>0</v>
          </cell>
          <cell r="N858">
            <v>-614.91</v>
          </cell>
        </row>
        <row r="859">
          <cell r="C859">
            <v>78181</v>
          </cell>
          <cell r="D859" t="str">
            <v>78181         690</v>
          </cell>
          <cell r="E859" t="str">
            <v>78181</v>
          </cell>
          <cell r="J859" t="str">
            <v>690</v>
          </cell>
          <cell r="K859" t="str">
            <v>OUT.JUROS-COB.RET.-JR.PRT.ATR</v>
          </cell>
          <cell r="L859">
            <v>0</v>
          </cell>
          <cell r="M859">
            <v>0</v>
          </cell>
          <cell r="N859">
            <v>-22466.74</v>
          </cell>
        </row>
        <row r="860">
          <cell r="C860">
            <v>78185</v>
          </cell>
          <cell r="D860" t="str">
            <v xml:space="preserve">78185         </v>
          </cell>
          <cell r="E860" t="str">
            <v>78185</v>
          </cell>
          <cell r="K860" t="str">
            <v>OUTROS JUROS - EMP. EMPREGAD</v>
          </cell>
          <cell r="L860">
            <v>0</v>
          </cell>
          <cell r="M860">
            <v>358.53</v>
          </cell>
          <cell r="N860">
            <v>-4705.67</v>
          </cell>
        </row>
        <row r="861">
          <cell r="C861">
            <v>78185</v>
          </cell>
          <cell r="D861" t="str">
            <v>78185         990</v>
          </cell>
          <cell r="E861" t="str">
            <v>78185</v>
          </cell>
          <cell r="J861" t="str">
            <v>990</v>
          </cell>
          <cell r="K861" t="str">
            <v>JUROS EMPRESTIMOS EMPR.</v>
          </cell>
          <cell r="L861">
            <v>0</v>
          </cell>
          <cell r="M861">
            <v>358.53</v>
          </cell>
          <cell r="N861">
            <v>-4705.67</v>
          </cell>
        </row>
        <row r="862">
          <cell r="C862">
            <v>79</v>
          </cell>
          <cell r="D862" t="str">
            <v xml:space="preserve">79         </v>
          </cell>
          <cell r="E862" t="str">
            <v>79</v>
          </cell>
          <cell r="K862" t="str">
            <v>PROVEITOS E GANHOS EXTRAORDIN</v>
          </cell>
          <cell r="L862">
            <v>1350000.88</v>
          </cell>
          <cell r="M862">
            <v>1441611.89</v>
          </cell>
          <cell r="N862">
            <v>-3192957.3699999508</v>
          </cell>
        </row>
        <row r="863">
          <cell r="C863">
            <v>792</v>
          </cell>
          <cell r="D863" t="str">
            <v xml:space="preserve">792         </v>
          </cell>
          <cell r="E863" t="str">
            <v>792</v>
          </cell>
          <cell r="K863" t="str">
            <v>RECUPERACAO DE DIVIDAS</v>
          </cell>
          <cell r="L863">
            <v>0</v>
          </cell>
          <cell r="M863">
            <v>4326.76</v>
          </cell>
          <cell r="N863">
            <v>-37652.53</v>
          </cell>
        </row>
        <row r="864">
          <cell r="C864">
            <v>792</v>
          </cell>
          <cell r="D864" t="str">
            <v>792         190</v>
          </cell>
          <cell r="E864" t="str">
            <v>792</v>
          </cell>
          <cell r="J864" t="str">
            <v>190</v>
          </cell>
          <cell r="K864" t="str">
            <v>RECUPERACAO DIVIDAS DIR. ALD</v>
          </cell>
          <cell r="L864">
            <v>0</v>
          </cell>
          <cell r="M864">
            <v>4326.76</v>
          </cell>
          <cell r="N864">
            <v>-13895.02</v>
          </cell>
        </row>
        <row r="865">
          <cell r="C865">
            <v>792</v>
          </cell>
          <cell r="D865" t="str">
            <v>792         690</v>
          </cell>
          <cell r="E865" t="str">
            <v>792</v>
          </cell>
          <cell r="J865" t="str">
            <v>690</v>
          </cell>
          <cell r="K865" t="str">
            <v>RECUPERACAO DIVIDAS DIR.RETAIL</v>
          </cell>
          <cell r="L865">
            <v>0</v>
          </cell>
          <cell r="M865">
            <v>0</v>
          </cell>
          <cell r="N865">
            <v>-23757.51</v>
          </cell>
        </row>
        <row r="866">
          <cell r="C866">
            <v>794</v>
          </cell>
          <cell r="D866" t="str">
            <v xml:space="preserve">794         </v>
          </cell>
          <cell r="E866" t="str">
            <v>794</v>
          </cell>
          <cell r="K866" t="str">
            <v>GANHOS EM IMOBILIZACOES</v>
          </cell>
          <cell r="L866">
            <v>1344210.13</v>
          </cell>
          <cell r="M866">
            <v>1431244.08</v>
          </cell>
          <cell r="N866">
            <v>-2978711.5899999496</v>
          </cell>
        </row>
        <row r="867">
          <cell r="C867">
            <v>7942</v>
          </cell>
          <cell r="D867" t="str">
            <v xml:space="preserve">7942         </v>
          </cell>
          <cell r="E867" t="str">
            <v>7942</v>
          </cell>
          <cell r="K867" t="str">
            <v>ALIENECAO DE IMOBIL. CORPOREA</v>
          </cell>
          <cell r="L867">
            <v>1344210.13</v>
          </cell>
          <cell r="M867">
            <v>1431244.08</v>
          </cell>
          <cell r="N867">
            <v>-2933107.1199999489</v>
          </cell>
        </row>
        <row r="868">
          <cell r="C868">
            <v>7942</v>
          </cell>
          <cell r="D868" t="str">
            <v>7942         190</v>
          </cell>
          <cell r="E868" t="str">
            <v>7942</v>
          </cell>
          <cell r="J868" t="str">
            <v>190</v>
          </cell>
          <cell r="K868" t="str">
            <v>ALIEN.IMOBIL CORP. - F.ALUGUE</v>
          </cell>
          <cell r="L868">
            <v>1334817.75</v>
          </cell>
          <cell r="M868">
            <v>1418065.39</v>
          </cell>
          <cell r="N868">
            <v>-2883798.1499999519</v>
          </cell>
        </row>
        <row r="869">
          <cell r="C869">
            <v>7942</v>
          </cell>
          <cell r="D869" t="str">
            <v>7942         210</v>
          </cell>
          <cell r="E869" t="str">
            <v>7942</v>
          </cell>
          <cell r="J869" t="str">
            <v>210</v>
          </cell>
          <cell r="K869" t="str">
            <v>ALIEN. IMOBIL. Comerc FIN PLUS</v>
          </cell>
          <cell r="L869">
            <v>0</v>
          </cell>
          <cell r="M869">
            <v>2016.5</v>
          </cell>
          <cell r="N869">
            <v>-10959.33</v>
          </cell>
        </row>
        <row r="870">
          <cell r="C870">
            <v>7942</v>
          </cell>
          <cell r="D870" t="str">
            <v>7942         290</v>
          </cell>
          <cell r="E870" t="str">
            <v>7942</v>
          </cell>
          <cell r="J870" t="str">
            <v>290</v>
          </cell>
          <cell r="K870" t="str">
            <v>ALIEN.IMOB. CORP. FINPLUS</v>
          </cell>
          <cell r="L870">
            <v>0</v>
          </cell>
          <cell r="M870">
            <v>0</v>
          </cell>
          <cell r="N870">
            <v>-5117.88</v>
          </cell>
        </row>
        <row r="871">
          <cell r="C871">
            <v>7942</v>
          </cell>
          <cell r="D871" t="str">
            <v>7942         900</v>
          </cell>
          <cell r="E871" t="str">
            <v>7942</v>
          </cell>
          <cell r="J871" t="str">
            <v>900</v>
          </cell>
          <cell r="K871" t="str">
            <v>ALIEN.IMOB. CORP. - DIR. GERAL</v>
          </cell>
          <cell r="L871">
            <v>0</v>
          </cell>
          <cell r="M871">
            <v>0</v>
          </cell>
          <cell r="N871">
            <v>-2251.2800000000002</v>
          </cell>
        </row>
        <row r="872">
          <cell r="C872">
            <v>7942</v>
          </cell>
          <cell r="D872" t="str">
            <v>7942         910</v>
          </cell>
          <cell r="E872" t="str">
            <v>7942</v>
          </cell>
          <cell r="J872" t="str">
            <v>910</v>
          </cell>
          <cell r="K872" t="str">
            <v>ALIEN.IMOB. CORP. COMERCIAL</v>
          </cell>
          <cell r="L872">
            <v>9392.11</v>
          </cell>
          <cell r="M872">
            <v>6963.69</v>
          </cell>
          <cell r="N872">
            <v>-19372.18</v>
          </cell>
        </row>
        <row r="873">
          <cell r="C873">
            <v>7942</v>
          </cell>
          <cell r="D873" t="str">
            <v>7942         920</v>
          </cell>
          <cell r="E873" t="str">
            <v>7942</v>
          </cell>
          <cell r="J873" t="str">
            <v>920</v>
          </cell>
          <cell r="K873" t="str">
            <v>ALIEN.IMOB. CORP. ACEITACAO</v>
          </cell>
          <cell r="L873">
            <v>0.27</v>
          </cell>
          <cell r="M873">
            <v>0</v>
          </cell>
          <cell r="N873">
            <v>-2442.9899999999998</v>
          </cell>
        </row>
        <row r="874">
          <cell r="C874">
            <v>7942</v>
          </cell>
          <cell r="D874" t="str">
            <v>7942         940</v>
          </cell>
          <cell r="E874" t="str">
            <v>7942</v>
          </cell>
          <cell r="J874" t="str">
            <v>940</v>
          </cell>
          <cell r="K874" t="str">
            <v>ALIEN.IMOB. CORP.Recup. credit</v>
          </cell>
          <cell r="L874">
            <v>0</v>
          </cell>
          <cell r="M874">
            <v>2234.48</v>
          </cell>
          <cell r="N874">
            <v>-4467.68</v>
          </cell>
        </row>
        <row r="875">
          <cell r="C875">
            <v>7942</v>
          </cell>
          <cell r="D875" t="str">
            <v>7942         950</v>
          </cell>
          <cell r="E875" t="str">
            <v>7942</v>
          </cell>
          <cell r="J875" t="str">
            <v>950</v>
          </cell>
          <cell r="K875" t="str">
            <v>ALIEN.IMOB. CORP - DAFC</v>
          </cell>
          <cell r="L875">
            <v>0</v>
          </cell>
          <cell r="M875">
            <v>1964.02</v>
          </cell>
          <cell r="N875">
            <v>-1964.02</v>
          </cell>
        </row>
        <row r="876">
          <cell r="C876">
            <v>7942</v>
          </cell>
          <cell r="D876" t="str">
            <v>7942         970</v>
          </cell>
          <cell r="E876" t="str">
            <v>7942</v>
          </cell>
          <cell r="J876" t="str">
            <v>970</v>
          </cell>
          <cell r="K876" t="str">
            <v>ALIEN.IMOB. CORP. I.T.INFORMAT</v>
          </cell>
          <cell r="L876">
            <v>0</v>
          </cell>
          <cell r="M876">
            <v>0</v>
          </cell>
          <cell r="N876">
            <v>-2733.61</v>
          </cell>
        </row>
        <row r="877">
          <cell r="C877">
            <v>7944</v>
          </cell>
          <cell r="D877" t="str">
            <v xml:space="preserve">7944         </v>
          </cell>
          <cell r="E877" t="str">
            <v>7944</v>
          </cell>
          <cell r="K877" t="str">
            <v>SINISTROS</v>
          </cell>
          <cell r="L877">
            <v>0</v>
          </cell>
          <cell r="M877">
            <v>0</v>
          </cell>
          <cell r="N877">
            <v>-45604.47</v>
          </cell>
        </row>
        <row r="878">
          <cell r="C878">
            <v>7944</v>
          </cell>
          <cell r="D878" t="str">
            <v>7944         190</v>
          </cell>
          <cell r="E878" t="str">
            <v>7944</v>
          </cell>
          <cell r="J878" t="str">
            <v>190</v>
          </cell>
          <cell r="K878" t="str">
            <v>SINISTROS-F.ALUGUER</v>
          </cell>
          <cell r="L878">
            <v>0</v>
          </cell>
          <cell r="M878">
            <v>0</v>
          </cell>
          <cell r="N878">
            <v>-45604.47</v>
          </cell>
        </row>
        <row r="879">
          <cell r="C879">
            <v>795</v>
          </cell>
          <cell r="D879" t="str">
            <v xml:space="preserve">795         </v>
          </cell>
          <cell r="E879" t="str">
            <v>795</v>
          </cell>
          <cell r="K879" t="str">
            <v>BENEFIC. PENELID. CONTRATUAIS</v>
          </cell>
          <cell r="L879">
            <v>5558.86</v>
          </cell>
          <cell r="M879">
            <v>5558.86</v>
          </cell>
          <cell r="N879">
            <v>-46969.18</v>
          </cell>
        </row>
        <row r="880">
          <cell r="C880">
            <v>795</v>
          </cell>
          <cell r="D880" t="str">
            <v>795         190</v>
          </cell>
          <cell r="E880" t="str">
            <v>795</v>
          </cell>
          <cell r="J880" t="str">
            <v>190</v>
          </cell>
          <cell r="K880" t="str">
            <v>PENALIZACOES ALUGUER</v>
          </cell>
          <cell r="L880">
            <v>5558.86</v>
          </cell>
          <cell r="M880">
            <v>5558.86</v>
          </cell>
          <cell r="N880">
            <v>-45930.93</v>
          </cell>
        </row>
        <row r="881">
          <cell r="C881">
            <v>795</v>
          </cell>
          <cell r="D881" t="str">
            <v>795         290</v>
          </cell>
          <cell r="E881" t="str">
            <v>795</v>
          </cell>
          <cell r="J881" t="str">
            <v>290</v>
          </cell>
          <cell r="K881" t="str">
            <v>PENALIZACOES FINPLUS</v>
          </cell>
          <cell r="L881">
            <v>0</v>
          </cell>
          <cell r="M881">
            <v>0</v>
          </cell>
          <cell r="N881">
            <v>0</v>
          </cell>
        </row>
        <row r="882">
          <cell r="C882">
            <v>795</v>
          </cell>
          <cell r="D882" t="str">
            <v>795         690</v>
          </cell>
          <cell r="E882" t="str">
            <v>795</v>
          </cell>
          <cell r="J882" t="str">
            <v>690</v>
          </cell>
          <cell r="K882" t="str">
            <v>PENALIZACOES RETAIL</v>
          </cell>
          <cell r="L882">
            <v>0</v>
          </cell>
          <cell r="M882">
            <v>0</v>
          </cell>
          <cell r="N882">
            <v>-1038.25</v>
          </cell>
        </row>
        <row r="883">
          <cell r="C883">
            <v>797</v>
          </cell>
          <cell r="D883" t="str">
            <v xml:space="preserve">797         </v>
          </cell>
          <cell r="E883" t="str">
            <v>797</v>
          </cell>
          <cell r="K883" t="str">
            <v>CORRECOES RELAT.EXERC.ANTERIO</v>
          </cell>
          <cell r="L883">
            <v>0</v>
          </cell>
          <cell r="M883">
            <v>0</v>
          </cell>
          <cell r="N883">
            <v>-49.88</v>
          </cell>
        </row>
        <row r="884">
          <cell r="C884">
            <v>7971</v>
          </cell>
          <cell r="D884" t="str">
            <v xml:space="preserve">7971         </v>
          </cell>
          <cell r="E884" t="str">
            <v>7971</v>
          </cell>
          <cell r="K884" t="str">
            <v>CORREC EXERC ANTERIORES</v>
          </cell>
          <cell r="L884">
            <v>0</v>
          </cell>
          <cell r="M884">
            <v>0</v>
          </cell>
          <cell r="N884">
            <v>-49.88</v>
          </cell>
        </row>
        <row r="885">
          <cell r="C885">
            <v>7971</v>
          </cell>
          <cell r="D885" t="str">
            <v>7971         190</v>
          </cell>
          <cell r="E885" t="str">
            <v>7971</v>
          </cell>
          <cell r="J885" t="str">
            <v>190</v>
          </cell>
          <cell r="K885" t="str">
            <v>CORREC. EXERC. ANTERIORES ALD</v>
          </cell>
          <cell r="L885">
            <v>0</v>
          </cell>
          <cell r="M885">
            <v>0</v>
          </cell>
          <cell r="N885">
            <v>-49.88</v>
          </cell>
        </row>
        <row r="886">
          <cell r="C886">
            <v>798</v>
          </cell>
          <cell r="D886" t="str">
            <v xml:space="preserve">798         </v>
          </cell>
          <cell r="E886" t="str">
            <v>798</v>
          </cell>
          <cell r="K886" t="str">
            <v>OUTROS PROVEITOS GANHOS EXTRA</v>
          </cell>
          <cell r="L886">
            <v>231.89</v>
          </cell>
          <cell r="M886">
            <v>482.19</v>
          </cell>
          <cell r="N886">
            <v>-129574.19</v>
          </cell>
        </row>
        <row r="887">
          <cell r="C887">
            <v>7981</v>
          </cell>
          <cell r="D887" t="str">
            <v xml:space="preserve">7981         </v>
          </cell>
          <cell r="E887" t="str">
            <v>7981</v>
          </cell>
          <cell r="K887" t="str">
            <v>IMPOSTO S/RENDIMENTO</v>
          </cell>
          <cell r="L887">
            <v>0</v>
          </cell>
          <cell r="M887">
            <v>0</v>
          </cell>
          <cell r="N887">
            <v>-120956.39</v>
          </cell>
        </row>
        <row r="888">
          <cell r="C888">
            <v>7981</v>
          </cell>
          <cell r="D888" t="str">
            <v>7981         990</v>
          </cell>
          <cell r="E888" t="str">
            <v>7981</v>
          </cell>
          <cell r="J888" t="str">
            <v>990</v>
          </cell>
          <cell r="K888" t="str">
            <v>EXCESSO DE ESTIMATIVA P/IMPOS</v>
          </cell>
          <cell r="L888">
            <v>0</v>
          </cell>
          <cell r="M888">
            <v>0</v>
          </cell>
          <cell r="N888">
            <v>-120956.39</v>
          </cell>
        </row>
        <row r="889">
          <cell r="C889">
            <v>7984</v>
          </cell>
          <cell r="D889" t="str">
            <v xml:space="preserve">7984         </v>
          </cell>
          <cell r="E889" t="str">
            <v>7984</v>
          </cell>
          <cell r="K889" t="str">
            <v>REEMB. DE CUSTAS JUDICIAIS</v>
          </cell>
          <cell r="L889">
            <v>231.89</v>
          </cell>
          <cell r="M889">
            <v>482.16</v>
          </cell>
          <cell r="N889">
            <v>-8617.77</v>
          </cell>
        </row>
        <row r="890">
          <cell r="C890">
            <v>7984</v>
          </cell>
          <cell r="D890" t="str">
            <v>7984         140</v>
          </cell>
          <cell r="E890" t="str">
            <v>7984</v>
          </cell>
          <cell r="J890" t="str">
            <v>140</v>
          </cell>
          <cell r="K890" t="str">
            <v>REEMB.CUSTAS JUD.-DIRECTO ALD</v>
          </cell>
          <cell r="L890">
            <v>231.89</v>
          </cell>
          <cell r="M890">
            <v>482.16</v>
          </cell>
          <cell r="N890">
            <v>-8617.77</v>
          </cell>
        </row>
        <row r="891">
          <cell r="C891">
            <v>7988</v>
          </cell>
          <cell r="D891" t="str">
            <v xml:space="preserve">7988         </v>
          </cell>
          <cell r="E891" t="str">
            <v>7988</v>
          </cell>
          <cell r="K891" t="str">
            <v>OUTROS NAO ESPECIFICADOS</v>
          </cell>
          <cell r="L891">
            <v>0</v>
          </cell>
          <cell r="M891">
            <v>0.03</v>
          </cell>
          <cell r="N891">
            <v>-0.03</v>
          </cell>
        </row>
        <row r="892">
          <cell r="C892">
            <v>7988</v>
          </cell>
          <cell r="D892" t="str">
            <v>7988         990</v>
          </cell>
          <cell r="E892" t="str">
            <v>7988</v>
          </cell>
          <cell r="J892" t="str">
            <v>990</v>
          </cell>
          <cell r="K892" t="str">
            <v>OUTROS NAO ESPECIFICADOS</v>
          </cell>
          <cell r="L892">
            <v>0</v>
          </cell>
          <cell r="M892">
            <v>0.03</v>
          </cell>
          <cell r="N892">
            <v>-0.03</v>
          </cell>
        </row>
        <row r="893">
          <cell r="C893">
            <v>86</v>
          </cell>
          <cell r="D893" t="str">
            <v xml:space="preserve">86         </v>
          </cell>
          <cell r="E893" t="str">
            <v>86</v>
          </cell>
          <cell r="K893" t="str">
            <v>IMPOSTO S/RENDIMENTO EXERCICIO</v>
          </cell>
          <cell r="L893">
            <v>230744.31</v>
          </cell>
          <cell r="M893">
            <v>599319.51</v>
          </cell>
          <cell r="N893">
            <v>-127348.15</v>
          </cell>
        </row>
        <row r="894">
          <cell r="C894">
            <v>861</v>
          </cell>
          <cell r="D894" t="str">
            <v xml:space="preserve">861         </v>
          </cell>
          <cell r="E894" t="str">
            <v>861</v>
          </cell>
          <cell r="K894" t="str">
            <v>IMPOSTO S/RENDIMENTO EXERCICIO</v>
          </cell>
          <cell r="L894">
            <v>0</v>
          </cell>
          <cell r="M894">
            <v>241227.05</v>
          </cell>
          <cell r="N894">
            <v>0</v>
          </cell>
        </row>
        <row r="895">
          <cell r="C895">
            <v>862</v>
          </cell>
          <cell r="D895" t="str">
            <v xml:space="preserve">862         </v>
          </cell>
          <cell r="E895" t="str">
            <v>862</v>
          </cell>
          <cell r="K895" t="str">
            <v>IMPOSTO DIFERIDO</v>
          </cell>
          <cell r="L895">
            <v>230744.31</v>
          </cell>
          <cell r="M895">
            <v>358092.46</v>
          </cell>
          <cell r="N895">
            <v>-127348.15</v>
          </cell>
        </row>
        <row r="896">
          <cell r="C896">
            <v>0</v>
          </cell>
          <cell r="D896" t="str">
            <v xml:space="preserve">         </v>
          </cell>
        </row>
        <row r="897">
          <cell r="C897">
            <v>0</v>
          </cell>
          <cell r="D897" t="str">
            <v xml:space="preserve">         </v>
          </cell>
        </row>
        <row r="898">
          <cell r="C898">
            <v>0</v>
          </cell>
          <cell r="D898" t="str">
            <v xml:space="preserve">         </v>
          </cell>
        </row>
        <row r="899">
          <cell r="C899">
            <v>0</v>
          </cell>
          <cell r="D899" t="str">
            <v xml:space="preserve">         </v>
          </cell>
        </row>
        <row r="900">
          <cell r="C900">
            <v>0</v>
          </cell>
          <cell r="D900" t="str">
            <v xml:space="preserve">         </v>
          </cell>
        </row>
        <row r="901">
          <cell r="C901">
            <v>0</v>
          </cell>
          <cell r="D901" t="str">
            <v xml:space="preserve">         </v>
          </cell>
        </row>
        <row r="902">
          <cell r="C902">
            <v>0</v>
          </cell>
          <cell r="D902" t="str">
            <v xml:space="preserve">         </v>
          </cell>
        </row>
        <row r="903">
          <cell r="C903">
            <v>0</v>
          </cell>
          <cell r="D903" t="str">
            <v xml:space="preserve">         </v>
          </cell>
        </row>
        <row r="904">
          <cell r="C904">
            <v>0</v>
          </cell>
          <cell r="D904" t="str">
            <v xml:space="preserve">         </v>
          </cell>
        </row>
        <row r="905">
          <cell r="C905">
            <v>0</v>
          </cell>
          <cell r="D905" t="str">
            <v xml:space="preserve">         </v>
          </cell>
        </row>
        <row r="906">
          <cell r="C906">
            <v>0</v>
          </cell>
          <cell r="D906" t="str">
            <v xml:space="preserve">         </v>
          </cell>
        </row>
        <row r="907">
          <cell r="C907">
            <v>0</v>
          </cell>
          <cell r="D907" t="str">
            <v xml:space="preserve">         </v>
          </cell>
        </row>
        <row r="908">
          <cell r="C908">
            <v>0</v>
          </cell>
          <cell r="D908" t="str">
            <v xml:space="preserve">         </v>
          </cell>
        </row>
        <row r="909">
          <cell r="C909">
            <v>0</v>
          </cell>
          <cell r="D909" t="str">
            <v xml:space="preserve">         </v>
          </cell>
        </row>
        <row r="910">
          <cell r="C910">
            <v>0</v>
          </cell>
          <cell r="D910" t="str">
            <v xml:space="preserve">         </v>
          </cell>
        </row>
        <row r="911">
          <cell r="C911">
            <v>0</v>
          </cell>
          <cell r="D911" t="str">
            <v xml:space="preserve">         </v>
          </cell>
        </row>
        <row r="912">
          <cell r="C912">
            <v>0</v>
          </cell>
          <cell r="D912" t="str">
            <v xml:space="preserve">         </v>
          </cell>
        </row>
        <row r="913">
          <cell r="C913">
            <v>0</v>
          </cell>
          <cell r="D913" t="str">
            <v xml:space="preserve">         </v>
          </cell>
        </row>
        <row r="914">
          <cell r="C914">
            <v>0</v>
          </cell>
          <cell r="D914" t="str">
            <v xml:space="preserve">         </v>
          </cell>
        </row>
        <row r="915">
          <cell r="C915">
            <v>0</v>
          </cell>
          <cell r="D915" t="str">
            <v xml:space="preserve">         </v>
          </cell>
        </row>
        <row r="916">
          <cell r="C916">
            <v>0</v>
          </cell>
          <cell r="D916" t="str">
            <v xml:space="preserve">         </v>
          </cell>
        </row>
        <row r="917">
          <cell r="C917">
            <v>0</v>
          </cell>
          <cell r="D917" t="str">
            <v xml:space="preserve">         </v>
          </cell>
        </row>
        <row r="918">
          <cell r="C918">
            <v>0</v>
          </cell>
          <cell r="D918" t="str">
            <v xml:space="preserve">         </v>
          </cell>
        </row>
        <row r="919">
          <cell r="C919">
            <v>0</v>
          </cell>
          <cell r="D919" t="str">
            <v xml:space="preserve">         </v>
          </cell>
        </row>
        <row r="920">
          <cell r="C920">
            <v>0</v>
          </cell>
          <cell r="D920" t="str">
            <v xml:space="preserve">         </v>
          </cell>
        </row>
        <row r="921">
          <cell r="C921">
            <v>0</v>
          </cell>
          <cell r="D921" t="str">
            <v xml:space="preserve">         </v>
          </cell>
        </row>
        <row r="922">
          <cell r="C922">
            <v>0</v>
          </cell>
          <cell r="D922" t="str">
            <v xml:space="preserve">         </v>
          </cell>
        </row>
        <row r="923">
          <cell r="C923">
            <v>0</v>
          </cell>
          <cell r="D923" t="str">
            <v xml:space="preserve">         </v>
          </cell>
        </row>
        <row r="924">
          <cell r="C924">
            <v>0</v>
          </cell>
          <cell r="D924" t="str">
            <v xml:space="preserve">         </v>
          </cell>
        </row>
        <row r="925">
          <cell r="C925">
            <v>0</v>
          </cell>
          <cell r="D925" t="str">
            <v xml:space="preserve">         </v>
          </cell>
        </row>
        <row r="926">
          <cell r="C926">
            <v>0</v>
          </cell>
          <cell r="D926" t="str">
            <v xml:space="preserve">         </v>
          </cell>
        </row>
        <row r="927">
          <cell r="C927">
            <v>0</v>
          </cell>
          <cell r="D927" t="str">
            <v xml:space="preserve">         </v>
          </cell>
        </row>
        <row r="928">
          <cell r="C928">
            <v>0</v>
          </cell>
          <cell r="D928" t="str">
            <v xml:space="preserve">         </v>
          </cell>
        </row>
        <row r="929">
          <cell r="C929">
            <v>0</v>
          </cell>
          <cell r="D929" t="str">
            <v xml:space="preserve">         </v>
          </cell>
        </row>
        <row r="930">
          <cell r="C930">
            <v>0</v>
          </cell>
          <cell r="D930" t="str">
            <v xml:space="preserve">         </v>
          </cell>
        </row>
        <row r="931">
          <cell r="C931">
            <v>0</v>
          </cell>
          <cell r="D931" t="str">
            <v xml:space="preserve">         </v>
          </cell>
        </row>
        <row r="932">
          <cell r="C932">
            <v>0</v>
          </cell>
          <cell r="D932" t="str">
            <v xml:space="preserve">         </v>
          </cell>
        </row>
        <row r="933">
          <cell r="C933">
            <v>0</v>
          </cell>
          <cell r="D933" t="str">
            <v xml:space="preserve">         </v>
          </cell>
        </row>
        <row r="934">
          <cell r="C934">
            <v>0</v>
          </cell>
          <cell r="D934" t="str">
            <v xml:space="preserve">         </v>
          </cell>
        </row>
        <row r="935">
          <cell r="C935">
            <v>0</v>
          </cell>
          <cell r="D935" t="str">
            <v xml:space="preserve">         </v>
          </cell>
        </row>
        <row r="936">
          <cell r="C936">
            <v>0</v>
          </cell>
          <cell r="D936" t="str">
            <v xml:space="preserve">         </v>
          </cell>
        </row>
        <row r="937">
          <cell r="C937">
            <v>0</v>
          </cell>
          <cell r="D937" t="str">
            <v xml:space="preserve">         </v>
          </cell>
        </row>
        <row r="938">
          <cell r="C938">
            <v>0</v>
          </cell>
          <cell r="D938" t="str">
            <v xml:space="preserve">         </v>
          </cell>
        </row>
        <row r="939">
          <cell r="C939">
            <v>0</v>
          </cell>
          <cell r="D939" t="str">
            <v xml:space="preserve">         </v>
          </cell>
        </row>
        <row r="940">
          <cell r="C940">
            <v>0</v>
          </cell>
          <cell r="D940" t="str">
            <v xml:space="preserve">         </v>
          </cell>
        </row>
        <row r="941">
          <cell r="C941">
            <v>0</v>
          </cell>
          <cell r="D941" t="str">
            <v xml:space="preserve">         </v>
          </cell>
        </row>
        <row r="942">
          <cell r="C942">
            <v>0</v>
          </cell>
          <cell r="D942" t="str">
            <v xml:space="preserve">         </v>
          </cell>
        </row>
        <row r="943">
          <cell r="C943">
            <v>0</v>
          </cell>
          <cell r="D943" t="str">
            <v xml:space="preserve">         </v>
          </cell>
        </row>
        <row r="944">
          <cell r="C944">
            <v>0</v>
          </cell>
          <cell r="D944" t="str">
            <v xml:space="preserve">         </v>
          </cell>
        </row>
        <row r="945">
          <cell r="C945">
            <v>0</v>
          </cell>
          <cell r="D945" t="str">
            <v xml:space="preserve">         </v>
          </cell>
        </row>
        <row r="946">
          <cell r="C946">
            <v>0</v>
          </cell>
          <cell r="D946" t="str">
            <v xml:space="preserve">         </v>
          </cell>
        </row>
        <row r="947">
          <cell r="C947">
            <v>0</v>
          </cell>
          <cell r="D947" t="str">
            <v xml:space="preserve">         </v>
          </cell>
        </row>
        <row r="948">
          <cell r="C948">
            <v>0</v>
          </cell>
          <cell r="D948" t="str">
            <v xml:space="preserve">         </v>
          </cell>
        </row>
        <row r="949">
          <cell r="C949">
            <v>0</v>
          </cell>
          <cell r="D949" t="str">
            <v xml:space="preserve">         </v>
          </cell>
        </row>
        <row r="950">
          <cell r="C950">
            <v>0</v>
          </cell>
          <cell r="D950" t="str">
            <v xml:space="preserve">         </v>
          </cell>
        </row>
        <row r="951">
          <cell r="C951">
            <v>0</v>
          </cell>
          <cell r="D951" t="str">
            <v xml:space="preserve">         </v>
          </cell>
        </row>
        <row r="952">
          <cell r="C952">
            <v>0</v>
          </cell>
          <cell r="D952" t="str">
            <v xml:space="preserve">         </v>
          </cell>
        </row>
        <row r="953">
          <cell r="C953">
            <v>0</v>
          </cell>
          <cell r="D953" t="str">
            <v xml:space="preserve">         </v>
          </cell>
        </row>
        <row r="954">
          <cell r="C954">
            <v>0</v>
          </cell>
          <cell r="D954" t="str">
            <v xml:space="preserve">         </v>
          </cell>
        </row>
        <row r="955">
          <cell r="C955">
            <v>0</v>
          </cell>
          <cell r="D955" t="str">
            <v xml:space="preserve">         </v>
          </cell>
        </row>
        <row r="956">
          <cell r="C956">
            <v>0</v>
          </cell>
          <cell r="D956" t="str">
            <v xml:space="preserve">         </v>
          </cell>
        </row>
        <row r="957">
          <cell r="C957">
            <v>0</v>
          </cell>
          <cell r="D957" t="str">
            <v xml:space="preserve">         </v>
          </cell>
        </row>
        <row r="958">
          <cell r="C958">
            <v>0</v>
          </cell>
          <cell r="D958" t="str">
            <v xml:space="preserve">         </v>
          </cell>
        </row>
        <row r="959">
          <cell r="C959">
            <v>0</v>
          </cell>
          <cell r="D959" t="str">
            <v xml:space="preserve">         </v>
          </cell>
        </row>
        <row r="960">
          <cell r="C960">
            <v>0</v>
          </cell>
          <cell r="D960" t="str">
            <v xml:space="preserve">         </v>
          </cell>
        </row>
        <row r="961">
          <cell r="C961">
            <v>0</v>
          </cell>
          <cell r="D961" t="str">
            <v xml:space="preserve">         </v>
          </cell>
        </row>
        <row r="962">
          <cell r="C962">
            <v>0</v>
          </cell>
          <cell r="D962" t="str">
            <v xml:space="preserve">         </v>
          </cell>
        </row>
        <row r="963">
          <cell r="C963">
            <v>0</v>
          </cell>
          <cell r="D963" t="str">
            <v xml:space="preserve">         </v>
          </cell>
        </row>
        <row r="964">
          <cell r="C964">
            <v>0</v>
          </cell>
          <cell r="D964" t="str">
            <v xml:space="preserve">         </v>
          </cell>
        </row>
        <row r="965">
          <cell r="C965">
            <v>0</v>
          </cell>
          <cell r="D965" t="str">
            <v xml:space="preserve">         </v>
          </cell>
        </row>
        <row r="966">
          <cell r="C966">
            <v>0</v>
          </cell>
          <cell r="D966" t="str">
            <v xml:space="preserve">         </v>
          </cell>
        </row>
        <row r="967">
          <cell r="C967">
            <v>0</v>
          </cell>
          <cell r="D967" t="str">
            <v xml:space="preserve">         </v>
          </cell>
        </row>
        <row r="968">
          <cell r="C968">
            <v>0</v>
          </cell>
          <cell r="D968" t="str">
            <v xml:space="preserve">         </v>
          </cell>
        </row>
        <row r="969">
          <cell r="C969">
            <v>0</v>
          </cell>
          <cell r="D969" t="str">
            <v xml:space="preserve">         </v>
          </cell>
        </row>
        <row r="970">
          <cell r="C970">
            <v>0</v>
          </cell>
          <cell r="D970" t="str">
            <v xml:space="preserve">         </v>
          </cell>
        </row>
        <row r="971">
          <cell r="C971">
            <v>0</v>
          </cell>
          <cell r="D971" t="str">
            <v xml:space="preserve">         </v>
          </cell>
        </row>
        <row r="972">
          <cell r="C972">
            <v>0</v>
          </cell>
          <cell r="D972" t="str">
            <v xml:space="preserve">         </v>
          </cell>
        </row>
        <row r="973">
          <cell r="C973">
            <v>0</v>
          </cell>
          <cell r="D973" t="str">
            <v xml:space="preserve">         </v>
          </cell>
        </row>
        <row r="974">
          <cell r="C974">
            <v>0</v>
          </cell>
          <cell r="D974" t="str">
            <v xml:space="preserve">         </v>
          </cell>
        </row>
        <row r="975">
          <cell r="C975">
            <v>0</v>
          </cell>
          <cell r="D975" t="str">
            <v xml:space="preserve">         </v>
          </cell>
        </row>
        <row r="976">
          <cell r="C976">
            <v>0</v>
          </cell>
          <cell r="D976" t="str">
            <v xml:space="preserve">         </v>
          </cell>
        </row>
        <row r="977">
          <cell r="C977">
            <v>0</v>
          </cell>
          <cell r="D977" t="str">
            <v xml:space="preserve">         </v>
          </cell>
        </row>
        <row r="978">
          <cell r="C978">
            <v>0</v>
          </cell>
          <cell r="D978" t="str">
            <v xml:space="preserve">         </v>
          </cell>
        </row>
        <row r="979">
          <cell r="C979">
            <v>0</v>
          </cell>
          <cell r="D979" t="str">
            <v xml:space="preserve">         </v>
          </cell>
        </row>
        <row r="980">
          <cell r="C980">
            <v>0</v>
          </cell>
          <cell r="D980" t="str">
            <v xml:space="preserve">         </v>
          </cell>
        </row>
        <row r="981">
          <cell r="C981">
            <v>0</v>
          </cell>
          <cell r="D981" t="str">
            <v xml:space="preserve">         </v>
          </cell>
        </row>
        <row r="982">
          <cell r="C982">
            <v>0</v>
          </cell>
          <cell r="D982" t="str">
            <v xml:space="preserve">         </v>
          </cell>
        </row>
        <row r="983">
          <cell r="C983">
            <v>0</v>
          </cell>
          <cell r="D983" t="str">
            <v xml:space="preserve">         </v>
          </cell>
        </row>
        <row r="984">
          <cell r="C984">
            <v>0</v>
          </cell>
          <cell r="D984" t="str">
            <v xml:space="preserve">         </v>
          </cell>
        </row>
        <row r="985">
          <cell r="C985">
            <v>0</v>
          </cell>
          <cell r="D985" t="str">
            <v xml:space="preserve">         </v>
          </cell>
        </row>
        <row r="986">
          <cell r="C986">
            <v>0</v>
          </cell>
          <cell r="D986" t="str">
            <v xml:space="preserve">         </v>
          </cell>
        </row>
        <row r="987">
          <cell r="C987">
            <v>0</v>
          </cell>
          <cell r="D987" t="str">
            <v xml:space="preserve">         </v>
          </cell>
        </row>
        <row r="988">
          <cell r="C988">
            <v>0</v>
          </cell>
          <cell r="D988" t="str">
            <v xml:space="preserve">         </v>
          </cell>
        </row>
        <row r="989">
          <cell r="C989">
            <v>0</v>
          </cell>
          <cell r="D989" t="str">
            <v xml:space="preserve">         </v>
          </cell>
        </row>
        <row r="990">
          <cell r="C990">
            <v>0</v>
          </cell>
          <cell r="D990" t="str">
            <v xml:space="preserve">         </v>
          </cell>
        </row>
        <row r="991">
          <cell r="C991">
            <v>0</v>
          </cell>
          <cell r="D991" t="str">
            <v xml:space="preserve">         </v>
          </cell>
        </row>
        <row r="992">
          <cell r="C992">
            <v>0</v>
          </cell>
          <cell r="D992" t="str">
            <v xml:space="preserve">         </v>
          </cell>
        </row>
        <row r="993">
          <cell r="C993">
            <v>0</v>
          </cell>
          <cell r="D993" t="str">
            <v xml:space="preserve">         </v>
          </cell>
        </row>
        <row r="994">
          <cell r="C994">
            <v>0</v>
          </cell>
          <cell r="D994" t="str">
            <v xml:space="preserve">         </v>
          </cell>
        </row>
        <row r="995">
          <cell r="C995">
            <v>0</v>
          </cell>
          <cell r="D995" t="str">
            <v xml:space="preserve">         </v>
          </cell>
        </row>
        <row r="996">
          <cell r="C996">
            <v>0</v>
          </cell>
          <cell r="D996" t="str">
            <v xml:space="preserve">         </v>
          </cell>
        </row>
        <row r="997">
          <cell r="C997">
            <v>0</v>
          </cell>
          <cell r="D997" t="str">
            <v xml:space="preserve">         </v>
          </cell>
        </row>
        <row r="998">
          <cell r="C998">
            <v>0</v>
          </cell>
          <cell r="D998" t="str">
            <v xml:space="preserve">         </v>
          </cell>
        </row>
        <row r="999">
          <cell r="C999">
            <v>0</v>
          </cell>
          <cell r="D999" t="str">
            <v xml:space="preserve">         </v>
          </cell>
        </row>
        <row r="1000">
          <cell r="C1000">
            <v>0</v>
          </cell>
          <cell r="D1000" t="str">
            <v xml:space="preserve">         </v>
          </cell>
        </row>
        <row r="1001">
          <cell r="C1001">
            <v>0</v>
          </cell>
          <cell r="D1001" t="str">
            <v xml:space="preserve">         </v>
          </cell>
        </row>
        <row r="1002">
          <cell r="C1002">
            <v>0</v>
          </cell>
          <cell r="D1002" t="str">
            <v xml:space="preserve">         </v>
          </cell>
        </row>
        <row r="1003">
          <cell r="C1003">
            <v>0</v>
          </cell>
          <cell r="D1003" t="str">
            <v xml:space="preserve">         </v>
          </cell>
        </row>
        <row r="1004">
          <cell r="C1004">
            <v>0</v>
          </cell>
          <cell r="D1004" t="str">
            <v xml:space="preserve">         </v>
          </cell>
        </row>
        <row r="1005">
          <cell r="C1005">
            <v>0</v>
          </cell>
          <cell r="D1005" t="str">
            <v xml:space="preserve">         </v>
          </cell>
        </row>
        <row r="1006">
          <cell r="C1006">
            <v>0</v>
          </cell>
          <cell r="D1006" t="str">
            <v xml:space="preserve">         </v>
          </cell>
        </row>
        <row r="1007">
          <cell r="C1007">
            <v>0</v>
          </cell>
          <cell r="D1007" t="str">
            <v xml:space="preserve">         </v>
          </cell>
        </row>
        <row r="1008">
          <cell r="C1008">
            <v>0</v>
          </cell>
          <cell r="D1008" t="str">
            <v xml:space="preserve">         </v>
          </cell>
        </row>
        <row r="1009">
          <cell r="C1009">
            <v>0</v>
          </cell>
          <cell r="D1009" t="str">
            <v xml:space="preserve">         </v>
          </cell>
        </row>
        <row r="1010">
          <cell r="C1010">
            <v>0</v>
          </cell>
          <cell r="D1010" t="str">
            <v xml:space="preserve">         </v>
          </cell>
        </row>
        <row r="1011">
          <cell r="C1011">
            <v>0</v>
          </cell>
          <cell r="D1011" t="str">
            <v xml:space="preserve">         </v>
          </cell>
        </row>
        <row r="1012">
          <cell r="C1012">
            <v>0</v>
          </cell>
          <cell r="D1012" t="str">
            <v xml:space="preserve">         </v>
          </cell>
        </row>
        <row r="1013">
          <cell r="C1013">
            <v>0</v>
          </cell>
          <cell r="D1013" t="str">
            <v xml:space="preserve">         </v>
          </cell>
        </row>
        <row r="1014">
          <cell r="C1014">
            <v>0</v>
          </cell>
          <cell r="D1014" t="str">
            <v xml:space="preserve">         </v>
          </cell>
        </row>
        <row r="1015">
          <cell r="C1015">
            <v>0</v>
          </cell>
          <cell r="D1015" t="str">
            <v xml:space="preserve">         </v>
          </cell>
        </row>
        <row r="1016">
          <cell r="C1016">
            <v>0</v>
          </cell>
          <cell r="D1016" t="str">
            <v xml:space="preserve">         </v>
          </cell>
        </row>
        <row r="1017">
          <cell r="C1017">
            <v>0</v>
          </cell>
          <cell r="D1017" t="str">
            <v xml:space="preserve">         </v>
          </cell>
        </row>
        <row r="1018">
          <cell r="C1018">
            <v>0</v>
          </cell>
          <cell r="D1018" t="str">
            <v xml:space="preserve">         </v>
          </cell>
        </row>
        <row r="1019">
          <cell r="C1019">
            <v>0</v>
          </cell>
          <cell r="D1019" t="str">
            <v xml:space="preserve">         </v>
          </cell>
        </row>
        <row r="1020">
          <cell r="C1020">
            <v>0</v>
          </cell>
          <cell r="D1020" t="str">
            <v xml:space="preserve">         </v>
          </cell>
        </row>
        <row r="1021">
          <cell r="C1021">
            <v>0</v>
          </cell>
          <cell r="D1021" t="str">
            <v xml:space="preserve">         </v>
          </cell>
        </row>
        <row r="1022">
          <cell r="C1022">
            <v>0</v>
          </cell>
          <cell r="D1022" t="str">
            <v xml:space="preserve">         </v>
          </cell>
        </row>
        <row r="1023">
          <cell r="C1023">
            <v>0</v>
          </cell>
          <cell r="D1023" t="str">
            <v xml:space="preserve">         </v>
          </cell>
        </row>
        <row r="1024">
          <cell r="C1024">
            <v>0</v>
          </cell>
          <cell r="D1024" t="str">
            <v xml:space="preserve">         </v>
          </cell>
        </row>
        <row r="1025">
          <cell r="C1025">
            <v>0</v>
          </cell>
          <cell r="D1025" t="str">
            <v xml:space="preserve">         </v>
          </cell>
        </row>
        <row r="1026">
          <cell r="C1026">
            <v>0</v>
          </cell>
          <cell r="D1026" t="str">
            <v xml:space="preserve">         </v>
          </cell>
        </row>
        <row r="1027">
          <cell r="C1027">
            <v>0</v>
          </cell>
          <cell r="D1027" t="str">
            <v xml:space="preserve">         </v>
          </cell>
        </row>
        <row r="1028">
          <cell r="C1028">
            <v>0</v>
          </cell>
          <cell r="D1028" t="str">
            <v xml:space="preserve">         </v>
          </cell>
        </row>
        <row r="1029">
          <cell r="C1029">
            <v>0</v>
          </cell>
          <cell r="D1029" t="str">
            <v xml:space="preserve">         </v>
          </cell>
        </row>
        <row r="1030">
          <cell r="C1030">
            <v>0</v>
          </cell>
          <cell r="D1030" t="str">
            <v xml:space="preserve">         </v>
          </cell>
        </row>
        <row r="1031">
          <cell r="C1031">
            <v>0</v>
          </cell>
          <cell r="D1031" t="str">
            <v xml:space="preserve">         </v>
          </cell>
        </row>
        <row r="1032">
          <cell r="C1032">
            <v>0</v>
          </cell>
          <cell r="D1032" t="str">
            <v xml:space="preserve">         </v>
          </cell>
        </row>
        <row r="1033">
          <cell r="C1033">
            <v>0</v>
          </cell>
          <cell r="D1033" t="str">
            <v xml:space="preserve">         </v>
          </cell>
        </row>
        <row r="1034">
          <cell r="C1034">
            <v>0</v>
          </cell>
          <cell r="D1034" t="str">
            <v xml:space="preserve">         </v>
          </cell>
        </row>
        <row r="1035">
          <cell r="C1035">
            <v>0</v>
          </cell>
          <cell r="D1035" t="str">
            <v xml:space="preserve">         </v>
          </cell>
        </row>
        <row r="1036">
          <cell r="C1036">
            <v>0</v>
          </cell>
          <cell r="D1036" t="str">
            <v xml:space="preserve">         </v>
          </cell>
        </row>
        <row r="1037">
          <cell r="C1037">
            <v>0</v>
          </cell>
          <cell r="D1037" t="str">
            <v xml:space="preserve">         </v>
          </cell>
        </row>
        <row r="1038">
          <cell r="C1038">
            <v>0</v>
          </cell>
          <cell r="D1038" t="str">
            <v xml:space="preserve">         </v>
          </cell>
        </row>
        <row r="1039">
          <cell r="C1039">
            <v>0</v>
          </cell>
          <cell r="D1039" t="str">
            <v xml:space="preserve">         </v>
          </cell>
        </row>
        <row r="1040">
          <cell r="C1040">
            <v>0</v>
          </cell>
          <cell r="D1040" t="str">
            <v xml:space="preserve">         </v>
          </cell>
        </row>
        <row r="1041">
          <cell r="C1041">
            <v>0</v>
          </cell>
          <cell r="D1041" t="str">
            <v xml:space="preserve">         </v>
          </cell>
        </row>
        <row r="1042">
          <cell r="C1042">
            <v>0</v>
          </cell>
          <cell r="D1042" t="str">
            <v xml:space="preserve">         </v>
          </cell>
        </row>
        <row r="1043">
          <cell r="C1043">
            <v>0</v>
          </cell>
          <cell r="D1043" t="str">
            <v xml:space="preserve">         </v>
          </cell>
        </row>
        <row r="1044">
          <cell r="C1044">
            <v>0</v>
          </cell>
          <cell r="D1044" t="str">
            <v xml:space="preserve">         </v>
          </cell>
        </row>
        <row r="1045">
          <cell r="C1045">
            <v>0</v>
          </cell>
          <cell r="D1045" t="str">
            <v xml:space="preserve">         </v>
          </cell>
        </row>
        <row r="1046">
          <cell r="C1046">
            <v>0</v>
          </cell>
          <cell r="D1046" t="str">
            <v xml:space="preserve">         </v>
          </cell>
        </row>
        <row r="1047">
          <cell r="C1047">
            <v>0</v>
          </cell>
          <cell r="D1047" t="str">
            <v xml:space="preserve">         </v>
          </cell>
        </row>
        <row r="1048">
          <cell r="C1048">
            <v>0</v>
          </cell>
          <cell r="D1048" t="str">
            <v xml:space="preserve">         </v>
          </cell>
        </row>
        <row r="1049">
          <cell r="C1049">
            <v>0</v>
          </cell>
          <cell r="D1049" t="str">
            <v xml:space="preserve">         </v>
          </cell>
        </row>
        <row r="1050">
          <cell r="C1050">
            <v>0</v>
          </cell>
          <cell r="D1050" t="str">
            <v xml:space="preserve">         </v>
          </cell>
        </row>
        <row r="1051">
          <cell r="C1051">
            <v>0</v>
          </cell>
          <cell r="D1051" t="str">
            <v xml:space="preserve">         </v>
          </cell>
        </row>
        <row r="1052">
          <cell r="C1052">
            <v>0</v>
          </cell>
          <cell r="D1052" t="str">
            <v xml:space="preserve">         </v>
          </cell>
        </row>
        <row r="1053">
          <cell r="C1053">
            <v>0</v>
          </cell>
          <cell r="D1053" t="str">
            <v xml:space="preserve">         </v>
          </cell>
        </row>
        <row r="1054">
          <cell r="C1054">
            <v>0</v>
          </cell>
          <cell r="D1054" t="str">
            <v xml:space="preserve">         </v>
          </cell>
        </row>
        <row r="1055">
          <cell r="C1055">
            <v>0</v>
          </cell>
          <cell r="D1055" t="str">
            <v xml:space="preserve">         </v>
          </cell>
        </row>
        <row r="1056">
          <cell r="C1056">
            <v>0</v>
          </cell>
          <cell r="D1056" t="str">
            <v xml:space="preserve">         </v>
          </cell>
        </row>
        <row r="1057">
          <cell r="C1057">
            <v>0</v>
          </cell>
          <cell r="D1057" t="str">
            <v xml:space="preserve">         </v>
          </cell>
        </row>
        <row r="1058">
          <cell r="C1058">
            <v>0</v>
          </cell>
          <cell r="D1058" t="str">
            <v xml:space="preserve">         </v>
          </cell>
        </row>
        <row r="1059">
          <cell r="C1059">
            <v>0</v>
          </cell>
          <cell r="D1059" t="str">
            <v xml:space="preserve">         </v>
          </cell>
        </row>
        <row r="1060">
          <cell r="C1060">
            <v>0</v>
          </cell>
          <cell r="D1060" t="str">
            <v xml:space="preserve">         </v>
          </cell>
        </row>
        <row r="1061">
          <cell r="C1061">
            <v>0</v>
          </cell>
          <cell r="D1061" t="str">
            <v xml:space="preserve">         </v>
          </cell>
        </row>
        <row r="1062">
          <cell r="C1062">
            <v>0</v>
          </cell>
          <cell r="D1062" t="str">
            <v xml:space="preserve">         </v>
          </cell>
        </row>
        <row r="1063">
          <cell r="C1063">
            <v>0</v>
          </cell>
          <cell r="D1063" t="str">
            <v xml:space="preserve">         </v>
          </cell>
        </row>
        <row r="1064">
          <cell r="C1064">
            <v>0</v>
          </cell>
          <cell r="D1064" t="str">
            <v xml:space="preserve">         </v>
          </cell>
        </row>
        <row r="1065">
          <cell r="C1065">
            <v>0</v>
          </cell>
          <cell r="D1065" t="str">
            <v xml:space="preserve">         </v>
          </cell>
        </row>
        <row r="1066">
          <cell r="C1066">
            <v>0</v>
          </cell>
          <cell r="D1066" t="str">
            <v xml:space="preserve">         </v>
          </cell>
        </row>
        <row r="1067">
          <cell r="C1067">
            <v>0</v>
          </cell>
          <cell r="D1067" t="str">
            <v xml:space="preserve">         </v>
          </cell>
        </row>
        <row r="1068">
          <cell r="C1068">
            <v>0</v>
          </cell>
          <cell r="D1068" t="str">
            <v xml:space="preserve">         </v>
          </cell>
        </row>
        <row r="1069">
          <cell r="C1069">
            <v>0</v>
          </cell>
          <cell r="D1069" t="str">
            <v xml:space="preserve">         </v>
          </cell>
        </row>
        <row r="1070">
          <cell r="C1070">
            <v>0</v>
          </cell>
          <cell r="D1070" t="str">
            <v xml:space="preserve">         </v>
          </cell>
        </row>
        <row r="1071">
          <cell r="C1071">
            <v>0</v>
          </cell>
          <cell r="D1071" t="str">
            <v xml:space="preserve">         </v>
          </cell>
        </row>
        <row r="1072">
          <cell r="C1072">
            <v>0</v>
          </cell>
          <cell r="D1072" t="str">
            <v xml:space="preserve">         </v>
          </cell>
        </row>
        <row r="1073">
          <cell r="C1073">
            <v>0</v>
          </cell>
          <cell r="D1073" t="str">
            <v xml:space="preserve">         </v>
          </cell>
        </row>
        <row r="1074">
          <cell r="C1074">
            <v>0</v>
          </cell>
          <cell r="D1074" t="str">
            <v xml:space="preserve">         </v>
          </cell>
        </row>
        <row r="1075">
          <cell r="C1075">
            <v>0</v>
          </cell>
          <cell r="D1075" t="str">
            <v xml:space="preserve">         </v>
          </cell>
        </row>
        <row r="1076">
          <cell r="C1076">
            <v>0</v>
          </cell>
          <cell r="D1076" t="str">
            <v xml:space="preserve">         </v>
          </cell>
        </row>
        <row r="1077">
          <cell r="C1077">
            <v>0</v>
          </cell>
          <cell r="D1077" t="str">
            <v xml:space="preserve">         </v>
          </cell>
        </row>
        <row r="1078">
          <cell r="C1078">
            <v>0</v>
          </cell>
          <cell r="D1078" t="str">
            <v xml:space="preserve">         </v>
          </cell>
        </row>
        <row r="1079">
          <cell r="C1079">
            <v>0</v>
          </cell>
          <cell r="D1079" t="str">
            <v xml:space="preserve">         </v>
          </cell>
        </row>
        <row r="1080">
          <cell r="C1080">
            <v>0</v>
          </cell>
          <cell r="D1080" t="str">
            <v xml:space="preserve">         </v>
          </cell>
        </row>
        <row r="1081">
          <cell r="C1081">
            <v>0</v>
          </cell>
          <cell r="D1081" t="str">
            <v xml:space="preserve">         </v>
          </cell>
        </row>
        <row r="1082">
          <cell r="C1082">
            <v>0</v>
          </cell>
          <cell r="D1082" t="str">
            <v xml:space="preserve">         </v>
          </cell>
        </row>
        <row r="1083">
          <cell r="C1083">
            <v>0</v>
          </cell>
          <cell r="D1083" t="str">
            <v xml:space="preserve">         </v>
          </cell>
        </row>
        <row r="1084">
          <cell r="C1084">
            <v>0</v>
          </cell>
          <cell r="D1084" t="str">
            <v xml:space="preserve">         </v>
          </cell>
        </row>
        <row r="1085">
          <cell r="C1085">
            <v>0</v>
          </cell>
          <cell r="D1085" t="str">
            <v xml:space="preserve">         </v>
          </cell>
        </row>
        <row r="1086">
          <cell r="C1086">
            <v>0</v>
          </cell>
          <cell r="D1086" t="str">
            <v xml:space="preserve">         </v>
          </cell>
        </row>
        <row r="1087">
          <cell r="C1087">
            <v>0</v>
          </cell>
          <cell r="D1087" t="str">
            <v xml:space="preserve">         </v>
          </cell>
        </row>
        <row r="1088">
          <cell r="C1088">
            <v>0</v>
          </cell>
          <cell r="D1088" t="str">
            <v xml:space="preserve">         </v>
          </cell>
        </row>
        <row r="1089">
          <cell r="C1089">
            <v>0</v>
          </cell>
          <cell r="D1089" t="str">
            <v xml:space="preserve">         </v>
          </cell>
        </row>
        <row r="1090">
          <cell r="C1090">
            <v>0</v>
          </cell>
          <cell r="D1090" t="str">
            <v xml:space="preserve">         </v>
          </cell>
        </row>
        <row r="1091">
          <cell r="C1091">
            <v>0</v>
          </cell>
          <cell r="D1091" t="str">
            <v xml:space="preserve">         </v>
          </cell>
        </row>
        <row r="1092">
          <cell r="C1092">
            <v>0</v>
          </cell>
          <cell r="D1092" t="str">
            <v xml:space="preserve">         </v>
          </cell>
        </row>
        <row r="1093">
          <cell r="C1093">
            <v>0</v>
          </cell>
          <cell r="D1093" t="str">
            <v xml:space="preserve">         </v>
          </cell>
        </row>
        <row r="1094">
          <cell r="C1094">
            <v>0</v>
          </cell>
          <cell r="D1094" t="str">
            <v xml:space="preserve">         </v>
          </cell>
        </row>
        <row r="1095">
          <cell r="C1095">
            <v>0</v>
          </cell>
          <cell r="D1095" t="str">
            <v xml:space="preserve">         </v>
          </cell>
        </row>
        <row r="1096">
          <cell r="C1096">
            <v>0</v>
          </cell>
          <cell r="D1096" t="str">
            <v xml:space="preserve">         </v>
          </cell>
        </row>
        <row r="1097">
          <cell r="C1097">
            <v>0</v>
          </cell>
          <cell r="D1097" t="str">
            <v xml:space="preserve">         </v>
          </cell>
        </row>
        <row r="1098">
          <cell r="C1098">
            <v>0</v>
          </cell>
          <cell r="D1098" t="str">
            <v xml:space="preserve">         </v>
          </cell>
        </row>
        <row r="1099">
          <cell r="C1099">
            <v>0</v>
          </cell>
          <cell r="D1099" t="str">
            <v xml:space="preserve">         </v>
          </cell>
        </row>
        <row r="1100">
          <cell r="C1100">
            <v>0</v>
          </cell>
          <cell r="D1100" t="str">
            <v xml:space="preserve">         </v>
          </cell>
        </row>
        <row r="1101">
          <cell r="C1101">
            <v>0</v>
          </cell>
          <cell r="D1101" t="str">
            <v xml:space="preserve">         </v>
          </cell>
        </row>
        <row r="1102">
          <cell r="C1102">
            <v>0</v>
          </cell>
          <cell r="D1102" t="str">
            <v xml:space="preserve">         </v>
          </cell>
        </row>
        <row r="1103">
          <cell r="C1103">
            <v>0</v>
          </cell>
          <cell r="D1103" t="str">
            <v xml:space="preserve">         </v>
          </cell>
        </row>
        <row r="1104">
          <cell r="C1104">
            <v>0</v>
          </cell>
          <cell r="D1104" t="str">
            <v xml:space="preserve">         </v>
          </cell>
        </row>
        <row r="1105">
          <cell r="C1105">
            <v>0</v>
          </cell>
          <cell r="D1105" t="str">
            <v xml:space="preserve">         </v>
          </cell>
        </row>
        <row r="1106">
          <cell r="C1106">
            <v>0</v>
          </cell>
          <cell r="D1106" t="str">
            <v xml:space="preserve">         </v>
          </cell>
        </row>
        <row r="1107">
          <cell r="C1107">
            <v>0</v>
          </cell>
          <cell r="D1107" t="str">
            <v xml:space="preserve">         </v>
          </cell>
        </row>
        <row r="1108">
          <cell r="C1108">
            <v>0</v>
          </cell>
          <cell r="D1108" t="str">
            <v xml:space="preserve">         </v>
          </cell>
        </row>
        <row r="1109">
          <cell r="C1109">
            <v>0</v>
          </cell>
          <cell r="D1109" t="str">
            <v xml:space="preserve">         </v>
          </cell>
        </row>
        <row r="1110">
          <cell r="C1110">
            <v>0</v>
          </cell>
          <cell r="D1110" t="str">
            <v xml:space="preserve">         </v>
          </cell>
        </row>
        <row r="1111">
          <cell r="C1111">
            <v>0</v>
          </cell>
          <cell r="D1111" t="str">
            <v xml:space="preserve">         </v>
          </cell>
        </row>
        <row r="1112">
          <cell r="C1112">
            <v>0</v>
          </cell>
          <cell r="D1112" t="str">
            <v xml:space="preserve">         </v>
          </cell>
        </row>
        <row r="1113">
          <cell r="C1113">
            <v>0</v>
          </cell>
          <cell r="D1113" t="str">
            <v xml:space="preserve">         </v>
          </cell>
        </row>
        <row r="1114">
          <cell r="C1114">
            <v>0</v>
          </cell>
          <cell r="D1114" t="str">
            <v xml:space="preserve">         </v>
          </cell>
        </row>
        <row r="1115">
          <cell r="C1115">
            <v>0</v>
          </cell>
          <cell r="D1115" t="str">
            <v xml:space="preserve">         </v>
          </cell>
        </row>
        <row r="1116">
          <cell r="C1116">
            <v>0</v>
          </cell>
          <cell r="D1116" t="str">
            <v xml:space="preserve">         </v>
          </cell>
        </row>
        <row r="1117">
          <cell r="C1117">
            <v>0</v>
          </cell>
          <cell r="D1117" t="str">
            <v xml:space="preserve">         </v>
          </cell>
        </row>
        <row r="1118">
          <cell r="C1118">
            <v>0</v>
          </cell>
          <cell r="D1118" t="str">
            <v xml:space="preserve">         </v>
          </cell>
        </row>
        <row r="1119">
          <cell r="C1119">
            <v>0</v>
          </cell>
          <cell r="D1119" t="str">
            <v xml:space="preserve">         </v>
          </cell>
        </row>
        <row r="1120">
          <cell r="C1120">
            <v>0</v>
          </cell>
          <cell r="D1120" t="str">
            <v xml:space="preserve">         </v>
          </cell>
        </row>
        <row r="1121">
          <cell r="C1121">
            <v>0</v>
          </cell>
          <cell r="D1121" t="str">
            <v xml:space="preserve">         </v>
          </cell>
        </row>
        <row r="1122">
          <cell r="C1122">
            <v>0</v>
          </cell>
          <cell r="D1122" t="str">
            <v xml:space="preserve">         </v>
          </cell>
        </row>
        <row r="1123">
          <cell r="C1123">
            <v>0</v>
          </cell>
          <cell r="D1123" t="str">
            <v xml:space="preserve">         </v>
          </cell>
        </row>
        <row r="1124">
          <cell r="C1124">
            <v>0</v>
          </cell>
          <cell r="D1124" t="str">
            <v xml:space="preserve">         </v>
          </cell>
        </row>
        <row r="1125">
          <cell r="C1125">
            <v>0</v>
          </cell>
          <cell r="D1125" t="str">
            <v xml:space="preserve">         </v>
          </cell>
        </row>
        <row r="1126">
          <cell r="C1126">
            <v>0</v>
          </cell>
          <cell r="D1126" t="str">
            <v xml:space="preserve">         </v>
          </cell>
        </row>
        <row r="1127">
          <cell r="C1127">
            <v>0</v>
          </cell>
          <cell r="D1127" t="str">
            <v xml:space="preserve">         </v>
          </cell>
        </row>
        <row r="1128">
          <cell r="C1128">
            <v>0</v>
          </cell>
          <cell r="D1128" t="str">
            <v xml:space="preserve">         </v>
          </cell>
        </row>
        <row r="1129">
          <cell r="C1129">
            <v>0</v>
          </cell>
          <cell r="D1129" t="str">
            <v xml:space="preserve">         </v>
          </cell>
        </row>
        <row r="1130">
          <cell r="C1130">
            <v>0</v>
          </cell>
          <cell r="D1130" t="str">
            <v xml:space="preserve">         </v>
          </cell>
        </row>
        <row r="1131">
          <cell r="C1131">
            <v>0</v>
          </cell>
          <cell r="D1131" t="str">
            <v xml:space="preserve">         </v>
          </cell>
        </row>
        <row r="1132">
          <cell r="C1132">
            <v>0</v>
          </cell>
          <cell r="D1132" t="str">
            <v xml:space="preserve">         </v>
          </cell>
        </row>
        <row r="1133">
          <cell r="C1133">
            <v>0</v>
          </cell>
          <cell r="D1133" t="str">
            <v xml:space="preserve">         </v>
          </cell>
        </row>
        <row r="1134">
          <cell r="C1134">
            <v>0</v>
          </cell>
          <cell r="D1134" t="str">
            <v xml:space="preserve">         </v>
          </cell>
        </row>
        <row r="1135">
          <cell r="C1135">
            <v>0</v>
          </cell>
          <cell r="D1135" t="str">
            <v xml:space="preserve">         </v>
          </cell>
        </row>
        <row r="1136">
          <cell r="C1136">
            <v>0</v>
          </cell>
          <cell r="D1136" t="str">
            <v xml:space="preserve">         </v>
          </cell>
        </row>
        <row r="1137">
          <cell r="C1137">
            <v>0</v>
          </cell>
          <cell r="D1137" t="str">
            <v xml:space="preserve">         </v>
          </cell>
        </row>
        <row r="1138">
          <cell r="C1138">
            <v>0</v>
          </cell>
          <cell r="D1138" t="str">
            <v xml:space="preserve">         </v>
          </cell>
        </row>
        <row r="1139">
          <cell r="C1139">
            <v>0</v>
          </cell>
          <cell r="D1139" t="str">
            <v xml:space="preserve">         </v>
          </cell>
        </row>
        <row r="1140">
          <cell r="C1140">
            <v>0</v>
          </cell>
          <cell r="D1140" t="str">
            <v xml:space="preserve">         </v>
          </cell>
        </row>
        <row r="1141">
          <cell r="C1141">
            <v>0</v>
          </cell>
          <cell r="D1141" t="str">
            <v xml:space="preserve">         </v>
          </cell>
        </row>
        <row r="1142">
          <cell r="C1142">
            <v>0</v>
          </cell>
          <cell r="D1142" t="str">
            <v xml:space="preserve">         </v>
          </cell>
        </row>
        <row r="1143">
          <cell r="C1143">
            <v>0</v>
          </cell>
          <cell r="D1143" t="str">
            <v xml:space="preserve">         </v>
          </cell>
        </row>
        <row r="1144">
          <cell r="C1144">
            <v>0</v>
          </cell>
          <cell r="D1144" t="str">
            <v xml:space="preserve">         </v>
          </cell>
        </row>
        <row r="1145">
          <cell r="C1145">
            <v>0</v>
          </cell>
          <cell r="D1145" t="str">
            <v xml:space="preserve">         </v>
          </cell>
        </row>
        <row r="1146">
          <cell r="C1146">
            <v>0</v>
          </cell>
          <cell r="D1146" t="str">
            <v xml:space="preserve">         </v>
          </cell>
        </row>
        <row r="1147">
          <cell r="C1147">
            <v>0</v>
          </cell>
          <cell r="D1147" t="str">
            <v xml:space="preserve">         </v>
          </cell>
        </row>
        <row r="1148">
          <cell r="C1148">
            <v>0</v>
          </cell>
          <cell r="D1148" t="str">
            <v xml:space="preserve">         </v>
          </cell>
        </row>
        <row r="1149">
          <cell r="C1149">
            <v>0</v>
          </cell>
          <cell r="D1149" t="str">
            <v xml:space="preserve">         </v>
          </cell>
        </row>
        <row r="1150">
          <cell r="C1150">
            <v>0</v>
          </cell>
          <cell r="D1150" t="str">
            <v xml:space="preserve">         </v>
          </cell>
        </row>
        <row r="1151">
          <cell r="C1151">
            <v>0</v>
          </cell>
          <cell r="D1151" t="str">
            <v xml:space="preserve">         </v>
          </cell>
        </row>
        <row r="1152">
          <cell r="C1152">
            <v>0</v>
          </cell>
          <cell r="D1152" t="str">
            <v xml:space="preserve">         </v>
          </cell>
        </row>
        <row r="1153">
          <cell r="C1153">
            <v>0</v>
          </cell>
          <cell r="D1153" t="str">
            <v xml:space="preserve">         </v>
          </cell>
        </row>
        <row r="1154">
          <cell r="C1154">
            <v>0</v>
          </cell>
          <cell r="D1154" t="str">
            <v xml:space="preserve">         </v>
          </cell>
        </row>
        <row r="1155">
          <cell r="C1155">
            <v>0</v>
          </cell>
          <cell r="D1155" t="str">
            <v xml:space="preserve">         </v>
          </cell>
        </row>
        <row r="1156">
          <cell r="C1156">
            <v>0</v>
          </cell>
          <cell r="D1156" t="str">
            <v xml:space="preserve">         </v>
          </cell>
        </row>
        <row r="1157">
          <cell r="C1157">
            <v>0</v>
          </cell>
          <cell r="D1157" t="str">
            <v xml:space="preserve">         </v>
          </cell>
        </row>
        <row r="1158">
          <cell r="C1158">
            <v>0</v>
          </cell>
          <cell r="D1158" t="str">
            <v xml:space="preserve">         </v>
          </cell>
        </row>
        <row r="1159">
          <cell r="C1159">
            <v>0</v>
          </cell>
          <cell r="D1159" t="str">
            <v xml:space="preserve">         </v>
          </cell>
        </row>
        <row r="1160">
          <cell r="C1160">
            <v>0</v>
          </cell>
          <cell r="D1160" t="str">
            <v xml:space="preserve">         </v>
          </cell>
        </row>
        <row r="1161">
          <cell r="C1161">
            <v>0</v>
          </cell>
          <cell r="D1161" t="str">
            <v xml:space="preserve">         </v>
          </cell>
        </row>
        <row r="1162">
          <cell r="C1162">
            <v>0</v>
          </cell>
          <cell r="D1162" t="str">
            <v xml:space="preserve">         </v>
          </cell>
        </row>
        <row r="1163">
          <cell r="C1163">
            <v>0</v>
          </cell>
          <cell r="D1163" t="str">
            <v xml:space="preserve">         </v>
          </cell>
        </row>
        <row r="1164">
          <cell r="C1164">
            <v>0</v>
          </cell>
          <cell r="D1164" t="str">
            <v xml:space="preserve">         </v>
          </cell>
        </row>
        <row r="1165">
          <cell r="C1165">
            <v>0</v>
          </cell>
          <cell r="D1165" t="str">
            <v xml:space="preserve">         </v>
          </cell>
        </row>
        <row r="1166">
          <cell r="C1166">
            <v>0</v>
          </cell>
          <cell r="D1166" t="str">
            <v xml:space="preserve">         </v>
          </cell>
        </row>
        <row r="1167">
          <cell r="C1167">
            <v>0</v>
          </cell>
          <cell r="D1167" t="str">
            <v xml:space="preserve">         </v>
          </cell>
        </row>
        <row r="1168">
          <cell r="C1168">
            <v>0</v>
          </cell>
          <cell r="D1168" t="str">
            <v xml:space="preserve">         </v>
          </cell>
        </row>
        <row r="1169">
          <cell r="C1169">
            <v>0</v>
          </cell>
          <cell r="D1169" t="str">
            <v xml:space="preserve">         </v>
          </cell>
        </row>
        <row r="1170">
          <cell r="C1170">
            <v>0</v>
          </cell>
          <cell r="D1170" t="str">
            <v xml:space="preserve">         </v>
          </cell>
        </row>
        <row r="1171">
          <cell r="C1171">
            <v>0</v>
          </cell>
          <cell r="D1171" t="str">
            <v xml:space="preserve">         </v>
          </cell>
        </row>
        <row r="1172">
          <cell r="C1172">
            <v>0</v>
          </cell>
          <cell r="D1172" t="str">
            <v xml:space="preserve">         </v>
          </cell>
        </row>
        <row r="1173">
          <cell r="C1173">
            <v>0</v>
          </cell>
          <cell r="D1173" t="str">
            <v xml:space="preserve">         </v>
          </cell>
        </row>
        <row r="1174">
          <cell r="C1174">
            <v>0</v>
          </cell>
          <cell r="D1174" t="str">
            <v xml:space="preserve">         </v>
          </cell>
        </row>
        <row r="1175">
          <cell r="C1175">
            <v>0</v>
          </cell>
          <cell r="D1175" t="str">
            <v xml:space="preserve">         </v>
          </cell>
        </row>
        <row r="1176">
          <cell r="C1176">
            <v>0</v>
          </cell>
          <cell r="D1176" t="str">
            <v xml:space="preserve">         </v>
          </cell>
        </row>
        <row r="1177">
          <cell r="C1177">
            <v>0</v>
          </cell>
          <cell r="D1177" t="str">
            <v xml:space="preserve">         </v>
          </cell>
        </row>
        <row r="1178">
          <cell r="C1178">
            <v>0</v>
          </cell>
          <cell r="D1178" t="str">
            <v xml:space="preserve">         </v>
          </cell>
        </row>
        <row r="1179">
          <cell r="C1179">
            <v>0</v>
          </cell>
          <cell r="D1179" t="str">
            <v xml:space="preserve">         </v>
          </cell>
        </row>
        <row r="1180">
          <cell r="C1180">
            <v>0</v>
          </cell>
          <cell r="D1180" t="str">
            <v xml:space="preserve">         </v>
          </cell>
        </row>
        <row r="1181">
          <cell r="C1181">
            <v>0</v>
          </cell>
          <cell r="D1181" t="str">
            <v xml:space="preserve">         </v>
          </cell>
        </row>
        <row r="1182">
          <cell r="C1182">
            <v>0</v>
          </cell>
          <cell r="D1182" t="str">
            <v xml:space="preserve">         </v>
          </cell>
        </row>
        <row r="1183">
          <cell r="C1183">
            <v>0</v>
          </cell>
          <cell r="D1183" t="str">
            <v xml:space="preserve">         </v>
          </cell>
        </row>
        <row r="1184">
          <cell r="C1184">
            <v>0</v>
          </cell>
          <cell r="D1184" t="str">
            <v xml:space="preserve">         </v>
          </cell>
        </row>
        <row r="1185">
          <cell r="C1185">
            <v>0</v>
          </cell>
          <cell r="D1185" t="str">
            <v xml:space="preserve">         </v>
          </cell>
        </row>
        <row r="1186">
          <cell r="C1186">
            <v>0</v>
          </cell>
          <cell r="D1186" t="str">
            <v xml:space="preserve">         </v>
          </cell>
        </row>
        <row r="1187">
          <cell r="C1187">
            <v>0</v>
          </cell>
          <cell r="D1187" t="str">
            <v xml:space="preserve">         </v>
          </cell>
        </row>
        <row r="1188">
          <cell r="C1188">
            <v>0</v>
          </cell>
          <cell r="D1188" t="str">
            <v xml:space="preserve">         </v>
          </cell>
        </row>
        <row r="1189">
          <cell r="C1189">
            <v>0</v>
          </cell>
          <cell r="D1189" t="str">
            <v xml:space="preserve">         </v>
          </cell>
        </row>
        <row r="1190">
          <cell r="C1190">
            <v>0</v>
          </cell>
          <cell r="D1190" t="str">
            <v xml:space="preserve">         </v>
          </cell>
        </row>
        <row r="1191">
          <cell r="C1191">
            <v>0</v>
          </cell>
          <cell r="D1191" t="str">
            <v xml:space="preserve">         </v>
          </cell>
        </row>
        <row r="1192">
          <cell r="C1192">
            <v>0</v>
          </cell>
          <cell r="D1192" t="str">
            <v xml:space="preserve">         </v>
          </cell>
        </row>
        <row r="1193">
          <cell r="C1193">
            <v>0</v>
          </cell>
          <cell r="D1193" t="str">
            <v xml:space="preserve">         </v>
          </cell>
        </row>
        <row r="1194">
          <cell r="C1194">
            <v>0</v>
          </cell>
          <cell r="D1194" t="str">
            <v xml:space="preserve">         </v>
          </cell>
        </row>
        <row r="1195">
          <cell r="C1195">
            <v>0</v>
          </cell>
          <cell r="D1195" t="str">
            <v xml:space="preserve">         </v>
          </cell>
        </row>
        <row r="1196">
          <cell r="C1196">
            <v>0</v>
          </cell>
          <cell r="D1196" t="str">
            <v xml:space="preserve">         </v>
          </cell>
        </row>
        <row r="1197">
          <cell r="C1197">
            <v>0</v>
          </cell>
          <cell r="D1197" t="str">
            <v xml:space="preserve">         </v>
          </cell>
        </row>
        <row r="1198">
          <cell r="C1198">
            <v>0</v>
          </cell>
          <cell r="D1198" t="str">
            <v xml:space="preserve">         </v>
          </cell>
        </row>
        <row r="1199">
          <cell r="C1199">
            <v>0</v>
          </cell>
          <cell r="D1199" t="str">
            <v xml:space="preserve">         </v>
          </cell>
        </row>
        <row r="1200">
          <cell r="C1200">
            <v>0</v>
          </cell>
          <cell r="D1200" t="str">
            <v xml:space="preserve">         </v>
          </cell>
        </row>
        <row r="1201">
          <cell r="C1201">
            <v>0</v>
          </cell>
          <cell r="D1201" t="str">
            <v xml:space="preserve">         </v>
          </cell>
        </row>
        <row r="1202">
          <cell r="C1202">
            <v>0</v>
          </cell>
          <cell r="D1202" t="str">
            <v xml:space="preserve">         </v>
          </cell>
        </row>
        <row r="1203">
          <cell r="C1203">
            <v>0</v>
          </cell>
          <cell r="D1203" t="str">
            <v xml:space="preserve">         </v>
          </cell>
        </row>
        <row r="1204">
          <cell r="C1204">
            <v>0</v>
          </cell>
          <cell r="D1204" t="str">
            <v xml:space="preserve">         </v>
          </cell>
        </row>
        <row r="1205">
          <cell r="C1205">
            <v>0</v>
          </cell>
          <cell r="D1205" t="str">
            <v xml:space="preserve">         </v>
          </cell>
        </row>
        <row r="1206">
          <cell r="C1206">
            <v>0</v>
          </cell>
          <cell r="D1206" t="str">
            <v xml:space="preserve">         </v>
          </cell>
        </row>
        <row r="1207">
          <cell r="C1207">
            <v>0</v>
          </cell>
          <cell r="D1207" t="str">
            <v xml:space="preserve">         </v>
          </cell>
        </row>
        <row r="1208">
          <cell r="C1208">
            <v>0</v>
          </cell>
          <cell r="D1208" t="str">
            <v xml:space="preserve">         </v>
          </cell>
        </row>
        <row r="1209">
          <cell r="C1209">
            <v>0</v>
          </cell>
          <cell r="D1209" t="str">
            <v xml:space="preserve">         </v>
          </cell>
        </row>
        <row r="1210">
          <cell r="C1210">
            <v>0</v>
          </cell>
          <cell r="D1210" t="str">
            <v xml:space="preserve">         </v>
          </cell>
        </row>
        <row r="1211">
          <cell r="C1211">
            <v>0</v>
          </cell>
          <cell r="D1211" t="str">
            <v xml:space="preserve">         </v>
          </cell>
        </row>
        <row r="1212">
          <cell r="C1212">
            <v>0</v>
          </cell>
          <cell r="D1212" t="str">
            <v xml:space="preserve">         </v>
          </cell>
        </row>
        <row r="1213">
          <cell r="C1213">
            <v>0</v>
          </cell>
          <cell r="D1213" t="str">
            <v xml:space="preserve">         </v>
          </cell>
        </row>
        <row r="1214">
          <cell r="C1214">
            <v>0</v>
          </cell>
          <cell r="D1214" t="str">
            <v xml:space="preserve">         </v>
          </cell>
        </row>
        <row r="1215">
          <cell r="C1215">
            <v>0</v>
          </cell>
          <cell r="D1215" t="str">
            <v xml:space="preserve">         </v>
          </cell>
        </row>
        <row r="1216">
          <cell r="C1216">
            <v>0</v>
          </cell>
          <cell r="D1216" t="str">
            <v xml:space="preserve">         </v>
          </cell>
        </row>
        <row r="1217">
          <cell r="C1217">
            <v>0</v>
          </cell>
          <cell r="D1217" t="str">
            <v xml:space="preserve">         </v>
          </cell>
        </row>
        <row r="1218">
          <cell r="C1218">
            <v>0</v>
          </cell>
          <cell r="D1218" t="str">
            <v xml:space="preserve">         </v>
          </cell>
        </row>
        <row r="1219">
          <cell r="C1219">
            <v>0</v>
          </cell>
          <cell r="D1219" t="str">
            <v xml:space="preserve">         </v>
          </cell>
        </row>
        <row r="1220">
          <cell r="C1220">
            <v>0</v>
          </cell>
          <cell r="D1220" t="str">
            <v xml:space="preserve">         </v>
          </cell>
        </row>
        <row r="1221">
          <cell r="C1221">
            <v>0</v>
          </cell>
          <cell r="D1221" t="str">
            <v xml:space="preserve">         </v>
          </cell>
        </row>
        <row r="1222">
          <cell r="C1222">
            <v>0</v>
          </cell>
          <cell r="D1222" t="str">
            <v xml:space="preserve">         </v>
          </cell>
        </row>
        <row r="1223">
          <cell r="C1223">
            <v>0</v>
          </cell>
          <cell r="D1223" t="str">
            <v xml:space="preserve">         </v>
          </cell>
        </row>
        <row r="1224">
          <cell r="C1224">
            <v>0</v>
          </cell>
          <cell r="D1224" t="str">
            <v xml:space="preserve">         </v>
          </cell>
        </row>
        <row r="1225">
          <cell r="C1225">
            <v>0</v>
          </cell>
          <cell r="D1225" t="str">
            <v xml:space="preserve">         </v>
          </cell>
        </row>
        <row r="1226">
          <cell r="C1226">
            <v>0</v>
          </cell>
          <cell r="D1226" t="str">
            <v xml:space="preserve">         </v>
          </cell>
        </row>
        <row r="1227">
          <cell r="C1227">
            <v>0</v>
          </cell>
          <cell r="D1227" t="str">
            <v xml:space="preserve">         </v>
          </cell>
        </row>
        <row r="1228">
          <cell r="C1228">
            <v>0</v>
          </cell>
          <cell r="D1228" t="str">
            <v xml:space="preserve">         </v>
          </cell>
        </row>
        <row r="1229">
          <cell r="C1229">
            <v>0</v>
          </cell>
          <cell r="D1229" t="str">
            <v xml:space="preserve">         </v>
          </cell>
        </row>
        <row r="1230">
          <cell r="C1230">
            <v>0</v>
          </cell>
          <cell r="D1230" t="str">
            <v xml:space="preserve">         </v>
          </cell>
        </row>
        <row r="1231">
          <cell r="C1231">
            <v>0</v>
          </cell>
          <cell r="D1231" t="str">
            <v xml:space="preserve">         </v>
          </cell>
        </row>
        <row r="1232">
          <cell r="C1232">
            <v>0</v>
          </cell>
          <cell r="D1232" t="str">
            <v xml:space="preserve">         </v>
          </cell>
        </row>
        <row r="1233">
          <cell r="C1233">
            <v>0</v>
          </cell>
          <cell r="D1233" t="str">
            <v xml:space="preserve">         </v>
          </cell>
        </row>
        <row r="1234">
          <cell r="C1234">
            <v>0</v>
          </cell>
          <cell r="D1234" t="str">
            <v xml:space="preserve">         </v>
          </cell>
        </row>
        <row r="1235">
          <cell r="C1235">
            <v>0</v>
          </cell>
          <cell r="D1235" t="str">
            <v xml:space="preserve">         </v>
          </cell>
        </row>
        <row r="1236">
          <cell r="C1236">
            <v>0</v>
          </cell>
          <cell r="D1236" t="str">
            <v xml:space="preserve">         </v>
          </cell>
        </row>
        <row r="1237">
          <cell r="C1237">
            <v>0</v>
          </cell>
          <cell r="D1237" t="str">
            <v xml:space="preserve">         </v>
          </cell>
        </row>
        <row r="1238">
          <cell r="C1238">
            <v>0</v>
          </cell>
          <cell r="D1238" t="str">
            <v xml:space="preserve">         </v>
          </cell>
        </row>
        <row r="1239">
          <cell r="C1239">
            <v>0</v>
          </cell>
          <cell r="D1239" t="str">
            <v xml:space="preserve">         </v>
          </cell>
        </row>
        <row r="1240">
          <cell r="C1240">
            <v>0</v>
          </cell>
          <cell r="D1240" t="str">
            <v xml:space="preserve">         </v>
          </cell>
        </row>
        <row r="1241">
          <cell r="C1241">
            <v>0</v>
          </cell>
          <cell r="D1241" t="str">
            <v xml:space="preserve">         </v>
          </cell>
        </row>
        <row r="1242">
          <cell r="C1242">
            <v>0</v>
          </cell>
          <cell r="D1242" t="str">
            <v xml:space="preserve">         </v>
          </cell>
        </row>
        <row r="1243">
          <cell r="C1243">
            <v>0</v>
          </cell>
          <cell r="D1243" t="str">
            <v xml:space="preserve">         </v>
          </cell>
        </row>
        <row r="1244">
          <cell r="C1244">
            <v>0</v>
          </cell>
          <cell r="D1244" t="str">
            <v xml:space="preserve">         </v>
          </cell>
        </row>
        <row r="1245">
          <cell r="C1245">
            <v>0</v>
          </cell>
          <cell r="D1245" t="str">
            <v xml:space="preserve">         </v>
          </cell>
        </row>
        <row r="1246">
          <cell r="C1246">
            <v>0</v>
          </cell>
          <cell r="D1246" t="str">
            <v xml:space="preserve">         </v>
          </cell>
        </row>
        <row r="1247">
          <cell r="C1247">
            <v>0</v>
          </cell>
          <cell r="D1247" t="str">
            <v xml:space="preserve">         </v>
          </cell>
        </row>
        <row r="1248">
          <cell r="C1248">
            <v>0</v>
          </cell>
          <cell r="D1248" t="str">
            <v xml:space="preserve">         </v>
          </cell>
        </row>
        <row r="1249">
          <cell r="C1249">
            <v>0</v>
          </cell>
          <cell r="D1249" t="str">
            <v xml:space="preserve">         </v>
          </cell>
        </row>
        <row r="1250">
          <cell r="C1250">
            <v>0</v>
          </cell>
          <cell r="D1250" t="str">
            <v xml:space="preserve">         </v>
          </cell>
        </row>
        <row r="1251">
          <cell r="C1251">
            <v>0</v>
          </cell>
          <cell r="D1251" t="str">
            <v xml:space="preserve">         </v>
          </cell>
        </row>
        <row r="1252">
          <cell r="C1252">
            <v>0</v>
          </cell>
          <cell r="D1252" t="str">
            <v xml:space="preserve">         </v>
          </cell>
        </row>
        <row r="1253">
          <cell r="C1253">
            <v>0</v>
          </cell>
          <cell r="D1253" t="str">
            <v xml:space="preserve">         </v>
          </cell>
        </row>
        <row r="1254">
          <cell r="C1254">
            <v>0</v>
          </cell>
          <cell r="D1254" t="str">
            <v xml:space="preserve">         </v>
          </cell>
        </row>
        <row r="1255">
          <cell r="C1255">
            <v>0</v>
          </cell>
          <cell r="D1255" t="str">
            <v xml:space="preserve">         </v>
          </cell>
        </row>
        <row r="1256">
          <cell r="C1256">
            <v>0</v>
          </cell>
          <cell r="D1256" t="str">
            <v xml:space="preserve">         </v>
          </cell>
        </row>
        <row r="1257">
          <cell r="C1257">
            <v>0</v>
          </cell>
          <cell r="D1257" t="str">
            <v xml:space="preserve">         </v>
          </cell>
        </row>
        <row r="1258">
          <cell r="C1258">
            <v>0</v>
          </cell>
          <cell r="D1258" t="str">
            <v xml:space="preserve">         </v>
          </cell>
        </row>
        <row r="1259">
          <cell r="C1259">
            <v>0</v>
          </cell>
          <cell r="D1259" t="str">
            <v xml:space="preserve">         </v>
          </cell>
        </row>
        <row r="1260">
          <cell r="C1260">
            <v>0</v>
          </cell>
          <cell r="D1260" t="str">
            <v xml:space="preserve">         </v>
          </cell>
        </row>
        <row r="1261">
          <cell r="C1261">
            <v>0</v>
          </cell>
          <cell r="D1261" t="str">
            <v xml:space="preserve">         </v>
          </cell>
        </row>
        <row r="1262">
          <cell r="C1262">
            <v>0</v>
          </cell>
          <cell r="D1262" t="str">
            <v xml:space="preserve">         </v>
          </cell>
        </row>
        <row r="1263">
          <cell r="C1263">
            <v>0</v>
          </cell>
          <cell r="D1263" t="str">
            <v xml:space="preserve">         </v>
          </cell>
        </row>
        <row r="1264">
          <cell r="C1264">
            <v>0</v>
          </cell>
          <cell r="D1264" t="str">
            <v xml:space="preserve">         </v>
          </cell>
        </row>
        <row r="1265">
          <cell r="C1265">
            <v>0</v>
          </cell>
          <cell r="D1265" t="str">
            <v xml:space="preserve">         </v>
          </cell>
        </row>
        <row r="1266">
          <cell r="C1266">
            <v>0</v>
          </cell>
          <cell r="D1266" t="str">
            <v xml:space="preserve">         </v>
          </cell>
        </row>
        <row r="1267">
          <cell r="C1267">
            <v>0</v>
          </cell>
          <cell r="D1267" t="str">
            <v xml:space="preserve">         </v>
          </cell>
        </row>
        <row r="1268">
          <cell r="C1268">
            <v>0</v>
          </cell>
          <cell r="D1268" t="str">
            <v xml:space="preserve">         </v>
          </cell>
        </row>
        <row r="1269">
          <cell r="C1269">
            <v>0</v>
          </cell>
          <cell r="D1269" t="str">
            <v xml:space="preserve">         </v>
          </cell>
        </row>
        <row r="1270">
          <cell r="C1270">
            <v>0</v>
          </cell>
          <cell r="D1270" t="str">
            <v xml:space="preserve">         </v>
          </cell>
        </row>
        <row r="1271">
          <cell r="C1271">
            <v>0</v>
          </cell>
          <cell r="D1271" t="str">
            <v xml:space="preserve">         </v>
          </cell>
        </row>
        <row r="1272">
          <cell r="C1272">
            <v>0</v>
          </cell>
          <cell r="D1272" t="str">
            <v xml:space="preserve">         </v>
          </cell>
        </row>
        <row r="1273">
          <cell r="C1273">
            <v>0</v>
          </cell>
          <cell r="D1273" t="str">
            <v xml:space="preserve">         </v>
          </cell>
        </row>
        <row r="1274">
          <cell r="C1274">
            <v>0</v>
          </cell>
          <cell r="D1274" t="str">
            <v xml:space="preserve">         </v>
          </cell>
        </row>
        <row r="1275">
          <cell r="C1275">
            <v>0</v>
          </cell>
          <cell r="D1275" t="str">
            <v xml:space="preserve">         </v>
          </cell>
        </row>
        <row r="1276">
          <cell r="C1276">
            <v>0</v>
          </cell>
          <cell r="D1276" t="str">
            <v xml:space="preserve">         </v>
          </cell>
        </row>
        <row r="1277">
          <cell r="C1277">
            <v>0</v>
          </cell>
          <cell r="D1277" t="str">
            <v xml:space="preserve">         </v>
          </cell>
        </row>
        <row r="1278">
          <cell r="C1278">
            <v>0</v>
          </cell>
          <cell r="D1278" t="str">
            <v xml:space="preserve">         </v>
          </cell>
        </row>
        <row r="1279">
          <cell r="C1279">
            <v>0</v>
          </cell>
          <cell r="D1279" t="str">
            <v xml:space="preserve">         </v>
          </cell>
        </row>
        <row r="1280">
          <cell r="C1280">
            <v>0</v>
          </cell>
          <cell r="D1280" t="str">
            <v xml:space="preserve">         </v>
          </cell>
        </row>
        <row r="1281">
          <cell r="C1281">
            <v>0</v>
          </cell>
          <cell r="D1281" t="str">
            <v xml:space="preserve">         </v>
          </cell>
        </row>
        <row r="1282">
          <cell r="C1282">
            <v>0</v>
          </cell>
          <cell r="D1282" t="str">
            <v xml:space="preserve">         </v>
          </cell>
        </row>
        <row r="1283">
          <cell r="C1283">
            <v>0</v>
          </cell>
          <cell r="D1283" t="str">
            <v xml:space="preserve">         </v>
          </cell>
        </row>
        <row r="1284">
          <cell r="C1284">
            <v>0</v>
          </cell>
          <cell r="D1284" t="str">
            <v xml:space="preserve">         </v>
          </cell>
        </row>
        <row r="1285">
          <cell r="C1285">
            <v>0</v>
          </cell>
          <cell r="D1285" t="str">
            <v xml:space="preserve">         </v>
          </cell>
        </row>
        <row r="1286">
          <cell r="C1286">
            <v>0</v>
          </cell>
          <cell r="D1286" t="str">
            <v xml:space="preserve">         </v>
          </cell>
        </row>
        <row r="1287">
          <cell r="C1287">
            <v>0</v>
          </cell>
          <cell r="D1287" t="str">
            <v xml:space="preserve">         </v>
          </cell>
        </row>
        <row r="1288">
          <cell r="C1288">
            <v>0</v>
          </cell>
          <cell r="D1288" t="str">
            <v xml:space="preserve">         </v>
          </cell>
        </row>
        <row r="1289">
          <cell r="C1289">
            <v>0</v>
          </cell>
          <cell r="D1289" t="str">
            <v xml:space="preserve">         </v>
          </cell>
        </row>
        <row r="1290">
          <cell r="C1290">
            <v>0</v>
          </cell>
          <cell r="D1290" t="str">
            <v xml:space="preserve">         </v>
          </cell>
        </row>
        <row r="1291">
          <cell r="C1291">
            <v>0</v>
          </cell>
          <cell r="D1291" t="str">
            <v xml:space="preserve">         </v>
          </cell>
        </row>
        <row r="1292">
          <cell r="C1292">
            <v>0</v>
          </cell>
          <cell r="D1292" t="str">
            <v xml:space="preserve">         </v>
          </cell>
        </row>
        <row r="1293">
          <cell r="C1293">
            <v>0</v>
          </cell>
          <cell r="D1293" t="str">
            <v xml:space="preserve">         </v>
          </cell>
        </row>
        <row r="1294">
          <cell r="C1294">
            <v>0</v>
          </cell>
          <cell r="D1294" t="str">
            <v xml:space="preserve">         </v>
          </cell>
        </row>
        <row r="1295">
          <cell r="C1295">
            <v>0</v>
          </cell>
          <cell r="D1295" t="str">
            <v xml:space="preserve">         </v>
          </cell>
        </row>
        <row r="1296">
          <cell r="C1296">
            <v>0</v>
          </cell>
          <cell r="D1296" t="str">
            <v xml:space="preserve">         </v>
          </cell>
        </row>
        <row r="1297">
          <cell r="C1297">
            <v>0</v>
          </cell>
          <cell r="D1297" t="str">
            <v xml:space="preserve">         </v>
          </cell>
        </row>
        <row r="1298">
          <cell r="C1298">
            <v>0</v>
          </cell>
          <cell r="D1298" t="str">
            <v xml:space="preserve">         </v>
          </cell>
        </row>
        <row r="1299">
          <cell r="C1299">
            <v>0</v>
          </cell>
          <cell r="D1299" t="str">
            <v xml:space="preserve">         </v>
          </cell>
        </row>
        <row r="1300">
          <cell r="C1300">
            <v>0</v>
          </cell>
          <cell r="D1300" t="str">
            <v xml:space="preserve">         </v>
          </cell>
        </row>
        <row r="1301">
          <cell r="C1301">
            <v>0</v>
          </cell>
          <cell r="D1301" t="str">
            <v xml:space="preserve">         </v>
          </cell>
        </row>
        <row r="1302">
          <cell r="C1302">
            <v>0</v>
          </cell>
          <cell r="D1302" t="str">
            <v xml:space="preserve">         </v>
          </cell>
        </row>
        <row r="1303">
          <cell r="C1303">
            <v>0</v>
          </cell>
          <cell r="D1303" t="str">
            <v xml:space="preserve">         </v>
          </cell>
        </row>
        <row r="1304">
          <cell r="C1304">
            <v>0</v>
          </cell>
          <cell r="D1304" t="str">
            <v xml:space="preserve">         </v>
          </cell>
        </row>
        <row r="1305">
          <cell r="C1305">
            <v>0</v>
          </cell>
          <cell r="D1305" t="str">
            <v xml:space="preserve">         </v>
          </cell>
        </row>
        <row r="1306">
          <cell r="C1306">
            <v>0</v>
          </cell>
          <cell r="D1306" t="str">
            <v xml:space="preserve">         </v>
          </cell>
        </row>
        <row r="1307">
          <cell r="C1307">
            <v>0</v>
          </cell>
          <cell r="D1307" t="str">
            <v xml:space="preserve">         </v>
          </cell>
        </row>
        <row r="1308">
          <cell r="C1308">
            <v>0</v>
          </cell>
          <cell r="D1308" t="str">
            <v xml:space="preserve">         </v>
          </cell>
        </row>
        <row r="1309">
          <cell r="C1309">
            <v>0</v>
          </cell>
          <cell r="D1309" t="str">
            <v xml:space="preserve">         </v>
          </cell>
        </row>
        <row r="1310">
          <cell r="C1310">
            <v>0</v>
          </cell>
          <cell r="D1310" t="str">
            <v xml:space="preserve">         </v>
          </cell>
        </row>
        <row r="1311">
          <cell r="C1311">
            <v>0</v>
          </cell>
          <cell r="D1311" t="str">
            <v xml:space="preserve">         </v>
          </cell>
        </row>
        <row r="1312">
          <cell r="C1312">
            <v>0</v>
          </cell>
          <cell r="D1312" t="str">
            <v xml:space="preserve">         </v>
          </cell>
        </row>
        <row r="1313">
          <cell r="C1313">
            <v>0</v>
          </cell>
          <cell r="D1313" t="str">
            <v xml:space="preserve">         </v>
          </cell>
        </row>
        <row r="1314">
          <cell r="C1314">
            <v>0</v>
          </cell>
          <cell r="D1314" t="str">
            <v xml:space="preserve">         </v>
          </cell>
        </row>
        <row r="1315">
          <cell r="C1315">
            <v>0</v>
          </cell>
          <cell r="D1315" t="str">
            <v xml:space="preserve">         </v>
          </cell>
        </row>
        <row r="1316">
          <cell r="C1316">
            <v>0</v>
          </cell>
          <cell r="D1316" t="str">
            <v xml:space="preserve">         </v>
          </cell>
        </row>
        <row r="1317">
          <cell r="C1317">
            <v>0</v>
          </cell>
          <cell r="D1317" t="str">
            <v xml:space="preserve">         </v>
          </cell>
        </row>
        <row r="1318">
          <cell r="C1318">
            <v>0</v>
          </cell>
          <cell r="D1318" t="str">
            <v xml:space="preserve">         </v>
          </cell>
        </row>
        <row r="1319">
          <cell r="C1319">
            <v>0</v>
          </cell>
          <cell r="D1319" t="str">
            <v xml:space="preserve">         </v>
          </cell>
        </row>
        <row r="1320">
          <cell r="C1320">
            <v>0</v>
          </cell>
          <cell r="D1320" t="str">
            <v xml:space="preserve">         </v>
          </cell>
        </row>
        <row r="1321">
          <cell r="C1321">
            <v>0</v>
          </cell>
          <cell r="D1321" t="str">
            <v xml:space="preserve">         </v>
          </cell>
        </row>
        <row r="1322">
          <cell r="C1322">
            <v>0</v>
          </cell>
          <cell r="D1322" t="str">
            <v xml:space="preserve">         </v>
          </cell>
        </row>
        <row r="1323">
          <cell r="C1323">
            <v>0</v>
          </cell>
          <cell r="D1323" t="str">
            <v xml:space="preserve">         </v>
          </cell>
        </row>
        <row r="1324">
          <cell r="C1324">
            <v>0</v>
          </cell>
          <cell r="D1324" t="str">
            <v xml:space="preserve">         </v>
          </cell>
        </row>
        <row r="1325">
          <cell r="C1325">
            <v>0</v>
          </cell>
          <cell r="D1325" t="str">
            <v xml:space="preserve">         </v>
          </cell>
        </row>
        <row r="1326">
          <cell r="C1326">
            <v>0</v>
          </cell>
          <cell r="D1326" t="str">
            <v xml:space="preserve">         </v>
          </cell>
        </row>
        <row r="1327">
          <cell r="C1327">
            <v>0</v>
          </cell>
          <cell r="D1327" t="str">
            <v xml:space="preserve">         </v>
          </cell>
        </row>
        <row r="1328">
          <cell r="C1328">
            <v>0</v>
          </cell>
          <cell r="D1328" t="str">
            <v xml:space="preserve">         </v>
          </cell>
        </row>
        <row r="1329">
          <cell r="C1329">
            <v>0</v>
          </cell>
          <cell r="D1329" t="str">
            <v xml:space="preserve">         </v>
          </cell>
        </row>
        <row r="1330">
          <cell r="C1330">
            <v>0</v>
          </cell>
          <cell r="D1330" t="str">
            <v xml:space="preserve">         </v>
          </cell>
        </row>
        <row r="1331">
          <cell r="C1331">
            <v>0</v>
          </cell>
          <cell r="D1331" t="str">
            <v xml:space="preserve">         </v>
          </cell>
        </row>
        <row r="1332">
          <cell r="C1332">
            <v>0</v>
          </cell>
          <cell r="D1332" t="str">
            <v xml:space="preserve">         </v>
          </cell>
        </row>
        <row r="1333">
          <cell r="C1333">
            <v>0</v>
          </cell>
          <cell r="D1333" t="str">
            <v xml:space="preserve">         </v>
          </cell>
        </row>
        <row r="1334">
          <cell r="C1334">
            <v>0</v>
          </cell>
          <cell r="D1334" t="str">
            <v xml:space="preserve">         </v>
          </cell>
        </row>
        <row r="1335">
          <cell r="C1335">
            <v>0</v>
          </cell>
          <cell r="D1335" t="str">
            <v xml:space="preserve">         </v>
          </cell>
        </row>
        <row r="1336">
          <cell r="C1336">
            <v>0</v>
          </cell>
          <cell r="D1336" t="str">
            <v xml:space="preserve">         </v>
          </cell>
        </row>
        <row r="1337">
          <cell r="C1337">
            <v>0</v>
          </cell>
          <cell r="D1337" t="str">
            <v xml:space="preserve">         </v>
          </cell>
        </row>
        <row r="1338">
          <cell r="C1338">
            <v>0</v>
          </cell>
          <cell r="D1338" t="str">
            <v xml:space="preserve">         </v>
          </cell>
        </row>
        <row r="1339">
          <cell r="C1339">
            <v>0</v>
          </cell>
          <cell r="D1339" t="str">
            <v xml:space="preserve">         </v>
          </cell>
        </row>
        <row r="1340">
          <cell r="C1340">
            <v>0</v>
          </cell>
          <cell r="D1340" t="str">
            <v xml:space="preserve">         </v>
          </cell>
        </row>
        <row r="1341">
          <cell r="C1341">
            <v>0</v>
          </cell>
          <cell r="D1341" t="str">
            <v xml:space="preserve">         </v>
          </cell>
        </row>
        <row r="1342">
          <cell r="C1342">
            <v>0</v>
          </cell>
          <cell r="D1342" t="str">
            <v xml:space="preserve">         </v>
          </cell>
        </row>
        <row r="1343">
          <cell r="C1343">
            <v>0</v>
          </cell>
          <cell r="D1343" t="str">
            <v xml:space="preserve">         </v>
          </cell>
        </row>
        <row r="1344">
          <cell r="C1344">
            <v>0</v>
          </cell>
          <cell r="D1344" t="str">
            <v xml:space="preserve">         </v>
          </cell>
        </row>
        <row r="1345">
          <cell r="C1345">
            <v>0</v>
          </cell>
          <cell r="D1345" t="str">
            <v xml:space="preserve">         </v>
          </cell>
        </row>
        <row r="1346">
          <cell r="C1346">
            <v>0</v>
          </cell>
          <cell r="D1346" t="str">
            <v xml:space="preserve">         </v>
          </cell>
        </row>
        <row r="1347">
          <cell r="C1347">
            <v>0</v>
          </cell>
          <cell r="D1347" t="str">
            <v xml:space="preserve">         </v>
          </cell>
        </row>
        <row r="1348">
          <cell r="C1348">
            <v>0</v>
          </cell>
          <cell r="D1348" t="str">
            <v xml:space="preserve">         </v>
          </cell>
        </row>
        <row r="1349">
          <cell r="C1349">
            <v>0</v>
          </cell>
          <cell r="D1349" t="str">
            <v xml:space="preserve">         </v>
          </cell>
        </row>
        <row r="1350">
          <cell r="C1350">
            <v>0</v>
          </cell>
          <cell r="D1350" t="str">
            <v xml:space="preserve">         </v>
          </cell>
        </row>
        <row r="1351">
          <cell r="C1351">
            <v>0</v>
          </cell>
          <cell r="D1351" t="str">
            <v xml:space="preserve">         </v>
          </cell>
        </row>
        <row r="1352">
          <cell r="C1352">
            <v>0</v>
          </cell>
          <cell r="D1352" t="str">
            <v xml:space="preserve">         </v>
          </cell>
        </row>
        <row r="1353">
          <cell r="C1353">
            <v>0</v>
          </cell>
          <cell r="D1353" t="str">
            <v xml:space="preserve">         </v>
          </cell>
        </row>
        <row r="1354">
          <cell r="C1354">
            <v>0</v>
          </cell>
          <cell r="D1354" t="str">
            <v xml:space="preserve">         </v>
          </cell>
        </row>
        <row r="1355">
          <cell r="C1355">
            <v>0</v>
          </cell>
          <cell r="D1355" t="str">
            <v xml:space="preserve">         </v>
          </cell>
        </row>
        <row r="1356">
          <cell r="C1356">
            <v>0</v>
          </cell>
          <cell r="D1356" t="str">
            <v xml:space="preserve">         </v>
          </cell>
        </row>
        <row r="1357">
          <cell r="C1357">
            <v>0</v>
          </cell>
          <cell r="D1357" t="str">
            <v xml:space="preserve">         </v>
          </cell>
        </row>
        <row r="1358">
          <cell r="C1358">
            <v>0</v>
          </cell>
          <cell r="D1358" t="str">
            <v xml:space="preserve">         </v>
          </cell>
        </row>
        <row r="1359">
          <cell r="C1359">
            <v>0</v>
          </cell>
          <cell r="D1359" t="str">
            <v xml:space="preserve">         </v>
          </cell>
        </row>
        <row r="1360">
          <cell r="C1360">
            <v>0</v>
          </cell>
          <cell r="D1360" t="str">
            <v xml:space="preserve">         </v>
          </cell>
        </row>
        <row r="1361">
          <cell r="C1361">
            <v>0</v>
          </cell>
          <cell r="D1361" t="str">
            <v xml:space="preserve">         </v>
          </cell>
        </row>
        <row r="1362">
          <cell r="C1362">
            <v>0</v>
          </cell>
          <cell r="D1362" t="str">
            <v xml:space="preserve">         </v>
          </cell>
        </row>
        <row r="1363">
          <cell r="C1363">
            <v>0</v>
          </cell>
          <cell r="D1363" t="str">
            <v xml:space="preserve">         </v>
          </cell>
        </row>
        <row r="1364">
          <cell r="C1364">
            <v>0</v>
          </cell>
          <cell r="D1364" t="str">
            <v xml:space="preserve">         </v>
          </cell>
        </row>
        <row r="1365">
          <cell r="C1365">
            <v>0</v>
          </cell>
          <cell r="D1365" t="str">
            <v xml:space="preserve">         </v>
          </cell>
        </row>
        <row r="1366">
          <cell r="C1366">
            <v>0</v>
          </cell>
          <cell r="D1366" t="str">
            <v xml:space="preserve">         </v>
          </cell>
        </row>
        <row r="1367">
          <cell r="C1367">
            <v>0</v>
          </cell>
          <cell r="D1367" t="str">
            <v xml:space="preserve">         </v>
          </cell>
        </row>
        <row r="1368">
          <cell r="C1368">
            <v>0</v>
          </cell>
          <cell r="D1368" t="str">
            <v xml:space="preserve">         </v>
          </cell>
        </row>
        <row r="1369">
          <cell r="C1369">
            <v>0</v>
          </cell>
          <cell r="D1369" t="str">
            <v xml:space="preserve">         </v>
          </cell>
        </row>
        <row r="1370">
          <cell r="C1370">
            <v>0</v>
          </cell>
          <cell r="D1370" t="str">
            <v xml:space="preserve">         </v>
          </cell>
        </row>
        <row r="1371">
          <cell r="C1371">
            <v>0</v>
          </cell>
          <cell r="D1371" t="str">
            <v xml:space="preserve">         </v>
          </cell>
        </row>
        <row r="1372">
          <cell r="C1372">
            <v>0</v>
          </cell>
          <cell r="D1372" t="str">
            <v xml:space="preserve">         </v>
          </cell>
        </row>
        <row r="1373">
          <cell r="C1373">
            <v>0</v>
          </cell>
          <cell r="D1373" t="str">
            <v xml:space="preserve">         </v>
          </cell>
        </row>
        <row r="1374">
          <cell r="C1374">
            <v>0</v>
          </cell>
          <cell r="D1374" t="str">
            <v xml:space="preserve">         </v>
          </cell>
        </row>
        <row r="1375">
          <cell r="C1375">
            <v>0</v>
          </cell>
          <cell r="D1375" t="str">
            <v xml:space="preserve">         </v>
          </cell>
        </row>
        <row r="1376">
          <cell r="C1376">
            <v>0</v>
          </cell>
          <cell r="D1376" t="str">
            <v xml:space="preserve">         </v>
          </cell>
        </row>
        <row r="1377">
          <cell r="C1377">
            <v>0</v>
          </cell>
          <cell r="D1377" t="str">
            <v xml:space="preserve">         </v>
          </cell>
        </row>
        <row r="1378">
          <cell r="C1378">
            <v>0</v>
          </cell>
          <cell r="D1378" t="str">
            <v xml:space="preserve">         </v>
          </cell>
        </row>
        <row r="1379">
          <cell r="C1379">
            <v>0</v>
          </cell>
          <cell r="D1379" t="str">
            <v xml:space="preserve">         </v>
          </cell>
        </row>
        <row r="1380">
          <cell r="C1380">
            <v>0</v>
          </cell>
          <cell r="D1380" t="str">
            <v xml:space="preserve">         </v>
          </cell>
        </row>
        <row r="1381">
          <cell r="C1381">
            <v>0</v>
          </cell>
          <cell r="D1381" t="str">
            <v xml:space="preserve">         </v>
          </cell>
        </row>
        <row r="1382">
          <cell r="C1382">
            <v>0</v>
          </cell>
          <cell r="D1382" t="str">
            <v xml:space="preserve">         </v>
          </cell>
        </row>
        <row r="1383">
          <cell r="C1383">
            <v>0</v>
          </cell>
          <cell r="D1383" t="str">
            <v xml:space="preserve">         </v>
          </cell>
        </row>
        <row r="1384">
          <cell r="C1384">
            <v>0</v>
          </cell>
          <cell r="D1384" t="str">
            <v xml:space="preserve">         </v>
          </cell>
        </row>
        <row r="1385">
          <cell r="C1385">
            <v>0</v>
          </cell>
          <cell r="D1385" t="str">
            <v xml:space="preserve">         </v>
          </cell>
        </row>
        <row r="1386">
          <cell r="C1386">
            <v>0</v>
          </cell>
          <cell r="D1386" t="str">
            <v xml:space="preserve">         </v>
          </cell>
        </row>
        <row r="1387">
          <cell r="C1387">
            <v>0</v>
          </cell>
          <cell r="D1387" t="str">
            <v xml:space="preserve">         </v>
          </cell>
        </row>
        <row r="1388">
          <cell r="C1388">
            <v>0</v>
          </cell>
          <cell r="D1388" t="str">
            <v xml:space="preserve">         </v>
          </cell>
        </row>
        <row r="1389">
          <cell r="C1389">
            <v>0</v>
          </cell>
          <cell r="D1389" t="str">
            <v xml:space="preserve">         </v>
          </cell>
        </row>
        <row r="1390">
          <cell r="C1390">
            <v>0</v>
          </cell>
          <cell r="D1390" t="str">
            <v xml:space="preserve">         </v>
          </cell>
        </row>
        <row r="1391">
          <cell r="C1391">
            <v>0</v>
          </cell>
          <cell r="D1391" t="str">
            <v xml:space="preserve">         </v>
          </cell>
        </row>
        <row r="1392">
          <cell r="C1392">
            <v>0</v>
          </cell>
          <cell r="D1392" t="str">
            <v xml:space="preserve">         </v>
          </cell>
        </row>
        <row r="1393">
          <cell r="C1393">
            <v>0</v>
          </cell>
          <cell r="D1393" t="str">
            <v xml:space="preserve">         </v>
          </cell>
        </row>
        <row r="1394">
          <cell r="C1394">
            <v>0</v>
          </cell>
          <cell r="D1394" t="str">
            <v xml:space="preserve">         </v>
          </cell>
        </row>
        <row r="1395">
          <cell r="C1395">
            <v>0</v>
          </cell>
          <cell r="D1395" t="str">
            <v xml:space="preserve">         </v>
          </cell>
        </row>
        <row r="1396">
          <cell r="C1396">
            <v>0</v>
          </cell>
          <cell r="D1396" t="str">
            <v xml:space="preserve">         </v>
          </cell>
        </row>
        <row r="1397">
          <cell r="C1397">
            <v>0</v>
          </cell>
          <cell r="D1397" t="str">
            <v xml:space="preserve">         </v>
          </cell>
        </row>
        <row r="1398">
          <cell r="C1398">
            <v>0</v>
          </cell>
          <cell r="D1398" t="str">
            <v xml:space="preserve">         </v>
          </cell>
        </row>
        <row r="1399">
          <cell r="C1399">
            <v>0</v>
          </cell>
          <cell r="D1399" t="str">
            <v xml:space="preserve">         </v>
          </cell>
        </row>
        <row r="1400">
          <cell r="C1400">
            <v>0</v>
          </cell>
          <cell r="D1400" t="str">
            <v xml:space="preserve">         </v>
          </cell>
        </row>
        <row r="1401">
          <cell r="C1401">
            <v>0</v>
          </cell>
          <cell r="D1401" t="str">
            <v xml:space="preserve">         </v>
          </cell>
        </row>
        <row r="1402">
          <cell r="C1402">
            <v>0</v>
          </cell>
          <cell r="D1402" t="str">
            <v xml:space="preserve">         </v>
          </cell>
        </row>
        <row r="1403">
          <cell r="C1403">
            <v>0</v>
          </cell>
          <cell r="D1403" t="str">
            <v xml:space="preserve">         </v>
          </cell>
        </row>
        <row r="1404">
          <cell r="C1404">
            <v>0</v>
          </cell>
          <cell r="D1404" t="str">
            <v xml:space="preserve">         </v>
          </cell>
        </row>
        <row r="1405">
          <cell r="C1405">
            <v>0</v>
          </cell>
          <cell r="D1405" t="str">
            <v xml:space="preserve">         </v>
          </cell>
        </row>
        <row r="1406">
          <cell r="C1406">
            <v>0</v>
          </cell>
          <cell r="D1406" t="str">
            <v xml:space="preserve">         </v>
          </cell>
        </row>
        <row r="1407">
          <cell r="C1407">
            <v>0</v>
          </cell>
          <cell r="D1407" t="str">
            <v xml:space="preserve">         </v>
          </cell>
        </row>
        <row r="1408">
          <cell r="C1408">
            <v>0</v>
          </cell>
          <cell r="D1408" t="str">
            <v xml:space="preserve">         </v>
          </cell>
        </row>
        <row r="1409">
          <cell r="C1409">
            <v>0</v>
          </cell>
          <cell r="D1409" t="str">
            <v xml:space="preserve">         </v>
          </cell>
        </row>
        <row r="1410">
          <cell r="C1410">
            <v>0</v>
          </cell>
          <cell r="D1410" t="str">
            <v xml:space="preserve">         </v>
          </cell>
        </row>
        <row r="1411">
          <cell r="C1411">
            <v>0</v>
          </cell>
          <cell r="D1411" t="str">
            <v xml:space="preserve">         </v>
          </cell>
        </row>
        <row r="1412">
          <cell r="C1412">
            <v>0</v>
          </cell>
          <cell r="D1412" t="str">
            <v xml:space="preserve">         </v>
          </cell>
        </row>
        <row r="1413">
          <cell r="C1413">
            <v>0</v>
          </cell>
          <cell r="D1413" t="str">
            <v xml:space="preserve">         </v>
          </cell>
        </row>
        <row r="1414">
          <cell r="C1414">
            <v>0</v>
          </cell>
          <cell r="D1414" t="str">
            <v xml:space="preserve">         </v>
          </cell>
        </row>
        <row r="1415">
          <cell r="C1415">
            <v>0</v>
          </cell>
          <cell r="D1415" t="str">
            <v xml:space="preserve">         </v>
          </cell>
        </row>
        <row r="1416">
          <cell r="C1416">
            <v>0</v>
          </cell>
          <cell r="D1416" t="str">
            <v xml:space="preserve">         </v>
          </cell>
        </row>
        <row r="1417">
          <cell r="C1417">
            <v>0</v>
          </cell>
          <cell r="D1417" t="str">
            <v xml:space="preserve">         </v>
          </cell>
        </row>
        <row r="1418">
          <cell r="C1418">
            <v>0</v>
          </cell>
          <cell r="D1418" t="str">
            <v xml:space="preserve">         </v>
          </cell>
        </row>
        <row r="1419">
          <cell r="C1419">
            <v>0</v>
          </cell>
          <cell r="D1419" t="str">
            <v xml:space="preserve">         </v>
          </cell>
        </row>
        <row r="1420">
          <cell r="C1420">
            <v>0</v>
          </cell>
          <cell r="D1420" t="str">
            <v xml:space="preserve">         </v>
          </cell>
        </row>
        <row r="1421">
          <cell r="C1421">
            <v>0</v>
          </cell>
          <cell r="D1421" t="str">
            <v xml:space="preserve">         </v>
          </cell>
        </row>
        <row r="1422">
          <cell r="C1422">
            <v>0</v>
          </cell>
          <cell r="D1422" t="str">
            <v xml:space="preserve">         </v>
          </cell>
        </row>
        <row r="1423">
          <cell r="C1423">
            <v>0</v>
          </cell>
          <cell r="D1423" t="str">
            <v xml:space="preserve">         </v>
          </cell>
        </row>
        <row r="1424">
          <cell r="C1424">
            <v>0</v>
          </cell>
          <cell r="D1424" t="str">
            <v xml:space="preserve">         </v>
          </cell>
        </row>
        <row r="1425">
          <cell r="C1425">
            <v>0</v>
          </cell>
          <cell r="D1425" t="str">
            <v xml:space="preserve">         </v>
          </cell>
        </row>
        <row r="1426">
          <cell r="C1426">
            <v>0</v>
          </cell>
          <cell r="D1426" t="str">
            <v xml:space="preserve">         </v>
          </cell>
        </row>
        <row r="1427">
          <cell r="C1427">
            <v>0</v>
          </cell>
          <cell r="D1427" t="str">
            <v xml:space="preserve">         </v>
          </cell>
        </row>
        <row r="1428">
          <cell r="C1428">
            <v>0</v>
          </cell>
          <cell r="D1428" t="str">
            <v xml:space="preserve">         </v>
          </cell>
        </row>
        <row r="1429">
          <cell r="C1429">
            <v>0</v>
          </cell>
          <cell r="D1429" t="str">
            <v xml:space="preserve">         </v>
          </cell>
        </row>
        <row r="1430">
          <cell r="C1430">
            <v>0</v>
          </cell>
          <cell r="D1430" t="str">
            <v xml:space="preserve">         </v>
          </cell>
        </row>
        <row r="1431">
          <cell r="C1431">
            <v>0</v>
          </cell>
          <cell r="D1431" t="str">
            <v xml:space="preserve">         </v>
          </cell>
        </row>
        <row r="1432">
          <cell r="C1432">
            <v>0</v>
          </cell>
          <cell r="D1432" t="str">
            <v xml:space="preserve">         </v>
          </cell>
        </row>
        <row r="1433">
          <cell r="C1433">
            <v>0</v>
          </cell>
          <cell r="D1433" t="str">
            <v xml:space="preserve">         </v>
          </cell>
        </row>
        <row r="1434">
          <cell r="C1434">
            <v>0</v>
          </cell>
          <cell r="D1434" t="str">
            <v xml:space="preserve">         </v>
          </cell>
        </row>
        <row r="1435">
          <cell r="C1435">
            <v>0</v>
          </cell>
          <cell r="D1435" t="str">
            <v xml:space="preserve">         </v>
          </cell>
        </row>
        <row r="1436">
          <cell r="C1436">
            <v>0</v>
          </cell>
          <cell r="D1436" t="str">
            <v xml:space="preserve">         </v>
          </cell>
        </row>
        <row r="1437">
          <cell r="C1437">
            <v>0</v>
          </cell>
          <cell r="D1437" t="str">
            <v xml:space="preserve">         </v>
          </cell>
        </row>
        <row r="1438">
          <cell r="C1438">
            <v>0</v>
          </cell>
          <cell r="D1438" t="str">
            <v xml:space="preserve">         </v>
          </cell>
        </row>
        <row r="1439">
          <cell r="C1439">
            <v>0</v>
          </cell>
          <cell r="D1439" t="str">
            <v xml:space="preserve">         </v>
          </cell>
        </row>
        <row r="1440">
          <cell r="C1440">
            <v>0</v>
          </cell>
          <cell r="D1440" t="str">
            <v xml:space="preserve">         </v>
          </cell>
        </row>
        <row r="1441">
          <cell r="C1441">
            <v>0</v>
          </cell>
          <cell r="D1441" t="str">
            <v xml:space="preserve">         </v>
          </cell>
        </row>
        <row r="1442">
          <cell r="C1442">
            <v>0</v>
          </cell>
          <cell r="D1442" t="str">
            <v xml:space="preserve">         </v>
          </cell>
        </row>
        <row r="1443">
          <cell r="C1443">
            <v>0</v>
          </cell>
          <cell r="D1443" t="str">
            <v xml:space="preserve">         </v>
          </cell>
        </row>
        <row r="1444">
          <cell r="C1444">
            <v>0</v>
          </cell>
          <cell r="D1444" t="str">
            <v xml:space="preserve">         </v>
          </cell>
        </row>
        <row r="1445">
          <cell r="C1445">
            <v>0</v>
          </cell>
          <cell r="D1445" t="str">
            <v xml:space="preserve">         </v>
          </cell>
        </row>
        <row r="1446">
          <cell r="C1446">
            <v>0</v>
          </cell>
          <cell r="D1446" t="str">
            <v xml:space="preserve">         </v>
          </cell>
        </row>
        <row r="1447">
          <cell r="C1447">
            <v>0</v>
          </cell>
          <cell r="D1447" t="str">
            <v xml:space="preserve">         </v>
          </cell>
        </row>
        <row r="1448">
          <cell r="C1448">
            <v>0</v>
          </cell>
          <cell r="D1448" t="str">
            <v xml:space="preserve">         </v>
          </cell>
        </row>
        <row r="1449">
          <cell r="C1449">
            <v>0</v>
          </cell>
          <cell r="D1449" t="str">
            <v xml:space="preserve">         </v>
          </cell>
        </row>
        <row r="1450">
          <cell r="C1450">
            <v>0</v>
          </cell>
          <cell r="D1450" t="str">
            <v xml:space="preserve">         </v>
          </cell>
        </row>
        <row r="1451">
          <cell r="C1451">
            <v>0</v>
          </cell>
          <cell r="D1451" t="str">
            <v xml:space="preserve">         </v>
          </cell>
        </row>
        <row r="1452">
          <cell r="C1452">
            <v>0</v>
          </cell>
          <cell r="D1452" t="str">
            <v xml:space="preserve">         </v>
          </cell>
        </row>
        <row r="1453">
          <cell r="C1453">
            <v>0</v>
          </cell>
          <cell r="D1453" t="str">
            <v xml:space="preserve">         </v>
          </cell>
        </row>
        <row r="1454">
          <cell r="C1454">
            <v>0</v>
          </cell>
          <cell r="D1454" t="str">
            <v xml:space="preserve">         </v>
          </cell>
        </row>
        <row r="1455">
          <cell r="C1455">
            <v>0</v>
          </cell>
          <cell r="D1455" t="str">
            <v xml:space="preserve">         </v>
          </cell>
        </row>
        <row r="1456">
          <cell r="C1456">
            <v>0</v>
          </cell>
          <cell r="D1456" t="str">
            <v xml:space="preserve">         </v>
          </cell>
        </row>
        <row r="1457">
          <cell r="C1457">
            <v>0</v>
          </cell>
          <cell r="D1457" t="str">
            <v xml:space="preserve">         </v>
          </cell>
        </row>
        <row r="1458">
          <cell r="C1458">
            <v>0</v>
          </cell>
          <cell r="D1458" t="str">
            <v xml:space="preserve">         </v>
          </cell>
        </row>
        <row r="1459">
          <cell r="C1459">
            <v>0</v>
          </cell>
          <cell r="D1459" t="str">
            <v xml:space="preserve">         </v>
          </cell>
        </row>
        <row r="1460">
          <cell r="C1460">
            <v>0</v>
          </cell>
          <cell r="D1460" t="str">
            <v xml:space="preserve">         </v>
          </cell>
        </row>
        <row r="1461">
          <cell r="C1461">
            <v>0</v>
          </cell>
          <cell r="D1461" t="str">
            <v xml:space="preserve">         </v>
          </cell>
        </row>
        <row r="1462">
          <cell r="C1462">
            <v>0</v>
          </cell>
          <cell r="D1462" t="str">
            <v xml:space="preserve">         </v>
          </cell>
        </row>
        <row r="1463">
          <cell r="C1463">
            <v>0</v>
          </cell>
          <cell r="D1463" t="str">
            <v xml:space="preserve">         </v>
          </cell>
        </row>
        <row r="1464">
          <cell r="C1464">
            <v>0</v>
          </cell>
          <cell r="D1464" t="str">
            <v xml:space="preserve">         </v>
          </cell>
        </row>
        <row r="1465">
          <cell r="C1465">
            <v>0</v>
          </cell>
          <cell r="D1465" t="str">
            <v xml:space="preserve">         </v>
          </cell>
        </row>
        <row r="1466">
          <cell r="C1466">
            <v>0</v>
          </cell>
          <cell r="D1466" t="str">
            <v xml:space="preserve">         </v>
          </cell>
        </row>
        <row r="1467">
          <cell r="C1467">
            <v>0</v>
          </cell>
          <cell r="D1467" t="str">
            <v xml:space="preserve">         </v>
          </cell>
        </row>
        <row r="1468">
          <cell r="C1468">
            <v>0</v>
          </cell>
          <cell r="D1468" t="str">
            <v xml:space="preserve">         </v>
          </cell>
        </row>
        <row r="1469">
          <cell r="C1469">
            <v>0</v>
          </cell>
          <cell r="D1469" t="str">
            <v xml:space="preserve">         </v>
          </cell>
        </row>
        <row r="1470">
          <cell r="C1470">
            <v>0</v>
          </cell>
          <cell r="D1470" t="str">
            <v xml:space="preserve">         </v>
          </cell>
        </row>
        <row r="1471">
          <cell r="C1471">
            <v>0</v>
          </cell>
          <cell r="D1471" t="str">
            <v xml:space="preserve">         </v>
          </cell>
        </row>
        <row r="1472">
          <cell r="C1472">
            <v>0</v>
          </cell>
          <cell r="D1472" t="str">
            <v xml:space="preserve">         </v>
          </cell>
        </row>
        <row r="1473">
          <cell r="C1473">
            <v>0</v>
          </cell>
          <cell r="D1473" t="str">
            <v xml:space="preserve">         </v>
          </cell>
        </row>
        <row r="1474">
          <cell r="C1474">
            <v>0</v>
          </cell>
          <cell r="D1474" t="str">
            <v xml:space="preserve">         </v>
          </cell>
        </row>
        <row r="1475">
          <cell r="C1475">
            <v>0</v>
          </cell>
          <cell r="D1475" t="str">
            <v xml:space="preserve">         </v>
          </cell>
        </row>
        <row r="1476">
          <cell r="C1476">
            <v>0</v>
          </cell>
          <cell r="D1476" t="str">
            <v xml:space="preserve">         </v>
          </cell>
        </row>
        <row r="1477">
          <cell r="C1477">
            <v>0</v>
          </cell>
          <cell r="D1477" t="str">
            <v xml:space="preserve">         </v>
          </cell>
        </row>
        <row r="1478">
          <cell r="C1478">
            <v>0</v>
          </cell>
          <cell r="D1478" t="str">
            <v xml:space="preserve">         </v>
          </cell>
        </row>
        <row r="1479">
          <cell r="C1479">
            <v>0</v>
          </cell>
          <cell r="D1479" t="str">
            <v xml:space="preserve">         </v>
          </cell>
        </row>
        <row r="1480">
          <cell r="C1480">
            <v>0</v>
          </cell>
          <cell r="D1480" t="str">
            <v xml:space="preserve">         </v>
          </cell>
        </row>
        <row r="1481">
          <cell r="C1481">
            <v>0</v>
          </cell>
          <cell r="D1481" t="str">
            <v xml:space="preserve">         </v>
          </cell>
        </row>
        <row r="1482">
          <cell r="C1482">
            <v>0</v>
          </cell>
          <cell r="D1482" t="str">
            <v xml:space="preserve">         </v>
          </cell>
        </row>
        <row r="1483">
          <cell r="C1483">
            <v>0</v>
          </cell>
          <cell r="D1483" t="str">
            <v xml:space="preserve">         </v>
          </cell>
        </row>
        <row r="1484">
          <cell r="C1484">
            <v>0</v>
          </cell>
          <cell r="D1484" t="str">
            <v xml:space="preserve">         </v>
          </cell>
        </row>
        <row r="1485">
          <cell r="C1485">
            <v>0</v>
          </cell>
          <cell r="D1485" t="str">
            <v xml:space="preserve">         </v>
          </cell>
        </row>
        <row r="1486">
          <cell r="C1486">
            <v>0</v>
          </cell>
          <cell r="D1486" t="str">
            <v xml:space="preserve">         </v>
          </cell>
        </row>
        <row r="1487">
          <cell r="C1487">
            <v>0</v>
          </cell>
          <cell r="D1487" t="str">
            <v xml:space="preserve">         </v>
          </cell>
        </row>
        <row r="1488">
          <cell r="C1488">
            <v>0</v>
          </cell>
          <cell r="D1488" t="str">
            <v xml:space="preserve">         </v>
          </cell>
        </row>
        <row r="1489">
          <cell r="C1489">
            <v>0</v>
          </cell>
          <cell r="D1489" t="str">
            <v xml:space="preserve">         </v>
          </cell>
        </row>
        <row r="1490">
          <cell r="C1490">
            <v>0</v>
          </cell>
          <cell r="D1490" t="str">
            <v xml:space="preserve">         </v>
          </cell>
        </row>
        <row r="1491">
          <cell r="C1491">
            <v>0</v>
          </cell>
          <cell r="D1491" t="str">
            <v xml:space="preserve">         </v>
          </cell>
        </row>
        <row r="1492">
          <cell r="C1492">
            <v>0</v>
          </cell>
          <cell r="D1492" t="str">
            <v xml:space="preserve">         </v>
          </cell>
        </row>
        <row r="1493">
          <cell r="C1493">
            <v>0</v>
          </cell>
          <cell r="D1493" t="str">
            <v xml:space="preserve">         </v>
          </cell>
        </row>
        <row r="1494">
          <cell r="C1494">
            <v>0</v>
          </cell>
          <cell r="D1494" t="str">
            <v xml:space="preserve">         </v>
          </cell>
        </row>
        <row r="1495">
          <cell r="C1495">
            <v>0</v>
          </cell>
          <cell r="D1495" t="str">
            <v xml:space="preserve">         </v>
          </cell>
        </row>
        <row r="1496">
          <cell r="C1496">
            <v>0</v>
          </cell>
          <cell r="D1496" t="str">
            <v xml:space="preserve">         </v>
          </cell>
        </row>
        <row r="1497">
          <cell r="C1497">
            <v>0</v>
          </cell>
          <cell r="D1497" t="str">
            <v xml:space="preserve">         </v>
          </cell>
        </row>
        <row r="1498">
          <cell r="C1498">
            <v>0</v>
          </cell>
          <cell r="D1498" t="str">
            <v xml:space="preserve">         </v>
          </cell>
        </row>
        <row r="1499">
          <cell r="C1499">
            <v>0</v>
          </cell>
          <cell r="D1499" t="str">
            <v xml:space="preserve">         </v>
          </cell>
        </row>
        <row r="1500">
          <cell r="C1500">
            <v>0</v>
          </cell>
          <cell r="D1500" t="str">
            <v xml:space="preserve">         </v>
          </cell>
        </row>
        <row r="1501">
          <cell r="C1501">
            <v>0</v>
          </cell>
          <cell r="D1501" t="str">
            <v xml:space="preserve">         </v>
          </cell>
        </row>
        <row r="1502">
          <cell r="C1502">
            <v>0</v>
          </cell>
          <cell r="D1502" t="str">
            <v xml:space="preserve">         </v>
          </cell>
        </row>
        <row r="1503">
          <cell r="C1503">
            <v>0</v>
          </cell>
          <cell r="D1503" t="str">
            <v xml:space="preserve">         </v>
          </cell>
        </row>
        <row r="1504">
          <cell r="C1504">
            <v>0</v>
          </cell>
          <cell r="D1504" t="str">
            <v xml:space="preserve">         </v>
          </cell>
        </row>
        <row r="1505">
          <cell r="C1505">
            <v>0</v>
          </cell>
          <cell r="D1505" t="str">
            <v xml:space="preserve">         </v>
          </cell>
        </row>
        <row r="1506">
          <cell r="C1506">
            <v>0</v>
          </cell>
          <cell r="D1506" t="str">
            <v xml:space="preserve">         </v>
          </cell>
        </row>
        <row r="1507">
          <cell r="C1507">
            <v>0</v>
          </cell>
          <cell r="D1507" t="str">
            <v xml:space="preserve">         </v>
          </cell>
        </row>
        <row r="1508">
          <cell r="C1508">
            <v>0</v>
          </cell>
          <cell r="D1508" t="str">
            <v xml:space="preserve">         </v>
          </cell>
        </row>
        <row r="1509">
          <cell r="C1509">
            <v>0</v>
          </cell>
          <cell r="D1509" t="str">
            <v xml:space="preserve">         </v>
          </cell>
        </row>
        <row r="1510">
          <cell r="C1510">
            <v>0</v>
          </cell>
          <cell r="D1510" t="str">
            <v xml:space="preserve">         </v>
          </cell>
        </row>
        <row r="1511">
          <cell r="C1511">
            <v>0</v>
          </cell>
          <cell r="D1511" t="str">
            <v xml:space="preserve">         </v>
          </cell>
        </row>
        <row r="1512">
          <cell r="C1512">
            <v>0</v>
          </cell>
          <cell r="D1512" t="str">
            <v xml:space="preserve">         </v>
          </cell>
        </row>
        <row r="1513">
          <cell r="C1513">
            <v>0</v>
          </cell>
          <cell r="D1513" t="str">
            <v xml:space="preserve">         </v>
          </cell>
        </row>
        <row r="1514">
          <cell r="C1514">
            <v>0</v>
          </cell>
          <cell r="D1514" t="str">
            <v xml:space="preserve">         </v>
          </cell>
        </row>
        <row r="1515">
          <cell r="C1515">
            <v>0</v>
          </cell>
          <cell r="D1515" t="str">
            <v xml:space="preserve">         </v>
          </cell>
        </row>
        <row r="1516">
          <cell r="C1516">
            <v>0</v>
          </cell>
          <cell r="D1516" t="str">
            <v xml:space="preserve">         </v>
          </cell>
        </row>
        <row r="1517">
          <cell r="C1517">
            <v>0</v>
          </cell>
          <cell r="D1517" t="str">
            <v xml:space="preserve">         </v>
          </cell>
        </row>
        <row r="1518">
          <cell r="C1518">
            <v>0</v>
          </cell>
          <cell r="D1518" t="str">
            <v xml:space="preserve">         </v>
          </cell>
        </row>
        <row r="1519">
          <cell r="C1519">
            <v>0</v>
          </cell>
          <cell r="D1519" t="str">
            <v xml:space="preserve">         </v>
          </cell>
        </row>
        <row r="1520">
          <cell r="C1520">
            <v>0</v>
          </cell>
          <cell r="D1520" t="str">
            <v xml:space="preserve">         </v>
          </cell>
        </row>
        <row r="1521">
          <cell r="C1521">
            <v>0</v>
          </cell>
          <cell r="D1521" t="str">
            <v xml:space="preserve">         </v>
          </cell>
        </row>
        <row r="1522">
          <cell r="C1522">
            <v>0</v>
          </cell>
          <cell r="D1522" t="str">
            <v xml:space="preserve">         </v>
          </cell>
        </row>
        <row r="1523">
          <cell r="C1523">
            <v>0</v>
          </cell>
          <cell r="D1523" t="str">
            <v xml:space="preserve">         </v>
          </cell>
        </row>
        <row r="1524">
          <cell r="C1524">
            <v>0</v>
          </cell>
          <cell r="D1524" t="str">
            <v xml:space="preserve">         </v>
          </cell>
        </row>
        <row r="1525">
          <cell r="C1525">
            <v>0</v>
          </cell>
          <cell r="D1525" t="str">
            <v xml:space="preserve">         </v>
          </cell>
        </row>
        <row r="1526">
          <cell r="C1526">
            <v>0</v>
          </cell>
          <cell r="D1526" t="str">
            <v xml:space="preserve">         </v>
          </cell>
        </row>
        <row r="1527">
          <cell r="C1527">
            <v>0</v>
          </cell>
          <cell r="D1527" t="str">
            <v xml:space="preserve">         </v>
          </cell>
        </row>
        <row r="1528">
          <cell r="C1528">
            <v>0</v>
          </cell>
          <cell r="D1528" t="str">
            <v xml:space="preserve">         </v>
          </cell>
        </row>
        <row r="1529">
          <cell r="C1529">
            <v>0</v>
          </cell>
          <cell r="D1529" t="str">
            <v xml:space="preserve">         </v>
          </cell>
        </row>
        <row r="1530">
          <cell r="C1530">
            <v>0</v>
          </cell>
          <cell r="D1530" t="str">
            <v xml:space="preserve">         </v>
          </cell>
        </row>
        <row r="1531">
          <cell r="C1531">
            <v>0</v>
          </cell>
          <cell r="D1531" t="str">
            <v xml:space="preserve">         </v>
          </cell>
        </row>
        <row r="1532">
          <cell r="C1532">
            <v>0</v>
          </cell>
          <cell r="D1532" t="str">
            <v xml:space="preserve">         </v>
          </cell>
        </row>
        <row r="1533">
          <cell r="C1533">
            <v>0</v>
          </cell>
          <cell r="D1533" t="str">
            <v xml:space="preserve">         </v>
          </cell>
        </row>
        <row r="1534">
          <cell r="C1534">
            <v>0</v>
          </cell>
          <cell r="D1534" t="str">
            <v xml:space="preserve">         </v>
          </cell>
        </row>
        <row r="1535">
          <cell r="C1535">
            <v>0</v>
          </cell>
          <cell r="D1535" t="str">
            <v xml:space="preserve">         </v>
          </cell>
        </row>
        <row r="1536">
          <cell r="C1536">
            <v>0</v>
          </cell>
          <cell r="D1536" t="str">
            <v xml:space="preserve">         </v>
          </cell>
        </row>
        <row r="1537">
          <cell r="C1537">
            <v>0</v>
          </cell>
          <cell r="D1537" t="str">
            <v xml:space="preserve">         </v>
          </cell>
        </row>
        <row r="1538">
          <cell r="C1538">
            <v>0</v>
          </cell>
          <cell r="D1538" t="str">
            <v xml:space="preserve">         </v>
          </cell>
        </row>
        <row r="1539">
          <cell r="C1539">
            <v>0</v>
          </cell>
          <cell r="D1539" t="str">
            <v xml:space="preserve">         </v>
          </cell>
        </row>
        <row r="1540">
          <cell r="C1540">
            <v>0</v>
          </cell>
          <cell r="D1540" t="str">
            <v xml:space="preserve">         </v>
          </cell>
        </row>
        <row r="1541">
          <cell r="C1541">
            <v>0</v>
          </cell>
          <cell r="D1541" t="str">
            <v xml:space="preserve">         </v>
          </cell>
        </row>
        <row r="1542">
          <cell r="C1542">
            <v>0</v>
          </cell>
          <cell r="D1542" t="str">
            <v xml:space="preserve">         </v>
          </cell>
        </row>
        <row r="1543">
          <cell r="C1543">
            <v>0</v>
          </cell>
          <cell r="D1543" t="str">
            <v xml:space="preserve">         </v>
          </cell>
        </row>
        <row r="1544">
          <cell r="C1544">
            <v>0</v>
          </cell>
          <cell r="D1544" t="str">
            <v xml:space="preserve">         </v>
          </cell>
        </row>
        <row r="1545">
          <cell r="C1545">
            <v>0</v>
          </cell>
          <cell r="D1545" t="str">
            <v xml:space="preserve">         </v>
          </cell>
        </row>
        <row r="1546">
          <cell r="C1546">
            <v>0</v>
          </cell>
          <cell r="D1546" t="str">
            <v xml:space="preserve">         </v>
          </cell>
        </row>
        <row r="1547">
          <cell r="C1547">
            <v>0</v>
          </cell>
          <cell r="D1547" t="str">
            <v xml:space="preserve">         </v>
          </cell>
        </row>
        <row r="1548">
          <cell r="C1548">
            <v>0</v>
          </cell>
          <cell r="D1548" t="str">
            <v xml:space="preserve">         </v>
          </cell>
        </row>
        <row r="1549">
          <cell r="C1549">
            <v>0</v>
          </cell>
          <cell r="D1549" t="str">
            <v xml:space="preserve">         </v>
          </cell>
        </row>
        <row r="1550">
          <cell r="C1550">
            <v>0</v>
          </cell>
          <cell r="D1550" t="str">
            <v xml:space="preserve">         </v>
          </cell>
        </row>
        <row r="1551">
          <cell r="C1551">
            <v>0</v>
          </cell>
          <cell r="D1551" t="str">
            <v xml:space="preserve">         </v>
          </cell>
        </row>
        <row r="1552">
          <cell r="C1552">
            <v>0</v>
          </cell>
          <cell r="D1552" t="str">
            <v xml:space="preserve">         </v>
          </cell>
        </row>
        <row r="1553">
          <cell r="C1553">
            <v>0</v>
          </cell>
          <cell r="D1553" t="str">
            <v xml:space="preserve">         </v>
          </cell>
        </row>
        <row r="1554">
          <cell r="C1554">
            <v>0</v>
          </cell>
          <cell r="D1554" t="str">
            <v xml:space="preserve">         </v>
          </cell>
        </row>
        <row r="1555">
          <cell r="C1555">
            <v>0</v>
          </cell>
          <cell r="D1555" t="str">
            <v xml:space="preserve">         </v>
          </cell>
        </row>
        <row r="1556">
          <cell r="C1556">
            <v>0</v>
          </cell>
          <cell r="D1556" t="str">
            <v xml:space="preserve">         </v>
          </cell>
        </row>
        <row r="1557">
          <cell r="C1557">
            <v>0</v>
          </cell>
          <cell r="D1557" t="str">
            <v xml:space="preserve">         </v>
          </cell>
        </row>
        <row r="1558">
          <cell r="C1558">
            <v>0</v>
          </cell>
          <cell r="D1558" t="str">
            <v xml:space="preserve">         </v>
          </cell>
        </row>
        <row r="1559">
          <cell r="C1559">
            <v>0</v>
          </cell>
          <cell r="D1559" t="str">
            <v xml:space="preserve">         </v>
          </cell>
        </row>
        <row r="1560">
          <cell r="C1560">
            <v>0</v>
          </cell>
          <cell r="D1560" t="str">
            <v xml:space="preserve">         </v>
          </cell>
        </row>
        <row r="1561">
          <cell r="C1561">
            <v>0</v>
          </cell>
          <cell r="D1561" t="str">
            <v xml:space="preserve">         </v>
          </cell>
        </row>
        <row r="1562">
          <cell r="C1562">
            <v>0</v>
          </cell>
          <cell r="D1562" t="str">
            <v xml:space="preserve">         </v>
          </cell>
        </row>
        <row r="1563">
          <cell r="C1563">
            <v>0</v>
          </cell>
          <cell r="D1563" t="str">
            <v xml:space="preserve">         </v>
          </cell>
        </row>
        <row r="1564">
          <cell r="C1564">
            <v>0</v>
          </cell>
          <cell r="D1564" t="str">
            <v xml:space="preserve">         </v>
          </cell>
        </row>
        <row r="1565">
          <cell r="C1565">
            <v>0</v>
          </cell>
          <cell r="D1565" t="str">
            <v xml:space="preserve">         </v>
          </cell>
        </row>
        <row r="1566">
          <cell r="C1566">
            <v>0</v>
          </cell>
          <cell r="D1566" t="str">
            <v xml:space="preserve">         </v>
          </cell>
        </row>
        <row r="1567">
          <cell r="C1567">
            <v>0</v>
          </cell>
          <cell r="D1567" t="str">
            <v xml:space="preserve">         </v>
          </cell>
        </row>
        <row r="1568">
          <cell r="C1568">
            <v>0</v>
          </cell>
          <cell r="D1568" t="str">
            <v xml:space="preserve">         </v>
          </cell>
        </row>
        <row r="1569">
          <cell r="C1569">
            <v>0</v>
          </cell>
          <cell r="D1569" t="str">
            <v xml:space="preserve">         </v>
          </cell>
        </row>
        <row r="1570">
          <cell r="C1570">
            <v>0</v>
          </cell>
          <cell r="D1570" t="str">
            <v xml:space="preserve">         </v>
          </cell>
        </row>
        <row r="1571">
          <cell r="C1571">
            <v>0</v>
          </cell>
          <cell r="D1571" t="str">
            <v xml:space="preserve">         </v>
          </cell>
        </row>
        <row r="1572">
          <cell r="C1572">
            <v>0</v>
          </cell>
          <cell r="D1572" t="str">
            <v xml:space="preserve">         </v>
          </cell>
        </row>
        <row r="1573">
          <cell r="C1573">
            <v>0</v>
          </cell>
          <cell r="D1573" t="str">
            <v xml:space="preserve">         </v>
          </cell>
        </row>
        <row r="1574">
          <cell r="C1574">
            <v>0</v>
          </cell>
          <cell r="D1574" t="str">
            <v xml:space="preserve">         </v>
          </cell>
        </row>
        <row r="1575">
          <cell r="C1575">
            <v>0</v>
          </cell>
          <cell r="D1575" t="str">
            <v xml:space="preserve">         </v>
          </cell>
        </row>
        <row r="1576">
          <cell r="C1576">
            <v>0</v>
          </cell>
          <cell r="D1576" t="str">
            <v xml:space="preserve">         </v>
          </cell>
        </row>
        <row r="1577">
          <cell r="C1577">
            <v>0</v>
          </cell>
          <cell r="D1577" t="str">
            <v xml:space="preserve">         </v>
          </cell>
        </row>
        <row r="1578">
          <cell r="C1578">
            <v>0</v>
          </cell>
          <cell r="D1578" t="str">
            <v xml:space="preserve">         </v>
          </cell>
        </row>
        <row r="1579">
          <cell r="C1579">
            <v>0</v>
          </cell>
          <cell r="D1579" t="str">
            <v xml:space="preserve">         </v>
          </cell>
        </row>
        <row r="1580">
          <cell r="C1580">
            <v>0</v>
          </cell>
          <cell r="D1580" t="str">
            <v xml:space="preserve">         </v>
          </cell>
        </row>
        <row r="1581">
          <cell r="C1581">
            <v>0</v>
          </cell>
          <cell r="D1581" t="str">
            <v xml:space="preserve">         </v>
          </cell>
        </row>
        <row r="1582">
          <cell r="C1582">
            <v>0</v>
          </cell>
          <cell r="D1582" t="str">
            <v xml:space="preserve">         </v>
          </cell>
        </row>
        <row r="1583">
          <cell r="C1583">
            <v>0</v>
          </cell>
          <cell r="D1583" t="str">
            <v xml:space="preserve">         </v>
          </cell>
        </row>
        <row r="1584">
          <cell r="C1584">
            <v>0</v>
          </cell>
          <cell r="D1584" t="str">
            <v xml:space="preserve">         </v>
          </cell>
        </row>
        <row r="1585">
          <cell r="C1585">
            <v>0</v>
          </cell>
          <cell r="D1585" t="str">
            <v xml:space="preserve">         </v>
          </cell>
        </row>
        <row r="1586">
          <cell r="C1586">
            <v>0</v>
          </cell>
          <cell r="D1586" t="str">
            <v xml:space="preserve">         </v>
          </cell>
        </row>
        <row r="1587">
          <cell r="C1587">
            <v>0</v>
          </cell>
          <cell r="D1587" t="str">
            <v xml:space="preserve">         </v>
          </cell>
        </row>
        <row r="1588">
          <cell r="C1588">
            <v>0</v>
          </cell>
          <cell r="D1588" t="str">
            <v xml:space="preserve">         </v>
          </cell>
        </row>
        <row r="1589">
          <cell r="C1589">
            <v>0</v>
          </cell>
          <cell r="D1589" t="str">
            <v xml:space="preserve">         </v>
          </cell>
        </row>
        <row r="1590">
          <cell r="C1590">
            <v>0</v>
          </cell>
          <cell r="D1590" t="str">
            <v xml:space="preserve">         </v>
          </cell>
        </row>
        <row r="1591">
          <cell r="C1591">
            <v>0</v>
          </cell>
          <cell r="D1591" t="str">
            <v xml:space="preserve">         </v>
          </cell>
        </row>
        <row r="1592">
          <cell r="C1592">
            <v>0</v>
          </cell>
          <cell r="D1592" t="str">
            <v xml:space="preserve">         </v>
          </cell>
        </row>
        <row r="1593">
          <cell r="C1593">
            <v>0</v>
          </cell>
          <cell r="D1593" t="str">
            <v xml:space="preserve">         </v>
          </cell>
        </row>
        <row r="1594">
          <cell r="C1594">
            <v>0</v>
          </cell>
          <cell r="D1594" t="str">
            <v xml:space="preserve">         </v>
          </cell>
        </row>
        <row r="1595">
          <cell r="C1595">
            <v>0</v>
          </cell>
          <cell r="D1595" t="str">
            <v xml:space="preserve">         </v>
          </cell>
        </row>
        <row r="1596">
          <cell r="C1596">
            <v>0</v>
          </cell>
          <cell r="D1596" t="str">
            <v xml:space="preserve">         </v>
          </cell>
        </row>
        <row r="1597">
          <cell r="C1597">
            <v>0</v>
          </cell>
          <cell r="D1597" t="str">
            <v xml:space="preserve">         </v>
          </cell>
        </row>
        <row r="1598">
          <cell r="C1598">
            <v>0</v>
          </cell>
          <cell r="D1598" t="str">
            <v xml:space="preserve">         </v>
          </cell>
        </row>
        <row r="1599">
          <cell r="C1599">
            <v>0</v>
          </cell>
          <cell r="D1599" t="str">
            <v xml:space="preserve">         </v>
          </cell>
        </row>
        <row r="1600">
          <cell r="C1600">
            <v>0</v>
          </cell>
          <cell r="D1600" t="str">
            <v xml:space="preserve">         </v>
          </cell>
        </row>
        <row r="1601">
          <cell r="C1601">
            <v>0</v>
          </cell>
          <cell r="D1601" t="str">
            <v xml:space="preserve">         </v>
          </cell>
        </row>
        <row r="1602">
          <cell r="C1602">
            <v>0</v>
          </cell>
          <cell r="D1602" t="str">
            <v xml:space="preserve">         </v>
          </cell>
        </row>
        <row r="1603">
          <cell r="C1603">
            <v>0</v>
          </cell>
          <cell r="D1603" t="str">
            <v xml:space="preserve">         </v>
          </cell>
        </row>
        <row r="1604">
          <cell r="C1604">
            <v>0</v>
          </cell>
          <cell r="D1604" t="str">
            <v xml:space="preserve">         </v>
          </cell>
        </row>
        <row r="1605">
          <cell r="C1605">
            <v>0</v>
          </cell>
          <cell r="D1605" t="str">
            <v xml:space="preserve">         </v>
          </cell>
        </row>
        <row r="1606">
          <cell r="C1606">
            <v>0</v>
          </cell>
          <cell r="D1606" t="str">
            <v xml:space="preserve">         </v>
          </cell>
        </row>
        <row r="1607">
          <cell r="C1607">
            <v>0</v>
          </cell>
          <cell r="D1607" t="str">
            <v xml:space="preserve">         </v>
          </cell>
        </row>
        <row r="1608">
          <cell r="C1608">
            <v>0</v>
          </cell>
          <cell r="D1608" t="str">
            <v xml:space="preserve">         </v>
          </cell>
        </row>
        <row r="1609">
          <cell r="C1609">
            <v>0</v>
          </cell>
          <cell r="D1609" t="str">
            <v xml:space="preserve">         </v>
          </cell>
        </row>
        <row r="1610">
          <cell r="C1610">
            <v>0</v>
          </cell>
          <cell r="D1610" t="str">
            <v xml:space="preserve">         </v>
          </cell>
        </row>
        <row r="1611">
          <cell r="C1611">
            <v>0</v>
          </cell>
          <cell r="D1611" t="str">
            <v xml:space="preserve">         </v>
          </cell>
        </row>
        <row r="1612">
          <cell r="C1612">
            <v>0</v>
          </cell>
          <cell r="D1612" t="str">
            <v xml:space="preserve">         </v>
          </cell>
        </row>
        <row r="1613">
          <cell r="C1613">
            <v>0</v>
          </cell>
          <cell r="D1613" t="str">
            <v xml:space="preserve">         </v>
          </cell>
        </row>
        <row r="1614">
          <cell r="C1614">
            <v>0</v>
          </cell>
          <cell r="D1614" t="str">
            <v xml:space="preserve">         </v>
          </cell>
        </row>
        <row r="1615">
          <cell r="C1615">
            <v>0</v>
          </cell>
          <cell r="D1615" t="str">
            <v xml:space="preserve">         </v>
          </cell>
        </row>
        <row r="1616">
          <cell r="C1616">
            <v>0</v>
          </cell>
          <cell r="D1616" t="str">
            <v xml:space="preserve">         </v>
          </cell>
        </row>
        <row r="1617">
          <cell r="C1617">
            <v>0</v>
          </cell>
          <cell r="D1617" t="str">
            <v xml:space="preserve">         </v>
          </cell>
        </row>
        <row r="1618">
          <cell r="C1618">
            <v>0</v>
          </cell>
          <cell r="D1618" t="str">
            <v xml:space="preserve">         </v>
          </cell>
        </row>
        <row r="1619">
          <cell r="C1619">
            <v>0</v>
          </cell>
          <cell r="D1619" t="str">
            <v xml:space="preserve">         </v>
          </cell>
        </row>
        <row r="1620">
          <cell r="C1620">
            <v>0</v>
          </cell>
          <cell r="D1620" t="str">
            <v xml:space="preserve">         </v>
          </cell>
        </row>
        <row r="1621">
          <cell r="C1621">
            <v>0</v>
          </cell>
          <cell r="D1621" t="str">
            <v xml:space="preserve">         </v>
          </cell>
        </row>
        <row r="1622">
          <cell r="C1622">
            <v>0</v>
          </cell>
          <cell r="D1622" t="str">
            <v xml:space="preserve">         </v>
          </cell>
        </row>
        <row r="1623">
          <cell r="C1623">
            <v>0</v>
          </cell>
          <cell r="D1623" t="str">
            <v xml:space="preserve">         </v>
          </cell>
        </row>
        <row r="1624">
          <cell r="C1624">
            <v>0</v>
          </cell>
          <cell r="D1624" t="str">
            <v xml:space="preserve">         </v>
          </cell>
        </row>
        <row r="1625">
          <cell r="C1625">
            <v>0</v>
          </cell>
          <cell r="D1625" t="str">
            <v xml:space="preserve">         </v>
          </cell>
        </row>
        <row r="1626">
          <cell r="C1626">
            <v>0</v>
          </cell>
          <cell r="D1626" t="str">
            <v xml:space="preserve">         </v>
          </cell>
        </row>
        <row r="1627">
          <cell r="C1627">
            <v>0</v>
          </cell>
          <cell r="D1627" t="str">
            <v xml:space="preserve">         </v>
          </cell>
        </row>
        <row r="1628">
          <cell r="C1628">
            <v>0</v>
          </cell>
          <cell r="D1628" t="str">
            <v xml:space="preserve">         </v>
          </cell>
        </row>
        <row r="1629">
          <cell r="C1629">
            <v>0</v>
          </cell>
          <cell r="D1629" t="str">
            <v xml:space="preserve">         </v>
          </cell>
        </row>
        <row r="1630">
          <cell r="C1630">
            <v>0</v>
          </cell>
          <cell r="D1630" t="str">
            <v xml:space="preserve">         </v>
          </cell>
        </row>
        <row r="1631">
          <cell r="C1631">
            <v>0</v>
          </cell>
          <cell r="D1631" t="str">
            <v xml:space="preserve">         </v>
          </cell>
        </row>
        <row r="1632">
          <cell r="C1632">
            <v>0</v>
          </cell>
          <cell r="D1632" t="str">
            <v xml:space="preserve">         </v>
          </cell>
        </row>
        <row r="1633">
          <cell r="C1633">
            <v>0</v>
          </cell>
          <cell r="D1633" t="str">
            <v xml:space="preserve">         </v>
          </cell>
        </row>
        <row r="1634">
          <cell r="C1634">
            <v>0</v>
          </cell>
          <cell r="D1634" t="str">
            <v xml:space="preserve">         </v>
          </cell>
        </row>
        <row r="1635">
          <cell r="C1635">
            <v>0</v>
          </cell>
          <cell r="D1635" t="str">
            <v xml:space="preserve">         </v>
          </cell>
        </row>
        <row r="1636">
          <cell r="C1636">
            <v>0</v>
          </cell>
          <cell r="D1636" t="str">
            <v xml:space="preserve">         </v>
          </cell>
        </row>
        <row r="1637">
          <cell r="C1637">
            <v>0</v>
          </cell>
          <cell r="D1637" t="str">
            <v xml:space="preserve">         </v>
          </cell>
        </row>
        <row r="1638">
          <cell r="C1638">
            <v>0</v>
          </cell>
          <cell r="D1638" t="str">
            <v xml:space="preserve">         </v>
          </cell>
        </row>
        <row r="1639">
          <cell r="C1639">
            <v>0</v>
          </cell>
          <cell r="D1639" t="str">
            <v xml:space="preserve">         </v>
          </cell>
        </row>
        <row r="1640">
          <cell r="C1640">
            <v>0</v>
          </cell>
          <cell r="D1640" t="str">
            <v xml:space="preserve">         </v>
          </cell>
        </row>
        <row r="1641">
          <cell r="C1641">
            <v>0</v>
          </cell>
          <cell r="D1641" t="str">
            <v xml:space="preserve">         </v>
          </cell>
        </row>
        <row r="1642">
          <cell r="C1642">
            <v>0</v>
          </cell>
          <cell r="D1642" t="str">
            <v xml:space="preserve">         </v>
          </cell>
        </row>
        <row r="1643">
          <cell r="C1643">
            <v>0</v>
          </cell>
          <cell r="D1643" t="str">
            <v xml:space="preserve">         </v>
          </cell>
        </row>
        <row r="1644">
          <cell r="C1644">
            <v>0</v>
          </cell>
          <cell r="D1644" t="str">
            <v xml:space="preserve">         </v>
          </cell>
        </row>
        <row r="1645">
          <cell r="C1645">
            <v>0</v>
          </cell>
          <cell r="D1645" t="str">
            <v xml:space="preserve">         </v>
          </cell>
        </row>
        <row r="1646">
          <cell r="C1646">
            <v>0</v>
          </cell>
          <cell r="D1646" t="str">
            <v xml:space="preserve">         </v>
          </cell>
        </row>
        <row r="1647">
          <cell r="C1647">
            <v>0</v>
          </cell>
          <cell r="D1647" t="str">
            <v xml:space="preserve">         </v>
          </cell>
        </row>
        <row r="1648">
          <cell r="C1648">
            <v>0</v>
          </cell>
          <cell r="D1648" t="str">
            <v xml:space="preserve">         </v>
          </cell>
        </row>
        <row r="1649">
          <cell r="C1649">
            <v>0</v>
          </cell>
          <cell r="D1649" t="str">
            <v xml:space="preserve">         </v>
          </cell>
        </row>
        <row r="1650">
          <cell r="C1650">
            <v>0</v>
          </cell>
          <cell r="D1650" t="str">
            <v xml:space="preserve">         </v>
          </cell>
        </row>
        <row r="1651">
          <cell r="C1651">
            <v>0</v>
          </cell>
          <cell r="D1651" t="str">
            <v xml:space="preserve">         </v>
          </cell>
        </row>
        <row r="1652">
          <cell r="C1652">
            <v>0</v>
          </cell>
          <cell r="D1652" t="str">
            <v xml:space="preserve">         </v>
          </cell>
        </row>
        <row r="1653">
          <cell r="C1653">
            <v>0</v>
          </cell>
          <cell r="D1653" t="str">
            <v xml:space="preserve">         </v>
          </cell>
        </row>
        <row r="1654">
          <cell r="C1654">
            <v>0</v>
          </cell>
          <cell r="D1654" t="str">
            <v xml:space="preserve">         </v>
          </cell>
        </row>
        <row r="1655">
          <cell r="C1655">
            <v>0</v>
          </cell>
          <cell r="D1655" t="str">
            <v xml:space="preserve">         </v>
          </cell>
        </row>
        <row r="1656">
          <cell r="C1656">
            <v>0</v>
          </cell>
          <cell r="D1656" t="str">
            <v xml:space="preserve">         </v>
          </cell>
        </row>
        <row r="1657">
          <cell r="C1657">
            <v>0</v>
          </cell>
          <cell r="D1657" t="str">
            <v xml:space="preserve">         </v>
          </cell>
        </row>
        <row r="1658">
          <cell r="C1658">
            <v>0</v>
          </cell>
          <cell r="D1658" t="str">
            <v xml:space="preserve">         </v>
          </cell>
        </row>
        <row r="1659">
          <cell r="C1659">
            <v>0</v>
          </cell>
          <cell r="D1659" t="str">
            <v xml:space="preserve">         </v>
          </cell>
        </row>
        <row r="1660">
          <cell r="C1660">
            <v>0</v>
          </cell>
          <cell r="D1660" t="str">
            <v xml:space="preserve">         </v>
          </cell>
        </row>
        <row r="1661">
          <cell r="C1661">
            <v>0</v>
          </cell>
          <cell r="D1661" t="str">
            <v xml:space="preserve">         </v>
          </cell>
        </row>
        <row r="1662">
          <cell r="C1662">
            <v>0</v>
          </cell>
          <cell r="D1662" t="str">
            <v xml:space="preserve">         </v>
          </cell>
        </row>
        <row r="1663">
          <cell r="C1663">
            <v>0</v>
          </cell>
          <cell r="D1663" t="str">
            <v xml:space="preserve">         </v>
          </cell>
        </row>
        <row r="1664">
          <cell r="C1664">
            <v>0</v>
          </cell>
          <cell r="D1664" t="str">
            <v xml:space="preserve">         </v>
          </cell>
        </row>
        <row r="1665">
          <cell r="C1665">
            <v>0</v>
          </cell>
          <cell r="D1665" t="str">
            <v xml:space="preserve">         </v>
          </cell>
        </row>
        <row r="1666">
          <cell r="C1666">
            <v>0</v>
          </cell>
          <cell r="D1666" t="str">
            <v xml:space="preserve">         </v>
          </cell>
        </row>
        <row r="1667">
          <cell r="C1667">
            <v>0</v>
          </cell>
          <cell r="D1667" t="str">
            <v xml:space="preserve">         </v>
          </cell>
        </row>
        <row r="1668">
          <cell r="C1668">
            <v>0</v>
          </cell>
          <cell r="D1668" t="str">
            <v xml:space="preserve">         </v>
          </cell>
        </row>
        <row r="1669">
          <cell r="C1669">
            <v>0</v>
          </cell>
          <cell r="D1669" t="str">
            <v xml:space="preserve">         </v>
          </cell>
        </row>
        <row r="1670">
          <cell r="C1670">
            <v>0</v>
          </cell>
          <cell r="D1670" t="str">
            <v xml:space="preserve">         </v>
          </cell>
        </row>
        <row r="1671">
          <cell r="C1671">
            <v>0</v>
          </cell>
          <cell r="D1671" t="str">
            <v xml:space="preserve">         </v>
          </cell>
        </row>
        <row r="1672">
          <cell r="C1672">
            <v>0</v>
          </cell>
          <cell r="D1672" t="str">
            <v xml:space="preserve">         </v>
          </cell>
        </row>
        <row r="1673">
          <cell r="C1673">
            <v>0</v>
          </cell>
          <cell r="D1673" t="str">
            <v xml:space="preserve">         </v>
          </cell>
        </row>
        <row r="1674">
          <cell r="C1674">
            <v>0</v>
          </cell>
          <cell r="D1674" t="str">
            <v xml:space="preserve">         </v>
          </cell>
        </row>
        <row r="1675">
          <cell r="C1675">
            <v>0</v>
          </cell>
          <cell r="D1675" t="str">
            <v xml:space="preserve">         </v>
          </cell>
        </row>
        <row r="1676">
          <cell r="C1676">
            <v>0</v>
          </cell>
          <cell r="D1676" t="str">
            <v xml:space="preserve">         </v>
          </cell>
        </row>
        <row r="1677">
          <cell r="C1677">
            <v>0</v>
          </cell>
          <cell r="D1677" t="str">
            <v xml:space="preserve">         </v>
          </cell>
        </row>
        <row r="1678">
          <cell r="C1678">
            <v>0</v>
          </cell>
          <cell r="D1678" t="str">
            <v xml:space="preserve">         </v>
          </cell>
        </row>
        <row r="1679">
          <cell r="C1679">
            <v>0</v>
          </cell>
          <cell r="D1679" t="str">
            <v xml:space="preserve">         </v>
          </cell>
        </row>
        <row r="1680">
          <cell r="C1680">
            <v>0</v>
          </cell>
          <cell r="D1680" t="str">
            <v xml:space="preserve">         </v>
          </cell>
        </row>
        <row r="1681">
          <cell r="C1681">
            <v>0</v>
          </cell>
          <cell r="D1681" t="str">
            <v xml:space="preserve">         </v>
          </cell>
        </row>
        <row r="1682">
          <cell r="C1682">
            <v>0</v>
          </cell>
          <cell r="D1682" t="str">
            <v xml:space="preserve">         </v>
          </cell>
        </row>
        <row r="1683">
          <cell r="C1683">
            <v>0</v>
          </cell>
          <cell r="D1683" t="str">
            <v xml:space="preserve">         </v>
          </cell>
        </row>
        <row r="1684">
          <cell r="C1684">
            <v>0</v>
          </cell>
          <cell r="D1684" t="str">
            <v xml:space="preserve">         </v>
          </cell>
        </row>
        <row r="1685">
          <cell r="C1685">
            <v>0</v>
          </cell>
          <cell r="D1685" t="str">
            <v xml:space="preserve">         </v>
          </cell>
        </row>
        <row r="1686">
          <cell r="C1686">
            <v>0</v>
          </cell>
          <cell r="D1686" t="str">
            <v xml:space="preserve">         </v>
          </cell>
        </row>
        <row r="1687">
          <cell r="C1687">
            <v>0</v>
          </cell>
          <cell r="D1687" t="str">
            <v xml:space="preserve">         </v>
          </cell>
        </row>
        <row r="1688">
          <cell r="C1688">
            <v>0</v>
          </cell>
          <cell r="D1688" t="str">
            <v xml:space="preserve">         </v>
          </cell>
        </row>
        <row r="1689">
          <cell r="C1689">
            <v>0</v>
          </cell>
          <cell r="D1689" t="str">
            <v xml:space="preserve">         </v>
          </cell>
        </row>
        <row r="1690">
          <cell r="C1690">
            <v>0</v>
          </cell>
          <cell r="D1690" t="str">
            <v xml:space="preserve">         </v>
          </cell>
        </row>
        <row r="1691">
          <cell r="C1691">
            <v>0</v>
          </cell>
          <cell r="D1691" t="str">
            <v xml:space="preserve">         </v>
          </cell>
        </row>
        <row r="1692">
          <cell r="C1692">
            <v>0</v>
          </cell>
          <cell r="D1692" t="str">
            <v xml:space="preserve">         </v>
          </cell>
        </row>
        <row r="1693">
          <cell r="C1693">
            <v>0</v>
          </cell>
          <cell r="D1693" t="str">
            <v xml:space="preserve">         </v>
          </cell>
        </row>
        <row r="1694">
          <cell r="C1694">
            <v>0</v>
          </cell>
          <cell r="D1694" t="str">
            <v xml:space="preserve">         </v>
          </cell>
        </row>
        <row r="1695">
          <cell r="C1695">
            <v>0</v>
          </cell>
          <cell r="D1695" t="str">
            <v xml:space="preserve">         </v>
          </cell>
        </row>
        <row r="1696">
          <cell r="C1696">
            <v>0</v>
          </cell>
          <cell r="D1696" t="str">
            <v xml:space="preserve">         </v>
          </cell>
        </row>
        <row r="1697">
          <cell r="C1697">
            <v>0</v>
          </cell>
          <cell r="D1697" t="str">
            <v xml:space="preserve">         </v>
          </cell>
        </row>
        <row r="1698">
          <cell r="C1698">
            <v>0</v>
          </cell>
          <cell r="D1698" t="str">
            <v xml:space="preserve">         </v>
          </cell>
        </row>
        <row r="1699">
          <cell r="C1699">
            <v>0</v>
          </cell>
          <cell r="D1699" t="str">
            <v xml:space="preserve">         </v>
          </cell>
        </row>
        <row r="1700">
          <cell r="C1700">
            <v>0</v>
          </cell>
          <cell r="D1700" t="str">
            <v xml:space="preserve">         </v>
          </cell>
        </row>
        <row r="1701">
          <cell r="C1701">
            <v>0</v>
          </cell>
          <cell r="D1701" t="str">
            <v xml:space="preserve">         </v>
          </cell>
        </row>
        <row r="1702">
          <cell r="C1702">
            <v>0</v>
          </cell>
          <cell r="D1702" t="str">
            <v xml:space="preserve">         </v>
          </cell>
        </row>
        <row r="1703">
          <cell r="C1703">
            <v>0</v>
          </cell>
          <cell r="D1703" t="str">
            <v xml:space="preserve">         </v>
          </cell>
        </row>
        <row r="1704">
          <cell r="C1704">
            <v>0</v>
          </cell>
          <cell r="D1704" t="str">
            <v xml:space="preserve">         </v>
          </cell>
        </row>
        <row r="1705">
          <cell r="C1705">
            <v>0</v>
          </cell>
          <cell r="D1705" t="str">
            <v xml:space="preserve">         </v>
          </cell>
        </row>
        <row r="1706">
          <cell r="C1706">
            <v>0</v>
          </cell>
          <cell r="D1706" t="str">
            <v xml:space="preserve">         </v>
          </cell>
        </row>
        <row r="1707">
          <cell r="C1707">
            <v>0</v>
          </cell>
          <cell r="D1707" t="str">
            <v xml:space="preserve">         </v>
          </cell>
        </row>
        <row r="1708">
          <cell r="C1708">
            <v>0</v>
          </cell>
          <cell r="D1708" t="str">
            <v xml:space="preserve">         </v>
          </cell>
        </row>
        <row r="1709">
          <cell r="C1709">
            <v>0</v>
          </cell>
          <cell r="D1709" t="str">
            <v xml:space="preserve">         </v>
          </cell>
        </row>
        <row r="1710">
          <cell r="C1710">
            <v>0</v>
          </cell>
          <cell r="D1710" t="str">
            <v xml:space="preserve">         </v>
          </cell>
        </row>
        <row r="1711">
          <cell r="C1711">
            <v>0</v>
          </cell>
          <cell r="D1711" t="str">
            <v xml:space="preserve">         </v>
          </cell>
        </row>
        <row r="1712">
          <cell r="C1712">
            <v>0</v>
          </cell>
          <cell r="D1712" t="str">
            <v xml:space="preserve">         </v>
          </cell>
        </row>
        <row r="1713">
          <cell r="C1713">
            <v>0</v>
          </cell>
          <cell r="D1713" t="str">
            <v xml:space="preserve">         </v>
          </cell>
        </row>
        <row r="1714">
          <cell r="C1714">
            <v>0</v>
          </cell>
          <cell r="D1714" t="str">
            <v xml:space="preserve">         </v>
          </cell>
        </row>
        <row r="1715">
          <cell r="C1715">
            <v>0</v>
          </cell>
          <cell r="D1715" t="str">
            <v xml:space="preserve">         </v>
          </cell>
        </row>
        <row r="1716">
          <cell r="C1716">
            <v>0</v>
          </cell>
          <cell r="D1716" t="str">
            <v xml:space="preserve">         </v>
          </cell>
        </row>
        <row r="1717">
          <cell r="C1717">
            <v>0</v>
          </cell>
          <cell r="D1717" t="str">
            <v xml:space="preserve">         </v>
          </cell>
        </row>
        <row r="1718">
          <cell r="C1718">
            <v>0</v>
          </cell>
          <cell r="D1718" t="str">
            <v xml:space="preserve">         </v>
          </cell>
        </row>
        <row r="1719">
          <cell r="C1719">
            <v>0</v>
          </cell>
          <cell r="D1719" t="str">
            <v xml:space="preserve">         </v>
          </cell>
        </row>
        <row r="1720">
          <cell r="C1720">
            <v>0</v>
          </cell>
          <cell r="D1720" t="str">
            <v xml:space="preserve">         </v>
          </cell>
        </row>
        <row r="1721">
          <cell r="C1721">
            <v>0</v>
          </cell>
          <cell r="D1721" t="str">
            <v xml:space="preserve">         </v>
          </cell>
        </row>
        <row r="1722">
          <cell r="C1722">
            <v>0</v>
          </cell>
          <cell r="D1722" t="str">
            <v xml:space="preserve">         </v>
          </cell>
        </row>
        <row r="1723">
          <cell r="C1723">
            <v>0</v>
          </cell>
          <cell r="D1723" t="str">
            <v xml:space="preserve">         </v>
          </cell>
        </row>
        <row r="1724">
          <cell r="C1724">
            <v>0</v>
          </cell>
          <cell r="D1724" t="str">
            <v xml:space="preserve">         </v>
          </cell>
        </row>
        <row r="1725">
          <cell r="C1725">
            <v>0</v>
          </cell>
          <cell r="D1725" t="str">
            <v xml:space="preserve">         </v>
          </cell>
        </row>
        <row r="1726">
          <cell r="C1726">
            <v>0</v>
          </cell>
          <cell r="D1726" t="str">
            <v xml:space="preserve">         </v>
          </cell>
        </row>
        <row r="1727">
          <cell r="C1727">
            <v>0</v>
          </cell>
          <cell r="D1727" t="str">
            <v xml:space="preserve">         </v>
          </cell>
        </row>
        <row r="1728">
          <cell r="C1728">
            <v>0</v>
          </cell>
          <cell r="D1728" t="str">
            <v xml:space="preserve">         </v>
          </cell>
        </row>
        <row r="1729">
          <cell r="C1729">
            <v>0</v>
          </cell>
          <cell r="D1729" t="str">
            <v xml:space="preserve">         </v>
          </cell>
        </row>
        <row r="1730">
          <cell r="C1730">
            <v>0</v>
          </cell>
          <cell r="D1730" t="str">
            <v xml:space="preserve">         </v>
          </cell>
        </row>
        <row r="1731">
          <cell r="C1731">
            <v>0</v>
          </cell>
          <cell r="D1731" t="str">
            <v xml:space="preserve">         </v>
          </cell>
        </row>
        <row r="1732">
          <cell r="C1732">
            <v>0</v>
          </cell>
          <cell r="D1732" t="str">
            <v xml:space="preserve">         </v>
          </cell>
        </row>
        <row r="1733">
          <cell r="C1733">
            <v>0</v>
          </cell>
          <cell r="D1733" t="str">
            <v xml:space="preserve">         </v>
          </cell>
        </row>
        <row r="1734">
          <cell r="C1734">
            <v>0</v>
          </cell>
          <cell r="D1734" t="str">
            <v xml:space="preserve">         </v>
          </cell>
        </row>
        <row r="1735">
          <cell r="C1735">
            <v>0</v>
          </cell>
          <cell r="D1735" t="str">
            <v xml:space="preserve">         </v>
          </cell>
        </row>
        <row r="1736">
          <cell r="C1736">
            <v>0</v>
          </cell>
          <cell r="D1736" t="str">
            <v xml:space="preserve">         </v>
          </cell>
        </row>
        <row r="1737">
          <cell r="C1737">
            <v>0</v>
          </cell>
          <cell r="D1737" t="str">
            <v xml:space="preserve">         </v>
          </cell>
        </row>
        <row r="1738">
          <cell r="C1738">
            <v>0</v>
          </cell>
          <cell r="D1738" t="str">
            <v xml:space="preserve">         </v>
          </cell>
        </row>
        <row r="1739">
          <cell r="C1739">
            <v>0</v>
          </cell>
          <cell r="D1739" t="str">
            <v xml:space="preserve">         </v>
          </cell>
        </row>
        <row r="1740">
          <cell r="C1740">
            <v>0</v>
          </cell>
          <cell r="D1740" t="str">
            <v xml:space="preserve">         </v>
          </cell>
        </row>
        <row r="1741">
          <cell r="C1741">
            <v>0</v>
          </cell>
          <cell r="D1741" t="str">
            <v xml:space="preserve">         </v>
          </cell>
        </row>
        <row r="1742">
          <cell r="C1742">
            <v>0</v>
          </cell>
          <cell r="D1742" t="str">
            <v xml:space="preserve">         </v>
          </cell>
        </row>
        <row r="1743">
          <cell r="C1743">
            <v>0</v>
          </cell>
          <cell r="D1743" t="str">
            <v xml:space="preserve">         </v>
          </cell>
        </row>
        <row r="1744">
          <cell r="C1744">
            <v>0</v>
          </cell>
          <cell r="D1744" t="str">
            <v xml:space="preserve">         </v>
          </cell>
        </row>
        <row r="1745">
          <cell r="C1745">
            <v>0</v>
          </cell>
          <cell r="D1745" t="str">
            <v xml:space="preserve">         </v>
          </cell>
        </row>
        <row r="1746">
          <cell r="C1746">
            <v>0</v>
          </cell>
          <cell r="D1746" t="str">
            <v xml:space="preserve">         </v>
          </cell>
        </row>
        <row r="1747">
          <cell r="C1747">
            <v>0</v>
          </cell>
          <cell r="D1747" t="str">
            <v xml:space="preserve">         </v>
          </cell>
        </row>
        <row r="1748">
          <cell r="C1748">
            <v>0</v>
          </cell>
          <cell r="D1748" t="str">
            <v xml:space="preserve">         </v>
          </cell>
        </row>
        <row r="1749">
          <cell r="C1749">
            <v>0</v>
          </cell>
          <cell r="D1749" t="str">
            <v xml:space="preserve">         </v>
          </cell>
        </row>
        <row r="1750">
          <cell r="C1750">
            <v>0</v>
          </cell>
          <cell r="D1750" t="str">
            <v xml:space="preserve">         </v>
          </cell>
        </row>
        <row r="1751">
          <cell r="C1751">
            <v>0</v>
          </cell>
          <cell r="D1751" t="str">
            <v xml:space="preserve">         </v>
          </cell>
        </row>
        <row r="1752">
          <cell r="C1752">
            <v>0</v>
          </cell>
          <cell r="D1752" t="str">
            <v xml:space="preserve">         </v>
          </cell>
        </row>
        <row r="1753">
          <cell r="C1753">
            <v>0</v>
          </cell>
          <cell r="D1753" t="str">
            <v xml:space="preserve">         </v>
          </cell>
        </row>
        <row r="1754">
          <cell r="C1754">
            <v>0</v>
          </cell>
          <cell r="D1754" t="str">
            <v xml:space="preserve">         </v>
          </cell>
        </row>
        <row r="1755">
          <cell r="C1755">
            <v>0</v>
          </cell>
          <cell r="D1755" t="str">
            <v xml:space="preserve">         </v>
          </cell>
        </row>
        <row r="1756">
          <cell r="C1756">
            <v>0</v>
          </cell>
          <cell r="D1756" t="str">
            <v xml:space="preserve">         </v>
          </cell>
        </row>
        <row r="1757">
          <cell r="C1757">
            <v>0</v>
          </cell>
          <cell r="D1757" t="str">
            <v xml:space="preserve">         </v>
          </cell>
        </row>
        <row r="1758">
          <cell r="C1758">
            <v>0</v>
          </cell>
          <cell r="D1758" t="str">
            <v xml:space="preserve">         </v>
          </cell>
        </row>
        <row r="1759">
          <cell r="C1759">
            <v>0</v>
          </cell>
          <cell r="D1759" t="str">
            <v xml:space="preserve">         </v>
          </cell>
        </row>
        <row r="1760">
          <cell r="C1760">
            <v>0</v>
          </cell>
          <cell r="D1760" t="str">
            <v xml:space="preserve">         </v>
          </cell>
        </row>
        <row r="1761">
          <cell r="C1761">
            <v>0</v>
          </cell>
          <cell r="D1761" t="str">
            <v xml:space="preserve">         </v>
          </cell>
        </row>
        <row r="1762">
          <cell r="C1762">
            <v>0</v>
          </cell>
          <cell r="D1762" t="str">
            <v xml:space="preserve">         </v>
          </cell>
        </row>
        <row r="1763">
          <cell r="C1763">
            <v>0</v>
          </cell>
          <cell r="D1763" t="str">
            <v xml:space="preserve">         </v>
          </cell>
        </row>
        <row r="1764">
          <cell r="C1764">
            <v>0</v>
          </cell>
          <cell r="D1764" t="str">
            <v xml:space="preserve">         </v>
          </cell>
        </row>
        <row r="1765">
          <cell r="C1765">
            <v>0</v>
          </cell>
          <cell r="D1765" t="str">
            <v xml:space="preserve">         </v>
          </cell>
        </row>
        <row r="1766">
          <cell r="C1766">
            <v>0</v>
          </cell>
          <cell r="D1766" t="str">
            <v xml:space="preserve">         </v>
          </cell>
        </row>
        <row r="1767">
          <cell r="C1767">
            <v>0</v>
          </cell>
          <cell r="D1767" t="str">
            <v xml:space="preserve">         </v>
          </cell>
        </row>
        <row r="1768">
          <cell r="C1768">
            <v>0</v>
          </cell>
          <cell r="D1768" t="str">
            <v xml:space="preserve">         </v>
          </cell>
        </row>
        <row r="1769">
          <cell r="C1769">
            <v>0</v>
          </cell>
          <cell r="D1769" t="str">
            <v xml:space="preserve">         </v>
          </cell>
        </row>
        <row r="1770">
          <cell r="C1770">
            <v>0</v>
          </cell>
          <cell r="D1770" t="str">
            <v xml:space="preserve">         </v>
          </cell>
        </row>
        <row r="1771">
          <cell r="C1771">
            <v>0</v>
          </cell>
          <cell r="D1771" t="str">
            <v xml:space="preserve">         </v>
          </cell>
        </row>
        <row r="1772">
          <cell r="C1772">
            <v>0</v>
          </cell>
          <cell r="D1772" t="str">
            <v xml:space="preserve">         </v>
          </cell>
        </row>
        <row r="1773">
          <cell r="C1773">
            <v>0</v>
          </cell>
          <cell r="D1773" t="str">
            <v xml:space="preserve">         </v>
          </cell>
        </row>
        <row r="1774">
          <cell r="C1774">
            <v>0</v>
          </cell>
          <cell r="D1774" t="str">
            <v xml:space="preserve">         </v>
          </cell>
        </row>
        <row r="1775">
          <cell r="C1775">
            <v>0</v>
          </cell>
          <cell r="D1775" t="str">
            <v xml:space="preserve">         </v>
          </cell>
        </row>
        <row r="1776">
          <cell r="C1776">
            <v>0</v>
          </cell>
          <cell r="D1776" t="str">
            <v xml:space="preserve">         </v>
          </cell>
        </row>
        <row r="1777">
          <cell r="C1777">
            <v>0</v>
          </cell>
          <cell r="D1777" t="str">
            <v xml:space="preserve">         </v>
          </cell>
        </row>
        <row r="1778">
          <cell r="C1778">
            <v>0</v>
          </cell>
          <cell r="D1778" t="str">
            <v xml:space="preserve">         </v>
          </cell>
        </row>
        <row r="1779">
          <cell r="C1779">
            <v>0</v>
          </cell>
          <cell r="D1779" t="str">
            <v xml:space="preserve">         </v>
          </cell>
        </row>
        <row r="1780">
          <cell r="C1780">
            <v>0</v>
          </cell>
          <cell r="D1780" t="str">
            <v xml:space="preserve">         </v>
          </cell>
        </row>
        <row r="1781">
          <cell r="C1781">
            <v>0</v>
          </cell>
          <cell r="D1781" t="str">
            <v xml:space="preserve">         </v>
          </cell>
        </row>
        <row r="1782">
          <cell r="C1782">
            <v>0</v>
          </cell>
          <cell r="D1782" t="str">
            <v xml:space="preserve">         </v>
          </cell>
        </row>
        <row r="1783">
          <cell r="C1783">
            <v>0</v>
          </cell>
          <cell r="D1783" t="str">
            <v xml:space="preserve">         </v>
          </cell>
        </row>
        <row r="1784">
          <cell r="C1784">
            <v>0</v>
          </cell>
          <cell r="D1784" t="str">
            <v xml:space="preserve">         </v>
          </cell>
        </row>
        <row r="1785">
          <cell r="C1785">
            <v>0</v>
          </cell>
          <cell r="D1785" t="str">
            <v xml:space="preserve">         </v>
          </cell>
        </row>
        <row r="1786">
          <cell r="C1786">
            <v>0</v>
          </cell>
          <cell r="D1786" t="str">
            <v xml:space="preserve">         </v>
          </cell>
        </row>
        <row r="1787">
          <cell r="C1787">
            <v>0</v>
          </cell>
          <cell r="D1787" t="str">
            <v xml:space="preserve">         </v>
          </cell>
        </row>
        <row r="1788">
          <cell r="C1788">
            <v>0</v>
          </cell>
          <cell r="D1788" t="str">
            <v xml:space="preserve">         </v>
          </cell>
        </row>
        <row r="1789">
          <cell r="C1789">
            <v>0</v>
          </cell>
          <cell r="D1789" t="str">
            <v xml:space="preserve">         </v>
          </cell>
        </row>
        <row r="1790">
          <cell r="C1790">
            <v>0</v>
          </cell>
          <cell r="D1790" t="str">
            <v xml:space="preserve">         </v>
          </cell>
        </row>
        <row r="1791">
          <cell r="C1791">
            <v>0</v>
          </cell>
          <cell r="D1791" t="str">
            <v xml:space="preserve">         </v>
          </cell>
        </row>
        <row r="1792">
          <cell r="C1792">
            <v>0</v>
          </cell>
          <cell r="D1792" t="str">
            <v xml:space="preserve">         </v>
          </cell>
        </row>
        <row r="1793">
          <cell r="C1793">
            <v>0</v>
          </cell>
          <cell r="D1793" t="str">
            <v xml:space="preserve">         </v>
          </cell>
        </row>
        <row r="1794">
          <cell r="C1794">
            <v>0</v>
          </cell>
          <cell r="D1794" t="str">
            <v xml:space="preserve">         </v>
          </cell>
        </row>
        <row r="1795">
          <cell r="C1795">
            <v>0</v>
          </cell>
          <cell r="D1795" t="str">
            <v xml:space="preserve">         </v>
          </cell>
        </row>
        <row r="1796">
          <cell r="C1796">
            <v>0</v>
          </cell>
          <cell r="D1796" t="str">
            <v xml:space="preserve">         </v>
          </cell>
        </row>
        <row r="1797">
          <cell r="C1797">
            <v>0</v>
          </cell>
          <cell r="D1797" t="str">
            <v xml:space="preserve">         </v>
          </cell>
        </row>
        <row r="1798">
          <cell r="C1798">
            <v>0</v>
          </cell>
          <cell r="D1798" t="str">
            <v xml:space="preserve">         </v>
          </cell>
        </row>
        <row r="1799">
          <cell r="C1799">
            <v>0</v>
          </cell>
          <cell r="D1799" t="str">
            <v xml:space="preserve">         </v>
          </cell>
        </row>
        <row r="1800">
          <cell r="C1800">
            <v>0</v>
          </cell>
          <cell r="D1800" t="str">
            <v xml:space="preserve">         </v>
          </cell>
        </row>
        <row r="1801">
          <cell r="C1801">
            <v>0</v>
          </cell>
          <cell r="D1801" t="str">
            <v xml:space="preserve">         </v>
          </cell>
        </row>
        <row r="1802">
          <cell r="C1802">
            <v>0</v>
          </cell>
          <cell r="D1802" t="str">
            <v xml:space="preserve">         </v>
          </cell>
        </row>
        <row r="1803">
          <cell r="C1803">
            <v>0</v>
          </cell>
          <cell r="D1803" t="str">
            <v xml:space="preserve">         </v>
          </cell>
        </row>
        <row r="1804">
          <cell r="C1804">
            <v>0</v>
          </cell>
          <cell r="D1804" t="str">
            <v xml:space="preserve">         </v>
          </cell>
        </row>
        <row r="1805">
          <cell r="C1805">
            <v>0</v>
          </cell>
          <cell r="D1805" t="str">
            <v xml:space="preserve">         </v>
          </cell>
        </row>
        <row r="1806">
          <cell r="C1806">
            <v>0</v>
          </cell>
          <cell r="D1806" t="str">
            <v xml:space="preserve">         </v>
          </cell>
        </row>
        <row r="1807">
          <cell r="C1807">
            <v>0</v>
          </cell>
          <cell r="D1807" t="str">
            <v xml:space="preserve">         </v>
          </cell>
        </row>
        <row r="1808">
          <cell r="C1808">
            <v>0</v>
          </cell>
          <cell r="D1808" t="str">
            <v xml:space="preserve">         </v>
          </cell>
        </row>
        <row r="1809">
          <cell r="C1809">
            <v>0</v>
          </cell>
          <cell r="D1809" t="str">
            <v xml:space="preserve">         </v>
          </cell>
        </row>
        <row r="1810">
          <cell r="C1810">
            <v>0</v>
          </cell>
          <cell r="D1810" t="str">
            <v xml:space="preserve">         </v>
          </cell>
        </row>
        <row r="1811">
          <cell r="C1811">
            <v>0</v>
          </cell>
          <cell r="D1811" t="str">
            <v xml:space="preserve">         </v>
          </cell>
        </row>
        <row r="1812">
          <cell r="C1812">
            <v>0</v>
          </cell>
          <cell r="D1812" t="str">
            <v xml:space="preserve">         </v>
          </cell>
        </row>
        <row r="1813">
          <cell r="C1813">
            <v>0</v>
          </cell>
          <cell r="D1813" t="str">
            <v xml:space="preserve">         </v>
          </cell>
        </row>
        <row r="1814">
          <cell r="C1814">
            <v>0</v>
          </cell>
          <cell r="D1814" t="str">
            <v xml:space="preserve">         </v>
          </cell>
        </row>
        <row r="1815">
          <cell r="C1815">
            <v>0</v>
          </cell>
          <cell r="D1815" t="str">
            <v xml:space="preserve">         </v>
          </cell>
        </row>
        <row r="1816">
          <cell r="C1816">
            <v>0</v>
          </cell>
          <cell r="D1816" t="str">
            <v xml:space="preserve">         </v>
          </cell>
        </row>
        <row r="1817">
          <cell r="C1817">
            <v>0</v>
          </cell>
          <cell r="D1817" t="str">
            <v xml:space="preserve">         </v>
          </cell>
        </row>
        <row r="1818">
          <cell r="C1818">
            <v>0</v>
          </cell>
          <cell r="D1818" t="str">
            <v xml:space="preserve">         </v>
          </cell>
        </row>
        <row r="1819">
          <cell r="C1819">
            <v>0</v>
          </cell>
          <cell r="D1819" t="str">
            <v xml:space="preserve">         </v>
          </cell>
        </row>
        <row r="1820">
          <cell r="C1820">
            <v>0</v>
          </cell>
          <cell r="D1820" t="str">
            <v xml:space="preserve">         </v>
          </cell>
        </row>
        <row r="1821">
          <cell r="C1821">
            <v>0</v>
          </cell>
          <cell r="D1821" t="str">
            <v xml:space="preserve">         </v>
          </cell>
        </row>
        <row r="1822">
          <cell r="C1822">
            <v>0</v>
          </cell>
          <cell r="D1822" t="str">
            <v xml:space="preserve">         </v>
          </cell>
        </row>
        <row r="1823">
          <cell r="C1823">
            <v>0</v>
          </cell>
          <cell r="D1823" t="str">
            <v xml:space="preserve">         </v>
          </cell>
        </row>
        <row r="1824">
          <cell r="C1824">
            <v>0</v>
          </cell>
          <cell r="D1824" t="str">
            <v xml:space="preserve">         </v>
          </cell>
        </row>
        <row r="1825">
          <cell r="C1825">
            <v>0</v>
          </cell>
          <cell r="D1825" t="str">
            <v xml:space="preserve">         </v>
          </cell>
        </row>
        <row r="1826">
          <cell r="C1826">
            <v>0</v>
          </cell>
          <cell r="D1826" t="str">
            <v xml:space="preserve">         </v>
          </cell>
        </row>
        <row r="1827">
          <cell r="C1827">
            <v>0</v>
          </cell>
          <cell r="D1827" t="str">
            <v xml:space="preserve">         </v>
          </cell>
        </row>
        <row r="1828">
          <cell r="C1828">
            <v>0</v>
          </cell>
          <cell r="D1828" t="str">
            <v xml:space="preserve">         </v>
          </cell>
        </row>
        <row r="1829">
          <cell r="C1829">
            <v>0</v>
          </cell>
          <cell r="D1829" t="str">
            <v xml:space="preserve">         </v>
          </cell>
        </row>
        <row r="1830">
          <cell r="C1830">
            <v>0</v>
          </cell>
          <cell r="D1830" t="str">
            <v xml:space="preserve">         </v>
          </cell>
        </row>
        <row r="1831">
          <cell r="C1831">
            <v>0</v>
          </cell>
          <cell r="D1831" t="str">
            <v xml:space="preserve">         </v>
          </cell>
        </row>
        <row r="1832">
          <cell r="C1832">
            <v>0</v>
          </cell>
          <cell r="D1832" t="str">
            <v xml:space="preserve">         </v>
          </cell>
        </row>
        <row r="1833">
          <cell r="C1833">
            <v>0</v>
          </cell>
          <cell r="D1833" t="str">
            <v xml:space="preserve">         </v>
          </cell>
        </row>
        <row r="1834">
          <cell r="C1834">
            <v>0</v>
          </cell>
          <cell r="D1834" t="str">
            <v xml:space="preserve">         </v>
          </cell>
        </row>
        <row r="1835">
          <cell r="C1835">
            <v>0</v>
          </cell>
          <cell r="D1835" t="str">
            <v xml:space="preserve">         </v>
          </cell>
        </row>
        <row r="1836">
          <cell r="C1836">
            <v>0</v>
          </cell>
          <cell r="D1836" t="str">
            <v xml:space="preserve">         </v>
          </cell>
        </row>
        <row r="1837">
          <cell r="C1837">
            <v>0</v>
          </cell>
          <cell r="D1837" t="str">
            <v xml:space="preserve">         </v>
          </cell>
        </row>
        <row r="1838">
          <cell r="C1838">
            <v>0</v>
          </cell>
          <cell r="D1838" t="str">
            <v xml:space="preserve">         </v>
          </cell>
        </row>
        <row r="1839">
          <cell r="C1839">
            <v>0</v>
          </cell>
          <cell r="D1839" t="str">
            <v xml:space="preserve">         </v>
          </cell>
        </row>
        <row r="1840">
          <cell r="C1840">
            <v>0</v>
          </cell>
          <cell r="D1840" t="str">
            <v xml:space="preserve">         </v>
          </cell>
        </row>
        <row r="1841">
          <cell r="C1841">
            <v>0</v>
          </cell>
          <cell r="D1841" t="str">
            <v xml:space="preserve">         </v>
          </cell>
        </row>
        <row r="1842">
          <cell r="C1842">
            <v>0</v>
          </cell>
          <cell r="D1842" t="str">
            <v xml:space="preserve">         </v>
          </cell>
        </row>
        <row r="1843">
          <cell r="C1843">
            <v>0</v>
          </cell>
          <cell r="D1843" t="str">
            <v xml:space="preserve">         </v>
          </cell>
        </row>
        <row r="1844">
          <cell r="C1844">
            <v>0</v>
          </cell>
          <cell r="D1844" t="str">
            <v xml:space="preserve">         </v>
          </cell>
        </row>
        <row r="1845">
          <cell r="C1845">
            <v>0</v>
          </cell>
          <cell r="D1845" t="str">
            <v xml:space="preserve">         </v>
          </cell>
        </row>
        <row r="1846">
          <cell r="C1846">
            <v>0</v>
          </cell>
          <cell r="D1846" t="str">
            <v xml:space="preserve">         </v>
          </cell>
        </row>
        <row r="1847">
          <cell r="C1847">
            <v>0</v>
          </cell>
          <cell r="D1847" t="str">
            <v xml:space="preserve">         </v>
          </cell>
        </row>
        <row r="1848">
          <cell r="C1848">
            <v>0</v>
          </cell>
          <cell r="D1848" t="str">
            <v xml:space="preserve">         </v>
          </cell>
        </row>
        <row r="1849">
          <cell r="C1849">
            <v>0</v>
          </cell>
          <cell r="D1849" t="str">
            <v xml:space="preserve">         </v>
          </cell>
        </row>
        <row r="1850">
          <cell r="C1850">
            <v>0</v>
          </cell>
          <cell r="D1850" t="str">
            <v xml:space="preserve">         </v>
          </cell>
        </row>
        <row r="1851">
          <cell r="C1851">
            <v>0</v>
          </cell>
          <cell r="D1851" t="str">
            <v xml:space="preserve">         </v>
          </cell>
        </row>
        <row r="1852">
          <cell r="C1852">
            <v>0</v>
          </cell>
          <cell r="D1852" t="str">
            <v xml:space="preserve">         </v>
          </cell>
        </row>
        <row r="1853">
          <cell r="C1853">
            <v>0</v>
          </cell>
          <cell r="D1853" t="str">
            <v xml:space="preserve">         </v>
          </cell>
        </row>
        <row r="1854">
          <cell r="C1854">
            <v>0</v>
          </cell>
          <cell r="D1854" t="str">
            <v xml:space="preserve">         </v>
          </cell>
        </row>
        <row r="1855">
          <cell r="C1855">
            <v>0</v>
          </cell>
          <cell r="D1855" t="str">
            <v xml:space="preserve">         </v>
          </cell>
        </row>
        <row r="1856">
          <cell r="C1856">
            <v>0</v>
          </cell>
          <cell r="D1856" t="str">
            <v xml:space="preserve">         </v>
          </cell>
        </row>
        <row r="1857">
          <cell r="C1857">
            <v>0</v>
          </cell>
          <cell r="D1857" t="str">
            <v xml:space="preserve">         </v>
          </cell>
        </row>
        <row r="1858">
          <cell r="C1858">
            <v>0</v>
          </cell>
          <cell r="D1858" t="str">
            <v xml:space="preserve">         </v>
          </cell>
        </row>
        <row r="1859">
          <cell r="C1859">
            <v>0</v>
          </cell>
          <cell r="D1859" t="str">
            <v xml:space="preserve">         </v>
          </cell>
        </row>
        <row r="1860">
          <cell r="C1860">
            <v>0</v>
          </cell>
          <cell r="D1860" t="str">
            <v xml:space="preserve">         </v>
          </cell>
        </row>
        <row r="1861">
          <cell r="C1861">
            <v>0</v>
          </cell>
          <cell r="D1861" t="str">
            <v xml:space="preserve">         </v>
          </cell>
        </row>
        <row r="1862">
          <cell r="C1862">
            <v>0</v>
          </cell>
          <cell r="D1862" t="str">
            <v xml:space="preserve">         </v>
          </cell>
        </row>
        <row r="1863">
          <cell r="C1863">
            <v>0</v>
          </cell>
          <cell r="D1863" t="str">
            <v xml:space="preserve">         </v>
          </cell>
        </row>
        <row r="1864">
          <cell r="C1864">
            <v>0</v>
          </cell>
          <cell r="D1864" t="str">
            <v xml:space="preserve">         </v>
          </cell>
        </row>
        <row r="1865">
          <cell r="C1865">
            <v>0</v>
          </cell>
          <cell r="D1865" t="str">
            <v xml:space="preserve">         </v>
          </cell>
        </row>
        <row r="1866">
          <cell r="C1866">
            <v>0</v>
          </cell>
          <cell r="D1866" t="str">
            <v xml:space="preserve">         </v>
          </cell>
        </row>
        <row r="1867">
          <cell r="C1867">
            <v>0</v>
          </cell>
          <cell r="D1867" t="str">
            <v xml:space="preserve">         </v>
          </cell>
        </row>
        <row r="1868">
          <cell r="C1868">
            <v>0</v>
          </cell>
          <cell r="D1868" t="str">
            <v xml:space="preserve">         </v>
          </cell>
        </row>
        <row r="1869">
          <cell r="C1869">
            <v>0</v>
          </cell>
          <cell r="D1869" t="str">
            <v xml:space="preserve">         </v>
          </cell>
        </row>
        <row r="1870">
          <cell r="C1870">
            <v>0</v>
          </cell>
          <cell r="D1870" t="str">
            <v xml:space="preserve">         </v>
          </cell>
        </row>
        <row r="1871">
          <cell r="C1871">
            <v>0</v>
          </cell>
          <cell r="D1871" t="str">
            <v xml:space="preserve">         </v>
          </cell>
        </row>
        <row r="1872">
          <cell r="C1872">
            <v>0</v>
          </cell>
          <cell r="D1872" t="str">
            <v xml:space="preserve">         </v>
          </cell>
        </row>
        <row r="1873">
          <cell r="C1873">
            <v>0</v>
          </cell>
          <cell r="D1873" t="str">
            <v xml:space="preserve">         </v>
          </cell>
        </row>
        <row r="1874">
          <cell r="C1874">
            <v>0</v>
          </cell>
          <cell r="D1874" t="str">
            <v xml:space="preserve">         </v>
          </cell>
        </row>
        <row r="1875">
          <cell r="C1875">
            <v>0</v>
          </cell>
          <cell r="D1875" t="str">
            <v xml:space="preserve">         </v>
          </cell>
        </row>
        <row r="1876">
          <cell r="C1876">
            <v>0</v>
          </cell>
          <cell r="D1876" t="str">
            <v xml:space="preserve">         </v>
          </cell>
        </row>
        <row r="1877">
          <cell r="C1877">
            <v>0</v>
          </cell>
          <cell r="D1877" t="str">
            <v xml:space="preserve">         </v>
          </cell>
        </row>
        <row r="1878">
          <cell r="C1878">
            <v>0</v>
          </cell>
          <cell r="D1878" t="str">
            <v xml:space="preserve">         </v>
          </cell>
        </row>
        <row r="1879">
          <cell r="C1879">
            <v>0</v>
          </cell>
          <cell r="D1879" t="str">
            <v xml:space="preserve">         </v>
          </cell>
        </row>
        <row r="1880">
          <cell r="C1880">
            <v>0</v>
          </cell>
          <cell r="D1880" t="str">
            <v xml:space="preserve">         </v>
          </cell>
        </row>
        <row r="1881">
          <cell r="C1881">
            <v>0</v>
          </cell>
          <cell r="D1881" t="str">
            <v xml:space="preserve">         </v>
          </cell>
        </row>
        <row r="1882">
          <cell r="C1882">
            <v>0</v>
          </cell>
          <cell r="D1882" t="str">
            <v xml:space="preserve">         </v>
          </cell>
        </row>
        <row r="1883">
          <cell r="C1883">
            <v>0</v>
          </cell>
          <cell r="D1883" t="str">
            <v xml:space="preserve">         </v>
          </cell>
        </row>
        <row r="1884">
          <cell r="C1884">
            <v>0</v>
          </cell>
          <cell r="D1884" t="str">
            <v xml:space="preserve">         </v>
          </cell>
        </row>
        <row r="1885">
          <cell r="C1885">
            <v>0</v>
          </cell>
          <cell r="D1885" t="str">
            <v xml:space="preserve">         </v>
          </cell>
        </row>
        <row r="1886">
          <cell r="C1886">
            <v>0</v>
          </cell>
          <cell r="D1886" t="str">
            <v xml:space="preserve">         </v>
          </cell>
        </row>
        <row r="1887">
          <cell r="C1887">
            <v>0</v>
          </cell>
          <cell r="D1887" t="str">
            <v xml:space="preserve">         </v>
          </cell>
        </row>
        <row r="1888">
          <cell r="C1888">
            <v>0</v>
          </cell>
          <cell r="D1888" t="str">
            <v xml:space="preserve">         </v>
          </cell>
        </row>
        <row r="1889">
          <cell r="C1889">
            <v>0</v>
          </cell>
          <cell r="D1889" t="str">
            <v xml:space="preserve">         </v>
          </cell>
        </row>
        <row r="1890">
          <cell r="C1890">
            <v>0</v>
          </cell>
          <cell r="D1890" t="str">
            <v xml:space="preserve">         </v>
          </cell>
        </row>
        <row r="1891">
          <cell r="C1891">
            <v>0</v>
          </cell>
          <cell r="D1891" t="str">
            <v xml:space="preserve">         </v>
          </cell>
        </row>
        <row r="1892">
          <cell r="C1892">
            <v>0</v>
          </cell>
          <cell r="D1892" t="str">
            <v xml:space="preserve">         </v>
          </cell>
        </row>
        <row r="1893">
          <cell r="C1893">
            <v>0</v>
          </cell>
          <cell r="D1893" t="str">
            <v xml:space="preserve">         </v>
          </cell>
        </row>
        <row r="1894">
          <cell r="C1894">
            <v>0</v>
          </cell>
          <cell r="D1894" t="str">
            <v xml:space="preserve">         </v>
          </cell>
        </row>
        <row r="1895">
          <cell r="C1895">
            <v>0</v>
          </cell>
          <cell r="D1895" t="str">
            <v xml:space="preserve">         </v>
          </cell>
        </row>
        <row r="1896">
          <cell r="C1896">
            <v>0</v>
          </cell>
          <cell r="D1896" t="str">
            <v xml:space="preserve">         </v>
          </cell>
        </row>
        <row r="1897">
          <cell r="C1897">
            <v>0</v>
          </cell>
          <cell r="D1897" t="str">
            <v xml:space="preserve">         </v>
          </cell>
        </row>
        <row r="1898">
          <cell r="C1898">
            <v>0</v>
          </cell>
          <cell r="D1898" t="str">
            <v xml:space="preserve">         </v>
          </cell>
        </row>
        <row r="1899">
          <cell r="C1899">
            <v>0</v>
          </cell>
          <cell r="D1899" t="str">
            <v xml:space="preserve">         </v>
          </cell>
        </row>
        <row r="1900">
          <cell r="C1900">
            <v>0</v>
          </cell>
          <cell r="D1900" t="str">
            <v xml:space="preserve">         </v>
          </cell>
        </row>
        <row r="1901">
          <cell r="C1901">
            <v>0</v>
          </cell>
          <cell r="D1901" t="str">
            <v xml:space="preserve">         </v>
          </cell>
        </row>
        <row r="1902">
          <cell r="C1902">
            <v>0</v>
          </cell>
          <cell r="D1902" t="str">
            <v xml:space="preserve">         </v>
          </cell>
        </row>
        <row r="1903">
          <cell r="C1903">
            <v>0</v>
          </cell>
          <cell r="D1903" t="str">
            <v xml:space="preserve">         </v>
          </cell>
        </row>
        <row r="1904">
          <cell r="C1904">
            <v>0</v>
          </cell>
          <cell r="D1904" t="str">
            <v xml:space="preserve">         </v>
          </cell>
        </row>
        <row r="1905">
          <cell r="C1905">
            <v>0</v>
          </cell>
          <cell r="D1905" t="str">
            <v xml:space="preserve">         </v>
          </cell>
        </row>
        <row r="1906">
          <cell r="C1906">
            <v>0</v>
          </cell>
          <cell r="D1906" t="str">
            <v xml:space="preserve">         </v>
          </cell>
        </row>
        <row r="1907">
          <cell r="C1907">
            <v>0</v>
          </cell>
          <cell r="D1907" t="str">
            <v xml:space="preserve">         </v>
          </cell>
        </row>
        <row r="1908">
          <cell r="C1908">
            <v>0</v>
          </cell>
          <cell r="D1908" t="str">
            <v xml:space="preserve">         </v>
          </cell>
        </row>
        <row r="1909">
          <cell r="C1909">
            <v>0</v>
          </cell>
          <cell r="D1909" t="str">
            <v xml:space="preserve">         </v>
          </cell>
        </row>
        <row r="1910">
          <cell r="C1910">
            <v>0</v>
          </cell>
          <cell r="D1910" t="str">
            <v xml:space="preserve">         </v>
          </cell>
        </row>
        <row r="1911">
          <cell r="C1911">
            <v>0</v>
          </cell>
          <cell r="D1911" t="str">
            <v xml:space="preserve">         </v>
          </cell>
        </row>
        <row r="1912">
          <cell r="C1912">
            <v>0</v>
          </cell>
          <cell r="D1912" t="str">
            <v xml:space="preserve">         </v>
          </cell>
        </row>
        <row r="1913">
          <cell r="C1913">
            <v>0</v>
          </cell>
          <cell r="D1913" t="str">
            <v xml:space="preserve">         </v>
          </cell>
        </row>
        <row r="1914">
          <cell r="C1914">
            <v>0</v>
          </cell>
          <cell r="D1914" t="str">
            <v xml:space="preserve">         </v>
          </cell>
        </row>
        <row r="1915">
          <cell r="C1915">
            <v>0</v>
          </cell>
          <cell r="D1915" t="str">
            <v xml:space="preserve">         </v>
          </cell>
        </row>
        <row r="1916">
          <cell r="C1916">
            <v>0</v>
          </cell>
          <cell r="D1916" t="str">
            <v xml:space="preserve">         </v>
          </cell>
        </row>
        <row r="1917">
          <cell r="C1917">
            <v>0</v>
          </cell>
          <cell r="D1917" t="str">
            <v xml:space="preserve">         </v>
          </cell>
        </row>
        <row r="1918">
          <cell r="C1918">
            <v>0</v>
          </cell>
          <cell r="D1918" t="str">
            <v xml:space="preserve">         </v>
          </cell>
        </row>
        <row r="1919">
          <cell r="C1919">
            <v>0</v>
          </cell>
          <cell r="D1919" t="str">
            <v xml:space="preserve">         </v>
          </cell>
        </row>
        <row r="1920">
          <cell r="C1920">
            <v>0</v>
          </cell>
          <cell r="D1920" t="str">
            <v xml:space="preserve">         </v>
          </cell>
        </row>
        <row r="1921">
          <cell r="C1921">
            <v>0</v>
          </cell>
          <cell r="D1921" t="str">
            <v xml:space="preserve">         </v>
          </cell>
        </row>
        <row r="1922">
          <cell r="C1922">
            <v>0</v>
          </cell>
          <cell r="D1922" t="str">
            <v xml:space="preserve">         </v>
          </cell>
        </row>
        <row r="1923">
          <cell r="C1923">
            <v>0</v>
          </cell>
          <cell r="D1923" t="str">
            <v xml:space="preserve">         </v>
          </cell>
        </row>
        <row r="1924">
          <cell r="C1924">
            <v>0</v>
          </cell>
          <cell r="D1924" t="str">
            <v xml:space="preserve">         </v>
          </cell>
        </row>
        <row r="1925">
          <cell r="C1925">
            <v>0</v>
          </cell>
          <cell r="D1925" t="str">
            <v xml:space="preserve">         </v>
          </cell>
        </row>
        <row r="1926">
          <cell r="C1926">
            <v>0</v>
          </cell>
          <cell r="D1926" t="str">
            <v xml:space="preserve">         </v>
          </cell>
        </row>
        <row r="1927">
          <cell r="C1927">
            <v>0</v>
          </cell>
          <cell r="D1927" t="str">
            <v xml:space="preserve">         </v>
          </cell>
        </row>
        <row r="1928">
          <cell r="C1928">
            <v>0</v>
          </cell>
          <cell r="D1928" t="str">
            <v xml:space="preserve">         </v>
          </cell>
        </row>
        <row r="1929">
          <cell r="C1929">
            <v>0</v>
          </cell>
          <cell r="D1929" t="str">
            <v xml:space="preserve">         </v>
          </cell>
        </row>
        <row r="1930">
          <cell r="C1930">
            <v>0</v>
          </cell>
          <cell r="D1930" t="str">
            <v xml:space="preserve">         </v>
          </cell>
        </row>
        <row r="1931">
          <cell r="C1931">
            <v>0</v>
          </cell>
          <cell r="D1931" t="str">
            <v xml:space="preserve">         </v>
          </cell>
        </row>
        <row r="1932">
          <cell r="C1932">
            <v>0</v>
          </cell>
          <cell r="D1932" t="str">
            <v xml:space="preserve">         </v>
          </cell>
        </row>
        <row r="1933">
          <cell r="C1933">
            <v>0</v>
          </cell>
          <cell r="D1933" t="str">
            <v xml:space="preserve">         </v>
          </cell>
        </row>
        <row r="1934">
          <cell r="C1934">
            <v>0</v>
          </cell>
          <cell r="D1934" t="str">
            <v xml:space="preserve">         </v>
          </cell>
        </row>
        <row r="1935">
          <cell r="C1935">
            <v>0</v>
          </cell>
          <cell r="D1935" t="str">
            <v xml:space="preserve">         </v>
          </cell>
        </row>
        <row r="1936">
          <cell r="C1936">
            <v>0</v>
          </cell>
          <cell r="D1936" t="str">
            <v xml:space="preserve">         </v>
          </cell>
        </row>
        <row r="1937">
          <cell r="C1937">
            <v>0</v>
          </cell>
          <cell r="D1937" t="str">
            <v xml:space="preserve">         </v>
          </cell>
        </row>
        <row r="1938">
          <cell r="C1938">
            <v>0</v>
          </cell>
          <cell r="D1938" t="str">
            <v xml:space="preserve">         </v>
          </cell>
        </row>
        <row r="1939">
          <cell r="C1939">
            <v>0</v>
          </cell>
          <cell r="D1939" t="str">
            <v xml:space="preserve">         </v>
          </cell>
        </row>
        <row r="1940">
          <cell r="C1940">
            <v>0</v>
          </cell>
          <cell r="D1940" t="str">
            <v xml:space="preserve">         </v>
          </cell>
        </row>
        <row r="1941">
          <cell r="C1941">
            <v>0</v>
          </cell>
          <cell r="D1941" t="str">
            <v xml:space="preserve">         </v>
          </cell>
        </row>
        <row r="1942">
          <cell r="C1942">
            <v>0</v>
          </cell>
          <cell r="D1942" t="str">
            <v xml:space="preserve">         </v>
          </cell>
        </row>
        <row r="1943">
          <cell r="C1943">
            <v>0</v>
          </cell>
          <cell r="D1943" t="str">
            <v xml:space="preserve">         </v>
          </cell>
        </row>
        <row r="1944">
          <cell r="C1944">
            <v>0</v>
          </cell>
          <cell r="D1944" t="str">
            <v xml:space="preserve">         </v>
          </cell>
        </row>
        <row r="1945">
          <cell r="C1945">
            <v>0</v>
          </cell>
          <cell r="D1945" t="str">
            <v xml:space="preserve">         </v>
          </cell>
        </row>
        <row r="1946">
          <cell r="C1946">
            <v>0</v>
          </cell>
          <cell r="D1946" t="str">
            <v xml:space="preserve">         </v>
          </cell>
        </row>
        <row r="1947">
          <cell r="C1947">
            <v>0</v>
          </cell>
          <cell r="D1947" t="str">
            <v xml:space="preserve">         </v>
          </cell>
        </row>
        <row r="1948">
          <cell r="C1948">
            <v>0</v>
          </cell>
          <cell r="D1948" t="str">
            <v xml:space="preserve">         </v>
          </cell>
        </row>
        <row r="1949">
          <cell r="C1949">
            <v>0</v>
          </cell>
          <cell r="D1949" t="str">
            <v xml:space="preserve">         </v>
          </cell>
        </row>
        <row r="1950">
          <cell r="C1950">
            <v>0</v>
          </cell>
          <cell r="D1950" t="str">
            <v xml:space="preserve">         </v>
          </cell>
        </row>
        <row r="1951">
          <cell r="C1951">
            <v>0</v>
          </cell>
          <cell r="D1951" t="str">
            <v xml:space="preserve">         </v>
          </cell>
        </row>
        <row r="1952">
          <cell r="C1952">
            <v>0</v>
          </cell>
          <cell r="D1952" t="str">
            <v xml:space="preserve">         </v>
          </cell>
        </row>
        <row r="1953">
          <cell r="C1953">
            <v>0</v>
          </cell>
          <cell r="D1953" t="str">
            <v xml:space="preserve">         </v>
          </cell>
        </row>
        <row r="1954">
          <cell r="C1954">
            <v>0</v>
          </cell>
          <cell r="D1954" t="str">
            <v xml:space="preserve">         </v>
          </cell>
        </row>
        <row r="1955">
          <cell r="C1955">
            <v>0</v>
          </cell>
          <cell r="D1955" t="str">
            <v xml:space="preserve">         </v>
          </cell>
        </row>
        <row r="1956">
          <cell r="C1956">
            <v>0</v>
          </cell>
          <cell r="D1956" t="str">
            <v xml:space="preserve">         </v>
          </cell>
        </row>
        <row r="1957">
          <cell r="C1957">
            <v>0</v>
          </cell>
          <cell r="D1957" t="str">
            <v xml:space="preserve">         </v>
          </cell>
        </row>
        <row r="1958">
          <cell r="C1958">
            <v>0</v>
          </cell>
          <cell r="D1958" t="str">
            <v xml:space="preserve">         </v>
          </cell>
        </row>
        <row r="1959">
          <cell r="C1959">
            <v>0</v>
          </cell>
          <cell r="D1959" t="str">
            <v xml:space="preserve">         </v>
          </cell>
        </row>
        <row r="1960">
          <cell r="C1960">
            <v>0</v>
          </cell>
          <cell r="D1960" t="str">
            <v xml:space="preserve">         </v>
          </cell>
        </row>
        <row r="1961">
          <cell r="C1961">
            <v>0</v>
          </cell>
          <cell r="D1961" t="str">
            <v xml:space="preserve">         </v>
          </cell>
        </row>
        <row r="1962">
          <cell r="C1962">
            <v>0</v>
          </cell>
          <cell r="D1962" t="str">
            <v xml:space="preserve">         </v>
          </cell>
        </row>
        <row r="1963">
          <cell r="C1963">
            <v>0</v>
          </cell>
          <cell r="D1963" t="str">
            <v xml:space="preserve">         </v>
          </cell>
        </row>
        <row r="1964">
          <cell r="C1964">
            <v>0</v>
          </cell>
          <cell r="D1964" t="str">
            <v xml:space="preserve">         </v>
          </cell>
        </row>
        <row r="1965">
          <cell r="C1965">
            <v>0</v>
          </cell>
          <cell r="D1965" t="str">
            <v xml:space="preserve">         </v>
          </cell>
        </row>
        <row r="1966">
          <cell r="C1966">
            <v>0</v>
          </cell>
          <cell r="D1966" t="str">
            <v xml:space="preserve">         </v>
          </cell>
        </row>
        <row r="1967">
          <cell r="C1967">
            <v>0</v>
          </cell>
          <cell r="D1967" t="str">
            <v xml:space="preserve">         </v>
          </cell>
        </row>
        <row r="1968">
          <cell r="C1968">
            <v>0</v>
          </cell>
          <cell r="D1968" t="str">
            <v xml:space="preserve">         </v>
          </cell>
        </row>
        <row r="1969">
          <cell r="C1969">
            <v>0</v>
          </cell>
          <cell r="D1969" t="str">
            <v xml:space="preserve">         </v>
          </cell>
        </row>
        <row r="1970">
          <cell r="C1970">
            <v>0</v>
          </cell>
          <cell r="D1970" t="str">
            <v xml:space="preserve">         </v>
          </cell>
        </row>
        <row r="1971">
          <cell r="C1971">
            <v>0</v>
          </cell>
          <cell r="D1971" t="str">
            <v xml:space="preserve">         </v>
          </cell>
        </row>
        <row r="1972">
          <cell r="C1972">
            <v>0</v>
          </cell>
          <cell r="D1972" t="str">
            <v xml:space="preserve">         </v>
          </cell>
        </row>
        <row r="1973">
          <cell r="C1973">
            <v>0</v>
          </cell>
          <cell r="D1973" t="str">
            <v xml:space="preserve">         </v>
          </cell>
        </row>
        <row r="1974">
          <cell r="C1974">
            <v>0</v>
          </cell>
          <cell r="D1974" t="str">
            <v xml:space="preserve">         </v>
          </cell>
        </row>
        <row r="1975">
          <cell r="C1975">
            <v>0</v>
          </cell>
          <cell r="D1975" t="str">
            <v xml:space="preserve">         </v>
          </cell>
        </row>
        <row r="1976">
          <cell r="C1976">
            <v>0</v>
          </cell>
          <cell r="D1976" t="str">
            <v xml:space="preserve">         </v>
          </cell>
        </row>
        <row r="1977">
          <cell r="C1977">
            <v>0</v>
          </cell>
          <cell r="D1977" t="str">
            <v xml:space="preserve">         </v>
          </cell>
        </row>
        <row r="1978">
          <cell r="C1978">
            <v>0</v>
          </cell>
          <cell r="D1978" t="str">
            <v xml:space="preserve">         </v>
          </cell>
        </row>
        <row r="1979">
          <cell r="C1979">
            <v>0</v>
          </cell>
          <cell r="D1979" t="str">
            <v xml:space="preserve">         </v>
          </cell>
        </row>
        <row r="1980">
          <cell r="C1980">
            <v>0</v>
          </cell>
          <cell r="D1980" t="str">
            <v xml:space="preserve">         </v>
          </cell>
        </row>
        <row r="1981">
          <cell r="C1981">
            <v>0</v>
          </cell>
          <cell r="D1981" t="str">
            <v xml:space="preserve">         </v>
          </cell>
        </row>
        <row r="1982">
          <cell r="C1982">
            <v>0</v>
          </cell>
          <cell r="D1982" t="str">
            <v xml:space="preserve">         </v>
          </cell>
        </row>
        <row r="1983">
          <cell r="C1983">
            <v>0</v>
          </cell>
          <cell r="D1983" t="str">
            <v xml:space="preserve">         </v>
          </cell>
        </row>
        <row r="1984">
          <cell r="C1984">
            <v>0</v>
          </cell>
          <cell r="D1984" t="str">
            <v xml:space="preserve">         </v>
          </cell>
        </row>
        <row r="1985">
          <cell r="C1985">
            <v>0</v>
          </cell>
          <cell r="D1985" t="str">
            <v xml:space="preserve">         </v>
          </cell>
        </row>
        <row r="1986">
          <cell r="C1986">
            <v>0</v>
          </cell>
          <cell r="D1986" t="str">
            <v xml:space="preserve">         </v>
          </cell>
        </row>
        <row r="1987">
          <cell r="C1987">
            <v>0</v>
          </cell>
          <cell r="D1987" t="str">
            <v xml:space="preserve">         </v>
          </cell>
        </row>
        <row r="1988">
          <cell r="C1988">
            <v>0</v>
          </cell>
          <cell r="D1988" t="str">
            <v xml:space="preserve">         </v>
          </cell>
        </row>
        <row r="1989">
          <cell r="C1989">
            <v>0</v>
          </cell>
          <cell r="D1989" t="str">
            <v xml:space="preserve">         </v>
          </cell>
        </row>
        <row r="1990">
          <cell r="C1990">
            <v>0</v>
          </cell>
          <cell r="D1990" t="str">
            <v xml:space="preserve">         </v>
          </cell>
        </row>
        <row r="1991">
          <cell r="C1991">
            <v>0</v>
          </cell>
          <cell r="D1991" t="str">
            <v xml:space="preserve">         </v>
          </cell>
        </row>
        <row r="1992">
          <cell r="C1992">
            <v>0</v>
          </cell>
          <cell r="D1992" t="str">
            <v xml:space="preserve">         </v>
          </cell>
        </row>
        <row r="1993">
          <cell r="C1993">
            <v>0</v>
          </cell>
          <cell r="D1993" t="str">
            <v xml:space="preserve">         </v>
          </cell>
        </row>
        <row r="1994">
          <cell r="C1994">
            <v>0</v>
          </cell>
          <cell r="D1994" t="str">
            <v xml:space="preserve">         </v>
          </cell>
        </row>
        <row r="1995">
          <cell r="C1995">
            <v>0</v>
          </cell>
          <cell r="D1995" t="str">
            <v xml:space="preserve">         </v>
          </cell>
        </row>
        <row r="1996">
          <cell r="C1996">
            <v>0</v>
          </cell>
          <cell r="D1996" t="str">
            <v xml:space="preserve">         </v>
          </cell>
        </row>
        <row r="1997">
          <cell r="C1997">
            <v>0</v>
          </cell>
          <cell r="D1997" t="str">
            <v xml:space="preserve">         </v>
          </cell>
        </row>
        <row r="1998">
          <cell r="C1998">
            <v>0</v>
          </cell>
          <cell r="D1998" t="str">
            <v xml:space="preserve">         </v>
          </cell>
        </row>
        <row r="1999">
          <cell r="C1999">
            <v>0</v>
          </cell>
          <cell r="D1999" t="str">
            <v xml:space="preserve">         </v>
          </cell>
        </row>
        <row r="2000">
          <cell r="C2000">
            <v>0</v>
          </cell>
          <cell r="D2000" t="str">
            <v xml:space="preserve">         </v>
          </cell>
        </row>
        <row r="2001">
          <cell r="C2001">
            <v>0</v>
          </cell>
          <cell r="D2001" t="str">
            <v xml:space="preserve">         </v>
          </cell>
        </row>
        <row r="2002">
          <cell r="C2002">
            <v>0</v>
          </cell>
          <cell r="D2002" t="str">
            <v xml:space="preserve">         </v>
          </cell>
        </row>
        <row r="2003">
          <cell r="C2003">
            <v>0</v>
          </cell>
          <cell r="D2003" t="str">
            <v xml:space="preserve">         </v>
          </cell>
        </row>
        <row r="2004">
          <cell r="C2004">
            <v>0</v>
          </cell>
          <cell r="D2004" t="str">
            <v xml:space="preserve">         </v>
          </cell>
        </row>
        <row r="2005">
          <cell r="C2005">
            <v>0</v>
          </cell>
          <cell r="D2005" t="str">
            <v xml:space="preserve">         </v>
          </cell>
        </row>
        <row r="2006">
          <cell r="C2006">
            <v>0</v>
          </cell>
          <cell r="D2006" t="str">
            <v xml:space="preserve">         </v>
          </cell>
        </row>
        <row r="2007">
          <cell r="C2007">
            <v>0</v>
          </cell>
          <cell r="D2007" t="str">
            <v xml:space="preserve">         </v>
          </cell>
        </row>
        <row r="2008">
          <cell r="C2008">
            <v>0</v>
          </cell>
          <cell r="D2008" t="str">
            <v xml:space="preserve">         </v>
          </cell>
        </row>
        <row r="2009">
          <cell r="C2009">
            <v>0</v>
          </cell>
          <cell r="D2009" t="str">
            <v xml:space="preserve">         </v>
          </cell>
        </row>
        <row r="2010">
          <cell r="C2010">
            <v>0</v>
          </cell>
          <cell r="D2010" t="str">
            <v xml:space="preserve">         </v>
          </cell>
        </row>
        <row r="2011">
          <cell r="C2011">
            <v>0</v>
          </cell>
          <cell r="D2011" t="str">
            <v xml:space="preserve">         </v>
          </cell>
        </row>
        <row r="2012">
          <cell r="C2012">
            <v>0</v>
          </cell>
          <cell r="D2012" t="str">
            <v xml:space="preserve">         </v>
          </cell>
        </row>
        <row r="2013">
          <cell r="C2013">
            <v>0</v>
          </cell>
          <cell r="D2013" t="str">
            <v xml:space="preserve">         </v>
          </cell>
        </row>
        <row r="2014">
          <cell r="C2014">
            <v>0</v>
          </cell>
          <cell r="D2014" t="str">
            <v xml:space="preserve">         </v>
          </cell>
        </row>
        <row r="2015">
          <cell r="C2015">
            <v>0</v>
          </cell>
          <cell r="D2015" t="str">
            <v xml:space="preserve">         </v>
          </cell>
        </row>
        <row r="2016">
          <cell r="C2016">
            <v>0</v>
          </cell>
          <cell r="D2016" t="str">
            <v xml:space="preserve">         </v>
          </cell>
        </row>
        <row r="2017">
          <cell r="C2017">
            <v>0</v>
          </cell>
          <cell r="D2017" t="str">
            <v xml:space="preserve">         </v>
          </cell>
        </row>
        <row r="2018">
          <cell r="C2018">
            <v>0</v>
          </cell>
          <cell r="D2018" t="str">
            <v xml:space="preserve">         </v>
          </cell>
        </row>
        <row r="2019">
          <cell r="C2019">
            <v>0</v>
          </cell>
          <cell r="D2019" t="str">
            <v xml:space="preserve">         </v>
          </cell>
        </row>
        <row r="2020">
          <cell r="C2020">
            <v>0</v>
          </cell>
          <cell r="D2020" t="str">
            <v xml:space="preserve">         </v>
          </cell>
        </row>
        <row r="2021">
          <cell r="C2021">
            <v>0</v>
          </cell>
          <cell r="D2021" t="str">
            <v xml:space="preserve">         </v>
          </cell>
        </row>
        <row r="2022">
          <cell r="C2022">
            <v>0</v>
          </cell>
          <cell r="D2022" t="str">
            <v xml:space="preserve">         </v>
          </cell>
        </row>
        <row r="2023">
          <cell r="C2023">
            <v>0</v>
          </cell>
          <cell r="D2023" t="str">
            <v xml:space="preserve">         </v>
          </cell>
        </row>
        <row r="2024">
          <cell r="C2024">
            <v>0</v>
          </cell>
          <cell r="D2024" t="str">
            <v xml:space="preserve">         </v>
          </cell>
        </row>
        <row r="2025">
          <cell r="C2025">
            <v>0</v>
          </cell>
          <cell r="D2025" t="str">
            <v xml:space="preserve">         </v>
          </cell>
        </row>
        <row r="2026">
          <cell r="C2026">
            <v>0</v>
          </cell>
          <cell r="D2026" t="str">
            <v xml:space="preserve">         </v>
          </cell>
        </row>
        <row r="2027">
          <cell r="C2027">
            <v>0</v>
          </cell>
          <cell r="D2027" t="str">
            <v xml:space="preserve">         </v>
          </cell>
        </row>
        <row r="2028">
          <cell r="C2028">
            <v>0</v>
          </cell>
          <cell r="D2028" t="str">
            <v xml:space="preserve">         </v>
          </cell>
        </row>
        <row r="2029">
          <cell r="C2029">
            <v>0</v>
          </cell>
          <cell r="D2029" t="str">
            <v xml:space="preserve">         </v>
          </cell>
        </row>
        <row r="2030">
          <cell r="C2030">
            <v>0</v>
          </cell>
          <cell r="D2030" t="str">
            <v xml:space="preserve">         </v>
          </cell>
        </row>
        <row r="2031">
          <cell r="C2031">
            <v>0</v>
          </cell>
          <cell r="D2031" t="str">
            <v xml:space="preserve">         </v>
          </cell>
        </row>
        <row r="2032">
          <cell r="C2032">
            <v>0</v>
          </cell>
          <cell r="D2032" t="str">
            <v xml:space="preserve">         </v>
          </cell>
        </row>
        <row r="2033">
          <cell r="C2033">
            <v>0</v>
          </cell>
          <cell r="D2033" t="str">
            <v xml:space="preserve">         </v>
          </cell>
        </row>
        <row r="2034">
          <cell r="C2034">
            <v>0</v>
          </cell>
          <cell r="D2034" t="str">
            <v xml:space="preserve">         </v>
          </cell>
        </row>
        <row r="2035">
          <cell r="C2035">
            <v>0</v>
          </cell>
          <cell r="D2035" t="str">
            <v xml:space="preserve">         </v>
          </cell>
        </row>
        <row r="2036">
          <cell r="C2036">
            <v>0</v>
          </cell>
          <cell r="D2036" t="str">
            <v xml:space="preserve">         </v>
          </cell>
        </row>
        <row r="2037">
          <cell r="C2037">
            <v>0</v>
          </cell>
          <cell r="D2037" t="str">
            <v xml:space="preserve">         </v>
          </cell>
        </row>
        <row r="2038">
          <cell r="C2038">
            <v>0</v>
          </cell>
          <cell r="D2038" t="str">
            <v xml:space="preserve">         </v>
          </cell>
        </row>
        <row r="2039">
          <cell r="C2039">
            <v>0</v>
          </cell>
          <cell r="D2039" t="str">
            <v xml:space="preserve">         </v>
          </cell>
        </row>
        <row r="2040">
          <cell r="C2040">
            <v>0</v>
          </cell>
          <cell r="D2040" t="str">
            <v xml:space="preserve">         </v>
          </cell>
        </row>
        <row r="2041">
          <cell r="C2041">
            <v>0</v>
          </cell>
          <cell r="D2041" t="str">
            <v xml:space="preserve">         </v>
          </cell>
        </row>
        <row r="2042">
          <cell r="C2042">
            <v>0</v>
          </cell>
          <cell r="D2042" t="str">
            <v xml:space="preserve">         </v>
          </cell>
        </row>
        <row r="2043">
          <cell r="C2043">
            <v>0</v>
          </cell>
          <cell r="D2043" t="str">
            <v xml:space="preserve">         </v>
          </cell>
        </row>
        <row r="2044">
          <cell r="C2044">
            <v>0</v>
          </cell>
          <cell r="D2044" t="str">
            <v xml:space="preserve">         </v>
          </cell>
        </row>
        <row r="2045">
          <cell r="C2045">
            <v>0</v>
          </cell>
          <cell r="D2045" t="str">
            <v xml:space="preserve">         </v>
          </cell>
        </row>
        <row r="2046">
          <cell r="C2046">
            <v>0</v>
          </cell>
          <cell r="D2046" t="str">
            <v xml:space="preserve">         </v>
          </cell>
        </row>
        <row r="2047">
          <cell r="C2047">
            <v>0</v>
          </cell>
          <cell r="D2047" t="str">
            <v xml:space="preserve">         </v>
          </cell>
        </row>
        <row r="2048">
          <cell r="C2048">
            <v>0</v>
          </cell>
          <cell r="D2048" t="str">
            <v xml:space="preserve">         </v>
          </cell>
        </row>
        <row r="2049">
          <cell r="C2049">
            <v>0</v>
          </cell>
          <cell r="D2049" t="str">
            <v xml:space="preserve">         </v>
          </cell>
        </row>
        <row r="2050">
          <cell r="C2050">
            <v>0</v>
          </cell>
          <cell r="D2050" t="str">
            <v xml:space="preserve">         </v>
          </cell>
        </row>
        <row r="2051">
          <cell r="C2051">
            <v>0</v>
          </cell>
          <cell r="D2051" t="str">
            <v xml:space="preserve">         </v>
          </cell>
        </row>
        <row r="2052">
          <cell r="C2052">
            <v>0</v>
          </cell>
          <cell r="D2052" t="str">
            <v xml:space="preserve">         </v>
          </cell>
        </row>
        <row r="2053">
          <cell r="C2053">
            <v>0</v>
          </cell>
          <cell r="D2053" t="str">
            <v xml:space="preserve">         </v>
          </cell>
        </row>
        <row r="2054">
          <cell r="C2054">
            <v>0</v>
          </cell>
          <cell r="D2054" t="str">
            <v xml:space="preserve">         </v>
          </cell>
        </row>
        <row r="2055">
          <cell r="C2055">
            <v>0</v>
          </cell>
          <cell r="D2055" t="str">
            <v xml:space="preserve">         </v>
          </cell>
        </row>
        <row r="2056">
          <cell r="C2056">
            <v>0</v>
          </cell>
          <cell r="D2056" t="str">
            <v xml:space="preserve">         </v>
          </cell>
        </row>
        <row r="2057">
          <cell r="C2057">
            <v>0</v>
          </cell>
          <cell r="D2057" t="str">
            <v xml:space="preserve">         </v>
          </cell>
        </row>
        <row r="2058">
          <cell r="C2058">
            <v>0</v>
          </cell>
          <cell r="D2058" t="str">
            <v xml:space="preserve">         </v>
          </cell>
        </row>
        <row r="2059">
          <cell r="C2059">
            <v>0</v>
          </cell>
          <cell r="D2059" t="str">
            <v xml:space="preserve">         </v>
          </cell>
        </row>
        <row r="2060">
          <cell r="C2060">
            <v>0</v>
          </cell>
          <cell r="D2060" t="str">
            <v xml:space="preserve">         </v>
          </cell>
        </row>
        <row r="2061">
          <cell r="C2061">
            <v>0</v>
          </cell>
          <cell r="D2061" t="str">
            <v xml:space="preserve">         </v>
          </cell>
        </row>
        <row r="2062">
          <cell r="C2062">
            <v>0</v>
          </cell>
          <cell r="D2062" t="str">
            <v xml:space="preserve">         </v>
          </cell>
        </row>
        <row r="2063">
          <cell r="C2063">
            <v>0</v>
          </cell>
          <cell r="D2063" t="str">
            <v xml:space="preserve">         </v>
          </cell>
        </row>
        <row r="2064">
          <cell r="C2064">
            <v>0</v>
          </cell>
          <cell r="D2064" t="str">
            <v xml:space="preserve">         </v>
          </cell>
        </row>
        <row r="2065">
          <cell r="C2065">
            <v>0</v>
          </cell>
          <cell r="D2065" t="str">
            <v xml:space="preserve">         </v>
          </cell>
        </row>
        <row r="2066">
          <cell r="C2066">
            <v>0</v>
          </cell>
          <cell r="D2066" t="str">
            <v xml:space="preserve">         </v>
          </cell>
        </row>
        <row r="2067">
          <cell r="C2067">
            <v>0</v>
          </cell>
          <cell r="D2067" t="str">
            <v xml:space="preserve">         </v>
          </cell>
        </row>
        <row r="2068">
          <cell r="C2068">
            <v>0</v>
          </cell>
          <cell r="D2068" t="str">
            <v xml:space="preserve">         </v>
          </cell>
        </row>
        <row r="2069">
          <cell r="C2069">
            <v>0</v>
          </cell>
          <cell r="D2069" t="str">
            <v xml:space="preserve">         </v>
          </cell>
        </row>
        <row r="2070">
          <cell r="C2070">
            <v>0</v>
          </cell>
          <cell r="D2070" t="str">
            <v xml:space="preserve">         </v>
          </cell>
        </row>
        <row r="2071">
          <cell r="C2071">
            <v>0</v>
          </cell>
          <cell r="D2071" t="str">
            <v xml:space="preserve">         </v>
          </cell>
        </row>
        <row r="2072">
          <cell r="C2072">
            <v>0</v>
          </cell>
          <cell r="D2072" t="str">
            <v xml:space="preserve">         </v>
          </cell>
        </row>
        <row r="2073">
          <cell r="C2073">
            <v>0</v>
          </cell>
          <cell r="D2073" t="str">
            <v xml:space="preserve">         </v>
          </cell>
        </row>
        <row r="2074">
          <cell r="C2074">
            <v>0</v>
          </cell>
          <cell r="D2074" t="str">
            <v xml:space="preserve">         </v>
          </cell>
        </row>
        <row r="2075">
          <cell r="C2075">
            <v>0</v>
          </cell>
          <cell r="D2075" t="str">
            <v xml:space="preserve">         </v>
          </cell>
        </row>
        <row r="2076">
          <cell r="C2076">
            <v>0</v>
          </cell>
          <cell r="D2076" t="str">
            <v xml:space="preserve">         </v>
          </cell>
        </row>
        <row r="2077">
          <cell r="C2077">
            <v>0</v>
          </cell>
          <cell r="D2077" t="str">
            <v xml:space="preserve">         </v>
          </cell>
        </row>
        <row r="2078">
          <cell r="C2078">
            <v>0</v>
          </cell>
          <cell r="D2078" t="str">
            <v xml:space="preserve">         </v>
          </cell>
        </row>
        <row r="2079">
          <cell r="C2079">
            <v>0</v>
          </cell>
          <cell r="D2079" t="str">
            <v xml:space="preserve">         </v>
          </cell>
        </row>
        <row r="2080">
          <cell r="C2080">
            <v>0</v>
          </cell>
          <cell r="D2080" t="str">
            <v xml:space="preserve">         </v>
          </cell>
        </row>
        <row r="2081">
          <cell r="C2081">
            <v>0</v>
          </cell>
          <cell r="D2081" t="str">
            <v xml:space="preserve">         </v>
          </cell>
        </row>
        <row r="2082">
          <cell r="C2082">
            <v>0</v>
          </cell>
          <cell r="D2082" t="str">
            <v xml:space="preserve">         </v>
          </cell>
        </row>
        <row r="2083">
          <cell r="C2083">
            <v>0</v>
          </cell>
          <cell r="D2083" t="str">
            <v xml:space="preserve">         </v>
          </cell>
        </row>
        <row r="2084">
          <cell r="C2084">
            <v>0</v>
          </cell>
          <cell r="D2084" t="str">
            <v xml:space="preserve">         </v>
          </cell>
        </row>
        <row r="2085">
          <cell r="C2085">
            <v>0</v>
          </cell>
          <cell r="D2085" t="str">
            <v xml:space="preserve">         </v>
          </cell>
        </row>
        <row r="2086">
          <cell r="C2086">
            <v>0</v>
          </cell>
          <cell r="D2086" t="str">
            <v xml:space="preserve">         </v>
          </cell>
        </row>
        <row r="2087">
          <cell r="C2087">
            <v>0</v>
          </cell>
          <cell r="D2087" t="str">
            <v xml:space="preserve">         </v>
          </cell>
        </row>
        <row r="2088">
          <cell r="C2088">
            <v>0</v>
          </cell>
          <cell r="D2088" t="str">
            <v xml:space="preserve">         </v>
          </cell>
        </row>
        <row r="2089">
          <cell r="C2089">
            <v>0</v>
          </cell>
          <cell r="D2089" t="str">
            <v xml:space="preserve">         </v>
          </cell>
        </row>
        <row r="2090">
          <cell r="C2090">
            <v>0</v>
          </cell>
          <cell r="D2090" t="str">
            <v xml:space="preserve">         </v>
          </cell>
        </row>
        <row r="2091">
          <cell r="C2091">
            <v>0</v>
          </cell>
          <cell r="D2091" t="str">
            <v xml:space="preserve">         </v>
          </cell>
        </row>
        <row r="2092">
          <cell r="C2092">
            <v>0</v>
          </cell>
          <cell r="D2092" t="str">
            <v xml:space="preserve">         </v>
          </cell>
        </row>
        <row r="2093">
          <cell r="C2093">
            <v>0</v>
          </cell>
          <cell r="D2093" t="str">
            <v xml:space="preserve">         </v>
          </cell>
        </row>
        <row r="2094">
          <cell r="C2094">
            <v>0</v>
          </cell>
          <cell r="D2094" t="str">
            <v xml:space="preserve">         </v>
          </cell>
        </row>
        <row r="2095">
          <cell r="C2095">
            <v>0</v>
          </cell>
          <cell r="D2095" t="str">
            <v xml:space="preserve">         </v>
          </cell>
        </row>
        <row r="2096">
          <cell r="C2096">
            <v>0</v>
          </cell>
          <cell r="D2096" t="str">
            <v xml:space="preserve">         </v>
          </cell>
        </row>
        <row r="2097">
          <cell r="C2097">
            <v>0</v>
          </cell>
          <cell r="D2097" t="str">
            <v xml:space="preserve">         </v>
          </cell>
        </row>
        <row r="2098">
          <cell r="C2098">
            <v>0</v>
          </cell>
          <cell r="D2098" t="str">
            <v xml:space="preserve">         </v>
          </cell>
        </row>
        <row r="2099">
          <cell r="C2099">
            <v>0</v>
          </cell>
          <cell r="D2099" t="str">
            <v xml:space="preserve">         </v>
          </cell>
        </row>
        <row r="2100">
          <cell r="C2100">
            <v>0</v>
          </cell>
          <cell r="D2100" t="str">
            <v xml:space="preserve">         </v>
          </cell>
        </row>
        <row r="2101">
          <cell r="C2101">
            <v>0</v>
          </cell>
          <cell r="D2101" t="str">
            <v xml:space="preserve">         </v>
          </cell>
        </row>
        <row r="2102">
          <cell r="C2102">
            <v>0</v>
          </cell>
          <cell r="D2102" t="str">
            <v xml:space="preserve">         </v>
          </cell>
        </row>
        <row r="2103">
          <cell r="C2103">
            <v>0</v>
          </cell>
          <cell r="D2103" t="str">
            <v xml:space="preserve">         </v>
          </cell>
        </row>
        <row r="2104">
          <cell r="C2104">
            <v>0</v>
          </cell>
          <cell r="D2104" t="str">
            <v xml:space="preserve">         </v>
          </cell>
        </row>
        <row r="2105">
          <cell r="C2105">
            <v>0</v>
          </cell>
          <cell r="D2105" t="str">
            <v xml:space="preserve">         </v>
          </cell>
        </row>
        <row r="2106">
          <cell r="C2106">
            <v>0</v>
          </cell>
          <cell r="D2106" t="str">
            <v xml:space="preserve">         </v>
          </cell>
        </row>
        <row r="2107">
          <cell r="C2107">
            <v>0</v>
          </cell>
          <cell r="D2107" t="str">
            <v xml:space="preserve">         </v>
          </cell>
        </row>
        <row r="2108">
          <cell r="C2108">
            <v>0</v>
          </cell>
          <cell r="D2108" t="str">
            <v xml:space="preserve">         </v>
          </cell>
        </row>
        <row r="2109">
          <cell r="C2109">
            <v>0</v>
          </cell>
          <cell r="D2109" t="str">
            <v xml:space="preserve">         </v>
          </cell>
        </row>
        <row r="2110">
          <cell r="C2110">
            <v>0</v>
          </cell>
          <cell r="D2110" t="str">
            <v xml:space="preserve">         </v>
          </cell>
        </row>
        <row r="2111">
          <cell r="C2111">
            <v>0</v>
          </cell>
          <cell r="D2111" t="str">
            <v xml:space="preserve">         </v>
          </cell>
        </row>
        <row r="2112">
          <cell r="C2112">
            <v>0</v>
          </cell>
          <cell r="D2112" t="str">
            <v xml:space="preserve">         </v>
          </cell>
        </row>
        <row r="2113">
          <cell r="C2113">
            <v>0</v>
          </cell>
          <cell r="D2113" t="str">
            <v xml:space="preserve">         </v>
          </cell>
        </row>
        <row r="2114">
          <cell r="C2114">
            <v>0</v>
          </cell>
          <cell r="D2114" t="str">
            <v xml:space="preserve">         </v>
          </cell>
        </row>
        <row r="2115">
          <cell r="C2115">
            <v>0</v>
          </cell>
          <cell r="D2115" t="str">
            <v xml:space="preserve">         </v>
          </cell>
        </row>
        <row r="2116">
          <cell r="C2116">
            <v>0</v>
          </cell>
          <cell r="D2116" t="str">
            <v xml:space="preserve">         </v>
          </cell>
        </row>
        <row r="2117">
          <cell r="C2117">
            <v>0</v>
          </cell>
          <cell r="D2117" t="str">
            <v xml:space="preserve">         </v>
          </cell>
        </row>
        <row r="2118">
          <cell r="C2118">
            <v>0</v>
          </cell>
          <cell r="D2118" t="str">
            <v xml:space="preserve">         </v>
          </cell>
        </row>
        <row r="2119">
          <cell r="C2119">
            <v>0</v>
          </cell>
          <cell r="D2119" t="str">
            <v xml:space="preserve">         </v>
          </cell>
        </row>
        <row r="2120">
          <cell r="C2120">
            <v>0</v>
          </cell>
          <cell r="D2120" t="str">
            <v xml:space="preserve">         </v>
          </cell>
        </row>
        <row r="2121">
          <cell r="C2121">
            <v>0</v>
          </cell>
          <cell r="D2121" t="str">
            <v xml:space="preserve">         </v>
          </cell>
        </row>
        <row r="2122">
          <cell r="C2122">
            <v>0</v>
          </cell>
          <cell r="D2122" t="str">
            <v xml:space="preserve">         </v>
          </cell>
        </row>
        <row r="2123">
          <cell r="C2123">
            <v>0</v>
          </cell>
          <cell r="D2123" t="str">
            <v xml:space="preserve">         </v>
          </cell>
        </row>
        <row r="2124">
          <cell r="C2124">
            <v>0</v>
          </cell>
          <cell r="D2124" t="str">
            <v xml:space="preserve">         </v>
          </cell>
        </row>
        <row r="2125">
          <cell r="C2125">
            <v>0</v>
          </cell>
          <cell r="D2125" t="str">
            <v xml:space="preserve">         </v>
          </cell>
        </row>
        <row r="2126">
          <cell r="C2126">
            <v>0</v>
          </cell>
          <cell r="D2126" t="str">
            <v xml:space="preserve">         </v>
          </cell>
        </row>
        <row r="2127">
          <cell r="C2127">
            <v>0</v>
          </cell>
          <cell r="D2127" t="str">
            <v xml:space="preserve">         </v>
          </cell>
        </row>
        <row r="2128">
          <cell r="C2128">
            <v>0</v>
          </cell>
          <cell r="D2128" t="str">
            <v xml:space="preserve">         </v>
          </cell>
        </row>
        <row r="2129">
          <cell r="C2129">
            <v>0</v>
          </cell>
          <cell r="D2129" t="str">
            <v xml:space="preserve">         </v>
          </cell>
        </row>
        <row r="2130">
          <cell r="C2130">
            <v>0</v>
          </cell>
          <cell r="D2130" t="str">
            <v xml:space="preserve">         </v>
          </cell>
        </row>
        <row r="2131">
          <cell r="C2131">
            <v>0</v>
          </cell>
          <cell r="D2131" t="str">
            <v xml:space="preserve">         </v>
          </cell>
        </row>
        <row r="2132">
          <cell r="C2132">
            <v>0</v>
          </cell>
          <cell r="D2132" t="str">
            <v xml:space="preserve">         </v>
          </cell>
        </row>
        <row r="2133">
          <cell r="C2133">
            <v>0</v>
          </cell>
          <cell r="D2133" t="str">
            <v xml:space="preserve">         </v>
          </cell>
        </row>
        <row r="2134">
          <cell r="C2134">
            <v>0</v>
          </cell>
          <cell r="D2134" t="str">
            <v xml:space="preserve">         </v>
          </cell>
        </row>
        <row r="2135">
          <cell r="C2135">
            <v>0</v>
          </cell>
          <cell r="D2135" t="str">
            <v xml:space="preserve">         </v>
          </cell>
        </row>
        <row r="2136">
          <cell r="C2136">
            <v>0</v>
          </cell>
          <cell r="D2136" t="str">
            <v xml:space="preserve">         </v>
          </cell>
        </row>
        <row r="2137">
          <cell r="C2137">
            <v>0</v>
          </cell>
          <cell r="D2137" t="str">
            <v xml:space="preserve">         </v>
          </cell>
        </row>
        <row r="2138">
          <cell r="C2138">
            <v>0</v>
          </cell>
          <cell r="D2138" t="str">
            <v xml:space="preserve">         </v>
          </cell>
        </row>
        <row r="2139">
          <cell r="C2139">
            <v>0</v>
          </cell>
          <cell r="D2139" t="str">
            <v xml:space="preserve">         </v>
          </cell>
        </row>
        <row r="2140">
          <cell r="C2140">
            <v>0</v>
          </cell>
          <cell r="D2140" t="str">
            <v xml:space="preserve">         </v>
          </cell>
        </row>
        <row r="2141">
          <cell r="C2141">
            <v>0</v>
          </cell>
          <cell r="D2141" t="str">
            <v xml:space="preserve">         </v>
          </cell>
        </row>
        <row r="2142">
          <cell r="C2142">
            <v>0</v>
          </cell>
          <cell r="D2142" t="str">
            <v xml:space="preserve">         </v>
          </cell>
        </row>
        <row r="2143">
          <cell r="C2143">
            <v>0</v>
          </cell>
          <cell r="D2143" t="str">
            <v xml:space="preserve">         </v>
          </cell>
        </row>
        <row r="2144">
          <cell r="C2144">
            <v>0</v>
          </cell>
          <cell r="D2144" t="str">
            <v xml:space="preserve">         </v>
          </cell>
        </row>
        <row r="2145">
          <cell r="C2145">
            <v>0</v>
          </cell>
          <cell r="D2145" t="str">
            <v xml:space="preserve">         </v>
          </cell>
        </row>
        <row r="2146">
          <cell r="C2146">
            <v>0</v>
          </cell>
          <cell r="D2146" t="str">
            <v xml:space="preserve">         </v>
          </cell>
        </row>
        <row r="2147">
          <cell r="C2147">
            <v>0</v>
          </cell>
          <cell r="D2147" t="str">
            <v xml:space="preserve">         </v>
          </cell>
        </row>
        <row r="2148">
          <cell r="C2148">
            <v>0</v>
          </cell>
          <cell r="D2148" t="str">
            <v xml:space="preserve">         </v>
          </cell>
        </row>
        <row r="2149">
          <cell r="C2149">
            <v>0</v>
          </cell>
          <cell r="D2149" t="str">
            <v xml:space="preserve">         </v>
          </cell>
        </row>
        <row r="2150">
          <cell r="C2150">
            <v>0</v>
          </cell>
          <cell r="D2150" t="str">
            <v xml:space="preserve">         </v>
          </cell>
        </row>
        <row r="2151">
          <cell r="C2151">
            <v>0</v>
          </cell>
          <cell r="D2151" t="str">
            <v xml:space="preserve">         </v>
          </cell>
        </row>
        <row r="2152">
          <cell r="C2152">
            <v>0</v>
          </cell>
          <cell r="D2152" t="str">
            <v xml:space="preserve">         </v>
          </cell>
        </row>
        <row r="2153">
          <cell r="C2153">
            <v>0</v>
          </cell>
          <cell r="D2153" t="str">
            <v xml:space="preserve">         </v>
          </cell>
        </row>
        <row r="2154">
          <cell r="C2154">
            <v>0</v>
          </cell>
          <cell r="D2154" t="str">
            <v xml:space="preserve">         </v>
          </cell>
        </row>
        <row r="2155">
          <cell r="C2155">
            <v>0</v>
          </cell>
          <cell r="D2155" t="str">
            <v xml:space="preserve">         </v>
          </cell>
        </row>
        <row r="2156">
          <cell r="C2156">
            <v>0</v>
          </cell>
          <cell r="D2156" t="str">
            <v xml:space="preserve">         </v>
          </cell>
        </row>
        <row r="2157">
          <cell r="C2157">
            <v>0</v>
          </cell>
          <cell r="D2157" t="str">
            <v xml:space="preserve">         </v>
          </cell>
        </row>
        <row r="2158">
          <cell r="C2158">
            <v>0</v>
          </cell>
          <cell r="D2158" t="str">
            <v xml:space="preserve">         </v>
          </cell>
        </row>
        <row r="2159">
          <cell r="C2159">
            <v>0</v>
          </cell>
          <cell r="D2159" t="str">
            <v xml:space="preserve">         </v>
          </cell>
        </row>
        <row r="2160">
          <cell r="C2160">
            <v>0</v>
          </cell>
          <cell r="D2160" t="str">
            <v xml:space="preserve">         </v>
          </cell>
        </row>
        <row r="2161">
          <cell r="C2161">
            <v>0</v>
          </cell>
          <cell r="D2161" t="str">
            <v xml:space="preserve">         </v>
          </cell>
        </row>
        <row r="2162">
          <cell r="C2162">
            <v>0</v>
          </cell>
          <cell r="D2162" t="str">
            <v xml:space="preserve">         </v>
          </cell>
        </row>
        <row r="2163">
          <cell r="C2163">
            <v>0</v>
          </cell>
          <cell r="D2163" t="str">
            <v xml:space="preserve">         </v>
          </cell>
        </row>
        <row r="2164">
          <cell r="C2164">
            <v>0</v>
          </cell>
          <cell r="D2164" t="str">
            <v xml:space="preserve">         </v>
          </cell>
        </row>
        <row r="2165">
          <cell r="C2165">
            <v>0</v>
          </cell>
          <cell r="D2165" t="str">
            <v xml:space="preserve">         </v>
          </cell>
        </row>
        <row r="2166">
          <cell r="C2166">
            <v>0</v>
          </cell>
          <cell r="D2166" t="str">
            <v xml:space="preserve">         </v>
          </cell>
        </row>
        <row r="2167">
          <cell r="C2167">
            <v>0</v>
          </cell>
          <cell r="D2167" t="str">
            <v xml:space="preserve">         </v>
          </cell>
        </row>
        <row r="2168">
          <cell r="C2168">
            <v>0</v>
          </cell>
          <cell r="D2168" t="str">
            <v xml:space="preserve">         </v>
          </cell>
        </row>
        <row r="2169">
          <cell r="C2169">
            <v>0</v>
          </cell>
          <cell r="D2169" t="str">
            <v xml:space="preserve">         </v>
          </cell>
        </row>
        <row r="2170">
          <cell r="C2170">
            <v>0</v>
          </cell>
          <cell r="D2170" t="str">
            <v xml:space="preserve">         </v>
          </cell>
        </row>
        <row r="2171">
          <cell r="C2171">
            <v>0</v>
          </cell>
          <cell r="D2171" t="str">
            <v xml:space="preserve">         </v>
          </cell>
        </row>
        <row r="2172">
          <cell r="C2172">
            <v>0</v>
          </cell>
          <cell r="D2172" t="str">
            <v xml:space="preserve">         </v>
          </cell>
        </row>
        <row r="2173">
          <cell r="C2173">
            <v>0</v>
          </cell>
          <cell r="D2173" t="str">
            <v xml:space="preserve">         </v>
          </cell>
        </row>
        <row r="2174">
          <cell r="C2174">
            <v>0</v>
          </cell>
          <cell r="D2174" t="str">
            <v xml:space="preserve">         </v>
          </cell>
        </row>
        <row r="2175">
          <cell r="C2175">
            <v>0</v>
          </cell>
          <cell r="D2175" t="str">
            <v xml:space="preserve">         </v>
          </cell>
        </row>
        <row r="2176">
          <cell r="C2176">
            <v>0</v>
          </cell>
          <cell r="D2176" t="str">
            <v xml:space="preserve">         </v>
          </cell>
        </row>
        <row r="2177">
          <cell r="C2177">
            <v>0</v>
          </cell>
          <cell r="D2177" t="str">
            <v xml:space="preserve">         </v>
          </cell>
        </row>
        <row r="2178">
          <cell r="C2178">
            <v>0</v>
          </cell>
          <cell r="D2178" t="str">
            <v xml:space="preserve">         </v>
          </cell>
        </row>
        <row r="2179">
          <cell r="C2179">
            <v>0</v>
          </cell>
          <cell r="D2179" t="str">
            <v xml:space="preserve">         </v>
          </cell>
        </row>
        <row r="2180">
          <cell r="C2180">
            <v>0</v>
          </cell>
          <cell r="D2180" t="str">
            <v xml:space="preserve">         </v>
          </cell>
        </row>
        <row r="2181">
          <cell r="C2181">
            <v>0</v>
          </cell>
          <cell r="D2181" t="str">
            <v xml:space="preserve">         </v>
          </cell>
        </row>
        <row r="2182">
          <cell r="C2182">
            <v>0</v>
          </cell>
          <cell r="D2182" t="str">
            <v xml:space="preserve">         </v>
          </cell>
        </row>
        <row r="2183">
          <cell r="C2183">
            <v>0</v>
          </cell>
          <cell r="D2183" t="str">
            <v xml:space="preserve">         </v>
          </cell>
        </row>
        <row r="2184">
          <cell r="C2184">
            <v>0</v>
          </cell>
          <cell r="D2184" t="str">
            <v xml:space="preserve">         </v>
          </cell>
        </row>
        <row r="2185">
          <cell r="C2185">
            <v>0</v>
          </cell>
          <cell r="D2185" t="str">
            <v xml:space="preserve">         </v>
          </cell>
        </row>
        <row r="2186">
          <cell r="C2186">
            <v>0</v>
          </cell>
          <cell r="D2186" t="str">
            <v xml:space="preserve">         </v>
          </cell>
        </row>
        <row r="2187">
          <cell r="C2187">
            <v>0</v>
          </cell>
          <cell r="D2187" t="str">
            <v xml:space="preserve">         </v>
          </cell>
        </row>
        <row r="2188">
          <cell r="C2188">
            <v>0</v>
          </cell>
          <cell r="D2188" t="str">
            <v xml:space="preserve">         </v>
          </cell>
        </row>
        <row r="2189">
          <cell r="C2189">
            <v>0</v>
          </cell>
          <cell r="D2189" t="str">
            <v xml:space="preserve">         </v>
          </cell>
        </row>
        <row r="2190">
          <cell r="C2190">
            <v>0</v>
          </cell>
          <cell r="D2190" t="str">
            <v xml:space="preserve">         </v>
          </cell>
        </row>
        <row r="2191">
          <cell r="C2191">
            <v>0</v>
          </cell>
          <cell r="D2191" t="str">
            <v xml:space="preserve">         </v>
          </cell>
        </row>
        <row r="2192">
          <cell r="C2192">
            <v>0</v>
          </cell>
          <cell r="D2192" t="str">
            <v xml:space="preserve">         </v>
          </cell>
        </row>
        <row r="2193">
          <cell r="C2193">
            <v>0</v>
          </cell>
          <cell r="D2193" t="str">
            <v xml:space="preserve">         </v>
          </cell>
        </row>
        <row r="2194">
          <cell r="C2194">
            <v>0</v>
          </cell>
          <cell r="D2194" t="str">
            <v xml:space="preserve">         </v>
          </cell>
        </row>
        <row r="2195">
          <cell r="C2195">
            <v>0</v>
          </cell>
          <cell r="D2195" t="str">
            <v xml:space="preserve">         </v>
          </cell>
        </row>
        <row r="2196">
          <cell r="C2196">
            <v>0</v>
          </cell>
          <cell r="D2196" t="str">
            <v xml:space="preserve">         </v>
          </cell>
        </row>
        <row r="2197">
          <cell r="C2197">
            <v>0</v>
          </cell>
          <cell r="D2197" t="str">
            <v xml:space="preserve">         </v>
          </cell>
        </row>
        <row r="2198">
          <cell r="C2198">
            <v>0</v>
          </cell>
          <cell r="D2198" t="str">
            <v xml:space="preserve">         </v>
          </cell>
        </row>
        <row r="2199">
          <cell r="C2199">
            <v>0</v>
          </cell>
          <cell r="D2199" t="str">
            <v xml:space="preserve">         </v>
          </cell>
        </row>
        <row r="2200">
          <cell r="C2200">
            <v>0</v>
          </cell>
          <cell r="D2200" t="str">
            <v xml:space="preserve">         </v>
          </cell>
        </row>
        <row r="2201">
          <cell r="C2201">
            <v>0</v>
          </cell>
          <cell r="D2201" t="str">
            <v xml:space="preserve">         </v>
          </cell>
        </row>
        <row r="2202">
          <cell r="C2202">
            <v>0</v>
          </cell>
          <cell r="D2202" t="str">
            <v xml:space="preserve">         </v>
          </cell>
        </row>
        <row r="2203">
          <cell r="C2203">
            <v>0</v>
          </cell>
          <cell r="D2203" t="str">
            <v xml:space="preserve">         </v>
          </cell>
        </row>
        <row r="2204">
          <cell r="C2204">
            <v>0</v>
          </cell>
          <cell r="D2204" t="str">
            <v xml:space="preserve">         </v>
          </cell>
        </row>
        <row r="2205">
          <cell r="C2205">
            <v>0</v>
          </cell>
          <cell r="D2205" t="str">
            <v xml:space="preserve">         </v>
          </cell>
        </row>
        <row r="2206">
          <cell r="C2206">
            <v>0</v>
          </cell>
          <cell r="D2206" t="str">
            <v xml:space="preserve">         </v>
          </cell>
        </row>
        <row r="2207">
          <cell r="C2207">
            <v>0</v>
          </cell>
          <cell r="D2207" t="str">
            <v xml:space="preserve">         </v>
          </cell>
        </row>
        <row r="2208">
          <cell r="C2208">
            <v>0</v>
          </cell>
          <cell r="D2208" t="str">
            <v xml:space="preserve">         </v>
          </cell>
        </row>
        <row r="2209">
          <cell r="C2209">
            <v>0</v>
          </cell>
          <cell r="D2209" t="str">
            <v xml:space="preserve">         </v>
          </cell>
        </row>
        <row r="2210">
          <cell r="C2210">
            <v>0</v>
          </cell>
          <cell r="D2210" t="str">
            <v xml:space="preserve">         </v>
          </cell>
        </row>
        <row r="2211">
          <cell r="C2211">
            <v>0</v>
          </cell>
          <cell r="D2211" t="str">
            <v xml:space="preserve">         </v>
          </cell>
        </row>
        <row r="2212">
          <cell r="C2212">
            <v>0</v>
          </cell>
          <cell r="D2212" t="str">
            <v xml:space="preserve">         </v>
          </cell>
        </row>
        <row r="2213">
          <cell r="C2213">
            <v>0</v>
          </cell>
          <cell r="D2213" t="str">
            <v xml:space="preserve">         </v>
          </cell>
        </row>
        <row r="2214">
          <cell r="C2214">
            <v>0</v>
          </cell>
          <cell r="D2214" t="str">
            <v xml:space="preserve">         </v>
          </cell>
        </row>
        <row r="2215">
          <cell r="C2215">
            <v>0</v>
          </cell>
          <cell r="D2215" t="str">
            <v xml:space="preserve">         </v>
          </cell>
        </row>
        <row r="2216">
          <cell r="C2216">
            <v>0</v>
          </cell>
          <cell r="D2216" t="str">
            <v xml:space="preserve">         </v>
          </cell>
        </row>
        <row r="2217">
          <cell r="C2217">
            <v>0</v>
          </cell>
          <cell r="D2217" t="str">
            <v xml:space="preserve">         </v>
          </cell>
        </row>
        <row r="2218">
          <cell r="C2218">
            <v>0</v>
          </cell>
          <cell r="D2218" t="str">
            <v xml:space="preserve">         </v>
          </cell>
        </row>
        <row r="2219">
          <cell r="C2219">
            <v>0</v>
          </cell>
          <cell r="D2219" t="str">
            <v xml:space="preserve">         </v>
          </cell>
        </row>
        <row r="2220">
          <cell r="C2220">
            <v>0</v>
          </cell>
          <cell r="D2220" t="str">
            <v xml:space="preserve">         </v>
          </cell>
        </row>
        <row r="2221">
          <cell r="C2221">
            <v>0</v>
          </cell>
          <cell r="D2221" t="str">
            <v xml:space="preserve">         </v>
          </cell>
        </row>
        <row r="2222">
          <cell r="C2222">
            <v>0</v>
          </cell>
          <cell r="D2222" t="str">
            <v xml:space="preserve">         </v>
          </cell>
        </row>
        <row r="2223">
          <cell r="C2223">
            <v>0</v>
          </cell>
          <cell r="D2223" t="str">
            <v xml:space="preserve">         </v>
          </cell>
        </row>
        <row r="2224">
          <cell r="C2224">
            <v>0</v>
          </cell>
          <cell r="D2224" t="str">
            <v xml:space="preserve">         </v>
          </cell>
        </row>
        <row r="2225">
          <cell r="C2225">
            <v>0</v>
          </cell>
          <cell r="D2225" t="str">
            <v xml:space="preserve">         </v>
          </cell>
        </row>
        <row r="2226">
          <cell r="C2226">
            <v>0</v>
          </cell>
          <cell r="D2226" t="str">
            <v xml:space="preserve">         </v>
          </cell>
        </row>
        <row r="2227">
          <cell r="C2227">
            <v>0</v>
          </cell>
          <cell r="D2227" t="str">
            <v xml:space="preserve">         </v>
          </cell>
        </row>
        <row r="2228">
          <cell r="C2228">
            <v>0</v>
          </cell>
          <cell r="D2228" t="str">
            <v xml:space="preserve">         </v>
          </cell>
        </row>
        <row r="2229">
          <cell r="C2229">
            <v>0</v>
          </cell>
          <cell r="D2229" t="str">
            <v xml:space="preserve">         </v>
          </cell>
        </row>
        <row r="2230">
          <cell r="C2230">
            <v>0</v>
          </cell>
          <cell r="D2230" t="str">
            <v xml:space="preserve">         </v>
          </cell>
        </row>
        <row r="2231">
          <cell r="C2231">
            <v>0</v>
          </cell>
          <cell r="D2231" t="str">
            <v xml:space="preserve">         </v>
          </cell>
        </row>
        <row r="2232">
          <cell r="C2232">
            <v>0</v>
          </cell>
          <cell r="D2232" t="str">
            <v xml:space="preserve">         </v>
          </cell>
        </row>
        <row r="2233">
          <cell r="C2233">
            <v>0</v>
          </cell>
          <cell r="D2233" t="str">
            <v xml:space="preserve">         </v>
          </cell>
        </row>
        <row r="2234">
          <cell r="C2234">
            <v>0</v>
          </cell>
          <cell r="D2234" t="str">
            <v xml:space="preserve">         </v>
          </cell>
        </row>
        <row r="2235">
          <cell r="C2235">
            <v>0</v>
          </cell>
          <cell r="D2235" t="str">
            <v xml:space="preserve">         </v>
          </cell>
        </row>
        <row r="2236">
          <cell r="C2236">
            <v>0</v>
          </cell>
          <cell r="D2236" t="str">
            <v xml:space="preserve">         </v>
          </cell>
        </row>
        <row r="2237">
          <cell r="C2237">
            <v>0</v>
          </cell>
          <cell r="D2237" t="str">
            <v xml:space="preserve">         </v>
          </cell>
        </row>
        <row r="2238">
          <cell r="C2238">
            <v>0</v>
          </cell>
          <cell r="D2238" t="str">
            <v xml:space="preserve">         </v>
          </cell>
        </row>
        <row r="2239">
          <cell r="C2239">
            <v>0</v>
          </cell>
          <cell r="D2239" t="str">
            <v xml:space="preserve">         </v>
          </cell>
        </row>
        <row r="2240">
          <cell r="C2240">
            <v>0</v>
          </cell>
          <cell r="D2240" t="str">
            <v xml:space="preserve">         </v>
          </cell>
        </row>
        <row r="2241">
          <cell r="C2241">
            <v>0</v>
          </cell>
          <cell r="D2241" t="str">
            <v xml:space="preserve">         </v>
          </cell>
        </row>
        <row r="2242">
          <cell r="C2242">
            <v>0</v>
          </cell>
          <cell r="D2242" t="str">
            <v xml:space="preserve">         </v>
          </cell>
        </row>
        <row r="2243">
          <cell r="C2243">
            <v>0</v>
          </cell>
          <cell r="D2243" t="str">
            <v xml:space="preserve">         </v>
          </cell>
        </row>
        <row r="2244">
          <cell r="C2244">
            <v>0</v>
          </cell>
          <cell r="D2244" t="str">
            <v xml:space="preserve">         </v>
          </cell>
        </row>
        <row r="2245">
          <cell r="C2245">
            <v>0</v>
          </cell>
          <cell r="D2245" t="str">
            <v xml:space="preserve">         </v>
          </cell>
        </row>
        <row r="2246">
          <cell r="C2246">
            <v>0</v>
          </cell>
          <cell r="D2246" t="str">
            <v xml:space="preserve">         </v>
          </cell>
        </row>
        <row r="2247">
          <cell r="C2247">
            <v>0</v>
          </cell>
          <cell r="D2247" t="str">
            <v xml:space="preserve">         </v>
          </cell>
        </row>
        <row r="2248">
          <cell r="C2248">
            <v>0</v>
          </cell>
          <cell r="D2248" t="str">
            <v xml:space="preserve">         </v>
          </cell>
        </row>
        <row r="2249">
          <cell r="C2249">
            <v>0</v>
          </cell>
          <cell r="D2249" t="str">
            <v xml:space="preserve">         </v>
          </cell>
        </row>
        <row r="2250">
          <cell r="C2250">
            <v>0</v>
          </cell>
          <cell r="D2250" t="str">
            <v xml:space="preserve">         </v>
          </cell>
        </row>
        <row r="2251">
          <cell r="C2251">
            <v>0</v>
          </cell>
          <cell r="D2251" t="str">
            <v xml:space="preserve">         </v>
          </cell>
        </row>
        <row r="2252">
          <cell r="C2252">
            <v>0</v>
          </cell>
          <cell r="D2252" t="str">
            <v xml:space="preserve">         </v>
          </cell>
        </row>
        <row r="2253">
          <cell r="C2253">
            <v>0</v>
          </cell>
          <cell r="D2253" t="str">
            <v xml:space="preserve">         </v>
          </cell>
        </row>
        <row r="2254">
          <cell r="C2254">
            <v>0</v>
          </cell>
          <cell r="D2254" t="str">
            <v xml:space="preserve">         </v>
          </cell>
        </row>
        <row r="2255">
          <cell r="C2255">
            <v>0</v>
          </cell>
          <cell r="D2255" t="str">
            <v xml:space="preserve">         </v>
          </cell>
        </row>
        <row r="2256">
          <cell r="C2256">
            <v>0</v>
          </cell>
          <cell r="D2256" t="str">
            <v xml:space="preserve">         </v>
          </cell>
        </row>
        <row r="2257">
          <cell r="C2257">
            <v>0</v>
          </cell>
          <cell r="D2257" t="str">
            <v xml:space="preserve">         </v>
          </cell>
        </row>
        <row r="2258">
          <cell r="C2258">
            <v>0</v>
          </cell>
          <cell r="D2258" t="str">
            <v xml:space="preserve">         </v>
          </cell>
        </row>
        <row r="2259">
          <cell r="C2259">
            <v>0</v>
          </cell>
          <cell r="D2259" t="str">
            <v xml:space="preserve">         </v>
          </cell>
        </row>
        <row r="2260">
          <cell r="C2260">
            <v>0</v>
          </cell>
          <cell r="D2260" t="str">
            <v xml:space="preserve">         </v>
          </cell>
        </row>
        <row r="2261">
          <cell r="C2261">
            <v>0</v>
          </cell>
          <cell r="D2261" t="str">
            <v xml:space="preserve">         </v>
          </cell>
        </row>
        <row r="2262">
          <cell r="C2262">
            <v>0</v>
          </cell>
          <cell r="D2262" t="str">
            <v xml:space="preserve">         </v>
          </cell>
        </row>
        <row r="2263">
          <cell r="C2263">
            <v>0</v>
          </cell>
          <cell r="D2263" t="str">
            <v xml:space="preserve">         </v>
          </cell>
        </row>
        <row r="2264">
          <cell r="C2264">
            <v>0</v>
          </cell>
          <cell r="D2264" t="str">
            <v xml:space="preserve">         </v>
          </cell>
        </row>
        <row r="2265">
          <cell r="C2265">
            <v>0</v>
          </cell>
          <cell r="D2265" t="str">
            <v xml:space="preserve">         </v>
          </cell>
        </row>
        <row r="2266">
          <cell r="C2266">
            <v>0</v>
          </cell>
          <cell r="D2266" t="str">
            <v xml:space="preserve">         </v>
          </cell>
        </row>
        <row r="2267">
          <cell r="C2267">
            <v>0</v>
          </cell>
          <cell r="D2267" t="str">
            <v xml:space="preserve">         </v>
          </cell>
        </row>
        <row r="2268">
          <cell r="C2268">
            <v>0</v>
          </cell>
          <cell r="D2268" t="str">
            <v xml:space="preserve">         </v>
          </cell>
        </row>
        <row r="2269">
          <cell r="C2269">
            <v>0</v>
          </cell>
          <cell r="D2269" t="str">
            <v xml:space="preserve">         </v>
          </cell>
        </row>
        <row r="2270">
          <cell r="C2270">
            <v>0</v>
          </cell>
          <cell r="D2270" t="str">
            <v xml:space="preserve">         </v>
          </cell>
        </row>
        <row r="2271">
          <cell r="C2271">
            <v>0</v>
          </cell>
          <cell r="D2271" t="str">
            <v xml:space="preserve">         </v>
          </cell>
        </row>
        <row r="2272">
          <cell r="C2272">
            <v>0</v>
          </cell>
          <cell r="D2272" t="str">
            <v xml:space="preserve">         </v>
          </cell>
        </row>
        <row r="2273">
          <cell r="C2273">
            <v>0</v>
          </cell>
          <cell r="D2273" t="str">
            <v xml:space="preserve">         </v>
          </cell>
        </row>
        <row r="2274">
          <cell r="C2274">
            <v>0</v>
          </cell>
          <cell r="D2274" t="str">
            <v xml:space="preserve">         </v>
          </cell>
        </row>
        <row r="2275">
          <cell r="C2275">
            <v>0</v>
          </cell>
          <cell r="D2275" t="str">
            <v xml:space="preserve">         </v>
          </cell>
        </row>
        <row r="2276">
          <cell r="C2276">
            <v>0</v>
          </cell>
          <cell r="D2276" t="str">
            <v xml:space="preserve">         </v>
          </cell>
        </row>
        <row r="2277">
          <cell r="C2277">
            <v>0</v>
          </cell>
          <cell r="D2277" t="str">
            <v xml:space="preserve">         </v>
          </cell>
        </row>
        <row r="2278">
          <cell r="C2278">
            <v>0</v>
          </cell>
          <cell r="D2278" t="str">
            <v xml:space="preserve">         </v>
          </cell>
        </row>
        <row r="2279">
          <cell r="C2279">
            <v>0</v>
          </cell>
          <cell r="D2279" t="str">
            <v xml:space="preserve">         </v>
          </cell>
        </row>
        <row r="2280">
          <cell r="C2280">
            <v>0</v>
          </cell>
          <cell r="D2280" t="str">
            <v xml:space="preserve">         </v>
          </cell>
        </row>
        <row r="2281">
          <cell r="C2281">
            <v>0</v>
          </cell>
          <cell r="D2281" t="str">
            <v xml:space="preserve">         </v>
          </cell>
        </row>
        <row r="2282">
          <cell r="C2282">
            <v>0</v>
          </cell>
          <cell r="D2282" t="str">
            <v xml:space="preserve">         </v>
          </cell>
        </row>
        <row r="2283">
          <cell r="C2283">
            <v>0</v>
          </cell>
          <cell r="D2283" t="str">
            <v xml:space="preserve">         </v>
          </cell>
        </row>
        <row r="2284">
          <cell r="C2284">
            <v>0</v>
          </cell>
          <cell r="D2284" t="str">
            <v xml:space="preserve">         </v>
          </cell>
        </row>
        <row r="2285">
          <cell r="C2285">
            <v>0</v>
          </cell>
          <cell r="D2285" t="str">
            <v xml:space="preserve">         </v>
          </cell>
        </row>
        <row r="2286">
          <cell r="C2286">
            <v>0</v>
          </cell>
          <cell r="D2286" t="str">
            <v xml:space="preserve">         </v>
          </cell>
        </row>
        <row r="2287">
          <cell r="C2287">
            <v>0</v>
          </cell>
          <cell r="D2287" t="str">
            <v xml:space="preserve">         </v>
          </cell>
        </row>
        <row r="2288">
          <cell r="C2288">
            <v>0</v>
          </cell>
          <cell r="D2288" t="str">
            <v xml:space="preserve">         </v>
          </cell>
        </row>
        <row r="2289">
          <cell r="C2289">
            <v>0</v>
          </cell>
          <cell r="D2289" t="str">
            <v xml:space="preserve">         </v>
          </cell>
        </row>
        <row r="2290">
          <cell r="C2290">
            <v>0</v>
          </cell>
          <cell r="D2290" t="str">
            <v xml:space="preserve">         </v>
          </cell>
        </row>
        <row r="2291">
          <cell r="C2291">
            <v>0</v>
          </cell>
          <cell r="D2291" t="str">
            <v xml:space="preserve">         </v>
          </cell>
        </row>
        <row r="2292">
          <cell r="C2292">
            <v>0</v>
          </cell>
          <cell r="D2292" t="str">
            <v xml:space="preserve">         </v>
          </cell>
        </row>
        <row r="2293">
          <cell r="C2293">
            <v>0</v>
          </cell>
          <cell r="D2293" t="str">
            <v xml:space="preserve">         </v>
          </cell>
        </row>
        <row r="2294">
          <cell r="C2294">
            <v>0</v>
          </cell>
          <cell r="D2294" t="str">
            <v xml:space="preserve">         </v>
          </cell>
        </row>
        <row r="2295">
          <cell r="C2295">
            <v>0</v>
          </cell>
          <cell r="D2295" t="str">
            <v xml:space="preserve">         </v>
          </cell>
        </row>
        <row r="2296">
          <cell r="C2296">
            <v>0</v>
          </cell>
          <cell r="D2296" t="str">
            <v xml:space="preserve">         </v>
          </cell>
        </row>
        <row r="2297">
          <cell r="C2297">
            <v>0</v>
          </cell>
          <cell r="D2297" t="str">
            <v xml:space="preserve">         </v>
          </cell>
        </row>
        <row r="2298">
          <cell r="C2298">
            <v>0</v>
          </cell>
          <cell r="D2298" t="str">
            <v xml:space="preserve">         </v>
          </cell>
        </row>
        <row r="2299">
          <cell r="C2299">
            <v>0</v>
          </cell>
          <cell r="D2299" t="str">
            <v xml:space="preserve">         </v>
          </cell>
        </row>
        <row r="2300">
          <cell r="C2300">
            <v>0</v>
          </cell>
          <cell r="D2300" t="str">
            <v xml:space="preserve">         </v>
          </cell>
        </row>
        <row r="2301">
          <cell r="C2301">
            <v>0</v>
          </cell>
          <cell r="D2301" t="str">
            <v xml:space="preserve">         </v>
          </cell>
        </row>
        <row r="2302">
          <cell r="C2302">
            <v>0</v>
          </cell>
          <cell r="D2302" t="str">
            <v xml:space="preserve">         </v>
          </cell>
        </row>
        <row r="2303">
          <cell r="C2303">
            <v>0</v>
          </cell>
          <cell r="D2303" t="str">
            <v xml:space="preserve">         </v>
          </cell>
        </row>
        <row r="2304">
          <cell r="C2304">
            <v>0</v>
          </cell>
          <cell r="D2304" t="str">
            <v xml:space="preserve">         </v>
          </cell>
        </row>
        <row r="2305">
          <cell r="C2305">
            <v>0</v>
          </cell>
          <cell r="D2305" t="str">
            <v xml:space="preserve">         </v>
          </cell>
        </row>
        <row r="2306">
          <cell r="C2306">
            <v>0</v>
          </cell>
          <cell r="D2306" t="str">
            <v xml:space="preserve">         </v>
          </cell>
        </row>
        <row r="2307">
          <cell r="C2307">
            <v>0</v>
          </cell>
          <cell r="D2307" t="str">
            <v xml:space="preserve">         </v>
          </cell>
        </row>
        <row r="2308">
          <cell r="C2308">
            <v>0</v>
          </cell>
          <cell r="D2308" t="str">
            <v xml:space="preserve">         </v>
          </cell>
        </row>
        <row r="2309">
          <cell r="C2309">
            <v>0</v>
          </cell>
          <cell r="D2309" t="str">
            <v xml:space="preserve">         </v>
          </cell>
        </row>
        <row r="2310">
          <cell r="C2310">
            <v>0</v>
          </cell>
          <cell r="D2310" t="str">
            <v xml:space="preserve">         </v>
          </cell>
        </row>
        <row r="2311">
          <cell r="C2311">
            <v>0</v>
          </cell>
          <cell r="D2311" t="str">
            <v xml:space="preserve">         </v>
          </cell>
        </row>
        <row r="2312">
          <cell r="C2312">
            <v>0</v>
          </cell>
          <cell r="D2312" t="str">
            <v xml:space="preserve">         </v>
          </cell>
        </row>
        <row r="2313">
          <cell r="C2313">
            <v>0</v>
          </cell>
          <cell r="D2313" t="str">
            <v xml:space="preserve">         </v>
          </cell>
        </row>
        <row r="2314">
          <cell r="C2314">
            <v>0</v>
          </cell>
          <cell r="D2314" t="str">
            <v xml:space="preserve">         </v>
          </cell>
        </row>
        <row r="2315">
          <cell r="C2315">
            <v>0</v>
          </cell>
          <cell r="D2315" t="str">
            <v xml:space="preserve">         </v>
          </cell>
        </row>
        <row r="2316">
          <cell r="C2316">
            <v>0</v>
          </cell>
          <cell r="D2316" t="str">
            <v xml:space="preserve">         </v>
          </cell>
        </row>
        <row r="2317">
          <cell r="C2317">
            <v>0</v>
          </cell>
          <cell r="D2317" t="str">
            <v xml:space="preserve">         </v>
          </cell>
        </row>
        <row r="2318">
          <cell r="C2318">
            <v>0</v>
          </cell>
          <cell r="D2318" t="str">
            <v xml:space="preserve">         </v>
          </cell>
        </row>
        <row r="2319">
          <cell r="C2319">
            <v>0</v>
          </cell>
          <cell r="D2319" t="str">
            <v xml:space="preserve">         </v>
          </cell>
        </row>
        <row r="2320">
          <cell r="C2320">
            <v>0</v>
          </cell>
          <cell r="D2320" t="str">
            <v xml:space="preserve">         </v>
          </cell>
        </row>
      </sheetData>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MLP "/>
      <sheetName val="IMPRESSÃO_MÊS"/>
      <sheetName val="MOV. POR FORA"/>
      <sheetName val="Acrésc_Dif"/>
      <sheetName val="INV.FINANCEIROS"/>
      <sheetName val="EMPRÉSTIMOS"/>
      <sheetName val="ACRÉSCIMOS"/>
      <sheetName val="DOWNLOAD "/>
      <sheetName val="DOWNLOAD 97"/>
      <sheetName val="MACRO3"/>
      <sheetName val="MOV_ POR FORA"/>
    </sheetNames>
    <sheetDataSet>
      <sheetData sheetId="0">
        <row r="20">
          <cell r="N20" t="str">
            <v>31 DEZ 2001</v>
          </cell>
        </row>
      </sheetData>
      <sheetData sheetId="1" refreshError="1">
        <row r="20">
          <cell r="N20" t="str">
            <v>31 DEZ 2001</v>
          </cell>
        </row>
      </sheetData>
      <sheetData sheetId="2"/>
      <sheetData sheetId="3"/>
      <sheetData sheetId="4"/>
      <sheetData sheetId="5"/>
      <sheetData sheetId="6"/>
      <sheetData sheetId="7"/>
      <sheetData sheetId="8"/>
      <sheetData sheetId="9"/>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25 (2)"/>
      <sheetName val="IMPRESSÃO_MÊS"/>
      <sheetName val="Nomes"/>
      <sheetName val="Por Fora"/>
      <sheetName val="Base_25"/>
      <sheetName val="MAPAS"/>
      <sheetName val="Base_26"/>
      <sheetName val="DEVCRE"/>
      <sheetName val="DOWNLOAD"/>
      <sheetName val="Sheet4"/>
      <sheetName val="Sheet1"/>
      <sheetName val="Sheet3"/>
      <sheetName val="DIF CÂMBIO"/>
      <sheetName val="MACRO1"/>
      <sheetName val="MOV. POR FORA"/>
      <sheetName val="FORN. E SERV."/>
      <sheetName val="MESES"/>
      <sheetName val="VENDAS_PREST. DE SERVIÇO"/>
      <sheetName val="Taxas de Amortização"/>
      <sheetName val="provisões.."/>
    </sheetNames>
    <sheetDataSet>
      <sheetData sheetId="0" refreshError="1"/>
      <sheetData sheetId="1" refreshError="1">
        <row r="11">
          <cell r="M11">
            <v>3798055.2</v>
          </cell>
        </row>
        <row r="19">
          <cell r="K19" t="str">
            <v>31 DEZ 2001</v>
          </cell>
        </row>
        <row r="20">
          <cell r="K20" t="str">
            <v>PERÍODO     JAN/DEZ</v>
          </cell>
        </row>
        <row r="21">
          <cell r="K21" t="str">
            <v>31 DEZ 2000</v>
          </cell>
        </row>
      </sheetData>
      <sheetData sheetId="2" refreshError="1"/>
      <sheetData sheetId="3">
        <row r="162">
          <cell r="M162">
            <v>4323021278.6000004</v>
          </cell>
        </row>
      </sheetData>
      <sheetData sheetId="4" refreshError="1">
        <row r="11">
          <cell r="M11">
            <v>3798055.2</v>
          </cell>
        </row>
        <row r="12">
          <cell r="M12">
            <v>6734429.0999999996</v>
          </cell>
        </row>
        <row r="14">
          <cell r="M14">
            <v>17550000</v>
          </cell>
        </row>
        <row r="15">
          <cell r="M15">
            <v>29405096.699999999</v>
          </cell>
        </row>
        <row r="16">
          <cell r="M16">
            <v>15273298.800000001</v>
          </cell>
        </row>
        <row r="17">
          <cell r="M17">
            <v>63964389.5</v>
          </cell>
        </row>
        <row r="18">
          <cell r="M18">
            <v>46160706.299999997</v>
          </cell>
        </row>
        <row r="20">
          <cell r="M20">
            <v>48261311.700000003</v>
          </cell>
        </row>
        <row r="21">
          <cell r="M21">
            <v>155521182.30000001</v>
          </cell>
        </row>
        <row r="30">
          <cell r="M30">
            <v>149786196.90000001</v>
          </cell>
        </row>
        <row r="31">
          <cell r="M31">
            <v>12396489.699999999</v>
          </cell>
        </row>
        <row r="32">
          <cell r="M32">
            <v>24571861.600000001</v>
          </cell>
        </row>
        <row r="33">
          <cell r="M33">
            <v>27044954.800000001</v>
          </cell>
        </row>
        <row r="34">
          <cell r="M34">
            <v>116455962</v>
          </cell>
        </row>
        <row r="35">
          <cell r="M35">
            <v>22252020.199999999</v>
          </cell>
        </row>
        <row r="36">
          <cell r="M36">
            <v>16040159</v>
          </cell>
        </row>
        <row r="39">
          <cell r="M39">
            <v>3784731.7</v>
          </cell>
        </row>
        <row r="40">
          <cell r="M40">
            <v>1415983.3</v>
          </cell>
        </row>
        <row r="41">
          <cell r="M41">
            <v>106650116</v>
          </cell>
        </row>
      </sheetData>
      <sheetData sheetId="5" refreshError="1"/>
      <sheetData sheetId="6" refreshError="1">
        <row r="23">
          <cell r="M23">
            <v>218185365.80000001</v>
          </cell>
        </row>
        <row r="25">
          <cell r="M25">
            <v>4122768</v>
          </cell>
        </row>
        <row r="30">
          <cell r="M30">
            <v>1061531.7</v>
          </cell>
        </row>
        <row r="39">
          <cell r="M39">
            <v>6903000</v>
          </cell>
        </row>
        <row r="55">
          <cell r="M55">
            <v>1755000</v>
          </cell>
        </row>
        <row r="104">
          <cell r="M104">
            <v>6369912</v>
          </cell>
        </row>
        <row r="158">
          <cell r="M158">
            <v>263120000</v>
          </cell>
        </row>
        <row r="163">
          <cell r="M163">
            <v>1469296.4</v>
          </cell>
        </row>
        <row r="180">
          <cell r="M180">
            <v>4041807</v>
          </cell>
        </row>
        <row r="187">
          <cell r="M187">
            <v>577000</v>
          </cell>
        </row>
        <row r="200">
          <cell r="M200">
            <v>13796315</v>
          </cell>
        </row>
        <row r="263">
          <cell r="M263">
            <v>1516947</v>
          </cell>
        </row>
        <row r="351">
          <cell r="M351">
            <v>6019856</v>
          </cell>
        </row>
        <row r="404">
          <cell r="M404">
            <v>88216</v>
          </cell>
        </row>
        <row r="408">
          <cell r="M408">
            <v>92220</v>
          </cell>
        </row>
        <row r="471">
          <cell r="M471">
            <v>30658897</v>
          </cell>
        </row>
        <row r="487">
          <cell r="M487">
            <v>1949972</v>
          </cell>
        </row>
        <row r="499">
          <cell r="O499">
            <v>14232477.1</v>
          </cell>
        </row>
        <row r="509">
          <cell r="M509">
            <v>34807498.399999999</v>
          </cell>
        </row>
        <row r="527">
          <cell r="O527">
            <v>44163668</v>
          </cell>
        </row>
        <row r="535">
          <cell r="M535">
            <v>5252153</v>
          </cell>
        </row>
        <row r="539">
          <cell r="M539">
            <v>48750906.5</v>
          </cell>
        </row>
        <row r="552">
          <cell r="M552">
            <v>9002687</v>
          </cell>
        </row>
        <row r="563">
          <cell r="M563">
            <v>54707859.899999999</v>
          </cell>
        </row>
        <row r="570">
          <cell r="M570">
            <v>1221392</v>
          </cell>
        </row>
        <row r="584">
          <cell r="M584">
            <v>708243</v>
          </cell>
        </row>
        <row r="624">
          <cell r="M624">
            <v>20181000</v>
          </cell>
        </row>
        <row r="628">
          <cell r="M628">
            <v>585000</v>
          </cell>
        </row>
        <row r="637">
          <cell r="M637">
            <v>21797996.800000001</v>
          </cell>
        </row>
        <row r="653">
          <cell r="M653">
            <v>5364903</v>
          </cell>
        </row>
        <row r="722">
          <cell r="M722">
            <v>2189391</v>
          </cell>
        </row>
        <row r="735">
          <cell r="M735">
            <v>4000090</v>
          </cell>
        </row>
        <row r="737">
          <cell r="M737">
            <v>19179768</v>
          </cell>
        </row>
        <row r="744">
          <cell r="M744">
            <v>29162249.800000001</v>
          </cell>
        </row>
        <row r="745">
          <cell r="M745">
            <v>85861012.299999997</v>
          </cell>
        </row>
        <row r="774">
          <cell r="M774">
            <v>190135081.19999999</v>
          </cell>
        </row>
        <row r="796">
          <cell r="M796">
            <v>6988102.2999999998</v>
          </cell>
        </row>
        <row r="799">
          <cell r="M799">
            <v>48463959.399999999</v>
          </cell>
        </row>
        <row r="805">
          <cell r="M805">
            <v>2890000</v>
          </cell>
        </row>
        <row r="812">
          <cell r="M812">
            <v>11700000</v>
          </cell>
        </row>
        <row r="816">
          <cell r="M816">
            <v>20263231</v>
          </cell>
        </row>
        <row r="829">
          <cell r="M829">
            <v>5670000000</v>
          </cell>
        </row>
        <row r="830">
          <cell r="M830">
            <v>80000000</v>
          </cell>
        </row>
        <row r="835">
          <cell r="M835">
            <v>229783547.59999999</v>
          </cell>
        </row>
        <row r="837">
          <cell r="M837">
            <v>21608112</v>
          </cell>
        </row>
        <row r="840">
          <cell r="M840">
            <v>71101896.200000003</v>
          </cell>
        </row>
        <row r="841">
          <cell r="M841">
            <v>1730865</v>
          </cell>
        </row>
        <row r="852">
          <cell r="M852">
            <v>15550</v>
          </cell>
        </row>
        <row r="855">
          <cell r="M855">
            <v>10680392.5</v>
          </cell>
        </row>
      </sheetData>
      <sheetData sheetId="7"/>
      <sheetData sheetId="8" refreshError="1">
        <row r="162">
          <cell r="M162">
            <v>4323021278.6000004</v>
          </cell>
        </row>
        <row r="199">
          <cell r="M199">
            <v>171715.4</v>
          </cell>
        </row>
        <row r="211">
          <cell r="M211">
            <v>106608664.8</v>
          </cell>
        </row>
        <row r="550">
          <cell r="M550">
            <v>0</v>
          </cell>
        </row>
      </sheetData>
      <sheetData sheetId="9" refreshError="1"/>
      <sheetData sheetId="10" refreshError="1"/>
      <sheetData sheetId="11" refreshError="1"/>
      <sheetData sheetId="12" refreshError="1">
        <row r="35">
          <cell r="I35">
            <v>0</v>
          </cell>
        </row>
      </sheetData>
      <sheetData sheetId="13"/>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ES"/>
      <sheetName val="IMPRESSÃO_MÊS"/>
      <sheetName val="VENDAS_PREST. DE SERVIÇO"/>
      <sheetName val="PR.SUPLM_OT.PROV"/>
      <sheetName val="FORN. E SERV."/>
      <sheetName val="ENC. PESSOAL"/>
      <sheetName val="OUT.CST.OPRC."/>
      <sheetName val="R.FINANCEIROS"/>
      <sheetName val="R.EXTRAORDINÁRIOS"/>
      <sheetName val="R. Finan_Consolida"/>
      <sheetName val="DONWLOAD 2001"/>
      <sheetName val="Diferenças de Cambio"/>
      <sheetName val="DONWLOAD 2000"/>
      <sheetName val="1999-DOWNL"/>
      <sheetName val="DOWNLOAD 98"/>
      <sheetName val="MOV. POR FORA"/>
      <sheetName val="DIFERENÇAS DE CÂMBIO"/>
      <sheetName val="R. Extraor_consol"/>
      <sheetName val="MACRO4"/>
      <sheetName val="VENDAS_PREST_ DE SERVIÇO"/>
      <sheetName val="FORN_ E SERV_"/>
      <sheetName val="MOV_ POR FORA"/>
    </sheetNames>
    <sheetDataSet>
      <sheetData sheetId="0" refreshError="1">
        <row r="4">
          <cell r="B4" t="str">
            <v>JAN</v>
          </cell>
          <cell r="C4" t="str">
            <v>FEV</v>
          </cell>
          <cell r="D4" t="str">
            <v>MAR</v>
          </cell>
          <cell r="E4" t="str">
            <v>ABR</v>
          </cell>
          <cell r="F4" t="str">
            <v>MAI</v>
          </cell>
          <cell r="G4" t="str">
            <v>JUN</v>
          </cell>
          <cell r="H4" t="str">
            <v>JUL</v>
          </cell>
          <cell r="I4" t="str">
            <v>AGO</v>
          </cell>
          <cell r="J4" t="str">
            <v>SET</v>
          </cell>
          <cell r="K4" t="str">
            <v>OUT</v>
          </cell>
          <cell r="L4" t="str">
            <v>NOV</v>
          </cell>
          <cell r="M4" t="str">
            <v>DEZ</v>
          </cell>
        </row>
      </sheetData>
      <sheetData sheetId="1" refreshError="1">
        <row r="16">
          <cell r="J16" t="str">
            <v>JAN/DEZ</v>
          </cell>
        </row>
        <row r="18">
          <cell r="J18">
            <v>2001</v>
          </cell>
        </row>
      </sheetData>
      <sheetData sheetId="2"/>
      <sheetData sheetId="3"/>
      <sheetData sheetId="4"/>
      <sheetData sheetId="5"/>
      <sheetData sheetId="6" refreshError="1"/>
      <sheetData sheetId="7"/>
      <sheetData sheetId="8"/>
      <sheetData sheetId="9" refreshError="1"/>
      <sheetData sheetId="10"/>
      <sheetData sheetId="11" refreshError="1"/>
      <sheetData sheetId="12"/>
      <sheetData sheetId="13"/>
      <sheetData sheetId="14" refreshError="1"/>
      <sheetData sheetId="15"/>
      <sheetData sheetId="16"/>
      <sheetData sheetId="17" refreshError="1"/>
      <sheetData sheetId="18"/>
      <sheetData sheetId="19"/>
      <sheetData sheetId="20"/>
      <sheetData sheetId="2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WIH"/>
      <sheetName val="CRITERIA1"/>
      <sheetName val="EURFLT"/>
      <sheetName val="ADMBBB"/>
      <sheetName val="GE FIN INC"/>
      <sheetName val="H67-204"/>
      <sheetName val="WEH BV"/>
      <sheetName val="GECWB"/>
      <sheetName val="SILFS"/>
      <sheetName val="Settlements - BCXUSC"/>
      <sheetName val="440002099 - BMGC"/>
      <sheetName val="Mngt Int"/>
      <sheetName val="440999999 - A900"/>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L+US"/>
      <sheetName val="Summary"/>
      <sheetName val="GL Adj"/>
      <sheetName val="Bank Adj"/>
      <sheetName val="RI Template"/>
      <sheetName val="Module1"/>
    </sheetNames>
    <sheetDataSet>
      <sheetData sheetId="0"/>
      <sheetData sheetId="1"/>
      <sheetData sheetId="2"/>
      <sheetData sheetId="3" refreshError="1"/>
      <sheetData sheetId="4"/>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mosap"/>
      <sheetName val="Inmoamosap"/>
      <sheetName val="BALAN_ACTIV"/>
      <sheetName val="BALAN_PAS"/>
      <sheetName val="DEM_RESUL"/>
      <sheetName val="IMOBILIZADO"/>
      <sheetName val="AMORTIZAÇÕES"/>
      <sheetName val="INVEST_FINANC"/>
      <sheetName val="PROVISOES"/>
      <sheetName val="SALDOS_ACT"/>
      <sheetName val="STOCKS"/>
      <sheetName val="ACRESC_DIF"/>
      <sheetName val="CAPITPROP"/>
      <sheetName val="PASSIV_FLUX"/>
      <sheetName val="SALDOS_PAS"/>
      <sheetName val="CEVC_VPROD"/>
      <sheetName val="FSE"/>
      <sheetName val="ENC_PESSOAL"/>
      <sheetName val="AMORT_PROV"/>
      <sheetName val="CUST_FINANC"/>
      <sheetName val="OUTROS CUSTOS"/>
      <sheetName val="CUST_EXTRAOR"/>
      <sheetName val="VENDAS_OUTPROV"/>
      <sheetName val="PROV_FINANC"/>
      <sheetName val="PROV_ESTRAOR"/>
      <sheetName val="DIVERSOS"/>
      <sheetName val="FUNÇÕES"/>
      <sheetName val="PR_MG"/>
      <sheetName val="REAVALIAÇÕES"/>
      <sheetName val="MAPA 7"/>
      <sheetName val="MAPA 9"/>
      <sheetName val="FICHCONCI"/>
      <sheetName val="IMOB_IG"/>
      <sheetName val="AMORT_ECON"/>
      <sheetName val="Margbruta"/>
      <sheetName val=" Distribution of revenue"/>
      <sheetName val="Sonae´s Group"/>
      <sheetName val="Tafisa´s Group"/>
    </sheetNames>
    <sheetDataSet>
      <sheetData sheetId="0" refreshError="1">
        <row r="1">
          <cell r="A1" t="str">
            <v>Clase</v>
          </cell>
          <cell r="B1" t="str">
            <v>Denominación</v>
          </cell>
          <cell r="C1" t="str">
            <v>Saldo Final</v>
          </cell>
          <cell r="D1" t="str">
            <v>Alta</v>
          </cell>
          <cell r="E1" t="str">
            <v>Baja</v>
          </cell>
          <cell r="F1" t="str">
            <v>Traslado</v>
          </cell>
          <cell r="G1" t="str">
            <v>Saldo Inicial</v>
          </cell>
        </row>
        <row r="2">
          <cell r="A2">
            <v>2000</v>
          </cell>
          <cell r="B2" t="str">
            <v>Gastos Constitución</v>
          </cell>
          <cell r="C2">
            <v>796019</v>
          </cell>
          <cell r="D2">
            <v>0</v>
          </cell>
          <cell r="E2">
            <v>0</v>
          </cell>
          <cell r="F2">
            <v>0</v>
          </cell>
          <cell r="G2">
            <v>796019</v>
          </cell>
        </row>
        <row r="3">
          <cell r="A3">
            <v>2010</v>
          </cell>
          <cell r="B3" t="str">
            <v>Gastos 1 Establecim.</v>
          </cell>
          <cell r="C3">
            <v>335830014</v>
          </cell>
          <cell r="D3">
            <v>20868571</v>
          </cell>
          <cell r="E3">
            <v>0</v>
          </cell>
          <cell r="F3">
            <v>0</v>
          </cell>
          <cell r="G3">
            <v>314961443</v>
          </cell>
        </row>
        <row r="4">
          <cell r="A4">
            <v>2150</v>
          </cell>
          <cell r="B4" t="str">
            <v>Aplicac. Informática</v>
          </cell>
          <cell r="C4">
            <v>57085647</v>
          </cell>
          <cell r="D4">
            <v>0</v>
          </cell>
          <cell r="E4">
            <v>0</v>
          </cell>
          <cell r="F4">
            <v>0</v>
          </cell>
          <cell r="G4">
            <v>57085647</v>
          </cell>
        </row>
        <row r="5">
          <cell r="A5">
            <v>2180</v>
          </cell>
          <cell r="B5" t="str">
            <v>Proyecto Calidad ISO</v>
          </cell>
          <cell r="C5">
            <v>9935196</v>
          </cell>
          <cell r="D5">
            <v>0</v>
          </cell>
          <cell r="E5">
            <v>0</v>
          </cell>
          <cell r="F5">
            <v>0</v>
          </cell>
          <cell r="G5">
            <v>9935196</v>
          </cell>
        </row>
        <row r="6">
          <cell r="A6">
            <v>2200</v>
          </cell>
          <cell r="B6" t="str">
            <v>Terrenos y B. Natur.</v>
          </cell>
          <cell r="C6">
            <v>97769954</v>
          </cell>
          <cell r="D6">
            <v>0</v>
          </cell>
          <cell r="E6">
            <v>0</v>
          </cell>
          <cell r="F6">
            <v>0</v>
          </cell>
          <cell r="G6">
            <v>97769954</v>
          </cell>
        </row>
        <row r="7">
          <cell r="A7">
            <v>2201</v>
          </cell>
          <cell r="B7" t="str">
            <v>Fincas Rústicas Exp.</v>
          </cell>
          <cell r="C7">
            <v>64183770</v>
          </cell>
          <cell r="D7">
            <v>0</v>
          </cell>
          <cell r="E7">
            <v>0</v>
          </cell>
          <cell r="F7">
            <v>0</v>
          </cell>
          <cell r="G7">
            <v>64183770</v>
          </cell>
        </row>
        <row r="8">
          <cell r="A8">
            <v>2202</v>
          </cell>
          <cell r="B8" t="str">
            <v>Fincas Rúst. sin exp</v>
          </cell>
          <cell r="C8">
            <v>63164178</v>
          </cell>
          <cell r="D8">
            <v>0</v>
          </cell>
          <cell r="E8">
            <v>0</v>
          </cell>
          <cell r="F8">
            <v>0</v>
          </cell>
          <cell r="G8">
            <v>63164178</v>
          </cell>
        </row>
        <row r="9">
          <cell r="A9">
            <v>2210</v>
          </cell>
          <cell r="B9" t="str">
            <v>Edificio Industrial</v>
          </cell>
          <cell r="C9">
            <v>3098796235</v>
          </cell>
          <cell r="D9">
            <v>0</v>
          </cell>
          <cell r="E9">
            <v>0</v>
          </cell>
          <cell r="F9">
            <v>0</v>
          </cell>
          <cell r="G9">
            <v>3098796235</v>
          </cell>
        </row>
        <row r="10">
          <cell r="A10">
            <v>2213</v>
          </cell>
          <cell r="B10" t="str">
            <v>Otras Construcciones</v>
          </cell>
          <cell r="C10">
            <v>66109438</v>
          </cell>
          <cell r="D10">
            <v>0</v>
          </cell>
          <cell r="E10">
            <v>0</v>
          </cell>
          <cell r="F10">
            <v>0</v>
          </cell>
          <cell r="G10">
            <v>66109438</v>
          </cell>
        </row>
        <row r="11">
          <cell r="A11">
            <v>2230</v>
          </cell>
          <cell r="B11" t="str">
            <v>Maquinaria</v>
          </cell>
          <cell r="C11">
            <v>15991139883</v>
          </cell>
          <cell r="D11">
            <v>479582884</v>
          </cell>
          <cell r="E11">
            <v>0</v>
          </cell>
          <cell r="F11">
            <v>0</v>
          </cell>
          <cell r="G11">
            <v>15511556999</v>
          </cell>
        </row>
        <row r="12">
          <cell r="A12">
            <v>2232</v>
          </cell>
          <cell r="B12" t="str">
            <v>Elem. Transp. Intern</v>
          </cell>
          <cell r="C12">
            <v>311791828</v>
          </cell>
          <cell r="D12">
            <v>1282700</v>
          </cell>
          <cell r="E12">
            <v>281785</v>
          </cell>
          <cell r="F12">
            <v>0</v>
          </cell>
          <cell r="G12">
            <v>310790913</v>
          </cell>
        </row>
        <row r="13">
          <cell r="A13">
            <v>2240</v>
          </cell>
          <cell r="B13" t="str">
            <v>Utillaje</v>
          </cell>
          <cell r="C13">
            <v>29876382</v>
          </cell>
          <cell r="D13">
            <v>234431</v>
          </cell>
          <cell r="E13">
            <v>0</v>
          </cell>
          <cell r="F13">
            <v>0</v>
          </cell>
          <cell r="G13">
            <v>29641951</v>
          </cell>
        </row>
        <row r="14">
          <cell r="A14">
            <v>2250</v>
          </cell>
          <cell r="B14" t="str">
            <v>Otras Instalaciones</v>
          </cell>
          <cell r="C14">
            <v>10006489</v>
          </cell>
          <cell r="D14">
            <v>0</v>
          </cell>
          <cell r="E14">
            <v>0</v>
          </cell>
          <cell r="F14">
            <v>0</v>
          </cell>
          <cell r="G14">
            <v>10006489</v>
          </cell>
        </row>
        <row r="15">
          <cell r="A15">
            <v>2260</v>
          </cell>
          <cell r="B15" t="str">
            <v>Mobiliario</v>
          </cell>
          <cell r="C15">
            <v>14010409</v>
          </cell>
          <cell r="D15">
            <v>2391031</v>
          </cell>
          <cell r="E15">
            <v>0</v>
          </cell>
          <cell r="F15">
            <v>0</v>
          </cell>
          <cell r="G15">
            <v>11619378</v>
          </cell>
        </row>
        <row r="16">
          <cell r="A16">
            <v>2261</v>
          </cell>
          <cell r="B16" t="str">
            <v>Equipo de Oficina</v>
          </cell>
          <cell r="C16">
            <v>28016980</v>
          </cell>
          <cell r="D16">
            <v>2873035</v>
          </cell>
          <cell r="E16">
            <v>0</v>
          </cell>
          <cell r="F16">
            <v>0</v>
          </cell>
          <cell r="G16">
            <v>25143945</v>
          </cell>
        </row>
        <row r="17">
          <cell r="A17">
            <v>2270</v>
          </cell>
          <cell r="B17" t="str">
            <v>Equipos Proc. Infor.</v>
          </cell>
          <cell r="C17">
            <v>73869485</v>
          </cell>
          <cell r="D17">
            <v>5921857</v>
          </cell>
          <cell r="E17">
            <v>0</v>
          </cell>
          <cell r="F17">
            <v>0</v>
          </cell>
          <cell r="G17">
            <v>67947628</v>
          </cell>
        </row>
        <row r="18">
          <cell r="A18">
            <v>2280</v>
          </cell>
          <cell r="B18" t="str">
            <v>Elementos Transporte</v>
          </cell>
          <cell r="C18">
            <v>14269320</v>
          </cell>
          <cell r="D18">
            <v>1504748</v>
          </cell>
          <cell r="E18">
            <v>0</v>
          </cell>
          <cell r="F18">
            <v>0</v>
          </cell>
          <cell r="G18">
            <v>12764572</v>
          </cell>
        </row>
        <row r="19">
          <cell r="A19">
            <v>2330</v>
          </cell>
          <cell r="B19" t="str">
            <v>Maquinaria Montaje</v>
          </cell>
          <cell r="C19">
            <v>3563003898</v>
          </cell>
          <cell r="D19">
            <v>635706832</v>
          </cell>
          <cell r="E19">
            <v>0</v>
          </cell>
          <cell r="F19">
            <v>0</v>
          </cell>
          <cell r="G19">
            <v>2927297066</v>
          </cell>
        </row>
      </sheetData>
      <sheetData sheetId="1" refreshError="1">
        <row r="1">
          <cell r="A1" t="str">
            <v>Clase</v>
          </cell>
          <cell r="B1" t="str">
            <v>Denominación</v>
          </cell>
          <cell r="C1" t="str">
            <v>Saldo Final</v>
          </cell>
          <cell r="D1" t="str">
            <v>Alta</v>
          </cell>
          <cell r="E1" t="str">
            <v>Baja</v>
          </cell>
          <cell r="F1" t="str">
            <v>Traslado</v>
          </cell>
          <cell r="G1" t="str">
            <v>Saldo Inicial</v>
          </cell>
        </row>
        <row r="2">
          <cell r="A2">
            <v>2000</v>
          </cell>
          <cell r="B2" t="str">
            <v>Gastos Constitución</v>
          </cell>
          <cell r="C2">
            <v>248119</v>
          </cell>
          <cell r="D2">
            <v>49100</v>
          </cell>
          <cell r="E2">
            <v>0</v>
          </cell>
          <cell r="F2">
            <v>0</v>
          </cell>
          <cell r="G2">
            <v>199019</v>
          </cell>
        </row>
        <row r="3">
          <cell r="A3">
            <v>2010</v>
          </cell>
          <cell r="B3" t="str">
            <v>Gastos 1 Establecim.</v>
          </cell>
          <cell r="C3">
            <v>51179414</v>
          </cell>
          <cell r="D3">
            <v>16340371</v>
          </cell>
          <cell r="E3">
            <v>0</v>
          </cell>
          <cell r="F3">
            <v>0</v>
          </cell>
          <cell r="G3">
            <v>34839043</v>
          </cell>
        </row>
        <row r="4">
          <cell r="A4">
            <v>2150</v>
          </cell>
          <cell r="B4" t="str">
            <v>Aplicac. Informática</v>
          </cell>
          <cell r="C4">
            <v>54257547</v>
          </cell>
          <cell r="D4">
            <v>2828100</v>
          </cell>
          <cell r="E4">
            <v>0</v>
          </cell>
          <cell r="F4">
            <v>0</v>
          </cell>
          <cell r="G4">
            <v>51429447</v>
          </cell>
        </row>
        <row r="5">
          <cell r="A5">
            <v>2180</v>
          </cell>
          <cell r="B5" t="str">
            <v>Proyecto Calidad ISO</v>
          </cell>
          <cell r="C5">
            <v>4803496</v>
          </cell>
          <cell r="D5">
            <v>454600</v>
          </cell>
          <cell r="E5">
            <v>0</v>
          </cell>
          <cell r="F5">
            <v>0</v>
          </cell>
          <cell r="G5">
            <v>4348896</v>
          </cell>
        </row>
        <row r="6">
          <cell r="A6">
            <v>2200</v>
          </cell>
          <cell r="B6" t="str">
            <v>Terrenos y B. Natur.</v>
          </cell>
          <cell r="C6">
            <v>0</v>
          </cell>
          <cell r="D6">
            <v>0</v>
          </cell>
          <cell r="E6">
            <v>0</v>
          </cell>
          <cell r="F6">
            <v>0</v>
          </cell>
          <cell r="G6">
            <v>0</v>
          </cell>
        </row>
        <row r="7">
          <cell r="A7">
            <v>2201</v>
          </cell>
          <cell r="B7" t="str">
            <v>Fincas Rústicas Exp.</v>
          </cell>
          <cell r="C7">
            <v>0</v>
          </cell>
          <cell r="D7">
            <v>0</v>
          </cell>
          <cell r="E7">
            <v>0</v>
          </cell>
          <cell r="F7">
            <v>0</v>
          </cell>
          <cell r="G7">
            <v>0</v>
          </cell>
        </row>
        <row r="8">
          <cell r="A8">
            <v>2202</v>
          </cell>
          <cell r="B8" t="str">
            <v>Fincas Rúst. sin exp</v>
          </cell>
          <cell r="C8">
            <v>0</v>
          </cell>
          <cell r="D8">
            <v>0</v>
          </cell>
          <cell r="E8">
            <v>0</v>
          </cell>
          <cell r="F8">
            <v>0</v>
          </cell>
          <cell r="G8">
            <v>0</v>
          </cell>
        </row>
        <row r="9">
          <cell r="A9">
            <v>2210</v>
          </cell>
          <cell r="B9" t="str">
            <v>Edificio Industrial</v>
          </cell>
          <cell r="C9">
            <v>917174455</v>
          </cell>
          <cell r="D9">
            <v>36305320</v>
          </cell>
          <cell r="E9">
            <v>0</v>
          </cell>
          <cell r="F9">
            <v>0</v>
          </cell>
          <cell r="G9">
            <v>880869135</v>
          </cell>
        </row>
        <row r="10">
          <cell r="A10">
            <v>2213</v>
          </cell>
          <cell r="B10" t="str">
            <v>Otras Construcciones</v>
          </cell>
          <cell r="C10">
            <v>17792138</v>
          </cell>
          <cell r="D10">
            <v>299600</v>
          </cell>
          <cell r="E10">
            <v>0</v>
          </cell>
          <cell r="F10">
            <v>0</v>
          </cell>
          <cell r="G10">
            <v>17492538</v>
          </cell>
        </row>
        <row r="11">
          <cell r="A11">
            <v>2230</v>
          </cell>
          <cell r="B11" t="str">
            <v>Maquinaria</v>
          </cell>
          <cell r="C11">
            <v>7865464876</v>
          </cell>
          <cell r="D11">
            <v>331160077</v>
          </cell>
          <cell r="E11">
            <v>0</v>
          </cell>
          <cell r="F11">
            <v>0</v>
          </cell>
          <cell r="G11">
            <v>7534304799</v>
          </cell>
        </row>
        <row r="12">
          <cell r="A12">
            <v>2232</v>
          </cell>
          <cell r="B12" t="str">
            <v>Elem. Transp. Intern</v>
          </cell>
          <cell r="C12">
            <v>177874928</v>
          </cell>
          <cell r="D12">
            <v>5301200</v>
          </cell>
          <cell r="E12">
            <v>197085</v>
          </cell>
          <cell r="F12">
            <v>0</v>
          </cell>
          <cell r="G12">
            <v>172770813</v>
          </cell>
        </row>
        <row r="13">
          <cell r="A13">
            <v>2240</v>
          </cell>
          <cell r="B13" t="str">
            <v>Utillaje</v>
          </cell>
          <cell r="C13">
            <v>18019782</v>
          </cell>
          <cell r="D13">
            <v>485831</v>
          </cell>
          <cell r="E13">
            <v>0</v>
          </cell>
          <cell r="F13">
            <v>0</v>
          </cell>
          <cell r="G13">
            <v>17533951</v>
          </cell>
        </row>
        <row r="14">
          <cell r="A14">
            <v>2250</v>
          </cell>
          <cell r="B14" t="str">
            <v>Otras Instalaciones</v>
          </cell>
          <cell r="C14">
            <v>831189</v>
          </cell>
          <cell r="D14">
            <v>127800</v>
          </cell>
          <cell r="E14">
            <v>0</v>
          </cell>
          <cell r="F14">
            <v>0</v>
          </cell>
          <cell r="G14">
            <v>703389</v>
          </cell>
        </row>
        <row r="15">
          <cell r="A15">
            <v>2260</v>
          </cell>
          <cell r="B15" t="str">
            <v>Mobiliario</v>
          </cell>
          <cell r="C15">
            <v>5522209</v>
          </cell>
          <cell r="D15">
            <v>482131</v>
          </cell>
          <cell r="E15">
            <v>0</v>
          </cell>
          <cell r="F15">
            <v>0</v>
          </cell>
          <cell r="G15">
            <v>5040078</v>
          </cell>
        </row>
        <row r="16">
          <cell r="A16">
            <v>2261</v>
          </cell>
          <cell r="B16" t="str">
            <v>Equipo de Oficina</v>
          </cell>
          <cell r="C16">
            <v>11859380</v>
          </cell>
          <cell r="D16">
            <v>413335</v>
          </cell>
          <cell r="E16">
            <v>0</v>
          </cell>
          <cell r="F16">
            <v>0</v>
          </cell>
          <cell r="G16">
            <v>11446045</v>
          </cell>
        </row>
        <row r="17">
          <cell r="A17">
            <v>2270</v>
          </cell>
          <cell r="B17" t="str">
            <v>Equipos Proc. Infor.</v>
          </cell>
          <cell r="C17">
            <v>26031735</v>
          </cell>
          <cell r="D17">
            <v>1972107</v>
          </cell>
          <cell r="E17">
            <v>0</v>
          </cell>
          <cell r="F17">
            <v>0</v>
          </cell>
          <cell r="G17">
            <v>24059628</v>
          </cell>
        </row>
        <row r="18">
          <cell r="A18">
            <v>2280</v>
          </cell>
          <cell r="B18" t="str">
            <v>Elementos Transporte</v>
          </cell>
          <cell r="C18">
            <v>4731320</v>
          </cell>
          <cell r="D18">
            <v>722848</v>
          </cell>
          <cell r="E18">
            <v>0</v>
          </cell>
          <cell r="F18">
            <v>0</v>
          </cell>
          <cell r="G18">
            <v>4008472</v>
          </cell>
        </row>
        <row r="19">
          <cell r="A19">
            <v>2330</v>
          </cell>
          <cell r="B19" t="str">
            <v>Maquinaria Montaje</v>
          </cell>
          <cell r="C19">
            <v>0</v>
          </cell>
          <cell r="D19">
            <v>0</v>
          </cell>
          <cell r="E19">
            <v>0</v>
          </cell>
          <cell r="F19">
            <v>0</v>
          </cell>
          <cell r="G19">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2-3"/>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ço"/>
      <sheetName val="P&amp;L"/>
      <sheetName val="Rácios1"/>
      <sheetName val="Rácios2"/>
      <sheetName val="Revisão Analítica1"/>
      <sheetName val="Revisão Analítica2"/>
      <sheetName val="Base"/>
      <sheetName val="Controlo"/>
      <sheetName val="Sheet1 (2)"/>
      <sheetName val="Sheet1"/>
      <sheetName val="Rácios 3"/>
      <sheetName val="B"/>
      <sheetName val="C"/>
      <sheetName val="D"/>
      <sheetName val="E"/>
      <sheetName val="F"/>
      <sheetName val="G"/>
      <sheetName val="H"/>
      <sheetName val="I"/>
      <sheetName val="J"/>
      <sheetName val="K"/>
      <sheetName va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2 Balance sheet"/>
      <sheetName val="Valores"/>
      <sheetName val="Lista"/>
      <sheetName val="Table_39_1"/>
      <sheetName val="Table_1_11"/>
      <sheetName val="Table_1_21"/>
      <sheetName val="Table_1_31"/>
      <sheetName val="Table_2_1"/>
      <sheetName val="Table_3_1"/>
      <sheetName val="Table_4_1"/>
      <sheetName val="Table_5_1"/>
      <sheetName val="Table_6_1"/>
      <sheetName val="Table_7_1"/>
      <sheetName val="Table_8_1"/>
      <sheetName val="Table_9_new1"/>
      <sheetName val="Table_9_1"/>
      <sheetName val="Table_10_1"/>
      <sheetName val="Table_11_1"/>
      <sheetName val="Table_12_1"/>
      <sheetName val="Table_13_1"/>
      <sheetName val="Table_14_1"/>
      <sheetName val="Table_15_1"/>
      <sheetName val="Table_16_1"/>
      <sheetName val="Table_17_1"/>
      <sheetName val="Table_18_1"/>
      <sheetName val="Table_19_1"/>
      <sheetName val="Table_20_1"/>
      <sheetName val="Table_21_1"/>
      <sheetName val="Table_22_1"/>
      <sheetName val="Table_23_1"/>
      <sheetName val="Table_24_1"/>
      <sheetName val="Table_25_1"/>
      <sheetName val="Table_26_1"/>
      <sheetName val="Table_27_1"/>
      <sheetName val="Table_28_1"/>
      <sheetName val="Table_29_1"/>
      <sheetName val="Table_30_1"/>
      <sheetName val="Table_31_1"/>
      <sheetName val="Table_32_1"/>
      <sheetName val="Table_33_1"/>
      <sheetName val="Table_34_1"/>
      <sheetName val="Table_34_LUX11"/>
      <sheetName val="Table_34_LUX21"/>
      <sheetName val="Table_35_1"/>
      <sheetName val="Table_36_1"/>
      <sheetName val="Table_37_1"/>
      <sheetName val="Table_37_BE_ES1"/>
      <sheetName val="Table_38A_1"/>
      <sheetName val="Table_38B___38C_1"/>
      <sheetName val="Table_38_BE_ES1"/>
      <sheetName val="Table_38_clean1"/>
      <sheetName val="2_Balance_sheet1"/>
      <sheetName val="Table_39_"/>
      <sheetName val="Table_1_1"/>
      <sheetName val="Table_1_2"/>
      <sheetName val="Table_1_3"/>
      <sheetName val="Table_2_"/>
      <sheetName val="Table_3_"/>
      <sheetName val="Table_4_"/>
      <sheetName val="Table_5_"/>
      <sheetName val="Table_6_"/>
      <sheetName val="Table_7_"/>
      <sheetName val="Table_8_"/>
      <sheetName val="Table_9_new"/>
      <sheetName val="Table_9_"/>
      <sheetName val="Table_10_"/>
      <sheetName val="Table_11_"/>
      <sheetName val="Table_12_"/>
      <sheetName val="Table_13_"/>
      <sheetName val="Table_14_"/>
      <sheetName val="Table_15_"/>
      <sheetName val="Table_16_"/>
      <sheetName val="Table_17_"/>
      <sheetName val="Table_18_"/>
      <sheetName val="Table_19_"/>
      <sheetName val="Table_20_"/>
      <sheetName val="Table_21_"/>
      <sheetName val="Table_22_"/>
      <sheetName val="Table_23_"/>
      <sheetName val="Table_24_"/>
      <sheetName val="Table_25_"/>
      <sheetName val="Table_26_"/>
      <sheetName val="Table_27_"/>
      <sheetName val="Table_28_"/>
      <sheetName val="Table_29_"/>
      <sheetName val="Table_30_"/>
      <sheetName val="Table_31_"/>
      <sheetName val="Table_32_"/>
      <sheetName val="Table_33_"/>
      <sheetName val="Table_34_"/>
      <sheetName val="Table_34_LUX1"/>
      <sheetName val="Table_34_LUX2"/>
      <sheetName val="Table_35_"/>
      <sheetName val="Table_36_"/>
      <sheetName val="Table_37_"/>
      <sheetName val="Table_37_BE_ES"/>
      <sheetName val="Table_38A_"/>
      <sheetName val="Table_38B___38C_"/>
      <sheetName val="Table_38_BE_ES"/>
      <sheetName val="Table_38_clean"/>
      <sheetName val="2_Balance_sheet"/>
      <sheetName val="Table_39_2"/>
      <sheetName val="Table_1_12"/>
      <sheetName val="Table_1_22"/>
      <sheetName val="Table_1_32"/>
      <sheetName val="Table_2_2"/>
      <sheetName val="Table_3_2"/>
      <sheetName val="Table_4_2"/>
      <sheetName val="Table_5_2"/>
      <sheetName val="Table_6_2"/>
      <sheetName val="Table_7_2"/>
      <sheetName val="Table_8_2"/>
      <sheetName val="Table_9_new2"/>
      <sheetName val="Table_9_2"/>
      <sheetName val="Table_10_2"/>
      <sheetName val="Table_11_2"/>
      <sheetName val="Table_12_2"/>
      <sheetName val="Table_13_2"/>
      <sheetName val="Table_14_2"/>
      <sheetName val="Table_15_2"/>
      <sheetName val="Table_16_2"/>
      <sheetName val="Table_17_2"/>
      <sheetName val="Table_18_2"/>
      <sheetName val="Table_19_2"/>
      <sheetName val="Table_20_2"/>
      <sheetName val="Table_21_2"/>
      <sheetName val="Table_22_2"/>
      <sheetName val="Table_23_2"/>
      <sheetName val="Table_24_2"/>
      <sheetName val="Table_25_2"/>
      <sheetName val="Table_26_2"/>
      <sheetName val="Table_27_2"/>
      <sheetName val="Table_28_2"/>
      <sheetName val="Table_29_2"/>
      <sheetName val="Table_30_2"/>
      <sheetName val="Table_31_2"/>
      <sheetName val="Table_32_2"/>
      <sheetName val="Table_33_2"/>
      <sheetName val="Table_34_2"/>
      <sheetName val="Table_34_LUX12"/>
      <sheetName val="Table_34_LUX22"/>
      <sheetName val="Table_35_2"/>
      <sheetName val="Table_36_2"/>
      <sheetName val="Table_37_2"/>
      <sheetName val="Table_37_BE_ES2"/>
      <sheetName val="Table_38A_2"/>
      <sheetName val="Table_38B___38C_2"/>
      <sheetName val="Table_38_BE_ES2"/>
      <sheetName val="Table_38_clean2"/>
      <sheetName val="2_Balance_sheet2"/>
      <sheetName val="Table_39_3"/>
      <sheetName val="Table_1_13"/>
      <sheetName val="Table_1_23"/>
      <sheetName val="Table_1_33"/>
      <sheetName val="Table_2_3"/>
      <sheetName val="Table_3_3"/>
      <sheetName val="Table_4_3"/>
      <sheetName val="Table_5_3"/>
      <sheetName val="Table_6_3"/>
      <sheetName val="Table_7_3"/>
      <sheetName val="Table_8_3"/>
      <sheetName val="Table_9_new3"/>
      <sheetName val="Table_9_3"/>
      <sheetName val="Table_10_3"/>
      <sheetName val="Table_11_3"/>
      <sheetName val="Table_12_3"/>
      <sheetName val="Table_13_3"/>
      <sheetName val="Table_14_3"/>
      <sheetName val="Table_15_3"/>
      <sheetName val="Table_16_3"/>
      <sheetName val="Table_17_3"/>
      <sheetName val="Table_18_3"/>
      <sheetName val="Table_19_3"/>
      <sheetName val="Table_20_3"/>
      <sheetName val="Table_21_3"/>
      <sheetName val="Table_22_3"/>
      <sheetName val="Table_23_3"/>
      <sheetName val="Table_24_3"/>
      <sheetName val="Table_25_3"/>
      <sheetName val="Table_26_3"/>
      <sheetName val="Table_27_3"/>
      <sheetName val="Table_28_3"/>
      <sheetName val="Table_29_3"/>
      <sheetName val="Table_30_3"/>
      <sheetName val="Table_31_3"/>
      <sheetName val="Table_32_3"/>
      <sheetName val="Table_33_3"/>
      <sheetName val="Table_34_3"/>
      <sheetName val="Table_34_LUX13"/>
      <sheetName val="Table_34_LUX23"/>
      <sheetName val="Table_35_3"/>
      <sheetName val="Table_36_3"/>
      <sheetName val="Table_37_3"/>
      <sheetName val="Table_37_BE_ES3"/>
      <sheetName val="Table_38A_3"/>
      <sheetName val="Table_38B___38C_3"/>
      <sheetName val="Table_38_BE_ES3"/>
      <sheetName val="Table_38_clean3"/>
      <sheetName val="2_Balance_sheet3"/>
      <sheetName val="Table_39_4"/>
      <sheetName val="Table_1_14"/>
      <sheetName val="Table_1_24"/>
      <sheetName val="Table_1_34"/>
      <sheetName val="Table_2_4"/>
      <sheetName val="Table_3_4"/>
      <sheetName val="Table_4_4"/>
      <sheetName val="Table_5_4"/>
      <sheetName val="Table_6_4"/>
      <sheetName val="Table_7_4"/>
      <sheetName val="Table_8_4"/>
      <sheetName val="Table_9_new4"/>
      <sheetName val="Table_9_4"/>
      <sheetName val="Table_10_4"/>
      <sheetName val="Table_11_4"/>
      <sheetName val="Table_12_4"/>
      <sheetName val="Table_13_4"/>
      <sheetName val="Table_14_4"/>
      <sheetName val="Table_15_4"/>
      <sheetName val="Table_16_4"/>
      <sheetName val="Table_17_4"/>
      <sheetName val="Table_18_4"/>
      <sheetName val="Table_19_4"/>
      <sheetName val="Table_20_4"/>
      <sheetName val="Table_21_4"/>
      <sheetName val="Table_22_4"/>
      <sheetName val="Table_23_4"/>
      <sheetName val="Table_24_4"/>
      <sheetName val="Table_25_4"/>
      <sheetName val="Table_26_4"/>
      <sheetName val="Table_27_4"/>
      <sheetName val="Table_28_4"/>
      <sheetName val="Table_29_4"/>
      <sheetName val="Table_30_4"/>
      <sheetName val="Table_31_4"/>
      <sheetName val="Table_32_4"/>
      <sheetName val="Table_33_4"/>
      <sheetName val="Table_34_4"/>
      <sheetName val="Table_34_LUX14"/>
      <sheetName val="Table_34_LUX24"/>
      <sheetName val="Table_35_4"/>
      <sheetName val="Table_36_4"/>
      <sheetName val="Table_37_4"/>
      <sheetName val="Table_37_BE_ES4"/>
      <sheetName val="Table_38A_4"/>
      <sheetName val="Table_38B___38C_4"/>
      <sheetName val="Table_38_BE_ES4"/>
      <sheetName val="Table_38_clean4"/>
      <sheetName val="2_Balance_sheet4"/>
      <sheetName val="Table_39_5"/>
      <sheetName val="Table_1_15"/>
      <sheetName val="Table_1_25"/>
      <sheetName val="Table_1_35"/>
      <sheetName val="Table_2_5"/>
      <sheetName val="Table_3_5"/>
      <sheetName val="Table_4_5"/>
      <sheetName val="Table_5_5"/>
      <sheetName val="Table_6_5"/>
      <sheetName val="Table_7_5"/>
      <sheetName val="Table_8_5"/>
      <sheetName val="Table_9_new5"/>
      <sheetName val="Table_9_5"/>
      <sheetName val="Table_10_5"/>
      <sheetName val="Table_11_5"/>
      <sheetName val="Table_12_5"/>
      <sheetName val="Table_13_5"/>
      <sheetName val="Table_14_5"/>
      <sheetName val="Table_15_5"/>
      <sheetName val="Table_16_5"/>
      <sheetName val="Table_17_5"/>
      <sheetName val="Table_18_5"/>
      <sheetName val="Table_19_5"/>
      <sheetName val="Table_20_5"/>
      <sheetName val="Table_21_5"/>
      <sheetName val="Table_22_5"/>
      <sheetName val="Table_23_5"/>
      <sheetName val="Table_24_5"/>
      <sheetName val="Table_25_5"/>
      <sheetName val="Table_26_5"/>
      <sheetName val="Table_27_5"/>
      <sheetName val="Table_28_5"/>
      <sheetName val="Table_29_5"/>
      <sheetName val="Table_30_5"/>
      <sheetName val="Table_31_5"/>
      <sheetName val="Table_32_5"/>
      <sheetName val="Table_33_5"/>
      <sheetName val="Table_34_5"/>
      <sheetName val="Table_34_LUX15"/>
      <sheetName val="Table_34_LUX25"/>
      <sheetName val="Table_35_5"/>
      <sheetName val="Table_36_5"/>
      <sheetName val="Table_37_5"/>
      <sheetName val="Table_37_BE_ES5"/>
      <sheetName val="Table_38A_5"/>
      <sheetName val="Table_38B___38C_5"/>
      <sheetName val="Table_38_BE_ES5"/>
      <sheetName val="Table_38_clean5"/>
      <sheetName val="2_Balance_sheet5"/>
      <sheetName val="Table_39_6"/>
      <sheetName val="Table_1_16"/>
      <sheetName val="Table_1_26"/>
      <sheetName val="Table_1_36"/>
      <sheetName val="Table_2_6"/>
      <sheetName val="Table_3_6"/>
      <sheetName val="Table_4_6"/>
      <sheetName val="Table_5_6"/>
      <sheetName val="Table_6_6"/>
      <sheetName val="Table_7_6"/>
      <sheetName val="Table_8_6"/>
      <sheetName val="Table_9_new6"/>
      <sheetName val="Table_9_6"/>
      <sheetName val="Table_10_6"/>
      <sheetName val="Table_11_6"/>
      <sheetName val="Table_12_6"/>
      <sheetName val="Table_13_6"/>
      <sheetName val="Table_14_6"/>
      <sheetName val="Table_15_6"/>
      <sheetName val="Table_16_6"/>
      <sheetName val="Table_17_6"/>
      <sheetName val="Table_18_6"/>
      <sheetName val="Table_19_6"/>
      <sheetName val="Table_20_6"/>
      <sheetName val="Table_21_6"/>
      <sheetName val="Table_22_6"/>
      <sheetName val="Table_23_6"/>
      <sheetName val="Table_24_6"/>
      <sheetName val="Table_25_6"/>
      <sheetName val="Table_26_6"/>
      <sheetName val="Table_27_6"/>
      <sheetName val="Table_28_6"/>
      <sheetName val="Table_29_6"/>
      <sheetName val="Table_30_6"/>
      <sheetName val="Table_31_6"/>
      <sheetName val="Table_32_6"/>
      <sheetName val="Table_33_6"/>
      <sheetName val="Table_34_6"/>
      <sheetName val="Table_34_LUX16"/>
      <sheetName val="Table_34_LUX26"/>
      <sheetName val="Table_35_6"/>
      <sheetName val="Table_36_6"/>
      <sheetName val="Table_37_6"/>
      <sheetName val="Table_37_BE_ES6"/>
      <sheetName val="Table_38A_6"/>
      <sheetName val="Table_38B___38C_6"/>
      <sheetName val="Table_38_BE_ES6"/>
      <sheetName val="Table_38_clean6"/>
      <sheetName val="2_Balance_sheet6"/>
      <sheetName val="Table_39_7"/>
      <sheetName val="Table_1_17"/>
      <sheetName val="Table_1_27"/>
      <sheetName val="Table_1_37"/>
      <sheetName val="Table_2_7"/>
      <sheetName val="Table_3_7"/>
      <sheetName val="Table_4_7"/>
      <sheetName val="Table_5_7"/>
      <sheetName val="Table_6_7"/>
      <sheetName val="Table_7_7"/>
      <sheetName val="Table_8_7"/>
      <sheetName val="Table_9_new7"/>
      <sheetName val="Table_9_7"/>
      <sheetName val="Table_10_7"/>
      <sheetName val="Table_11_7"/>
      <sheetName val="Table_12_7"/>
      <sheetName val="Table_13_7"/>
      <sheetName val="Table_14_7"/>
      <sheetName val="Table_15_7"/>
      <sheetName val="Table_16_7"/>
      <sheetName val="Table_17_7"/>
      <sheetName val="Table_18_7"/>
      <sheetName val="Table_19_7"/>
      <sheetName val="Table_20_7"/>
      <sheetName val="Table_21_7"/>
      <sheetName val="Table_22_7"/>
      <sheetName val="Table_23_7"/>
      <sheetName val="Table_24_7"/>
      <sheetName val="Table_25_7"/>
      <sheetName val="Table_26_7"/>
      <sheetName val="Table_27_7"/>
      <sheetName val="Table_28_7"/>
      <sheetName val="Table_29_7"/>
      <sheetName val="Table_30_7"/>
      <sheetName val="Table_31_7"/>
      <sheetName val="Table_32_7"/>
      <sheetName val="Table_33_7"/>
      <sheetName val="Table_34_7"/>
      <sheetName val="Table_34_LUX17"/>
      <sheetName val="Table_34_LUX27"/>
      <sheetName val="Table_35_7"/>
      <sheetName val="Table_36_7"/>
      <sheetName val="Table_37_7"/>
      <sheetName val="Table_37_BE_ES7"/>
      <sheetName val="Table_38A_7"/>
      <sheetName val="Table_38B___38C_7"/>
      <sheetName val="Table_38_BE_ES7"/>
      <sheetName val="Table_38_clean7"/>
      <sheetName val="2_Balance_sheet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Validation"/>
      <sheetName val="Lists"/>
      <sheetName val="Reference"/>
      <sheetName val="cart0700ORIGINAL"/>
      <sheetName val="original con Eux mal"/>
      <sheetName v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 val="Lists"/>
      <sheetName val="Reference"/>
      <sheetName val="Validation"/>
      <sheetName val="CP06revAnnex1_workinprogress"/>
      <sheetName val="Cover (2)"/>
      <sheetName val="Cover"/>
      <sheetName val="cart0700ORIGINAL"/>
      <sheetName val="original con Eux mal"/>
      <sheetName val="div.atv.cta"/>
      <sheetName val="Tasas"/>
      <sheetName val="Minoritarios"/>
      <sheetName val="Aportación RWA"/>
      <sheetName val="Fondo de Comercio"/>
      <sheetName val="Parameters"/>
      <sheetName val="STePvsCOREP"/>
      <sheetName val="Table_39_"/>
      <sheetName val="Table_1_1"/>
      <sheetName val="Table_1_2"/>
      <sheetName val="Table_1_3"/>
      <sheetName val="Table_2_"/>
      <sheetName val="Table_3_"/>
      <sheetName val="Table_4_"/>
      <sheetName val="Table_5_"/>
      <sheetName val="Table_6_"/>
      <sheetName val="Table_7_"/>
      <sheetName val="Table_8_"/>
      <sheetName val="Table_9_new"/>
      <sheetName val="Table_9_"/>
      <sheetName val="Table_10_"/>
      <sheetName val="Table_11_"/>
      <sheetName val="Table_12_"/>
      <sheetName val="Table_13_"/>
      <sheetName val="Table_14_"/>
      <sheetName val="Table_15_"/>
      <sheetName val="Table_16_"/>
      <sheetName val="Table_17_"/>
      <sheetName val="Table_18_"/>
      <sheetName val="Table_19_"/>
      <sheetName val="Table_20_"/>
      <sheetName val="Table_21_"/>
      <sheetName val="Table_22_"/>
      <sheetName val="Table_23_"/>
      <sheetName val="Table_24_"/>
      <sheetName val="Table_25_"/>
      <sheetName val="Table_26_"/>
      <sheetName val="Table_27_"/>
      <sheetName val="Table_28_"/>
      <sheetName val="Table_29_"/>
      <sheetName val="Table_30_"/>
      <sheetName val="Table_31_"/>
      <sheetName val="Table_32_"/>
      <sheetName val="Table_33_"/>
      <sheetName val="Table_34_"/>
      <sheetName val="Table_34_LUX1"/>
      <sheetName val="Table_34_LUX2"/>
      <sheetName val="Table_35_"/>
      <sheetName val="Table_36_"/>
      <sheetName val="Table_37_"/>
      <sheetName val="Table_37_BE_ES"/>
      <sheetName val="Table_38A_"/>
      <sheetName val="Table_38B___38C_"/>
      <sheetName val="Table_38_BE_ES"/>
      <sheetName val="Table_38_clean"/>
      <sheetName val="Data"/>
      <sheetName val="List_details"/>
      <sheetName val="Sheet2"/>
      <sheetName val="Type of counterparty"/>
      <sheetName val="Sector"/>
      <sheetName val="Sector of the counterparty"/>
      <sheetName val="Jurisdiction of incorpo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s"/>
      <sheetName val="capa"/>
      <sheetName val="mjun"/>
      <sheetName val="mmai"/>
      <sheetName val="mabr"/>
      <sheetName val="mmar"/>
      <sheetName val="mfeb"/>
      <sheetName val="Imprimir"/>
      <sheetName val="jun"/>
      <sheetName val="mai"/>
      <sheetName val="abr"/>
      <sheetName val="mar"/>
      <sheetName val="feb"/>
      <sheetName val="Folha2"/>
      <sheetName val="VAREX ANO"/>
      <sheetName val="mjul"/>
      <sheetName val="jul"/>
      <sheetName val="mago"/>
      <sheetName val="msep"/>
      <sheetName val="sep"/>
      <sheetName val="ago"/>
      <sheetName val="mout"/>
      <sheetName val="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
          <cell r="D2" t="str">
            <v>BALANÇO MARÇO/05</v>
          </cell>
        </row>
        <row r="3">
          <cell r="D3" t="str">
            <v>A C T I V O</v>
          </cell>
        </row>
        <row r="4">
          <cell r="E4" t="str">
            <v>SALDO</v>
          </cell>
          <cell r="F4" t="str">
            <v>MOVIMENTOS</v>
          </cell>
          <cell r="G4" t="str">
            <v>SALDO</v>
          </cell>
        </row>
        <row r="5">
          <cell r="D5" t="str">
            <v>DESIGNAÇÃO</v>
          </cell>
          <cell r="E5" t="str">
            <v>INICIAL</v>
          </cell>
          <cell r="F5" t="str">
            <v>PERIODO</v>
          </cell>
          <cell r="G5" t="str">
            <v>FINAL</v>
          </cell>
        </row>
        <row r="7">
          <cell r="A7" t="str">
            <v>AC111</v>
          </cell>
          <cell r="D7" t="str">
            <v>Despesas de instalação</v>
          </cell>
          <cell r="E7">
            <v>0</v>
          </cell>
          <cell r="F7">
            <v>0</v>
          </cell>
          <cell r="G7">
            <v>0</v>
          </cell>
        </row>
        <row r="9">
          <cell r="C9" t="str">
            <v>TOTAL DESPESAS INSTALAÇÃO</v>
          </cell>
          <cell r="E9">
            <v>0</v>
          </cell>
          <cell r="F9">
            <v>0</v>
          </cell>
          <cell r="G9">
            <v>0</v>
          </cell>
        </row>
        <row r="11">
          <cell r="A11" t="str">
            <v>AC112</v>
          </cell>
          <cell r="D11" t="str">
            <v>Gastos investigação e desenvolvimento</v>
          </cell>
          <cell r="E11">
            <v>752199.27</v>
          </cell>
          <cell r="F11">
            <v>0</v>
          </cell>
          <cell r="G11">
            <v>752199.27</v>
          </cell>
        </row>
        <row r="12">
          <cell r="A12" t="str">
            <v>AC142</v>
          </cell>
          <cell r="D12" t="str">
            <v>Adiantamentos por conta imobilz. incorpóreas</v>
          </cell>
          <cell r="E12">
            <v>0</v>
          </cell>
          <cell r="F12">
            <v>0</v>
          </cell>
          <cell r="G12">
            <v>0</v>
          </cell>
        </row>
        <row r="13">
          <cell r="A13" t="str">
            <v xml:space="preserve"> </v>
          </cell>
          <cell r="D13" t="str">
            <v>Amortizações</v>
          </cell>
          <cell r="E13">
            <v>-752199.27</v>
          </cell>
          <cell r="G13">
            <v>-752199.27</v>
          </cell>
        </row>
        <row r="15">
          <cell r="C15" t="str">
            <v>TOTAL IMOBILIZAÇÕES INCORPÓREAS</v>
          </cell>
          <cell r="E15">
            <v>0</v>
          </cell>
          <cell r="F15">
            <v>0</v>
          </cell>
          <cell r="G15">
            <v>0</v>
          </cell>
        </row>
        <row r="17">
          <cell r="A17" t="str">
            <v>AC211</v>
          </cell>
          <cell r="D17" t="str">
            <v>Terrenos e recursos naturais</v>
          </cell>
          <cell r="E17">
            <v>0</v>
          </cell>
          <cell r="G17">
            <v>0</v>
          </cell>
        </row>
        <row r="18">
          <cell r="A18" t="str">
            <v>AC221</v>
          </cell>
          <cell r="D18" t="str">
            <v>Instalações técnicas e maquinaria</v>
          </cell>
          <cell r="E18">
            <v>128738416.08</v>
          </cell>
          <cell r="F18">
            <v>109500</v>
          </cell>
          <cell r="G18">
            <v>128847916.08</v>
          </cell>
        </row>
        <row r="19">
          <cell r="A19" t="str">
            <v>AC222</v>
          </cell>
          <cell r="D19" t="str">
            <v>Outras inst., utensílios e mobiliário</v>
          </cell>
          <cell r="E19">
            <v>6066841.4299999997</v>
          </cell>
          <cell r="F19">
            <v>0</v>
          </cell>
          <cell r="G19">
            <v>6066841.4299999997</v>
          </cell>
        </row>
        <row r="20">
          <cell r="A20" t="str">
            <v>AC234</v>
          </cell>
          <cell r="D20" t="str">
            <v>Outras imobilizações corpóreas</v>
          </cell>
          <cell r="E20">
            <v>5431617.0200000005</v>
          </cell>
          <cell r="F20">
            <v>0</v>
          </cell>
          <cell r="G20">
            <v>5431617.0200000005</v>
          </cell>
        </row>
        <row r="21">
          <cell r="A21" t="str">
            <v>AC241</v>
          </cell>
          <cell r="D21" t="str">
            <v>Imobilizações em curso</v>
          </cell>
          <cell r="E21">
            <v>128149.48</v>
          </cell>
          <cell r="F21">
            <v>84743.55</v>
          </cell>
          <cell r="G21">
            <v>212893.03</v>
          </cell>
        </row>
        <row r="22">
          <cell r="A22" t="str">
            <v>AC242</v>
          </cell>
          <cell r="D22" t="str">
            <v>Adiantamentos por conta imobilz. corpóreas</v>
          </cell>
          <cell r="E22">
            <v>0</v>
          </cell>
          <cell r="F22">
            <v>0</v>
          </cell>
          <cell r="G22">
            <v>0</v>
          </cell>
        </row>
        <row r="23">
          <cell r="A23" t="str">
            <v>AC888</v>
          </cell>
          <cell r="D23" t="str">
            <v>Amortizações</v>
          </cell>
          <cell r="E23">
            <v>-106367182.77812359</v>
          </cell>
          <cell r="F23">
            <v>-2031065.1529032257</v>
          </cell>
          <cell r="G23">
            <v>-108398247.93102682</v>
          </cell>
        </row>
        <row r="25">
          <cell r="C25" t="str">
            <v>TOTAL IMOBILIZACÕES CORPÓREAS</v>
          </cell>
          <cell r="E25">
            <v>33997841.231876403</v>
          </cell>
          <cell r="F25">
            <v>-1836821.6029032257</v>
          </cell>
          <cell r="G25">
            <v>32161019.628973186</v>
          </cell>
        </row>
        <row r="27">
          <cell r="A27" t="str">
            <v>AC31</v>
          </cell>
          <cell r="D27" t="str">
            <v>Participações em empresas do grupo</v>
          </cell>
          <cell r="E27">
            <v>0</v>
          </cell>
          <cell r="F27">
            <v>0</v>
          </cell>
          <cell r="G27">
            <v>0</v>
          </cell>
        </row>
        <row r="28">
          <cell r="A28" t="str">
            <v xml:space="preserve"> </v>
          </cell>
          <cell r="D28" t="str">
            <v>Outras participacões de capital</v>
          </cell>
          <cell r="E28">
            <v>0</v>
          </cell>
          <cell r="F28">
            <v>0</v>
          </cell>
          <cell r="G28">
            <v>0</v>
          </cell>
        </row>
        <row r="29">
          <cell r="A29" t="str">
            <v xml:space="preserve"> </v>
          </cell>
          <cell r="D29" t="str">
            <v>Dívidas de clientes a M/L prazo</v>
          </cell>
          <cell r="E29">
            <v>0</v>
          </cell>
          <cell r="F29">
            <v>0</v>
          </cell>
          <cell r="G29">
            <v>0</v>
          </cell>
        </row>
        <row r="30">
          <cell r="A30" t="str">
            <v xml:space="preserve"> </v>
          </cell>
          <cell r="D30" t="str">
            <v>Provisões</v>
          </cell>
          <cell r="E30">
            <v>0</v>
          </cell>
          <cell r="F30">
            <v>0</v>
          </cell>
          <cell r="G30">
            <v>0</v>
          </cell>
        </row>
        <row r="32">
          <cell r="C32" t="str">
            <v>TOTAL IMOBILIZACÕES FINANCEIRAS</v>
          </cell>
          <cell r="E32">
            <v>0</v>
          </cell>
          <cell r="F32">
            <v>0</v>
          </cell>
          <cell r="G32">
            <v>0</v>
          </cell>
        </row>
        <row r="34">
          <cell r="A34" t="str">
            <v>TOTAL IMOBILIZADO</v>
          </cell>
          <cell r="B34" t="str">
            <v>TOTAL IMOBILIZADO</v>
          </cell>
          <cell r="E34">
            <v>33997841.231876403</v>
          </cell>
          <cell r="F34">
            <v>-1836821.6029032257</v>
          </cell>
          <cell r="G34">
            <v>32161019.628973186</v>
          </cell>
        </row>
        <row r="36">
          <cell r="A36" t="str">
            <v>AD11</v>
          </cell>
          <cell r="D36" t="str">
            <v>Materias primas, subsidiárias e de consumo</v>
          </cell>
          <cell r="E36">
            <v>21868157.90897413</v>
          </cell>
          <cell r="F36">
            <v>3472371.7291816324</v>
          </cell>
          <cell r="G36">
            <v>25340529.638155762</v>
          </cell>
        </row>
        <row r="37">
          <cell r="A37" t="str">
            <v xml:space="preserve"> </v>
          </cell>
          <cell r="D37" t="str">
            <v>Materiais em transito e regularização existências</v>
          </cell>
          <cell r="E37">
            <v>0</v>
          </cell>
          <cell r="F37">
            <v>0</v>
          </cell>
          <cell r="G37">
            <v>0</v>
          </cell>
        </row>
        <row r="38">
          <cell r="A38" t="str">
            <v>AD12</v>
          </cell>
          <cell r="D38" t="str">
            <v>Productos em curso e semiacabados</v>
          </cell>
          <cell r="E38">
            <v>18502949.326440006</v>
          </cell>
          <cell r="F38">
            <v>5564816.3201688677</v>
          </cell>
          <cell r="G38">
            <v>24067765.646608874</v>
          </cell>
        </row>
        <row r="39">
          <cell r="A39" t="str">
            <v>AD13</v>
          </cell>
          <cell r="D39" t="str">
            <v>Productos acabados</v>
          </cell>
          <cell r="E39">
            <v>12362180.658062629</v>
          </cell>
          <cell r="F39">
            <v>-670022.6890003439</v>
          </cell>
          <cell r="G39">
            <v>11692157.969062285</v>
          </cell>
        </row>
        <row r="40">
          <cell r="A40" t="str">
            <v xml:space="preserve"> </v>
          </cell>
          <cell r="D40" t="str">
            <v>Provisões</v>
          </cell>
          <cell r="E40">
            <v>-389895.35</v>
          </cell>
          <cell r="G40">
            <v>-389895.35</v>
          </cell>
        </row>
        <row r="42">
          <cell r="C42" t="str">
            <v>TOTAL EXISTÊNCIAS</v>
          </cell>
          <cell r="E42">
            <v>52343392.54347676</v>
          </cell>
          <cell r="F42">
            <v>8367165.3603501562</v>
          </cell>
          <cell r="G42">
            <v>60710557.903826915</v>
          </cell>
        </row>
        <row r="44">
          <cell r="A44" t="str">
            <v>AD211</v>
          </cell>
          <cell r="D44" t="str">
            <v>Clientes</v>
          </cell>
          <cell r="E44">
            <v>19405.439999999999</v>
          </cell>
          <cell r="F44">
            <v>0</v>
          </cell>
          <cell r="G44">
            <v>19405.439999999999</v>
          </cell>
        </row>
        <row r="45">
          <cell r="A45" t="str">
            <v>AD22</v>
          </cell>
          <cell r="D45" t="str">
            <v>Clientes - Empresas do Grupo</v>
          </cell>
          <cell r="E45">
            <v>7470413.0200000005</v>
          </cell>
          <cell r="F45">
            <v>15878106.950000001</v>
          </cell>
          <cell r="G45">
            <v>23348519.970000003</v>
          </cell>
        </row>
        <row r="46">
          <cell r="A46" t="str">
            <v>AD2451</v>
          </cell>
          <cell r="D46" t="str">
            <v>Clientes - Facturas pendentes de emitir</v>
          </cell>
          <cell r="E46">
            <v>0</v>
          </cell>
          <cell r="F46">
            <v>0</v>
          </cell>
          <cell r="G46">
            <v>0</v>
          </cell>
        </row>
        <row r="47">
          <cell r="A47" t="str">
            <v>AD242</v>
          </cell>
          <cell r="D47" t="str">
            <v>Adiantamentos a fornecedores</v>
          </cell>
          <cell r="E47">
            <v>15081.47</v>
          </cell>
          <cell r="F47">
            <v>42747.7</v>
          </cell>
          <cell r="G47">
            <v>57829.17</v>
          </cell>
        </row>
        <row r="48">
          <cell r="A48" t="str">
            <v>AD245</v>
          </cell>
          <cell r="D48" t="str">
            <v>Devedores diversos</v>
          </cell>
          <cell r="E48">
            <v>600131.86614740524</v>
          </cell>
          <cell r="F48">
            <v>1221813.05</v>
          </cell>
          <cell r="G48">
            <v>1821944.9161474053</v>
          </cell>
        </row>
        <row r="49">
          <cell r="A49" t="str">
            <v>AD244</v>
          </cell>
          <cell r="D49" t="str">
            <v>Estado e out. entes públicos</v>
          </cell>
          <cell r="E49">
            <v>1440867.5699999998</v>
          </cell>
          <cell r="F49">
            <v>1185141.7000000002</v>
          </cell>
          <cell r="G49">
            <v>2626009.27</v>
          </cell>
        </row>
        <row r="50">
          <cell r="A50" t="str">
            <v xml:space="preserve"> </v>
          </cell>
          <cell r="D50" t="str">
            <v>Provisões</v>
          </cell>
          <cell r="E50">
            <v>0</v>
          </cell>
          <cell r="G50">
            <v>0</v>
          </cell>
        </row>
        <row r="52">
          <cell r="C52" t="str">
            <v>TOTAL DEVEDORES CURTO PRAZO</v>
          </cell>
          <cell r="E52">
            <v>9545899.3661474064</v>
          </cell>
          <cell r="F52">
            <v>18327809.399999999</v>
          </cell>
          <cell r="G52">
            <v>27873708.766147409</v>
          </cell>
        </row>
        <row r="54">
          <cell r="A54" t="str">
            <v>AD31</v>
          </cell>
          <cell r="D54" t="str">
            <v>Participações em empresas do grupo</v>
          </cell>
          <cell r="E54">
            <v>0</v>
          </cell>
          <cell r="F54">
            <v>0</v>
          </cell>
          <cell r="G54">
            <v>0</v>
          </cell>
        </row>
        <row r="55">
          <cell r="A55" t="str">
            <v>AD331</v>
          </cell>
          <cell r="D55" t="str">
            <v>Obrigações e tít.participação em empresas grupo</v>
          </cell>
          <cell r="E55">
            <v>0</v>
          </cell>
          <cell r="F55">
            <v>0</v>
          </cell>
          <cell r="G55">
            <v>0</v>
          </cell>
        </row>
        <row r="56">
          <cell r="A56" t="str">
            <v>AD332</v>
          </cell>
          <cell r="D56" t="str">
            <v>Participações em empresas associadas</v>
          </cell>
          <cell r="E56">
            <v>0</v>
          </cell>
          <cell r="F56">
            <v>0</v>
          </cell>
          <cell r="G56">
            <v>0</v>
          </cell>
        </row>
        <row r="57">
          <cell r="A57" t="str">
            <v>AD333</v>
          </cell>
          <cell r="D57" t="str">
            <v>Obrigações e tít.participação em empresas associadas</v>
          </cell>
          <cell r="E57">
            <v>0</v>
          </cell>
          <cell r="F57">
            <v>0</v>
          </cell>
          <cell r="G57">
            <v>0</v>
          </cell>
        </row>
        <row r="58">
          <cell r="A58" t="str">
            <v>AD334</v>
          </cell>
          <cell r="D58" t="str">
            <v>Outros títulos negociáveis</v>
          </cell>
          <cell r="E58">
            <v>0</v>
          </cell>
          <cell r="F58">
            <v>0</v>
          </cell>
          <cell r="G58">
            <v>0</v>
          </cell>
        </row>
        <row r="59">
          <cell r="A59" t="str">
            <v>AD335</v>
          </cell>
          <cell r="D59" t="str">
            <v>Outras aplicações de tesouraria</v>
          </cell>
          <cell r="E59">
            <v>0</v>
          </cell>
          <cell r="F59">
            <v>0</v>
          </cell>
          <cell r="G59">
            <v>0</v>
          </cell>
        </row>
        <row r="60">
          <cell r="A60" t="str">
            <v xml:space="preserve"> </v>
          </cell>
          <cell r="D60" t="str">
            <v>Provisões para aplicações de tesouraria</v>
          </cell>
          <cell r="E60">
            <v>0</v>
          </cell>
          <cell r="F60">
            <v>0</v>
          </cell>
          <cell r="G60">
            <v>0</v>
          </cell>
        </row>
        <row r="62">
          <cell r="C62" t="str">
            <v>TOTAL APLICAÇÕES FINANCEIRAS CURTO PRAZO</v>
          </cell>
          <cell r="E62">
            <v>0</v>
          </cell>
          <cell r="F62">
            <v>0</v>
          </cell>
          <cell r="G62">
            <v>0</v>
          </cell>
        </row>
        <row r="64">
          <cell r="A64" t="str">
            <v>AD4</v>
          </cell>
          <cell r="D64" t="str">
            <v>Tesouraria</v>
          </cell>
          <cell r="E64">
            <v>1505165.9600000004</v>
          </cell>
          <cell r="F64">
            <v>5749.58</v>
          </cell>
          <cell r="G64">
            <v>1510915.5400000005</v>
          </cell>
        </row>
        <row r="66">
          <cell r="C66" t="str">
            <v>TOTAL TESOURARIA</v>
          </cell>
          <cell r="E66">
            <v>1505165.9600000004</v>
          </cell>
          <cell r="F66">
            <v>5749.58</v>
          </cell>
          <cell r="G66">
            <v>1510915.5400000005</v>
          </cell>
        </row>
        <row r="68">
          <cell r="A68" t="str">
            <v>AE</v>
          </cell>
          <cell r="D68" t="str">
            <v>Acréscimos e diferimentos</v>
          </cell>
          <cell r="E68">
            <v>7321.7</v>
          </cell>
          <cell r="F68">
            <v>205946.61</v>
          </cell>
          <cell r="G68">
            <v>213268.31</v>
          </cell>
        </row>
        <row r="70">
          <cell r="C70" t="str">
            <v>TOTAL ACRÉSCIMOS E DIFERIMENTOS</v>
          </cell>
          <cell r="E70">
            <v>7321.7</v>
          </cell>
          <cell r="F70">
            <v>205946.61</v>
          </cell>
          <cell r="G70">
            <v>213268.31</v>
          </cell>
        </row>
        <row r="72">
          <cell r="A72" t="str">
            <v>TOTAL ACTIVO CIRCULANTE</v>
          </cell>
          <cell r="B72" t="str">
            <v>TOTAL ACTIVO CIRCULANTE</v>
          </cell>
          <cell r="E72">
            <v>63401779.569624171</v>
          </cell>
          <cell r="F72">
            <v>26906670.95035015</v>
          </cell>
          <cell r="G72">
            <v>90308450.519974336</v>
          </cell>
        </row>
        <row r="74">
          <cell r="D74" t="str">
            <v>TOTAL ACTIVO</v>
          </cell>
          <cell r="E74">
            <v>97399620.801500574</v>
          </cell>
          <cell r="F74">
            <v>25069849.347446926</v>
          </cell>
          <cell r="G74">
            <v>122469470.14894752</v>
          </cell>
        </row>
        <row r="76">
          <cell r="D76" t="str">
            <v>BALANÇO MARÇO/05</v>
          </cell>
        </row>
        <row r="77">
          <cell r="D77" t="str">
            <v>P A S S I V O</v>
          </cell>
        </row>
        <row r="79">
          <cell r="E79" t="str">
            <v>SALDO</v>
          </cell>
          <cell r="F79" t="str">
            <v>MOVIMENTOS</v>
          </cell>
          <cell r="G79" t="str">
            <v>SALDO</v>
          </cell>
        </row>
        <row r="80">
          <cell r="D80" t="str">
            <v>DESIGNAÇÃO</v>
          </cell>
          <cell r="E80" t="str">
            <v>INICIAL</v>
          </cell>
          <cell r="F80" t="str">
            <v>PERIODO</v>
          </cell>
          <cell r="G80" t="str">
            <v>FINAL</v>
          </cell>
        </row>
        <row r="82">
          <cell r="A82" t="str">
            <v>PA1</v>
          </cell>
          <cell r="D82" t="str">
            <v>Capital social</v>
          </cell>
          <cell r="E82">
            <v>10000000</v>
          </cell>
          <cell r="F82">
            <v>0</v>
          </cell>
          <cell r="G82">
            <v>10000000</v>
          </cell>
        </row>
        <row r="84">
          <cell r="C84" t="str">
            <v>TOTAL CAPITAL SOCIAL</v>
          </cell>
          <cell r="E84">
            <v>10000000</v>
          </cell>
          <cell r="F84">
            <v>0</v>
          </cell>
          <cell r="G84">
            <v>10000000</v>
          </cell>
        </row>
        <row r="86">
          <cell r="A86" t="str">
            <v xml:space="preserve"> </v>
          </cell>
          <cell r="D86" t="str">
            <v>Reserva especial emissão</v>
          </cell>
          <cell r="E86">
            <v>0</v>
          </cell>
          <cell r="F86">
            <v>0</v>
          </cell>
          <cell r="G86">
            <v>0</v>
          </cell>
        </row>
        <row r="87">
          <cell r="A87" t="str">
            <v>PA41</v>
          </cell>
          <cell r="D87" t="str">
            <v>Reservas Legais</v>
          </cell>
          <cell r="E87">
            <v>0</v>
          </cell>
          <cell r="F87">
            <v>0</v>
          </cell>
          <cell r="G87">
            <v>0</v>
          </cell>
        </row>
        <row r="88">
          <cell r="A88" t="str">
            <v xml:space="preserve"> </v>
          </cell>
          <cell r="D88" t="str">
            <v>Reservas Livres</v>
          </cell>
          <cell r="E88">
            <v>0</v>
          </cell>
          <cell r="F88">
            <v>0</v>
          </cell>
          <cell r="G88">
            <v>0</v>
          </cell>
        </row>
        <row r="89">
          <cell r="A89" t="str">
            <v xml:space="preserve"> </v>
          </cell>
          <cell r="D89" t="str">
            <v>Reserva de Suprimentos</v>
          </cell>
          <cell r="E89">
            <v>0</v>
          </cell>
          <cell r="F89">
            <v>0</v>
          </cell>
          <cell r="G89">
            <v>0</v>
          </cell>
        </row>
        <row r="90">
          <cell r="A90" t="str">
            <v>PA442</v>
          </cell>
          <cell r="D90" t="str">
            <v>Outras Reservas</v>
          </cell>
          <cell r="E90">
            <v>16648260.222494651</v>
          </cell>
          <cell r="F90">
            <v>0</v>
          </cell>
          <cell r="G90">
            <v>16648260.222494651</v>
          </cell>
        </row>
        <row r="91">
          <cell r="C91" t="str">
            <v>TOTAL RESERVAS</v>
          </cell>
          <cell r="E91">
            <v>16648260.222494651</v>
          </cell>
          <cell r="F91">
            <v>0</v>
          </cell>
          <cell r="G91">
            <v>16648260.222494651</v>
          </cell>
        </row>
        <row r="93">
          <cell r="A93" t="str">
            <v>PA5</v>
          </cell>
          <cell r="D93" t="str">
            <v>Resultados Transitados</v>
          </cell>
          <cell r="E93">
            <v>0</v>
          </cell>
          <cell r="F93">
            <v>0</v>
          </cell>
          <cell r="G93">
            <v>0</v>
          </cell>
        </row>
        <row r="95">
          <cell r="C95" t="str">
            <v>TOTAL RESULTADOS TRANSITADOS</v>
          </cell>
          <cell r="E95">
            <v>0</v>
          </cell>
          <cell r="F95">
            <v>0</v>
          </cell>
          <cell r="G95">
            <v>0</v>
          </cell>
        </row>
        <row r="97">
          <cell r="A97" t="str">
            <v>PA61</v>
          </cell>
          <cell r="D97" t="str">
            <v>Resultado Líquido do exercício</v>
          </cell>
          <cell r="E97">
            <v>-1215925.256019372</v>
          </cell>
          <cell r="F97">
            <v>-2985064.4425530764</v>
          </cell>
          <cell r="G97">
            <v>-4200989.6985724485</v>
          </cell>
        </row>
        <row r="99">
          <cell r="C99" t="str">
            <v>TOTAL RESULTADOS LÍQUIDOS DO EXERCÍCIO</v>
          </cell>
          <cell r="E99">
            <v>-1215925.256019372</v>
          </cell>
          <cell r="F99">
            <v>-2985064.4425530764</v>
          </cell>
          <cell r="G99">
            <v>-4200989.6985724485</v>
          </cell>
        </row>
        <row r="101">
          <cell r="A101" t="str">
            <v>PA62</v>
          </cell>
          <cell r="D101" t="str">
            <v>Dividendos antecipados</v>
          </cell>
          <cell r="E101">
            <v>0</v>
          </cell>
          <cell r="F101">
            <v>0</v>
          </cell>
          <cell r="G101">
            <v>0</v>
          </cell>
        </row>
        <row r="103">
          <cell r="C103" t="str">
            <v>TOTAL DIVIDENDOS ANTECIPADOS</v>
          </cell>
          <cell r="E103">
            <v>0</v>
          </cell>
          <cell r="F103">
            <v>0</v>
          </cell>
          <cell r="G103">
            <v>0</v>
          </cell>
        </row>
        <row r="105">
          <cell r="A105" t="str">
            <v>TOTAL CAPITAL PRÓPRIO</v>
          </cell>
          <cell r="B105" t="str">
            <v>TOTAL CAPITAL PRÓPRIO</v>
          </cell>
          <cell r="E105">
            <v>25432334.966475278</v>
          </cell>
          <cell r="F105">
            <v>-2985064.4425530764</v>
          </cell>
          <cell r="G105">
            <v>22447270.523922201</v>
          </cell>
        </row>
        <row r="107">
          <cell r="A107" t="str">
            <v>PCA</v>
          </cell>
          <cell r="D107" t="str">
            <v>Dívidas com instituições de crédito a M/L prazo</v>
          </cell>
          <cell r="E107">
            <v>18369694.300000008</v>
          </cell>
          <cell r="F107">
            <v>0</v>
          </cell>
          <cell r="G107">
            <v>18369694.300000008</v>
          </cell>
        </row>
        <row r="109">
          <cell r="C109" t="str">
            <v>TOTAL DÍVIDAS COM INSTIT. CRÉDITO M/L PRAZO</v>
          </cell>
          <cell r="E109">
            <v>18369694.300000008</v>
          </cell>
          <cell r="F109">
            <v>0</v>
          </cell>
          <cell r="G109">
            <v>18369694.300000008</v>
          </cell>
        </row>
        <row r="111">
          <cell r="A111" t="str">
            <v>PCB</v>
          </cell>
          <cell r="D111" t="str">
            <v>Dívidas com empresas do grupo a M/L prazo</v>
          </cell>
          <cell r="E111">
            <v>0</v>
          </cell>
          <cell r="F111">
            <v>0</v>
          </cell>
          <cell r="G111">
            <v>0</v>
          </cell>
        </row>
        <row r="113">
          <cell r="C113" t="str">
            <v>TOTAL DÍVIDAS COM EMPRESAS GRUPO M/L PRAZO</v>
          </cell>
          <cell r="E113">
            <v>0</v>
          </cell>
          <cell r="F113">
            <v>0</v>
          </cell>
          <cell r="G113">
            <v>0</v>
          </cell>
        </row>
        <row r="115">
          <cell r="A115" t="str">
            <v>PB3</v>
          </cell>
          <cell r="D115" t="str">
            <v>Provisões para outros riscos e encargos</v>
          </cell>
          <cell r="E115">
            <v>0</v>
          </cell>
          <cell r="F115">
            <v>0</v>
          </cell>
          <cell r="G115">
            <v>0</v>
          </cell>
        </row>
        <row r="117">
          <cell r="C117" t="str">
            <v>TOTAL OUTRAS DÍVIDAS A M/L PRAZO</v>
          </cell>
          <cell r="E117">
            <v>0</v>
          </cell>
          <cell r="F117">
            <v>0</v>
          </cell>
          <cell r="G117">
            <v>0</v>
          </cell>
        </row>
        <row r="119">
          <cell r="A119" t="str">
            <v>TOTAL DE CREDORES A M/L PRAZO</v>
          </cell>
          <cell r="B119" t="str">
            <v>TOTAL DE CREDORES A M/L PRAZO</v>
          </cell>
          <cell r="E119">
            <v>18369694.300000008</v>
          </cell>
          <cell r="F119">
            <v>0</v>
          </cell>
          <cell r="G119">
            <v>18369694.300000008</v>
          </cell>
        </row>
        <row r="121">
          <cell r="A121" t="str">
            <v>PC2</v>
          </cell>
          <cell r="D121" t="str">
            <v xml:space="preserve">Empréstimos bancários </v>
          </cell>
          <cell r="E121">
            <v>6399887.7985714283</v>
          </cell>
          <cell r="F121">
            <v>-1302192.8899999999</v>
          </cell>
          <cell r="G121">
            <v>5097694.9085714286</v>
          </cell>
        </row>
        <row r="123">
          <cell r="C123" t="str">
            <v>TOTAL DÍVIDAS COM INSTIT. DE CRÉDITO C/PRAZO</v>
          </cell>
          <cell r="E123">
            <v>6399887.7985714283</v>
          </cell>
          <cell r="F123">
            <v>-1302192.8899999999</v>
          </cell>
          <cell r="G123">
            <v>5097694.9085714286</v>
          </cell>
        </row>
        <row r="125">
          <cell r="A125" t="str">
            <v>PC61</v>
          </cell>
          <cell r="D125" t="str">
            <v>Dívidas com empresas do grupo</v>
          </cell>
          <cell r="E125">
            <v>0</v>
          </cell>
          <cell r="F125">
            <v>0</v>
          </cell>
          <cell r="G125">
            <v>0</v>
          </cell>
        </row>
        <row r="127">
          <cell r="C127" t="str">
            <v>TOTAL DÍVIDAS COM EMPRESAS DO GRUPO C/PRAZO</v>
          </cell>
          <cell r="E127">
            <v>0</v>
          </cell>
          <cell r="F127">
            <v>0</v>
          </cell>
          <cell r="G127">
            <v>0</v>
          </cell>
        </row>
        <row r="129">
          <cell r="A129" t="str">
            <v>PC41</v>
          </cell>
          <cell r="D129" t="str">
            <v>Fornecedores</v>
          </cell>
          <cell r="E129">
            <v>30698405.854741998</v>
          </cell>
          <cell r="F129">
            <v>10625972.6</v>
          </cell>
          <cell r="G129">
            <v>41324378.454742</v>
          </cell>
        </row>
        <row r="130">
          <cell r="A130" t="str">
            <v>PC62</v>
          </cell>
          <cell r="D130" t="str">
            <v>Fornecedores - Empresas do Grupo</v>
          </cell>
          <cell r="E130">
            <v>353828.87837914337</v>
          </cell>
          <cell r="F130">
            <v>578841.52</v>
          </cell>
          <cell r="G130">
            <v>932670.39837914333</v>
          </cell>
        </row>
        <row r="131">
          <cell r="A131" t="str">
            <v>PC42</v>
          </cell>
          <cell r="D131" t="str">
            <v>Fornecedores - fact. em recepção e conferencia</v>
          </cell>
          <cell r="E131">
            <v>12589524.58</v>
          </cell>
          <cell r="F131">
            <v>-977753.52</v>
          </cell>
          <cell r="G131">
            <v>11611771.060000001</v>
          </cell>
        </row>
        <row r="132">
          <cell r="A132" t="str">
            <v>PC51</v>
          </cell>
          <cell r="D132" t="str">
            <v>Fornecedores - Títulos a pagar</v>
          </cell>
          <cell r="E132">
            <v>0</v>
          </cell>
          <cell r="F132">
            <v>0</v>
          </cell>
          <cell r="G132">
            <v>0</v>
          </cell>
        </row>
        <row r="133">
          <cell r="A133" t="str">
            <v>PC65</v>
          </cell>
          <cell r="D133" t="str">
            <v>Periodificação de reparações</v>
          </cell>
          <cell r="E133">
            <v>299907.33</v>
          </cell>
          <cell r="F133">
            <v>270884.05</v>
          </cell>
          <cell r="G133">
            <v>570791.38</v>
          </cell>
        </row>
        <row r="135">
          <cell r="C135" t="str">
            <v>TOTAL CREDORES COMERCIAIS</v>
          </cell>
          <cell r="E135">
            <v>43941666.643121138</v>
          </cell>
          <cell r="F135">
            <v>10497944.65</v>
          </cell>
          <cell r="G135">
            <v>54439611.293121152</v>
          </cell>
        </row>
        <row r="137">
          <cell r="A137" t="str">
            <v>PC85</v>
          </cell>
          <cell r="D137" t="str">
            <v>Estado e out. entes públicos</v>
          </cell>
          <cell r="E137">
            <v>274292.57</v>
          </cell>
          <cell r="F137">
            <v>119136.49</v>
          </cell>
          <cell r="G137">
            <v>393429.06</v>
          </cell>
        </row>
        <row r="138">
          <cell r="A138" t="str">
            <v>PC52</v>
          </cell>
          <cell r="D138" t="str">
            <v>Credores de imobilizado</v>
          </cell>
          <cell r="E138">
            <v>0</v>
          </cell>
          <cell r="F138">
            <v>100844.82</v>
          </cell>
          <cell r="G138">
            <v>100844.82</v>
          </cell>
        </row>
        <row r="139">
          <cell r="A139" t="str">
            <v>PC86</v>
          </cell>
          <cell r="D139" t="str">
            <v>Credores diversos</v>
          </cell>
          <cell r="E139">
            <v>19481.38</v>
          </cell>
          <cell r="F139">
            <v>18394704.279999997</v>
          </cell>
          <cell r="G139">
            <v>18414185.659999996</v>
          </cell>
        </row>
        <row r="141">
          <cell r="C141" t="str">
            <v>TOTAL OUTRAS DÍVIDAS NÃO COMERCIAIS</v>
          </cell>
          <cell r="E141">
            <v>293773.95</v>
          </cell>
          <cell r="F141">
            <v>18614685.589999996</v>
          </cell>
          <cell r="G141">
            <v>18908459.539999995</v>
          </cell>
        </row>
        <row r="143">
          <cell r="A143" t="str">
            <v>TOTAL CREDORES A CURTO PRAZO</v>
          </cell>
          <cell r="B143" t="str">
            <v>TOTAL CREDORES A CURTO PRAZO</v>
          </cell>
          <cell r="E143">
            <v>50635328.391692571</v>
          </cell>
          <cell r="F143">
            <v>27810437.349999994</v>
          </cell>
          <cell r="G143">
            <v>78445765.741692573</v>
          </cell>
        </row>
        <row r="145">
          <cell r="A145" t="str">
            <v>PD</v>
          </cell>
          <cell r="D145" t="str">
            <v>Acréscimos e diferimentos</v>
          </cell>
          <cell r="E145">
            <v>2962263.1305963956</v>
          </cell>
          <cell r="F145">
            <v>244476.44</v>
          </cell>
          <cell r="G145">
            <v>3206739.5705963955</v>
          </cell>
        </row>
        <row r="147">
          <cell r="C147" t="str">
            <v>TOTAL OUTRAS DÍVIDAS NÃO COMERCIAIS</v>
          </cell>
          <cell r="E147">
            <v>2962263.1305963956</v>
          </cell>
          <cell r="F147">
            <v>244476.44</v>
          </cell>
          <cell r="G147">
            <v>3206739.5705963955</v>
          </cell>
        </row>
        <row r="149">
          <cell r="D149" t="str">
            <v>TOTAL PASSIVO</v>
          </cell>
          <cell r="E149">
            <v>97399620.788764268</v>
          </cell>
          <cell r="F149">
            <v>25069849.347446918</v>
          </cell>
          <cell r="G149">
            <v>122469470.13621119</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2-3"/>
    </sheetNames>
    <sheetDataSet>
      <sheetData sheetId="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2-3"/>
      <sheetName val="pontos"/>
      <sheetName val="Q 12"/>
      <sheetName val="T-2-comp"/>
      <sheetName val="T-2-comp Est"/>
      <sheetName val="T-6"/>
      <sheetName val="T-50"/>
      <sheetName val="T-19 Res. Imob"/>
      <sheetName val="T-21"/>
      <sheetName val="T-22"/>
      <sheetName val="T-25-2"/>
      <sheetName val="T-27-3"/>
      <sheetName val="T-34"/>
      <sheetName val="T-35-2"/>
      <sheetName val="T-44-BF"/>
      <sheetName val="T-48-#67"/>
      <sheetName val="T-3"/>
      <sheetName val="T-42"/>
      <sheetName val="T-42-1"/>
      <sheetName val="T-42-2"/>
      <sheetName val="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e"/>
      <sheetName val="tabelas"/>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ow r="1">
          <cell r="C1">
            <v>0</v>
          </cell>
        </row>
      </sheetData>
      <sheetData sheetId="1" refreshError="1">
        <row r="1">
          <cell r="C1">
            <v>0</v>
          </cell>
          <cell r="D1">
            <v>1</v>
          </cell>
          <cell r="E1">
            <v>2</v>
          </cell>
          <cell r="F1">
            <v>3</v>
          </cell>
          <cell r="G1">
            <v>4</v>
          </cell>
          <cell r="H1">
            <v>5</v>
          </cell>
          <cell r="K1">
            <v>0</v>
          </cell>
          <cell r="L1">
            <v>1</v>
          </cell>
          <cell r="M1">
            <v>2</v>
          </cell>
          <cell r="N1">
            <v>3</v>
          </cell>
          <cell r="O1">
            <v>4</v>
          </cell>
          <cell r="P1">
            <v>5</v>
          </cell>
          <cell r="S1">
            <v>0</v>
          </cell>
          <cell r="T1">
            <v>1</v>
          </cell>
          <cell r="U1">
            <v>2</v>
          </cell>
          <cell r="V1">
            <v>3</v>
          </cell>
          <cell r="W1">
            <v>4</v>
          </cell>
          <cell r="X1">
            <v>5</v>
          </cell>
        </row>
        <row r="2">
          <cell r="B2">
            <v>0</v>
          </cell>
          <cell r="C2">
            <v>0</v>
          </cell>
          <cell r="D2">
            <v>0</v>
          </cell>
          <cell r="E2">
            <v>0</v>
          </cell>
          <cell r="F2">
            <v>0</v>
          </cell>
          <cell r="G2">
            <v>0</v>
          </cell>
          <cell r="H2">
            <v>0</v>
          </cell>
          <cell r="J2">
            <v>0</v>
          </cell>
          <cell r="K2">
            <v>0</v>
          </cell>
          <cell r="L2">
            <v>0</v>
          </cell>
          <cell r="M2">
            <v>0</v>
          </cell>
          <cell r="N2">
            <v>0</v>
          </cell>
          <cell r="O2">
            <v>0</v>
          </cell>
          <cell r="P2">
            <v>0</v>
          </cell>
          <cell r="R2">
            <v>0</v>
          </cell>
          <cell r="S2">
            <v>0</v>
          </cell>
          <cell r="T2">
            <v>0</v>
          </cell>
          <cell r="U2">
            <v>0</v>
          </cell>
          <cell r="V2">
            <v>0</v>
          </cell>
          <cell r="W2">
            <v>0</v>
          </cell>
          <cell r="X2">
            <v>0</v>
          </cell>
        </row>
        <row r="3">
          <cell r="B3">
            <v>57709</v>
          </cell>
          <cell r="C3">
            <v>0.5</v>
          </cell>
          <cell r="D3">
            <v>0</v>
          </cell>
          <cell r="E3">
            <v>0</v>
          </cell>
          <cell r="F3">
            <v>0</v>
          </cell>
          <cell r="G3">
            <v>0</v>
          </cell>
          <cell r="H3">
            <v>0</v>
          </cell>
          <cell r="J3">
            <v>70466</v>
          </cell>
          <cell r="K3">
            <v>0.5</v>
          </cell>
          <cell r="L3">
            <v>0</v>
          </cell>
          <cell r="M3">
            <v>0</v>
          </cell>
          <cell r="N3">
            <v>0</v>
          </cell>
          <cell r="O3">
            <v>0</v>
          </cell>
          <cell r="P3">
            <v>0</v>
          </cell>
          <cell r="R3">
            <v>54672</v>
          </cell>
          <cell r="S3">
            <v>0.5</v>
          </cell>
          <cell r="T3">
            <v>1</v>
          </cell>
          <cell r="U3">
            <v>0</v>
          </cell>
          <cell r="V3">
            <v>0</v>
          </cell>
          <cell r="W3">
            <v>0</v>
          </cell>
          <cell r="X3">
            <v>1</v>
          </cell>
        </row>
        <row r="4">
          <cell r="B4">
            <v>58317</v>
          </cell>
          <cell r="C4">
            <v>1.5</v>
          </cell>
          <cell r="D4">
            <v>0</v>
          </cell>
          <cell r="E4">
            <v>0</v>
          </cell>
          <cell r="F4">
            <v>0</v>
          </cell>
          <cell r="G4">
            <v>0</v>
          </cell>
          <cell r="H4">
            <v>0</v>
          </cell>
          <cell r="J4">
            <v>72288</v>
          </cell>
          <cell r="K4">
            <v>1.5</v>
          </cell>
          <cell r="L4">
            <v>0</v>
          </cell>
          <cell r="M4">
            <v>0</v>
          </cell>
          <cell r="N4">
            <v>0</v>
          </cell>
          <cell r="O4">
            <v>0</v>
          </cell>
          <cell r="P4">
            <v>0</v>
          </cell>
          <cell r="R4">
            <v>55887</v>
          </cell>
          <cell r="S4">
            <v>1.5</v>
          </cell>
          <cell r="T4">
            <v>2</v>
          </cell>
          <cell r="U4">
            <v>0</v>
          </cell>
          <cell r="V4">
            <v>0</v>
          </cell>
          <cell r="W4">
            <v>0</v>
          </cell>
          <cell r="X4">
            <v>2</v>
          </cell>
        </row>
        <row r="5">
          <cell r="B5">
            <v>63176</v>
          </cell>
          <cell r="C5">
            <v>2.5</v>
          </cell>
          <cell r="D5">
            <v>0</v>
          </cell>
          <cell r="E5">
            <v>0</v>
          </cell>
          <cell r="F5">
            <v>0</v>
          </cell>
          <cell r="G5">
            <v>0</v>
          </cell>
          <cell r="H5">
            <v>0</v>
          </cell>
          <cell r="J5">
            <v>77148</v>
          </cell>
          <cell r="K5">
            <v>2.5</v>
          </cell>
          <cell r="L5">
            <v>0.5</v>
          </cell>
          <cell r="M5">
            <v>0</v>
          </cell>
          <cell r="N5">
            <v>0</v>
          </cell>
          <cell r="O5">
            <v>0</v>
          </cell>
          <cell r="P5">
            <v>0</v>
          </cell>
          <cell r="R5">
            <v>58317</v>
          </cell>
          <cell r="S5">
            <v>2.5</v>
          </cell>
          <cell r="T5">
            <v>1.5</v>
          </cell>
          <cell r="U5">
            <v>0</v>
          </cell>
          <cell r="V5">
            <v>0</v>
          </cell>
          <cell r="W5">
            <v>0</v>
          </cell>
          <cell r="X5">
            <v>3</v>
          </cell>
        </row>
        <row r="6">
          <cell r="B6">
            <v>68644</v>
          </cell>
          <cell r="C6">
            <v>3.5</v>
          </cell>
          <cell r="D6">
            <v>1.5</v>
          </cell>
          <cell r="E6">
            <v>0</v>
          </cell>
          <cell r="F6">
            <v>0</v>
          </cell>
          <cell r="G6">
            <v>0</v>
          </cell>
          <cell r="H6">
            <v>0</v>
          </cell>
          <cell r="J6">
            <v>83223</v>
          </cell>
          <cell r="K6">
            <v>3.5</v>
          </cell>
          <cell r="L6">
            <v>1.5</v>
          </cell>
          <cell r="M6">
            <v>0</v>
          </cell>
          <cell r="N6">
            <v>0</v>
          </cell>
          <cell r="O6">
            <v>0</v>
          </cell>
          <cell r="P6">
            <v>0</v>
          </cell>
          <cell r="R6">
            <v>63176</v>
          </cell>
          <cell r="S6">
            <v>3.5</v>
          </cell>
          <cell r="T6">
            <v>2.5</v>
          </cell>
          <cell r="U6">
            <v>1.5</v>
          </cell>
          <cell r="V6">
            <v>0</v>
          </cell>
          <cell r="W6">
            <v>0</v>
          </cell>
          <cell r="X6">
            <v>4</v>
          </cell>
        </row>
        <row r="7">
          <cell r="B7">
            <v>74718</v>
          </cell>
          <cell r="C7">
            <v>4.5</v>
          </cell>
          <cell r="D7">
            <v>2.5</v>
          </cell>
          <cell r="E7">
            <v>1.5</v>
          </cell>
          <cell r="F7">
            <v>0</v>
          </cell>
          <cell r="G7">
            <v>0</v>
          </cell>
          <cell r="H7">
            <v>0</v>
          </cell>
          <cell r="J7">
            <v>90512</v>
          </cell>
          <cell r="K7">
            <v>4.5</v>
          </cell>
          <cell r="L7">
            <v>3.5</v>
          </cell>
          <cell r="M7">
            <v>1.5</v>
          </cell>
          <cell r="N7">
            <v>0</v>
          </cell>
          <cell r="O7">
            <v>0</v>
          </cell>
          <cell r="P7">
            <v>0</v>
          </cell>
          <cell r="R7">
            <v>69251</v>
          </cell>
          <cell r="S7">
            <v>4.5</v>
          </cell>
          <cell r="T7">
            <v>3.5</v>
          </cell>
          <cell r="U7">
            <v>2.5</v>
          </cell>
          <cell r="V7">
            <v>1.5</v>
          </cell>
          <cell r="W7">
            <v>1.5</v>
          </cell>
          <cell r="X7">
            <v>5</v>
          </cell>
        </row>
        <row r="8">
          <cell r="B8">
            <v>82008</v>
          </cell>
          <cell r="C8">
            <v>5.5</v>
          </cell>
          <cell r="D8">
            <v>4.5</v>
          </cell>
          <cell r="E8">
            <v>2.5</v>
          </cell>
          <cell r="F8">
            <v>1.5</v>
          </cell>
          <cell r="G8">
            <v>0</v>
          </cell>
          <cell r="H8">
            <v>0</v>
          </cell>
          <cell r="J8">
            <v>99017</v>
          </cell>
          <cell r="K8">
            <v>5.5</v>
          </cell>
          <cell r="L8">
            <v>4.5</v>
          </cell>
          <cell r="M8">
            <v>3.5</v>
          </cell>
          <cell r="N8">
            <v>1.5</v>
          </cell>
          <cell r="O8">
            <v>0</v>
          </cell>
          <cell r="P8">
            <v>0</v>
          </cell>
          <cell r="R8">
            <v>75933</v>
          </cell>
          <cell r="S8">
            <v>5.5</v>
          </cell>
          <cell r="T8">
            <v>4.5</v>
          </cell>
          <cell r="U8">
            <v>3.5</v>
          </cell>
          <cell r="V8">
            <v>3.5</v>
          </cell>
          <cell r="W8">
            <v>2.5</v>
          </cell>
          <cell r="X8">
            <v>1.5</v>
          </cell>
        </row>
        <row r="9">
          <cell r="B9">
            <v>91120</v>
          </cell>
          <cell r="C9">
            <v>6.5</v>
          </cell>
          <cell r="D9">
            <v>5.5</v>
          </cell>
          <cell r="E9">
            <v>3.5</v>
          </cell>
          <cell r="F9">
            <v>2.5</v>
          </cell>
          <cell r="G9">
            <v>1.5</v>
          </cell>
          <cell r="H9">
            <v>0</v>
          </cell>
          <cell r="J9">
            <v>109344</v>
          </cell>
          <cell r="K9">
            <v>6.5</v>
          </cell>
          <cell r="L9">
            <v>5.5</v>
          </cell>
          <cell r="M9">
            <v>4.5</v>
          </cell>
          <cell r="N9">
            <v>3.5</v>
          </cell>
          <cell r="O9">
            <v>1.5</v>
          </cell>
          <cell r="P9">
            <v>0.5</v>
          </cell>
          <cell r="R9">
            <v>84438</v>
          </cell>
          <cell r="S9">
            <v>6.5</v>
          </cell>
          <cell r="T9">
            <v>5.5</v>
          </cell>
          <cell r="U9">
            <v>5.5</v>
          </cell>
          <cell r="V9">
            <v>4.5</v>
          </cell>
          <cell r="W9">
            <v>3.5</v>
          </cell>
          <cell r="X9">
            <v>2.5</v>
          </cell>
        </row>
        <row r="10">
          <cell r="B10">
            <v>102662</v>
          </cell>
          <cell r="C10">
            <v>7.5</v>
          </cell>
          <cell r="D10">
            <v>6.5</v>
          </cell>
          <cell r="E10">
            <v>5.5</v>
          </cell>
          <cell r="F10">
            <v>3.5</v>
          </cell>
          <cell r="G10">
            <v>2.5</v>
          </cell>
          <cell r="H10">
            <v>1.5</v>
          </cell>
          <cell r="J10">
            <v>121493</v>
          </cell>
          <cell r="K10">
            <v>7.5</v>
          </cell>
          <cell r="L10">
            <v>6.5</v>
          </cell>
          <cell r="M10">
            <v>5.5</v>
          </cell>
          <cell r="N10">
            <v>4.5</v>
          </cell>
          <cell r="O10">
            <v>3.5</v>
          </cell>
          <cell r="P10">
            <v>2.5</v>
          </cell>
          <cell r="R10">
            <v>95372</v>
          </cell>
          <cell r="S10">
            <v>7.5</v>
          </cell>
          <cell r="T10">
            <v>6.5</v>
          </cell>
          <cell r="U10">
            <v>6.5</v>
          </cell>
          <cell r="V10">
            <v>5.5</v>
          </cell>
          <cell r="W10">
            <v>4.5</v>
          </cell>
          <cell r="X10">
            <v>4.5</v>
          </cell>
        </row>
        <row r="11">
          <cell r="B11">
            <v>112988</v>
          </cell>
          <cell r="C11">
            <v>8.5</v>
          </cell>
          <cell r="D11">
            <v>7.5</v>
          </cell>
          <cell r="E11">
            <v>6.5</v>
          </cell>
          <cell r="F11">
            <v>5.5</v>
          </cell>
          <cell r="G11">
            <v>3.5</v>
          </cell>
          <cell r="H11">
            <v>2.5</v>
          </cell>
          <cell r="J11">
            <v>137287</v>
          </cell>
          <cell r="K11">
            <v>8.5</v>
          </cell>
          <cell r="L11">
            <v>7.5</v>
          </cell>
          <cell r="M11">
            <v>6.5</v>
          </cell>
          <cell r="N11">
            <v>5.5</v>
          </cell>
          <cell r="O11">
            <v>4.5</v>
          </cell>
          <cell r="P11">
            <v>4.5</v>
          </cell>
          <cell r="R11">
            <v>108736</v>
          </cell>
          <cell r="S11">
            <v>8.5</v>
          </cell>
          <cell r="T11">
            <v>7.5</v>
          </cell>
          <cell r="U11">
            <v>7.5</v>
          </cell>
          <cell r="V11">
            <v>6.5</v>
          </cell>
          <cell r="W11">
            <v>6.5</v>
          </cell>
          <cell r="X11">
            <v>5.5</v>
          </cell>
        </row>
        <row r="12">
          <cell r="B12">
            <v>120278</v>
          </cell>
          <cell r="C12">
            <v>9.5</v>
          </cell>
          <cell r="D12">
            <v>8.5</v>
          </cell>
          <cell r="E12">
            <v>7.5</v>
          </cell>
          <cell r="F12">
            <v>6.5</v>
          </cell>
          <cell r="G12">
            <v>5.5</v>
          </cell>
          <cell r="H12">
            <v>4.5</v>
          </cell>
          <cell r="J12">
            <v>157333</v>
          </cell>
          <cell r="K12">
            <v>9.5</v>
          </cell>
          <cell r="L12">
            <v>8.5</v>
          </cell>
          <cell r="M12">
            <v>7.5</v>
          </cell>
          <cell r="N12">
            <v>7.5</v>
          </cell>
          <cell r="O12">
            <v>6.5</v>
          </cell>
          <cell r="P12">
            <v>5.5</v>
          </cell>
          <cell r="R12">
            <v>116633</v>
          </cell>
          <cell r="S12">
            <v>9.5</v>
          </cell>
          <cell r="T12">
            <v>8.5</v>
          </cell>
          <cell r="U12">
            <v>8.5</v>
          </cell>
          <cell r="V12">
            <v>7.5</v>
          </cell>
          <cell r="W12">
            <v>7.5</v>
          </cell>
          <cell r="X12">
            <v>6.5</v>
          </cell>
        </row>
        <row r="13">
          <cell r="B13">
            <v>128175</v>
          </cell>
          <cell r="C13">
            <v>10.5</v>
          </cell>
          <cell r="D13">
            <v>9.5</v>
          </cell>
          <cell r="E13">
            <v>8.5</v>
          </cell>
          <cell r="F13">
            <v>7.5</v>
          </cell>
          <cell r="G13">
            <v>6.5</v>
          </cell>
          <cell r="H13">
            <v>5.5</v>
          </cell>
          <cell r="J13">
            <v>182240</v>
          </cell>
          <cell r="K13">
            <v>10.5</v>
          </cell>
          <cell r="L13">
            <v>9.5</v>
          </cell>
          <cell r="M13">
            <v>9.5</v>
          </cell>
          <cell r="N13">
            <v>8.5</v>
          </cell>
          <cell r="O13">
            <v>7.5</v>
          </cell>
          <cell r="P13">
            <v>6.5</v>
          </cell>
          <cell r="R13">
            <v>124530</v>
          </cell>
          <cell r="S13">
            <v>10.5</v>
          </cell>
          <cell r="T13">
            <v>9.5</v>
          </cell>
          <cell r="U13">
            <v>9.5</v>
          </cell>
          <cell r="V13">
            <v>8.5</v>
          </cell>
          <cell r="W13">
            <v>8.5</v>
          </cell>
          <cell r="X13">
            <v>7.5</v>
          </cell>
        </row>
        <row r="14">
          <cell r="B14">
            <v>137895</v>
          </cell>
          <cell r="C14">
            <v>11.5</v>
          </cell>
          <cell r="D14">
            <v>10.5</v>
          </cell>
          <cell r="E14">
            <v>9.5</v>
          </cell>
          <cell r="F14">
            <v>8.5</v>
          </cell>
          <cell r="G14">
            <v>7.5</v>
          </cell>
          <cell r="H14">
            <v>6.5</v>
          </cell>
          <cell r="J14">
            <v>194389</v>
          </cell>
          <cell r="K14">
            <v>11.5</v>
          </cell>
          <cell r="L14">
            <v>10.5</v>
          </cell>
          <cell r="M14">
            <v>10.5</v>
          </cell>
          <cell r="N14">
            <v>9.5</v>
          </cell>
          <cell r="O14">
            <v>8.5</v>
          </cell>
          <cell r="P14">
            <v>7.5</v>
          </cell>
          <cell r="R14">
            <v>133035</v>
          </cell>
          <cell r="S14">
            <v>11.5</v>
          </cell>
          <cell r="T14">
            <v>11.5</v>
          </cell>
          <cell r="U14">
            <v>10.5</v>
          </cell>
          <cell r="V14">
            <v>10.5</v>
          </cell>
          <cell r="W14">
            <v>9.5</v>
          </cell>
          <cell r="X14">
            <v>9.5</v>
          </cell>
        </row>
        <row r="15">
          <cell r="B15">
            <v>148221</v>
          </cell>
          <cell r="C15">
            <v>12.5</v>
          </cell>
          <cell r="D15">
            <v>11.5</v>
          </cell>
          <cell r="E15">
            <v>10.5</v>
          </cell>
          <cell r="F15">
            <v>9.5</v>
          </cell>
          <cell r="G15">
            <v>9.5</v>
          </cell>
          <cell r="H15">
            <v>8.5</v>
          </cell>
          <cell r="J15">
            <v>207753</v>
          </cell>
          <cell r="K15">
            <v>12.5</v>
          </cell>
          <cell r="L15">
            <v>11.5</v>
          </cell>
          <cell r="M15">
            <v>11.5</v>
          </cell>
          <cell r="N15">
            <v>10.5</v>
          </cell>
          <cell r="O15">
            <v>10.5</v>
          </cell>
          <cell r="P15">
            <v>8.5</v>
          </cell>
          <cell r="R15">
            <v>143362</v>
          </cell>
          <cell r="S15">
            <v>12.5</v>
          </cell>
          <cell r="T15">
            <v>12.5</v>
          </cell>
          <cell r="U15">
            <v>11.5</v>
          </cell>
          <cell r="V15">
            <v>11.5</v>
          </cell>
          <cell r="W15">
            <v>10.5</v>
          </cell>
          <cell r="X15">
            <v>10.5</v>
          </cell>
        </row>
        <row r="16">
          <cell r="B16">
            <v>160371</v>
          </cell>
          <cell r="C16">
            <v>13.5</v>
          </cell>
          <cell r="D16">
            <v>12.5</v>
          </cell>
          <cell r="E16">
            <v>11.5</v>
          </cell>
          <cell r="F16">
            <v>11.5</v>
          </cell>
          <cell r="G16">
            <v>10.5</v>
          </cell>
          <cell r="H16">
            <v>9.5</v>
          </cell>
          <cell r="J16">
            <v>223547</v>
          </cell>
          <cell r="K16">
            <v>13.5</v>
          </cell>
          <cell r="L16">
            <v>12.5</v>
          </cell>
          <cell r="M16">
            <v>12.5</v>
          </cell>
          <cell r="N16">
            <v>11.5</v>
          </cell>
          <cell r="O16">
            <v>11.5</v>
          </cell>
          <cell r="P16">
            <v>10.5</v>
          </cell>
          <cell r="R16">
            <v>155511</v>
          </cell>
          <cell r="S16">
            <v>13.5</v>
          </cell>
          <cell r="T16">
            <v>13.5</v>
          </cell>
          <cell r="U16">
            <v>12.5</v>
          </cell>
          <cell r="V16">
            <v>12.5</v>
          </cell>
          <cell r="W16">
            <v>11.5</v>
          </cell>
          <cell r="X16">
            <v>11.5</v>
          </cell>
        </row>
        <row r="17">
          <cell r="B17">
            <v>174950</v>
          </cell>
          <cell r="C17">
            <v>14.5</v>
          </cell>
          <cell r="D17">
            <v>13.5</v>
          </cell>
          <cell r="E17">
            <v>13.5</v>
          </cell>
          <cell r="F17">
            <v>12.5</v>
          </cell>
          <cell r="G17">
            <v>11.5</v>
          </cell>
          <cell r="H17">
            <v>10.5</v>
          </cell>
          <cell r="J17">
            <v>241771</v>
          </cell>
          <cell r="K17">
            <v>14.5</v>
          </cell>
          <cell r="L17">
            <v>14.5</v>
          </cell>
          <cell r="M17">
            <v>13.5</v>
          </cell>
          <cell r="N17">
            <v>12.5</v>
          </cell>
          <cell r="O17">
            <v>12.5</v>
          </cell>
          <cell r="P17">
            <v>11.5</v>
          </cell>
          <cell r="R17">
            <v>169483</v>
          </cell>
          <cell r="S17">
            <v>14.5</v>
          </cell>
          <cell r="T17">
            <v>14.5</v>
          </cell>
          <cell r="U17">
            <v>13.5</v>
          </cell>
          <cell r="V17">
            <v>13.5</v>
          </cell>
          <cell r="W17">
            <v>13.5</v>
          </cell>
          <cell r="X17">
            <v>12.5</v>
          </cell>
        </row>
        <row r="18">
          <cell r="B18">
            <v>192566</v>
          </cell>
          <cell r="C18">
            <v>15.5</v>
          </cell>
          <cell r="D18">
            <v>14.5</v>
          </cell>
          <cell r="E18">
            <v>14.5</v>
          </cell>
          <cell r="F18">
            <v>13.5</v>
          </cell>
          <cell r="G18">
            <v>12.5</v>
          </cell>
          <cell r="H18">
            <v>12.5</v>
          </cell>
          <cell r="J18">
            <v>263032</v>
          </cell>
          <cell r="K18">
            <v>15.5</v>
          </cell>
          <cell r="L18">
            <v>15.5</v>
          </cell>
          <cell r="M18">
            <v>14.5</v>
          </cell>
          <cell r="N18">
            <v>14.5</v>
          </cell>
          <cell r="O18">
            <v>13.5</v>
          </cell>
          <cell r="P18">
            <v>13.5</v>
          </cell>
          <cell r="R18">
            <v>186492</v>
          </cell>
          <cell r="S18">
            <v>15.5</v>
          </cell>
          <cell r="T18">
            <v>15.5</v>
          </cell>
          <cell r="U18">
            <v>14.5</v>
          </cell>
          <cell r="V18">
            <v>14.5</v>
          </cell>
          <cell r="W18">
            <v>14.5</v>
          </cell>
          <cell r="X18">
            <v>13.5</v>
          </cell>
        </row>
        <row r="19">
          <cell r="B19">
            <v>209575</v>
          </cell>
          <cell r="C19">
            <v>16.5</v>
          </cell>
          <cell r="D19">
            <v>15.5</v>
          </cell>
          <cell r="E19">
            <v>15.5</v>
          </cell>
          <cell r="F19">
            <v>14.5</v>
          </cell>
          <cell r="G19">
            <v>14.5</v>
          </cell>
          <cell r="H19">
            <v>13.5</v>
          </cell>
          <cell r="J19">
            <v>288546</v>
          </cell>
          <cell r="K19">
            <v>16.5</v>
          </cell>
          <cell r="L19">
            <v>16.5</v>
          </cell>
          <cell r="M19">
            <v>15.5</v>
          </cell>
          <cell r="N19">
            <v>15.5</v>
          </cell>
          <cell r="O19">
            <v>14.5</v>
          </cell>
          <cell r="P19">
            <v>14.5</v>
          </cell>
          <cell r="R19">
            <v>206538</v>
          </cell>
          <cell r="S19">
            <v>16.5</v>
          </cell>
          <cell r="T19">
            <v>16.5</v>
          </cell>
          <cell r="U19">
            <v>15.5</v>
          </cell>
          <cell r="V19">
            <v>15.5</v>
          </cell>
          <cell r="W19">
            <v>15.5</v>
          </cell>
          <cell r="X19">
            <v>14.5</v>
          </cell>
        </row>
        <row r="20">
          <cell r="B20">
            <v>221725</v>
          </cell>
          <cell r="C20">
            <v>17.5</v>
          </cell>
          <cell r="D20">
            <v>16.5</v>
          </cell>
          <cell r="E20">
            <v>16.5</v>
          </cell>
          <cell r="F20">
            <v>15.5</v>
          </cell>
          <cell r="G20">
            <v>15.5</v>
          </cell>
          <cell r="H20">
            <v>14.5</v>
          </cell>
          <cell r="J20">
            <v>329246</v>
          </cell>
          <cell r="K20">
            <v>17.5</v>
          </cell>
          <cell r="L20">
            <v>17.5</v>
          </cell>
          <cell r="M20">
            <v>16.5</v>
          </cell>
          <cell r="N20">
            <v>16.5</v>
          </cell>
          <cell r="O20">
            <v>15.5</v>
          </cell>
          <cell r="P20">
            <v>15.5</v>
          </cell>
          <cell r="R20">
            <v>218080</v>
          </cell>
          <cell r="S20">
            <v>17.5</v>
          </cell>
          <cell r="T20">
            <v>17.5</v>
          </cell>
          <cell r="U20">
            <v>16.5</v>
          </cell>
          <cell r="V20">
            <v>16.5</v>
          </cell>
          <cell r="W20">
            <v>16.5</v>
          </cell>
          <cell r="X20">
            <v>16.5</v>
          </cell>
        </row>
        <row r="21">
          <cell r="B21">
            <v>234482</v>
          </cell>
          <cell r="C21">
            <v>18.5</v>
          </cell>
          <cell r="D21">
            <v>17.5</v>
          </cell>
          <cell r="E21">
            <v>17.5</v>
          </cell>
          <cell r="F21">
            <v>16.5</v>
          </cell>
          <cell r="G21">
            <v>16.5</v>
          </cell>
          <cell r="H21">
            <v>15.5</v>
          </cell>
          <cell r="J21">
            <v>377843</v>
          </cell>
          <cell r="K21">
            <v>18.5</v>
          </cell>
          <cell r="L21">
            <v>18.5</v>
          </cell>
          <cell r="M21">
            <v>17.5</v>
          </cell>
          <cell r="N21">
            <v>17.5</v>
          </cell>
          <cell r="O21">
            <v>17.5</v>
          </cell>
          <cell r="P21">
            <v>16.5</v>
          </cell>
          <cell r="R21">
            <v>230837</v>
          </cell>
          <cell r="S21">
            <v>18.5</v>
          </cell>
          <cell r="T21">
            <v>18.5</v>
          </cell>
          <cell r="U21">
            <v>17.5</v>
          </cell>
          <cell r="V21">
            <v>17.5</v>
          </cell>
          <cell r="W21">
            <v>17.5</v>
          </cell>
          <cell r="X21">
            <v>17.5</v>
          </cell>
        </row>
        <row r="22">
          <cell r="B22">
            <v>249061</v>
          </cell>
          <cell r="C22">
            <v>19.5</v>
          </cell>
          <cell r="D22">
            <v>18.5</v>
          </cell>
          <cell r="E22">
            <v>18.5</v>
          </cell>
          <cell r="F22">
            <v>17.5</v>
          </cell>
          <cell r="G22">
            <v>17.5</v>
          </cell>
          <cell r="H22">
            <v>16.5</v>
          </cell>
          <cell r="J22">
            <v>405179</v>
          </cell>
          <cell r="K22">
            <v>19.5</v>
          </cell>
          <cell r="L22">
            <v>19.5</v>
          </cell>
          <cell r="M22">
            <v>18.5</v>
          </cell>
          <cell r="N22">
            <v>18.5</v>
          </cell>
          <cell r="O22">
            <v>18.5</v>
          </cell>
          <cell r="P22">
            <v>17.5</v>
          </cell>
          <cell r="R22">
            <v>245416</v>
          </cell>
          <cell r="S22">
            <v>19.5</v>
          </cell>
          <cell r="T22">
            <v>19.5</v>
          </cell>
          <cell r="U22">
            <v>19.5</v>
          </cell>
          <cell r="V22">
            <v>18.5</v>
          </cell>
          <cell r="W22">
            <v>18.5</v>
          </cell>
          <cell r="X22">
            <v>18.5</v>
          </cell>
        </row>
        <row r="23">
          <cell r="B23">
            <v>266070</v>
          </cell>
          <cell r="C23">
            <v>20.5</v>
          </cell>
          <cell r="D23">
            <v>20.5</v>
          </cell>
          <cell r="E23">
            <v>19.5</v>
          </cell>
          <cell r="F23">
            <v>19.5</v>
          </cell>
          <cell r="G23">
            <v>18.5</v>
          </cell>
          <cell r="H23">
            <v>18.5</v>
          </cell>
          <cell r="J23">
            <v>436767</v>
          </cell>
          <cell r="K23">
            <v>20.5</v>
          </cell>
          <cell r="L23">
            <v>20.5</v>
          </cell>
          <cell r="M23">
            <v>19.5</v>
          </cell>
          <cell r="N23">
            <v>19.5</v>
          </cell>
          <cell r="O23">
            <v>19.5</v>
          </cell>
          <cell r="P23">
            <v>19.5</v>
          </cell>
          <cell r="R23">
            <v>261817</v>
          </cell>
          <cell r="S23">
            <v>20.5</v>
          </cell>
          <cell r="T23">
            <v>20.5</v>
          </cell>
          <cell r="U23">
            <v>20.5</v>
          </cell>
          <cell r="V23">
            <v>19.5</v>
          </cell>
          <cell r="W23">
            <v>19.5</v>
          </cell>
          <cell r="X23">
            <v>19.5</v>
          </cell>
        </row>
        <row r="24">
          <cell r="B24">
            <v>284901</v>
          </cell>
          <cell r="C24">
            <v>21.5</v>
          </cell>
          <cell r="D24">
            <v>21.5</v>
          </cell>
          <cell r="E24">
            <v>20.5</v>
          </cell>
          <cell r="F24">
            <v>20.5</v>
          </cell>
          <cell r="G24">
            <v>19.5</v>
          </cell>
          <cell r="H24">
            <v>19.5</v>
          </cell>
          <cell r="J24">
            <v>473823</v>
          </cell>
          <cell r="K24">
            <v>21.5</v>
          </cell>
          <cell r="L24">
            <v>21.5</v>
          </cell>
          <cell r="M24">
            <v>20.5</v>
          </cell>
          <cell r="N24">
            <v>20.5</v>
          </cell>
          <cell r="O24">
            <v>20.5</v>
          </cell>
          <cell r="P24">
            <v>20.5</v>
          </cell>
          <cell r="R24">
            <v>280649</v>
          </cell>
          <cell r="S24">
            <v>21.5</v>
          </cell>
          <cell r="T24">
            <v>21.5</v>
          </cell>
          <cell r="U24">
            <v>21.5</v>
          </cell>
          <cell r="V24">
            <v>20.5</v>
          </cell>
          <cell r="W24">
            <v>20.5</v>
          </cell>
          <cell r="X24">
            <v>20.5</v>
          </cell>
        </row>
        <row r="25">
          <cell r="B25">
            <v>310415</v>
          </cell>
          <cell r="C25">
            <v>22.5</v>
          </cell>
          <cell r="D25">
            <v>22.5</v>
          </cell>
          <cell r="E25">
            <v>21.5</v>
          </cell>
          <cell r="F25">
            <v>21.5</v>
          </cell>
          <cell r="G25">
            <v>20.5</v>
          </cell>
          <cell r="H25">
            <v>20.5</v>
          </cell>
          <cell r="J25">
            <v>517560</v>
          </cell>
          <cell r="K25">
            <v>22.5</v>
          </cell>
          <cell r="L25">
            <v>22.5</v>
          </cell>
          <cell r="M25">
            <v>22.5</v>
          </cell>
          <cell r="N25">
            <v>21.5</v>
          </cell>
          <cell r="O25">
            <v>21.5</v>
          </cell>
          <cell r="P25">
            <v>21.5</v>
          </cell>
          <cell r="R25">
            <v>303733</v>
          </cell>
          <cell r="S25">
            <v>22.5</v>
          </cell>
          <cell r="T25">
            <v>22.5</v>
          </cell>
          <cell r="U25">
            <v>22.5</v>
          </cell>
          <cell r="V25">
            <v>21.5</v>
          </cell>
          <cell r="W25">
            <v>21.5</v>
          </cell>
          <cell r="X25">
            <v>21.5</v>
          </cell>
        </row>
        <row r="26">
          <cell r="B26">
            <v>248685</v>
          </cell>
          <cell r="C26">
            <v>23.5</v>
          </cell>
          <cell r="D26">
            <v>23.5</v>
          </cell>
          <cell r="E26">
            <v>22.5</v>
          </cell>
          <cell r="F26">
            <v>22.5</v>
          </cell>
          <cell r="G26">
            <v>22.5</v>
          </cell>
          <cell r="H26">
            <v>21.5</v>
          </cell>
          <cell r="J26">
            <v>570410</v>
          </cell>
          <cell r="K26">
            <v>23.5</v>
          </cell>
          <cell r="L26">
            <v>23.5</v>
          </cell>
          <cell r="M26">
            <v>23.5</v>
          </cell>
          <cell r="N26">
            <v>22.5</v>
          </cell>
          <cell r="O26">
            <v>22.5</v>
          </cell>
          <cell r="P26">
            <v>22.5</v>
          </cell>
          <cell r="R26">
            <v>341395</v>
          </cell>
          <cell r="S26">
            <v>23.5</v>
          </cell>
          <cell r="T26">
            <v>23.5</v>
          </cell>
          <cell r="U26">
            <v>23.5</v>
          </cell>
          <cell r="V26">
            <v>22.5</v>
          </cell>
          <cell r="W26">
            <v>22.5</v>
          </cell>
          <cell r="X26">
            <v>22.5</v>
          </cell>
        </row>
        <row r="27">
          <cell r="B27">
            <v>397282</v>
          </cell>
          <cell r="C27">
            <v>24.5</v>
          </cell>
          <cell r="D27">
            <v>24.5</v>
          </cell>
          <cell r="E27">
            <v>23.5</v>
          </cell>
          <cell r="F27">
            <v>23.5</v>
          </cell>
          <cell r="G27">
            <v>23.5</v>
          </cell>
          <cell r="H27">
            <v>23.5</v>
          </cell>
          <cell r="J27">
            <v>635408</v>
          </cell>
          <cell r="K27">
            <v>24.5</v>
          </cell>
          <cell r="L27">
            <v>24.5</v>
          </cell>
          <cell r="M27">
            <v>24.5</v>
          </cell>
          <cell r="N27">
            <v>23.5</v>
          </cell>
          <cell r="O27">
            <v>23.5</v>
          </cell>
          <cell r="P27">
            <v>23.5</v>
          </cell>
          <cell r="R27">
            <v>388778</v>
          </cell>
          <cell r="S27">
            <v>24.5</v>
          </cell>
          <cell r="T27">
            <v>24.5</v>
          </cell>
          <cell r="U27">
            <v>24.5</v>
          </cell>
          <cell r="V27">
            <v>24.5</v>
          </cell>
          <cell r="W27">
            <v>23.5</v>
          </cell>
          <cell r="X27">
            <v>23.5</v>
          </cell>
        </row>
        <row r="28">
          <cell r="B28">
            <v>462281</v>
          </cell>
          <cell r="C28">
            <v>25.5</v>
          </cell>
          <cell r="D28">
            <v>25.5</v>
          </cell>
          <cell r="E28">
            <v>24.5</v>
          </cell>
          <cell r="F28">
            <v>24.5</v>
          </cell>
          <cell r="G28">
            <v>24.5</v>
          </cell>
          <cell r="H28">
            <v>24.5</v>
          </cell>
          <cell r="J28">
            <v>717416</v>
          </cell>
          <cell r="K28">
            <v>25.5</v>
          </cell>
          <cell r="L28">
            <v>25.5</v>
          </cell>
          <cell r="M28">
            <v>25.5</v>
          </cell>
          <cell r="N28">
            <v>24.5</v>
          </cell>
          <cell r="O28">
            <v>24.5</v>
          </cell>
          <cell r="P28">
            <v>24.5</v>
          </cell>
          <cell r="R28">
            <v>451954</v>
          </cell>
          <cell r="S28">
            <v>25.5</v>
          </cell>
          <cell r="T28">
            <v>25.5</v>
          </cell>
          <cell r="U28">
            <v>25.5</v>
          </cell>
          <cell r="V28">
            <v>25.5</v>
          </cell>
          <cell r="W28">
            <v>24.5</v>
          </cell>
          <cell r="X28">
            <v>24.5</v>
          </cell>
        </row>
        <row r="29">
          <cell r="B29">
            <v>523027</v>
          </cell>
          <cell r="C29">
            <v>26.5</v>
          </cell>
          <cell r="D29">
            <v>26.5</v>
          </cell>
          <cell r="E29">
            <v>26.5</v>
          </cell>
          <cell r="F29">
            <v>25.5</v>
          </cell>
          <cell r="G29">
            <v>25.5</v>
          </cell>
          <cell r="H29">
            <v>25.5</v>
          </cell>
          <cell r="J29">
            <v>823116</v>
          </cell>
          <cell r="K29">
            <v>26.5</v>
          </cell>
          <cell r="L29">
            <v>26.5</v>
          </cell>
          <cell r="M29">
            <v>26.5</v>
          </cell>
          <cell r="N29">
            <v>26.5</v>
          </cell>
          <cell r="O29">
            <v>25.5</v>
          </cell>
          <cell r="P29">
            <v>25.5</v>
          </cell>
          <cell r="R29">
            <v>516345</v>
          </cell>
          <cell r="S29">
            <v>26.5</v>
          </cell>
          <cell r="T29">
            <v>26.5</v>
          </cell>
          <cell r="U29">
            <v>26.5</v>
          </cell>
          <cell r="V29">
            <v>26.5</v>
          </cell>
          <cell r="W29">
            <v>26.5</v>
          </cell>
          <cell r="X29">
            <v>25.5</v>
          </cell>
        </row>
        <row r="30">
          <cell r="B30">
            <v>583774</v>
          </cell>
          <cell r="C30">
            <v>27.5</v>
          </cell>
          <cell r="D30">
            <v>27.5</v>
          </cell>
          <cell r="E30">
            <v>27.5</v>
          </cell>
          <cell r="F30">
            <v>26.5</v>
          </cell>
          <cell r="G30">
            <v>26.5</v>
          </cell>
          <cell r="H30">
            <v>26.5</v>
          </cell>
          <cell r="J30">
            <v>949468</v>
          </cell>
          <cell r="K30">
            <v>27.5</v>
          </cell>
          <cell r="L30">
            <v>27.5</v>
          </cell>
          <cell r="M30">
            <v>27.5</v>
          </cell>
          <cell r="N30">
            <v>27.5</v>
          </cell>
          <cell r="O30">
            <v>26.5</v>
          </cell>
          <cell r="P30">
            <v>26.5</v>
          </cell>
          <cell r="R30">
            <v>576484</v>
          </cell>
          <cell r="S30">
            <v>27.5</v>
          </cell>
          <cell r="T30">
            <v>27.5</v>
          </cell>
          <cell r="U30">
            <v>27.5</v>
          </cell>
          <cell r="V30">
            <v>27.5</v>
          </cell>
          <cell r="W30">
            <v>27.5</v>
          </cell>
          <cell r="X30">
            <v>26.5</v>
          </cell>
        </row>
        <row r="31">
          <cell r="B31">
            <v>660314</v>
          </cell>
          <cell r="C31">
            <v>28.5</v>
          </cell>
          <cell r="D31">
            <v>28.5</v>
          </cell>
          <cell r="E31">
            <v>28.5</v>
          </cell>
          <cell r="F31">
            <v>27.5</v>
          </cell>
          <cell r="G31">
            <v>27.5</v>
          </cell>
          <cell r="H31">
            <v>27.5</v>
          </cell>
          <cell r="J31">
            <v>1050337</v>
          </cell>
          <cell r="K31">
            <v>28.5</v>
          </cell>
          <cell r="L31">
            <v>28.5</v>
          </cell>
          <cell r="M31">
            <v>28.5</v>
          </cell>
          <cell r="N31">
            <v>28.5</v>
          </cell>
          <cell r="O31">
            <v>28.5</v>
          </cell>
          <cell r="P31">
            <v>27.5</v>
          </cell>
          <cell r="R31">
            <v>652417</v>
          </cell>
          <cell r="S31">
            <v>28.5</v>
          </cell>
          <cell r="T31">
            <v>28.5</v>
          </cell>
          <cell r="U31">
            <v>28.5</v>
          </cell>
          <cell r="V31">
            <v>28.5</v>
          </cell>
          <cell r="W31">
            <v>28.5</v>
          </cell>
          <cell r="X31">
            <v>28.5</v>
          </cell>
        </row>
        <row r="32">
          <cell r="B32">
            <v>760546</v>
          </cell>
          <cell r="C32">
            <v>29.5</v>
          </cell>
          <cell r="D32">
            <v>29.5</v>
          </cell>
          <cell r="E32">
            <v>29.5</v>
          </cell>
          <cell r="F32">
            <v>29.5</v>
          </cell>
          <cell r="G32">
            <v>28.5</v>
          </cell>
          <cell r="H32">
            <v>28.5</v>
          </cell>
          <cell r="J32">
            <v>1174230</v>
          </cell>
          <cell r="K32">
            <v>29.5</v>
          </cell>
          <cell r="L32">
            <v>29.5</v>
          </cell>
          <cell r="M32">
            <v>29.5</v>
          </cell>
          <cell r="N32">
            <v>29.5</v>
          </cell>
          <cell r="O32">
            <v>29.5</v>
          </cell>
          <cell r="P32">
            <v>29.5</v>
          </cell>
          <cell r="R32">
            <v>751434</v>
          </cell>
          <cell r="S32">
            <v>29.5</v>
          </cell>
          <cell r="T32">
            <v>29.5</v>
          </cell>
          <cell r="U32">
            <v>29.5</v>
          </cell>
          <cell r="V32">
            <v>29.5</v>
          </cell>
          <cell r="W32">
            <v>29.5</v>
          </cell>
          <cell r="X32">
            <v>29.5</v>
          </cell>
        </row>
        <row r="33">
          <cell r="B33">
            <v>896618</v>
          </cell>
          <cell r="C33">
            <v>30.5</v>
          </cell>
          <cell r="D33">
            <v>30.5</v>
          </cell>
          <cell r="E33">
            <v>30.5</v>
          </cell>
          <cell r="F33">
            <v>30.5</v>
          </cell>
          <cell r="G33">
            <v>30.5</v>
          </cell>
          <cell r="H33">
            <v>29.5</v>
          </cell>
        </row>
        <row r="34">
          <cell r="B34">
            <v>1091615</v>
          </cell>
          <cell r="C34">
            <v>31.5</v>
          </cell>
          <cell r="D34">
            <v>31.5</v>
          </cell>
          <cell r="E34">
            <v>31.5</v>
          </cell>
          <cell r="F34">
            <v>31.5</v>
          </cell>
          <cell r="G34">
            <v>31.5</v>
          </cell>
          <cell r="H34">
            <v>30.5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2-3"/>
      <sheetName val="pontos"/>
      <sheetName val="Q 12"/>
      <sheetName val="T-2-comp"/>
      <sheetName val="T-2-comp Est"/>
      <sheetName val="T-6"/>
      <sheetName val="T-50"/>
      <sheetName val="T-19 Res. Imob"/>
      <sheetName val="T-21"/>
      <sheetName val="T-22"/>
      <sheetName val="T-25-2"/>
      <sheetName val="T-27-3"/>
      <sheetName val="T-34"/>
      <sheetName val="T-35-2"/>
      <sheetName val="T-44-BF"/>
      <sheetName val="T-48-#67"/>
      <sheetName val="T-3"/>
      <sheetName val="T-42"/>
      <sheetName val="T-42-1"/>
      <sheetName val="T-4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TE"/>
      <sheetName val="BALANÇO"/>
      <sheetName val="DEM_RES"/>
      <sheetName val="DEM_MENSAL"/>
      <sheetName val="OD_Estim"/>
      <sheetName val="Acrescimos"/>
      <sheetName val="PREV_EST_REM"/>
      <sheetName val="Diferimentos"/>
      <sheetName val="IMOB_CORP"/>
      <sheetName val="IMOB_INCORP"/>
      <sheetName val="Imob.Curso"/>
      <sheetName val="OD Amort"/>
      <sheetName val="RecBanc"/>
      <sheetName val="RecFid-2111"/>
      <sheetName val="RecMC-2111"/>
      <sheetName val="RecFid -2211"/>
      <sheetName val="RecMC-2211"/>
      <sheetName val="IVA"/>
      <sheetName val="REL.RECIP."/>
      <sheetName val="SS_PESSOAL"/>
      <sheetName val="C.C.Proc_sal"/>
      <sheetName val="Deduções-Seguros"/>
      <sheetName val="PROC SAL OD"/>
      <sheetName val="OD"/>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TE"/>
      <sheetName val="BALANÇO"/>
      <sheetName val="DEM_RES"/>
      <sheetName val="DEM_MENSAL"/>
      <sheetName val="OD_Estim"/>
      <sheetName val="PREV_EST_REM"/>
      <sheetName val="Acrescimos"/>
      <sheetName val="Diferimentos"/>
      <sheetName val="IMOB_CORP"/>
      <sheetName val="IMOB_INCORP"/>
      <sheetName val="Imob.Curso"/>
      <sheetName val="OD Amort"/>
      <sheetName val="RecBanc"/>
      <sheetName val="RecFid-2111"/>
      <sheetName val="RecMC-2111"/>
      <sheetName val="RecFid -2211"/>
      <sheetName val="RecMC-2211"/>
      <sheetName val="IVA"/>
      <sheetName val="REL.RECIP."/>
      <sheetName val="SS_PESSOAL"/>
      <sheetName val="C.C.Proc_sal"/>
      <sheetName val="Deduções-Seguros"/>
      <sheetName val="PROC SAL OD"/>
      <sheetName val="O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8 "/>
      <sheetName val="PONTO 1.1 1ª PARTE"/>
      <sheetName val="PONTO 1.1 2ª PARTE"/>
      <sheetName val="PONTO 5"/>
      <sheetName val="PONTO 6"/>
      <sheetName val="ponto 6 - 2ª Parte"/>
      <sheetName val="PONTO 7 CGD"/>
      <sheetName val="PONTO 7 CONSOL"/>
      <sheetName val="PONTO 7 PARTE 2"/>
      <sheetName val="Ponto 10"/>
      <sheetName val="PONTO 11-CGD"/>
      <sheetName val="PONTO 11-CONSOLIDADO"/>
      <sheetName val="PONTO 12-CGD"/>
      <sheetName val="PONTO 12-CONSOLIDADO"/>
      <sheetName val="Ponto 17 - 1"/>
      <sheetName val="POnto 17 - 2"/>
      <sheetName val="PONTO 20-CGD"/>
      <sheetName val="PONTO 20-CONSOLIDADO"/>
      <sheetName val="PONTO 21"/>
      <sheetName val="PONTO 23"/>
      <sheetName val="NOTA 24a)"/>
      <sheetName val="NOTA 24b)"/>
      <sheetName val="PONTO 25-CGD"/>
      <sheetName val="PONTO 25-CONSOLIDADO"/>
      <sheetName val="PONTO 29"/>
      <sheetName val="PONTO 29 - 2"/>
      <sheetName val="Ponto 35 - 2002"/>
      <sheetName val="Ponto 35 - 200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 de Cálculo"/>
      <sheetName val="Rem. Suj. TSU"/>
      <sheetName val="Tabelas Auxiliares"/>
      <sheetName val="Dep. Não Casado"/>
      <sheetName val="Dep. Casado 1 Titular"/>
      <sheetName val="Dep. Casado 2 Titulares"/>
    </sheetNames>
    <sheetDataSet>
      <sheetData sheetId="0"/>
      <sheetData sheetId="1"/>
      <sheetData sheetId="2">
        <row r="6">
          <cell r="R6">
            <v>0</v>
          </cell>
          <cell r="S6">
            <v>0</v>
          </cell>
          <cell r="T6">
            <v>0</v>
          </cell>
          <cell r="U6">
            <v>0</v>
          </cell>
          <cell r="V6">
            <v>0</v>
          </cell>
          <cell r="W6">
            <v>0</v>
          </cell>
        </row>
        <row r="7">
          <cell r="Q7">
            <v>73930</v>
          </cell>
          <cell r="R7">
            <v>5.0000000000000001E-3</v>
          </cell>
          <cell r="S7">
            <v>0</v>
          </cell>
          <cell r="T7">
            <v>0</v>
          </cell>
          <cell r="U7">
            <v>0</v>
          </cell>
          <cell r="V7">
            <v>0</v>
          </cell>
          <cell r="W7">
            <v>0</v>
          </cell>
        </row>
        <row r="8">
          <cell r="Q8">
            <v>74680</v>
          </cell>
          <cell r="R8">
            <v>1.4999999999999999E-2</v>
          </cell>
          <cell r="S8">
            <v>0</v>
          </cell>
          <cell r="T8">
            <v>0</v>
          </cell>
          <cell r="U8">
            <v>0</v>
          </cell>
          <cell r="V8">
            <v>0</v>
          </cell>
          <cell r="W8">
            <v>0</v>
          </cell>
        </row>
        <row r="9">
          <cell r="Q9">
            <v>75450</v>
          </cell>
          <cell r="R9">
            <v>2.5000000000000001E-2</v>
          </cell>
          <cell r="S9">
            <v>1.4999999999999999E-2</v>
          </cell>
          <cell r="T9">
            <v>0</v>
          </cell>
          <cell r="U9">
            <v>0</v>
          </cell>
          <cell r="V9">
            <v>0</v>
          </cell>
          <cell r="W9">
            <v>0</v>
          </cell>
        </row>
        <row r="10">
          <cell r="Q10">
            <v>76230</v>
          </cell>
          <cell r="R10">
            <v>3.5000000000000003E-2</v>
          </cell>
          <cell r="S10">
            <v>2.5000000000000001E-2</v>
          </cell>
          <cell r="T10">
            <v>1.4999999999999999E-2</v>
          </cell>
          <cell r="U10">
            <v>0</v>
          </cell>
          <cell r="V10">
            <v>0</v>
          </cell>
          <cell r="W10">
            <v>0</v>
          </cell>
        </row>
        <row r="11">
          <cell r="Q11">
            <v>77100</v>
          </cell>
          <cell r="R11">
            <v>4.4999999999999998E-2</v>
          </cell>
          <cell r="S11">
            <v>3.5000000000000003E-2</v>
          </cell>
          <cell r="T11">
            <v>2.5000000000000001E-2</v>
          </cell>
          <cell r="U11">
            <v>1.4999999999999999E-2</v>
          </cell>
          <cell r="V11">
            <v>1.4999999999999999E-2</v>
          </cell>
          <cell r="W11">
            <v>0</v>
          </cell>
        </row>
        <row r="12">
          <cell r="Q12">
            <v>82567</v>
          </cell>
          <cell r="R12">
            <v>5.5E-2</v>
          </cell>
          <cell r="S12">
            <v>4.4999999999999998E-2</v>
          </cell>
          <cell r="T12">
            <v>3.5000000000000003E-2</v>
          </cell>
          <cell r="U12">
            <v>3.5000000000000003E-2</v>
          </cell>
          <cell r="V12">
            <v>2.5000000000000001E-2</v>
          </cell>
          <cell r="W12">
            <v>1.4999999999999999E-2</v>
          </cell>
        </row>
        <row r="13">
          <cell r="Q13">
            <v>91815</v>
          </cell>
          <cell r="R13">
            <v>6.5000000000000002E-2</v>
          </cell>
          <cell r="S13">
            <v>5.5E-2</v>
          </cell>
          <cell r="T13">
            <v>5.5E-2</v>
          </cell>
          <cell r="U13">
            <v>4.4999999999999998E-2</v>
          </cell>
          <cell r="V13">
            <v>3.5000000000000003E-2</v>
          </cell>
          <cell r="W13">
            <v>2.5000000000000001E-2</v>
          </cell>
        </row>
        <row r="14">
          <cell r="Q14">
            <v>103705</v>
          </cell>
          <cell r="R14">
            <v>7.4999999999999997E-2</v>
          </cell>
          <cell r="S14">
            <v>6.5000000000000002E-2</v>
          </cell>
          <cell r="T14">
            <v>6.5000000000000002E-2</v>
          </cell>
          <cell r="U14">
            <v>5.5E-2</v>
          </cell>
          <cell r="V14">
            <v>4.4999999999999998E-2</v>
          </cell>
          <cell r="W14">
            <v>4.4999999999999998E-2</v>
          </cell>
        </row>
        <row r="15">
          <cell r="Q15">
            <v>118236</v>
          </cell>
          <cell r="R15">
            <v>8.5000000000000006E-2</v>
          </cell>
          <cell r="S15">
            <v>7.4999999999999997E-2</v>
          </cell>
          <cell r="T15">
            <v>7.4999999999999997E-2</v>
          </cell>
          <cell r="U15">
            <v>6.5000000000000002E-2</v>
          </cell>
          <cell r="V15">
            <v>6.5000000000000002E-2</v>
          </cell>
          <cell r="W15">
            <v>5.5E-2</v>
          </cell>
        </row>
        <row r="16">
          <cell r="Q16">
            <v>126823</v>
          </cell>
          <cell r="R16">
            <v>9.5000000000000001E-2</v>
          </cell>
          <cell r="S16">
            <v>8.5000000000000006E-2</v>
          </cell>
          <cell r="T16">
            <v>8.5000000000000006E-2</v>
          </cell>
          <cell r="U16">
            <v>7.4999999999999997E-2</v>
          </cell>
          <cell r="V16">
            <v>7.4999999999999997E-2</v>
          </cell>
          <cell r="W16">
            <v>6.5000000000000002E-2</v>
          </cell>
        </row>
        <row r="17">
          <cell r="Q17">
            <v>135410</v>
          </cell>
          <cell r="R17">
            <v>0.105</v>
          </cell>
          <cell r="S17">
            <v>9.5000000000000001E-2</v>
          </cell>
          <cell r="T17">
            <v>9.5000000000000001E-2</v>
          </cell>
          <cell r="U17">
            <v>8.5000000000000006E-2</v>
          </cell>
          <cell r="V17">
            <v>8.5000000000000006E-2</v>
          </cell>
          <cell r="W17">
            <v>7.4999999999999997E-2</v>
          </cell>
        </row>
        <row r="18">
          <cell r="Q18">
            <v>144658</v>
          </cell>
          <cell r="R18">
            <v>0.115</v>
          </cell>
          <cell r="S18">
            <v>0.115</v>
          </cell>
          <cell r="T18">
            <v>0.105</v>
          </cell>
          <cell r="U18">
            <v>0.105</v>
          </cell>
          <cell r="V18">
            <v>9.5000000000000001E-2</v>
          </cell>
          <cell r="W18">
            <v>9.5000000000000001E-2</v>
          </cell>
        </row>
        <row r="19">
          <cell r="Q19">
            <v>155888</v>
          </cell>
          <cell r="R19">
            <v>0.125</v>
          </cell>
          <cell r="S19">
            <v>0.125</v>
          </cell>
          <cell r="T19">
            <v>0.115</v>
          </cell>
          <cell r="U19">
            <v>0.115</v>
          </cell>
          <cell r="V19">
            <v>0.105</v>
          </cell>
          <cell r="W19">
            <v>0.105</v>
          </cell>
        </row>
        <row r="20">
          <cell r="Q20">
            <v>169098</v>
          </cell>
          <cell r="R20">
            <v>0.13500000000000001</v>
          </cell>
          <cell r="S20">
            <v>0.13500000000000001</v>
          </cell>
          <cell r="T20">
            <v>0.125</v>
          </cell>
          <cell r="U20">
            <v>0.125</v>
          </cell>
          <cell r="V20">
            <v>0.115</v>
          </cell>
          <cell r="W20">
            <v>0.115</v>
          </cell>
        </row>
        <row r="21">
          <cell r="Q21">
            <v>184291</v>
          </cell>
          <cell r="R21">
            <v>0.14499999999999999</v>
          </cell>
          <cell r="S21">
            <v>0.14499999999999999</v>
          </cell>
          <cell r="T21">
            <v>0.13500000000000001</v>
          </cell>
          <cell r="U21">
            <v>0.13500000000000001</v>
          </cell>
          <cell r="V21">
            <v>0.13500000000000001</v>
          </cell>
          <cell r="W21">
            <v>0.125</v>
          </cell>
        </row>
        <row r="22">
          <cell r="Q22">
            <v>202786</v>
          </cell>
          <cell r="R22">
            <v>0.155</v>
          </cell>
          <cell r="S22">
            <v>0.155</v>
          </cell>
          <cell r="T22">
            <v>0.14499999999999999</v>
          </cell>
          <cell r="U22">
            <v>0.14499999999999999</v>
          </cell>
          <cell r="V22">
            <v>0.14499999999999999</v>
          </cell>
          <cell r="W22">
            <v>0.13500000000000001</v>
          </cell>
        </row>
        <row r="23">
          <cell r="Q23">
            <v>224583</v>
          </cell>
          <cell r="R23">
            <v>0.16500000000000001</v>
          </cell>
          <cell r="S23">
            <v>0.16500000000000001</v>
          </cell>
          <cell r="T23">
            <v>0.155</v>
          </cell>
          <cell r="U23">
            <v>0.155</v>
          </cell>
          <cell r="V23">
            <v>0.155</v>
          </cell>
          <cell r="W23">
            <v>0.14499999999999999</v>
          </cell>
        </row>
        <row r="24">
          <cell r="Q24">
            <v>237134</v>
          </cell>
          <cell r="R24">
            <v>0.17499999999999999</v>
          </cell>
          <cell r="S24">
            <v>0.17499999999999999</v>
          </cell>
          <cell r="T24">
            <v>0.16500000000000001</v>
          </cell>
          <cell r="U24">
            <v>0.16500000000000001</v>
          </cell>
          <cell r="V24">
            <v>0.16500000000000001</v>
          </cell>
          <cell r="W24">
            <v>0.16500000000000001</v>
          </cell>
        </row>
        <row r="25">
          <cell r="Q25">
            <v>251005</v>
          </cell>
          <cell r="R25">
            <v>0.185</v>
          </cell>
          <cell r="S25">
            <v>0.185</v>
          </cell>
          <cell r="T25">
            <v>0.17499999999999999</v>
          </cell>
          <cell r="U25">
            <v>0.17499999999999999</v>
          </cell>
          <cell r="V25">
            <v>0.17499999999999999</v>
          </cell>
          <cell r="W25">
            <v>0.17499999999999999</v>
          </cell>
        </row>
        <row r="26">
          <cell r="Q26">
            <v>266858</v>
          </cell>
          <cell r="R26">
            <v>0.19500000000000001</v>
          </cell>
          <cell r="S26">
            <v>0.19500000000000001</v>
          </cell>
          <cell r="T26">
            <v>0.19500000000000001</v>
          </cell>
          <cell r="U26">
            <v>0.185</v>
          </cell>
          <cell r="V26">
            <v>0.185</v>
          </cell>
          <cell r="W26">
            <v>0.185</v>
          </cell>
        </row>
        <row r="27">
          <cell r="Q27">
            <v>284692</v>
          </cell>
          <cell r="R27">
            <v>0.20499999999999999</v>
          </cell>
          <cell r="S27">
            <v>0.20499999999999999</v>
          </cell>
          <cell r="T27">
            <v>0.20499999999999999</v>
          </cell>
          <cell r="U27">
            <v>0.19500000000000001</v>
          </cell>
          <cell r="V27">
            <v>0.19500000000000001</v>
          </cell>
          <cell r="W27">
            <v>0.19500000000000001</v>
          </cell>
        </row>
        <row r="28">
          <cell r="Q28">
            <v>305170</v>
          </cell>
          <cell r="R28">
            <v>0.215</v>
          </cell>
          <cell r="S28">
            <v>0.215</v>
          </cell>
          <cell r="T28">
            <v>0.215</v>
          </cell>
          <cell r="U28">
            <v>0.20499999999999999</v>
          </cell>
          <cell r="V28">
            <v>0.20499999999999999</v>
          </cell>
          <cell r="W28">
            <v>0.20499999999999999</v>
          </cell>
        </row>
        <row r="29">
          <cell r="Q29">
            <v>330270</v>
          </cell>
          <cell r="R29">
            <v>0.22500000000000001</v>
          </cell>
          <cell r="S29">
            <v>0.22500000000000001</v>
          </cell>
          <cell r="T29">
            <v>0.22500000000000001</v>
          </cell>
          <cell r="U29">
            <v>0.215</v>
          </cell>
          <cell r="V29">
            <v>0.215</v>
          </cell>
          <cell r="W29">
            <v>0.215</v>
          </cell>
        </row>
        <row r="30">
          <cell r="Q30">
            <v>371223</v>
          </cell>
          <cell r="R30">
            <v>0.23499999999999999</v>
          </cell>
          <cell r="S30">
            <v>0.23499999999999999</v>
          </cell>
          <cell r="T30">
            <v>0.23499999999999999</v>
          </cell>
          <cell r="U30">
            <v>0.22500000000000001</v>
          </cell>
          <cell r="V30">
            <v>0.22500000000000001</v>
          </cell>
          <cell r="W30">
            <v>0.22500000000000001</v>
          </cell>
        </row>
        <row r="31">
          <cell r="Q31">
            <v>422746</v>
          </cell>
          <cell r="R31">
            <v>0.245</v>
          </cell>
          <cell r="S31">
            <v>0.245</v>
          </cell>
          <cell r="T31">
            <v>0.245</v>
          </cell>
          <cell r="U31">
            <v>0.245</v>
          </cell>
          <cell r="V31">
            <v>0.23499999999999999</v>
          </cell>
          <cell r="W31">
            <v>0.23499999999999999</v>
          </cell>
        </row>
        <row r="32">
          <cell r="Q32">
            <v>491442</v>
          </cell>
          <cell r="R32">
            <v>0.255</v>
          </cell>
          <cell r="S32">
            <v>0.255</v>
          </cell>
          <cell r="T32">
            <v>0.255</v>
          </cell>
          <cell r="U32">
            <v>0.255</v>
          </cell>
          <cell r="V32">
            <v>0.245</v>
          </cell>
          <cell r="W32">
            <v>0.245</v>
          </cell>
        </row>
        <row r="33">
          <cell r="Q33">
            <v>561459</v>
          </cell>
          <cell r="R33">
            <v>0.26500000000000001</v>
          </cell>
          <cell r="S33">
            <v>0.26500000000000001</v>
          </cell>
          <cell r="T33">
            <v>0.26500000000000001</v>
          </cell>
          <cell r="U33">
            <v>0.26500000000000001</v>
          </cell>
          <cell r="V33">
            <v>0.26500000000000001</v>
          </cell>
          <cell r="W33">
            <v>0.255</v>
          </cell>
        </row>
        <row r="34">
          <cell r="Q34">
            <v>626852</v>
          </cell>
          <cell r="R34">
            <v>0.27500000000000002</v>
          </cell>
          <cell r="S34">
            <v>0.27500000000000002</v>
          </cell>
          <cell r="T34">
            <v>0.27500000000000002</v>
          </cell>
          <cell r="U34">
            <v>0.27500000000000002</v>
          </cell>
          <cell r="V34">
            <v>0.27500000000000002</v>
          </cell>
          <cell r="W34">
            <v>0.26500000000000001</v>
          </cell>
        </row>
        <row r="35">
          <cell r="Q35">
            <v>709419</v>
          </cell>
          <cell r="R35">
            <v>0.28499999999999998</v>
          </cell>
          <cell r="S35">
            <v>0.28499999999999998</v>
          </cell>
          <cell r="T35">
            <v>0.28499999999999998</v>
          </cell>
          <cell r="U35">
            <v>0.28499999999999998</v>
          </cell>
          <cell r="V35">
            <v>0.28499999999999998</v>
          </cell>
          <cell r="W35">
            <v>0.28499999999999998</v>
          </cell>
        </row>
        <row r="36">
          <cell r="Q36">
            <v>817088</v>
          </cell>
          <cell r="R36">
            <v>0.29499999999999998</v>
          </cell>
          <cell r="S36">
            <v>0.29499999999999998</v>
          </cell>
          <cell r="T36">
            <v>0.29499999999999998</v>
          </cell>
          <cell r="U36">
            <v>0.29499999999999998</v>
          </cell>
          <cell r="V36">
            <v>0.29499999999999998</v>
          </cell>
          <cell r="W36">
            <v>0.29499999999999998</v>
          </cell>
        </row>
        <row r="37">
          <cell r="Q37">
            <v>963067</v>
          </cell>
          <cell r="R37">
            <v>0.30499999999999999</v>
          </cell>
          <cell r="S37">
            <v>0.30499999999999999</v>
          </cell>
          <cell r="T37">
            <v>0.30499999999999999</v>
          </cell>
          <cell r="U37">
            <v>0.30499999999999999</v>
          </cell>
          <cell r="V37">
            <v>0.30499999999999999</v>
          </cell>
          <cell r="W37">
            <v>0.30499999999999999</v>
          </cell>
        </row>
        <row r="38">
          <cell r="Q38">
            <v>1172458</v>
          </cell>
          <cell r="R38">
            <v>0.315</v>
          </cell>
          <cell r="S38">
            <v>0.315</v>
          </cell>
          <cell r="T38">
            <v>0.315</v>
          </cell>
          <cell r="U38">
            <v>0.315</v>
          </cell>
          <cell r="V38">
            <v>0.315</v>
          </cell>
          <cell r="W38">
            <v>0.315</v>
          </cell>
        </row>
      </sheetData>
      <sheetData sheetId="3"/>
      <sheetData sheetId="4"/>
      <sheetData sheetId="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TE_ON"/>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2"/>
      <sheetName val="T-2-1"/>
      <sheetName val="T-2-2"/>
      <sheetName val="T-2-3"/>
      <sheetName val="T-3"/>
      <sheetName val="T-4"/>
      <sheetName val="TSM"/>
      <sheetName val="TA-3"/>
      <sheetName val="TA-4"/>
      <sheetName val="TB-2"/>
      <sheetName val="Memo TB-3"/>
      <sheetName val="TC-2"/>
      <sheetName val="TC-3"/>
      <sheetName val="TC-4 "/>
      <sheetName val="TD-1"/>
      <sheetName val="TM-2"/>
      <sheetName val="FCT"/>
      <sheetName val="FP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VER"/>
      <sheetName val="INDEX"/>
      <sheetName val="DIRECTORS"/>
      <sheetName val="REPORT"/>
      <sheetName val="BAL"/>
      <sheetName val="P&amp;L"/>
      <sheetName val="NOTES "/>
    </sheetNames>
    <sheetDataSet>
      <sheetData sheetId="0" refreshError="1">
        <row r="1">
          <cell r="B1" t="str">
            <v>JOMA Advisers</v>
          </cell>
        </row>
        <row r="2">
          <cell r="B2" t="str">
            <v>Ireland</v>
          </cell>
        </row>
        <row r="4">
          <cell r="B4" t="str">
            <v>2001</v>
          </cell>
        </row>
        <row r="5">
          <cell r="B5" t="str">
            <v>2000</v>
          </cell>
        </row>
        <row r="10">
          <cell r="B10" t="str">
            <v>Profit and Loss Account for the Year Ended December 31, 2001</v>
          </cell>
        </row>
      </sheetData>
      <sheetData sheetId="1" refreshError="1"/>
      <sheetData sheetId="2" refreshError="1"/>
      <sheetData sheetId="3" refreshError="1"/>
      <sheetData sheetId="4" refreshError="1"/>
      <sheetData sheetId="5" refreshError="1">
        <row r="50">
          <cell r="A50" t="str">
            <v>The accompanying notes form part of these accounts.</v>
          </cell>
        </row>
      </sheetData>
      <sheetData sheetId="6" refreshError="1">
        <row r="23">
          <cell r="D23">
            <v>1491129</v>
          </cell>
          <cell r="F23">
            <v>61909</v>
          </cell>
        </row>
      </sheetData>
      <sheetData sheetId="7" refreshError="1">
        <row r="49">
          <cell r="F49">
            <v>12254425</v>
          </cell>
          <cell r="H49">
            <v>17432330</v>
          </cell>
        </row>
        <row r="73">
          <cell r="F73">
            <v>7284939</v>
          </cell>
          <cell r="H73">
            <v>381750</v>
          </cell>
        </row>
        <row r="85">
          <cell r="D85">
            <v>11200000</v>
          </cell>
          <cell r="H85">
            <v>11200000</v>
          </cell>
        </row>
        <row r="86">
          <cell r="D86">
            <v>114377</v>
          </cell>
          <cell r="H86">
            <v>176286</v>
          </cell>
        </row>
        <row r="95">
          <cell r="F95">
            <v>6500000</v>
          </cell>
          <cell r="H95">
            <v>6500000</v>
          </cell>
        </row>
        <row r="101">
          <cell r="F101">
            <v>25628</v>
          </cell>
          <cell r="H101">
            <v>43198</v>
          </cell>
        </row>
        <row r="110">
          <cell r="F110">
            <v>4711</v>
          </cell>
          <cell r="H110">
            <v>4376</v>
          </cell>
        </row>
        <row r="118">
          <cell r="F118">
            <v>15688</v>
          </cell>
          <cell r="H118">
            <v>14473</v>
          </cell>
        </row>
        <row r="130">
          <cell r="F130">
            <v>258625</v>
          </cell>
          <cell r="H130">
            <v>222339</v>
          </cell>
        </row>
        <row r="147">
          <cell r="F147">
            <v>46805</v>
          </cell>
          <cell r="H147">
            <v>49975</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ESSÃO_MÊS"/>
      <sheetName val="FLASH"/>
      <sheetName val="DOWNLOAD -D.RESULTADOS"/>
      <sheetName val="Bal+DR"/>
      <sheetName val="1997"/>
      <sheetName val="1995"/>
      <sheetName val="1994"/>
      <sheetName val="1996"/>
      <sheetName val="DIFERENÇAS DE CÂMBIO"/>
      <sheetName val="DOWNLOAD BAL"/>
      <sheetName val="Rácios P_Dra Cristina Veloso"/>
      <sheetName val="Chart1"/>
      <sheetName val="DOWNLOAD- BALANÇO"/>
      <sheetName val="BALANÇO-S0"/>
      <sheetName val="BALANÇO"/>
      <sheetName val="DEM.RESULTADOS -S1"/>
      <sheetName val="D.RESULTADOS"/>
      <sheetName val="MOV. POR FORA"/>
      <sheetName val="2000"/>
      <sheetName val="RÁCIOS"/>
      <sheetName val="1998"/>
      <sheetName val="1999"/>
      <sheetName val="DOWNLOAD 99"/>
      <sheetName val="MACRO1"/>
      <sheetName val="MOV_ POR FORA"/>
      <sheetName val="Excess Calc"/>
    </sheetNames>
    <sheetDataSet>
      <sheetData sheetId="0" refreshError="1">
        <row r="16">
          <cell r="K16" t="str">
            <v>JAN/OUT</v>
          </cell>
        </row>
        <row r="17">
          <cell r="K17" t="str">
            <v>BALANÇOS EM 31 DE OUTUBRO DE 2000 E 31 DE DEZEMBRO DE 1999</v>
          </cell>
        </row>
        <row r="22">
          <cell r="K22">
            <v>2000</v>
          </cell>
        </row>
        <row r="23">
          <cell r="K23">
            <v>1999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row r="18">
          <cell r="I18">
            <v>0</v>
          </cell>
        </row>
        <row r="20">
          <cell r="I20">
            <v>0</v>
          </cell>
        </row>
        <row r="27">
          <cell r="I27">
            <v>0</v>
          </cell>
        </row>
        <row r="34">
          <cell r="I34">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2">
          <cell r="F12">
            <v>3277134.0119000017</v>
          </cell>
        </row>
        <row r="13">
          <cell r="F13">
            <v>9693028.3325999994</v>
          </cell>
        </row>
        <row r="17">
          <cell r="F17">
            <v>112757.21400000001</v>
          </cell>
        </row>
        <row r="19">
          <cell r="F19">
            <v>-2187304.2574999998</v>
          </cell>
        </row>
        <row r="21">
          <cell r="F21">
            <v>0</v>
          </cell>
        </row>
        <row r="22">
          <cell r="F22">
            <v>0</v>
          </cell>
        </row>
        <row r="24">
          <cell r="F24">
            <v>0</v>
          </cell>
        </row>
        <row r="25">
          <cell r="F25">
            <v>0</v>
          </cell>
        </row>
        <row r="26">
          <cell r="F26">
            <v>0</v>
          </cell>
        </row>
        <row r="27">
          <cell r="F27">
            <v>0</v>
          </cell>
        </row>
        <row r="29">
          <cell r="F29">
            <v>0</v>
          </cell>
        </row>
        <row r="30">
          <cell r="F30">
            <v>0</v>
          </cell>
        </row>
        <row r="55">
          <cell r="F55">
            <v>15000000</v>
          </cell>
        </row>
        <row r="56">
          <cell r="F56">
            <v>6011263</v>
          </cell>
        </row>
      </sheetData>
      <sheetData sheetId="18" refreshError="1"/>
      <sheetData sheetId="19" refreshError="1"/>
      <sheetData sheetId="20" refreshError="1"/>
      <sheetData sheetId="21" refreshError="1"/>
      <sheetData sheetId="22" refreshError="1"/>
      <sheetData sheetId="23" refreshError="1"/>
      <sheetData sheetId="24"/>
      <sheetData sheetId="2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s"/>
      <sheetName val="Q 12"/>
      <sheetName val="T-2-comp"/>
      <sheetName val="T-2-comp Est"/>
      <sheetName val="T-6"/>
      <sheetName val="T-50"/>
      <sheetName val="T-19 Res. Imob"/>
      <sheetName val="T-21"/>
      <sheetName val="T-22"/>
      <sheetName val="T-25-2"/>
      <sheetName val="T-27-3"/>
      <sheetName val="T-34"/>
      <sheetName val="T-35-2"/>
      <sheetName val="T-44-BF"/>
      <sheetName val="T-48-#67"/>
      <sheetName val="T-3"/>
      <sheetName val="T-42"/>
      <sheetName val="T-42-1"/>
      <sheetName val="T-42-2"/>
      <sheetName val="T-42-3"/>
      <sheetName val="ALVXXL01"/>
      <sheetName val="BAL"/>
      <sheetName val="NOTES "/>
      <sheetName val="INFO"/>
      <sheetName val="P&am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gOvdAgeing"/>
      <sheetName val="ActgLCRS"/>
      <sheetName val="ACTLCRSUM"/>
      <sheetName val="ACTGLNSAGE"/>
      <sheetName val="ACCTGLNSSUM"/>
      <sheetName val="SEP01"/>
    </sheetNames>
    <sheetDataSet>
      <sheetData sheetId="0" refreshError="1"/>
      <sheetData sheetId="1" refreshError="1"/>
      <sheetData sheetId="2" refreshError="1"/>
      <sheetData sheetId="3"/>
      <sheetData sheetId="4" refreshError="1"/>
      <sheetData sheetId="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 ORC 2002"/>
      <sheetName val="Balanço ORC 2002"/>
    </sheetNames>
    <sheetDataSet>
      <sheetData sheetId="0" refreshError="1"/>
      <sheetData sheetId="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
      <sheetName val="F-2"/>
      <sheetName val="P&amp;L"/>
      <sheetName val="F-3"/>
      <sheetName val="G-1"/>
      <sheetName val="G-2"/>
      <sheetName val="G-3"/>
      <sheetName val="A"/>
      <sheetName val="A-10"/>
      <sheetName val="B"/>
      <sheetName val="B-10"/>
      <sheetName val="C"/>
      <sheetName val="C-10"/>
      <sheetName val="D"/>
      <sheetName val="L"/>
      <sheetName val="U"/>
      <sheetName val="U NY"/>
      <sheetName val="U-20"/>
      <sheetName val="V"/>
      <sheetName val="V NY"/>
      <sheetName val="V-5"/>
      <sheetName val="AA"/>
      <sheetName val="BB"/>
      <sheetName val="BB-10"/>
      <sheetName val="CC"/>
      <sheetName val="CC-5"/>
      <sheetName val="DD"/>
      <sheetName val="FF"/>
      <sheetName val="KK-50"/>
      <sheetName val="MM"/>
      <sheetName val="MM-10"/>
      <sheetName val="10"/>
      <sheetName val="20"/>
      <sheetName val="30-STAT"/>
      <sheetName val="40-STAT"/>
      <sheetName val="50-STAT"/>
      <sheetName val="60-STAT"/>
      <sheetName val="70-STAT"/>
      <sheetName val="71-STAT"/>
      <sheetName val="72"/>
      <sheetName val="140-POC"/>
      <sheetName val="U 98"/>
      <sheetName val="U-20 9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Sheet1"/>
      <sheetName val="T-42-3"/>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AS_PERCENTAGENS"/>
      <sheetName val="Trabalho"/>
      <sheetName val="Pbc--&gt;"/>
      <sheetName val="PEC"/>
      <sheetName val="ESTIMATIVA_MENSAL"/>
    </sheetNames>
    <sheetDataSet>
      <sheetData sheetId="0" refreshError="1">
        <row r="4">
          <cell r="B4">
            <v>0.25</v>
          </cell>
        </row>
        <row r="5">
          <cell r="B5">
            <v>0.7</v>
          </cell>
        </row>
        <row r="6">
          <cell r="B6">
            <v>0.25</v>
          </cell>
        </row>
        <row r="9">
          <cell r="B9">
            <v>8.7900000000000006E-2</v>
          </cell>
        </row>
        <row r="11">
          <cell r="B11">
            <v>0.2</v>
          </cell>
        </row>
        <row r="14">
          <cell r="B14">
            <v>0.7</v>
          </cell>
        </row>
        <row r="15">
          <cell r="B15">
            <v>0.06</v>
          </cell>
        </row>
        <row r="16">
          <cell r="B16">
            <v>0.06</v>
          </cell>
        </row>
        <row r="17">
          <cell r="B17">
            <v>0.15</v>
          </cell>
        </row>
      </sheetData>
      <sheetData sheetId="1" refreshError="1"/>
      <sheetData sheetId="2" refreshError="1"/>
      <sheetData sheetId="3" refreshError="1"/>
      <sheetData sheetId="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2-3"/>
      <sheetName val="pontos"/>
      <sheetName val="Q 12"/>
      <sheetName val="T-2-comp"/>
      <sheetName val="T-2-comp Est"/>
      <sheetName val="T-6"/>
      <sheetName val="T-50"/>
      <sheetName val="T-19 Res. Imob"/>
      <sheetName val="T-21"/>
      <sheetName val="T-22"/>
      <sheetName val="T-25-2"/>
      <sheetName val="T-27-3"/>
      <sheetName val="T-34"/>
      <sheetName val="T-35-2"/>
      <sheetName val="T-44-BF"/>
      <sheetName val="T-48-#67"/>
      <sheetName val="T-3"/>
      <sheetName val="T-42"/>
      <sheetName val="T-42-1"/>
      <sheetName val="T-42-2"/>
      <sheetName val="ALVXXL01"/>
      <sheetName val="T_42_3"/>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lista"/>
      <sheetName val="contencioso"/>
      <sheetName val="novo contencioso janeiro"/>
      <sheetName val="abate"/>
      <sheetName val="provisão_janeiro2002"/>
    </sheetNames>
    <sheetDataSet>
      <sheetData sheetId="0" refreshError="1"/>
      <sheetData sheetId="1"/>
      <sheetData sheetId="2" refreshError="1"/>
      <sheetData sheetId="3"/>
      <sheetData sheetId="4" refreshError="1"/>
      <sheetData sheetId="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enados"/>
    </sheetNames>
    <sheetDataSet>
      <sheetData sheetId="0" refreshError="1">
        <row r="1">
          <cell r="K1" t="str">
            <v>AMORT</v>
          </cell>
        </row>
        <row r="2">
          <cell r="K2">
            <v>1264101</v>
          </cell>
        </row>
        <row r="3">
          <cell r="K3">
            <v>1264101</v>
          </cell>
        </row>
        <row r="4">
          <cell r="K4">
            <v>1264101</v>
          </cell>
        </row>
        <row r="5">
          <cell r="K5">
            <v>690322</v>
          </cell>
        </row>
        <row r="6">
          <cell r="K6">
            <v>1178142</v>
          </cell>
        </row>
        <row r="7">
          <cell r="K7">
            <v>1178142</v>
          </cell>
        </row>
        <row r="8">
          <cell r="K8">
            <v>1178142</v>
          </cell>
        </row>
        <row r="9">
          <cell r="K9">
            <v>688914</v>
          </cell>
        </row>
        <row r="10">
          <cell r="K10">
            <v>380631</v>
          </cell>
        </row>
        <row r="11">
          <cell r="K11">
            <v>2203600</v>
          </cell>
        </row>
        <row r="12">
          <cell r="K12">
            <v>1962434</v>
          </cell>
        </row>
        <row r="13">
          <cell r="K13">
            <v>2645867</v>
          </cell>
        </row>
        <row r="14">
          <cell r="K14">
            <v>200670</v>
          </cell>
        </row>
        <row r="15">
          <cell r="K15">
            <v>2557262</v>
          </cell>
        </row>
        <row r="16">
          <cell r="K16">
            <v>433522</v>
          </cell>
        </row>
        <row r="17">
          <cell r="K17">
            <v>1582765</v>
          </cell>
        </row>
        <row r="18">
          <cell r="K18">
            <v>481117</v>
          </cell>
        </row>
        <row r="19">
          <cell r="K19">
            <v>436389</v>
          </cell>
        </row>
        <row r="20">
          <cell r="K20">
            <v>445473</v>
          </cell>
        </row>
        <row r="21">
          <cell r="K21">
            <v>737397</v>
          </cell>
        </row>
        <row r="22">
          <cell r="K22">
            <v>500108</v>
          </cell>
        </row>
        <row r="23">
          <cell r="K23">
            <v>233229</v>
          </cell>
        </row>
        <row r="24">
          <cell r="K24">
            <v>501389</v>
          </cell>
        </row>
        <row r="25">
          <cell r="K25">
            <v>297211</v>
          </cell>
        </row>
        <row r="26">
          <cell r="K26">
            <v>219816</v>
          </cell>
        </row>
        <row r="27">
          <cell r="K27">
            <v>323175</v>
          </cell>
        </row>
        <row r="28">
          <cell r="K28">
            <v>297211</v>
          </cell>
        </row>
        <row r="29">
          <cell r="K29">
            <v>418859</v>
          </cell>
        </row>
        <row r="30">
          <cell r="K30">
            <v>316427</v>
          </cell>
        </row>
        <row r="31">
          <cell r="K31">
            <v>297211</v>
          </cell>
        </row>
        <row r="32">
          <cell r="K32">
            <v>472496</v>
          </cell>
        </row>
        <row r="33">
          <cell r="K33">
            <v>1761714</v>
          </cell>
        </row>
        <row r="34">
          <cell r="K34">
            <v>2065017</v>
          </cell>
        </row>
        <row r="35">
          <cell r="K35">
            <v>427827</v>
          </cell>
        </row>
        <row r="36">
          <cell r="K36">
            <v>427827</v>
          </cell>
        </row>
        <row r="37">
          <cell r="K37">
            <v>770705</v>
          </cell>
        </row>
        <row r="38">
          <cell r="K38">
            <v>1929132</v>
          </cell>
        </row>
        <row r="39">
          <cell r="K39">
            <v>1621498</v>
          </cell>
        </row>
        <row r="40">
          <cell r="K40">
            <v>1786816</v>
          </cell>
        </row>
        <row r="41">
          <cell r="K41">
            <v>316842</v>
          </cell>
        </row>
        <row r="42">
          <cell r="K42">
            <v>1569253</v>
          </cell>
        </row>
        <row r="43">
          <cell r="K43">
            <v>292473</v>
          </cell>
        </row>
        <row r="44">
          <cell r="K44">
            <v>337080</v>
          </cell>
        </row>
        <row r="45">
          <cell r="K45">
            <v>1682509</v>
          </cell>
        </row>
        <row r="46">
          <cell r="K46">
            <v>2492296</v>
          </cell>
        </row>
        <row r="47">
          <cell r="K47">
            <v>261078</v>
          </cell>
        </row>
        <row r="48">
          <cell r="K48">
            <v>318999</v>
          </cell>
        </row>
        <row r="49">
          <cell r="K49">
            <v>398749</v>
          </cell>
        </row>
        <row r="50">
          <cell r="K50">
            <v>398749</v>
          </cell>
        </row>
        <row r="51">
          <cell r="K51">
            <v>79750</v>
          </cell>
        </row>
        <row r="52">
          <cell r="K52">
            <v>239249</v>
          </cell>
        </row>
        <row r="53">
          <cell r="K53">
            <v>304284</v>
          </cell>
        </row>
        <row r="54">
          <cell r="K54">
            <v>318999</v>
          </cell>
        </row>
        <row r="55">
          <cell r="K55">
            <v>163240</v>
          </cell>
        </row>
        <row r="56">
          <cell r="K56">
            <v>318999</v>
          </cell>
        </row>
        <row r="57">
          <cell r="K57">
            <v>193084</v>
          </cell>
        </row>
        <row r="58">
          <cell r="K58">
            <v>340675</v>
          </cell>
        </row>
        <row r="59">
          <cell r="K59">
            <v>1569253</v>
          </cell>
        </row>
        <row r="60">
          <cell r="K60">
            <v>178098</v>
          </cell>
        </row>
        <row r="61">
          <cell r="K61">
            <v>621344</v>
          </cell>
        </row>
        <row r="62">
          <cell r="K62">
            <v>1761114</v>
          </cell>
        </row>
        <row r="63">
          <cell r="K63">
            <v>187230</v>
          </cell>
        </row>
        <row r="64">
          <cell r="K64">
            <v>1737345</v>
          </cell>
        </row>
        <row r="65">
          <cell r="K65">
            <v>1737345</v>
          </cell>
        </row>
        <row r="66">
          <cell r="K66">
            <v>2471915</v>
          </cell>
        </row>
        <row r="67">
          <cell r="K67">
            <v>1291525</v>
          </cell>
        </row>
        <row r="68">
          <cell r="K68">
            <v>390314</v>
          </cell>
        </row>
        <row r="69">
          <cell r="K69">
            <v>1805958</v>
          </cell>
        </row>
        <row r="70">
          <cell r="K70">
            <v>2471915</v>
          </cell>
        </row>
        <row r="71">
          <cell r="K71">
            <v>2762622</v>
          </cell>
        </row>
        <row r="72">
          <cell r="K72">
            <v>163433</v>
          </cell>
        </row>
        <row r="73">
          <cell r="K73">
            <v>216593</v>
          </cell>
        </row>
        <row r="74">
          <cell r="K74">
            <v>1756709</v>
          </cell>
        </row>
        <row r="75">
          <cell r="K75">
            <v>248495</v>
          </cell>
        </row>
        <row r="76">
          <cell r="K76">
            <v>501389</v>
          </cell>
        </row>
        <row r="77">
          <cell r="K77">
            <v>297211</v>
          </cell>
        </row>
        <row r="78">
          <cell r="K78">
            <v>253800</v>
          </cell>
        </row>
        <row r="79">
          <cell r="K79">
            <v>316427</v>
          </cell>
        </row>
        <row r="80">
          <cell r="K80">
            <v>323175</v>
          </cell>
        </row>
        <row r="81">
          <cell r="K81">
            <v>253800</v>
          </cell>
        </row>
        <row r="82">
          <cell r="K82">
            <v>246699</v>
          </cell>
        </row>
        <row r="83">
          <cell r="K83">
            <v>252271</v>
          </cell>
        </row>
        <row r="84">
          <cell r="K84">
            <v>724803</v>
          </cell>
        </row>
        <row r="85">
          <cell r="K85">
            <v>784671</v>
          </cell>
        </row>
        <row r="86">
          <cell r="K86">
            <v>241380</v>
          </cell>
        </row>
        <row r="87">
          <cell r="K87">
            <v>410980</v>
          </cell>
        </row>
        <row r="88">
          <cell r="K88">
            <v>177346</v>
          </cell>
        </row>
        <row r="89">
          <cell r="K89">
            <v>714430</v>
          </cell>
        </row>
        <row r="90">
          <cell r="K90">
            <v>714430</v>
          </cell>
        </row>
        <row r="91">
          <cell r="K91">
            <v>714430</v>
          </cell>
        </row>
        <row r="92">
          <cell r="K92">
            <v>714430</v>
          </cell>
        </row>
        <row r="93">
          <cell r="K93">
            <v>714430</v>
          </cell>
        </row>
        <row r="94">
          <cell r="K94">
            <v>714430</v>
          </cell>
        </row>
        <row r="95">
          <cell r="K95">
            <v>799250</v>
          </cell>
        </row>
        <row r="96">
          <cell r="K96">
            <v>2019848</v>
          </cell>
        </row>
        <row r="97">
          <cell r="K97">
            <v>316842</v>
          </cell>
        </row>
        <row r="98">
          <cell r="K98">
            <v>316842</v>
          </cell>
        </row>
        <row r="99">
          <cell r="K99">
            <v>3304825</v>
          </cell>
        </row>
        <row r="100">
          <cell r="K100">
            <v>1321858</v>
          </cell>
        </row>
        <row r="101">
          <cell r="K101">
            <v>1558804</v>
          </cell>
        </row>
        <row r="102">
          <cell r="K102">
            <v>2358172</v>
          </cell>
        </row>
        <row r="103">
          <cell r="K103">
            <v>1720603</v>
          </cell>
        </row>
        <row r="104">
          <cell r="K104">
            <v>2135254</v>
          </cell>
        </row>
        <row r="105">
          <cell r="K105">
            <v>1619191</v>
          </cell>
        </row>
        <row r="106">
          <cell r="K106">
            <v>1337213</v>
          </cell>
        </row>
        <row r="107">
          <cell r="K107">
            <v>1791170</v>
          </cell>
        </row>
        <row r="108">
          <cell r="K108">
            <v>448999</v>
          </cell>
        </row>
        <row r="109">
          <cell r="K109">
            <v>2107930</v>
          </cell>
        </row>
        <row r="110">
          <cell r="K110">
            <v>888444</v>
          </cell>
        </row>
        <row r="111">
          <cell r="K111">
            <v>3292057</v>
          </cell>
        </row>
        <row r="112">
          <cell r="K112">
            <v>1933649</v>
          </cell>
        </row>
        <row r="113">
          <cell r="K113">
            <v>396493</v>
          </cell>
        </row>
        <row r="114">
          <cell r="K114">
            <v>1264101</v>
          </cell>
        </row>
        <row r="115">
          <cell r="K115">
            <v>197675</v>
          </cell>
        </row>
        <row r="116">
          <cell r="K116">
            <v>158140</v>
          </cell>
        </row>
        <row r="117">
          <cell r="K117">
            <v>1326804</v>
          </cell>
        </row>
        <row r="118">
          <cell r="K118">
            <v>38855</v>
          </cell>
        </row>
        <row r="119">
          <cell r="K119">
            <v>318999</v>
          </cell>
        </row>
        <row r="120">
          <cell r="K120">
            <v>157707</v>
          </cell>
        </row>
        <row r="121">
          <cell r="K121">
            <v>115466</v>
          </cell>
        </row>
        <row r="122">
          <cell r="K122">
            <v>183890</v>
          </cell>
        </row>
        <row r="123">
          <cell r="K123">
            <v>141220</v>
          </cell>
        </row>
        <row r="124">
          <cell r="K124">
            <v>153625</v>
          </cell>
        </row>
        <row r="125">
          <cell r="K125">
            <v>111460</v>
          </cell>
        </row>
        <row r="126">
          <cell r="K126">
            <v>112964</v>
          </cell>
        </row>
        <row r="127">
          <cell r="K127">
            <v>243084</v>
          </cell>
        </row>
        <row r="128">
          <cell r="K128">
            <v>326545</v>
          </cell>
        </row>
        <row r="129">
          <cell r="K129">
            <v>364035</v>
          </cell>
        </row>
        <row r="130">
          <cell r="K130">
            <v>180851</v>
          </cell>
        </row>
        <row r="131">
          <cell r="K131">
            <v>175550</v>
          </cell>
        </row>
        <row r="132">
          <cell r="K132">
            <v>220009</v>
          </cell>
        </row>
        <row r="133">
          <cell r="K133">
            <v>103004</v>
          </cell>
        </row>
        <row r="134">
          <cell r="K134">
            <v>112170</v>
          </cell>
        </row>
        <row r="135">
          <cell r="K135">
            <v>145470</v>
          </cell>
        </row>
        <row r="136">
          <cell r="K136">
            <v>575391</v>
          </cell>
        </row>
        <row r="137">
          <cell r="K137">
            <v>159969</v>
          </cell>
        </row>
        <row r="138">
          <cell r="K138">
            <v>201164</v>
          </cell>
        </row>
        <row r="139">
          <cell r="K139">
            <v>178942</v>
          </cell>
        </row>
        <row r="140">
          <cell r="K140">
            <v>1706864</v>
          </cell>
        </row>
        <row r="141">
          <cell r="K141">
            <v>685071</v>
          </cell>
        </row>
        <row r="142">
          <cell r="K142">
            <v>381401</v>
          </cell>
        </row>
        <row r="143">
          <cell r="K143">
            <v>187619</v>
          </cell>
        </row>
        <row r="144">
          <cell r="K144">
            <v>955004</v>
          </cell>
        </row>
        <row r="145">
          <cell r="K145">
            <v>2186497</v>
          </cell>
        </row>
        <row r="146">
          <cell r="K146">
            <v>1178142</v>
          </cell>
        </row>
        <row r="147">
          <cell r="K147">
            <v>3266666</v>
          </cell>
        </row>
        <row r="148">
          <cell r="K148">
            <v>2269075</v>
          </cell>
        </row>
        <row r="149">
          <cell r="K149">
            <v>1005546</v>
          </cell>
        </row>
        <row r="150">
          <cell r="K150">
            <v>223557</v>
          </cell>
        </row>
        <row r="151">
          <cell r="K151">
            <v>990108</v>
          </cell>
        </row>
        <row r="152">
          <cell r="K152">
            <v>243471</v>
          </cell>
        </row>
        <row r="153">
          <cell r="K153">
            <v>138309</v>
          </cell>
        </row>
        <row r="154">
          <cell r="K154">
            <v>232834</v>
          </cell>
        </row>
        <row r="155">
          <cell r="K155">
            <v>267668</v>
          </cell>
        </row>
        <row r="156">
          <cell r="K156">
            <v>99178</v>
          </cell>
        </row>
        <row r="157">
          <cell r="K157">
            <v>79796</v>
          </cell>
        </row>
        <row r="158">
          <cell r="K158">
            <v>355004</v>
          </cell>
        </row>
        <row r="159">
          <cell r="K159">
            <v>186949</v>
          </cell>
        </row>
        <row r="160">
          <cell r="K160">
            <v>188674</v>
          </cell>
        </row>
        <row r="161">
          <cell r="K161">
            <v>205033</v>
          </cell>
        </row>
        <row r="162">
          <cell r="K162">
            <v>316748</v>
          </cell>
        </row>
        <row r="163">
          <cell r="K163">
            <v>495311</v>
          </cell>
        </row>
        <row r="164">
          <cell r="K164">
            <v>302281</v>
          </cell>
        </row>
        <row r="165">
          <cell r="K165">
            <v>389015</v>
          </cell>
        </row>
        <row r="166">
          <cell r="K166">
            <v>1021291</v>
          </cell>
        </row>
        <row r="167">
          <cell r="K167">
            <v>1033711</v>
          </cell>
        </row>
        <row r="168">
          <cell r="K168">
            <v>1033711</v>
          </cell>
        </row>
        <row r="169">
          <cell r="K169">
            <v>481704</v>
          </cell>
        </row>
        <row r="170">
          <cell r="K170">
            <v>481704</v>
          </cell>
        </row>
        <row r="171">
          <cell r="K171">
            <v>481704</v>
          </cell>
        </row>
        <row r="172">
          <cell r="K172">
            <v>481704</v>
          </cell>
        </row>
        <row r="173">
          <cell r="K173">
            <v>481704</v>
          </cell>
        </row>
        <row r="174">
          <cell r="K174">
            <v>481704</v>
          </cell>
        </row>
        <row r="175">
          <cell r="K175">
            <v>272311</v>
          </cell>
        </row>
        <row r="176">
          <cell r="K176">
            <v>383171</v>
          </cell>
        </row>
        <row r="177">
          <cell r="K177">
            <v>387295</v>
          </cell>
        </row>
        <row r="178">
          <cell r="K178">
            <v>481704</v>
          </cell>
        </row>
        <row r="179">
          <cell r="K179">
            <v>481704</v>
          </cell>
        </row>
        <row r="180">
          <cell r="K180">
            <v>481704</v>
          </cell>
        </row>
        <row r="181">
          <cell r="K181">
            <v>481704</v>
          </cell>
        </row>
        <row r="182">
          <cell r="K182">
            <v>481704</v>
          </cell>
        </row>
        <row r="183">
          <cell r="K183">
            <v>481704</v>
          </cell>
        </row>
        <row r="184">
          <cell r="K184">
            <v>495311</v>
          </cell>
        </row>
        <row r="185">
          <cell r="K185">
            <v>303869</v>
          </cell>
        </row>
        <row r="186">
          <cell r="K186">
            <v>389128</v>
          </cell>
        </row>
        <row r="187">
          <cell r="K187">
            <v>227010</v>
          </cell>
        </row>
        <row r="188">
          <cell r="K188">
            <v>303869</v>
          </cell>
        </row>
        <row r="189">
          <cell r="K189">
            <v>303869</v>
          </cell>
        </row>
        <row r="190">
          <cell r="K190">
            <v>303869</v>
          </cell>
        </row>
        <row r="191">
          <cell r="K191">
            <v>227010</v>
          </cell>
        </row>
        <row r="192">
          <cell r="K192">
            <v>303869</v>
          </cell>
        </row>
        <row r="193">
          <cell r="K193">
            <v>327844</v>
          </cell>
        </row>
        <row r="194">
          <cell r="K194">
            <v>227010</v>
          </cell>
        </row>
        <row r="195">
          <cell r="K195">
            <v>227010</v>
          </cell>
        </row>
        <row r="196">
          <cell r="K196">
            <v>488651</v>
          </cell>
        </row>
        <row r="197">
          <cell r="K197">
            <v>476875</v>
          </cell>
        </row>
        <row r="198">
          <cell r="K198">
            <v>227010</v>
          </cell>
        </row>
        <row r="199">
          <cell r="K199">
            <v>227010</v>
          </cell>
        </row>
        <row r="200">
          <cell r="K200">
            <v>227010</v>
          </cell>
        </row>
        <row r="201">
          <cell r="K201">
            <v>257631</v>
          </cell>
        </row>
        <row r="202">
          <cell r="K202">
            <v>227010</v>
          </cell>
        </row>
        <row r="203">
          <cell r="K203">
            <v>227010</v>
          </cell>
        </row>
        <row r="204">
          <cell r="K204">
            <v>294436</v>
          </cell>
        </row>
        <row r="205">
          <cell r="K205">
            <v>294436</v>
          </cell>
        </row>
        <row r="206">
          <cell r="K206">
            <v>294436</v>
          </cell>
        </row>
        <row r="207">
          <cell r="K207">
            <v>294436</v>
          </cell>
        </row>
        <row r="208">
          <cell r="K208">
            <v>258417</v>
          </cell>
        </row>
        <row r="209">
          <cell r="K209">
            <v>316810</v>
          </cell>
        </row>
        <row r="210">
          <cell r="K210">
            <v>314677</v>
          </cell>
        </row>
        <row r="211">
          <cell r="K211">
            <v>314677</v>
          </cell>
        </row>
        <row r="212">
          <cell r="K212">
            <v>301044</v>
          </cell>
        </row>
        <row r="213">
          <cell r="K213">
            <v>314677</v>
          </cell>
        </row>
        <row r="214">
          <cell r="K214">
            <v>327289</v>
          </cell>
        </row>
        <row r="215">
          <cell r="K215">
            <v>327289</v>
          </cell>
        </row>
        <row r="216">
          <cell r="K216">
            <v>327289</v>
          </cell>
        </row>
        <row r="217">
          <cell r="K217">
            <v>327289</v>
          </cell>
        </row>
        <row r="218">
          <cell r="K218">
            <v>327289</v>
          </cell>
        </row>
        <row r="219">
          <cell r="K219">
            <v>327289</v>
          </cell>
        </row>
        <row r="220">
          <cell r="K220">
            <v>327289</v>
          </cell>
        </row>
        <row r="221">
          <cell r="K221">
            <v>327289</v>
          </cell>
        </row>
        <row r="222">
          <cell r="K222">
            <v>327289</v>
          </cell>
        </row>
        <row r="223">
          <cell r="K223">
            <v>313197</v>
          </cell>
        </row>
        <row r="224">
          <cell r="K224">
            <v>311345</v>
          </cell>
        </row>
        <row r="225">
          <cell r="K225">
            <v>327289</v>
          </cell>
        </row>
        <row r="226">
          <cell r="K226">
            <v>327289</v>
          </cell>
        </row>
        <row r="227">
          <cell r="K227">
            <v>327289</v>
          </cell>
        </row>
        <row r="228">
          <cell r="K228">
            <v>320607</v>
          </cell>
        </row>
        <row r="229">
          <cell r="K229">
            <v>327289</v>
          </cell>
        </row>
        <row r="230">
          <cell r="K230">
            <v>327289</v>
          </cell>
        </row>
        <row r="231">
          <cell r="K231">
            <v>327289</v>
          </cell>
        </row>
        <row r="232">
          <cell r="K232">
            <v>327289</v>
          </cell>
        </row>
        <row r="233">
          <cell r="K233">
            <v>327289</v>
          </cell>
        </row>
        <row r="234">
          <cell r="K234">
            <v>327289</v>
          </cell>
        </row>
        <row r="235">
          <cell r="K235">
            <v>327289</v>
          </cell>
        </row>
        <row r="236">
          <cell r="K236">
            <v>327289</v>
          </cell>
        </row>
        <row r="237">
          <cell r="K237">
            <v>327289</v>
          </cell>
        </row>
        <row r="238">
          <cell r="K238">
            <v>327289</v>
          </cell>
        </row>
        <row r="239">
          <cell r="K239">
            <v>327289</v>
          </cell>
        </row>
        <row r="240">
          <cell r="K240">
            <v>327289</v>
          </cell>
        </row>
        <row r="241">
          <cell r="K241">
            <v>327289</v>
          </cell>
        </row>
        <row r="242">
          <cell r="K242">
            <v>327289</v>
          </cell>
        </row>
        <row r="243">
          <cell r="K243">
            <v>327289</v>
          </cell>
        </row>
        <row r="244">
          <cell r="K244">
            <v>327289</v>
          </cell>
        </row>
        <row r="245">
          <cell r="K245">
            <v>327289</v>
          </cell>
        </row>
        <row r="246">
          <cell r="K246">
            <v>327289</v>
          </cell>
        </row>
        <row r="247">
          <cell r="K247">
            <v>327289</v>
          </cell>
        </row>
        <row r="248">
          <cell r="K248">
            <v>327289</v>
          </cell>
        </row>
        <row r="249">
          <cell r="K249">
            <v>327289</v>
          </cell>
        </row>
        <row r="250">
          <cell r="K250">
            <v>327289</v>
          </cell>
        </row>
        <row r="251">
          <cell r="K251">
            <v>327289</v>
          </cell>
        </row>
        <row r="252">
          <cell r="K252">
            <v>327289</v>
          </cell>
        </row>
        <row r="253">
          <cell r="K253">
            <v>327289</v>
          </cell>
        </row>
        <row r="254">
          <cell r="K254">
            <v>327289</v>
          </cell>
        </row>
        <row r="255">
          <cell r="K255">
            <v>327289</v>
          </cell>
        </row>
        <row r="256">
          <cell r="K256">
            <v>327289</v>
          </cell>
        </row>
        <row r="257">
          <cell r="K257">
            <v>327289</v>
          </cell>
        </row>
        <row r="258">
          <cell r="K258">
            <v>327289</v>
          </cell>
        </row>
        <row r="259">
          <cell r="K259">
            <v>327289</v>
          </cell>
        </row>
        <row r="260">
          <cell r="K260">
            <v>327289</v>
          </cell>
        </row>
        <row r="261">
          <cell r="K261">
            <v>327289</v>
          </cell>
        </row>
        <row r="262">
          <cell r="K262">
            <v>327289</v>
          </cell>
        </row>
        <row r="263">
          <cell r="K263">
            <v>327289</v>
          </cell>
        </row>
        <row r="264">
          <cell r="K264">
            <v>327289</v>
          </cell>
        </row>
        <row r="265">
          <cell r="K265">
            <v>327289</v>
          </cell>
        </row>
        <row r="266">
          <cell r="K266">
            <v>327289</v>
          </cell>
        </row>
        <row r="267">
          <cell r="K267">
            <v>327289</v>
          </cell>
        </row>
        <row r="268">
          <cell r="K268">
            <v>327289</v>
          </cell>
        </row>
        <row r="269">
          <cell r="K269">
            <v>327289</v>
          </cell>
        </row>
        <row r="270">
          <cell r="K270">
            <v>327289</v>
          </cell>
        </row>
        <row r="271">
          <cell r="K271">
            <v>327289</v>
          </cell>
        </row>
        <row r="272">
          <cell r="K272">
            <v>327289</v>
          </cell>
        </row>
        <row r="273">
          <cell r="K273">
            <v>327289</v>
          </cell>
        </row>
        <row r="274">
          <cell r="K274">
            <v>327289</v>
          </cell>
        </row>
        <row r="275">
          <cell r="K275">
            <v>327289</v>
          </cell>
        </row>
        <row r="276">
          <cell r="K276">
            <v>327289</v>
          </cell>
        </row>
        <row r="277">
          <cell r="K277">
            <v>327289</v>
          </cell>
        </row>
        <row r="278">
          <cell r="K278">
            <v>327289</v>
          </cell>
        </row>
        <row r="279">
          <cell r="K279">
            <v>327289</v>
          </cell>
        </row>
        <row r="280">
          <cell r="K280">
            <v>327289</v>
          </cell>
        </row>
        <row r="281">
          <cell r="K281">
            <v>327289</v>
          </cell>
        </row>
        <row r="282">
          <cell r="K282">
            <v>327289</v>
          </cell>
        </row>
        <row r="283">
          <cell r="K283">
            <v>327289</v>
          </cell>
        </row>
        <row r="284">
          <cell r="K284">
            <v>327289</v>
          </cell>
        </row>
        <row r="285">
          <cell r="K285">
            <v>327289</v>
          </cell>
        </row>
        <row r="286">
          <cell r="K286">
            <v>327289</v>
          </cell>
        </row>
        <row r="287">
          <cell r="K287">
            <v>327289</v>
          </cell>
        </row>
        <row r="288">
          <cell r="K288">
            <v>327289</v>
          </cell>
        </row>
        <row r="289">
          <cell r="K289">
            <v>327289</v>
          </cell>
        </row>
        <row r="290">
          <cell r="K290">
            <v>327289</v>
          </cell>
        </row>
        <row r="291">
          <cell r="K291">
            <v>327289</v>
          </cell>
        </row>
        <row r="292">
          <cell r="K292">
            <v>327289</v>
          </cell>
        </row>
        <row r="293">
          <cell r="K293">
            <v>327289</v>
          </cell>
        </row>
        <row r="294">
          <cell r="K294">
            <v>327289</v>
          </cell>
        </row>
        <row r="295">
          <cell r="K295">
            <v>327289</v>
          </cell>
        </row>
        <row r="296">
          <cell r="K296">
            <v>327289</v>
          </cell>
        </row>
        <row r="297">
          <cell r="K297">
            <v>327289</v>
          </cell>
        </row>
        <row r="298">
          <cell r="K298">
            <v>327289</v>
          </cell>
        </row>
        <row r="299">
          <cell r="K299">
            <v>327289</v>
          </cell>
        </row>
        <row r="300">
          <cell r="K300">
            <v>327289</v>
          </cell>
        </row>
        <row r="301">
          <cell r="K301">
            <v>327289</v>
          </cell>
        </row>
        <row r="302">
          <cell r="K302">
            <v>327289</v>
          </cell>
        </row>
        <row r="303">
          <cell r="K303">
            <v>327289</v>
          </cell>
        </row>
        <row r="304">
          <cell r="K304">
            <v>327289</v>
          </cell>
        </row>
        <row r="305">
          <cell r="K305">
            <v>327289</v>
          </cell>
        </row>
        <row r="306">
          <cell r="K306">
            <v>327289</v>
          </cell>
        </row>
        <row r="307">
          <cell r="K307">
            <v>327289</v>
          </cell>
        </row>
        <row r="308">
          <cell r="K308">
            <v>327289</v>
          </cell>
        </row>
        <row r="309">
          <cell r="K309">
            <v>327289</v>
          </cell>
        </row>
        <row r="310">
          <cell r="K310">
            <v>327289</v>
          </cell>
        </row>
        <row r="311">
          <cell r="K311">
            <v>327289</v>
          </cell>
        </row>
        <row r="312">
          <cell r="K312">
            <v>327289</v>
          </cell>
        </row>
        <row r="313">
          <cell r="K313">
            <v>327289</v>
          </cell>
        </row>
        <row r="314">
          <cell r="K314">
            <v>327289</v>
          </cell>
        </row>
        <row r="315">
          <cell r="K315">
            <v>327289</v>
          </cell>
        </row>
        <row r="316">
          <cell r="K316">
            <v>327289</v>
          </cell>
        </row>
        <row r="317">
          <cell r="K317">
            <v>327289</v>
          </cell>
        </row>
        <row r="318">
          <cell r="K318">
            <v>327289</v>
          </cell>
        </row>
        <row r="319">
          <cell r="K319">
            <v>327289</v>
          </cell>
        </row>
        <row r="320">
          <cell r="K320">
            <v>327289</v>
          </cell>
        </row>
        <row r="321">
          <cell r="K321">
            <v>327289</v>
          </cell>
        </row>
        <row r="322">
          <cell r="K322">
            <v>327289</v>
          </cell>
        </row>
        <row r="323">
          <cell r="K323">
            <v>327289</v>
          </cell>
        </row>
        <row r="324">
          <cell r="K324">
            <v>327289</v>
          </cell>
        </row>
        <row r="325">
          <cell r="K325">
            <v>327289</v>
          </cell>
        </row>
        <row r="326">
          <cell r="K326">
            <v>327289</v>
          </cell>
        </row>
        <row r="327">
          <cell r="K327">
            <v>327289</v>
          </cell>
        </row>
        <row r="328">
          <cell r="K328">
            <v>327289</v>
          </cell>
        </row>
        <row r="329">
          <cell r="K329">
            <v>327289</v>
          </cell>
        </row>
        <row r="330">
          <cell r="K330">
            <v>327289</v>
          </cell>
        </row>
        <row r="331">
          <cell r="K331">
            <v>327289</v>
          </cell>
        </row>
        <row r="332">
          <cell r="K332">
            <v>327289</v>
          </cell>
        </row>
        <row r="333">
          <cell r="K333">
            <v>327289</v>
          </cell>
        </row>
        <row r="334">
          <cell r="K334">
            <v>327289</v>
          </cell>
        </row>
        <row r="335">
          <cell r="K335">
            <v>327289</v>
          </cell>
        </row>
        <row r="336">
          <cell r="K336">
            <v>327289</v>
          </cell>
        </row>
        <row r="337">
          <cell r="K337">
            <v>327289</v>
          </cell>
        </row>
        <row r="338">
          <cell r="K338">
            <v>327289</v>
          </cell>
        </row>
        <row r="339">
          <cell r="K339">
            <v>327289</v>
          </cell>
        </row>
        <row r="340">
          <cell r="K340">
            <v>327289</v>
          </cell>
        </row>
        <row r="341">
          <cell r="K341">
            <v>327289</v>
          </cell>
        </row>
        <row r="342">
          <cell r="K342">
            <v>327289</v>
          </cell>
        </row>
        <row r="343">
          <cell r="K343">
            <v>327289</v>
          </cell>
        </row>
        <row r="344">
          <cell r="K344">
            <v>327289</v>
          </cell>
        </row>
        <row r="345">
          <cell r="K345">
            <v>327289</v>
          </cell>
        </row>
        <row r="346">
          <cell r="K346">
            <v>310595</v>
          </cell>
        </row>
        <row r="347">
          <cell r="K347">
            <v>327289</v>
          </cell>
        </row>
        <row r="348">
          <cell r="K348">
            <v>327289</v>
          </cell>
        </row>
        <row r="349">
          <cell r="K349">
            <v>325944</v>
          </cell>
        </row>
        <row r="350">
          <cell r="K350">
            <v>327289</v>
          </cell>
        </row>
        <row r="351">
          <cell r="K351">
            <v>327289</v>
          </cell>
        </row>
        <row r="352">
          <cell r="K352">
            <v>327289</v>
          </cell>
        </row>
        <row r="353">
          <cell r="K353">
            <v>327289</v>
          </cell>
        </row>
        <row r="354">
          <cell r="K354">
            <v>325944</v>
          </cell>
        </row>
        <row r="355">
          <cell r="K355">
            <v>327289</v>
          </cell>
        </row>
        <row r="356">
          <cell r="K356">
            <v>327289</v>
          </cell>
        </row>
        <row r="357">
          <cell r="K357">
            <v>327289</v>
          </cell>
        </row>
        <row r="358">
          <cell r="K358">
            <v>327289</v>
          </cell>
        </row>
        <row r="359">
          <cell r="K359">
            <v>327289</v>
          </cell>
        </row>
        <row r="360">
          <cell r="K360">
            <v>327289</v>
          </cell>
        </row>
        <row r="361">
          <cell r="K361">
            <v>327289</v>
          </cell>
        </row>
        <row r="362">
          <cell r="K362">
            <v>327289</v>
          </cell>
        </row>
        <row r="363">
          <cell r="K363">
            <v>327289</v>
          </cell>
        </row>
        <row r="364">
          <cell r="K364">
            <v>327289</v>
          </cell>
        </row>
        <row r="365">
          <cell r="K365">
            <v>327289</v>
          </cell>
        </row>
        <row r="366">
          <cell r="K366">
            <v>327289</v>
          </cell>
        </row>
        <row r="367">
          <cell r="K367">
            <v>327289</v>
          </cell>
        </row>
        <row r="368">
          <cell r="K368">
            <v>327289</v>
          </cell>
        </row>
        <row r="369">
          <cell r="K369">
            <v>327289</v>
          </cell>
        </row>
        <row r="370">
          <cell r="K370">
            <v>327289</v>
          </cell>
        </row>
        <row r="371">
          <cell r="K371">
            <v>327289</v>
          </cell>
        </row>
        <row r="372">
          <cell r="K372">
            <v>327289</v>
          </cell>
        </row>
        <row r="373">
          <cell r="K373">
            <v>327289</v>
          </cell>
        </row>
        <row r="374">
          <cell r="K374">
            <v>327289</v>
          </cell>
        </row>
        <row r="375">
          <cell r="K375">
            <v>327289</v>
          </cell>
        </row>
        <row r="376">
          <cell r="K376">
            <v>327289</v>
          </cell>
        </row>
        <row r="377">
          <cell r="K377">
            <v>327289</v>
          </cell>
        </row>
        <row r="378">
          <cell r="K378">
            <v>327289</v>
          </cell>
        </row>
        <row r="379">
          <cell r="K379">
            <v>327289</v>
          </cell>
        </row>
        <row r="380">
          <cell r="K380">
            <v>327289</v>
          </cell>
        </row>
        <row r="381">
          <cell r="K381">
            <v>327289</v>
          </cell>
        </row>
        <row r="382">
          <cell r="K382">
            <v>327289</v>
          </cell>
        </row>
        <row r="383">
          <cell r="K383">
            <v>327289</v>
          </cell>
        </row>
        <row r="384">
          <cell r="K384">
            <v>327289</v>
          </cell>
        </row>
        <row r="385">
          <cell r="K385">
            <v>327289</v>
          </cell>
        </row>
        <row r="386">
          <cell r="K386">
            <v>327289</v>
          </cell>
        </row>
        <row r="387">
          <cell r="K387">
            <v>327289</v>
          </cell>
        </row>
        <row r="388">
          <cell r="K388">
            <v>327289</v>
          </cell>
        </row>
        <row r="389">
          <cell r="K389">
            <v>327289</v>
          </cell>
        </row>
        <row r="390">
          <cell r="K390">
            <v>327289</v>
          </cell>
        </row>
        <row r="391">
          <cell r="K391">
            <v>327289</v>
          </cell>
        </row>
        <row r="392">
          <cell r="K392">
            <v>327289</v>
          </cell>
        </row>
        <row r="393">
          <cell r="K393">
            <v>327289</v>
          </cell>
        </row>
        <row r="394">
          <cell r="K394">
            <v>327289</v>
          </cell>
        </row>
        <row r="395">
          <cell r="K395">
            <v>327289</v>
          </cell>
        </row>
        <row r="396">
          <cell r="K396">
            <v>327289</v>
          </cell>
        </row>
        <row r="397">
          <cell r="K397">
            <v>327289</v>
          </cell>
        </row>
        <row r="398">
          <cell r="K398">
            <v>327289</v>
          </cell>
        </row>
        <row r="399">
          <cell r="K399">
            <v>327289</v>
          </cell>
        </row>
        <row r="400">
          <cell r="K400">
            <v>327289</v>
          </cell>
        </row>
        <row r="401">
          <cell r="K401">
            <v>495311</v>
          </cell>
        </row>
        <row r="402">
          <cell r="K402">
            <v>282567</v>
          </cell>
        </row>
        <row r="403">
          <cell r="K403">
            <v>495311</v>
          </cell>
        </row>
        <row r="404">
          <cell r="K404">
            <v>495311</v>
          </cell>
        </row>
        <row r="405">
          <cell r="K405">
            <v>481704</v>
          </cell>
        </row>
        <row r="406">
          <cell r="K406">
            <v>481704</v>
          </cell>
        </row>
        <row r="407">
          <cell r="K407">
            <v>495311</v>
          </cell>
        </row>
        <row r="408">
          <cell r="K408">
            <v>481704</v>
          </cell>
        </row>
        <row r="409">
          <cell r="K409">
            <v>495311</v>
          </cell>
        </row>
        <row r="410">
          <cell r="K410">
            <v>481704</v>
          </cell>
        </row>
        <row r="411">
          <cell r="K411">
            <v>495311</v>
          </cell>
        </row>
        <row r="412">
          <cell r="K412">
            <v>481704</v>
          </cell>
        </row>
        <row r="413">
          <cell r="K413">
            <v>284283</v>
          </cell>
        </row>
        <row r="414">
          <cell r="K414">
            <v>495311</v>
          </cell>
        </row>
        <row r="415">
          <cell r="K415">
            <v>508785</v>
          </cell>
        </row>
        <row r="416">
          <cell r="K416">
            <v>500868</v>
          </cell>
        </row>
        <row r="417">
          <cell r="K417">
            <v>481704</v>
          </cell>
        </row>
        <row r="418">
          <cell r="K418">
            <v>481704</v>
          </cell>
        </row>
        <row r="419">
          <cell r="K419">
            <v>481704</v>
          </cell>
        </row>
        <row r="420">
          <cell r="K420">
            <v>302920</v>
          </cell>
        </row>
        <row r="421">
          <cell r="K421">
            <v>294695</v>
          </cell>
        </row>
        <row r="422">
          <cell r="K422">
            <v>294695</v>
          </cell>
        </row>
        <row r="423">
          <cell r="K423">
            <v>296040</v>
          </cell>
        </row>
        <row r="424">
          <cell r="K424">
            <v>363588</v>
          </cell>
        </row>
        <row r="425">
          <cell r="K425">
            <v>387031</v>
          </cell>
        </row>
        <row r="426">
          <cell r="K426">
            <v>393029</v>
          </cell>
        </row>
        <row r="427">
          <cell r="K427">
            <v>393029</v>
          </cell>
        </row>
        <row r="428">
          <cell r="K428">
            <v>393029</v>
          </cell>
        </row>
        <row r="429">
          <cell r="K429">
            <v>393029</v>
          </cell>
        </row>
        <row r="430">
          <cell r="K430">
            <v>393029</v>
          </cell>
        </row>
        <row r="431">
          <cell r="K431">
            <v>321569</v>
          </cell>
        </row>
        <row r="432">
          <cell r="K432">
            <v>393029</v>
          </cell>
        </row>
        <row r="433">
          <cell r="K433">
            <v>393029</v>
          </cell>
        </row>
        <row r="434">
          <cell r="K434">
            <v>393029</v>
          </cell>
        </row>
        <row r="435">
          <cell r="K435">
            <v>393029</v>
          </cell>
        </row>
        <row r="436">
          <cell r="K436">
            <v>393029</v>
          </cell>
        </row>
        <row r="437">
          <cell r="K437">
            <v>393029</v>
          </cell>
        </row>
        <row r="438">
          <cell r="K438">
            <v>302700</v>
          </cell>
        </row>
        <row r="439">
          <cell r="K439">
            <v>358185</v>
          </cell>
        </row>
        <row r="440">
          <cell r="K440">
            <v>290813</v>
          </cell>
        </row>
        <row r="441">
          <cell r="K441">
            <v>350246</v>
          </cell>
        </row>
        <row r="442">
          <cell r="K442">
            <v>333602</v>
          </cell>
        </row>
        <row r="443">
          <cell r="K443">
            <v>355575</v>
          </cell>
        </row>
        <row r="444">
          <cell r="K444">
            <v>363554</v>
          </cell>
        </row>
        <row r="445">
          <cell r="K445">
            <v>309031</v>
          </cell>
        </row>
        <row r="446">
          <cell r="K446">
            <v>337872</v>
          </cell>
        </row>
        <row r="447">
          <cell r="K447">
            <v>337872</v>
          </cell>
        </row>
        <row r="448">
          <cell r="K448">
            <v>392456</v>
          </cell>
        </row>
        <row r="449">
          <cell r="K449">
            <v>392456</v>
          </cell>
        </row>
        <row r="450">
          <cell r="K450">
            <v>389015</v>
          </cell>
        </row>
        <row r="451">
          <cell r="K451">
            <v>389015</v>
          </cell>
        </row>
        <row r="452">
          <cell r="K452">
            <v>392456</v>
          </cell>
        </row>
        <row r="453">
          <cell r="K453">
            <v>392456</v>
          </cell>
        </row>
        <row r="454">
          <cell r="K454">
            <v>392456</v>
          </cell>
        </row>
        <row r="455">
          <cell r="K455">
            <v>392456</v>
          </cell>
        </row>
        <row r="456">
          <cell r="K456">
            <v>392456</v>
          </cell>
        </row>
        <row r="457">
          <cell r="K457">
            <v>392456</v>
          </cell>
        </row>
        <row r="458">
          <cell r="K458">
            <v>392456</v>
          </cell>
        </row>
        <row r="459">
          <cell r="K459">
            <v>392456</v>
          </cell>
        </row>
        <row r="460">
          <cell r="K460">
            <v>312535</v>
          </cell>
        </row>
        <row r="461">
          <cell r="K461">
            <v>286366</v>
          </cell>
        </row>
        <row r="462">
          <cell r="K462">
            <v>281783</v>
          </cell>
        </row>
        <row r="463">
          <cell r="K463">
            <v>286366</v>
          </cell>
        </row>
        <row r="464">
          <cell r="K464">
            <v>286366</v>
          </cell>
        </row>
        <row r="465">
          <cell r="K465">
            <v>286366</v>
          </cell>
        </row>
        <row r="466">
          <cell r="K466">
            <v>286366</v>
          </cell>
        </row>
        <row r="467">
          <cell r="K467">
            <v>286366</v>
          </cell>
        </row>
        <row r="468">
          <cell r="K468">
            <v>281783</v>
          </cell>
        </row>
        <row r="469">
          <cell r="K469">
            <v>286366</v>
          </cell>
        </row>
        <row r="470">
          <cell r="K470">
            <v>286366</v>
          </cell>
        </row>
        <row r="471">
          <cell r="K471">
            <v>286366</v>
          </cell>
        </row>
        <row r="472">
          <cell r="K472">
            <v>286366</v>
          </cell>
        </row>
        <row r="473">
          <cell r="K473">
            <v>286366</v>
          </cell>
        </row>
        <row r="474">
          <cell r="K474">
            <v>286366</v>
          </cell>
        </row>
        <row r="475">
          <cell r="K475">
            <v>254211</v>
          </cell>
        </row>
        <row r="476">
          <cell r="K476">
            <v>286366</v>
          </cell>
        </row>
        <row r="477">
          <cell r="K477">
            <v>281783</v>
          </cell>
        </row>
        <row r="478">
          <cell r="K478">
            <v>286366</v>
          </cell>
        </row>
        <row r="479">
          <cell r="K479">
            <v>281783</v>
          </cell>
        </row>
        <row r="480">
          <cell r="K480">
            <v>389178</v>
          </cell>
        </row>
        <row r="481">
          <cell r="K481">
            <v>389015</v>
          </cell>
        </row>
        <row r="482">
          <cell r="K482">
            <v>449368</v>
          </cell>
        </row>
        <row r="483">
          <cell r="K483">
            <v>389015</v>
          </cell>
        </row>
        <row r="484">
          <cell r="K484">
            <v>206769</v>
          </cell>
        </row>
        <row r="485">
          <cell r="K485">
            <v>204636</v>
          </cell>
        </row>
        <row r="486">
          <cell r="K486">
            <v>389015</v>
          </cell>
        </row>
        <row r="487">
          <cell r="K487">
            <v>389015</v>
          </cell>
        </row>
        <row r="488">
          <cell r="K488">
            <v>263225</v>
          </cell>
        </row>
        <row r="489">
          <cell r="K489">
            <v>389015</v>
          </cell>
        </row>
        <row r="490">
          <cell r="K490">
            <v>341974</v>
          </cell>
        </row>
        <row r="491">
          <cell r="K491">
            <v>389015</v>
          </cell>
        </row>
        <row r="492">
          <cell r="K492">
            <v>383149</v>
          </cell>
        </row>
        <row r="493">
          <cell r="K493">
            <v>389015</v>
          </cell>
        </row>
        <row r="494">
          <cell r="K494">
            <v>389015</v>
          </cell>
        </row>
        <row r="495">
          <cell r="K495">
            <v>389015</v>
          </cell>
        </row>
        <row r="496">
          <cell r="K496">
            <v>389015</v>
          </cell>
        </row>
        <row r="497">
          <cell r="K497">
            <v>389015</v>
          </cell>
        </row>
        <row r="498">
          <cell r="K498">
            <v>389015</v>
          </cell>
        </row>
        <row r="499">
          <cell r="K499">
            <v>389015</v>
          </cell>
        </row>
        <row r="500">
          <cell r="K500">
            <v>389015</v>
          </cell>
        </row>
        <row r="501">
          <cell r="K501">
            <v>389015</v>
          </cell>
        </row>
        <row r="502">
          <cell r="K502">
            <v>389015</v>
          </cell>
        </row>
        <row r="503">
          <cell r="K503">
            <v>481704</v>
          </cell>
        </row>
        <row r="504">
          <cell r="K504">
            <v>269737</v>
          </cell>
        </row>
        <row r="505">
          <cell r="K505">
            <v>265470</v>
          </cell>
        </row>
        <row r="506">
          <cell r="K506">
            <v>495311</v>
          </cell>
        </row>
        <row r="507">
          <cell r="K507">
            <v>269737</v>
          </cell>
        </row>
        <row r="508">
          <cell r="K508">
            <v>269737</v>
          </cell>
        </row>
        <row r="509">
          <cell r="K509">
            <v>430395</v>
          </cell>
        </row>
        <row r="510">
          <cell r="K510">
            <v>282567</v>
          </cell>
        </row>
        <row r="511">
          <cell r="K511">
            <v>286818</v>
          </cell>
        </row>
        <row r="512">
          <cell r="K512">
            <v>389015</v>
          </cell>
        </row>
        <row r="513">
          <cell r="K513">
            <v>392456</v>
          </cell>
        </row>
        <row r="514">
          <cell r="K514">
            <v>383149</v>
          </cell>
        </row>
        <row r="515">
          <cell r="K515">
            <v>389015</v>
          </cell>
        </row>
        <row r="516">
          <cell r="K516">
            <v>389015</v>
          </cell>
        </row>
        <row r="517">
          <cell r="K517">
            <v>389015</v>
          </cell>
        </row>
        <row r="518">
          <cell r="K518">
            <v>392456</v>
          </cell>
        </row>
        <row r="519">
          <cell r="K519">
            <v>392456</v>
          </cell>
        </row>
        <row r="520">
          <cell r="K520">
            <v>389015</v>
          </cell>
        </row>
        <row r="521">
          <cell r="K521">
            <v>389015</v>
          </cell>
        </row>
        <row r="522">
          <cell r="K522">
            <v>392456</v>
          </cell>
        </row>
        <row r="523">
          <cell r="K523">
            <v>392456</v>
          </cell>
        </row>
        <row r="524">
          <cell r="K524">
            <v>392456</v>
          </cell>
        </row>
        <row r="525">
          <cell r="K525">
            <v>392456</v>
          </cell>
        </row>
        <row r="526">
          <cell r="K526">
            <v>389015</v>
          </cell>
        </row>
        <row r="527">
          <cell r="K527">
            <v>303869</v>
          </cell>
        </row>
        <row r="528">
          <cell r="K528">
            <v>488651</v>
          </cell>
        </row>
        <row r="529">
          <cell r="K529">
            <v>321489</v>
          </cell>
        </row>
        <row r="530">
          <cell r="K530">
            <v>743387</v>
          </cell>
        </row>
        <row r="531">
          <cell r="K531">
            <v>743387</v>
          </cell>
        </row>
        <row r="532">
          <cell r="K532">
            <v>743387</v>
          </cell>
        </row>
        <row r="533">
          <cell r="K533">
            <v>743387</v>
          </cell>
        </row>
        <row r="534">
          <cell r="K534">
            <v>743387</v>
          </cell>
        </row>
        <row r="535">
          <cell r="K535">
            <v>743387</v>
          </cell>
        </row>
        <row r="536">
          <cell r="K536">
            <v>743387</v>
          </cell>
        </row>
        <row r="537">
          <cell r="K537">
            <v>743387</v>
          </cell>
        </row>
        <row r="538">
          <cell r="K538">
            <v>743387</v>
          </cell>
        </row>
        <row r="539">
          <cell r="K539">
            <v>694189</v>
          </cell>
        </row>
        <row r="540">
          <cell r="K540">
            <v>396433</v>
          </cell>
        </row>
        <row r="541">
          <cell r="K541">
            <v>37446</v>
          </cell>
        </row>
        <row r="542">
          <cell r="K542">
            <v>721525</v>
          </cell>
        </row>
        <row r="543">
          <cell r="K543">
            <v>725494</v>
          </cell>
        </row>
        <row r="544">
          <cell r="K544">
            <v>725494</v>
          </cell>
        </row>
        <row r="545">
          <cell r="K545">
            <v>640991</v>
          </cell>
        </row>
        <row r="546">
          <cell r="K546">
            <v>712082</v>
          </cell>
        </row>
        <row r="547">
          <cell r="K547">
            <v>676296</v>
          </cell>
        </row>
        <row r="548">
          <cell r="K548">
            <v>721525</v>
          </cell>
        </row>
        <row r="549">
          <cell r="K549">
            <v>712082</v>
          </cell>
        </row>
        <row r="550">
          <cell r="K550">
            <v>712082</v>
          </cell>
        </row>
        <row r="551">
          <cell r="K551">
            <v>725494</v>
          </cell>
        </row>
        <row r="552">
          <cell r="K552">
            <v>189285</v>
          </cell>
        </row>
        <row r="553">
          <cell r="K553">
            <v>276074</v>
          </cell>
        </row>
        <row r="554">
          <cell r="K554">
            <v>355575</v>
          </cell>
        </row>
        <row r="555">
          <cell r="K555">
            <v>148768</v>
          </cell>
        </row>
        <row r="556">
          <cell r="K556">
            <v>286366</v>
          </cell>
        </row>
        <row r="557">
          <cell r="K557">
            <v>286366</v>
          </cell>
        </row>
        <row r="558">
          <cell r="K558">
            <v>281783</v>
          </cell>
        </row>
        <row r="559">
          <cell r="K559">
            <v>286366</v>
          </cell>
        </row>
        <row r="560">
          <cell r="K560">
            <v>281783</v>
          </cell>
        </row>
        <row r="561">
          <cell r="K561">
            <v>331417</v>
          </cell>
        </row>
        <row r="562">
          <cell r="K562">
            <v>226781</v>
          </cell>
        </row>
        <row r="563">
          <cell r="K563">
            <v>289376</v>
          </cell>
        </row>
        <row r="564">
          <cell r="K564">
            <v>229051</v>
          </cell>
        </row>
        <row r="565">
          <cell r="K565">
            <v>135534</v>
          </cell>
        </row>
        <row r="566">
          <cell r="K566">
            <v>478498</v>
          </cell>
        </row>
        <row r="567">
          <cell r="K567">
            <v>236561</v>
          </cell>
        </row>
        <row r="568">
          <cell r="K568">
            <v>255687</v>
          </cell>
        </row>
        <row r="569">
          <cell r="K569">
            <v>254484</v>
          </cell>
        </row>
        <row r="570">
          <cell r="K570">
            <v>189476</v>
          </cell>
        </row>
        <row r="571">
          <cell r="K571">
            <v>604790</v>
          </cell>
        </row>
        <row r="572">
          <cell r="K572">
            <v>778019</v>
          </cell>
        </row>
        <row r="573">
          <cell r="K573">
            <v>586097</v>
          </cell>
        </row>
        <row r="574">
          <cell r="K574">
            <v>233734</v>
          </cell>
        </row>
        <row r="575">
          <cell r="K575">
            <v>233734</v>
          </cell>
        </row>
        <row r="576">
          <cell r="K576">
            <v>492905</v>
          </cell>
        </row>
        <row r="577">
          <cell r="K577">
            <v>589658</v>
          </cell>
        </row>
        <row r="578">
          <cell r="K578">
            <v>254211</v>
          </cell>
        </row>
        <row r="579">
          <cell r="K579">
            <v>987935</v>
          </cell>
        </row>
        <row r="580">
          <cell r="K580">
            <v>183180</v>
          </cell>
        </row>
        <row r="581">
          <cell r="K581">
            <v>294769</v>
          </cell>
        </row>
        <row r="582">
          <cell r="K582">
            <v>219438</v>
          </cell>
        </row>
        <row r="583">
          <cell r="K583">
            <v>398749</v>
          </cell>
        </row>
        <row r="584">
          <cell r="K584">
            <v>199961</v>
          </cell>
        </row>
        <row r="585">
          <cell r="K585">
            <v>190706</v>
          </cell>
        </row>
        <row r="586">
          <cell r="K586">
            <v>190706</v>
          </cell>
        </row>
        <row r="587">
          <cell r="K587">
            <v>190706</v>
          </cell>
        </row>
        <row r="588">
          <cell r="K588">
            <v>190706</v>
          </cell>
        </row>
        <row r="589">
          <cell r="K589">
            <v>187687</v>
          </cell>
        </row>
        <row r="590">
          <cell r="K590">
            <v>233734</v>
          </cell>
        </row>
        <row r="591">
          <cell r="K591">
            <v>370094</v>
          </cell>
        </row>
        <row r="592">
          <cell r="K592">
            <v>370094</v>
          </cell>
        </row>
        <row r="593">
          <cell r="K593">
            <v>370094</v>
          </cell>
        </row>
        <row r="594">
          <cell r="K594">
            <v>370094</v>
          </cell>
        </row>
        <row r="595">
          <cell r="K595">
            <v>433893</v>
          </cell>
        </row>
        <row r="596">
          <cell r="K596">
            <v>433893</v>
          </cell>
        </row>
        <row r="597">
          <cell r="K597">
            <v>433893</v>
          </cell>
        </row>
        <row r="598">
          <cell r="K598">
            <v>427983</v>
          </cell>
        </row>
        <row r="599">
          <cell r="K599">
            <v>433893</v>
          </cell>
        </row>
        <row r="600">
          <cell r="K600">
            <v>433893</v>
          </cell>
        </row>
        <row r="601">
          <cell r="K601">
            <v>431525</v>
          </cell>
        </row>
        <row r="602">
          <cell r="K602">
            <v>431525</v>
          </cell>
        </row>
        <row r="603">
          <cell r="K603">
            <v>431525</v>
          </cell>
        </row>
        <row r="604">
          <cell r="K604">
            <v>431525</v>
          </cell>
        </row>
        <row r="605">
          <cell r="K605">
            <v>396493</v>
          </cell>
        </row>
        <row r="606">
          <cell r="K606">
            <v>396493</v>
          </cell>
        </row>
        <row r="607">
          <cell r="K607">
            <v>391080</v>
          </cell>
        </row>
        <row r="608">
          <cell r="K608">
            <v>396493</v>
          </cell>
        </row>
        <row r="609">
          <cell r="K609">
            <v>396493</v>
          </cell>
        </row>
        <row r="610">
          <cell r="K610">
            <v>396493</v>
          </cell>
        </row>
        <row r="611">
          <cell r="K611">
            <v>396493</v>
          </cell>
        </row>
        <row r="612">
          <cell r="K612">
            <v>396493</v>
          </cell>
        </row>
        <row r="613">
          <cell r="K613">
            <v>396493</v>
          </cell>
        </row>
        <row r="614">
          <cell r="K614">
            <v>396493</v>
          </cell>
        </row>
        <row r="615">
          <cell r="K615">
            <v>345030</v>
          </cell>
        </row>
        <row r="616">
          <cell r="K616">
            <v>350062</v>
          </cell>
        </row>
        <row r="617">
          <cell r="K617">
            <v>345030</v>
          </cell>
        </row>
        <row r="618">
          <cell r="K618">
            <v>345030</v>
          </cell>
        </row>
        <row r="619">
          <cell r="K619">
            <v>350062</v>
          </cell>
        </row>
        <row r="620">
          <cell r="K620">
            <v>336449</v>
          </cell>
        </row>
        <row r="621">
          <cell r="K621">
            <v>350062</v>
          </cell>
        </row>
        <row r="622">
          <cell r="K622">
            <v>345030</v>
          </cell>
        </row>
        <row r="623">
          <cell r="K623">
            <v>350062</v>
          </cell>
        </row>
        <row r="624">
          <cell r="K624">
            <v>350062</v>
          </cell>
        </row>
        <row r="625">
          <cell r="K625">
            <v>350062</v>
          </cell>
        </row>
        <row r="626">
          <cell r="K626">
            <v>331417</v>
          </cell>
        </row>
        <row r="627">
          <cell r="K627">
            <v>350062</v>
          </cell>
        </row>
        <row r="628">
          <cell r="K628">
            <v>350062</v>
          </cell>
        </row>
        <row r="629">
          <cell r="K629">
            <v>350062</v>
          </cell>
        </row>
        <row r="630">
          <cell r="K630">
            <v>350062</v>
          </cell>
        </row>
        <row r="631">
          <cell r="K631">
            <v>350062</v>
          </cell>
        </row>
        <row r="632">
          <cell r="K632">
            <v>350062</v>
          </cell>
        </row>
        <row r="633">
          <cell r="K633">
            <v>350062</v>
          </cell>
        </row>
        <row r="634">
          <cell r="K634">
            <v>336449</v>
          </cell>
        </row>
        <row r="635">
          <cell r="K635">
            <v>336449</v>
          </cell>
        </row>
        <row r="636">
          <cell r="K636">
            <v>336449</v>
          </cell>
        </row>
        <row r="637">
          <cell r="K637">
            <v>331417</v>
          </cell>
        </row>
        <row r="638">
          <cell r="K638">
            <v>345030</v>
          </cell>
        </row>
        <row r="639">
          <cell r="K639">
            <v>345030</v>
          </cell>
        </row>
        <row r="640">
          <cell r="K640">
            <v>350062</v>
          </cell>
        </row>
        <row r="641">
          <cell r="K641">
            <v>350062</v>
          </cell>
        </row>
        <row r="642">
          <cell r="K642">
            <v>350062</v>
          </cell>
        </row>
        <row r="643">
          <cell r="K643">
            <v>336449</v>
          </cell>
        </row>
        <row r="644">
          <cell r="K644">
            <v>331417</v>
          </cell>
        </row>
        <row r="645">
          <cell r="K645">
            <v>331417</v>
          </cell>
        </row>
        <row r="646">
          <cell r="K646">
            <v>336449</v>
          </cell>
        </row>
        <row r="647">
          <cell r="K647">
            <v>336449</v>
          </cell>
        </row>
        <row r="648">
          <cell r="K648">
            <v>345030</v>
          </cell>
        </row>
        <row r="649">
          <cell r="K649">
            <v>345030</v>
          </cell>
        </row>
        <row r="650">
          <cell r="K650">
            <v>336449</v>
          </cell>
        </row>
        <row r="651">
          <cell r="K651">
            <v>350062</v>
          </cell>
        </row>
        <row r="652">
          <cell r="K652">
            <v>336449</v>
          </cell>
        </row>
        <row r="653">
          <cell r="K653">
            <v>336449</v>
          </cell>
        </row>
        <row r="654">
          <cell r="K654">
            <v>350062</v>
          </cell>
        </row>
        <row r="655">
          <cell r="K655">
            <v>345030</v>
          </cell>
        </row>
        <row r="656">
          <cell r="K656">
            <v>336449</v>
          </cell>
        </row>
        <row r="657">
          <cell r="K657">
            <v>350062</v>
          </cell>
        </row>
        <row r="658">
          <cell r="K658">
            <v>336449</v>
          </cell>
        </row>
        <row r="659">
          <cell r="K659">
            <v>331417</v>
          </cell>
        </row>
        <row r="660">
          <cell r="K660">
            <v>331417</v>
          </cell>
        </row>
        <row r="661">
          <cell r="K661">
            <v>331417</v>
          </cell>
        </row>
        <row r="662">
          <cell r="K662">
            <v>345030</v>
          </cell>
        </row>
        <row r="663">
          <cell r="K663">
            <v>345030</v>
          </cell>
        </row>
        <row r="664">
          <cell r="K664">
            <v>350062</v>
          </cell>
        </row>
        <row r="665">
          <cell r="K665">
            <v>345030</v>
          </cell>
        </row>
        <row r="666">
          <cell r="K666">
            <v>350062</v>
          </cell>
        </row>
        <row r="667">
          <cell r="K667">
            <v>427123</v>
          </cell>
        </row>
        <row r="668">
          <cell r="K668">
            <v>427123</v>
          </cell>
        </row>
        <row r="669">
          <cell r="K669">
            <v>421323</v>
          </cell>
        </row>
        <row r="670">
          <cell r="K670">
            <v>427123</v>
          </cell>
        </row>
        <row r="671">
          <cell r="K671">
            <v>396493</v>
          </cell>
        </row>
        <row r="672">
          <cell r="K672">
            <v>396493</v>
          </cell>
        </row>
        <row r="673">
          <cell r="K673">
            <v>396493</v>
          </cell>
        </row>
        <row r="674">
          <cell r="K674">
            <v>427123</v>
          </cell>
        </row>
        <row r="675">
          <cell r="K675">
            <v>396493</v>
          </cell>
        </row>
        <row r="676">
          <cell r="K676">
            <v>396493</v>
          </cell>
        </row>
        <row r="677">
          <cell r="K677">
            <v>396493</v>
          </cell>
        </row>
        <row r="678">
          <cell r="K678">
            <v>396493</v>
          </cell>
        </row>
        <row r="679">
          <cell r="K679">
            <v>396493</v>
          </cell>
        </row>
        <row r="680">
          <cell r="K680">
            <v>391080</v>
          </cell>
        </row>
        <row r="681">
          <cell r="K681">
            <v>364558</v>
          </cell>
        </row>
        <row r="682">
          <cell r="K682">
            <v>370094</v>
          </cell>
        </row>
        <row r="683">
          <cell r="K683">
            <v>364558</v>
          </cell>
        </row>
        <row r="684">
          <cell r="K684">
            <v>364558</v>
          </cell>
        </row>
        <row r="685">
          <cell r="K685">
            <v>370094</v>
          </cell>
        </row>
        <row r="686">
          <cell r="K686">
            <v>370094</v>
          </cell>
        </row>
        <row r="687">
          <cell r="K687">
            <v>370094</v>
          </cell>
        </row>
        <row r="688">
          <cell r="K688">
            <v>789739</v>
          </cell>
        </row>
        <row r="689">
          <cell r="K689">
            <v>762613</v>
          </cell>
        </row>
        <row r="690">
          <cell r="K690">
            <v>778632</v>
          </cell>
        </row>
        <row r="691">
          <cell r="K691">
            <v>364558</v>
          </cell>
        </row>
        <row r="692">
          <cell r="K692">
            <v>364558</v>
          </cell>
        </row>
        <row r="693">
          <cell r="K693">
            <v>364558</v>
          </cell>
        </row>
        <row r="694">
          <cell r="K694">
            <v>364558</v>
          </cell>
        </row>
        <row r="695">
          <cell r="K695">
            <v>370094</v>
          </cell>
        </row>
        <row r="696">
          <cell r="K696">
            <v>370094</v>
          </cell>
        </row>
        <row r="697">
          <cell r="K697">
            <v>819777</v>
          </cell>
        </row>
        <row r="698">
          <cell r="K698">
            <v>819777</v>
          </cell>
        </row>
        <row r="699">
          <cell r="K699">
            <v>370094</v>
          </cell>
        </row>
        <row r="700">
          <cell r="K700">
            <v>834464</v>
          </cell>
        </row>
        <row r="701">
          <cell r="K701">
            <v>874865</v>
          </cell>
        </row>
        <row r="702">
          <cell r="K702">
            <v>747257</v>
          </cell>
        </row>
        <row r="703">
          <cell r="K703">
            <v>760348</v>
          </cell>
        </row>
        <row r="704">
          <cell r="K704">
            <v>747257</v>
          </cell>
        </row>
        <row r="705">
          <cell r="K705">
            <v>364558</v>
          </cell>
        </row>
        <row r="706">
          <cell r="K706">
            <v>370094</v>
          </cell>
        </row>
        <row r="707">
          <cell r="K707">
            <v>364558</v>
          </cell>
        </row>
        <row r="708">
          <cell r="K708">
            <v>364558</v>
          </cell>
        </row>
        <row r="709">
          <cell r="K709">
            <v>370094</v>
          </cell>
        </row>
        <row r="710">
          <cell r="K710">
            <v>364558</v>
          </cell>
        </row>
        <row r="711">
          <cell r="K711">
            <v>364558</v>
          </cell>
        </row>
        <row r="712">
          <cell r="K712">
            <v>370094</v>
          </cell>
        </row>
        <row r="713">
          <cell r="K713">
            <v>364558</v>
          </cell>
        </row>
        <row r="714">
          <cell r="K714">
            <v>364558</v>
          </cell>
        </row>
        <row r="715">
          <cell r="K715">
            <v>370094</v>
          </cell>
        </row>
        <row r="716">
          <cell r="K716">
            <v>370094</v>
          </cell>
        </row>
        <row r="717">
          <cell r="K717">
            <v>370094</v>
          </cell>
        </row>
        <row r="718">
          <cell r="K718">
            <v>370094</v>
          </cell>
        </row>
        <row r="719">
          <cell r="K719">
            <v>370094</v>
          </cell>
        </row>
        <row r="720">
          <cell r="K720">
            <v>364558</v>
          </cell>
        </row>
        <row r="721">
          <cell r="K721">
            <v>953292</v>
          </cell>
        </row>
        <row r="722">
          <cell r="K722">
            <v>392925</v>
          </cell>
        </row>
        <row r="723">
          <cell r="K723">
            <v>391221</v>
          </cell>
        </row>
        <row r="724">
          <cell r="K724">
            <v>247946</v>
          </cell>
        </row>
        <row r="725">
          <cell r="K725">
            <v>760629</v>
          </cell>
        </row>
        <row r="726">
          <cell r="K726">
            <v>373558</v>
          </cell>
        </row>
        <row r="727">
          <cell r="K727">
            <v>388614</v>
          </cell>
        </row>
        <row r="728">
          <cell r="K728">
            <v>352099</v>
          </cell>
        </row>
        <row r="729">
          <cell r="K729">
            <v>371854</v>
          </cell>
        </row>
        <row r="730">
          <cell r="K730">
            <v>760629</v>
          </cell>
        </row>
        <row r="731">
          <cell r="K731">
            <v>403650</v>
          </cell>
        </row>
        <row r="732">
          <cell r="K732">
            <v>388294</v>
          </cell>
        </row>
        <row r="733">
          <cell r="K733">
            <v>388294</v>
          </cell>
        </row>
        <row r="734">
          <cell r="K734">
            <v>388294</v>
          </cell>
        </row>
        <row r="735">
          <cell r="K735">
            <v>388294</v>
          </cell>
        </row>
        <row r="736">
          <cell r="K736">
            <v>351806</v>
          </cell>
        </row>
        <row r="737">
          <cell r="K737">
            <v>338093</v>
          </cell>
        </row>
        <row r="738">
          <cell r="K738">
            <v>351806</v>
          </cell>
        </row>
        <row r="739">
          <cell r="K739">
            <v>351806</v>
          </cell>
        </row>
        <row r="740">
          <cell r="K740">
            <v>316842</v>
          </cell>
        </row>
        <row r="741">
          <cell r="K741">
            <v>333021</v>
          </cell>
        </row>
        <row r="742">
          <cell r="K742">
            <v>316842</v>
          </cell>
        </row>
        <row r="743">
          <cell r="K743">
            <v>351806</v>
          </cell>
        </row>
        <row r="744">
          <cell r="K744">
            <v>316842</v>
          </cell>
        </row>
        <row r="745">
          <cell r="K745">
            <v>316842</v>
          </cell>
        </row>
        <row r="746">
          <cell r="K746">
            <v>351806</v>
          </cell>
        </row>
        <row r="747">
          <cell r="K747">
            <v>431137</v>
          </cell>
        </row>
        <row r="748">
          <cell r="K748">
            <v>431137</v>
          </cell>
        </row>
        <row r="749">
          <cell r="K749">
            <v>431137</v>
          </cell>
        </row>
        <row r="750">
          <cell r="K750">
            <v>431137</v>
          </cell>
        </row>
        <row r="751">
          <cell r="K751">
            <v>431137</v>
          </cell>
        </row>
        <row r="752">
          <cell r="K752">
            <v>316842</v>
          </cell>
        </row>
        <row r="753">
          <cell r="K753">
            <v>316842</v>
          </cell>
        </row>
        <row r="754">
          <cell r="K754">
            <v>333021</v>
          </cell>
        </row>
        <row r="755">
          <cell r="K755">
            <v>338093</v>
          </cell>
        </row>
        <row r="756">
          <cell r="K756">
            <v>338093</v>
          </cell>
        </row>
        <row r="757">
          <cell r="K757">
            <v>351806</v>
          </cell>
        </row>
        <row r="758">
          <cell r="K758">
            <v>338093</v>
          </cell>
        </row>
        <row r="759">
          <cell r="K759">
            <v>333021</v>
          </cell>
        </row>
        <row r="760">
          <cell r="K760">
            <v>431137</v>
          </cell>
        </row>
        <row r="761">
          <cell r="K761">
            <v>431137</v>
          </cell>
        </row>
        <row r="762">
          <cell r="K762">
            <v>346734</v>
          </cell>
        </row>
        <row r="763">
          <cell r="K763">
            <v>431137</v>
          </cell>
        </row>
        <row r="764">
          <cell r="K764">
            <v>431137</v>
          </cell>
        </row>
        <row r="765">
          <cell r="K765">
            <v>316842</v>
          </cell>
        </row>
        <row r="766">
          <cell r="K766">
            <v>346734</v>
          </cell>
        </row>
        <row r="767">
          <cell r="K767">
            <v>338093</v>
          </cell>
        </row>
        <row r="768">
          <cell r="K768">
            <v>338093</v>
          </cell>
        </row>
        <row r="769">
          <cell r="K769">
            <v>338093</v>
          </cell>
        </row>
        <row r="770">
          <cell r="K770">
            <v>338093</v>
          </cell>
        </row>
        <row r="771">
          <cell r="K771">
            <v>338093</v>
          </cell>
        </row>
        <row r="772">
          <cell r="K772">
            <v>338093</v>
          </cell>
        </row>
        <row r="773">
          <cell r="K773">
            <v>346734</v>
          </cell>
        </row>
        <row r="774">
          <cell r="K774">
            <v>316842</v>
          </cell>
        </row>
        <row r="775">
          <cell r="K775">
            <v>311770</v>
          </cell>
        </row>
        <row r="776">
          <cell r="K776">
            <v>346734</v>
          </cell>
        </row>
        <row r="777">
          <cell r="K777">
            <v>351806</v>
          </cell>
        </row>
        <row r="778">
          <cell r="K778">
            <v>346734</v>
          </cell>
        </row>
        <row r="779">
          <cell r="K779">
            <v>346734</v>
          </cell>
        </row>
        <row r="780">
          <cell r="K780">
            <v>346734</v>
          </cell>
        </row>
        <row r="781">
          <cell r="K781">
            <v>525854</v>
          </cell>
        </row>
        <row r="782">
          <cell r="K782">
            <v>525854</v>
          </cell>
        </row>
        <row r="783">
          <cell r="K783">
            <v>525854</v>
          </cell>
        </row>
        <row r="784">
          <cell r="K784">
            <v>370094</v>
          </cell>
        </row>
        <row r="785">
          <cell r="K785">
            <v>370094</v>
          </cell>
        </row>
        <row r="786">
          <cell r="K786">
            <v>346734</v>
          </cell>
        </row>
        <row r="787">
          <cell r="K787">
            <v>351806</v>
          </cell>
        </row>
        <row r="788">
          <cell r="K788">
            <v>338093</v>
          </cell>
        </row>
        <row r="789">
          <cell r="K789">
            <v>351806</v>
          </cell>
        </row>
        <row r="790">
          <cell r="K790">
            <v>351806</v>
          </cell>
        </row>
        <row r="791">
          <cell r="K791">
            <v>346734</v>
          </cell>
        </row>
        <row r="792">
          <cell r="K792">
            <v>351806</v>
          </cell>
        </row>
        <row r="793">
          <cell r="K793">
            <v>351806</v>
          </cell>
        </row>
        <row r="794">
          <cell r="K794">
            <v>351806</v>
          </cell>
        </row>
        <row r="795">
          <cell r="K795">
            <v>346734</v>
          </cell>
        </row>
        <row r="796">
          <cell r="K796">
            <v>346734</v>
          </cell>
        </row>
        <row r="797">
          <cell r="K797">
            <v>346734</v>
          </cell>
        </row>
        <row r="798">
          <cell r="K798">
            <v>346734</v>
          </cell>
        </row>
        <row r="799">
          <cell r="K799">
            <v>346734</v>
          </cell>
        </row>
        <row r="800">
          <cell r="K800">
            <v>338093</v>
          </cell>
        </row>
        <row r="801">
          <cell r="K801">
            <v>338093</v>
          </cell>
        </row>
        <row r="802">
          <cell r="K802">
            <v>338093</v>
          </cell>
        </row>
        <row r="803">
          <cell r="K803">
            <v>338093</v>
          </cell>
        </row>
        <row r="804">
          <cell r="K804">
            <v>338093</v>
          </cell>
        </row>
        <row r="805">
          <cell r="K805">
            <v>338093</v>
          </cell>
        </row>
        <row r="806">
          <cell r="K806">
            <v>338093</v>
          </cell>
        </row>
        <row r="807">
          <cell r="K807">
            <v>338093</v>
          </cell>
        </row>
        <row r="808">
          <cell r="K808">
            <v>338093</v>
          </cell>
        </row>
        <row r="809">
          <cell r="K809">
            <v>351806</v>
          </cell>
        </row>
        <row r="810">
          <cell r="K810">
            <v>351806</v>
          </cell>
        </row>
        <row r="811">
          <cell r="K811">
            <v>338093</v>
          </cell>
        </row>
        <row r="812">
          <cell r="K812">
            <v>338093</v>
          </cell>
        </row>
        <row r="813">
          <cell r="K813">
            <v>351806</v>
          </cell>
        </row>
        <row r="814">
          <cell r="K814">
            <v>351806</v>
          </cell>
        </row>
        <row r="815">
          <cell r="K815">
            <v>316625</v>
          </cell>
        </row>
        <row r="816">
          <cell r="K816">
            <v>351806</v>
          </cell>
        </row>
        <row r="817">
          <cell r="K817">
            <v>351806</v>
          </cell>
        </row>
        <row r="818">
          <cell r="K818">
            <v>316842</v>
          </cell>
        </row>
        <row r="819">
          <cell r="K819">
            <v>351806</v>
          </cell>
        </row>
        <row r="820">
          <cell r="K820">
            <v>346734</v>
          </cell>
        </row>
        <row r="821">
          <cell r="K821">
            <v>346734</v>
          </cell>
        </row>
        <row r="822">
          <cell r="K822">
            <v>333021</v>
          </cell>
        </row>
        <row r="823">
          <cell r="K823">
            <v>351806</v>
          </cell>
        </row>
        <row r="824">
          <cell r="K824">
            <v>351806</v>
          </cell>
        </row>
        <row r="825">
          <cell r="K825">
            <v>351806</v>
          </cell>
        </row>
        <row r="826">
          <cell r="K826">
            <v>351806</v>
          </cell>
        </row>
        <row r="827">
          <cell r="K827">
            <v>351806</v>
          </cell>
        </row>
        <row r="828">
          <cell r="K828">
            <v>351806</v>
          </cell>
        </row>
        <row r="829">
          <cell r="K829">
            <v>346734</v>
          </cell>
        </row>
        <row r="830">
          <cell r="K830">
            <v>351806</v>
          </cell>
        </row>
        <row r="831">
          <cell r="K831">
            <v>338093</v>
          </cell>
        </row>
        <row r="832">
          <cell r="K832">
            <v>351806</v>
          </cell>
        </row>
        <row r="833">
          <cell r="K833">
            <v>351806</v>
          </cell>
        </row>
        <row r="834">
          <cell r="K834">
            <v>316842</v>
          </cell>
        </row>
        <row r="835">
          <cell r="K835">
            <v>338093</v>
          </cell>
        </row>
        <row r="836">
          <cell r="K836">
            <v>333021</v>
          </cell>
        </row>
        <row r="837">
          <cell r="K837">
            <v>333021</v>
          </cell>
        </row>
        <row r="838">
          <cell r="K838">
            <v>338093</v>
          </cell>
        </row>
        <row r="839">
          <cell r="K839">
            <v>346734</v>
          </cell>
        </row>
        <row r="840">
          <cell r="K840">
            <v>338093</v>
          </cell>
        </row>
        <row r="841">
          <cell r="K841">
            <v>338093</v>
          </cell>
        </row>
        <row r="842">
          <cell r="K842">
            <v>338093</v>
          </cell>
        </row>
        <row r="843">
          <cell r="K843">
            <v>338093</v>
          </cell>
        </row>
        <row r="844">
          <cell r="K844">
            <v>338093</v>
          </cell>
        </row>
        <row r="845">
          <cell r="K845">
            <v>338093</v>
          </cell>
        </row>
        <row r="846">
          <cell r="K846">
            <v>338093</v>
          </cell>
        </row>
        <row r="847">
          <cell r="K847">
            <v>338093</v>
          </cell>
        </row>
        <row r="848">
          <cell r="K848">
            <v>338093</v>
          </cell>
        </row>
        <row r="849">
          <cell r="K849">
            <v>333021</v>
          </cell>
        </row>
        <row r="850">
          <cell r="K850">
            <v>338093</v>
          </cell>
        </row>
        <row r="851">
          <cell r="K851">
            <v>338093</v>
          </cell>
        </row>
        <row r="852">
          <cell r="K852">
            <v>333021</v>
          </cell>
        </row>
        <row r="853">
          <cell r="K853">
            <v>333021</v>
          </cell>
        </row>
        <row r="854">
          <cell r="K854">
            <v>333021</v>
          </cell>
        </row>
        <row r="855">
          <cell r="K855">
            <v>333021</v>
          </cell>
        </row>
        <row r="856">
          <cell r="K856">
            <v>333021</v>
          </cell>
        </row>
        <row r="857">
          <cell r="K857">
            <v>333021</v>
          </cell>
        </row>
        <row r="858">
          <cell r="K858">
            <v>333021</v>
          </cell>
        </row>
        <row r="859">
          <cell r="K859">
            <v>333021</v>
          </cell>
        </row>
        <row r="860">
          <cell r="K860">
            <v>338093</v>
          </cell>
        </row>
        <row r="861">
          <cell r="K861">
            <v>338093</v>
          </cell>
        </row>
        <row r="862">
          <cell r="K862">
            <v>338093</v>
          </cell>
        </row>
        <row r="863">
          <cell r="K863">
            <v>333021</v>
          </cell>
        </row>
        <row r="864">
          <cell r="K864">
            <v>351806</v>
          </cell>
        </row>
        <row r="865">
          <cell r="K865">
            <v>333021</v>
          </cell>
        </row>
        <row r="866">
          <cell r="K866">
            <v>333021</v>
          </cell>
        </row>
        <row r="867">
          <cell r="K867">
            <v>338093</v>
          </cell>
        </row>
        <row r="868">
          <cell r="K868">
            <v>333021</v>
          </cell>
        </row>
        <row r="869">
          <cell r="K869">
            <v>351806</v>
          </cell>
        </row>
        <row r="870">
          <cell r="K870">
            <v>351806</v>
          </cell>
        </row>
        <row r="871">
          <cell r="K871">
            <v>351806</v>
          </cell>
        </row>
        <row r="872">
          <cell r="K872">
            <v>351806</v>
          </cell>
        </row>
        <row r="873">
          <cell r="K873">
            <v>338093</v>
          </cell>
        </row>
        <row r="874">
          <cell r="K874">
            <v>351806</v>
          </cell>
        </row>
        <row r="875">
          <cell r="K875">
            <v>351806</v>
          </cell>
        </row>
        <row r="876">
          <cell r="K876">
            <v>351806</v>
          </cell>
        </row>
        <row r="877">
          <cell r="K877">
            <v>338093</v>
          </cell>
        </row>
        <row r="878">
          <cell r="K878">
            <v>351806</v>
          </cell>
        </row>
        <row r="879">
          <cell r="K879">
            <v>351806</v>
          </cell>
        </row>
        <row r="880">
          <cell r="K880">
            <v>338093</v>
          </cell>
        </row>
        <row r="881">
          <cell r="K881">
            <v>351806</v>
          </cell>
        </row>
        <row r="882">
          <cell r="K882">
            <v>333021</v>
          </cell>
        </row>
        <row r="883">
          <cell r="K883">
            <v>351806</v>
          </cell>
        </row>
        <row r="884">
          <cell r="K884">
            <v>338093</v>
          </cell>
        </row>
        <row r="885">
          <cell r="K885">
            <v>338093</v>
          </cell>
        </row>
        <row r="886">
          <cell r="K886">
            <v>338093</v>
          </cell>
        </row>
        <row r="887">
          <cell r="K887">
            <v>338093</v>
          </cell>
        </row>
        <row r="888">
          <cell r="K888">
            <v>338093</v>
          </cell>
        </row>
        <row r="889">
          <cell r="K889">
            <v>351806</v>
          </cell>
        </row>
        <row r="890">
          <cell r="K890">
            <v>351806</v>
          </cell>
        </row>
        <row r="891">
          <cell r="K891">
            <v>351806</v>
          </cell>
        </row>
        <row r="892">
          <cell r="K892">
            <v>333021</v>
          </cell>
        </row>
        <row r="893">
          <cell r="K893">
            <v>338093</v>
          </cell>
        </row>
        <row r="894">
          <cell r="K894">
            <v>333021</v>
          </cell>
        </row>
        <row r="895">
          <cell r="K895">
            <v>333021</v>
          </cell>
        </row>
        <row r="896">
          <cell r="K896">
            <v>316842</v>
          </cell>
        </row>
        <row r="897">
          <cell r="K897">
            <v>351806</v>
          </cell>
        </row>
        <row r="898">
          <cell r="K898">
            <v>338093</v>
          </cell>
        </row>
        <row r="899">
          <cell r="K899">
            <v>338093</v>
          </cell>
        </row>
        <row r="900">
          <cell r="K900">
            <v>338093</v>
          </cell>
        </row>
        <row r="901">
          <cell r="K901">
            <v>338093</v>
          </cell>
        </row>
        <row r="902">
          <cell r="K902">
            <v>338093</v>
          </cell>
        </row>
        <row r="903">
          <cell r="K903">
            <v>333021</v>
          </cell>
        </row>
        <row r="904">
          <cell r="K904">
            <v>316842</v>
          </cell>
        </row>
        <row r="905">
          <cell r="K905">
            <v>316842</v>
          </cell>
        </row>
        <row r="906">
          <cell r="K906">
            <v>316842</v>
          </cell>
        </row>
        <row r="907">
          <cell r="K907">
            <v>316842</v>
          </cell>
        </row>
        <row r="908">
          <cell r="K908">
            <v>316842</v>
          </cell>
        </row>
        <row r="909">
          <cell r="K909">
            <v>316842</v>
          </cell>
        </row>
        <row r="910">
          <cell r="K910">
            <v>316842</v>
          </cell>
        </row>
        <row r="911">
          <cell r="K911">
            <v>316842</v>
          </cell>
        </row>
        <row r="912">
          <cell r="K912">
            <v>316842</v>
          </cell>
        </row>
        <row r="913">
          <cell r="K913">
            <v>316842</v>
          </cell>
        </row>
        <row r="914">
          <cell r="K914">
            <v>316842</v>
          </cell>
        </row>
        <row r="915">
          <cell r="K915">
            <v>316842</v>
          </cell>
        </row>
        <row r="916">
          <cell r="K916">
            <v>316842</v>
          </cell>
        </row>
        <row r="917">
          <cell r="K917">
            <v>316842</v>
          </cell>
        </row>
        <row r="918">
          <cell r="K918">
            <v>338093</v>
          </cell>
        </row>
        <row r="919">
          <cell r="K919">
            <v>311770</v>
          </cell>
        </row>
        <row r="920">
          <cell r="K920">
            <v>333021</v>
          </cell>
        </row>
        <row r="921">
          <cell r="K921">
            <v>338093</v>
          </cell>
        </row>
        <row r="922">
          <cell r="K922">
            <v>316842</v>
          </cell>
        </row>
        <row r="923">
          <cell r="K923">
            <v>316842</v>
          </cell>
        </row>
        <row r="924">
          <cell r="K924">
            <v>316842</v>
          </cell>
        </row>
        <row r="925">
          <cell r="K925">
            <v>316842</v>
          </cell>
        </row>
        <row r="926">
          <cell r="K926">
            <v>316842</v>
          </cell>
        </row>
        <row r="927">
          <cell r="K927">
            <v>316842</v>
          </cell>
        </row>
        <row r="928">
          <cell r="K928">
            <v>316842</v>
          </cell>
        </row>
        <row r="929">
          <cell r="K929">
            <v>316842</v>
          </cell>
        </row>
        <row r="930">
          <cell r="K930">
            <v>316842</v>
          </cell>
        </row>
        <row r="931">
          <cell r="K931">
            <v>316842</v>
          </cell>
        </row>
        <row r="932">
          <cell r="K932">
            <v>316842</v>
          </cell>
        </row>
        <row r="933">
          <cell r="K933">
            <v>316842</v>
          </cell>
        </row>
        <row r="934">
          <cell r="K934">
            <v>311770</v>
          </cell>
        </row>
        <row r="935">
          <cell r="K935">
            <v>311770</v>
          </cell>
        </row>
        <row r="936">
          <cell r="K936">
            <v>386329</v>
          </cell>
        </row>
        <row r="937">
          <cell r="K937">
            <v>379733</v>
          </cell>
        </row>
        <row r="938">
          <cell r="K938">
            <v>379733</v>
          </cell>
        </row>
        <row r="939">
          <cell r="K939">
            <v>343787</v>
          </cell>
        </row>
        <row r="940">
          <cell r="K940">
            <v>1292050</v>
          </cell>
        </row>
        <row r="941">
          <cell r="K941">
            <v>370094</v>
          </cell>
        </row>
        <row r="942">
          <cell r="K942">
            <v>366323</v>
          </cell>
        </row>
        <row r="943">
          <cell r="K943">
            <v>370094</v>
          </cell>
        </row>
        <row r="944">
          <cell r="K944">
            <v>370094</v>
          </cell>
        </row>
        <row r="945">
          <cell r="K945">
            <v>370094</v>
          </cell>
        </row>
        <row r="946">
          <cell r="K946">
            <v>366323</v>
          </cell>
        </row>
        <row r="947">
          <cell r="K947">
            <v>370094</v>
          </cell>
        </row>
        <row r="948">
          <cell r="K948">
            <v>370094</v>
          </cell>
        </row>
        <row r="949">
          <cell r="K949">
            <v>364558</v>
          </cell>
        </row>
        <row r="950">
          <cell r="K950">
            <v>370094</v>
          </cell>
        </row>
        <row r="951">
          <cell r="K951">
            <v>338093</v>
          </cell>
        </row>
        <row r="952">
          <cell r="K952">
            <v>364558</v>
          </cell>
        </row>
        <row r="953">
          <cell r="K953">
            <v>366323</v>
          </cell>
        </row>
        <row r="954">
          <cell r="K954">
            <v>371902</v>
          </cell>
        </row>
        <row r="955">
          <cell r="K955">
            <v>371902</v>
          </cell>
        </row>
        <row r="956">
          <cell r="K956">
            <v>366323</v>
          </cell>
        </row>
        <row r="957">
          <cell r="K957">
            <v>366323</v>
          </cell>
        </row>
        <row r="958">
          <cell r="K958">
            <v>370094</v>
          </cell>
        </row>
        <row r="959">
          <cell r="K959">
            <v>370094</v>
          </cell>
        </row>
        <row r="960">
          <cell r="K960">
            <v>371902</v>
          </cell>
        </row>
        <row r="961">
          <cell r="K961">
            <v>371902</v>
          </cell>
        </row>
        <row r="962">
          <cell r="K962">
            <v>371902</v>
          </cell>
        </row>
        <row r="963">
          <cell r="K963">
            <v>370094</v>
          </cell>
        </row>
        <row r="964">
          <cell r="K964">
            <v>371902</v>
          </cell>
        </row>
        <row r="965">
          <cell r="K965">
            <v>371902</v>
          </cell>
        </row>
        <row r="966">
          <cell r="K966">
            <v>371902</v>
          </cell>
        </row>
        <row r="967">
          <cell r="K967">
            <v>371902</v>
          </cell>
        </row>
        <row r="968">
          <cell r="K968">
            <v>371902</v>
          </cell>
        </row>
        <row r="969">
          <cell r="K969">
            <v>371902</v>
          </cell>
        </row>
        <row r="970">
          <cell r="K970">
            <v>371902</v>
          </cell>
        </row>
        <row r="971">
          <cell r="K971">
            <v>370094</v>
          </cell>
        </row>
        <row r="972">
          <cell r="K972">
            <v>370094</v>
          </cell>
        </row>
        <row r="973">
          <cell r="K973">
            <v>370094</v>
          </cell>
        </row>
        <row r="974">
          <cell r="K974">
            <v>371902</v>
          </cell>
        </row>
        <row r="975">
          <cell r="K975">
            <v>366323</v>
          </cell>
        </row>
        <row r="976">
          <cell r="K976">
            <v>364558</v>
          </cell>
        </row>
        <row r="977">
          <cell r="K977">
            <v>366323</v>
          </cell>
        </row>
        <row r="978">
          <cell r="K978">
            <v>370094</v>
          </cell>
        </row>
        <row r="979">
          <cell r="K979">
            <v>371902</v>
          </cell>
        </row>
        <row r="980">
          <cell r="K980">
            <v>366323</v>
          </cell>
        </row>
        <row r="981">
          <cell r="K981">
            <v>366323</v>
          </cell>
        </row>
        <row r="982">
          <cell r="K982">
            <v>366323</v>
          </cell>
        </row>
        <row r="983">
          <cell r="K983">
            <v>366323</v>
          </cell>
        </row>
        <row r="984">
          <cell r="K984">
            <v>371902</v>
          </cell>
        </row>
        <row r="985">
          <cell r="K985">
            <v>371902</v>
          </cell>
        </row>
        <row r="986">
          <cell r="K986">
            <v>371902</v>
          </cell>
        </row>
        <row r="987">
          <cell r="K987">
            <v>371902</v>
          </cell>
        </row>
        <row r="988">
          <cell r="K988">
            <v>370094</v>
          </cell>
        </row>
        <row r="989">
          <cell r="K989">
            <v>371902</v>
          </cell>
        </row>
        <row r="990">
          <cell r="K990">
            <v>371902</v>
          </cell>
        </row>
        <row r="991">
          <cell r="K991">
            <v>371902</v>
          </cell>
        </row>
        <row r="992">
          <cell r="K992">
            <v>370094</v>
          </cell>
        </row>
        <row r="993">
          <cell r="K993">
            <v>370094</v>
          </cell>
        </row>
        <row r="994">
          <cell r="K994">
            <v>364558</v>
          </cell>
        </row>
        <row r="995">
          <cell r="K995">
            <v>364558</v>
          </cell>
        </row>
        <row r="996">
          <cell r="K996">
            <v>364558</v>
          </cell>
        </row>
        <row r="997">
          <cell r="K997">
            <v>364558</v>
          </cell>
        </row>
        <row r="998">
          <cell r="K998">
            <v>364558</v>
          </cell>
        </row>
        <row r="999">
          <cell r="K999">
            <v>364558</v>
          </cell>
        </row>
        <row r="1000">
          <cell r="K1000">
            <v>366323</v>
          </cell>
        </row>
        <row r="1001">
          <cell r="K1001">
            <v>366323</v>
          </cell>
        </row>
        <row r="1002">
          <cell r="K1002">
            <v>366323</v>
          </cell>
        </row>
        <row r="1003">
          <cell r="K1003">
            <v>370094</v>
          </cell>
        </row>
        <row r="1004">
          <cell r="K1004">
            <v>474250</v>
          </cell>
        </row>
        <row r="1005">
          <cell r="K1005">
            <v>474250</v>
          </cell>
        </row>
        <row r="1006">
          <cell r="K1006">
            <v>474250</v>
          </cell>
        </row>
        <row r="1007">
          <cell r="K1007">
            <v>474250</v>
          </cell>
        </row>
        <row r="1008">
          <cell r="K1008">
            <v>373558</v>
          </cell>
        </row>
        <row r="1009">
          <cell r="K1009">
            <v>384304</v>
          </cell>
        </row>
        <row r="1010">
          <cell r="K1010">
            <v>1514124</v>
          </cell>
        </row>
        <row r="1011">
          <cell r="K1011">
            <v>373558</v>
          </cell>
        </row>
        <row r="1012">
          <cell r="K1012">
            <v>311465</v>
          </cell>
        </row>
        <row r="1013">
          <cell r="K1013">
            <v>348526</v>
          </cell>
        </row>
        <row r="1014">
          <cell r="K1014">
            <v>316842</v>
          </cell>
        </row>
        <row r="1015">
          <cell r="K1015">
            <v>348526</v>
          </cell>
        </row>
        <row r="1016">
          <cell r="K1016">
            <v>342947</v>
          </cell>
        </row>
        <row r="1017">
          <cell r="K1017">
            <v>342947</v>
          </cell>
        </row>
        <row r="1018">
          <cell r="K1018">
            <v>311770</v>
          </cell>
        </row>
        <row r="1019">
          <cell r="K1019">
            <v>348526</v>
          </cell>
        </row>
        <row r="1020">
          <cell r="K1020">
            <v>342947</v>
          </cell>
        </row>
        <row r="1021">
          <cell r="K1021">
            <v>348526</v>
          </cell>
        </row>
        <row r="1022">
          <cell r="K1022">
            <v>342947</v>
          </cell>
        </row>
        <row r="1023">
          <cell r="K1023">
            <v>348526</v>
          </cell>
        </row>
        <row r="1024">
          <cell r="K1024">
            <v>342947</v>
          </cell>
        </row>
        <row r="1025">
          <cell r="K1025">
            <v>342947</v>
          </cell>
        </row>
        <row r="1026">
          <cell r="K1026">
            <v>348526</v>
          </cell>
        </row>
        <row r="1027">
          <cell r="K1027">
            <v>342947</v>
          </cell>
        </row>
        <row r="1028">
          <cell r="K1028">
            <v>342947</v>
          </cell>
        </row>
        <row r="1029">
          <cell r="K1029">
            <v>348526</v>
          </cell>
        </row>
        <row r="1030">
          <cell r="K1030">
            <v>348526</v>
          </cell>
        </row>
        <row r="1031">
          <cell r="K1031">
            <v>348526</v>
          </cell>
        </row>
        <row r="1032">
          <cell r="K1032">
            <v>348526</v>
          </cell>
        </row>
        <row r="1033">
          <cell r="K1033">
            <v>316842</v>
          </cell>
        </row>
        <row r="1034">
          <cell r="K1034">
            <v>348526</v>
          </cell>
        </row>
        <row r="1035">
          <cell r="K1035">
            <v>348526</v>
          </cell>
        </row>
        <row r="1036">
          <cell r="K1036">
            <v>348526</v>
          </cell>
        </row>
        <row r="1037">
          <cell r="K1037">
            <v>316842</v>
          </cell>
        </row>
        <row r="1038">
          <cell r="K1038">
            <v>316842</v>
          </cell>
        </row>
        <row r="1039">
          <cell r="K1039">
            <v>348526</v>
          </cell>
        </row>
        <row r="1040">
          <cell r="K1040">
            <v>316842</v>
          </cell>
        </row>
        <row r="1041">
          <cell r="K1041">
            <v>348526</v>
          </cell>
        </row>
        <row r="1042">
          <cell r="K1042">
            <v>348526</v>
          </cell>
        </row>
        <row r="1043">
          <cell r="K1043">
            <v>348526</v>
          </cell>
        </row>
        <row r="1044">
          <cell r="K1044">
            <v>348526</v>
          </cell>
        </row>
        <row r="1045">
          <cell r="K1045">
            <v>348526</v>
          </cell>
        </row>
        <row r="1046">
          <cell r="K1046">
            <v>342947</v>
          </cell>
        </row>
        <row r="1047">
          <cell r="K1047">
            <v>348526</v>
          </cell>
        </row>
        <row r="1048">
          <cell r="K1048">
            <v>311770</v>
          </cell>
        </row>
        <row r="1049">
          <cell r="K1049">
            <v>348526</v>
          </cell>
        </row>
        <row r="1050">
          <cell r="K1050">
            <v>342947</v>
          </cell>
        </row>
        <row r="1051">
          <cell r="K1051">
            <v>342947</v>
          </cell>
        </row>
        <row r="1052">
          <cell r="K1052">
            <v>348526</v>
          </cell>
        </row>
        <row r="1053">
          <cell r="K1053">
            <v>316842</v>
          </cell>
        </row>
        <row r="1054">
          <cell r="K1054">
            <v>348526</v>
          </cell>
        </row>
        <row r="1055">
          <cell r="K1055">
            <v>348526</v>
          </cell>
        </row>
        <row r="1056">
          <cell r="K1056">
            <v>342947</v>
          </cell>
        </row>
        <row r="1057">
          <cell r="K1057">
            <v>424290</v>
          </cell>
        </row>
        <row r="1058">
          <cell r="K1058">
            <v>424290</v>
          </cell>
        </row>
        <row r="1059">
          <cell r="K1059">
            <v>431525</v>
          </cell>
        </row>
        <row r="1060">
          <cell r="K1060">
            <v>431525</v>
          </cell>
        </row>
        <row r="1061">
          <cell r="K1061">
            <v>431525</v>
          </cell>
        </row>
        <row r="1062">
          <cell r="K1062">
            <v>424290</v>
          </cell>
        </row>
        <row r="1063">
          <cell r="K1063">
            <v>426582</v>
          </cell>
        </row>
        <row r="1064">
          <cell r="K1064">
            <v>431525</v>
          </cell>
        </row>
        <row r="1065">
          <cell r="K1065">
            <v>424290</v>
          </cell>
        </row>
        <row r="1066">
          <cell r="K1066">
            <v>424290</v>
          </cell>
        </row>
        <row r="1067">
          <cell r="K1067">
            <v>370094</v>
          </cell>
        </row>
        <row r="1068">
          <cell r="K1068">
            <v>370094</v>
          </cell>
        </row>
        <row r="1069">
          <cell r="K1069">
            <v>370094</v>
          </cell>
        </row>
        <row r="1070">
          <cell r="K1070">
            <v>370094</v>
          </cell>
        </row>
        <row r="1071">
          <cell r="K1071">
            <v>370094</v>
          </cell>
        </row>
        <row r="1072">
          <cell r="K1072">
            <v>370094</v>
          </cell>
        </row>
        <row r="1073">
          <cell r="K1073">
            <v>370094</v>
          </cell>
        </row>
        <row r="1074">
          <cell r="K1074">
            <v>370094</v>
          </cell>
        </row>
        <row r="1075">
          <cell r="K1075">
            <v>370094</v>
          </cell>
        </row>
        <row r="1076">
          <cell r="K1076">
            <v>370094</v>
          </cell>
        </row>
        <row r="1077">
          <cell r="K1077">
            <v>370094</v>
          </cell>
        </row>
        <row r="1078">
          <cell r="K1078">
            <v>370094</v>
          </cell>
        </row>
        <row r="1079">
          <cell r="K1079">
            <v>370094</v>
          </cell>
        </row>
        <row r="1080">
          <cell r="K1080">
            <v>336449</v>
          </cell>
        </row>
        <row r="1081">
          <cell r="K1081">
            <v>336449</v>
          </cell>
        </row>
        <row r="1082">
          <cell r="K1082">
            <v>331417</v>
          </cell>
        </row>
        <row r="1083">
          <cell r="K1083">
            <v>331417</v>
          </cell>
        </row>
        <row r="1084">
          <cell r="K1084">
            <v>331417</v>
          </cell>
        </row>
        <row r="1085">
          <cell r="K1085">
            <v>336449</v>
          </cell>
        </row>
        <row r="1086">
          <cell r="K1086">
            <v>336449</v>
          </cell>
        </row>
        <row r="1087">
          <cell r="K1087">
            <v>336449</v>
          </cell>
        </row>
        <row r="1088">
          <cell r="K1088">
            <v>331417</v>
          </cell>
        </row>
        <row r="1089">
          <cell r="K1089">
            <v>331417</v>
          </cell>
        </row>
        <row r="1090">
          <cell r="K1090">
            <v>336449</v>
          </cell>
        </row>
        <row r="1091">
          <cell r="K1091">
            <v>336449</v>
          </cell>
        </row>
        <row r="1092">
          <cell r="K1092">
            <v>336449</v>
          </cell>
        </row>
        <row r="1093">
          <cell r="K1093">
            <v>336449</v>
          </cell>
        </row>
        <row r="1094">
          <cell r="K1094">
            <v>331417</v>
          </cell>
        </row>
        <row r="1095">
          <cell r="K1095">
            <v>336449</v>
          </cell>
        </row>
        <row r="1096">
          <cell r="K1096">
            <v>331417</v>
          </cell>
        </row>
        <row r="1097">
          <cell r="K1097">
            <v>331417</v>
          </cell>
        </row>
        <row r="1098">
          <cell r="K1098">
            <v>336449</v>
          </cell>
        </row>
        <row r="1099">
          <cell r="K1099">
            <v>336449</v>
          </cell>
        </row>
        <row r="1100">
          <cell r="K1100">
            <v>336449</v>
          </cell>
        </row>
        <row r="1101">
          <cell r="K1101">
            <v>336449</v>
          </cell>
        </row>
        <row r="1102">
          <cell r="K1102">
            <v>336449</v>
          </cell>
        </row>
        <row r="1103">
          <cell r="K1103">
            <v>433522</v>
          </cell>
        </row>
        <row r="1104">
          <cell r="K1104">
            <v>336449</v>
          </cell>
        </row>
        <row r="1105">
          <cell r="K1105">
            <v>433522</v>
          </cell>
        </row>
        <row r="1106">
          <cell r="K1106">
            <v>433522</v>
          </cell>
        </row>
        <row r="1107">
          <cell r="K1107">
            <v>336449</v>
          </cell>
        </row>
        <row r="1108">
          <cell r="K1108">
            <v>331417</v>
          </cell>
        </row>
        <row r="1109">
          <cell r="K1109">
            <v>433522</v>
          </cell>
        </row>
        <row r="1110">
          <cell r="K1110">
            <v>433522</v>
          </cell>
        </row>
        <row r="1111">
          <cell r="K1111">
            <v>433522</v>
          </cell>
        </row>
        <row r="1112">
          <cell r="K1112">
            <v>433522</v>
          </cell>
        </row>
        <row r="1113">
          <cell r="K1113">
            <v>394448</v>
          </cell>
        </row>
        <row r="1114">
          <cell r="K1114">
            <v>394448</v>
          </cell>
        </row>
        <row r="1115">
          <cell r="K1115">
            <v>394448</v>
          </cell>
        </row>
        <row r="1116">
          <cell r="K1116">
            <v>389075</v>
          </cell>
        </row>
        <row r="1117">
          <cell r="K1117">
            <v>394448</v>
          </cell>
        </row>
        <row r="1118">
          <cell r="K1118">
            <v>394448</v>
          </cell>
        </row>
        <row r="1119">
          <cell r="K1119">
            <v>394448</v>
          </cell>
        </row>
        <row r="1120">
          <cell r="K1120">
            <v>394448</v>
          </cell>
        </row>
        <row r="1121">
          <cell r="K1121">
            <v>394448</v>
          </cell>
        </row>
        <row r="1122">
          <cell r="K1122">
            <v>394448</v>
          </cell>
        </row>
        <row r="1123">
          <cell r="K1123">
            <v>389075</v>
          </cell>
        </row>
        <row r="1124">
          <cell r="K1124">
            <v>394448</v>
          </cell>
        </row>
        <row r="1125">
          <cell r="K1125">
            <v>331417</v>
          </cell>
        </row>
        <row r="1126">
          <cell r="K1126">
            <v>336449</v>
          </cell>
        </row>
        <row r="1127">
          <cell r="K1127">
            <v>336449</v>
          </cell>
        </row>
        <row r="1128">
          <cell r="K1128">
            <v>336449</v>
          </cell>
        </row>
        <row r="1129">
          <cell r="K1129">
            <v>336449</v>
          </cell>
        </row>
        <row r="1130">
          <cell r="K1130">
            <v>336449</v>
          </cell>
        </row>
        <row r="1131">
          <cell r="K1131">
            <v>336449</v>
          </cell>
        </row>
        <row r="1132">
          <cell r="K1132">
            <v>336449</v>
          </cell>
        </row>
        <row r="1133">
          <cell r="K1133">
            <v>331417</v>
          </cell>
        </row>
        <row r="1134">
          <cell r="K1134">
            <v>331417</v>
          </cell>
        </row>
        <row r="1135">
          <cell r="K1135">
            <v>331417</v>
          </cell>
        </row>
        <row r="1136">
          <cell r="K1136">
            <v>474250</v>
          </cell>
        </row>
        <row r="1137">
          <cell r="K1137">
            <v>474250</v>
          </cell>
        </row>
        <row r="1138">
          <cell r="K1138">
            <v>476875</v>
          </cell>
        </row>
        <row r="1139">
          <cell r="K1139">
            <v>474250</v>
          </cell>
        </row>
        <row r="1140">
          <cell r="K1140">
            <v>474250</v>
          </cell>
        </row>
        <row r="1141">
          <cell r="K1141">
            <v>476875</v>
          </cell>
        </row>
        <row r="1142">
          <cell r="K1142">
            <v>474250</v>
          </cell>
        </row>
        <row r="1143">
          <cell r="K1143">
            <v>476875</v>
          </cell>
        </row>
        <row r="1144">
          <cell r="K1144">
            <v>478049</v>
          </cell>
        </row>
        <row r="1145">
          <cell r="K1145">
            <v>478049</v>
          </cell>
        </row>
        <row r="1146">
          <cell r="K1146">
            <v>478049</v>
          </cell>
        </row>
        <row r="1147">
          <cell r="K1147">
            <v>476875</v>
          </cell>
        </row>
        <row r="1148">
          <cell r="K1148">
            <v>476875</v>
          </cell>
        </row>
        <row r="1149">
          <cell r="K1149">
            <v>476875</v>
          </cell>
        </row>
        <row r="1150">
          <cell r="K1150">
            <v>476875</v>
          </cell>
        </row>
        <row r="1151">
          <cell r="K1151">
            <v>791054</v>
          </cell>
        </row>
        <row r="1152">
          <cell r="K1152">
            <v>504339</v>
          </cell>
        </row>
        <row r="1153">
          <cell r="K1153">
            <v>1617366</v>
          </cell>
        </row>
        <row r="1154">
          <cell r="K1154">
            <v>979756</v>
          </cell>
        </row>
        <row r="1155">
          <cell r="K1155">
            <v>2891057</v>
          </cell>
        </row>
        <row r="1156">
          <cell r="K1156">
            <v>1753927</v>
          </cell>
        </row>
        <row r="1157">
          <cell r="K1157">
            <v>569938</v>
          </cell>
        </row>
        <row r="1158">
          <cell r="K1158">
            <v>491516</v>
          </cell>
        </row>
        <row r="1159">
          <cell r="K1159">
            <v>483984</v>
          </cell>
        </row>
        <row r="1160">
          <cell r="K1160">
            <v>3401215</v>
          </cell>
        </row>
        <row r="1161">
          <cell r="K1161">
            <v>2715252</v>
          </cell>
        </row>
        <row r="1162">
          <cell r="K1162">
            <v>2498084</v>
          </cell>
        </row>
        <row r="1163">
          <cell r="K1163">
            <v>1310880</v>
          </cell>
        </row>
        <row r="1164">
          <cell r="K1164">
            <v>1473763</v>
          </cell>
        </row>
        <row r="1165">
          <cell r="K1165">
            <v>814901</v>
          </cell>
        </row>
        <row r="1166">
          <cell r="K1166">
            <v>1111572</v>
          </cell>
        </row>
        <row r="1167">
          <cell r="K1167">
            <v>2716920</v>
          </cell>
        </row>
        <row r="1168">
          <cell r="K1168">
            <v>1372373</v>
          </cell>
        </row>
        <row r="1169">
          <cell r="K1169">
            <v>2024878</v>
          </cell>
        </row>
        <row r="1170">
          <cell r="K1170">
            <v>555682</v>
          </cell>
        </row>
        <row r="1171">
          <cell r="K1171">
            <v>3058788</v>
          </cell>
        </row>
        <row r="1172">
          <cell r="K1172">
            <v>2119424</v>
          </cell>
        </row>
        <row r="1173">
          <cell r="K1173">
            <v>1614480</v>
          </cell>
        </row>
        <row r="1174">
          <cell r="K1174">
            <v>1360892</v>
          </cell>
        </row>
        <row r="1175">
          <cell r="K1175">
            <v>690741</v>
          </cell>
        </row>
        <row r="1176">
          <cell r="K1176">
            <v>1600087</v>
          </cell>
        </row>
        <row r="1177">
          <cell r="K1177">
            <v>370094</v>
          </cell>
        </row>
        <row r="1178">
          <cell r="K1178">
            <v>370094</v>
          </cell>
        </row>
        <row r="1179">
          <cell r="K1179">
            <v>370094</v>
          </cell>
        </row>
        <row r="1180">
          <cell r="K1180">
            <v>370094</v>
          </cell>
        </row>
        <row r="1181">
          <cell r="K1181">
            <v>370094</v>
          </cell>
        </row>
        <row r="1182">
          <cell r="K1182">
            <v>370094</v>
          </cell>
        </row>
        <row r="1183">
          <cell r="K1183">
            <v>370094</v>
          </cell>
        </row>
        <row r="1184">
          <cell r="K1184">
            <v>370094</v>
          </cell>
        </row>
        <row r="1185">
          <cell r="K1185">
            <v>370094</v>
          </cell>
        </row>
        <row r="1186">
          <cell r="K1186">
            <v>370094</v>
          </cell>
        </row>
        <row r="1187">
          <cell r="K1187">
            <v>964960</v>
          </cell>
        </row>
        <row r="1188">
          <cell r="K1188">
            <v>964960</v>
          </cell>
        </row>
        <row r="1189">
          <cell r="K1189">
            <v>455483</v>
          </cell>
        </row>
        <row r="1190">
          <cell r="K1190">
            <v>3200711</v>
          </cell>
        </row>
        <row r="1191">
          <cell r="K1191">
            <v>1141264</v>
          </cell>
        </row>
        <row r="1192">
          <cell r="K1192">
            <v>889310</v>
          </cell>
        </row>
        <row r="1193">
          <cell r="K1193">
            <v>714430</v>
          </cell>
        </row>
        <row r="1194">
          <cell r="K1194">
            <v>799250</v>
          </cell>
        </row>
        <row r="1195">
          <cell r="K1195">
            <v>1221777</v>
          </cell>
        </row>
        <row r="1196">
          <cell r="K1196">
            <v>873500</v>
          </cell>
        </row>
        <row r="1197">
          <cell r="K1197">
            <v>353710</v>
          </cell>
        </row>
        <row r="1198">
          <cell r="K1198">
            <v>346633</v>
          </cell>
        </row>
        <row r="1199">
          <cell r="K1199">
            <v>346633</v>
          </cell>
        </row>
        <row r="1200">
          <cell r="K1200">
            <v>354673</v>
          </cell>
        </row>
        <row r="1201">
          <cell r="K1201">
            <v>273357</v>
          </cell>
        </row>
        <row r="1202">
          <cell r="K1202">
            <v>158140</v>
          </cell>
        </row>
        <row r="1203">
          <cell r="K1203">
            <v>1555107</v>
          </cell>
        </row>
        <row r="1204">
          <cell r="K1204">
            <v>1221777</v>
          </cell>
        </row>
        <row r="1205">
          <cell r="K1205">
            <v>42013</v>
          </cell>
        </row>
        <row r="1206">
          <cell r="K1206">
            <v>506117</v>
          </cell>
        </row>
        <row r="1207">
          <cell r="K1207">
            <v>252477</v>
          </cell>
        </row>
        <row r="1208">
          <cell r="K1208">
            <v>267002</v>
          </cell>
        </row>
        <row r="1209">
          <cell r="K1209">
            <v>273357</v>
          </cell>
        </row>
        <row r="1210">
          <cell r="K1210">
            <v>437913</v>
          </cell>
        </row>
        <row r="1211">
          <cell r="K1211">
            <v>267002</v>
          </cell>
        </row>
        <row r="1212">
          <cell r="K1212">
            <v>249801</v>
          </cell>
        </row>
        <row r="1213">
          <cell r="K1213">
            <v>245149</v>
          </cell>
        </row>
        <row r="1214">
          <cell r="K1214">
            <v>244408</v>
          </cell>
        </row>
        <row r="1215">
          <cell r="K1215">
            <v>244408</v>
          </cell>
        </row>
        <row r="1216">
          <cell r="K1216">
            <v>244408</v>
          </cell>
        </row>
        <row r="1217">
          <cell r="K1217">
            <v>351244</v>
          </cell>
        </row>
        <row r="1218">
          <cell r="K1218">
            <v>339596</v>
          </cell>
        </row>
        <row r="1219">
          <cell r="K1219">
            <v>339596</v>
          </cell>
        </row>
        <row r="1220">
          <cell r="K1220">
            <v>357500</v>
          </cell>
        </row>
        <row r="1221">
          <cell r="K1221">
            <v>357500</v>
          </cell>
        </row>
        <row r="1222">
          <cell r="K1222">
            <v>274801</v>
          </cell>
        </row>
        <row r="1223">
          <cell r="K1223">
            <v>274801</v>
          </cell>
        </row>
        <row r="1224">
          <cell r="K1224">
            <v>274801</v>
          </cell>
        </row>
        <row r="1225">
          <cell r="K1225">
            <v>274801</v>
          </cell>
        </row>
        <row r="1226">
          <cell r="K1226">
            <v>274801</v>
          </cell>
        </row>
        <row r="1227">
          <cell r="K1227">
            <v>274801</v>
          </cell>
        </row>
        <row r="1228">
          <cell r="K1228">
            <v>274801</v>
          </cell>
        </row>
        <row r="1229">
          <cell r="K1229">
            <v>261068</v>
          </cell>
        </row>
        <row r="1230">
          <cell r="K1230">
            <v>274801</v>
          </cell>
        </row>
        <row r="1231">
          <cell r="K1231">
            <v>274801</v>
          </cell>
        </row>
        <row r="1232">
          <cell r="K1232">
            <v>274801</v>
          </cell>
        </row>
        <row r="1233">
          <cell r="K1233">
            <v>274801</v>
          </cell>
        </row>
        <row r="1234">
          <cell r="K1234">
            <v>274801</v>
          </cell>
        </row>
        <row r="1235">
          <cell r="K1235">
            <v>274801</v>
          </cell>
        </row>
        <row r="1236">
          <cell r="K1236">
            <v>274801</v>
          </cell>
        </row>
        <row r="1237">
          <cell r="K1237">
            <v>276405</v>
          </cell>
        </row>
        <row r="1238">
          <cell r="K1238">
            <v>276405</v>
          </cell>
        </row>
        <row r="1239">
          <cell r="K1239">
            <v>276405</v>
          </cell>
        </row>
        <row r="1240">
          <cell r="K1240">
            <v>275182</v>
          </cell>
        </row>
        <row r="1241">
          <cell r="K1241">
            <v>276405</v>
          </cell>
        </row>
        <row r="1242">
          <cell r="K1242">
            <v>321152</v>
          </cell>
        </row>
        <row r="1243">
          <cell r="K1243">
            <v>702489</v>
          </cell>
        </row>
        <row r="1244">
          <cell r="K1244">
            <v>353630</v>
          </cell>
        </row>
        <row r="1245">
          <cell r="K1245">
            <v>702489</v>
          </cell>
        </row>
        <row r="1246">
          <cell r="K1246">
            <v>690741</v>
          </cell>
        </row>
        <row r="1247">
          <cell r="K1247">
            <v>276304</v>
          </cell>
        </row>
        <row r="1248">
          <cell r="K1248">
            <v>307800</v>
          </cell>
        </row>
        <row r="1249">
          <cell r="K1249">
            <v>316962</v>
          </cell>
        </row>
        <row r="1250">
          <cell r="K1250">
            <v>437913</v>
          </cell>
        </row>
        <row r="1251">
          <cell r="K1251">
            <v>437913</v>
          </cell>
        </row>
        <row r="1252">
          <cell r="K1252">
            <v>437913</v>
          </cell>
        </row>
        <row r="1253">
          <cell r="K1253">
            <v>1017935</v>
          </cell>
        </row>
        <row r="1254">
          <cell r="K1254">
            <v>242222</v>
          </cell>
        </row>
        <row r="1255">
          <cell r="K1255">
            <v>284704</v>
          </cell>
        </row>
        <row r="1256">
          <cell r="K1256">
            <v>242222</v>
          </cell>
        </row>
        <row r="1257">
          <cell r="K1257">
            <v>284704</v>
          </cell>
        </row>
        <row r="1258">
          <cell r="K1258">
            <v>242222</v>
          </cell>
        </row>
        <row r="1259">
          <cell r="K1259">
            <v>352086</v>
          </cell>
        </row>
        <row r="1260">
          <cell r="K1260">
            <v>249801</v>
          </cell>
        </row>
        <row r="1261">
          <cell r="K1261">
            <v>247555</v>
          </cell>
        </row>
        <row r="1262">
          <cell r="K1262">
            <v>713616</v>
          </cell>
        </row>
        <row r="1263">
          <cell r="K1263">
            <v>713616</v>
          </cell>
        </row>
        <row r="1264">
          <cell r="K1264">
            <v>284704</v>
          </cell>
        </row>
        <row r="1265">
          <cell r="K1265">
            <v>352187</v>
          </cell>
        </row>
        <row r="1266">
          <cell r="K1266">
            <v>271052</v>
          </cell>
        </row>
        <row r="1267">
          <cell r="K1267">
            <v>242222</v>
          </cell>
        </row>
        <row r="1268">
          <cell r="K1268">
            <v>318406</v>
          </cell>
        </row>
        <row r="1269">
          <cell r="K1269">
            <v>249801</v>
          </cell>
        </row>
        <row r="1270">
          <cell r="K1270">
            <v>280655</v>
          </cell>
        </row>
        <row r="1271">
          <cell r="K1271">
            <v>243385</v>
          </cell>
        </row>
        <row r="1272">
          <cell r="K1272">
            <v>245149</v>
          </cell>
        </row>
        <row r="1273">
          <cell r="K1273">
            <v>242222</v>
          </cell>
        </row>
        <row r="1274">
          <cell r="K1274">
            <v>272174</v>
          </cell>
        </row>
        <row r="1275">
          <cell r="K1275">
            <v>437913</v>
          </cell>
        </row>
        <row r="1276">
          <cell r="K1276">
            <v>257631</v>
          </cell>
        </row>
        <row r="1277">
          <cell r="K1277">
            <v>276244</v>
          </cell>
        </row>
        <row r="1278">
          <cell r="K1278">
            <v>276244</v>
          </cell>
        </row>
        <row r="1279">
          <cell r="K1279">
            <v>276244</v>
          </cell>
        </row>
        <row r="1280">
          <cell r="K1280">
            <v>276244</v>
          </cell>
        </row>
        <row r="1281">
          <cell r="K1281">
            <v>276244</v>
          </cell>
        </row>
        <row r="1282">
          <cell r="K1282">
            <v>276244</v>
          </cell>
        </row>
        <row r="1283">
          <cell r="K1283">
            <v>276244</v>
          </cell>
        </row>
        <row r="1284">
          <cell r="K1284">
            <v>257631</v>
          </cell>
        </row>
        <row r="1285">
          <cell r="K1285">
            <v>257631</v>
          </cell>
        </row>
        <row r="1286">
          <cell r="K1286">
            <v>257631</v>
          </cell>
        </row>
        <row r="1287">
          <cell r="K1287">
            <v>257631</v>
          </cell>
        </row>
        <row r="1288">
          <cell r="K1288">
            <v>1015602</v>
          </cell>
        </row>
        <row r="1289">
          <cell r="K1289">
            <v>700522</v>
          </cell>
        </row>
        <row r="1290">
          <cell r="K1290">
            <v>688187</v>
          </cell>
        </row>
        <row r="1291">
          <cell r="K1291">
            <v>1003853</v>
          </cell>
        </row>
        <row r="1292">
          <cell r="K1292">
            <v>688187</v>
          </cell>
        </row>
        <row r="1293">
          <cell r="K1293">
            <v>339053</v>
          </cell>
        </row>
        <row r="1294">
          <cell r="K1294">
            <v>358342</v>
          </cell>
        </row>
        <row r="1295">
          <cell r="K1295">
            <v>340623</v>
          </cell>
        </row>
        <row r="1296">
          <cell r="K1296">
            <v>336671</v>
          </cell>
        </row>
        <row r="1297">
          <cell r="K1297">
            <v>334669</v>
          </cell>
        </row>
        <row r="1298">
          <cell r="K1298">
            <v>336202</v>
          </cell>
        </row>
        <row r="1299">
          <cell r="K1299">
            <v>354390</v>
          </cell>
        </row>
        <row r="1300">
          <cell r="K1300">
            <v>358342</v>
          </cell>
        </row>
        <row r="1301">
          <cell r="K1301">
            <v>314677</v>
          </cell>
        </row>
        <row r="1302">
          <cell r="K1302">
            <v>356790</v>
          </cell>
        </row>
        <row r="1303">
          <cell r="K1303">
            <v>437913</v>
          </cell>
        </row>
        <row r="1304">
          <cell r="K1304">
            <v>276364</v>
          </cell>
        </row>
        <row r="1305">
          <cell r="K1305">
            <v>287130</v>
          </cell>
        </row>
        <row r="1306">
          <cell r="K1306">
            <v>297535</v>
          </cell>
        </row>
        <row r="1307">
          <cell r="K1307">
            <v>297535</v>
          </cell>
        </row>
        <row r="1308">
          <cell r="K1308">
            <v>331998</v>
          </cell>
        </row>
        <row r="1309">
          <cell r="K1309">
            <v>297535</v>
          </cell>
        </row>
        <row r="1310">
          <cell r="K1310">
            <v>297535</v>
          </cell>
        </row>
        <row r="1311">
          <cell r="K1311">
            <v>244408</v>
          </cell>
        </row>
        <row r="1312">
          <cell r="K1312">
            <v>297535</v>
          </cell>
        </row>
        <row r="1313">
          <cell r="K1313">
            <v>249801</v>
          </cell>
        </row>
        <row r="1314">
          <cell r="K1314">
            <v>278951</v>
          </cell>
        </row>
        <row r="1315">
          <cell r="K1315">
            <v>234524</v>
          </cell>
        </row>
        <row r="1316">
          <cell r="K1316">
            <v>245149</v>
          </cell>
        </row>
        <row r="1317">
          <cell r="K1317">
            <v>261068</v>
          </cell>
        </row>
        <row r="1318">
          <cell r="K1318">
            <v>287952</v>
          </cell>
        </row>
        <row r="1319">
          <cell r="K1319">
            <v>244408</v>
          </cell>
        </row>
        <row r="1320">
          <cell r="K1320">
            <v>262712</v>
          </cell>
        </row>
        <row r="1321">
          <cell r="K1321">
            <v>272074</v>
          </cell>
        </row>
        <row r="1322">
          <cell r="K1322">
            <v>278951</v>
          </cell>
        </row>
        <row r="1323">
          <cell r="K1323">
            <v>307199</v>
          </cell>
        </row>
        <row r="1324">
          <cell r="K1324">
            <v>323618</v>
          </cell>
        </row>
        <row r="1325">
          <cell r="K1325">
            <v>322375</v>
          </cell>
        </row>
        <row r="1326">
          <cell r="K1326">
            <v>297535</v>
          </cell>
        </row>
        <row r="1327">
          <cell r="K1327">
            <v>297535</v>
          </cell>
        </row>
        <row r="1328">
          <cell r="K1328">
            <v>345009</v>
          </cell>
        </row>
        <row r="1329">
          <cell r="K1329">
            <v>345009</v>
          </cell>
        </row>
        <row r="1330">
          <cell r="K1330">
            <v>437913</v>
          </cell>
        </row>
        <row r="1331">
          <cell r="K1331">
            <v>280655</v>
          </cell>
        </row>
        <row r="1332">
          <cell r="K1332">
            <v>437913</v>
          </cell>
        </row>
        <row r="1333">
          <cell r="K1333">
            <v>287130</v>
          </cell>
        </row>
        <row r="1334">
          <cell r="K1334">
            <v>280655</v>
          </cell>
        </row>
        <row r="1335">
          <cell r="K1335">
            <v>287130</v>
          </cell>
        </row>
        <row r="1336">
          <cell r="K1336">
            <v>267944</v>
          </cell>
        </row>
        <row r="1337">
          <cell r="K1337">
            <v>450283</v>
          </cell>
        </row>
        <row r="1338">
          <cell r="K1338">
            <v>244408</v>
          </cell>
        </row>
        <row r="1339">
          <cell r="K1339">
            <v>276244</v>
          </cell>
        </row>
        <row r="1340">
          <cell r="K1340">
            <v>249801</v>
          </cell>
        </row>
        <row r="1341">
          <cell r="K1341">
            <v>267944</v>
          </cell>
        </row>
        <row r="1342">
          <cell r="K1342">
            <v>437913</v>
          </cell>
        </row>
        <row r="1343">
          <cell r="K1343">
            <v>267944</v>
          </cell>
        </row>
        <row r="1344">
          <cell r="K1344">
            <v>437913</v>
          </cell>
        </row>
        <row r="1345">
          <cell r="K1345">
            <v>267944</v>
          </cell>
        </row>
        <row r="1346">
          <cell r="K1346">
            <v>267944</v>
          </cell>
        </row>
        <row r="1347">
          <cell r="K1347">
            <v>357299</v>
          </cell>
        </row>
        <row r="1348">
          <cell r="K1348">
            <v>261068</v>
          </cell>
        </row>
        <row r="1349">
          <cell r="K1349">
            <v>357299</v>
          </cell>
        </row>
        <row r="1350">
          <cell r="K1350">
            <v>357299</v>
          </cell>
        </row>
        <row r="1351">
          <cell r="K1351">
            <v>273357</v>
          </cell>
        </row>
        <row r="1352">
          <cell r="K1352">
            <v>357299</v>
          </cell>
        </row>
        <row r="1353">
          <cell r="K1353">
            <v>244408</v>
          </cell>
        </row>
        <row r="1354">
          <cell r="K1354">
            <v>273357</v>
          </cell>
        </row>
        <row r="1355">
          <cell r="K1355">
            <v>318406</v>
          </cell>
        </row>
        <row r="1356">
          <cell r="K1356">
            <v>318406</v>
          </cell>
        </row>
        <row r="1357">
          <cell r="K1357">
            <v>272936</v>
          </cell>
        </row>
        <row r="1358">
          <cell r="K1358">
            <v>273357</v>
          </cell>
        </row>
        <row r="1359">
          <cell r="K1359">
            <v>316048</v>
          </cell>
        </row>
        <row r="1360">
          <cell r="K1360">
            <v>249801</v>
          </cell>
        </row>
        <row r="1361">
          <cell r="K1361">
            <v>288261</v>
          </cell>
        </row>
        <row r="1362">
          <cell r="K1362">
            <v>284075</v>
          </cell>
        </row>
        <row r="1363">
          <cell r="K1363">
            <v>284310</v>
          </cell>
        </row>
        <row r="1364">
          <cell r="K1364">
            <v>273357</v>
          </cell>
        </row>
        <row r="1365">
          <cell r="K1365">
            <v>273357</v>
          </cell>
        </row>
        <row r="1366">
          <cell r="K1366">
            <v>273357</v>
          </cell>
        </row>
        <row r="1367">
          <cell r="K1367">
            <v>272936</v>
          </cell>
        </row>
        <row r="1368">
          <cell r="K1368">
            <v>249801</v>
          </cell>
        </row>
        <row r="1369">
          <cell r="K1369">
            <v>249801</v>
          </cell>
        </row>
        <row r="1370">
          <cell r="K1370">
            <v>249801</v>
          </cell>
        </row>
        <row r="1371">
          <cell r="K1371">
            <v>249801</v>
          </cell>
        </row>
        <row r="1372">
          <cell r="K1372">
            <v>437913</v>
          </cell>
        </row>
        <row r="1373">
          <cell r="K1373">
            <v>320017</v>
          </cell>
        </row>
        <row r="1374">
          <cell r="K1374">
            <v>331385</v>
          </cell>
        </row>
        <row r="1375">
          <cell r="K1375">
            <v>1039018</v>
          </cell>
        </row>
        <row r="1376">
          <cell r="K1376">
            <v>1039018</v>
          </cell>
        </row>
        <row r="1377">
          <cell r="K1377">
            <v>1135410</v>
          </cell>
        </row>
        <row r="1378">
          <cell r="K1378">
            <v>302642</v>
          </cell>
        </row>
        <row r="1379">
          <cell r="K1379">
            <v>313829</v>
          </cell>
        </row>
        <row r="1380">
          <cell r="K1380">
            <v>252222</v>
          </cell>
        </row>
        <row r="1381">
          <cell r="K1381">
            <v>336202</v>
          </cell>
        </row>
        <row r="1382">
          <cell r="K1382">
            <v>265562</v>
          </cell>
        </row>
        <row r="1383">
          <cell r="K1383">
            <v>252222</v>
          </cell>
        </row>
        <row r="1384">
          <cell r="K1384">
            <v>248277</v>
          </cell>
        </row>
        <row r="1385">
          <cell r="K1385">
            <v>248277</v>
          </cell>
        </row>
        <row r="1386">
          <cell r="K1386">
            <v>248277</v>
          </cell>
        </row>
        <row r="1387">
          <cell r="K1387">
            <v>252222</v>
          </cell>
        </row>
        <row r="1388">
          <cell r="K1388">
            <v>353650</v>
          </cell>
        </row>
        <row r="1389">
          <cell r="K1389">
            <v>353650</v>
          </cell>
        </row>
        <row r="1390">
          <cell r="K1390">
            <v>356778</v>
          </cell>
        </row>
        <row r="1391">
          <cell r="K1391">
            <v>356778</v>
          </cell>
        </row>
        <row r="1392">
          <cell r="K1392">
            <v>356778</v>
          </cell>
        </row>
        <row r="1393">
          <cell r="K1393">
            <v>356778</v>
          </cell>
        </row>
        <row r="1394">
          <cell r="K1394">
            <v>356778</v>
          </cell>
        </row>
        <row r="1395">
          <cell r="K1395">
            <v>356778</v>
          </cell>
        </row>
        <row r="1396">
          <cell r="K1396">
            <v>356778</v>
          </cell>
        </row>
        <row r="1397">
          <cell r="K1397">
            <v>356778</v>
          </cell>
        </row>
        <row r="1398">
          <cell r="K1398">
            <v>356778</v>
          </cell>
        </row>
        <row r="1399">
          <cell r="K1399">
            <v>356778</v>
          </cell>
        </row>
        <row r="1400">
          <cell r="K1400">
            <v>356778</v>
          </cell>
        </row>
        <row r="1401">
          <cell r="K1401">
            <v>280655</v>
          </cell>
        </row>
        <row r="1402">
          <cell r="K1402">
            <v>287130</v>
          </cell>
        </row>
        <row r="1403">
          <cell r="K1403">
            <v>287130</v>
          </cell>
        </row>
        <row r="1404">
          <cell r="K1404">
            <v>286589</v>
          </cell>
        </row>
        <row r="1405">
          <cell r="K1405">
            <v>353650</v>
          </cell>
        </row>
        <row r="1406">
          <cell r="K1406">
            <v>353650</v>
          </cell>
        </row>
        <row r="1407">
          <cell r="K1407">
            <v>196553</v>
          </cell>
        </row>
        <row r="1408">
          <cell r="K1408">
            <v>353650</v>
          </cell>
        </row>
        <row r="1409">
          <cell r="K1409">
            <v>353650</v>
          </cell>
        </row>
        <row r="1410">
          <cell r="K1410">
            <v>353650</v>
          </cell>
        </row>
        <row r="1411">
          <cell r="K1411">
            <v>348317</v>
          </cell>
        </row>
        <row r="1412">
          <cell r="K1412">
            <v>348317</v>
          </cell>
        </row>
        <row r="1413">
          <cell r="K1413">
            <v>353650</v>
          </cell>
        </row>
        <row r="1414">
          <cell r="K1414">
            <v>353650</v>
          </cell>
        </row>
        <row r="1415">
          <cell r="K1415">
            <v>437913</v>
          </cell>
        </row>
        <row r="1416">
          <cell r="K1416">
            <v>437913</v>
          </cell>
        </row>
        <row r="1417">
          <cell r="K1417">
            <v>269159</v>
          </cell>
        </row>
        <row r="1418">
          <cell r="K1418">
            <v>274119</v>
          </cell>
        </row>
        <row r="1419">
          <cell r="K1419">
            <v>287130</v>
          </cell>
        </row>
        <row r="1420">
          <cell r="K1420">
            <v>356778</v>
          </cell>
        </row>
        <row r="1421">
          <cell r="K1421">
            <v>356778</v>
          </cell>
        </row>
        <row r="1422">
          <cell r="K1422">
            <v>356778</v>
          </cell>
        </row>
        <row r="1423">
          <cell r="K1423">
            <v>356778</v>
          </cell>
        </row>
        <row r="1424">
          <cell r="K1424">
            <v>356778</v>
          </cell>
        </row>
        <row r="1425">
          <cell r="K1425">
            <v>356778</v>
          </cell>
        </row>
        <row r="1426">
          <cell r="K1426">
            <v>356778</v>
          </cell>
        </row>
        <row r="1427">
          <cell r="K1427">
            <v>356778</v>
          </cell>
        </row>
        <row r="1428">
          <cell r="K1428">
            <v>348317</v>
          </cell>
        </row>
        <row r="1429">
          <cell r="K1429">
            <v>214899</v>
          </cell>
        </row>
        <row r="1430">
          <cell r="K1430">
            <v>356778</v>
          </cell>
        </row>
        <row r="1431">
          <cell r="K1431">
            <v>356778</v>
          </cell>
        </row>
        <row r="1432">
          <cell r="K1432">
            <v>356778</v>
          </cell>
        </row>
        <row r="1433">
          <cell r="K1433">
            <v>353650</v>
          </cell>
        </row>
        <row r="1434">
          <cell r="K1434">
            <v>437913</v>
          </cell>
        </row>
        <row r="1435">
          <cell r="K1435">
            <v>214899</v>
          </cell>
        </row>
        <row r="1436">
          <cell r="K1436">
            <v>214899</v>
          </cell>
        </row>
        <row r="1437">
          <cell r="K1437">
            <v>214899</v>
          </cell>
        </row>
        <row r="1438">
          <cell r="K1438">
            <v>214899</v>
          </cell>
        </row>
        <row r="1439">
          <cell r="K1439">
            <v>214899</v>
          </cell>
        </row>
        <row r="1440">
          <cell r="K1440">
            <v>214899</v>
          </cell>
        </row>
        <row r="1441">
          <cell r="K1441">
            <v>214899</v>
          </cell>
        </row>
        <row r="1442">
          <cell r="K1442">
            <v>214899</v>
          </cell>
        </row>
        <row r="1443">
          <cell r="K1443">
            <v>214899</v>
          </cell>
        </row>
        <row r="1444">
          <cell r="K1444">
            <v>214899</v>
          </cell>
        </row>
        <row r="1445">
          <cell r="K1445">
            <v>214899</v>
          </cell>
        </row>
        <row r="1446">
          <cell r="K1446">
            <v>214899</v>
          </cell>
        </row>
        <row r="1447">
          <cell r="K1447">
            <v>214899</v>
          </cell>
        </row>
        <row r="1448">
          <cell r="K1448">
            <v>214899</v>
          </cell>
        </row>
        <row r="1449">
          <cell r="K1449">
            <v>214899</v>
          </cell>
        </row>
        <row r="1450">
          <cell r="K1450">
            <v>214899</v>
          </cell>
        </row>
        <row r="1451">
          <cell r="K1451">
            <v>214899</v>
          </cell>
        </row>
        <row r="1452">
          <cell r="K1452">
            <v>214899</v>
          </cell>
        </row>
        <row r="1453">
          <cell r="K1453">
            <v>214899</v>
          </cell>
        </row>
        <row r="1454">
          <cell r="K1454">
            <v>276244</v>
          </cell>
        </row>
        <row r="1455">
          <cell r="K1455">
            <v>287952</v>
          </cell>
        </row>
        <row r="1456">
          <cell r="K1456">
            <v>244408</v>
          </cell>
        </row>
        <row r="1457">
          <cell r="K1457">
            <v>284123</v>
          </cell>
        </row>
        <row r="1458">
          <cell r="K1458">
            <v>282299</v>
          </cell>
        </row>
        <row r="1459">
          <cell r="K1459">
            <v>276244</v>
          </cell>
        </row>
        <row r="1460">
          <cell r="K1460">
            <v>276244</v>
          </cell>
        </row>
        <row r="1461">
          <cell r="K1461">
            <v>168104</v>
          </cell>
        </row>
        <row r="1462">
          <cell r="K1462">
            <v>276244</v>
          </cell>
        </row>
        <row r="1463">
          <cell r="K1463">
            <v>276244</v>
          </cell>
        </row>
        <row r="1464">
          <cell r="K1464">
            <v>276244</v>
          </cell>
        </row>
        <row r="1465">
          <cell r="K1465">
            <v>276244</v>
          </cell>
        </row>
        <row r="1466">
          <cell r="K1466">
            <v>296593</v>
          </cell>
        </row>
        <row r="1467">
          <cell r="K1467">
            <v>292263</v>
          </cell>
        </row>
        <row r="1468">
          <cell r="K1468">
            <v>444228</v>
          </cell>
        </row>
        <row r="1469">
          <cell r="K1469">
            <v>273357</v>
          </cell>
        </row>
        <row r="1470">
          <cell r="K1470">
            <v>279793</v>
          </cell>
        </row>
        <row r="1471">
          <cell r="K1471">
            <v>276244</v>
          </cell>
        </row>
        <row r="1472">
          <cell r="K1472">
            <v>276244</v>
          </cell>
        </row>
        <row r="1473">
          <cell r="K1473">
            <v>272936</v>
          </cell>
        </row>
        <row r="1474">
          <cell r="K1474">
            <v>244408</v>
          </cell>
        </row>
        <row r="1475">
          <cell r="K1475">
            <v>287952</v>
          </cell>
        </row>
        <row r="1476">
          <cell r="K1476">
            <v>261068</v>
          </cell>
        </row>
        <row r="1477">
          <cell r="K1477">
            <v>2058673</v>
          </cell>
        </row>
        <row r="1478">
          <cell r="K1478">
            <v>573599</v>
          </cell>
        </row>
        <row r="1479">
          <cell r="K1479">
            <v>1834456</v>
          </cell>
        </row>
        <row r="1480">
          <cell r="K1480">
            <v>1821371</v>
          </cell>
        </row>
        <row r="1481">
          <cell r="K1481">
            <v>192443</v>
          </cell>
        </row>
        <row r="1482">
          <cell r="K1482">
            <v>2117389</v>
          </cell>
        </row>
        <row r="1483">
          <cell r="K1483">
            <v>505586</v>
          </cell>
        </row>
        <row r="1484">
          <cell r="K1484">
            <v>398749</v>
          </cell>
        </row>
        <row r="1485">
          <cell r="K1485">
            <v>2273265</v>
          </cell>
        </row>
        <row r="1486">
          <cell r="K1486">
            <v>618912</v>
          </cell>
        </row>
        <row r="1487">
          <cell r="K1487">
            <v>2162391</v>
          </cell>
        </row>
        <row r="1488">
          <cell r="K1488">
            <v>1397857</v>
          </cell>
        </row>
        <row r="1489">
          <cell r="K1489">
            <v>3274657</v>
          </cell>
        </row>
        <row r="1490">
          <cell r="K1490">
            <v>2361999</v>
          </cell>
        </row>
        <row r="1491">
          <cell r="K1491">
            <v>370370</v>
          </cell>
        </row>
        <row r="1492">
          <cell r="K1492">
            <v>261078</v>
          </cell>
        </row>
        <row r="1493">
          <cell r="K1493">
            <v>223678</v>
          </cell>
        </row>
        <row r="1494">
          <cell r="K1494">
            <v>279241</v>
          </cell>
        </row>
        <row r="1495">
          <cell r="K1495">
            <v>528382</v>
          </cell>
        </row>
        <row r="1496">
          <cell r="K1496">
            <v>252537</v>
          </cell>
        </row>
        <row r="1497">
          <cell r="K1497">
            <v>1489401</v>
          </cell>
        </row>
        <row r="1498">
          <cell r="K1498">
            <v>130323</v>
          </cell>
        </row>
        <row r="1499">
          <cell r="K1499">
            <v>238606</v>
          </cell>
        </row>
        <row r="1500">
          <cell r="K1500">
            <v>238606</v>
          </cell>
        </row>
        <row r="1501">
          <cell r="K1501">
            <v>702489</v>
          </cell>
        </row>
        <row r="1502">
          <cell r="K1502">
            <v>1963741</v>
          </cell>
        </row>
        <row r="1503">
          <cell r="K1503">
            <v>672729</v>
          </cell>
        </row>
        <row r="1504">
          <cell r="K1504">
            <v>191621</v>
          </cell>
        </row>
        <row r="1505">
          <cell r="K1505">
            <v>191621</v>
          </cell>
        </row>
        <row r="1506">
          <cell r="K1506">
            <v>191621</v>
          </cell>
        </row>
        <row r="1507">
          <cell r="K1507">
            <v>50942</v>
          </cell>
        </row>
        <row r="1508">
          <cell r="K1508">
            <v>191621</v>
          </cell>
        </row>
        <row r="1509">
          <cell r="K1509">
            <v>1340503</v>
          </cell>
        </row>
        <row r="1510">
          <cell r="K1510">
            <v>191621</v>
          </cell>
        </row>
        <row r="1511">
          <cell r="K1511">
            <v>1003853</v>
          </cell>
        </row>
        <row r="1512">
          <cell r="K1512">
            <v>688187</v>
          </cell>
        </row>
        <row r="1513">
          <cell r="K1513">
            <v>506161</v>
          </cell>
        </row>
        <row r="1514">
          <cell r="K1514">
            <v>0</v>
          </cell>
        </row>
        <row r="1515">
          <cell r="K1515">
            <v>244664</v>
          </cell>
        </row>
        <row r="1516">
          <cell r="K1516">
            <v>543204</v>
          </cell>
        </row>
        <row r="1517">
          <cell r="K1517">
            <v>465603</v>
          </cell>
        </row>
        <row r="1518">
          <cell r="K1518">
            <v>543204</v>
          </cell>
        </row>
        <row r="1519">
          <cell r="K1519">
            <v>249660</v>
          </cell>
        </row>
        <row r="1520">
          <cell r="K1520">
            <v>214572</v>
          </cell>
        </row>
        <row r="1521">
          <cell r="K1521">
            <v>238335</v>
          </cell>
        </row>
        <row r="1522">
          <cell r="K1522">
            <v>234784</v>
          </cell>
        </row>
        <row r="1523">
          <cell r="K1523">
            <v>238335</v>
          </cell>
        </row>
        <row r="1524">
          <cell r="K1524">
            <v>180494</v>
          </cell>
        </row>
        <row r="1525">
          <cell r="K1525">
            <v>210576</v>
          </cell>
        </row>
        <row r="1526">
          <cell r="K1526">
            <v>244664</v>
          </cell>
        </row>
        <row r="1527">
          <cell r="K1527">
            <v>204287</v>
          </cell>
        </row>
        <row r="1528">
          <cell r="K1528">
            <v>238335</v>
          </cell>
        </row>
        <row r="1529">
          <cell r="K1529">
            <v>238335</v>
          </cell>
        </row>
        <row r="1530">
          <cell r="K1530">
            <v>238335</v>
          </cell>
        </row>
        <row r="1531">
          <cell r="K1531">
            <v>1297503</v>
          </cell>
        </row>
        <row r="1532">
          <cell r="K1532">
            <v>141733</v>
          </cell>
        </row>
        <row r="1533">
          <cell r="K1533">
            <v>91271</v>
          </cell>
        </row>
        <row r="1534">
          <cell r="K1534">
            <v>1813610</v>
          </cell>
        </row>
        <row r="1535">
          <cell r="K1535">
            <v>376048</v>
          </cell>
        </row>
        <row r="1536">
          <cell r="K1536">
            <v>1496348</v>
          </cell>
        </row>
        <row r="1537">
          <cell r="K1537">
            <v>222491</v>
          </cell>
        </row>
        <row r="1538">
          <cell r="K1538">
            <v>261605</v>
          </cell>
        </row>
        <row r="1539">
          <cell r="K1539">
            <v>1154201</v>
          </cell>
        </row>
        <row r="1540">
          <cell r="K1540">
            <v>807539</v>
          </cell>
        </row>
        <row r="1541">
          <cell r="K1541">
            <v>180103</v>
          </cell>
        </row>
        <row r="1542">
          <cell r="K1542">
            <v>169919</v>
          </cell>
        </row>
        <row r="1543">
          <cell r="K1543">
            <v>1637834</v>
          </cell>
        </row>
        <row r="1544">
          <cell r="K1544">
            <v>455515</v>
          </cell>
        </row>
        <row r="1545">
          <cell r="K1545">
            <v>973561</v>
          </cell>
        </row>
        <row r="1546">
          <cell r="K1546">
            <v>397035</v>
          </cell>
        </row>
        <row r="1547">
          <cell r="K1547">
            <v>130017</v>
          </cell>
        </row>
        <row r="1548">
          <cell r="K1548">
            <v>165406</v>
          </cell>
        </row>
        <row r="1549">
          <cell r="K1549">
            <v>987935</v>
          </cell>
        </row>
        <row r="1550">
          <cell r="K1550">
            <v>427778</v>
          </cell>
        </row>
        <row r="1551">
          <cell r="K1551">
            <v>216711</v>
          </cell>
        </row>
        <row r="1552">
          <cell r="K1552">
            <v>167731</v>
          </cell>
        </row>
        <row r="1553">
          <cell r="K1553">
            <v>205103</v>
          </cell>
        </row>
        <row r="1554">
          <cell r="K1554">
            <v>393691</v>
          </cell>
        </row>
        <row r="1555">
          <cell r="K1555">
            <v>201982</v>
          </cell>
        </row>
        <row r="1556">
          <cell r="K1556">
            <v>199871</v>
          </cell>
        </row>
        <row r="1557">
          <cell r="K1557">
            <v>309594</v>
          </cell>
        </row>
        <row r="1558">
          <cell r="K1558">
            <v>987286</v>
          </cell>
        </row>
        <row r="1559">
          <cell r="K1559">
            <v>946315</v>
          </cell>
        </row>
        <row r="1560">
          <cell r="K1560">
            <v>326321</v>
          </cell>
        </row>
        <row r="1561">
          <cell r="K1561">
            <v>758937</v>
          </cell>
        </row>
        <row r="1562">
          <cell r="K1562">
            <v>496000</v>
          </cell>
        </row>
        <row r="1563">
          <cell r="K1563">
            <v>197004</v>
          </cell>
        </row>
        <row r="1564">
          <cell r="K1564">
            <v>1036542</v>
          </cell>
        </row>
        <row r="1565">
          <cell r="K1565">
            <v>293702</v>
          </cell>
        </row>
        <row r="1566">
          <cell r="K1566">
            <v>267002</v>
          </cell>
        </row>
        <row r="1567">
          <cell r="K1567">
            <v>293702</v>
          </cell>
        </row>
        <row r="1568">
          <cell r="K1568">
            <v>267002</v>
          </cell>
        </row>
        <row r="1569">
          <cell r="K1569">
            <v>256777</v>
          </cell>
        </row>
        <row r="1570">
          <cell r="K1570">
            <v>300693</v>
          </cell>
        </row>
        <row r="1571">
          <cell r="K1571">
            <v>300230</v>
          </cell>
        </row>
        <row r="1572">
          <cell r="K1572">
            <v>287174</v>
          </cell>
        </row>
        <row r="1573">
          <cell r="K1573">
            <v>273357</v>
          </cell>
        </row>
        <row r="1574">
          <cell r="K1574">
            <v>262712</v>
          </cell>
        </row>
        <row r="1575">
          <cell r="K1575">
            <v>268848</v>
          </cell>
        </row>
        <row r="1576">
          <cell r="K1576">
            <v>249801</v>
          </cell>
        </row>
        <row r="1577">
          <cell r="K1577">
            <v>249801</v>
          </cell>
        </row>
        <row r="1578">
          <cell r="K1578">
            <v>244408</v>
          </cell>
        </row>
        <row r="1579">
          <cell r="K1579">
            <v>268848</v>
          </cell>
        </row>
        <row r="1580">
          <cell r="K1580">
            <v>244408</v>
          </cell>
        </row>
        <row r="1581">
          <cell r="K1581">
            <v>244408</v>
          </cell>
        </row>
        <row r="1582">
          <cell r="K1582">
            <v>268848</v>
          </cell>
        </row>
        <row r="1583">
          <cell r="K1583">
            <v>244408</v>
          </cell>
        </row>
        <row r="1584">
          <cell r="K1584">
            <v>268848</v>
          </cell>
        </row>
        <row r="1585">
          <cell r="K1585">
            <v>244408</v>
          </cell>
        </row>
        <row r="1586">
          <cell r="K1586">
            <v>249801</v>
          </cell>
        </row>
        <row r="1587">
          <cell r="K1587">
            <v>268848</v>
          </cell>
        </row>
        <row r="1588">
          <cell r="K1588">
            <v>244408</v>
          </cell>
        </row>
        <row r="1589">
          <cell r="K1589">
            <v>268848</v>
          </cell>
        </row>
        <row r="1590">
          <cell r="K1590">
            <v>268848</v>
          </cell>
        </row>
        <row r="1591">
          <cell r="K1591">
            <v>249801</v>
          </cell>
        </row>
        <row r="1592">
          <cell r="K1592">
            <v>249801</v>
          </cell>
        </row>
        <row r="1593">
          <cell r="K1593">
            <v>244408</v>
          </cell>
        </row>
        <row r="1594">
          <cell r="K1594">
            <v>268848</v>
          </cell>
        </row>
        <row r="1595">
          <cell r="K1595">
            <v>495311</v>
          </cell>
        </row>
        <row r="1596">
          <cell r="K1596">
            <v>233702</v>
          </cell>
        </row>
        <row r="1597">
          <cell r="K1597">
            <v>287130</v>
          </cell>
        </row>
        <row r="1598">
          <cell r="K1598">
            <v>389809</v>
          </cell>
        </row>
        <row r="1599">
          <cell r="K1599">
            <v>286589</v>
          </cell>
        </row>
        <row r="1600">
          <cell r="K1600">
            <v>263732</v>
          </cell>
        </row>
        <row r="1601">
          <cell r="K1601">
            <v>246461</v>
          </cell>
        </row>
        <row r="1602">
          <cell r="K1602">
            <v>286000</v>
          </cell>
        </row>
        <row r="1603">
          <cell r="K1603">
            <v>250250</v>
          </cell>
        </row>
        <row r="1604">
          <cell r="K1604">
            <v>246461</v>
          </cell>
        </row>
        <row r="1605">
          <cell r="K1605">
            <v>281669</v>
          </cell>
        </row>
        <row r="1606">
          <cell r="K1606">
            <v>352086</v>
          </cell>
        </row>
        <row r="1607">
          <cell r="K1607">
            <v>239023</v>
          </cell>
        </row>
        <row r="1608">
          <cell r="K1608">
            <v>246461</v>
          </cell>
        </row>
        <row r="1609">
          <cell r="K1609">
            <v>241507</v>
          </cell>
        </row>
        <row r="1610">
          <cell r="K1610">
            <v>286000</v>
          </cell>
        </row>
        <row r="1611">
          <cell r="K1611">
            <v>239023</v>
          </cell>
        </row>
        <row r="1612">
          <cell r="K1612">
            <v>286000</v>
          </cell>
        </row>
        <row r="1613">
          <cell r="K1613">
            <v>250250</v>
          </cell>
        </row>
        <row r="1614">
          <cell r="K1614">
            <v>241507</v>
          </cell>
        </row>
        <row r="1615">
          <cell r="K1615">
            <v>245871</v>
          </cell>
        </row>
        <row r="1616">
          <cell r="K1616">
            <v>241507</v>
          </cell>
        </row>
        <row r="1617">
          <cell r="K1617">
            <v>286000</v>
          </cell>
        </row>
        <row r="1618">
          <cell r="K1618">
            <v>241507</v>
          </cell>
        </row>
        <row r="1619">
          <cell r="K1619">
            <v>241507</v>
          </cell>
        </row>
        <row r="1620">
          <cell r="K1620">
            <v>250250</v>
          </cell>
        </row>
        <row r="1621">
          <cell r="K1621">
            <v>250250</v>
          </cell>
        </row>
        <row r="1622">
          <cell r="K1622">
            <v>281669</v>
          </cell>
        </row>
        <row r="1623">
          <cell r="K1623">
            <v>245871</v>
          </cell>
        </row>
        <row r="1624">
          <cell r="K1624">
            <v>245871</v>
          </cell>
        </row>
        <row r="1625">
          <cell r="K1625">
            <v>286000</v>
          </cell>
        </row>
        <row r="1626">
          <cell r="K1626">
            <v>250250</v>
          </cell>
        </row>
        <row r="1627">
          <cell r="K1627">
            <v>276008</v>
          </cell>
        </row>
        <row r="1628">
          <cell r="K1628">
            <v>302281</v>
          </cell>
        </row>
        <row r="1629">
          <cell r="K1629">
            <v>274801</v>
          </cell>
        </row>
        <row r="1630">
          <cell r="K1630">
            <v>274801</v>
          </cell>
        </row>
        <row r="1631">
          <cell r="K1631">
            <v>587673</v>
          </cell>
        </row>
        <row r="1632">
          <cell r="K1632">
            <v>303714</v>
          </cell>
        </row>
        <row r="1633">
          <cell r="K1633">
            <v>353267</v>
          </cell>
        </row>
        <row r="1634">
          <cell r="K1634">
            <v>434866</v>
          </cell>
        </row>
        <row r="1635">
          <cell r="K1635">
            <v>349673</v>
          </cell>
        </row>
        <row r="1636">
          <cell r="K1636">
            <v>353267</v>
          </cell>
        </row>
        <row r="1637">
          <cell r="K1637">
            <v>441963</v>
          </cell>
        </row>
        <row r="1638">
          <cell r="K1638">
            <v>282279</v>
          </cell>
        </row>
        <row r="1639">
          <cell r="K1639">
            <v>364603</v>
          </cell>
        </row>
        <row r="1640">
          <cell r="K1640">
            <v>304707</v>
          </cell>
        </row>
        <row r="1641">
          <cell r="K1641">
            <v>481704</v>
          </cell>
        </row>
        <row r="1642">
          <cell r="K1642">
            <v>287331</v>
          </cell>
        </row>
        <row r="1643">
          <cell r="K1643">
            <v>486865</v>
          </cell>
        </row>
        <row r="1644">
          <cell r="K1644">
            <v>485453</v>
          </cell>
        </row>
        <row r="1645">
          <cell r="K1645">
            <v>485453</v>
          </cell>
        </row>
        <row r="1646">
          <cell r="K1646">
            <v>442604</v>
          </cell>
        </row>
        <row r="1647">
          <cell r="K1647">
            <v>481704</v>
          </cell>
        </row>
        <row r="1648">
          <cell r="K1648">
            <v>284704</v>
          </cell>
        </row>
        <row r="1649">
          <cell r="K1649">
            <v>284704</v>
          </cell>
        </row>
        <row r="1650">
          <cell r="K1650">
            <v>242222</v>
          </cell>
        </row>
        <row r="1651">
          <cell r="K1651">
            <v>286000</v>
          </cell>
        </row>
        <row r="1652">
          <cell r="K1652">
            <v>244408</v>
          </cell>
        </row>
        <row r="1653">
          <cell r="K1653">
            <v>244408</v>
          </cell>
        </row>
        <row r="1654">
          <cell r="K1654">
            <v>393249</v>
          </cell>
        </row>
        <row r="1655">
          <cell r="K1655">
            <v>284704</v>
          </cell>
        </row>
        <row r="1656">
          <cell r="K1656">
            <v>387405</v>
          </cell>
        </row>
        <row r="1657">
          <cell r="K1657">
            <v>250362</v>
          </cell>
        </row>
        <row r="1658">
          <cell r="K1658">
            <v>387405</v>
          </cell>
        </row>
        <row r="1659">
          <cell r="K1659">
            <v>275639</v>
          </cell>
        </row>
        <row r="1660">
          <cell r="K1660">
            <v>245773</v>
          </cell>
        </row>
        <row r="1661">
          <cell r="K1661">
            <v>286128</v>
          </cell>
        </row>
        <row r="1662">
          <cell r="K1662">
            <v>387405</v>
          </cell>
        </row>
        <row r="1663">
          <cell r="K1663">
            <v>387405</v>
          </cell>
        </row>
        <row r="1664">
          <cell r="K1664">
            <v>387405</v>
          </cell>
        </row>
        <row r="1665">
          <cell r="K1665">
            <v>243836</v>
          </cell>
        </row>
        <row r="1666">
          <cell r="K1666">
            <v>387405</v>
          </cell>
        </row>
        <row r="1667">
          <cell r="K1667">
            <v>387405</v>
          </cell>
        </row>
        <row r="1668">
          <cell r="K1668">
            <v>387405</v>
          </cell>
        </row>
        <row r="1669">
          <cell r="K1669">
            <v>352187</v>
          </cell>
        </row>
        <row r="1670">
          <cell r="K1670">
            <v>387405</v>
          </cell>
        </row>
        <row r="1671">
          <cell r="K1671">
            <v>387405</v>
          </cell>
        </row>
        <row r="1672">
          <cell r="K1672">
            <v>350246</v>
          </cell>
        </row>
        <row r="1673">
          <cell r="K1673">
            <v>266445</v>
          </cell>
        </row>
        <row r="1674">
          <cell r="K1674">
            <v>273357</v>
          </cell>
        </row>
        <row r="1675">
          <cell r="K1675">
            <v>242222</v>
          </cell>
        </row>
        <row r="1676">
          <cell r="K1676">
            <v>273357</v>
          </cell>
        </row>
        <row r="1677">
          <cell r="K1677">
            <v>318406</v>
          </cell>
        </row>
        <row r="1678">
          <cell r="K1678">
            <v>261068</v>
          </cell>
        </row>
        <row r="1679">
          <cell r="K1679">
            <v>244408</v>
          </cell>
        </row>
        <row r="1680">
          <cell r="K1680">
            <v>318406</v>
          </cell>
        </row>
        <row r="1681">
          <cell r="K1681">
            <v>244408</v>
          </cell>
        </row>
        <row r="1682">
          <cell r="K1682">
            <v>273357</v>
          </cell>
        </row>
        <row r="1683">
          <cell r="K1683">
            <v>267002</v>
          </cell>
        </row>
        <row r="1684">
          <cell r="K1684">
            <v>350246</v>
          </cell>
        </row>
        <row r="1685">
          <cell r="K1685">
            <v>273357</v>
          </cell>
        </row>
        <row r="1686">
          <cell r="K1686">
            <v>273357</v>
          </cell>
        </row>
        <row r="1687">
          <cell r="K1687">
            <v>287174</v>
          </cell>
        </row>
        <row r="1688">
          <cell r="K1688">
            <v>261068</v>
          </cell>
        </row>
        <row r="1689">
          <cell r="K1689">
            <v>318406</v>
          </cell>
        </row>
        <row r="1690">
          <cell r="K1690">
            <v>261068</v>
          </cell>
        </row>
        <row r="1691">
          <cell r="K1691">
            <v>272936</v>
          </cell>
        </row>
        <row r="1692">
          <cell r="K1692">
            <v>273357</v>
          </cell>
        </row>
        <row r="1693">
          <cell r="K1693">
            <v>273357</v>
          </cell>
        </row>
        <row r="1694">
          <cell r="K1694">
            <v>273357</v>
          </cell>
        </row>
        <row r="1695">
          <cell r="K1695">
            <v>300693</v>
          </cell>
        </row>
        <row r="1696">
          <cell r="K1696">
            <v>350246</v>
          </cell>
        </row>
        <row r="1697">
          <cell r="K1697">
            <v>318406</v>
          </cell>
        </row>
        <row r="1698">
          <cell r="K1698">
            <v>315248</v>
          </cell>
        </row>
        <row r="1699">
          <cell r="K1699">
            <v>274781</v>
          </cell>
        </row>
        <row r="1700">
          <cell r="K1700">
            <v>274781</v>
          </cell>
        </row>
        <row r="1701">
          <cell r="K1701">
            <v>287130</v>
          </cell>
        </row>
        <row r="1702">
          <cell r="K1702">
            <v>268848</v>
          </cell>
        </row>
        <row r="1703">
          <cell r="K1703">
            <v>280655</v>
          </cell>
        </row>
        <row r="1704">
          <cell r="K1704">
            <v>244408</v>
          </cell>
        </row>
        <row r="1705">
          <cell r="K1705">
            <v>244408</v>
          </cell>
        </row>
        <row r="1706">
          <cell r="K1706">
            <v>244408</v>
          </cell>
        </row>
        <row r="1707">
          <cell r="K1707">
            <v>273357</v>
          </cell>
        </row>
        <row r="1708">
          <cell r="K1708">
            <v>300693</v>
          </cell>
        </row>
        <row r="1709">
          <cell r="K1709">
            <v>535301</v>
          </cell>
        </row>
        <row r="1710">
          <cell r="K1710">
            <v>535301</v>
          </cell>
        </row>
        <row r="1711">
          <cell r="K1711">
            <v>535301</v>
          </cell>
        </row>
        <row r="1712">
          <cell r="K1712">
            <v>557793</v>
          </cell>
        </row>
        <row r="1713">
          <cell r="K1713">
            <v>557793</v>
          </cell>
        </row>
        <row r="1714">
          <cell r="K1714">
            <v>557793</v>
          </cell>
        </row>
        <row r="1715">
          <cell r="K1715">
            <v>643178</v>
          </cell>
        </row>
        <row r="1716">
          <cell r="K1716">
            <v>721467</v>
          </cell>
        </row>
        <row r="1717">
          <cell r="K1717">
            <v>693110</v>
          </cell>
        </row>
        <row r="1718">
          <cell r="K1718">
            <v>721467</v>
          </cell>
        </row>
        <row r="1719">
          <cell r="K1719">
            <v>516119</v>
          </cell>
        </row>
        <row r="1720">
          <cell r="K1720">
            <v>635223</v>
          </cell>
        </row>
        <row r="1721">
          <cell r="K1721">
            <v>643178</v>
          </cell>
        </row>
        <row r="1722">
          <cell r="K1722">
            <v>643178</v>
          </cell>
        </row>
        <row r="1723">
          <cell r="K1723">
            <v>556203</v>
          </cell>
        </row>
        <row r="1724">
          <cell r="K1724">
            <v>557793</v>
          </cell>
        </row>
        <row r="1725">
          <cell r="K1725">
            <v>693110</v>
          </cell>
        </row>
        <row r="1726">
          <cell r="K1726">
            <v>635223</v>
          </cell>
        </row>
        <row r="1727">
          <cell r="K1727">
            <v>635223</v>
          </cell>
        </row>
        <row r="1728">
          <cell r="K1728">
            <v>693110</v>
          </cell>
        </row>
        <row r="1729">
          <cell r="K1729">
            <v>693110</v>
          </cell>
        </row>
        <row r="1730">
          <cell r="K1730">
            <v>693110</v>
          </cell>
        </row>
        <row r="1731">
          <cell r="K1731">
            <v>635223</v>
          </cell>
        </row>
        <row r="1732">
          <cell r="K1732">
            <v>495311</v>
          </cell>
        </row>
        <row r="1733">
          <cell r="K1733">
            <v>437913</v>
          </cell>
        </row>
        <row r="1734">
          <cell r="K1734">
            <v>444228</v>
          </cell>
        </row>
        <row r="1735">
          <cell r="K1735">
            <v>495311</v>
          </cell>
        </row>
        <row r="1736">
          <cell r="K1736">
            <v>303869</v>
          </cell>
        </row>
        <row r="1737">
          <cell r="K1737">
            <v>276244</v>
          </cell>
        </row>
        <row r="1738">
          <cell r="K1738">
            <v>303869</v>
          </cell>
        </row>
        <row r="1739">
          <cell r="K1739">
            <v>303869</v>
          </cell>
        </row>
        <row r="1740">
          <cell r="K1740">
            <v>303869</v>
          </cell>
        </row>
        <row r="1741">
          <cell r="K1741">
            <v>488651</v>
          </cell>
        </row>
        <row r="1742">
          <cell r="K1742">
            <v>481704</v>
          </cell>
        </row>
        <row r="1743">
          <cell r="K1743">
            <v>437913</v>
          </cell>
        </row>
        <row r="1744">
          <cell r="K1744">
            <v>276244</v>
          </cell>
        </row>
        <row r="1745">
          <cell r="K1745">
            <v>303869</v>
          </cell>
        </row>
        <row r="1746">
          <cell r="K1746">
            <v>303869</v>
          </cell>
        </row>
        <row r="1747">
          <cell r="K1747">
            <v>303869</v>
          </cell>
        </row>
        <row r="1748">
          <cell r="K1748">
            <v>488651</v>
          </cell>
        </row>
        <row r="1749">
          <cell r="K1749">
            <v>488651</v>
          </cell>
        </row>
        <row r="1750">
          <cell r="K1750">
            <v>303869</v>
          </cell>
        </row>
        <row r="1751">
          <cell r="K1751">
            <v>303869</v>
          </cell>
        </row>
        <row r="1752">
          <cell r="K1752">
            <v>746004</v>
          </cell>
        </row>
        <row r="1753">
          <cell r="K1753">
            <v>303869</v>
          </cell>
        </row>
        <row r="1754">
          <cell r="K1754">
            <v>276244</v>
          </cell>
        </row>
        <row r="1755">
          <cell r="K1755">
            <v>303869</v>
          </cell>
        </row>
        <row r="1756">
          <cell r="K1756">
            <v>276244</v>
          </cell>
        </row>
        <row r="1757">
          <cell r="K1757">
            <v>303869</v>
          </cell>
        </row>
        <row r="1758">
          <cell r="K1758">
            <v>303869</v>
          </cell>
        </row>
        <row r="1759">
          <cell r="K1759">
            <v>276244</v>
          </cell>
        </row>
        <row r="1760">
          <cell r="K1760">
            <v>276244</v>
          </cell>
        </row>
        <row r="1761">
          <cell r="K1761">
            <v>303869</v>
          </cell>
        </row>
        <row r="1762">
          <cell r="K1762">
            <v>303869</v>
          </cell>
        </row>
        <row r="1763">
          <cell r="K1763">
            <v>742629</v>
          </cell>
        </row>
        <row r="1764">
          <cell r="K1764">
            <v>276244</v>
          </cell>
        </row>
        <row r="1765">
          <cell r="K1765">
            <v>303869</v>
          </cell>
        </row>
        <row r="1766">
          <cell r="K1766">
            <v>303869</v>
          </cell>
        </row>
        <row r="1767">
          <cell r="K1767">
            <v>276244</v>
          </cell>
        </row>
        <row r="1768">
          <cell r="K1768">
            <v>303869</v>
          </cell>
        </row>
        <row r="1769">
          <cell r="K1769">
            <v>488651</v>
          </cell>
        </row>
        <row r="1770">
          <cell r="K1770">
            <v>488651</v>
          </cell>
        </row>
        <row r="1771">
          <cell r="K1771">
            <v>488651</v>
          </cell>
        </row>
        <row r="1772">
          <cell r="K1772">
            <v>764358</v>
          </cell>
        </row>
        <row r="1773">
          <cell r="K1773">
            <v>488651</v>
          </cell>
        </row>
        <row r="1774">
          <cell r="K1774">
            <v>488651</v>
          </cell>
        </row>
        <row r="1775">
          <cell r="K1775">
            <v>303869</v>
          </cell>
        </row>
        <row r="1776">
          <cell r="K1776">
            <v>303869</v>
          </cell>
        </row>
        <row r="1777">
          <cell r="K1777">
            <v>473909</v>
          </cell>
        </row>
        <row r="1778">
          <cell r="K1778">
            <v>303869</v>
          </cell>
        </row>
        <row r="1779">
          <cell r="K1779">
            <v>240859</v>
          </cell>
        </row>
        <row r="1780">
          <cell r="K1780">
            <v>809029</v>
          </cell>
        </row>
        <row r="1781">
          <cell r="K1781">
            <v>322616</v>
          </cell>
        </row>
        <row r="1782">
          <cell r="K1782">
            <v>505467</v>
          </cell>
        </row>
        <row r="1783">
          <cell r="K1783">
            <v>354813</v>
          </cell>
        </row>
        <row r="1784">
          <cell r="K1784">
            <v>303490</v>
          </cell>
        </row>
        <row r="1785">
          <cell r="K1785">
            <v>251801</v>
          </cell>
        </row>
        <row r="1786">
          <cell r="K1786">
            <v>284616</v>
          </cell>
        </row>
        <row r="1787">
          <cell r="K1787">
            <v>285988</v>
          </cell>
        </row>
        <row r="1788">
          <cell r="K1788">
            <v>265298</v>
          </cell>
        </row>
        <row r="1789">
          <cell r="K1789">
            <v>284616</v>
          </cell>
        </row>
        <row r="1790">
          <cell r="K1790">
            <v>284616</v>
          </cell>
        </row>
        <row r="1791">
          <cell r="K1791">
            <v>322616</v>
          </cell>
        </row>
        <row r="1792">
          <cell r="K1792">
            <v>280087</v>
          </cell>
        </row>
        <row r="1793">
          <cell r="K1793">
            <v>280087</v>
          </cell>
        </row>
        <row r="1794">
          <cell r="K1794">
            <v>322616</v>
          </cell>
        </row>
        <row r="1795">
          <cell r="K1795">
            <v>298961</v>
          </cell>
        </row>
        <row r="1796">
          <cell r="K1796">
            <v>265298</v>
          </cell>
        </row>
        <row r="1797">
          <cell r="K1797">
            <v>284616</v>
          </cell>
        </row>
        <row r="1798">
          <cell r="K1798">
            <v>244408</v>
          </cell>
        </row>
        <row r="1799">
          <cell r="K1799">
            <v>284616</v>
          </cell>
        </row>
        <row r="1800">
          <cell r="K1800">
            <v>265298</v>
          </cell>
        </row>
        <row r="1801">
          <cell r="K1801">
            <v>284616</v>
          </cell>
        </row>
        <row r="1802">
          <cell r="K1802">
            <v>284616</v>
          </cell>
        </row>
        <row r="1803">
          <cell r="K1803">
            <v>281405</v>
          </cell>
        </row>
        <row r="1804">
          <cell r="K1804">
            <v>281405</v>
          </cell>
        </row>
        <row r="1805">
          <cell r="K1805">
            <v>303490</v>
          </cell>
        </row>
        <row r="1806">
          <cell r="K1806">
            <v>353466</v>
          </cell>
        </row>
        <row r="1807">
          <cell r="K1807">
            <v>270789</v>
          </cell>
        </row>
        <row r="1808">
          <cell r="K1808">
            <v>373558</v>
          </cell>
        </row>
        <row r="1809">
          <cell r="K1809">
            <v>330194</v>
          </cell>
        </row>
        <row r="1810">
          <cell r="K1810">
            <v>388614</v>
          </cell>
        </row>
        <row r="1811">
          <cell r="K1811">
            <v>338835</v>
          </cell>
        </row>
        <row r="1812">
          <cell r="K1812">
            <v>372718</v>
          </cell>
        </row>
        <row r="1813">
          <cell r="K1813">
            <v>334444</v>
          </cell>
        </row>
        <row r="1814">
          <cell r="K1814">
            <v>264482</v>
          </cell>
        </row>
        <row r="1815">
          <cell r="K1815">
            <v>255635</v>
          </cell>
        </row>
        <row r="1816">
          <cell r="K1816">
            <v>255635</v>
          </cell>
        </row>
        <row r="1817">
          <cell r="K1817">
            <v>322656</v>
          </cell>
        </row>
        <row r="1818">
          <cell r="K1818">
            <v>380767</v>
          </cell>
        </row>
        <row r="1819">
          <cell r="K1819">
            <v>338835</v>
          </cell>
        </row>
        <row r="1820">
          <cell r="K1820">
            <v>372718</v>
          </cell>
        </row>
        <row r="1821">
          <cell r="K1821">
            <v>390294</v>
          </cell>
        </row>
        <row r="1822">
          <cell r="K1822">
            <v>247555</v>
          </cell>
        </row>
        <row r="1823">
          <cell r="K1823">
            <v>286589</v>
          </cell>
        </row>
        <row r="1824">
          <cell r="K1824">
            <v>286589</v>
          </cell>
        </row>
        <row r="1825">
          <cell r="K1825">
            <v>280655</v>
          </cell>
        </row>
        <row r="1826">
          <cell r="K1826">
            <v>315248</v>
          </cell>
        </row>
        <row r="1827">
          <cell r="K1827">
            <v>315843</v>
          </cell>
        </row>
        <row r="1828">
          <cell r="K1828">
            <v>338835</v>
          </cell>
        </row>
        <row r="1829">
          <cell r="K1829">
            <v>338835</v>
          </cell>
        </row>
        <row r="1830">
          <cell r="K1830">
            <v>372718</v>
          </cell>
        </row>
        <row r="1831">
          <cell r="K1831">
            <v>338835</v>
          </cell>
        </row>
        <row r="1832">
          <cell r="K1832">
            <v>367888</v>
          </cell>
        </row>
        <row r="1833">
          <cell r="K1833">
            <v>334444</v>
          </cell>
        </row>
        <row r="1834">
          <cell r="K1834">
            <v>372718</v>
          </cell>
        </row>
        <row r="1835">
          <cell r="K1835">
            <v>338835</v>
          </cell>
        </row>
        <row r="1836">
          <cell r="K1836">
            <v>338835</v>
          </cell>
        </row>
        <row r="1837">
          <cell r="K1837">
            <v>247677</v>
          </cell>
        </row>
        <row r="1838">
          <cell r="K1838">
            <v>248938</v>
          </cell>
        </row>
        <row r="1839">
          <cell r="K1839">
            <v>244127</v>
          </cell>
        </row>
        <row r="1840">
          <cell r="K1840">
            <v>635223</v>
          </cell>
        </row>
        <row r="1841">
          <cell r="K1841">
            <v>250803</v>
          </cell>
        </row>
        <row r="1842">
          <cell r="K1842">
            <v>286000</v>
          </cell>
        </row>
        <row r="1843">
          <cell r="K1843">
            <v>250250</v>
          </cell>
        </row>
        <row r="1844">
          <cell r="K1844">
            <v>250250</v>
          </cell>
        </row>
        <row r="1845">
          <cell r="K1845">
            <v>286000</v>
          </cell>
        </row>
        <row r="1846">
          <cell r="K1846">
            <v>250250</v>
          </cell>
        </row>
        <row r="1847">
          <cell r="K1847">
            <v>286000</v>
          </cell>
        </row>
        <row r="1848">
          <cell r="K1848">
            <v>286000</v>
          </cell>
        </row>
        <row r="1849">
          <cell r="K1849">
            <v>286000</v>
          </cell>
        </row>
        <row r="1850">
          <cell r="K1850">
            <v>250250</v>
          </cell>
        </row>
        <row r="1851">
          <cell r="K1851">
            <v>250250</v>
          </cell>
        </row>
        <row r="1852">
          <cell r="K1852">
            <v>286000</v>
          </cell>
        </row>
        <row r="1853">
          <cell r="K1853">
            <v>286000</v>
          </cell>
        </row>
        <row r="1854">
          <cell r="K1854">
            <v>286000</v>
          </cell>
        </row>
        <row r="1855">
          <cell r="K1855">
            <v>250250</v>
          </cell>
        </row>
        <row r="1856">
          <cell r="K1856">
            <v>286000</v>
          </cell>
        </row>
        <row r="1857">
          <cell r="K1857">
            <v>286000</v>
          </cell>
        </row>
        <row r="1858">
          <cell r="K1858">
            <v>250250</v>
          </cell>
        </row>
        <row r="1859">
          <cell r="K1859">
            <v>250250</v>
          </cell>
        </row>
        <row r="1860">
          <cell r="K1860">
            <v>286000</v>
          </cell>
        </row>
        <row r="1861">
          <cell r="K1861">
            <v>250250</v>
          </cell>
        </row>
        <row r="1862">
          <cell r="K1862">
            <v>250250</v>
          </cell>
        </row>
        <row r="1863">
          <cell r="K1863">
            <v>286000</v>
          </cell>
        </row>
        <row r="1864">
          <cell r="K1864">
            <v>250250</v>
          </cell>
        </row>
        <row r="1865">
          <cell r="K1865">
            <v>286000</v>
          </cell>
        </row>
        <row r="1866">
          <cell r="K1866">
            <v>286000</v>
          </cell>
        </row>
        <row r="1867">
          <cell r="K1867">
            <v>286000</v>
          </cell>
        </row>
        <row r="1868">
          <cell r="K1868">
            <v>250250</v>
          </cell>
        </row>
        <row r="1869">
          <cell r="K1869">
            <v>286000</v>
          </cell>
        </row>
        <row r="1870">
          <cell r="K1870">
            <v>250250</v>
          </cell>
        </row>
        <row r="1871">
          <cell r="K1871">
            <v>286000</v>
          </cell>
        </row>
        <row r="1872">
          <cell r="K1872">
            <v>250250</v>
          </cell>
        </row>
        <row r="1873">
          <cell r="K1873">
            <v>286000</v>
          </cell>
        </row>
        <row r="1874">
          <cell r="K1874">
            <v>250250</v>
          </cell>
        </row>
        <row r="1875">
          <cell r="K1875">
            <v>286000</v>
          </cell>
        </row>
        <row r="1876">
          <cell r="K1876">
            <v>286000</v>
          </cell>
        </row>
        <row r="1877">
          <cell r="K1877">
            <v>250250</v>
          </cell>
        </row>
        <row r="1878">
          <cell r="K1878">
            <v>250250</v>
          </cell>
        </row>
        <row r="1879">
          <cell r="K1879">
            <v>250250</v>
          </cell>
        </row>
        <row r="1880">
          <cell r="K1880">
            <v>250250</v>
          </cell>
        </row>
        <row r="1881">
          <cell r="K1881">
            <v>250250</v>
          </cell>
        </row>
        <row r="1882">
          <cell r="K1882">
            <v>250250</v>
          </cell>
        </row>
        <row r="1883">
          <cell r="K1883">
            <v>273357</v>
          </cell>
        </row>
        <row r="1884">
          <cell r="K1884">
            <v>273357</v>
          </cell>
        </row>
        <row r="1885">
          <cell r="K1885">
            <v>267002</v>
          </cell>
        </row>
        <row r="1886">
          <cell r="K1886">
            <v>297535</v>
          </cell>
        </row>
        <row r="1887">
          <cell r="K1887">
            <v>288983</v>
          </cell>
        </row>
        <row r="1888">
          <cell r="K1888">
            <v>262712</v>
          </cell>
        </row>
        <row r="1889">
          <cell r="K1889">
            <v>268848</v>
          </cell>
        </row>
        <row r="1890">
          <cell r="K1890">
            <v>267002</v>
          </cell>
        </row>
        <row r="1891">
          <cell r="K1891">
            <v>297535</v>
          </cell>
        </row>
        <row r="1892">
          <cell r="K1892">
            <v>244408</v>
          </cell>
        </row>
        <row r="1893">
          <cell r="K1893">
            <v>249801</v>
          </cell>
        </row>
        <row r="1894">
          <cell r="K1894">
            <v>327289</v>
          </cell>
        </row>
        <row r="1895">
          <cell r="K1895">
            <v>267002</v>
          </cell>
        </row>
        <row r="1896">
          <cell r="K1896">
            <v>471514</v>
          </cell>
        </row>
        <row r="1897">
          <cell r="K1897">
            <v>249801</v>
          </cell>
        </row>
        <row r="1898">
          <cell r="K1898">
            <v>257976</v>
          </cell>
        </row>
        <row r="1899">
          <cell r="K1899">
            <v>244408</v>
          </cell>
        </row>
        <row r="1900">
          <cell r="K1900">
            <v>257976</v>
          </cell>
        </row>
        <row r="1901">
          <cell r="K1901">
            <v>269664</v>
          </cell>
        </row>
        <row r="1902">
          <cell r="K1902">
            <v>273357</v>
          </cell>
        </row>
        <row r="1903">
          <cell r="K1903">
            <v>300693</v>
          </cell>
        </row>
        <row r="1904">
          <cell r="K1904">
            <v>273357</v>
          </cell>
        </row>
        <row r="1905">
          <cell r="K1905">
            <v>272936</v>
          </cell>
        </row>
        <row r="1906">
          <cell r="K1906">
            <v>267002</v>
          </cell>
        </row>
        <row r="1907">
          <cell r="K1907">
            <v>286866</v>
          </cell>
        </row>
        <row r="1908">
          <cell r="K1908">
            <v>267002</v>
          </cell>
        </row>
        <row r="1909">
          <cell r="K1909">
            <v>293702</v>
          </cell>
        </row>
        <row r="1910">
          <cell r="K1910">
            <v>273357</v>
          </cell>
        </row>
        <row r="1911">
          <cell r="K1911">
            <v>522392</v>
          </cell>
        </row>
        <row r="1912">
          <cell r="K1912">
            <v>297535</v>
          </cell>
        </row>
        <row r="1913">
          <cell r="K1913">
            <v>278951</v>
          </cell>
        </row>
        <row r="1914">
          <cell r="K1914">
            <v>272074</v>
          </cell>
        </row>
        <row r="1915">
          <cell r="K1915">
            <v>267704</v>
          </cell>
        </row>
        <row r="1916">
          <cell r="K1916">
            <v>234524</v>
          </cell>
        </row>
        <row r="1917">
          <cell r="K1917">
            <v>354372</v>
          </cell>
        </row>
        <row r="1918">
          <cell r="K1918">
            <v>389809</v>
          </cell>
        </row>
        <row r="1919">
          <cell r="K1919">
            <v>354372</v>
          </cell>
        </row>
        <row r="1920">
          <cell r="K1920">
            <v>354372</v>
          </cell>
        </row>
        <row r="1921">
          <cell r="K1921">
            <v>234524</v>
          </cell>
        </row>
        <row r="1922">
          <cell r="K1922">
            <v>248277</v>
          </cell>
        </row>
        <row r="1923">
          <cell r="K1923">
            <v>306846</v>
          </cell>
        </row>
        <row r="1924">
          <cell r="K1924">
            <v>276364</v>
          </cell>
        </row>
        <row r="1925">
          <cell r="K1925">
            <v>337918</v>
          </cell>
        </row>
        <row r="1926">
          <cell r="K1926">
            <v>300322</v>
          </cell>
        </row>
        <row r="1927">
          <cell r="K1927">
            <v>316748</v>
          </cell>
        </row>
        <row r="1928">
          <cell r="K1928">
            <v>244127</v>
          </cell>
        </row>
        <row r="1929">
          <cell r="K1929">
            <v>383480</v>
          </cell>
        </row>
        <row r="1930">
          <cell r="K1930">
            <v>326639</v>
          </cell>
        </row>
        <row r="1931">
          <cell r="K1931">
            <v>325881</v>
          </cell>
        </row>
        <row r="1932">
          <cell r="K1932">
            <v>221067</v>
          </cell>
        </row>
        <row r="1933">
          <cell r="K1933">
            <v>223467</v>
          </cell>
        </row>
        <row r="1934">
          <cell r="K1934">
            <v>240438</v>
          </cell>
        </row>
        <row r="1935">
          <cell r="K1935">
            <v>240438</v>
          </cell>
        </row>
        <row r="1936">
          <cell r="K1936">
            <v>228149</v>
          </cell>
        </row>
        <row r="1937">
          <cell r="K1937">
            <v>256757</v>
          </cell>
        </row>
        <row r="1938">
          <cell r="K1938">
            <v>375210</v>
          </cell>
        </row>
        <row r="1939">
          <cell r="K1939">
            <v>322255</v>
          </cell>
        </row>
        <row r="1940">
          <cell r="K1940">
            <v>316421</v>
          </cell>
        </row>
        <row r="1941">
          <cell r="K1941">
            <v>328149</v>
          </cell>
        </row>
        <row r="1942">
          <cell r="K1942">
            <v>322255</v>
          </cell>
        </row>
        <row r="1943">
          <cell r="K1943">
            <v>322255</v>
          </cell>
        </row>
        <row r="1944">
          <cell r="K1944">
            <v>322255</v>
          </cell>
        </row>
        <row r="1945">
          <cell r="K1945">
            <v>328149</v>
          </cell>
        </row>
        <row r="1946">
          <cell r="K1946">
            <v>486865</v>
          </cell>
        </row>
        <row r="1947">
          <cell r="K1947">
            <v>486865</v>
          </cell>
        </row>
        <row r="1948">
          <cell r="K1948">
            <v>269311</v>
          </cell>
        </row>
        <row r="1949">
          <cell r="K1949">
            <v>317964</v>
          </cell>
        </row>
        <row r="1950">
          <cell r="K1950">
            <v>317964</v>
          </cell>
        </row>
        <row r="1951">
          <cell r="K1951">
            <v>354480</v>
          </cell>
        </row>
        <row r="1952">
          <cell r="K1952">
            <v>317964</v>
          </cell>
        </row>
        <row r="1953">
          <cell r="K1953">
            <v>244829</v>
          </cell>
        </row>
        <row r="1954">
          <cell r="K1954">
            <v>244829</v>
          </cell>
        </row>
        <row r="1955">
          <cell r="K1955">
            <v>244829</v>
          </cell>
        </row>
        <row r="1956">
          <cell r="K1956">
            <v>317960</v>
          </cell>
        </row>
        <row r="1957">
          <cell r="K1957">
            <v>300783</v>
          </cell>
        </row>
        <row r="1958">
          <cell r="K1958">
            <v>317960</v>
          </cell>
        </row>
        <row r="1959">
          <cell r="K1959">
            <v>229672</v>
          </cell>
        </row>
        <row r="1960">
          <cell r="K1960">
            <v>345009</v>
          </cell>
        </row>
        <row r="1961">
          <cell r="K1961">
            <v>244829</v>
          </cell>
        </row>
        <row r="1962">
          <cell r="K1962">
            <v>244829</v>
          </cell>
        </row>
        <row r="1963">
          <cell r="K1963">
            <v>244829</v>
          </cell>
        </row>
        <row r="1964">
          <cell r="K1964">
            <v>244829</v>
          </cell>
        </row>
        <row r="1965">
          <cell r="K1965">
            <v>244829</v>
          </cell>
        </row>
        <row r="1966">
          <cell r="K1966">
            <v>282299</v>
          </cell>
        </row>
        <row r="1967">
          <cell r="K1967">
            <v>282299</v>
          </cell>
        </row>
        <row r="1968">
          <cell r="K1968">
            <v>287130</v>
          </cell>
        </row>
        <row r="1969">
          <cell r="K1969">
            <v>437913</v>
          </cell>
        </row>
        <row r="1970">
          <cell r="K1970">
            <v>315843</v>
          </cell>
        </row>
        <row r="1971">
          <cell r="K1971">
            <v>488651</v>
          </cell>
        </row>
        <row r="1972">
          <cell r="K1972">
            <v>308720</v>
          </cell>
        </row>
        <row r="1973">
          <cell r="K1973">
            <v>488651</v>
          </cell>
        </row>
        <row r="1974">
          <cell r="K1974">
            <v>287130</v>
          </cell>
        </row>
        <row r="1975">
          <cell r="K1975">
            <v>488651</v>
          </cell>
        </row>
        <row r="1976">
          <cell r="K1976">
            <v>287130</v>
          </cell>
        </row>
        <row r="1977">
          <cell r="K1977">
            <v>481704</v>
          </cell>
        </row>
        <row r="1978">
          <cell r="K1978">
            <v>244408</v>
          </cell>
        </row>
        <row r="1979">
          <cell r="K1979">
            <v>249801</v>
          </cell>
        </row>
        <row r="1980">
          <cell r="K1980">
            <v>495311</v>
          </cell>
        </row>
        <row r="1981">
          <cell r="K1981">
            <v>437913</v>
          </cell>
        </row>
        <row r="1982">
          <cell r="K1982">
            <v>488651</v>
          </cell>
        </row>
        <row r="1983">
          <cell r="K1983">
            <v>495311</v>
          </cell>
        </row>
        <row r="1984">
          <cell r="K1984">
            <v>287130</v>
          </cell>
        </row>
        <row r="1985">
          <cell r="K1985">
            <v>280655</v>
          </cell>
        </row>
        <row r="1986">
          <cell r="K1986">
            <v>244408</v>
          </cell>
        </row>
        <row r="1987">
          <cell r="K1987">
            <v>244408</v>
          </cell>
        </row>
        <row r="1988">
          <cell r="K1988">
            <v>481704</v>
          </cell>
        </row>
        <row r="1989">
          <cell r="K1989">
            <v>493966</v>
          </cell>
        </row>
        <row r="1990">
          <cell r="K1990">
            <v>252088</v>
          </cell>
        </row>
        <row r="1991">
          <cell r="K1991">
            <v>481704</v>
          </cell>
        </row>
        <row r="1992">
          <cell r="K1992">
            <v>495311</v>
          </cell>
        </row>
        <row r="1993">
          <cell r="K1993">
            <v>243223</v>
          </cell>
        </row>
        <row r="1994">
          <cell r="K1994">
            <v>316505</v>
          </cell>
        </row>
        <row r="1995">
          <cell r="K1995">
            <v>316505</v>
          </cell>
        </row>
        <row r="1996">
          <cell r="K1996">
            <v>316505</v>
          </cell>
        </row>
        <row r="1997">
          <cell r="K1997">
            <v>316505</v>
          </cell>
        </row>
        <row r="1998">
          <cell r="K1998">
            <v>316505</v>
          </cell>
        </row>
        <row r="1999">
          <cell r="K1999">
            <v>316505</v>
          </cell>
        </row>
        <row r="2000">
          <cell r="K2000">
            <v>316505</v>
          </cell>
        </row>
        <row r="2001">
          <cell r="K2001">
            <v>316505</v>
          </cell>
        </row>
        <row r="2002">
          <cell r="K2002">
            <v>316505</v>
          </cell>
        </row>
        <row r="2003">
          <cell r="K2003">
            <v>316505</v>
          </cell>
        </row>
        <row r="2004">
          <cell r="K2004">
            <v>238072</v>
          </cell>
        </row>
        <row r="2005">
          <cell r="K2005">
            <v>316505</v>
          </cell>
        </row>
        <row r="2006">
          <cell r="K2006">
            <v>316505</v>
          </cell>
        </row>
        <row r="2007">
          <cell r="K2007">
            <v>316505</v>
          </cell>
        </row>
        <row r="2008">
          <cell r="K2008">
            <v>316505</v>
          </cell>
        </row>
        <row r="2009">
          <cell r="K2009">
            <v>316505</v>
          </cell>
        </row>
        <row r="2010">
          <cell r="K2010">
            <v>316505</v>
          </cell>
        </row>
        <row r="2011">
          <cell r="K2011">
            <v>316505</v>
          </cell>
        </row>
        <row r="2012">
          <cell r="K2012">
            <v>357299</v>
          </cell>
        </row>
        <row r="2013">
          <cell r="K2013">
            <v>238072</v>
          </cell>
        </row>
        <row r="2014">
          <cell r="K2014">
            <v>357299</v>
          </cell>
        </row>
        <row r="2015">
          <cell r="K2015">
            <v>393029</v>
          </cell>
        </row>
        <row r="2016">
          <cell r="K2016">
            <v>357299</v>
          </cell>
        </row>
        <row r="2017">
          <cell r="K2017">
            <v>285839</v>
          </cell>
        </row>
        <row r="2018">
          <cell r="K2018">
            <v>351846</v>
          </cell>
        </row>
        <row r="2019">
          <cell r="K2019">
            <v>387031</v>
          </cell>
        </row>
        <row r="2020">
          <cell r="K2020">
            <v>285839</v>
          </cell>
        </row>
        <row r="2021">
          <cell r="K2021">
            <v>281477</v>
          </cell>
        </row>
        <row r="2022">
          <cell r="K2022">
            <v>273357</v>
          </cell>
        </row>
        <row r="2023">
          <cell r="K2023">
            <v>273357</v>
          </cell>
        </row>
        <row r="2024">
          <cell r="K2024">
            <v>274781</v>
          </cell>
        </row>
        <row r="2025">
          <cell r="K2025">
            <v>273357</v>
          </cell>
        </row>
        <row r="2026">
          <cell r="K2026">
            <v>357299</v>
          </cell>
        </row>
        <row r="2027">
          <cell r="K2027">
            <v>244408</v>
          </cell>
        </row>
        <row r="2028">
          <cell r="K2028">
            <v>273357</v>
          </cell>
        </row>
        <row r="2029">
          <cell r="K2029">
            <v>274781</v>
          </cell>
        </row>
        <row r="2030">
          <cell r="K2030">
            <v>318406</v>
          </cell>
        </row>
        <row r="2031">
          <cell r="K2031">
            <v>300693</v>
          </cell>
        </row>
        <row r="2032">
          <cell r="K2032">
            <v>273357</v>
          </cell>
        </row>
        <row r="2033">
          <cell r="K2033">
            <v>266445</v>
          </cell>
        </row>
        <row r="2034">
          <cell r="K2034">
            <v>274781</v>
          </cell>
        </row>
        <row r="2035">
          <cell r="K2035">
            <v>249801</v>
          </cell>
        </row>
        <row r="2036">
          <cell r="K2036">
            <v>249801</v>
          </cell>
        </row>
        <row r="2037">
          <cell r="K2037">
            <v>244408</v>
          </cell>
        </row>
        <row r="2038">
          <cell r="K2038">
            <v>273357</v>
          </cell>
        </row>
        <row r="2039">
          <cell r="K2039">
            <v>268646</v>
          </cell>
        </row>
        <row r="2040">
          <cell r="K2040">
            <v>273357</v>
          </cell>
        </row>
        <row r="2041">
          <cell r="K2041">
            <v>273357</v>
          </cell>
        </row>
        <row r="2042">
          <cell r="K2042">
            <v>300693</v>
          </cell>
        </row>
        <row r="2043">
          <cell r="K2043">
            <v>287130</v>
          </cell>
        </row>
        <row r="2044">
          <cell r="K2044">
            <v>249801</v>
          </cell>
        </row>
        <row r="2045">
          <cell r="K2045">
            <v>249801</v>
          </cell>
        </row>
        <row r="2046">
          <cell r="K2046">
            <v>244408</v>
          </cell>
        </row>
        <row r="2047">
          <cell r="K2047">
            <v>249801</v>
          </cell>
        </row>
        <row r="2048">
          <cell r="K2048">
            <v>274781</v>
          </cell>
        </row>
        <row r="2049">
          <cell r="K2049">
            <v>300230</v>
          </cell>
        </row>
        <row r="2050">
          <cell r="K2050">
            <v>299358</v>
          </cell>
        </row>
        <row r="2051">
          <cell r="K2051">
            <v>273357</v>
          </cell>
        </row>
        <row r="2052">
          <cell r="K2052">
            <v>299358</v>
          </cell>
        </row>
        <row r="2053">
          <cell r="K2053">
            <v>261068</v>
          </cell>
        </row>
        <row r="2054">
          <cell r="K2054">
            <v>293702</v>
          </cell>
        </row>
        <row r="2055">
          <cell r="K2055">
            <v>244408</v>
          </cell>
        </row>
        <row r="2056">
          <cell r="K2056">
            <v>299358</v>
          </cell>
        </row>
        <row r="2057">
          <cell r="K2057">
            <v>273357</v>
          </cell>
        </row>
        <row r="2058">
          <cell r="K2058">
            <v>299358</v>
          </cell>
        </row>
        <row r="2059">
          <cell r="K2059">
            <v>299358</v>
          </cell>
        </row>
        <row r="2060">
          <cell r="K2060">
            <v>244408</v>
          </cell>
        </row>
        <row r="2061">
          <cell r="K2061">
            <v>274781</v>
          </cell>
        </row>
        <row r="2062">
          <cell r="K2062">
            <v>249801</v>
          </cell>
        </row>
        <row r="2063">
          <cell r="K2063">
            <v>268646</v>
          </cell>
        </row>
        <row r="2064">
          <cell r="K2064">
            <v>268848</v>
          </cell>
        </row>
        <row r="2065">
          <cell r="K2065">
            <v>274781</v>
          </cell>
        </row>
        <row r="2066">
          <cell r="K2066">
            <v>244408</v>
          </cell>
        </row>
        <row r="2067">
          <cell r="K2067">
            <v>299358</v>
          </cell>
        </row>
        <row r="2068">
          <cell r="K2068">
            <v>268848</v>
          </cell>
        </row>
        <row r="2069">
          <cell r="K2069">
            <v>268646</v>
          </cell>
        </row>
        <row r="2070">
          <cell r="K2070">
            <v>268646</v>
          </cell>
        </row>
        <row r="2071">
          <cell r="K2071">
            <v>299358</v>
          </cell>
        </row>
        <row r="2072">
          <cell r="K2072">
            <v>273357</v>
          </cell>
        </row>
        <row r="2073">
          <cell r="K2073">
            <v>273357</v>
          </cell>
        </row>
        <row r="2074">
          <cell r="K2074">
            <v>249801</v>
          </cell>
        </row>
        <row r="2075">
          <cell r="K2075">
            <v>249801</v>
          </cell>
        </row>
        <row r="2076">
          <cell r="K2076">
            <v>249801</v>
          </cell>
        </row>
        <row r="2077">
          <cell r="K2077">
            <v>249801</v>
          </cell>
        </row>
        <row r="2078">
          <cell r="K2078">
            <v>274781</v>
          </cell>
        </row>
        <row r="2079">
          <cell r="K2079">
            <v>249801</v>
          </cell>
        </row>
        <row r="2080">
          <cell r="K2080">
            <v>274781</v>
          </cell>
        </row>
        <row r="2081">
          <cell r="K2081">
            <v>268646</v>
          </cell>
        </row>
        <row r="2082">
          <cell r="K2082">
            <v>249801</v>
          </cell>
        </row>
        <row r="2083">
          <cell r="K2083">
            <v>249801</v>
          </cell>
        </row>
        <row r="2084">
          <cell r="K2084">
            <v>249801</v>
          </cell>
        </row>
        <row r="2085">
          <cell r="K2085">
            <v>249801</v>
          </cell>
        </row>
        <row r="2086">
          <cell r="K2086">
            <v>249801</v>
          </cell>
        </row>
        <row r="2087">
          <cell r="K2087">
            <v>249801</v>
          </cell>
        </row>
        <row r="2088">
          <cell r="K2088">
            <v>268646</v>
          </cell>
        </row>
        <row r="2089">
          <cell r="K2089">
            <v>299358</v>
          </cell>
        </row>
        <row r="2090">
          <cell r="K2090">
            <v>299358</v>
          </cell>
        </row>
        <row r="2091">
          <cell r="K2091">
            <v>244408</v>
          </cell>
        </row>
        <row r="2092">
          <cell r="K2092">
            <v>244408</v>
          </cell>
        </row>
        <row r="2093">
          <cell r="K2093">
            <v>262712</v>
          </cell>
        </row>
        <row r="2094">
          <cell r="K2094">
            <v>323117</v>
          </cell>
        </row>
        <row r="2095">
          <cell r="K2095">
            <v>299358</v>
          </cell>
        </row>
        <row r="2096">
          <cell r="K2096">
            <v>299358</v>
          </cell>
        </row>
        <row r="2097">
          <cell r="K2097">
            <v>299358</v>
          </cell>
        </row>
        <row r="2098">
          <cell r="K2098">
            <v>299358</v>
          </cell>
        </row>
        <row r="2099">
          <cell r="K2099">
            <v>299358</v>
          </cell>
        </row>
        <row r="2100">
          <cell r="K2100">
            <v>485453</v>
          </cell>
        </row>
        <row r="2101">
          <cell r="K2101">
            <v>354372</v>
          </cell>
        </row>
        <row r="2102">
          <cell r="K2102">
            <v>354372</v>
          </cell>
        </row>
        <row r="2103">
          <cell r="K2103">
            <v>287130</v>
          </cell>
        </row>
        <row r="2104">
          <cell r="K2104">
            <v>392456</v>
          </cell>
        </row>
        <row r="2105">
          <cell r="K2105">
            <v>392456</v>
          </cell>
        </row>
        <row r="2106">
          <cell r="K2106">
            <v>392456</v>
          </cell>
        </row>
        <row r="2107">
          <cell r="K2107">
            <v>389015</v>
          </cell>
        </row>
        <row r="2108">
          <cell r="K2108">
            <v>392456</v>
          </cell>
        </row>
        <row r="2109">
          <cell r="K2109">
            <v>392456</v>
          </cell>
        </row>
        <row r="2110">
          <cell r="K2110">
            <v>392456</v>
          </cell>
        </row>
        <row r="2111">
          <cell r="K2111">
            <v>392456</v>
          </cell>
        </row>
        <row r="2112">
          <cell r="K2112">
            <v>356778</v>
          </cell>
        </row>
        <row r="2113">
          <cell r="K2113">
            <v>356778</v>
          </cell>
        </row>
        <row r="2114">
          <cell r="K2114">
            <v>392456</v>
          </cell>
        </row>
        <row r="2115">
          <cell r="K2115">
            <v>392456</v>
          </cell>
        </row>
        <row r="2116">
          <cell r="K2116">
            <v>392456</v>
          </cell>
        </row>
        <row r="2117">
          <cell r="K2117">
            <v>356778</v>
          </cell>
        </row>
        <row r="2118">
          <cell r="K2118">
            <v>392456</v>
          </cell>
        </row>
        <row r="2119">
          <cell r="K2119">
            <v>356778</v>
          </cell>
        </row>
        <row r="2120">
          <cell r="K2120">
            <v>392456</v>
          </cell>
        </row>
        <row r="2121">
          <cell r="K2121">
            <v>356778</v>
          </cell>
        </row>
        <row r="2122">
          <cell r="K2122">
            <v>392456</v>
          </cell>
        </row>
        <row r="2123">
          <cell r="K2123">
            <v>356778</v>
          </cell>
        </row>
        <row r="2124">
          <cell r="K2124">
            <v>392456</v>
          </cell>
        </row>
        <row r="2125">
          <cell r="K2125">
            <v>392456</v>
          </cell>
        </row>
        <row r="2126">
          <cell r="K2126">
            <v>392456</v>
          </cell>
        </row>
        <row r="2127">
          <cell r="K2127">
            <v>392456</v>
          </cell>
        </row>
        <row r="2128">
          <cell r="K2128">
            <v>284123</v>
          </cell>
        </row>
        <row r="2129">
          <cell r="K2129">
            <v>284123</v>
          </cell>
        </row>
        <row r="2130">
          <cell r="K2130">
            <v>488651</v>
          </cell>
        </row>
        <row r="2131">
          <cell r="K2131">
            <v>244408</v>
          </cell>
        </row>
        <row r="2132">
          <cell r="K2132">
            <v>244408</v>
          </cell>
        </row>
        <row r="2133">
          <cell r="K2133">
            <v>287130</v>
          </cell>
        </row>
        <row r="2134">
          <cell r="K2134">
            <v>287952</v>
          </cell>
        </row>
        <row r="2135">
          <cell r="K2135">
            <v>315843</v>
          </cell>
        </row>
        <row r="2136">
          <cell r="K2136">
            <v>315843</v>
          </cell>
        </row>
        <row r="2137">
          <cell r="K2137">
            <v>346629</v>
          </cell>
        </row>
        <row r="2138">
          <cell r="K2138">
            <v>346629</v>
          </cell>
        </row>
        <row r="2139">
          <cell r="K2139">
            <v>287130</v>
          </cell>
        </row>
        <row r="2140">
          <cell r="K2140">
            <v>315248</v>
          </cell>
        </row>
        <row r="2141">
          <cell r="K2141">
            <v>287130</v>
          </cell>
        </row>
        <row r="2142">
          <cell r="K2142">
            <v>286589</v>
          </cell>
        </row>
        <row r="2143">
          <cell r="K2143">
            <v>287130</v>
          </cell>
        </row>
        <row r="2144">
          <cell r="K2144">
            <v>315118</v>
          </cell>
        </row>
        <row r="2145">
          <cell r="K2145">
            <v>315118</v>
          </cell>
        </row>
        <row r="2146">
          <cell r="K2146">
            <v>244408</v>
          </cell>
        </row>
        <row r="2147">
          <cell r="K2147">
            <v>280655</v>
          </cell>
        </row>
        <row r="2148">
          <cell r="K2148">
            <v>353650</v>
          </cell>
        </row>
        <row r="2149">
          <cell r="K2149">
            <v>389015</v>
          </cell>
        </row>
        <row r="2150">
          <cell r="K2150">
            <v>389015</v>
          </cell>
        </row>
        <row r="2151">
          <cell r="K2151">
            <v>389015</v>
          </cell>
        </row>
        <row r="2152">
          <cell r="K2152">
            <v>434825</v>
          </cell>
        </row>
        <row r="2153">
          <cell r="K2153">
            <v>389015</v>
          </cell>
        </row>
        <row r="2154">
          <cell r="K2154">
            <v>389015</v>
          </cell>
        </row>
        <row r="2155">
          <cell r="K2155">
            <v>353650</v>
          </cell>
        </row>
        <row r="2156">
          <cell r="K2156">
            <v>389015</v>
          </cell>
        </row>
        <row r="2157">
          <cell r="K2157">
            <v>232539</v>
          </cell>
        </row>
        <row r="2158">
          <cell r="K2158">
            <v>238674</v>
          </cell>
        </row>
        <row r="2159">
          <cell r="K2159">
            <v>353650</v>
          </cell>
        </row>
        <row r="2160">
          <cell r="K2160">
            <v>322616</v>
          </cell>
        </row>
        <row r="2161">
          <cell r="K2161">
            <v>481704</v>
          </cell>
        </row>
        <row r="2162">
          <cell r="K2162">
            <v>437913</v>
          </cell>
        </row>
        <row r="2163">
          <cell r="K2163">
            <v>303381</v>
          </cell>
        </row>
        <row r="2164">
          <cell r="K2164">
            <v>437913</v>
          </cell>
        </row>
        <row r="2165">
          <cell r="K2165">
            <v>434866</v>
          </cell>
        </row>
        <row r="2166">
          <cell r="K2166">
            <v>486159</v>
          </cell>
        </row>
        <row r="2167">
          <cell r="K2167">
            <v>486159</v>
          </cell>
        </row>
        <row r="2168">
          <cell r="K2168">
            <v>486159</v>
          </cell>
        </row>
        <row r="2169">
          <cell r="K2169">
            <v>286000</v>
          </cell>
        </row>
        <row r="2170">
          <cell r="K2170">
            <v>250250</v>
          </cell>
        </row>
        <row r="2171">
          <cell r="K2171">
            <v>250250</v>
          </cell>
        </row>
        <row r="2172">
          <cell r="K2172">
            <v>250250</v>
          </cell>
        </row>
        <row r="2173">
          <cell r="K2173">
            <v>286000</v>
          </cell>
        </row>
        <row r="2174">
          <cell r="K2174">
            <v>250250</v>
          </cell>
        </row>
        <row r="2175">
          <cell r="K2175">
            <v>250250</v>
          </cell>
        </row>
        <row r="2176">
          <cell r="K2176">
            <v>286000</v>
          </cell>
        </row>
        <row r="2177">
          <cell r="K2177">
            <v>250250</v>
          </cell>
        </row>
        <row r="2178">
          <cell r="K2178">
            <v>250250</v>
          </cell>
        </row>
        <row r="2179">
          <cell r="K2179">
            <v>286000</v>
          </cell>
        </row>
        <row r="2180">
          <cell r="K2180">
            <v>250250</v>
          </cell>
        </row>
        <row r="2181">
          <cell r="K2181">
            <v>250250</v>
          </cell>
        </row>
        <row r="2182">
          <cell r="K2182">
            <v>250250</v>
          </cell>
        </row>
        <row r="2183">
          <cell r="K2183">
            <v>246461</v>
          </cell>
        </row>
        <row r="2184">
          <cell r="K2184">
            <v>246461</v>
          </cell>
        </row>
        <row r="2185">
          <cell r="K2185">
            <v>246461</v>
          </cell>
        </row>
        <row r="2186">
          <cell r="K2186">
            <v>250250</v>
          </cell>
        </row>
        <row r="2187">
          <cell r="K2187">
            <v>250250</v>
          </cell>
        </row>
        <row r="2188">
          <cell r="K2188">
            <v>250250</v>
          </cell>
        </row>
        <row r="2189">
          <cell r="K2189">
            <v>250250</v>
          </cell>
        </row>
        <row r="2190">
          <cell r="K2190">
            <v>250250</v>
          </cell>
        </row>
        <row r="2191">
          <cell r="K2191">
            <v>250250</v>
          </cell>
        </row>
        <row r="2192">
          <cell r="K2192">
            <v>246461</v>
          </cell>
        </row>
        <row r="2193">
          <cell r="K2193">
            <v>250250</v>
          </cell>
        </row>
        <row r="2194">
          <cell r="K2194">
            <v>250250</v>
          </cell>
        </row>
        <row r="2195">
          <cell r="K2195">
            <v>250250</v>
          </cell>
        </row>
        <row r="2196">
          <cell r="K2196">
            <v>250250</v>
          </cell>
        </row>
        <row r="2197">
          <cell r="K2197">
            <v>250250</v>
          </cell>
        </row>
        <row r="2198">
          <cell r="K2198">
            <v>250250</v>
          </cell>
        </row>
        <row r="2199">
          <cell r="K2199">
            <v>250250</v>
          </cell>
        </row>
        <row r="2200">
          <cell r="K2200">
            <v>250250</v>
          </cell>
        </row>
        <row r="2201">
          <cell r="K2201">
            <v>246461</v>
          </cell>
        </row>
        <row r="2202">
          <cell r="K2202">
            <v>246461</v>
          </cell>
        </row>
        <row r="2203">
          <cell r="K2203">
            <v>246461</v>
          </cell>
        </row>
        <row r="2204">
          <cell r="K2204">
            <v>250250</v>
          </cell>
        </row>
        <row r="2205">
          <cell r="K2205">
            <v>246461</v>
          </cell>
        </row>
        <row r="2206">
          <cell r="K2206">
            <v>250250</v>
          </cell>
        </row>
        <row r="2207">
          <cell r="K2207">
            <v>250250</v>
          </cell>
        </row>
        <row r="2208">
          <cell r="K2208">
            <v>250250</v>
          </cell>
        </row>
        <row r="2209">
          <cell r="K2209">
            <v>250250</v>
          </cell>
        </row>
        <row r="2210">
          <cell r="K2210">
            <v>250250</v>
          </cell>
        </row>
        <row r="2211">
          <cell r="K2211">
            <v>250250</v>
          </cell>
        </row>
        <row r="2212">
          <cell r="K2212">
            <v>250250</v>
          </cell>
        </row>
        <row r="2213">
          <cell r="K2213">
            <v>246461</v>
          </cell>
        </row>
        <row r="2214">
          <cell r="K2214">
            <v>246461</v>
          </cell>
        </row>
        <row r="2215">
          <cell r="K2215">
            <v>246461</v>
          </cell>
        </row>
        <row r="2216">
          <cell r="K2216">
            <v>246461</v>
          </cell>
        </row>
        <row r="2217">
          <cell r="K2217">
            <v>250250</v>
          </cell>
        </row>
        <row r="2218">
          <cell r="K2218">
            <v>250250</v>
          </cell>
        </row>
        <row r="2219">
          <cell r="K2219">
            <v>250250</v>
          </cell>
        </row>
        <row r="2220">
          <cell r="K2220">
            <v>250250</v>
          </cell>
        </row>
        <row r="2221">
          <cell r="K2221">
            <v>245149</v>
          </cell>
        </row>
        <row r="2222">
          <cell r="K2222">
            <v>245149</v>
          </cell>
        </row>
        <row r="2223">
          <cell r="K2223">
            <v>249801</v>
          </cell>
        </row>
        <row r="2224">
          <cell r="K2224">
            <v>249801</v>
          </cell>
        </row>
        <row r="2225">
          <cell r="K2225">
            <v>249801</v>
          </cell>
        </row>
        <row r="2226">
          <cell r="K2226">
            <v>300693</v>
          </cell>
        </row>
        <row r="2227">
          <cell r="K2227">
            <v>300693</v>
          </cell>
        </row>
        <row r="2228">
          <cell r="K2228">
            <v>249801</v>
          </cell>
        </row>
        <row r="2229">
          <cell r="K2229">
            <v>274781</v>
          </cell>
        </row>
        <row r="2230">
          <cell r="K2230">
            <v>244408</v>
          </cell>
        </row>
        <row r="2231">
          <cell r="K2231">
            <v>247625</v>
          </cell>
        </row>
        <row r="2232">
          <cell r="K2232">
            <v>354372</v>
          </cell>
        </row>
        <row r="2233">
          <cell r="K2233">
            <v>249801</v>
          </cell>
        </row>
        <row r="2234">
          <cell r="K2234">
            <v>449060</v>
          </cell>
        </row>
        <row r="2235">
          <cell r="K2235">
            <v>319689</v>
          </cell>
        </row>
        <row r="2236">
          <cell r="K2236">
            <v>153138</v>
          </cell>
        </row>
        <row r="2237">
          <cell r="K2237">
            <v>322515</v>
          </cell>
        </row>
        <row r="2238">
          <cell r="K2238">
            <v>354767</v>
          </cell>
        </row>
        <row r="2239">
          <cell r="K2239">
            <v>356778</v>
          </cell>
        </row>
        <row r="2240">
          <cell r="K2240">
            <v>287331</v>
          </cell>
        </row>
        <row r="2241">
          <cell r="K2241">
            <v>356778</v>
          </cell>
        </row>
        <row r="2242">
          <cell r="K2242">
            <v>356778</v>
          </cell>
        </row>
        <row r="2243">
          <cell r="K2243">
            <v>392456</v>
          </cell>
        </row>
        <row r="2244">
          <cell r="K2244">
            <v>287331</v>
          </cell>
        </row>
        <row r="2245">
          <cell r="K2245">
            <v>266433</v>
          </cell>
        </row>
        <row r="2246">
          <cell r="K2246">
            <v>264829</v>
          </cell>
        </row>
        <row r="2247">
          <cell r="K2247">
            <v>264829</v>
          </cell>
        </row>
        <row r="2248">
          <cell r="K2248">
            <v>353650</v>
          </cell>
        </row>
        <row r="2249">
          <cell r="K2249">
            <v>392456</v>
          </cell>
        </row>
        <row r="2250">
          <cell r="K2250">
            <v>287331</v>
          </cell>
        </row>
        <row r="2251">
          <cell r="K2251">
            <v>356778</v>
          </cell>
        </row>
        <row r="2252">
          <cell r="K2252">
            <v>264829</v>
          </cell>
        </row>
        <row r="2253">
          <cell r="K2253">
            <v>264829</v>
          </cell>
        </row>
        <row r="2254">
          <cell r="K2254">
            <v>264829</v>
          </cell>
        </row>
        <row r="2255">
          <cell r="K2255">
            <v>264829</v>
          </cell>
        </row>
        <row r="2256">
          <cell r="K2256">
            <v>264829</v>
          </cell>
        </row>
        <row r="2257">
          <cell r="K2257">
            <v>266433</v>
          </cell>
        </row>
        <row r="2258">
          <cell r="K2258">
            <v>264829</v>
          </cell>
        </row>
        <row r="2259">
          <cell r="K2259">
            <v>264829</v>
          </cell>
        </row>
        <row r="2260">
          <cell r="K2260">
            <v>264829</v>
          </cell>
        </row>
        <row r="2261">
          <cell r="K2261">
            <v>264829</v>
          </cell>
        </row>
        <row r="2262">
          <cell r="K2262">
            <v>264829</v>
          </cell>
        </row>
        <row r="2263">
          <cell r="K2263">
            <v>264829</v>
          </cell>
        </row>
        <row r="2264">
          <cell r="K2264">
            <v>266433</v>
          </cell>
        </row>
        <row r="2265">
          <cell r="K2265">
            <v>266433</v>
          </cell>
        </row>
        <row r="2266">
          <cell r="K2266">
            <v>266433</v>
          </cell>
        </row>
        <row r="2267">
          <cell r="K2267">
            <v>280174</v>
          </cell>
        </row>
        <row r="2268">
          <cell r="K2268">
            <v>280174</v>
          </cell>
        </row>
        <row r="2269">
          <cell r="K2269">
            <v>276244</v>
          </cell>
        </row>
        <row r="2270">
          <cell r="K2270">
            <v>286429</v>
          </cell>
        </row>
        <row r="2271">
          <cell r="K2271">
            <v>280174</v>
          </cell>
        </row>
        <row r="2272">
          <cell r="K2272">
            <v>286429</v>
          </cell>
        </row>
        <row r="2273">
          <cell r="K2273">
            <v>286429</v>
          </cell>
        </row>
        <row r="2274">
          <cell r="K2274">
            <v>280174</v>
          </cell>
        </row>
        <row r="2275">
          <cell r="K2275">
            <v>308191</v>
          </cell>
        </row>
        <row r="2276">
          <cell r="K2276">
            <v>308191</v>
          </cell>
        </row>
        <row r="2277">
          <cell r="K2277">
            <v>286429</v>
          </cell>
        </row>
        <row r="2278">
          <cell r="K2278">
            <v>303869</v>
          </cell>
        </row>
        <row r="2279">
          <cell r="K2279">
            <v>303869</v>
          </cell>
        </row>
        <row r="2280">
          <cell r="K2280">
            <v>280174</v>
          </cell>
        </row>
        <row r="2281">
          <cell r="K2281">
            <v>280174</v>
          </cell>
        </row>
        <row r="2282">
          <cell r="K2282">
            <v>303869</v>
          </cell>
        </row>
        <row r="2283">
          <cell r="K2283">
            <v>308191</v>
          </cell>
        </row>
        <row r="2284">
          <cell r="K2284">
            <v>280174</v>
          </cell>
        </row>
        <row r="2285">
          <cell r="K2285">
            <v>273919</v>
          </cell>
        </row>
        <row r="2286">
          <cell r="K2286">
            <v>315843</v>
          </cell>
        </row>
        <row r="2287">
          <cell r="K2287">
            <v>286429</v>
          </cell>
        </row>
        <row r="2288">
          <cell r="K2288">
            <v>276244</v>
          </cell>
        </row>
        <row r="2289">
          <cell r="K2289">
            <v>244408</v>
          </cell>
        </row>
        <row r="2290">
          <cell r="K2290">
            <v>280174</v>
          </cell>
        </row>
        <row r="2291">
          <cell r="K2291">
            <v>303869</v>
          </cell>
        </row>
        <row r="2292">
          <cell r="K2292">
            <v>286429</v>
          </cell>
        </row>
        <row r="2293">
          <cell r="K2293">
            <v>303869</v>
          </cell>
        </row>
        <row r="2294">
          <cell r="K2294">
            <v>280655</v>
          </cell>
        </row>
        <row r="2295">
          <cell r="K2295">
            <v>276244</v>
          </cell>
        </row>
        <row r="2296">
          <cell r="K2296">
            <v>286429</v>
          </cell>
        </row>
        <row r="2297">
          <cell r="K2297">
            <v>287130</v>
          </cell>
        </row>
        <row r="2298">
          <cell r="K2298">
            <v>303869</v>
          </cell>
        </row>
        <row r="2299">
          <cell r="K2299">
            <v>287130</v>
          </cell>
        </row>
        <row r="2300">
          <cell r="K2300">
            <v>316770</v>
          </cell>
        </row>
        <row r="2301">
          <cell r="K2301">
            <v>281717</v>
          </cell>
        </row>
        <row r="2302">
          <cell r="K2302">
            <v>284123</v>
          </cell>
        </row>
        <row r="2303">
          <cell r="K2303">
            <v>280174</v>
          </cell>
        </row>
        <row r="2304">
          <cell r="K2304">
            <v>280174</v>
          </cell>
        </row>
        <row r="2305">
          <cell r="K2305">
            <v>303869</v>
          </cell>
        </row>
        <row r="2306">
          <cell r="K2306">
            <v>326252</v>
          </cell>
        </row>
        <row r="2307">
          <cell r="K2307">
            <v>321489</v>
          </cell>
        </row>
        <row r="2308">
          <cell r="K2308">
            <v>280655</v>
          </cell>
        </row>
        <row r="2309">
          <cell r="K2309">
            <v>280655</v>
          </cell>
        </row>
        <row r="2310">
          <cell r="K2310">
            <v>303869</v>
          </cell>
        </row>
        <row r="2311">
          <cell r="K2311">
            <v>276244</v>
          </cell>
        </row>
        <row r="2312">
          <cell r="K2312">
            <v>315843</v>
          </cell>
        </row>
        <row r="2313">
          <cell r="K2313">
            <v>280174</v>
          </cell>
        </row>
        <row r="2314">
          <cell r="K2314">
            <v>280174</v>
          </cell>
        </row>
        <row r="2315">
          <cell r="K2315">
            <v>280174</v>
          </cell>
        </row>
        <row r="2316">
          <cell r="K2316">
            <v>286429</v>
          </cell>
        </row>
        <row r="2317">
          <cell r="K2317">
            <v>288714</v>
          </cell>
        </row>
        <row r="2318">
          <cell r="K2318">
            <v>280174</v>
          </cell>
        </row>
        <row r="2319">
          <cell r="K2319">
            <v>286429</v>
          </cell>
        </row>
        <row r="2320">
          <cell r="K2320">
            <v>279793</v>
          </cell>
        </row>
        <row r="2321">
          <cell r="K2321">
            <v>280174</v>
          </cell>
        </row>
        <row r="2322">
          <cell r="K2322">
            <v>303869</v>
          </cell>
        </row>
        <row r="2323">
          <cell r="K2323">
            <v>301310</v>
          </cell>
        </row>
        <row r="2324">
          <cell r="K2324">
            <v>273919</v>
          </cell>
        </row>
        <row r="2325">
          <cell r="K2325">
            <v>276244</v>
          </cell>
        </row>
        <row r="2326">
          <cell r="K2326">
            <v>286429</v>
          </cell>
        </row>
        <row r="2327">
          <cell r="K2327">
            <v>280174</v>
          </cell>
        </row>
        <row r="2328">
          <cell r="K2328">
            <v>280174</v>
          </cell>
        </row>
        <row r="2329">
          <cell r="K2329">
            <v>286429</v>
          </cell>
        </row>
        <row r="2330">
          <cell r="K2330">
            <v>273919</v>
          </cell>
        </row>
        <row r="2331">
          <cell r="K2331">
            <v>249801</v>
          </cell>
        </row>
        <row r="2332">
          <cell r="K2332">
            <v>280174</v>
          </cell>
        </row>
        <row r="2333">
          <cell r="K2333">
            <v>303869</v>
          </cell>
        </row>
        <row r="2334">
          <cell r="K2334">
            <v>286429</v>
          </cell>
        </row>
        <row r="2335">
          <cell r="K2335">
            <v>280174</v>
          </cell>
        </row>
        <row r="2336">
          <cell r="K2336">
            <v>286429</v>
          </cell>
        </row>
        <row r="2337">
          <cell r="K2337">
            <v>276244</v>
          </cell>
        </row>
        <row r="2338">
          <cell r="K2338">
            <v>280174</v>
          </cell>
        </row>
        <row r="2339">
          <cell r="K2339">
            <v>280174</v>
          </cell>
        </row>
        <row r="2340">
          <cell r="K2340">
            <v>308191</v>
          </cell>
        </row>
        <row r="2341">
          <cell r="K2341">
            <v>273919</v>
          </cell>
        </row>
        <row r="2342">
          <cell r="K2342">
            <v>280174</v>
          </cell>
        </row>
        <row r="2343">
          <cell r="K2343">
            <v>276244</v>
          </cell>
        </row>
        <row r="2344">
          <cell r="K2344">
            <v>273919</v>
          </cell>
        </row>
        <row r="2345">
          <cell r="K2345">
            <v>488651</v>
          </cell>
        </row>
        <row r="2346">
          <cell r="K2346">
            <v>280174</v>
          </cell>
        </row>
        <row r="2347">
          <cell r="K2347">
            <v>286429</v>
          </cell>
        </row>
        <row r="2348">
          <cell r="K2348">
            <v>273919</v>
          </cell>
        </row>
        <row r="2349">
          <cell r="K2349">
            <v>308191</v>
          </cell>
        </row>
        <row r="2350">
          <cell r="K2350">
            <v>488651</v>
          </cell>
        </row>
        <row r="2351">
          <cell r="K2351">
            <v>286429</v>
          </cell>
        </row>
        <row r="2352">
          <cell r="K2352">
            <v>488651</v>
          </cell>
        </row>
        <row r="2353">
          <cell r="K2353">
            <v>280174</v>
          </cell>
        </row>
        <row r="2354">
          <cell r="K2354">
            <v>308191</v>
          </cell>
        </row>
        <row r="2355">
          <cell r="K2355">
            <v>280174</v>
          </cell>
        </row>
        <row r="2356">
          <cell r="K2356">
            <v>307772</v>
          </cell>
        </row>
        <row r="2357">
          <cell r="K2357">
            <v>303869</v>
          </cell>
        </row>
        <row r="2358">
          <cell r="K2358">
            <v>303869</v>
          </cell>
        </row>
        <row r="2359">
          <cell r="K2359">
            <v>307772</v>
          </cell>
        </row>
        <row r="2360">
          <cell r="K2360">
            <v>276244</v>
          </cell>
        </row>
        <row r="2361">
          <cell r="K2361">
            <v>280174</v>
          </cell>
        </row>
        <row r="2362">
          <cell r="K2362">
            <v>280174</v>
          </cell>
        </row>
        <row r="2363">
          <cell r="K2363">
            <v>280174</v>
          </cell>
        </row>
        <row r="2364">
          <cell r="K2364">
            <v>280174</v>
          </cell>
        </row>
        <row r="2365">
          <cell r="K2365">
            <v>273919</v>
          </cell>
        </row>
        <row r="2366">
          <cell r="K2366">
            <v>296593</v>
          </cell>
        </row>
        <row r="2367">
          <cell r="K2367">
            <v>280174</v>
          </cell>
        </row>
        <row r="2368">
          <cell r="K2368">
            <v>280174</v>
          </cell>
        </row>
        <row r="2369">
          <cell r="K2369">
            <v>280174</v>
          </cell>
        </row>
        <row r="2370">
          <cell r="K2370">
            <v>280174</v>
          </cell>
        </row>
        <row r="2371">
          <cell r="K2371">
            <v>321489</v>
          </cell>
        </row>
        <row r="2372">
          <cell r="K2372">
            <v>280174</v>
          </cell>
        </row>
        <row r="2373">
          <cell r="K2373">
            <v>280174</v>
          </cell>
        </row>
        <row r="2374">
          <cell r="K2374">
            <v>280174</v>
          </cell>
        </row>
        <row r="2375">
          <cell r="K2375">
            <v>283682</v>
          </cell>
        </row>
        <row r="2376">
          <cell r="K2376">
            <v>303869</v>
          </cell>
        </row>
        <row r="2377">
          <cell r="K2377">
            <v>280174</v>
          </cell>
        </row>
        <row r="2378">
          <cell r="K2378">
            <v>303869</v>
          </cell>
        </row>
        <row r="2379">
          <cell r="K2379">
            <v>292263</v>
          </cell>
        </row>
        <row r="2380">
          <cell r="K2380">
            <v>303869</v>
          </cell>
        </row>
        <row r="2381">
          <cell r="K2381">
            <v>280174</v>
          </cell>
        </row>
        <row r="2382">
          <cell r="K2382">
            <v>273919</v>
          </cell>
        </row>
        <row r="2383">
          <cell r="K2383">
            <v>280174</v>
          </cell>
        </row>
        <row r="2384">
          <cell r="K2384">
            <v>303869</v>
          </cell>
        </row>
        <row r="2385">
          <cell r="K2385">
            <v>280174</v>
          </cell>
        </row>
        <row r="2386">
          <cell r="K2386">
            <v>303869</v>
          </cell>
        </row>
        <row r="2387">
          <cell r="K2387">
            <v>303869</v>
          </cell>
        </row>
        <row r="2388">
          <cell r="K2388">
            <v>274781</v>
          </cell>
        </row>
        <row r="2389">
          <cell r="K2389">
            <v>326252</v>
          </cell>
        </row>
        <row r="2390">
          <cell r="K2390">
            <v>296593</v>
          </cell>
        </row>
        <row r="2391">
          <cell r="K2391">
            <v>488651</v>
          </cell>
        </row>
        <row r="2392">
          <cell r="K2392">
            <v>276244</v>
          </cell>
        </row>
        <row r="2393">
          <cell r="K2393">
            <v>317586</v>
          </cell>
        </row>
        <row r="2394">
          <cell r="K2394">
            <v>303869</v>
          </cell>
        </row>
        <row r="2395">
          <cell r="K2395">
            <v>276244</v>
          </cell>
        </row>
        <row r="2396">
          <cell r="K2396">
            <v>303869</v>
          </cell>
        </row>
        <row r="2397">
          <cell r="K2397">
            <v>276244</v>
          </cell>
        </row>
        <row r="2398">
          <cell r="K2398">
            <v>273357</v>
          </cell>
        </row>
        <row r="2399">
          <cell r="K2399">
            <v>312535</v>
          </cell>
        </row>
        <row r="2400">
          <cell r="K2400">
            <v>326252</v>
          </cell>
        </row>
        <row r="2401">
          <cell r="K2401">
            <v>296593</v>
          </cell>
        </row>
        <row r="2402">
          <cell r="K2402">
            <v>326252</v>
          </cell>
        </row>
        <row r="2403">
          <cell r="K2403">
            <v>280174</v>
          </cell>
        </row>
        <row r="2404">
          <cell r="K2404">
            <v>276244</v>
          </cell>
        </row>
        <row r="2405">
          <cell r="K2405">
            <v>597805</v>
          </cell>
        </row>
        <row r="2406">
          <cell r="K2406">
            <v>287174</v>
          </cell>
        </row>
        <row r="2407">
          <cell r="K2407">
            <v>273357</v>
          </cell>
        </row>
        <row r="2408">
          <cell r="K2408">
            <v>261068</v>
          </cell>
        </row>
        <row r="2409">
          <cell r="K2409">
            <v>267002</v>
          </cell>
        </row>
        <row r="2410">
          <cell r="K2410">
            <v>287174</v>
          </cell>
        </row>
        <row r="2411">
          <cell r="K2411">
            <v>273357</v>
          </cell>
        </row>
        <row r="2412">
          <cell r="K2412">
            <v>274781</v>
          </cell>
        </row>
        <row r="2413">
          <cell r="K2413">
            <v>274781</v>
          </cell>
        </row>
        <row r="2414">
          <cell r="K2414">
            <v>249801</v>
          </cell>
        </row>
        <row r="2415">
          <cell r="K2415">
            <v>268848</v>
          </cell>
        </row>
        <row r="2416">
          <cell r="K2416">
            <v>261068</v>
          </cell>
        </row>
        <row r="2417">
          <cell r="K2417">
            <v>273357</v>
          </cell>
        </row>
        <row r="2418">
          <cell r="K2418">
            <v>273357</v>
          </cell>
        </row>
        <row r="2419">
          <cell r="K2419">
            <v>255494</v>
          </cell>
        </row>
        <row r="2420">
          <cell r="K2420">
            <v>255494</v>
          </cell>
        </row>
        <row r="2421">
          <cell r="K2421">
            <v>255494</v>
          </cell>
        </row>
        <row r="2422">
          <cell r="K2422">
            <v>251437</v>
          </cell>
        </row>
        <row r="2423">
          <cell r="K2423">
            <v>255494</v>
          </cell>
        </row>
        <row r="2424">
          <cell r="K2424">
            <v>255494</v>
          </cell>
        </row>
        <row r="2425">
          <cell r="K2425">
            <v>251437</v>
          </cell>
        </row>
        <row r="2426">
          <cell r="K2426">
            <v>255494</v>
          </cell>
        </row>
        <row r="2427">
          <cell r="K2427">
            <v>255494</v>
          </cell>
        </row>
        <row r="2428">
          <cell r="K2428">
            <v>255494</v>
          </cell>
        </row>
        <row r="2429">
          <cell r="K2429">
            <v>255494</v>
          </cell>
        </row>
        <row r="2430">
          <cell r="K2430">
            <v>223557</v>
          </cell>
        </row>
        <row r="2431">
          <cell r="K2431">
            <v>255494</v>
          </cell>
        </row>
        <row r="2432">
          <cell r="K2432">
            <v>95810</v>
          </cell>
        </row>
        <row r="2433">
          <cell r="K2433">
            <v>251437</v>
          </cell>
        </row>
        <row r="2434">
          <cell r="K2434">
            <v>95810</v>
          </cell>
        </row>
        <row r="2435">
          <cell r="K2435">
            <v>251437</v>
          </cell>
        </row>
        <row r="2436">
          <cell r="K2436">
            <v>255494</v>
          </cell>
        </row>
        <row r="2437">
          <cell r="K2437">
            <v>223557</v>
          </cell>
        </row>
        <row r="2438">
          <cell r="K2438">
            <v>223557</v>
          </cell>
        </row>
        <row r="2439">
          <cell r="K2439">
            <v>255494</v>
          </cell>
        </row>
        <row r="2440">
          <cell r="K2440">
            <v>255494</v>
          </cell>
        </row>
        <row r="2441">
          <cell r="K2441">
            <v>251437</v>
          </cell>
        </row>
        <row r="2442">
          <cell r="K2442">
            <v>251437</v>
          </cell>
        </row>
        <row r="2443">
          <cell r="K2443">
            <v>255494</v>
          </cell>
        </row>
        <row r="2444">
          <cell r="K2444">
            <v>255494</v>
          </cell>
        </row>
        <row r="2445">
          <cell r="K2445">
            <v>274584</v>
          </cell>
        </row>
        <row r="2446">
          <cell r="K2446">
            <v>278373</v>
          </cell>
        </row>
        <row r="2447">
          <cell r="K2447">
            <v>278373</v>
          </cell>
        </row>
        <row r="2448">
          <cell r="K2448">
            <v>278373</v>
          </cell>
        </row>
        <row r="2449">
          <cell r="K2449">
            <v>278373</v>
          </cell>
        </row>
        <row r="2450">
          <cell r="K2450">
            <v>278373</v>
          </cell>
        </row>
        <row r="2451">
          <cell r="K2451">
            <v>278373</v>
          </cell>
        </row>
        <row r="2452">
          <cell r="K2452">
            <v>278373</v>
          </cell>
        </row>
        <row r="2453">
          <cell r="K2453">
            <v>278373</v>
          </cell>
        </row>
        <row r="2454">
          <cell r="K2454">
            <v>278373</v>
          </cell>
        </row>
        <row r="2455">
          <cell r="K2455">
            <v>278373</v>
          </cell>
        </row>
        <row r="2456">
          <cell r="K2456">
            <v>278373</v>
          </cell>
        </row>
        <row r="2457">
          <cell r="K2457">
            <v>278373</v>
          </cell>
        </row>
        <row r="2458">
          <cell r="K2458">
            <v>278373</v>
          </cell>
        </row>
        <row r="2459">
          <cell r="K2459">
            <v>278373</v>
          </cell>
        </row>
        <row r="2460">
          <cell r="K2460">
            <v>278373</v>
          </cell>
        </row>
        <row r="2461">
          <cell r="K2461">
            <v>278373</v>
          </cell>
        </row>
        <row r="2462">
          <cell r="K2462">
            <v>278373</v>
          </cell>
        </row>
        <row r="2463">
          <cell r="K2463">
            <v>1574955</v>
          </cell>
        </row>
        <row r="2464">
          <cell r="K2464">
            <v>3672918</v>
          </cell>
        </row>
        <row r="2465">
          <cell r="K2465">
            <v>1497390</v>
          </cell>
        </row>
        <row r="2466">
          <cell r="K2466">
            <v>2700944</v>
          </cell>
        </row>
        <row r="2467">
          <cell r="K2467">
            <v>1322379</v>
          </cell>
        </row>
        <row r="2468">
          <cell r="K2468">
            <v>343420</v>
          </cell>
        </row>
        <row r="2469">
          <cell r="K2469">
            <v>343420</v>
          </cell>
        </row>
        <row r="2470">
          <cell r="K2470">
            <v>343420</v>
          </cell>
        </row>
        <row r="2471">
          <cell r="K2471">
            <v>343420</v>
          </cell>
        </row>
        <row r="2472">
          <cell r="K2472">
            <v>343420</v>
          </cell>
        </row>
        <row r="2473">
          <cell r="K2473">
            <v>343420</v>
          </cell>
        </row>
        <row r="2474">
          <cell r="K2474">
            <v>343420</v>
          </cell>
        </row>
        <row r="2475">
          <cell r="K2475">
            <v>99828</v>
          </cell>
        </row>
        <row r="2476">
          <cell r="K2476">
            <v>343420</v>
          </cell>
        </row>
        <row r="2477">
          <cell r="K2477">
            <v>343420</v>
          </cell>
        </row>
        <row r="2478">
          <cell r="K2478">
            <v>343420</v>
          </cell>
        </row>
        <row r="2479">
          <cell r="K2479">
            <v>343420</v>
          </cell>
        </row>
        <row r="2480">
          <cell r="K2480">
            <v>343420</v>
          </cell>
        </row>
        <row r="2481">
          <cell r="K2481">
            <v>343420</v>
          </cell>
        </row>
        <row r="2482">
          <cell r="K2482">
            <v>343420</v>
          </cell>
        </row>
        <row r="2483">
          <cell r="K2483">
            <v>343420</v>
          </cell>
        </row>
        <row r="2484">
          <cell r="K2484">
            <v>343420</v>
          </cell>
        </row>
        <row r="2485">
          <cell r="K2485">
            <v>343420</v>
          </cell>
        </row>
        <row r="2486">
          <cell r="K2486">
            <v>343420</v>
          </cell>
        </row>
        <row r="2487">
          <cell r="K2487">
            <v>343420</v>
          </cell>
        </row>
        <row r="2488">
          <cell r="K2488">
            <v>343420</v>
          </cell>
        </row>
        <row r="2489">
          <cell r="K2489">
            <v>343420</v>
          </cell>
        </row>
        <row r="2490">
          <cell r="K2490">
            <v>343420</v>
          </cell>
        </row>
        <row r="2491">
          <cell r="K2491">
            <v>343420</v>
          </cell>
        </row>
        <row r="2492">
          <cell r="K2492">
            <v>343420</v>
          </cell>
        </row>
        <row r="2493">
          <cell r="K2493">
            <v>343420</v>
          </cell>
        </row>
        <row r="2494">
          <cell r="K2494">
            <v>343420</v>
          </cell>
        </row>
        <row r="2495">
          <cell r="K2495">
            <v>343420</v>
          </cell>
        </row>
        <row r="2496">
          <cell r="K2496">
            <v>343420</v>
          </cell>
        </row>
        <row r="2497">
          <cell r="K2497">
            <v>343420</v>
          </cell>
        </row>
        <row r="2498">
          <cell r="K2498">
            <v>343420</v>
          </cell>
        </row>
        <row r="2499">
          <cell r="K2499">
            <v>343420</v>
          </cell>
        </row>
        <row r="2500">
          <cell r="K2500">
            <v>343420</v>
          </cell>
        </row>
        <row r="2501">
          <cell r="K2501">
            <v>343420</v>
          </cell>
        </row>
        <row r="2502">
          <cell r="K2502">
            <v>343420</v>
          </cell>
        </row>
        <row r="2503">
          <cell r="K2503">
            <v>343420</v>
          </cell>
        </row>
        <row r="2504">
          <cell r="K2504">
            <v>430028</v>
          </cell>
        </row>
        <row r="2505">
          <cell r="K2505">
            <v>281405</v>
          </cell>
        </row>
        <row r="2506">
          <cell r="K2506">
            <v>281405</v>
          </cell>
        </row>
        <row r="2507">
          <cell r="K2507">
            <v>435008</v>
          </cell>
        </row>
        <row r="2508">
          <cell r="K2508">
            <v>285988</v>
          </cell>
        </row>
        <row r="2509">
          <cell r="K2509">
            <v>435008</v>
          </cell>
        </row>
        <row r="2510">
          <cell r="K2510">
            <v>435008</v>
          </cell>
        </row>
        <row r="2511">
          <cell r="K2511">
            <v>435008</v>
          </cell>
        </row>
        <row r="2512">
          <cell r="K2512">
            <v>435008</v>
          </cell>
        </row>
        <row r="2513">
          <cell r="K2513">
            <v>435008</v>
          </cell>
        </row>
        <row r="2514">
          <cell r="K2514">
            <v>285988</v>
          </cell>
        </row>
        <row r="2515">
          <cell r="K2515">
            <v>435008</v>
          </cell>
        </row>
        <row r="2516">
          <cell r="K2516">
            <v>435008</v>
          </cell>
        </row>
        <row r="2517">
          <cell r="K2517">
            <v>435008</v>
          </cell>
        </row>
        <row r="2518">
          <cell r="K2518">
            <v>281405</v>
          </cell>
        </row>
        <row r="2519">
          <cell r="K2519">
            <v>285988</v>
          </cell>
        </row>
        <row r="2520">
          <cell r="K2520">
            <v>285988</v>
          </cell>
        </row>
        <row r="2521">
          <cell r="K2521">
            <v>285988</v>
          </cell>
        </row>
        <row r="2522">
          <cell r="K2522">
            <v>304987</v>
          </cell>
        </row>
        <row r="2523">
          <cell r="K2523">
            <v>285988</v>
          </cell>
        </row>
        <row r="2524">
          <cell r="K2524">
            <v>285988</v>
          </cell>
        </row>
        <row r="2525">
          <cell r="K2525">
            <v>285988</v>
          </cell>
        </row>
        <row r="2526">
          <cell r="K2526">
            <v>569938</v>
          </cell>
        </row>
        <row r="2527">
          <cell r="K2527">
            <v>285988</v>
          </cell>
        </row>
        <row r="2528">
          <cell r="K2528">
            <v>285988</v>
          </cell>
        </row>
        <row r="2529">
          <cell r="K2529">
            <v>285988</v>
          </cell>
        </row>
        <row r="2530">
          <cell r="K2530">
            <v>285988</v>
          </cell>
        </row>
        <row r="2531">
          <cell r="K2531">
            <v>390242</v>
          </cell>
        </row>
        <row r="2532">
          <cell r="K2532">
            <v>281405</v>
          </cell>
        </row>
        <row r="2533">
          <cell r="K2533">
            <v>281405</v>
          </cell>
        </row>
        <row r="2534">
          <cell r="K2534">
            <v>444878</v>
          </cell>
        </row>
        <row r="2535">
          <cell r="K2535">
            <v>444878</v>
          </cell>
        </row>
        <row r="2536">
          <cell r="K2536">
            <v>448955</v>
          </cell>
        </row>
        <row r="2537">
          <cell r="K2537">
            <v>300422</v>
          </cell>
        </row>
        <row r="2538">
          <cell r="K2538">
            <v>300422</v>
          </cell>
        </row>
        <row r="2539">
          <cell r="K2539">
            <v>285988</v>
          </cell>
        </row>
        <row r="2540">
          <cell r="K2540">
            <v>285988</v>
          </cell>
        </row>
        <row r="2541">
          <cell r="K2541">
            <v>285988</v>
          </cell>
        </row>
        <row r="2542">
          <cell r="K2542">
            <v>285988</v>
          </cell>
        </row>
        <row r="2543">
          <cell r="K2543">
            <v>304987</v>
          </cell>
        </row>
        <row r="2544">
          <cell r="K2544">
            <v>285988</v>
          </cell>
        </row>
        <row r="2545">
          <cell r="K2545">
            <v>388294</v>
          </cell>
        </row>
        <row r="2546">
          <cell r="K2546">
            <v>278373</v>
          </cell>
        </row>
        <row r="2547">
          <cell r="K2547">
            <v>278373</v>
          </cell>
        </row>
        <row r="2548">
          <cell r="K2548">
            <v>2426873</v>
          </cell>
        </row>
        <row r="2549">
          <cell r="K2549">
            <v>278373</v>
          </cell>
        </row>
        <row r="2550">
          <cell r="K2550">
            <v>278373</v>
          </cell>
        </row>
        <row r="2551">
          <cell r="K2551">
            <v>278373</v>
          </cell>
        </row>
        <row r="2552">
          <cell r="K2552">
            <v>278373</v>
          </cell>
        </row>
        <row r="2553">
          <cell r="K2553">
            <v>278373</v>
          </cell>
        </row>
        <row r="2554">
          <cell r="K2554">
            <v>278373</v>
          </cell>
        </row>
        <row r="2555">
          <cell r="K2555">
            <v>278373</v>
          </cell>
        </row>
        <row r="2556">
          <cell r="K2556">
            <v>278373</v>
          </cell>
        </row>
        <row r="2557">
          <cell r="K2557">
            <v>278373</v>
          </cell>
        </row>
        <row r="2558">
          <cell r="K2558">
            <v>278373</v>
          </cell>
        </row>
        <row r="2559">
          <cell r="K2559">
            <v>278373</v>
          </cell>
        </row>
        <row r="2560">
          <cell r="K2560">
            <v>278373</v>
          </cell>
        </row>
        <row r="2561">
          <cell r="K2561">
            <v>278373</v>
          </cell>
        </row>
        <row r="2562">
          <cell r="K2562">
            <v>278373</v>
          </cell>
        </row>
        <row r="2563">
          <cell r="K2563">
            <v>278373</v>
          </cell>
        </row>
        <row r="2564">
          <cell r="K2564">
            <v>278373</v>
          </cell>
        </row>
        <row r="2565">
          <cell r="K2565">
            <v>278373</v>
          </cell>
        </row>
        <row r="2566">
          <cell r="K2566">
            <v>278373</v>
          </cell>
        </row>
        <row r="2567">
          <cell r="K2567">
            <v>278373</v>
          </cell>
        </row>
        <row r="2568">
          <cell r="K2568">
            <v>278373</v>
          </cell>
        </row>
        <row r="2569">
          <cell r="K2569">
            <v>278373</v>
          </cell>
        </row>
        <row r="2570">
          <cell r="K2570">
            <v>278373</v>
          </cell>
        </row>
        <row r="2571">
          <cell r="K2571">
            <v>278373</v>
          </cell>
        </row>
        <row r="2572">
          <cell r="K2572">
            <v>278373</v>
          </cell>
        </row>
        <row r="2573">
          <cell r="K2573">
            <v>278373</v>
          </cell>
        </row>
        <row r="2574">
          <cell r="K2574">
            <v>278373</v>
          </cell>
        </row>
        <row r="2575">
          <cell r="K2575">
            <v>278373</v>
          </cell>
        </row>
        <row r="2576">
          <cell r="K2576">
            <v>278373</v>
          </cell>
        </row>
        <row r="2577">
          <cell r="K2577">
            <v>278373</v>
          </cell>
        </row>
        <row r="2578">
          <cell r="K2578">
            <v>278373</v>
          </cell>
        </row>
        <row r="2579">
          <cell r="K2579">
            <v>278373</v>
          </cell>
        </row>
        <row r="2580">
          <cell r="K2580">
            <v>278373</v>
          </cell>
        </row>
        <row r="2581">
          <cell r="K2581">
            <v>1369703</v>
          </cell>
        </row>
        <row r="2582">
          <cell r="K2582">
            <v>300404</v>
          </cell>
        </row>
        <row r="2583">
          <cell r="K2583">
            <v>300404</v>
          </cell>
        </row>
        <row r="2584">
          <cell r="K2584">
            <v>300404</v>
          </cell>
        </row>
        <row r="2585">
          <cell r="K2585">
            <v>300404</v>
          </cell>
        </row>
        <row r="2586">
          <cell r="K2586">
            <v>300404</v>
          </cell>
        </row>
        <row r="2587">
          <cell r="K2587">
            <v>304951</v>
          </cell>
        </row>
        <row r="2588">
          <cell r="K2588">
            <v>304951</v>
          </cell>
        </row>
        <row r="2589">
          <cell r="K2589">
            <v>390242</v>
          </cell>
        </row>
        <row r="2590">
          <cell r="K2590">
            <v>300404</v>
          </cell>
        </row>
        <row r="2591">
          <cell r="K2591">
            <v>304951</v>
          </cell>
        </row>
        <row r="2592">
          <cell r="K2592">
            <v>300404</v>
          </cell>
        </row>
        <row r="2593">
          <cell r="K2593">
            <v>313035</v>
          </cell>
        </row>
        <row r="2594">
          <cell r="K2594">
            <v>425355</v>
          </cell>
        </row>
        <row r="2595">
          <cell r="K2595">
            <v>425355</v>
          </cell>
        </row>
        <row r="2596">
          <cell r="K2596">
            <v>425355</v>
          </cell>
        </row>
        <row r="2597">
          <cell r="K2597">
            <v>425355</v>
          </cell>
        </row>
        <row r="2598">
          <cell r="K2598">
            <v>425355</v>
          </cell>
        </row>
        <row r="2599">
          <cell r="K2599">
            <v>313035</v>
          </cell>
        </row>
        <row r="2600">
          <cell r="K2600">
            <v>425355</v>
          </cell>
        </row>
        <row r="2601">
          <cell r="K2601">
            <v>425355</v>
          </cell>
        </row>
        <row r="2602">
          <cell r="K2602">
            <v>300404</v>
          </cell>
        </row>
        <row r="2603">
          <cell r="K2603">
            <v>425355</v>
          </cell>
        </row>
        <row r="2604">
          <cell r="K2604">
            <v>425355</v>
          </cell>
        </row>
        <row r="2605">
          <cell r="K2605">
            <v>425355</v>
          </cell>
        </row>
        <row r="2606">
          <cell r="K2606">
            <v>273971</v>
          </cell>
        </row>
        <row r="2607">
          <cell r="K2607">
            <v>390242</v>
          </cell>
        </row>
        <row r="2608">
          <cell r="K2608">
            <v>390242</v>
          </cell>
        </row>
        <row r="2609">
          <cell r="K2609">
            <v>970662</v>
          </cell>
        </row>
        <row r="2610">
          <cell r="K2610">
            <v>390242</v>
          </cell>
        </row>
        <row r="2611">
          <cell r="K2611">
            <v>223557</v>
          </cell>
        </row>
        <row r="2612">
          <cell r="K2612">
            <v>287431</v>
          </cell>
        </row>
        <row r="2613">
          <cell r="K2613">
            <v>223557</v>
          </cell>
        </row>
        <row r="2614">
          <cell r="K2614">
            <v>282866</v>
          </cell>
        </row>
        <row r="2615">
          <cell r="K2615">
            <v>287431</v>
          </cell>
        </row>
        <row r="2616">
          <cell r="K2616">
            <v>191621</v>
          </cell>
        </row>
        <row r="2617">
          <cell r="K2617">
            <v>223557</v>
          </cell>
        </row>
        <row r="2618">
          <cell r="K2618">
            <v>223557</v>
          </cell>
        </row>
        <row r="2619">
          <cell r="K2619">
            <v>220007</v>
          </cell>
        </row>
        <row r="2620">
          <cell r="K2620">
            <v>305206</v>
          </cell>
        </row>
        <row r="2621">
          <cell r="K2621">
            <v>282866</v>
          </cell>
        </row>
        <row r="2622">
          <cell r="K2622">
            <v>300404</v>
          </cell>
        </row>
        <row r="2623">
          <cell r="K2623">
            <v>300404</v>
          </cell>
        </row>
        <row r="2624">
          <cell r="K2624">
            <v>300404</v>
          </cell>
        </row>
        <row r="2625">
          <cell r="K2625">
            <v>305206</v>
          </cell>
        </row>
        <row r="2626">
          <cell r="K2626">
            <v>305206</v>
          </cell>
        </row>
        <row r="2627">
          <cell r="K2627">
            <v>287431</v>
          </cell>
        </row>
        <row r="2628">
          <cell r="K2628">
            <v>287431</v>
          </cell>
        </row>
        <row r="2629">
          <cell r="K2629">
            <v>287431</v>
          </cell>
        </row>
        <row r="2630">
          <cell r="K2630">
            <v>390242</v>
          </cell>
        </row>
        <row r="2631">
          <cell r="K2631">
            <v>255494</v>
          </cell>
        </row>
        <row r="2632">
          <cell r="K2632">
            <v>287431</v>
          </cell>
        </row>
        <row r="2633">
          <cell r="K2633">
            <v>191621</v>
          </cell>
        </row>
        <row r="2634">
          <cell r="K2634">
            <v>220007</v>
          </cell>
        </row>
        <row r="2635">
          <cell r="K2635">
            <v>304951</v>
          </cell>
        </row>
        <row r="2636">
          <cell r="K2636">
            <v>282866</v>
          </cell>
        </row>
        <row r="2637">
          <cell r="K2637">
            <v>282866</v>
          </cell>
        </row>
        <row r="2638">
          <cell r="K2638">
            <v>220007</v>
          </cell>
        </row>
        <row r="2639">
          <cell r="K2639">
            <v>223557</v>
          </cell>
        </row>
        <row r="2640">
          <cell r="K2640">
            <v>223557</v>
          </cell>
        </row>
        <row r="2641">
          <cell r="K2641">
            <v>287431</v>
          </cell>
        </row>
        <row r="2642">
          <cell r="K2642">
            <v>282866</v>
          </cell>
        </row>
        <row r="2643">
          <cell r="K2643">
            <v>287431</v>
          </cell>
        </row>
        <row r="2644">
          <cell r="K2644">
            <v>282866</v>
          </cell>
        </row>
        <row r="2645">
          <cell r="K2645">
            <v>282866</v>
          </cell>
        </row>
        <row r="2646">
          <cell r="K2646">
            <v>223557</v>
          </cell>
        </row>
        <row r="2647">
          <cell r="K2647">
            <v>282866</v>
          </cell>
        </row>
        <row r="2648">
          <cell r="K2648">
            <v>220007</v>
          </cell>
        </row>
        <row r="2649">
          <cell r="K2649">
            <v>220007</v>
          </cell>
        </row>
        <row r="2650">
          <cell r="K2650">
            <v>220007</v>
          </cell>
        </row>
        <row r="2651">
          <cell r="K2651">
            <v>300404</v>
          </cell>
        </row>
        <row r="2652">
          <cell r="K2652">
            <v>220007</v>
          </cell>
        </row>
        <row r="2653">
          <cell r="K2653">
            <v>223557</v>
          </cell>
        </row>
        <row r="2654">
          <cell r="K2654">
            <v>300404</v>
          </cell>
        </row>
        <row r="2655">
          <cell r="K2655">
            <v>223557</v>
          </cell>
        </row>
        <row r="2656">
          <cell r="K2656">
            <v>304951</v>
          </cell>
        </row>
        <row r="2657">
          <cell r="K2657">
            <v>223557</v>
          </cell>
        </row>
        <row r="2658">
          <cell r="K2658">
            <v>272383</v>
          </cell>
        </row>
        <row r="2659">
          <cell r="K2659">
            <v>223557</v>
          </cell>
        </row>
        <row r="2660">
          <cell r="K2660">
            <v>223557</v>
          </cell>
        </row>
        <row r="2661">
          <cell r="K2661">
            <v>220007</v>
          </cell>
        </row>
        <row r="2662">
          <cell r="K2662">
            <v>305206</v>
          </cell>
        </row>
        <row r="2663">
          <cell r="K2663">
            <v>305206</v>
          </cell>
        </row>
        <row r="2664">
          <cell r="K2664">
            <v>305206</v>
          </cell>
        </row>
        <row r="2665">
          <cell r="K2665">
            <v>261605</v>
          </cell>
        </row>
        <row r="2666">
          <cell r="K2666">
            <v>305206</v>
          </cell>
        </row>
        <row r="2667">
          <cell r="K2667">
            <v>261605</v>
          </cell>
        </row>
        <row r="2668">
          <cell r="K2668">
            <v>305206</v>
          </cell>
        </row>
        <row r="2669">
          <cell r="K2669">
            <v>305206</v>
          </cell>
        </row>
        <row r="2670">
          <cell r="K2670">
            <v>261605</v>
          </cell>
        </row>
        <row r="2671">
          <cell r="K2671">
            <v>305206</v>
          </cell>
        </row>
        <row r="2672">
          <cell r="K2672">
            <v>223557</v>
          </cell>
        </row>
        <row r="2673">
          <cell r="K2673">
            <v>305206</v>
          </cell>
        </row>
        <row r="2674">
          <cell r="K2674">
            <v>261605</v>
          </cell>
        </row>
        <row r="2675">
          <cell r="K2675">
            <v>283674</v>
          </cell>
        </row>
        <row r="2676">
          <cell r="K2676">
            <v>305206</v>
          </cell>
        </row>
        <row r="2677">
          <cell r="K2677">
            <v>287431</v>
          </cell>
        </row>
        <row r="2678">
          <cell r="K2678">
            <v>287431</v>
          </cell>
        </row>
        <row r="2679">
          <cell r="K2679">
            <v>255494</v>
          </cell>
        </row>
        <row r="2680">
          <cell r="K2680">
            <v>304951</v>
          </cell>
        </row>
        <row r="2681">
          <cell r="K2681">
            <v>287431</v>
          </cell>
        </row>
        <row r="2682">
          <cell r="K2682">
            <v>287431</v>
          </cell>
        </row>
        <row r="2683">
          <cell r="K2683">
            <v>287431</v>
          </cell>
        </row>
        <row r="2684">
          <cell r="K2684">
            <v>282866</v>
          </cell>
        </row>
        <row r="2685">
          <cell r="K2685">
            <v>300404</v>
          </cell>
        </row>
        <row r="2686">
          <cell r="K2686">
            <v>304951</v>
          </cell>
        </row>
        <row r="2687">
          <cell r="K2687">
            <v>300404</v>
          </cell>
        </row>
        <row r="2688">
          <cell r="K2688">
            <v>300404</v>
          </cell>
        </row>
        <row r="2689">
          <cell r="K2689">
            <v>300404</v>
          </cell>
        </row>
        <row r="2690">
          <cell r="K2690">
            <v>304951</v>
          </cell>
        </row>
        <row r="2691">
          <cell r="K2691">
            <v>304951</v>
          </cell>
        </row>
        <row r="2692">
          <cell r="K2692">
            <v>304951</v>
          </cell>
        </row>
        <row r="2693">
          <cell r="K2693">
            <v>304951</v>
          </cell>
        </row>
        <row r="2694">
          <cell r="K2694">
            <v>300404</v>
          </cell>
        </row>
        <row r="2695">
          <cell r="K2695">
            <v>300404</v>
          </cell>
        </row>
        <row r="2696">
          <cell r="K2696">
            <v>268325</v>
          </cell>
        </row>
        <row r="2697">
          <cell r="K2697">
            <v>300404</v>
          </cell>
        </row>
        <row r="2698">
          <cell r="K2698">
            <v>304951</v>
          </cell>
        </row>
        <row r="2699">
          <cell r="K2699">
            <v>246783</v>
          </cell>
        </row>
        <row r="2700">
          <cell r="K2700">
            <v>304951</v>
          </cell>
        </row>
        <row r="2701">
          <cell r="K2701">
            <v>304951</v>
          </cell>
        </row>
        <row r="2702">
          <cell r="K2702">
            <v>300404</v>
          </cell>
        </row>
        <row r="2703">
          <cell r="K2703">
            <v>210576</v>
          </cell>
        </row>
        <row r="2704">
          <cell r="K2704">
            <v>244171</v>
          </cell>
        </row>
        <row r="2705">
          <cell r="K2705">
            <v>278463</v>
          </cell>
        </row>
        <row r="2706">
          <cell r="K2706">
            <v>278463</v>
          </cell>
        </row>
        <row r="2707">
          <cell r="K2707">
            <v>240659</v>
          </cell>
        </row>
        <row r="2708">
          <cell r="K2708">
            <v>210576</v>
          </cell>
        </row>
        <row r="2709">
          <cell r="K2709">
            <v>304951</v>
          </cell>
        </row>
        <row r="2710">
          <cell r="K2710">
            <v>304951</v>
          </cell>
        </row>
        <row r="2711">
          <cell r="K2711">
            <v>272383</v>
          </cell>
        </row>
        <row r="2712">
          <cell r="K2712">
            <v>272383</v>
          </cell>
        </row>
        <row r="2713">
          <cell r="K2713">
            <v>300404</v>
          </cell>
        </row>
        <row r="2714">
          <cell r="K2714">
            <v>278463</v>
          </cell>
        </row>
        <row r="2715">
          <cell r="K2715">
            <v>306792</v>
          </cell>
        </row>
        <row r="2716">
          <cell r="K2716">
            <v>306792</v>
          </cell>
        </row>
        <row r="2717">
          <cell r="K2717">
            <v>306792</v>
          </cell>
        </row>
        <row r="2718">
          <cell r="K2718">
            <v>350547</v>
          </cell>
        </row>
        <row r="2719">
          <cell r="K2719">
            <v>350547</v>
          </cell>
        </row>
        <row r="2720">
          <cell r="K2720">
            <v>350547</v>
          </cell>
        </row>
        <row r="2721">
          <cell r="K2721">
            <v>350547</v>
          </cell>
        </row>
        <row r="2722">
          <cell r="K2722">
            <v>350547</v>
          </cell>
        </row>
        <row r="2723">
          <cell r="K2723">
            <v>350547</v>
          </cell>
        </row>
        <row r="2724">
          <cell r="K2724">
            <v>1744791</v>
          </cell>
        </row>
        <row r="2725">
          <cell r="K2725">
            <v>350547</v>
          </cell>
        </row>
        <row r="2726">
          <cell r="K2726">
            <v>350547</v>
          </cell>
        </row>
        <row r="2727">
          <cell r="K2727">
            <v>350547</v>
          </cell>
        </row>
        <row r="2728">
          <cell r="K2728">
            <v>350547</v>
          </cell>
        </row>
        <row r="2729">
          <cell r="K2729">
            <v>350547</v>
          </cell>
        </row>
        <row r="2730">
          <cell r="K2730">
            <v>345801</v>
          </cell>
        </row>
        <row r="2731">
          <cell r="K2731">
            <v>345801</v>
          </cell>
        </row>
        <row r="2732">
          <cell r="K2732">
            <v>350547</v>
          </cell>
        </row>
        <row r="2733">
          <cell r="K2733">
            <v>345801</v>
          </cell>
        </row>
        <row r="2734">
          <cell r="K2734">
            <v>2656874</v>
          </cell>
        </row>
        <row r="2735">
          <cell r="K2735">
            <v>923069</v>
          </cell>
        </row>
        <row r="2736">
          <cell r="K2736">
            <v>910439</v>
          </cell>
        </row>
        <row r="2737">
          <cell r="K2737">
            <v>910439</v>
          </cell>
        </row>
        <row r="2738">
          <cell r="K2738">
            <v>910439</v>
          </cell>
        </row>
        <row r="2739">
          <cell r="K2739">
            <v>3014654</v>
          </cell>
        </row>
        <row r="2740">
          <cell r="K2740">
            <v>238335</v>
          </cell>
        </row>
        <row r="2741">
          <cell r="K2741">
            <v>238335</v>
          </cell>
        </row>
        <row r="2742">
          <cell r="K2742">
            <v>238335</v>
          </cell>
        </row>
        <row r="2743">
          <cell r="K2743">
            <v>238335</v>
          </cell>
        </row>
        <row r="2744">
          <cell r="K2744">
            <v>238335</v>
          </cell>
        </row>
        <row r="2745">
          <cell r="K2745">
            <v>238335</v>
          </cell>
        </row>
        <row r="2746">
          <cell r="K2746">
            <v>238335</v>
          </cell>
        </row>
        <row r="2747">
          <cell r="K2747">
            <v>238335</v>
          </cell>
        </row>
        <row r="2748">
          <cell r="K2748">
            <v>238335</v>
          </cell>
        </row>
        <row r="2749">
          <cell r="K2749">
            <v>238335</v>
          </cell>
        </row>
        <row r="2750">
          <cell r="K2750">
            <v>238335</v>
          </cell>
        </row>
        <row r="2751">
          <cell r="K2751">
            <v>238335</v>
          </cell>
        </row>
        <row r="2752">
          <cell r="K2752">
            <v>238335</v>
          </cell>
        </row>
        <row r="2753">
          <cell r="K2753">
            <v>238335</v>
          </cell>
        </row>
        <row r="2754">
          <cell r="K2754">
            <v>238335</v>
          </cell>
        </row>
        <row r="2755">
          <cell r="K2755">
            <v>246783</v>
          </cell>
        </row>
        <row r="2756">
          <cell r="K2756">
            <v>238335</v>
          </cell>
        </row>
        <row r="2757">
          <cell r="K2757">
            <v>239093</v>
          </cell>
        </row>
        <row r="2758">
          <cell r="K2758">
            <v>236216</v>
          </cell>
        </row>
        <row r="2759">
          <cell r="K2759">
            <v>399071</v>
          </cell>
        </row>
        <row r="2760">
          <cell r="K2760">
            <v>399071</v>
          </cell>
        </row>
        <row r="2761">
          <cell r="K2761">
            <v>1713267</v>
          </cell>
        </row>
        <row r="2762">
          <cell r="K2762">
            <v>395447</v>
          </cell>
        </row>
        <row r="2763">
          <cell r="K2763">
            <v>399071</v>
          </cell>
        </row>
        <row r="2764">
          <cell r="K2764">
            <v>2060686</v>
          </cell>
        </row>
        <row r="2765">
          <cell r="K2765">
            <v>395447</v>
          </cell>
        </row>
        <row r="2766">
          <cell r="K2766">
            <v>280593</v>
          </cell>
        </row>
        <row r="2767">
          <cell r="K2767">
            <v>395447</v>
          </cell>
        </row>
        <row r="2768">
          <cell r="K2768">
            <v>399071</v>
          </cell>
        </row>
        <row r="2769">
          <cell r="K2769">
            <v>399071</v>
          </cell>
        </row>
        <row r="2770">
          <cell r="K2770">
            <v>399071</v>
          </cell>
        </row>
        <row r="2771">
          <cell r="K2771">
            <v>395447</v>
          </cell>
        </row>
        <row r="2772">
          <cell r="K2772">
            <v>399071</v>
          </cell>
        </row>
        <row r="2773">
          <cell r="K2773">
            <v>399071</v>
          </cell>
        </row>
        <row r="2774">
          <cell r="K2774">
            <v>395447</v>
          </cell>
        </row>
        <row r="2775">
          <cell r="K2775">
            <v>2273640</v>
          </cell>
        </row>
        <row r="2776">
          <cell r="K2776">
            <v>434825</v>
          </cell>
        </row>
        <row r="2777">
          <cell r="K2777">
            <v>434825</v>
          </cell>
        </row>
        <row r="2778">
          <cell r="K2778">
            <v>434825</v>
          </cell>
        </row>
        <row r="2779">
          <cell r="K2779">
            <v>434825</v>
          </cell>
        </row>
        <row r="2780">
          <cell r="K2780">
            <v>434825</v>
          </cell>
        </row>
        <row r="2781">
          <cell r="K2781">
            <v>434825</v>
          </cell>
        </row>
        <row r="2782">
          <cell r="K2782">
            <v>434825</v>
          </cell>
        </row>
        <row r="2783">
          <cell r="K2783">
            <v>434825</v>
          </cell>
        </row>
        <row r="2784">
          <cell r="K2784">
            <v>434825</v>
          </cell>
        </row>
        <row r="2785">
          <cell r="K2785">
            <v>434825</v>
          </cell>
        </row>
        <row r="2786">
          <cell r="K2786">
            <v>434825</v>
          </cell>
        </row>
        <row r="2787">
          <cell r="K2787">
            <v>434825</v>
          </cell>
        </row>
        <row r="2788">
          <cell r="K2788">
            <v>434825</v>
          </cell>
        </row>
        <row r="2789">
          <cell r="K2789">
            <v>434825</v>
          </cell>
        </row>
        <row r="2790">
          <cell r="K2790">
            <v>434825</v>
          </cell>
        </row>
        <row r="2791">
          <cell r="K2791">
            <v>434825</v>
          </cell>
        </row>
        <row r="2792">
          <cell r="K2792">
            <v>434825</v>
          </cell>
        </row>
        <row r="2793">
          <cell r="K2793">
            <v>434825</v>
          </cell>
        </row>
        <row r="2794">
          <cell r="K2794">
            <v>434825</v>
          </cell>
        </row>
        <row r="2795">
          <cell r="K2795">
            <v>434825</v>
          </cell>
        </row>
        <row r="2796">
          <cell r="K2796">
            <v>434825</v>
          </cell>
        </row>
        <row r="2797">
          <cell r="K2797">
            <v>434825</v>
          </cell>
        </row>
        <row r="2798">
          <cell r="K2798">
            <v>434825</v>
          </cell>
        </row>
        <row r="2799">
          <cell r="K2799">
            <v>434825</v>
          </cell>
        </row>
        <row r="2800">
          <cell r="K2800">
            <v>434825</v>
          </cell>
        </row>
        <row r="2801">
          <cell r="K2801">
            <v>434825</v>
          </cell>
        </row>
        <row r="2802">
          <cell r="K2802">
            <v>434825</v>
          </cell>
        </row>
        <row r="2803">
          <cell r="K2803">
            <v>434825</v>
          </cell>
        </row>
        <row r="2804">
          <cell r="K2804">
            <v>434825</v>
          </cell>
        </row>
        <row r="2805">
          <cell r="K2805">
            <v>127138</v>
          </cell>
        </row>
        <row r="2806">
          <cell r="K2806">
            <v>158922</v>
          </cell>
        </row>
        <row r="2807">
          <cell r="K2807">
            <v>125125</v>
          </cell>
        </row>
        <row r="2808">
          <cell r="K2808">
            <v>250250</v>
          </cell>
        </row>
        <row r="2809">
          <cell r="K2809">
            <v>254275</v>
          </cell>
        </row>
        <row r="2810">
          <cell r="K2810">
            <v>254275</v>
          </cell>
        </row>
        <row r="2811">
          <cell r="K2811">
            <v>254275</v>
          </cell>
        </row>
        <row r="2812">
          <cell r="K2812">
            <v>254275</v>
          </cell>
        </row>
        <row r="2813">
          <cell r="K2813">
            <v>254275</v>
          </cell>
        </row>
        <row r="2814">
          <cell r="K2814">
            <v>125125</v>
          </cell>
        </row>
        <row r="2815">
          <cell r="K2815">
            <v>156406</v>
          </cell>
        </row>
        <row r="2816">
          <cell r="K2816">
            <v>125125</v>
          </cell>
        </row>
        <row r="2817">
          <cell r="K2817">
            <v>125125</v>
          </cell>
        </row>
        <row r="2818">
          <cell r="K2818">
            <v>250250</v>
          </cell>
        </row>
        <row r="2819">
          <cell r="K2819">
            <v>254275</v>
          </cell>
        </row>
        <row r="2820">
          <cell r="K2820">
            <v>191869</v>
          </cell>
        </row>
        <row r="2821">
          <cell r="K2821">
            <v>173441</v>
          </cell>
        </row>
        <row r="2822">
          <cell r="K2822">
            <v>173441</v>
          </cell>
        </row>
        <row r="2823">
          <cell r="K2823">
            <v>173441</v>
          </cell>
        </row>
        <row r="2824">
          <cell r="K2824">
            <v>173441</v>
          </cell>
        </row>
        <row r="2825">
          <cell r="K2825">
            <v>346882</v>
          </cell>
        </row>
        <row r="2826">
          <cell r="K2826">
            <v>127138</v>
          </cell>
        </row>
        <row r="2827">
          <cell r="K2827">
            <v>127138</v>
          </cell>
        </row>
        <row r="2828">
          <cell r="K2828">
            <v>127138</v>
          </cell>
        </row>
        <row r="2829">
          <cell r="K2829">
            <v>254275</v>
          </cell>
        </row>
        <row r="2830">
          <cell r="K2830">
            <v>173441</v>
          </cell>
        </row>
        <row r="2831">
          <cell r="K2831">
            <v>127138</v>
          </cell>
        </row>
        <row r="2832">
          <cell r="K2832">
            <v>127138</v>
          </cell>
        </row>
        <row r="2833">
          <cell r="K2833">
            <v>127138</v>
          </cell>
        </row>
        <row r="2834">
          <cell r="K2834">
            <v>125125</v>
          </cell>
        </row>
        <row r="2835">
          <cell r="K2835">
            <v>127138</v>
          </cell>
        </row>
        <row r="2836">
          <cell r="K2836">
            <v>173441</v>
          </cell>
        </row>
        <row r="2837">
          <cell r="K2837">
            <v>173441</v>
          </cell>
        </row>
        <row r="2838">
          <cell r="K2838">
            <v>173441</v>
          </cell>
        </row>
        <row r="2839">
          <cell r="K2839">
            <v>173441</v>
          </cell>
        </row>
        <row r="2840">
          <cell r="K2840">
            <v>173441</v>
          </cell>
        </row>
        <row r="2841">
          <cell r="K2841">
            <v>250250</v>
          </cell>
        </row>
        <row r="2842">
          <cell r="K2842">
            <v>173441</v>
          </cell>
        </row>
        <row r="2843">
          <cell r="K2843">
            <v>383739</v>
          </cell>
        </row>
        <row r="2844">
          <cell r="K2844">
            <v>254275</v>
          </cell>
        </row>
        <row r="2845">
          <cell r="K2845">
            <v>254275</v>
          </cell>
        </row>
        <row r="2846">
          <cell r="K2846">
            <v>254275</v>
          </cell>
        </row>
        <row r="2847">
          <cell r="K2847">
            <v>250250</v>
          </cell>
        </row>
        <row r="2848">
          <cell r="K2848">
            <v>191869</v>
          </cell>
        </row>
        <row r="2849">
          <cell r="K2849">
            <v>125125</v>
          </cell>
        </row>
        <row r="2850">
          <cell r="K2850">
            <v>127138</v>
          </cell>
        </row>
        <row r="2851">
          <cell r="K2851">
            <v>1117888</v>
          </cell>
        </row>
        <row r="2852">
          <cell r="K2852">
            <v>254275</v>
          </cell>
        </row>
        <row r="2853">
          <cell r="K2853">
            <v>254275</v>
          </cell>
        </row>
        <row r="2854">
          <cell r="K2854">
            <v>173441</v>
          </cell>
        </row>
        <row r="2855">
          <cell r="K2855">
            <v>127138</v>
          </cell>
        </row>
        <row r="2856">
          <cell r="K2856">
            <v>127138</v>
          </cell>
        </row>
        <row r="2857">
          <cell r="K2857">
            <v>218968</v>
          </cell>
        </row>
        <row r="2858">
          <cell r="K2858">
            <v>218968</v>
          </cell>
        </row>
        <row r="2859">
          <cell r="K2859">
            <v>218968</v>
          </cell>
        </row>
        <row r="2860">
          <cell r="K2860">
            <v>218968</v>
          </cell>
        </row>
        <row r="2861">
          <cell r="K2861">
            <v>222491</v>
          </cell>
        </row>
        <row r="2862">
          <cell r="K2862">
            <v>218968</v>
          </cell>
        </row>
        <row r="2863">
          <cell r="K2863">
            <v>218968</v>
          </cell>
        </row>
        <row r="2864">
          <cell r="K2864">
            <v>218968</v>
          </cell>
        </row>
        <row r="2865">
          <cell r="K2865">
            <v>218968</v>
          </cell>
        </row>
        <row r="2866">
          <cell r="K2866">
            <v>303522</v>
          </cell>
        </row>
        <row r="2867">
          <cell r="K2867">
            <v>218968</v>
          </cell>
        </row>
        <row r="2868">
          <cell r="K2868">
            <v>1791527</v>
          </cell>
        </row>
        <row r="2869">
          <cell r="K2869">
            <v>166127</v>
          </cell>
        </row>
        <row r="2870">
          <cell r="K2870">
            <v>789851</v>
          </cell>
        </row>
        <row r="2871">
          <cell r="K2871">
            <v>444878</v>
          </cell>
        </row>
        <row r="2872">
          <cell r="K2872">
            <v>448955</v>
          </cell>
        </row>
        <row r="2873">
          <cell r="K2873">
            <v>448955</v>
          </cell>
        </row>
        <row r="2874">
          <cell r="K2874">
            <v>444878</v>
          </cell>
        </row>
        <row r="2875">
          <cell r="K2875">
            <v>444878</v>
          </cell>
        </row>
        <row r="2876">
          <cell r="K2876">
            <v>444878</v>
          </cell>
        </row>
        <row r="2877">
          <cell r="K2877">
            <v>448955</v>
          </cell>
        </row>
        <row r="2878">
          <cell r="K2878">
            <v>448955</v>
          </cell>
        </row>
        <row r="2879">
          <cell r="K2879">
            <v>444878</v>
          </cell>
        </row>
        <row r="2880">
          <cell r="K2880">
            <v>448955</v>
          </cell>
        </row>
        <row r="2881">
          <cell r="K2881">
            <v>444878</v>
          </cell>
        </row>
        <row r="2882">
          <cell r="K2882">
            <v>448955</v>
          </cell>
        </row>
        <row r="2883">
          <cell r="K2883">
            <v>448955</v>
          </cell>
        </row>
        <row r="2884">
          <cell r="K2884">
            <v>448955</v>
          </cell>
        </row>
        <row r="2885">
          <cell r="K2885">
            <v>448955</v>
          </cell>
        </row>
        <row r="2886">
          <cell r="K2886">
            <v>448955</v>
          </cell>
        </row>
        <row r="2887">
          <cell r="K2887">
            <v>448955</v>
          </cell>
        </row>
        <row r="2888">
          <cell r="K2888">
            <v>448955</v>
          </cell>
        </row>
        <row r="2889">
          <cell r="K2889">
            <v>448955</v>
          </cell>
        </row>
        <row r="2890">
          <cell r="K2890">
            <v>444878</v>
          </cell>
        </row>
        <row r="2891">
          <cell r="K2891">
            <v>444878</v>
          </cell>
        </row>
        <row r="2892">
          <cell r="K2892">
            <v>291467</v>
          </cell>
        </row>
        <row r="2893">
          <cell r="K2893">
            <v>770101</v>
          </cell>
        </row>
        <row r="2894">
          <cell r="K2894">
            <v>902361</v>
          </cell>
        </row>
        <row r="2895">
          <cell r="K2895">
            <v>557037</v>
          </cell>
        </row>
        <row r="2896">
          <cell r="K2896">
            <v>85315</v>
          </cell>
        </row>
        <row r="2897">
          <cell r="K2897">
            <v>2515720</v>
          </cell>
        </row>
        <row r="2898">
          <cell r="K2898">
            <v>1089080</v>
          </cell>
        </row>
        <row r="2899">
          <cell r="K2899">
            <v>238335</v>
          </cell>
        </row>
        <row r="2900">
          <cell r="K2900">
            <v>247008</v>
          </cell>
        </row>
        <row r="2901">
          <cell r="K2901">
            <v>313293</v>
          </cell>
        </row>
        <row r="2902">
          <cell r="K2902">
            <v>378887</v>
          </cell>
        </row>
        <row r="2903">
          <cell r="K2903">
            <v>3163303</v>
          </cell>
        </row>
        <row r="2904">
          <cell r="K2904">
            <v>400723</v>
          </cell>
        </row>
        <row r="2905">
          <cell r="K2905">
            <v>234700</v>
          </cell>
        </row>
        <row r="2906">
          <cell r="K2906">
            <v>242948</v>
          </cell>
        </row>
        <row r="2907">
          <cell r="K2907">
            <v>257900</v>
          </cell>
        </row>
        <row r="2908">
          <cell r="K2908">
            <v>228098</v>
          </cell>
        </row>
        <row r="2909">
          <cell r="K2909">
            <v>398749</v>
          </cell>
        </row>
        <row r="2910">
          <cell r="K2910">
            <v>247651</v>
          </cell>
        </row>
        <row r="2911">
          <cell r="K2911">
            <v>199961</v>
          </cell>
        </row>
        <row r="2912">
          <cell r="K2912">
            <v>218854</v>
          </cell>
        </row>
        <row r="2913">
          <cell r="K2913">
            <v>208301</v>
          </cell>
        </row>
        <row r="2914">
          <cell r="K2914">
            <v>184263</v>
          </cell>
        </row>
        <row r="2915">
          <cell r="K2915">
            <v>257900</v>
          </cell>
        </row>
        <row r="2916">
          <cell r="K2916">
            <v>189476</v>
          </cell>
        </row>
        <row r="2917">
          <cell r="K2917">
            <v>190678</v>
          </cell>
        </row>
        <row r="2918">
          <cell r="K2918">
            <v>121474</v>
          </cell>
        </row>
        <row r="2919">
          <cell r="K2919">
            <v>121474</v>
          </cell>
        </row>
        <row r="2920">
          <cell r="K2920">
            <v>115466</v>
          </cell>
        </row>
        <row r="2921">
          <cell r="K2921">
            <v>561606</v>
          </cell>
        </row>
        <row r="2922">
          <cell r="K2922">
            <v>118918</v>
          </cell>
        </row>
        <row r="2923">
          <cell r="K2923">
            <v>112525</v>
          </cell>
        </row>
        <row r="2924">
          <cell r="K2924">
            <v>220755</v>
          </cell>
        </row>
        <row r="2925">
          <cell r="K2925">
            <v>218854</v>
          </cell>
        </row>
        <row r="2926">
          <cell r="K2926">
            <v>188674</v>
          </cell>
        </row>
        <row r="2927">
          <cell r="K2927">
            <v>192192</v>
          </cell>
        </row>
        <row r="2928">
          <cell r="K2928">
            <v>194548</v>
          </cell>
        </row>
        <row r="2929">
          <cell r="K2929">
            <v>232327</v>
          </cell>
        </row>
        <row r="2930">
          <cell r="K2930">
            <v>106859</v>
          </cell>
        </row>
        <row r="2931">
          <cell r="K2931">
            <v>212563</v>
          </cell>
        </row>
        <row r="2932">
          <cell r="K2932">
            <v>108062</v>
          </cell>
        </row>
        <row r="2933">
          <cell r="K2933">
            <v>2583411</v>
          </cell>
        </row>
        <row r="2934">
          <cell r="K2934">
            <v>772738</v>
          </cell>
        </row>
        <row r="2935">
          <cell r="K2935">
            <v>1920355</v>
          </cell>
        </row>
        <row r="2936">
          <cell r="K2936">
            <v>454152</v>
          </cell>
        </row>
        <row r="2937">
          <cell r="K2937">
            <v>1286525</v>
          </cell>
        </row>
        <row r="2938">
          <cell r="K2938">
            <v>1134656</v>
          </cell>
        </row>
        <row r="2939">
          <cell r="K2939">
            <v>1153197</v>
          </cell>
        </row>
        <row r="2940">
          <cell r="K2940">
            <v>1233562</v>
          </cell>
        </row>
        <row r="2941">
          <cell r="K2941">
            <v>294436</v>
          </cell>
        </row>
        <row r="2942">
          <cell r="K2942">
            <v>294436</v>
          </cell>
        </row>
        <row r="2943">
          <cell r="K2943">
            <v>259440</v>
          </cell>
        </row>
        <row r="2944">
          <cell r="K2944">
            <v>259440</v>
          </cell>
        </row>
        <row r="2945">
          <cell r="K2945">
            <v>259440</v>
          </cell>
        </row>
        <row r="2946">
          <cell r="K2946">
            <v>294436</v>
          </cell>
        </row>
        <row r="2947">
          <cell r="K2947">
            <v>259440</v>
          </cell>
        </row>
        <row r="2948">
          <cell r="K2948">
            <v>259440</v>
          </cell>
        </row>
        <row r="2949">
          <cell r="K2949">
            <v>259440</v>
          </cell>
        </row>
        <row r="2950">
          <cell r="K2950">
            <v>259440</v>
          </cell>
        </row>
        <row r="2951">
          <cell r="K2951">
            <v>294436</v>
          </cell>
        </row>
        <row r="2952">
          <cell r="K2952">
            <v>294436</v>
          </cell>
        </row>
        <row r="2953">
          <cell r="K2953">
            <v>259440</v>
          </cell>
        </row>
        <row r="2954">
          <cell r="K2954">
            <v>259440</v>
          </cell>
        </row>
        <row r="2955">
          <cell r="K2955">
            <v>294436</v>
          </cell>
        </row>
        <row r="2956">
          <cell r="K2956">
            <v>259440</v>
          </cell>
        </row>
        <row r="2957">
          <cell r="K2957">
            <v>294436</v>
          </cell>
        </row>
        <row r="2958">
          <cell r="K2958">
            <v>294436</v>
          </cell>
        </row>
        <row r="2959">
          <cell r="K2959">
            <v>259440</v>
          </cell>
        </row>
        <row r="2960">
          <cell r="K2960">
            <v>294436</v>
          </cell>
        </row>
        <row r="2961">
          <cell r="K2961">
            <v>259440</v>
          </cell>
        </row>
        <row r="2962">
          <cell r="K2962">
            <v>565055</v>
          </cell>
        </row>
        <row r="2963">
          <cell r="K2963">
            <v>175131</v>
          </cell>
        </row>
        <row r="2964">
          <cell r="K2964">
            <v>175131</v>
          </cell>
        </row>
        <row r="2965">
          <cell r="K2965">
            <v>175131</v>
          </cell>
        </row>
        <row r="2966">
          <cell r="K2966">
            <v>175131</v>
          </cell>
        </row>
        <row r="2967">
          <cell r="K2967">
            <v>184022</v>
          </cell>
        </row>
        <row r="2968">
          <cell r="K2968">
            <v>184022</v>
          </cell>
        </row>
        <row r="2969">
          <cell r="K2969">
            <v>184022</v>
          </cell>
        </row>
        <row r="2970">
          <cell r="K2970">
            <v>184022</v>
          </cell>
        </row>
        <row r="2971">
          <cell r="K2971">
            <v>162150</v>
          </cell>
        </row>
        <row r="2972">
          <cell r="K2972">
            <v>162150</v>
          </cell>
        </row>
        <row r="2973">
          <cell r="K2973">
            <v>162150</v>
          </cell>
        </row>
        <row r="2974">
          <cell r="K2974">
            <v>162150</v>
          </cell>
        </row>
        <row r="2975">
          <cell r="K2975">
            <v>162150</v>
          </cell>
        </row>
        <row r="2976">
          <cell r="K2976">
            <v>162150</v>
          </cell>
        </row>
        <row r="2977">
          <cell r="K2977">
            <v>162150</v>
          </cell>
        </row>
        <row r="2978">
          <cell r="K2978">
            <v>205294</v>
          </cell>
        </row>
        <row r="2979">
          <cell r="K2979">
            <v>2026558</v>
          </cell>
        </row>
        <row r="2980">
          <cell r="K2980">
            <v>1336934</v>
          </cell>
        </row>
        <row r="2981">
          <cell r="K2981">
            <v>1467346</v>
          </cell>
        </row>
        <row r="2982">
          <cell r="K2982">
            <v>345009</v>
          </cell>
        </row>
        <row r="2983">
          <cell r="K2983">
            <v>437913</v>
          </cell>
        </row>
        <row r="2984">
          <cell r="K2984">
            <v>437913</v>
          </cell>
        </row>
        <row r="2985">
          <cell r="K2985">
            <v>437913</v>
          </cell>
        </row>
        <row r="2986">
          <cell r="K2986">
            <v>276244</v>
          </cell>
        </row>
        <row r="2987">
          <cell r="K2987">
            <v>276244</v>
          </cell>
        </row>
        <row r="2988">
          <cell r="K2988">
            <v>287130</v>
          </cell>
        </row>
        <row r="2989">
          <cell r="K2989">
            <v>450283</v>
          </cell>
        </row>
        <row r="2990">
          <cell r="K2990">
            <v>186901</v>
          </cell>
        </row>
        <row r="2991">
          <cell r="K2991">
            <v>190452</v>
          </cell>
        </row>
        <row r="2992">
          <cell r="K2992">
            <v>248060</v>
          </cell>
        </row>
        <row r="2993">
          <cell r="K2993">
            <v>437913</v>
          </cell>
        </row>
        <row r="2994">
          <cell r="K2994">
            <v>437913</v>
          </cell>
        </row>
        <row r="2995">
          <cell r="K2995">
            <v>444228</v>
          </cell>
        </row>
        <row r="2996">
          <cell r="K2996">
            <v>437913</v>
          </cell>
        </row>
        <row r="2997">
          <cell r="K2997">
            <v>437913</v>
          </cell>
        </row>
        <row r="2998">
          <cell r="K2998">
            <v>356778</v>
          </cell>
        </row>
        <row r="2999">
          <cell r="K2999">
            <v>356778</v>
          </cell>
        </row>
        <row r="3000">
          <cell r="K3000">
            <v>356778</v>
          </cell>
        </row>
        <row r="3001">
          <cell r="K3001">
            <v>315118</v>
          </cell>
        </row>
        <row r="3002">
          <cell r="K3002">
            <v>287952</v>
          </cell>
        </row>
        <row r="3003">
          <cell r="K3003">
            <v>353650</v>
          </cell>
        </row>
        <row r="3004">
          <cell r="K3004">
            <v>353650</v>
          </cell>
        </row>
        <row r="3005">
          <cell r="K3005">
            <v>353650</v>
          </cell>
        </row>
        <row r="3006">
          <cell r="K3006">
            <v>353650</v>
          </cell>
        </row>
        <row r="3007">
          <cell r="K3007">
            <v>353650</v>
          </cell>
        </row>
        <row r="3008">
          <cell r="K3008">
            <v>437913</v>
          </cell>
        </row>
        <row r="3009">
          <cell r="K3009">
            <v>437913</v>
          </cell>
        </row>
        <row r="3010">
          <cell r="K3010">
            <v>196122</v>
          </cell>
        </row>
        <row r="3011">
          <cell r="K3011">
            <v>196122</v>
          </cell>
        </row>
        <row r="3012">
          <cell r="K3012">
            <v>444228</v>
          </cell>
        </row>
        <row r="3013">
          <cell r="K3013">
            <v>444228</v>
          </cell>
        </row>
        <row r="3014">
          <cell r="K3014">
            <v>444228</v>
          </cell>
        </row>
        <row r="3015">
          <cell r="K3015">
            <v>276244</v>
          </cell>
        </row>
        <row r="3016">
          <cell r="K3016">
            <v>396922</v>
          </cell>
        </row>
        <row r="3017">
          <cell r="K3017">
            <v>393330</v>
          </cell>
        </row>
        <row r="3018">
          <cell r="K3018">
            <v>278373</v>
          </cell>
        </row>
        <row r="3019">
          <cell r="K3019">
            <v>278373</v>
          </cell>
        </row>
        <row r="3020">
          <cell r="K3020">
            <v>238606</v>
          </cell>
        </row>
        <row r="3021">
          <cell r="K3021">
            <v>221292</v>
          </cell>
        </row>
        <row r="3022">
          <cell r="K3022">
            <v>265550</v>
          </cell>
        </row>
        <row r="3023">
          <cell r="K3023">
            <v>265550</v>
          </cell>
        </row>
        <row r="3024">
          <cell r="K3024">
            <v>265550</v>
          </cell>
        </row>
        <row r="3025">
          <cell r="K3025">
            <v>265550</v>
          </cell>
        </row>
        <row r="3026">
          <cell r="K3026">
            <v>169417</v>
          </cell>
        </row>
        <row r="3027">
          <cell r="K3027">
            <v>169417</v>
          </cell>
        </row>
        <row r="3028">
          <cell r="K3028">
            <v>177928</v>
          </cell>
        </row>
        <row r="3029">
          <cell r="K3029">
            <v>265550</v>
          </cell>
        </row>
        <row r="3030">
          <cell r="K3030">
            <v>265550</v>
          </cell>
        </row>
        <row r="3031">
          <cell r="K3031">
            <v>265550</v>
          </cell>
        </row>
        <row r="3032">
          <cell r="K3032">
            <v>265550</v>
          </cell>
        </row>
        <row r="3033">
          <cell r="K3033">
            <v>265550</v>
          </cell>
        </row>
        <row r="3034">
          <cell r="K3034">
            <v>265550</v>
          </cell>
        </row>
        <row r="3035">
          <cell r="K3035">
            <v>265550</v>
          </cell>
        </row>
        <row r="3036">
          <cell r="K3036">
            <v>265550</v>
          </cell>
        </row>
        <row r="3037">
          <cell r="K3037">
            <v>175412</v>
          </cell>
        </row>
        <row r="3038">
          <cell r="K3038">
            <v>175412</v>
          </cell>
        </row>
        <row r="3039">
          <cell r="K3039">
            <v>175412</v>
          </cell>
        </row>
        <row r="3040">
          <cell r="K3040">
            <v>172344</v>
          </cell>
        </row>
        <row r="3041">
          <cell r="K3041">
            <v>265550</v>
          </cell>
        </row>
        <row r="3042">
          <cell r="K3042">
            <v>265550</v>
          </cell>
        </row>
        <row r="3043">
          <cell r="K3043">
            <v>169417</v>
          </cell>
        </row>
        <row r="3044">
          <cell r="K3044">
            <v>265550</v>
          </cell>
        </row>
        <row r="3045">
          <cell r="K3045">
            <v>265550</v>
          </cell>
        </row>
        <row r="3046">
          <cell r="K3046">
            <v>169417</v>
          </cell>
        </row>
        <row r="3047">
          <cell r="K3047">
            <v>169417</v>
          </cell>
        </row>
        <row r="3048">
          <cell r="K3048">
            <v>169417</v>
          </cell>
        </row>
        <row r="3049">
          <cell r="K3049">
            <v>265550</v>
          </cell>
        </row>
        <row r="3050">
          <cell r="K3050">
            <v>265550</v>
          </cell>
        </row>
        <row r="3051">
          <cell r="K3051">
            <v>265550</v>
          </cell>
        </row>
        <row r="3052">
          <cell r="K3052">
            <v>169417</v>
          </cell>
        </row>
        <row r="3053">
          <cell r="K3053">
            <v>265550</v>
          </cell>
        </row>
        <row r="3054">
          <cell r="K3054">
            <v>169417</v>
          </cell>
        </row>
        <row r="3055">
          <cell r="K3055">
            <v>265550</v>
          </cell>
        </row>
        <row r="3056">
          <cell r="K3056">
            <v>169417</v>
          </cell>
        </row>
        <row r="3057">
          <cell r="K3057">
            <v>169417</v>
          </cell>
        </row>
        <row r="3058">
          <cell r="K3058">
            <v>169417</v>
          </cell>
        </row>
        <row r="3059">
          <cell r="K3059">
            <v>265550</v>
          </cell>
        </row>
        <row r="3060">
          <cell r="K3060">
            <v>169417</v>
          </cell>
        </row>
        <row r="3061">
          <cell r="K3061">
            <v>169417</v>
          </cell>
        </row>
        <row r="3062">
          <cell r="K3062">
            <v>169417</v>
          </cell>
        </row>
        <row r="3063">
          <cell r="K3063">
            <v>175412</v>
          </cell>
        </row>
        <row r="3064">
          <cell r="K3064">
            <v>175412</v>
          </cell>
        </row>
        <row r="3065">
          <cell r="K3065">
            <v>166891</v>
          </cell>
        </row>
        <row r="3066">
          <cell r="K3066">
            <v>169417</v>
          </cell>
        </row>
        <row r="3067">
          <cell r="K3067">
            <v>177928</v>
          </cell>
        </row>
        <row r="3068">
          <cell r="K3068">
            <v>166891</v>
          </cell>
        </row>
        <row r="3069">
          <cell r="K3069">
            <v>176434</v>
          </cell>
        </row>
        <row r="3070">
          <cell r="K3070">
            <v>213513</v>
          </cell>
        </row>
        <row r="3071">
          <cell r="K3071">
            <v>166891</v>
          </cell>
        </row>
        <row r="3072">
          <cell r="K3072">
            <v>177928</v>
          </cell>
        </row>
        <row r="3073">
          <cell r="K3073">
            <v>177928</v>
          </cell>
        </row>
        <row r="3074">
          <cell r="K3074">
            <v>451927</v>
          </cell>
        </row>
        <row r="3075">
          <cell r="K3075">
            <v>451927</v>
          </cell>
        </row>
        <row r="3076">
          <cell r="K3076">
            <v>451927</v>
          </cell>
        </row>
        <row r="3077">
          <cell r="K3077">
            <v>451927</v>
          </cell>
        </row>
        <row r="3078">
          <cell r="K3078">
            <v>451927</v>
          </cell>
        </row>
        <row r="3079">
          <cell r="K3079">
            <v>246783</v>
          </cell>
        </row>
        <row r="3080">
          <cell r="K3080">
            <v>250334</v>
          </cell>
        </row>
        <row r="3081">
          <cell r="K3081">
            <v>250334</v>
          </cell>
        </row>
        <row r="3082">
          <cell r="K3082">
            <v>246783</v>
          </cell>
        </row>
        <row r="3083">
          <cell r="K3083">
            <v>176274</v>
          </cell>
        </row>
        <row r="3084">
          <cell r="K3084">
            <v>246783</v>
          </cell>
        </row>
        <row r="3085">
          <cell r="K3085">
            <v>246783</v>
          </cell>
        </row>
        <row r="3086">
          <cell r="K3086">
            <v>246783</v>
          </cell>
        </row>
        <row r="3087">
          <cell r="K3087">
            <v>246783</v>
          </cell>
        </row>
        <row r="3088">
          <cell r="K3088">
            <v>674335</v>
          </cell>
        </row>
        <row r="3089">
          <cell r="K3089">
            <v>177928</v>
          </cell>
        </row>
        <row r="3090">
          <cell r="K3090">
            <v>245576</v>
          </cell>
        </row>
        <row r="3091">
          <cell r="K3091">
            <v>250334</v>
          </cell>
        </row>
        <row r="3092">
          <cell r="K3092">
            <v>250334</v>
          </cell>
        </row>
        <row r="3093">
          <cell r="K3093">
            <v>249099</v>
          </cell>
        </row>
        <row r="3094">
          <cell r="K3094">
            <v>249099</v>
          </cell>
        </row>
        <row r="3095">
          <cell r="K3095">
            <v>720833</v>
          </cell>
        </row>
        <row r="3096">
          <cell r="K3096">
            <v>249099</v>
          </cell>
        </row>
        <row r="3097">
          <cell r="K3097">
            <v>246783</v>
          </cell>
        </row>
        <row r="3098">
          <cell r="K3098">
            <v>249099</v>
          </cell>
        </row>
        <row r="3099">
          <cell r="K3099">
            <v>245576</v>
          </cell>
        </row>
        <row r="3100">
          <cell r="K3100">
            <v>246783</v>
          </cell>
        </row>
        <row r="3101">
          <cell r="K3101">
            <v>245576</v>
          </cell>
        </row>
        <row r="3102">
          <cell r="K3102">
            <v>246783</v>
          </cell>
        </row>
        <row r="3103">
          <cell r="K3103">
            <v>220007</v>
          </cell>
        </row>
        <row r="3104">
          <cell r="K3104">
            <v>250334</v>
          </cell>
        </row>
        <row r="3105">
          <cell r="K3105">
            <v>176274</v>
          </cell>
        </row>
        <row r="3106">
          <cell r="K3106">
            <v>245576</v>
          </cell>
        </row>
        <row r="3107">
          <cell r="K3107">
            <v>249099</v>
          </cell>
        </row>
        <row r="3108">
          <cell r="K3108">
            <v>245576</v>
          </cell>
        </row>
        <row r="3109">
          <cell r="K3109">
            <v>246783</v>
          </cell>
        </row>
        <row r="3110">
          <cell r="K3110">
            <v>245576</v>
          </cell>
        </row>
        <row r="3111">
          <cell r="K3111">
            <v>245576</v>
          </cell>
        </row>
        <row r="3112">
          <cell r="K3112">
            <v>245576</v>
          </cell>
        </row>
        <row r="3113">
          <cell r="K3113">
            <v>343420</v>
          </cell>
        </row>
        <row r="3114">
          <cell r="K3114">
            <v>250334</v>
          </cell>
        </row>
        <row r="3115">
          <cell r="K3115">
            <v>246783</v>
          </cell>
        </row>
        <row r="3116">
          <cell r="K3116">
            <v>250334</v>
          </cell>
        </row>
        <row r="3117">
          <cell r="K3117">
            <v>249099</v>
          </cell>
        </row>
        <row r="3118">
          <cell r="K3118">
            <v>250334</v>
          </cell>
        </row>
        <row r="3119">
          <cell r="K3119">
            <v>245576</v>
          </cell>
        </row>
        <row r="3120">
          <cell r="K3120">
            <v>250334</v>
          </cell>
        </row>
        <row r="3121">
          <cell r="K3121">
            <v>250334</v>
          </cell>
        </row>
        <row r="3122">
          <cell r="K3122">
            <v>246783</v>
          </cell>
        </row>
        <row r="3123">
          <cell r="K3123">
            <v>249099</v>
          </cell>
        </row>
        <row r="3124">
          <cell r="K3124">
            <v>246783</v>
          </cell>
        </row>
        <row r="3125">
          <cell r="K3125">
            <v>250334</v>
          </cell>
        </row>
        <row r="3126">
          <cell r="K3126">
            <v>297483</v>
          </cell>
        </row>
        <row r="3127">
          <cell r="K3127">
            <v>250334</v>
          </cell>
        </row>
        <row r="3128">
          <cell r="K3128">
            <v>250334</v>
          </cell>
        </row>
        <row r="3129">
          <cell r="K3129">
            <v>246783</v>
          </cell>
        </row>
        <row r="3130">
          <cell r="K3130">
            <v>246783</v>
          </cell>
        </row>
        <row r="3131">
          <cell r="K3131">
            <v>285988</v>
          </cell>
        </row>
        <row r="3132">
          <cell r="K3132">
            <v>246783</v>
          </cell>
        </row>
        <row r="3133">
          <cell r="K3133">
            <v>250334</v>
          </cell>
        </row>
        <row r="3134">
          <cell r="K3134">
            <v>285988</v>
          </cell>
        </row>
        <row r="3135">
          <cell r="K3135">
            <v>222435</v>
          </cell>
        </row>
        <row r="3136">
          <cell r="K3136">
            <v>285988</v>
          </cell>
        </row>
        <row r="3137">
          <cell r="K3137">
            <v>340767</v>
          </cell>
        </row>
        <row r="3138">
          <cell r="K3138">
            <v>285988</v>
          </cell>
        </row>
        <row r="3139">
          <cell r="K3139">
            <v>285988</v>
          </cell>
        </row>
        <row r="3140">
          <cell r="K3140">
            <v>316625</v>
          </cell>
        </row>
        <row r="3141">
          <cell r="K3141">
            <v>304284</v>
          </cell>
        </row>
        <row r="3142">
          <cell r="K3142">
            <v>346882</v>
          </cell>
        </row>
        <row r="3143">
          <cell r="K3143">
            <v>346882</v>
          </cell>
        </row>
        <row r="3144">
          <cell r="K3144">
            <v>346882</v>
          </cell>
        </row>
        <row r="3145">
          <cell r="K3145">
            <v>346882</v>
          </cell>
        </row>
        <row r="3146">
          <cell r="K3146">
            <v>346882</v>
          </cell>
        </row>
        <row r="3147">
          <cell r="K3147">
            <v>346882</v>
          </cell>
        </row>
        <row r="3148">
          <cell r="K3148">
            <v>346882</v>
          </cell>
        </row>
        <row r="3149">
          <cell r="K3149">
            <v>207854</v>
          </cell>
        </row>
        <row r="3150">
          <cell r="K3150">
            <v>300404</v>
          </cell>
        </row>
        <row r="3151">
          <cell r="K3151">
            <v>237547</v>
          </cell>
        </row>
        <row r="3152">
          <cell r="K3152">
            <v>240995</v>
          </cell>
        </row>
        <row r="3153">
          <cell r="K3153">
            <v>384524</v>
          </cell>
        </row>
        <row r="3154">
          <cell r="K3154">
            <v>240995</v>
          </cell>
        </row>
        <row r="3155">
          <cell r="K3155">
            <v>240995</v>
          </cell>
        </row>
        <row r="3156">
          <cell r="K3156">
            <v>240995</v>
          </cell>
        </row>
        <row r="3157">
          <cell r="K3157">
            <v>240995</v>
          </cell>
        </row>
        <row r="3158">
          <cell r="K3158">
            <v>240995</v>
          </cell>
        </row>
        <row r="3159">
          <cell r="K3159">
            <v>380130</v>
          </cell>
        </row>
        <row r="3160">
          <cell r="K3160">
            <v>339588</v>
          </cell>
        </row>
        <row r="3161">
          <cell r="K3161">
            <v>240995</v>
          </cell>
        </row>
        <row r="3162">
          <cell r="K3162">
            <v>384524</v>
          </cell>
        </row>
        <row r="3163">
          <cell r="K3163">
            <v>305206</v>
          </cell>
        </row>
        <row r="3164">
          <cell r="K3164">
            <v>380130</v>
          </cell>
        </row>
        <row r="3165">
          <cell r="K3165">
            <v>384524</v>
          </cell>
        </row>
        <row r="3166">
          <cell r="K3166">
            <v>237547</v>
          </cell>
        </row>
        <row r="3167">
          <cell r="K3167">
            <v>384524</v>
          </cell>
        </row>
        <row r="3168">
          <cell r="K3168">
            <v>237547</v>
          </cell>
        </row>
        <row r="3169">
          <cell r="K3169">
            <v>237547</v>
          </cell>
        </row>
        <row r="3170">
          <cell r="K3170">
            <v>237547</v>
          </cell>
        </row>
        <row r="3171">
          <cell r="K3171">
            <v>237547</v>
          </cell>
        </row>
        <row r="3172">
          <cell r="K3172">
            <v>237547</v>
          </cell>
        </row>
        <row r="3173">
          <cell r="K3173">
            <v>240995</v>
          </cell>
        </row>
        <row r="3174">
          <cell r="K3174">
            <v>223557</v>
          </cell>
        </row>
        <row r="3175">
          <cell r="K3175">
            <v>611197</v>
          </cell>
        </row>
        <row r="3176">
          <cell r="K3176">
            <v>319783</v>
          </cell>
        </row>
        <row r="3177">
          <cell r="K3177">
            <v>282295</v>
          </cell>
        </row>
        <row r="3178">
          <cell r="K3178">
            <v>258975</v>
          </cell>
        </row>
        <row r="3179">
          <cell r="K3179">
            <v>304951</v>
          </cell>
        </row>
        <row r="3180">
          <cell r="K3180">
            <v>223557</v>
          </cell>
        </row>
        <row r="3181">
          <cell r="K3181">
            <v>354228</v>
          </cell>
        </row>
        <row r="3182">
          <cell r="K3182">
            <v>240995</v>
          </cell>
        </row>
        <row r="3183">
          <cell r="K3183">
            <v>287431</v>
          </cell>
        </row>
        <row r="3184">
          <cell r="K3184">
            <v>258975</v>
          </cell>
        </row>
        <row r="3185">
          <cell r="K3185">
            <v>239632</v>
          </cell>
        </row>
        <row r="3186">
          <cell r="K3186">
            <v>247283</v>
          </cell>
        </row>
        <row r="3187">
          <cell r="K3187">
            <v>354228</v>
          </cell>
        </row>
        <row r="3188">
          <cell r="K3188">
            <v>317582</v>
          </cell>
        </row>
        <row r="3189">
          <cell r="K3189">
            <v>237884</v>
          </cell>
        </row>
        <row r="3190">
          <cell r="K3190">
            <v>244171</v>
          </cell>
        </row>
        <row r="3191">
          <cell r="K3191">
            <v>213650</v>
          </cell>
        </row>
        <row r="3192">
          <cell r="K3192">
            <v>210576</v>
          </cell>
        </row>
        <row r="3193">
          <cell r="K3193">
            <v>152607</v>
          </cell>
        </row>
        <row r="3194">
          <cell r="K3194">
            <v>240659</v>
          </cell>
        </row>
        <row r="3195">
          <cell r="K3195">
            <v>240659</v>
          </cell>
        </row>
        <row r="3196">
          <cell r="K3196">
            <v>244171</v>
          </cell>
        </row>
        <row r="3197">
          <cell r="K3197">
            <v>300404</v>
          </cell>
        </row>
        <row r="3198">
          <cell r="K3198">
            <v>354228</v>
          </cell>
        </row>
        <row r="3199">
          <cell r="K3199">
            <v>240995</v>
          </cell>
        </row>
        <row r="3200">
          <cell r="K3200">
            <v>237547</v>
          </cell>
        </row>
        <row r="3201">
          <cell r="K3201">
            <v>278253</v>
          </cell>
        </row>
        <row r="3202">
          <cell r="K3202">
            <v>314875</v>
          </cell>
        </row>
        <row r="3203">
          <cell r="K3203">
            <v>304951</v>
          </cell>
        </row>
        <row r="3204">
          <cell r="K3204">
            <v>272648</v>
          </cell>
        </row>
        <row r="3205">
          <cell r="K3205">
            <v>272648</v>
          </cell>
        </row>
        <row r="3206">
          <cell r="K3206">
            <v>272648</v>
          </cell>
        </row>
        <row r="3207">
          <cell r="K3207">
            <v>268957</v>
          </cell>
        </row>
        <row r="3208">
          <cell r="K3208">
            <v>272648</v>
          </cell>
        </row>
        <row r="3209">
          <cell r="K3209">
            <v>272648</v>
          </cell>
        </row>
        <row r="3210">
          <cell r="K3210">
            <v>272648</v>
          </cell>
        </row>
        <row r="3211">
          <cell r="K3211">
            <v>272648</v>
          </cell>
        </row>
        <row r="3212">
          <cell r="K3212">
            <v>272648</v>
          </cell>
        </row>
        <row r="3213">
          <cell r="K3213">
            <v>272648</v>
          </cell>
        </row>
        <row r="3214">
          <cell r="K3214">
            <v>272648</v>
          </cell>
        </row>
        <row r="3215">
          <cell r="K3215">
            <v>272648</v>
          </cell>
        </row>
        <row r="3216">
          <cell r="K3216">
            <v>272648</v>
          </cell>
        </row>
        <row r="3217">
          <cell r="K3217">
            <v>272648</v>
          </cell>
        </row>
        <row r="3218">
          <cell r="K3218">
            <v>272648</v>
          </cell>
        </row>
        <row r="3219">
          <cell r="K3219">
            <v>304951</v>
          </cell>
        </row>
        <row r="3220">
          <cell r="K3220">
            <v>272648</v>
          </cell>
        </row>
        <row r="3221">
          <cell r="K3221">
            <v>272648</v>
          </cell>
        </row>
        <row r="3222">
          <cell r="K3222">
            <v>272648</v>
          </cell>
        </row>
        <row r="3223">
          <cell r="K3223">
            <v>268957</v>
          </cell>
        </row>
        <row r="3224">
          <cell r="K3224">
            <v>268957</v>
          </cell>
        </row>
        <row r="3225">
          <cell r="K3225">
            <v>268957</v>
          </cell>
        </row>
        <row r="3226">
          <cell r="K3226">
            <v>194748</v>
          </cell>
        </row>
        <row r="3227">
          <cell r="K3227">
            <v>272648</v>
          </cell>
        </row>
        <row r="3228">
          <cell r="K3228">
            <v>272648</v>
          </cell>
        </row>
        <row r="3229">
          <cell r="K3229">
            <v>268957</v>
          </cell>
        </row>
        <row r="3230">
          <cell r="K3230">
            <v>268957</v>
          </cell>
        </row>
        <row r="3231">
          <cell r="K3231">
            <v>268957</v>
          </cell>
        </row>
        <row r="3232">
          <cell r="K3232">
            <v>155799</v>
          </cell>
        </row>
        <row r="3233">
          <cell r="K3233">
            <v>268957</v>
          </cell>
        </row>
        <row r="3234">
          <cell r="K3234">
            <v>350547</v>
          </cell>
        </row>
        <row r="3235">
          <cell r="K3235">
            <v>600516</v>
          </cell>
        </row>
        <row r="3236">
          <cell r="K3236">
            <v>303887</v>
          </cell>
        </row>
        <row r="3237">
          <cell r="K3237">
            <v>303887</v>
          </cell>
        </row>
        <row r="3238">
          <cell r="K3238">
            <v>303887</v>
          </cell>
        </row>
        <row r="3239">
          <cell r="K3239">
            <v>303887</v>
          </cell>
        </row>
        <row r="3240">
          <cell r="K3240">
            <v>303887</v>
          </cell>
        </row>
        <row r="3241">
          <cell r="K3241">
            <v>303887</v>
          </cell>
        </row>
        <row r="3242">
          <cell r="K3242">
            <v>303887</v>
          </cell>
        </row>
        <row r="3243">
          <cell r="K3243">
            <v>303887</v>
          </cell>
        </row>
        <row r="3244">
          <cell r="K3244">
            <v>303887</v>
          </cell>
        </row>
        <row r="3245">
          <cell r="K3245">
            <v>303887</v>
          </cell>
        </row>
        <row r="3246">
          <cell r="K3246">
            <v>303887</v>
          </cell>
        </row>
        <row r="3247">
          <cell r="K3247">
            <v>303887</v>
          </cell>
        </row>
        <row r="3248">
          <cell r="K3248">
            <v>303887</v>
          </cell>
        </row>
        <row r="3249">
          <cell r="K3249">
            <v>303887</v>
          </cell>
        </row>
        <row r="3250">
          <cell r="K3250">
            <v>303887</v>
          </cell>
        </row>
        <row r="3251">
          <cell r="K3251">
            <v>303887</v>
          </cell>
        </row>
        <row r="3252">
          <cell r="K3252">
            <v>303887</v>
          </cell>
        </row>
        <row r="3253">
          <cell r="K3253">
            <v>303887</v>
          </cell>
        </row>
        <row r="3254">
          <cell r="K3254">
            <v>303887</v>
          </cell>
        </row>
        <row r="3255">
          <cell r="K3255">
            <v>303887</v>
          </cell>
        </row>
        <row r="3256">
          <cell r="K3256">
            <v>303887</v>
          </cell>
        </row>
        <row r="3257">
          <cell r="K3257">
            <v>303887</v>
          </cell>
        </row>
        <row r="3258">
          <cell r="K3258">
            <v>303887</v>
          </cell>
        </row>
        <row r="3259">
          <cell r="K3259">
            <v>303887</v>
          </cell>
        </row>
        <row r="3260">
          <cell r="K3260">
            <v>303887</v>
          </cell>
        </row>
        <row r="3261">
          <cell r="K3261">
            <v>303887</v>
          </cell>
        </row>
        <row r="3262">
          <cell r="K3262">
            <v>303887</v>
          </cell>
        </row>
        <row r="3263">
          <cell r="K3263">
            <v>303887</v>
          </cell>
        </row>
        <row r="3264">
          <cell r="K3264">
            <v>303887</v>
          </cell>
        </row>
        <row r="3265">
          <cell r="K3265">
            <v>303887</v>
          </cell>
        </row>
        <row r="3266">
          <cell r="K3266">
            <v>303887</v>
          </cell>
        </row>
        <row r="3267">
          <cell r="K3267">
            <v>303887</v>
          </cell>
        </row>
        <row r="3268">
          <cell r="K3268">
            <v>303887</v>
          </cell>
        </row>
        <row r="3269">
          <cell r="K3269">
            <v>318033</v>
          </cell>
        </row>
        <row r="3270">
          <cell r="K3270">
            <v>318033</v>
          </cell>
        </row>
        <row r="3271">
          <cell r="K3271">
            <v>318033</v>
          </cell>
        </row>
        <row r="3272">
          <cell r="K3272">
            <v>299358</v>
          </cell>
        </row>
        <row r="3273">
          <cell r="K3273">
            <v>303887</v>
          </cell>
        </row>
        <row r="3274">
          <cell r="K3274">
            <v>436076</v>
          </cell>
        </row>
        <row r="3275">
          <cell r="K3275">
            <v>303887</v>
          </cell>
        </row>
        <row r="3276">
          <cell r="K3276">
            <v>303887</v>
          </cell>
        </row>
        <row r="3277">
          <cell r="K3277">
            <v>303887</v>
          </cell>
        </row>
        <row r="3278">
          <cell r="K3278">
            <v>331944</v>
          </cell>
        </row>
        <row r="3279">
          <cell r="K3279">
            <v>303887</v>
          </cell>
        </row>
        <row r="3280">
          <cell r="K3280">
            <v>319693</v>
          </cell>
        </row>
        <row r="3281">
          <cell r="K3281">
            <v>359388</v>
          </cell>
        </row>
        <row r="3282">
          <cell r="K3282">
            <v>306972</v>
          </cell>
        </row>
        <row r="3283">
          <cell r="K3283">
            <v>322634</v>
          </cell>
        </row>
        <row r="3284">
          <cell r="K3284">
            <v>269769</v>
          </cell>
        </row>
        <row r="3285">
          <cell r="K3285">
            <v>303887</v>
          </cell>
        </row>
        <row r="3286">
          <cell r="K3286">
            <v>238335</v>
          </cell>
        </row>
        <row r="3287">
          <cell r="K3287">
            <v>543204</v>
          </cell>
        </row>
        <row r="3288">
          <cell r="K3288">
            <v>543204</v>
          </cell>
        </row>
        <row r="3289">
          <cell r="K3289">
            <v>543204</v>
          </cell>
        </row>
        <row r="3290">
          <cell r="K3290">
            <v>543204</v>
          </cell>
        </row>
        <row r="3291">
          <cell r="K3291">
            <v>282295</v>
          </cell>
        </row>
        <row r="3292">
          <cell r="K3292">
            <v>291004</v>
          </cell>
        </row>
        <row r="3293">
          <cell r="K3293">
            <v>282615</v>
          </cell>
        </row>
        <row r="3294">
          <cell r="K3294">
            <v>234784</v>
          </cell>
        </row>
        <row r="3295">
          <cell r="K3295">
            <v>239766</v>
          </cell>
        </row>
        <row r="3296">
          <cell r="K3296">
            <v>344163</v>
          </cell>
        </row>
        <row r="3297">
          <cell r="K3297">
            <v>393330</v>
          </cell>
        </row>
        <row r="3298">
          <cell r="K3298">
            <v>283915</v>
          </cell>
        </row>
        <row r="3299">
          <cell r="K3299">
            <v>278253</v>
          </cell>
        </row>
        <row r="3300">
          <cell r="K3300">
            <v>347307</v>
          </cell>
        </row>
        <row r="3301">
          <cell r="K3301">
            <v>396922</v>
          </cell>
        </row>
        <row r="3302">
          <cell r="K3302">
            <v>347307</v>
          </cell>
        </row>
        <row r="3303">
          <cell r="K3303">
            <v>396922</v>
          </cell>
        </row>
        <row r="3304">
          <cell r="K3304">
            <v>279616</v>
          </cell>
        </row>
        <row r="3305">
          <cell r="K3305">
            <v>283674</v>
          </cell>
        </row>
        <row r="3306">
          <cell r="K3306">
            <v>283674</v>
          </cell>
        </row>
        <row r="3307">
          <cell r="K3307">
            <v>283674</v>
          </cell>
        </row>
        <row r="3308">
          <cell r="K3308">
            <v>283674</v>
          </cell>
        </row>
        <row r="3309">
          <cell r="K3309">
            <v>279616</v>
          </cell>
        </row>
        <row r="3310">
          <cell r="K3310">
            <v>283674</v>
          </cell>
        </row>
        <row r="3311">
          <cell r="K3311">
            <v>279616</v>
          </cell>
        </row>
        <row r="3312">
          <cell r="K3312">
            <v>279616</v>
          </cell>
        </row>
        <row r="3313">
          <cell r="K3313">
            <v>283674</v>
          </cell>
        </row>
        <row r="3314">
          <cell r="K3314">
            <v>279616</v>
          </cell>
        </row>
        <row r="3315">
          <cell r="K3315">
            <v>279616</v>
          </cell>
        </row>
        <row r="3316">
          <cell r="K3316">
            <v>279616</v>
          </cell>
        </row>
        <row r="3317">
          <cell r="K3317">
            <v>283674</v>
          </cell>
        </row>
        <row r="3318">
          <cell r="K3318">
            <v>283674</v>
          </cell>
        </row>
        <row r="3319">
          <cell r="K3319">
            <v>283674</v>
          </cell>
        </row>
        <row r="3320">
          <cell r="K3320">
            <v>283674</v>
          </cell>
        </row>
        <row r="3321">
          <cell r="K3321">
            <v>283674</v>
          </cell>
        </row>
        <row r="3322">
          <cell r="K3322">
            <v>283674</v>
          </cell>
        </row>
        <row r="3323">
          <cell r="K3323">
            <v>279616</v>
          </cell>
        </row>
        <row r="3324">
          <cell r="K3324">
            <v>279616</v>
          </cell>
        </row>
        <row r="3325">
          <cell r="K3325">
            <v>283674</v>
          </cell>
        </row>
        <row r="3326">
          <cell r="K3326">
            <v>283674</v>
          </cell>
        </row>
        <row r="3327">
          <cell r="K3327">
            <v>283674</v>
          </cell>
        </row>
        <row r="3328">
          <cell r="K3328">
            <v>283674</v>
          </cell>
        </row>
        <row r="3329">
          <cell r="K3329">
            <v>283674</v>
          </cell>
        </row>
        <row r="3330">
          <cell r="K3330">
            <v>279616</v>
          </cell>
        </row>
        <row r="3331">
          <cell r="K3331">
            <v>279616</v>
          </cell>
        </row>
        <row r="3332">
          <cell r="K3332">
            <v>279616</v>
          </cell>
        </row>
        <row r="3333">
          <cell r="K3333">
            <v>283674</v>
          </cell>
        </row>
        <row r="3334">
          <cell r="K3334">
            <v>283674</v>
          </cell>
        </row>
        <row r="3335">
          <cell r="K3335">
            <v>283674</v>
          </cell>
        </row>
        <row r="3336">
          <cell r="K3336">
            <v>283674</v>
          </cell>
        </row>
        <row r="3337">
          <cell r="K3337">
            <v>279616</v>
          </cell>
        </row>
        <row r="3338">
          <cell r="K3338">
            <v>279616</v>
          </cell>
        </row>
        <row r="3339">
          <cell r="K3339">
            <v>283674</v>
          </cell>
        </row>
        <row r="3340">
          <cell r="K3340">
            <v>283674</v>
          </cell>
        </row>
        <row r="3341">
          <cell r="K3341">
            <v>248215</v>
          </cell>
        </row>
        <row r="3342">
          <cell r="K3342">
            <v>158922</v>
          </cell>
        </row>
        <row r="3343">
          <cell r="K3343">
            <v>158922</v>
          </cell>
        </row>
        <row r="3344">
          <cell r="K3344">
            <v>158922</v>
          </cell>
        </row>
        <row r="3345">
          <cell r="K3345">
            <v>158922</v>
          </cell>
        </row>
        <row r="3346">
          <cell r="K3346">
            <v>156406</v>
          </cell>
        </row>
        <row r="3347">
          <cell r="K3347">
            <v>250250</v>
          </cell>
        </row>
        <row r="3348">
          <cell r="K3348">
            <v>222491</v>
          </cell>
        </row>
        <row r="3349">
          <cell r="K3349">
            <v>254275</v>
          </cell>
        </row>
        <row r="3350">
          <cell r="K3350">
            <v>254275</v>
          </cell>
        </row>
        <row r="3351">
          <cell r="K3351">
            <v>383739</v>
          </cell>
        </row>
        <row r="3352">
          <cell r="K3352">
            <v>254275</v>
          </cell>
        </row>
        <row r="3353">
          <cell r="K3353">
            <v>254275</v>
          </cell>
        </row>
        <row r="3354">
          <cell r="K3354">
            <v>346882</v>
          </cell>
        </row>
        <row r="3355">
          <cell r="K3355">
            <v>216801</v>
          </cell>
        </row>
        <row r="3356">
          <cell r="K3356">
            <v>250250</v>
          </cell>
        </row>
        <row r="3357">
          <cell r="K3357">
            <v>346882</v>
          </cell>
        </row>
        <row r="3358">
          <cell r="K3358">
            <v>346882</v>
          </cell>
        </row>
        <row r="3359">
          <cell r="K3359">
            <v>173441</v>
          </cell>
        </row>
        <row r="3360">
          <cell r="K3360">
            <v>250250</v>
          </cell>
        </row>
        <row r="3361">
          <cell r="K3361">
            <v>383739</v>
          </cell>
        </row>
        <row r="3362">
          <cell r="K3362">
            <v>335771</v>
          </cell>
        </row>
        <row r="3363">
          <cell r="K3363">
            <v>335771</v>
          </cell>
        </row>
        <row r="3364">
          <cell r="K3364">
            <v>303522</v>
          </cell>
        </row>
        <row r="3365">
          <cell r="K3365">
            <v>346882</v>
          </cell>
        </row>
        <row r="3366">
          <cell r="K3366">
            <v>250250</v>
          </cell>
        </row>
        <row r="3367">
          <cell r="K3367">
            <v>254275</v>
          </cell>
        </row>
        <row r="3368">
          <cell r="K3368">
            <v>254275</v>
          </cell>
        </row>
        <row r="3369">
          <cell r="K3369">
            <v>254275</v>
          </cell>
        </row>
        <row r="3370">
          <cell r="K3370">
            <v>254275</v>
          </cell>
        </row>
        <row r="3371">
          <cell r="K3371">
            <v>254275</v>
          </cell>
        </row>
        <row r="3372">
          <cell r="K3372">
            <v>250250</v>
          </cell>
        </row>
        <row r="3373">
          <cell r="K3373">
            <v>222491</v>
          </cell>
        </row>
        <row r="3374">
          <cell r="K3374">
            <v>222491</v>
          </cell>
        </row>
        <row r="3375">
          <cell r="K3375">
            <v>222491</v>
          </cell>
        </row>
        <row r="3376">
          <cell r="K3376">
            <v>127138</v>
          </cell>
        </row>
        <row r="3377">
          <cell r="K3377">
            <v>279616</v>
          </cell>
        </row>
        <row r="3378">
          <cell r="K3378">
            <v>283674</v>
          </cell>
        </row>
        <row r="3379">
          <cell r="K3379">
            <v>279616</v>
          </cell>
        </row>
        <row r="3380">
          <cell r="K3380">
            <v>279616</v>
          </cell>
        </row>
        <row r="3381">
          <cell r="K3381">
            <v>279616</v>
          </cell>
        </row>
        <row r="3382">
          <cell r="K3382">
            <v>283674</v>
          </cell>
        </row>
        <row r="3383">
          <cell r="K3383">
            <v>279616</v>
          </cell>
        </row>
        <row r="3384">
          <cell r="K3384">
            <v>279616</v>
          </cell>
        </row>
        <row r="3385">
          <cell r="K3385">
            <v>283674</v>
          </cell>
        </row>
        <row r="3386">
          <cell r="K3386">
            <v>279616</v>
          </cell>
        </row>
        <row r="3387">
          <cell r="K3387">
            <v>283674</v>
          </cell>
        </row>
        <row r="3388">
          <cell r="K3388">
            <v>279616</v>
          </cell>
        </row>
        <row r="3389">
          <cell r="K3389">
            <v>283674</v>
          </cell>
        </row>
        <row r="3390">
          <cell r="K3390">
            <v>279616</v>
          </cell>
        </row>
        <row r="3391">
          <cell r="K3391">
            <v>283674</v>
          </cell>
        </row>
        <row r="3392">
          <cell r="K3392">
            <v>283674</v>
          </cell>
        </row>
        <row r="3393">
          <cell r="K3393">
            <v>283674</v>
          </cell>
        </row>
        <row r="3394">
          <cell r="K3394">
            <v>283674</v>
          </cell>
        </row>
        <row r="3395">
          <cell r="K3395">
            <v>283674</v>
          </cell>
        </row>
        <row r="3396">
          <cell r="K3396">
            <v>283674</v>
          </cell>
        </row>
        <row r="3397">
          <cell r="K3397">
            <v>279616</v>
          </cell>
        </row>
        <row r="3398">
          <cell r="K3398">
            <v>279616</v>
          </cell>
        </row>
        <row r="3399">
          <cell r="K3399">
            <v>279616</v>
          </cell>
        </row>
        <row r="3400">
          <cell r="K3400">
            <v>279616</v>
          </cell>
        </row>
        <row r="3401">
          <cell r="K3401">
            <v>279616</v>
          </cell>
        </row>
        <row r="3402">
          <cell r="K3402">
            <v>279616</v>
          </cell>
        </row>
        <row r="3403">
          <cell r="K3403">
            <v>279616</v>
          </cell>
        </row>
        <row r="3404">
          <cell r="K3404">
            <v>279616</v>
          </cell>
        </row>
        <row r="3405">
          <cell r="K3405">
            <v>279616</v>
          </cell>
        </row>
        <row r="3406">
          <cell r="K3406">
            <v>279616</v>
          </cell>
        </row>
        <row r="3407">
          <cell r="K3407">
            <v>283674</v>
          </cell>
        </row>
        <row r="3408">
          <cell r="K3408">
            <v>279616</v>
          </cell>
        </row>
        <row r="3409">
          <cell r="K3409">
            <v>279616</v>
          </cell>
        </row>
        <row r="3410">
          <cell r="K3410">
            <v>283674</v>
          </cell>
        </row>
        <row r="3411">
          <cell r="K3411">
            <v>283674</v>
          </cell>
        </row>
        <row r="3412">
          <cell r="K3412">
            <v>283674</v>
          </cell>
        </row>
        <row r="3413">
          <cell r="K3413">
            <v>244664</v>
          </cell>
        </row>
        <row r="3414">
          <cell r="K3414">
            <v>255494</v>
          </cell>
        </row>
        <row r="3415">
          <cell r="K3415">
            <v>279616</v>
          </cell>
        </row>
        <row r="3416">
          <cell r="K3416">
            <v>278253</v>
          </cell>
        </row>
        <row r="3417">
          <cell r="K3417">
            <v>222491</v>
          </cell>
        </row>
        <row r="3418">
          <cell r="K3418">
            <v>222491</v>
          </cell>
        </row>
        <row r="3419">
          <cell r="K3419">
            <v>222491</v>
          </cell>
        </row>
        <row r="3420">
          <cell r="K3420">
            <v>222491</v>
          </cell>
        </row>
        <row r="3421">
          <cell r="K3421">
            <v>222491</v>
          </cell>
        </row>
        <row r="3422">
          <cell r="K3422">
            <v>223557</v>
          </cell>
        </row>
        <row r="3423">
          <cell r="K3423">
            <v>222491</v>
          </cell>
        </row>
        <row r="3424">
          <cell r="K3424">
            <v>303522</v>
          </cell>
        </row>
        <row r="3425">
          <cell r="K3425">
            <v>222491</v>
          </cell>
        </row>
        <row r="3426">
          <cell r="K3426">
            <v>222491</v>
          </cell>
        </row>
        <row r="3427">
          <cell r="K3427">
            <v>305206</v>
          </cell>
        </row>
        <row r="3428">
          <cell r="K3428">
            <v>303522</v>
          </cell>
        </row>
        <row r="3429">
          <cell r="K3429">
            <v>346882</v>
          </cell>
        </row>
        <row r="3430">
          <cell r="K3430">
            <v>346882</v>
          </cell>
        </row>
        <row r="3431">
          <cell r="K3431">
            <v>305206</v>
          </cell>
        </row>
        <row r="3432">
          <cell r="K3432">
            <v>222491</v>
          </cell>
        </row>
        <row r="3433">
          <cell r="K3433">
            <v>254825</v>
          </cell>
        </row>
        <row r="3434">
          <cell r="K3434">
            <v>348807</v>
          </cell>
        </row>
        <row r="3435">
          <cell r="K3435">
            <v>348807</v>
          </cell>
        </row>
        <row r="3436">
          <cell r="K3436">
            <v>222491</v>
          </cell>
        </row>
        <row r="3437">
          <cell r="K3437">
            <v>348807</v>
          </cell>
        </row>
        <row r="3438">
          <cell r="K3438">
            <v>348807</v>
          </cell>
        </row>
        <row r="3439">
          <cell r="K3439">
            <v>222491</v>
          </cell>
        </row>
        <row r="3440">
          <cell r="K3440">
            <v>303522</v>
          </cell>
        </row>
        <row r="3441">
          <cell r="K3441">
            <v>348807</v>
          </cell>
        </row>
        <row r="3442">
          <cell r="K3442">
            <v>222491</v>
          </cell>
        </row>
        <row r="3443">
          <cell r="K3443">
            <v>348807</v>
          </cell>
        </row>
        <row r="3444">
          <cell r="K3444">
            <v>348807</v>
          </cell>
        </row>
        <row r="3445">
          <cell r="K3445">
            <v>348807</v>
          </cell>
        </row>
        <row r="3446">
          <cell r="K3446">
            <v>348807</v>
          </cell>
        </row>
        <row r="3447">
          <cell r="K3447">
            <v>348807</v>
          </cell>
        </row>
        <row r="3448">
          <cell r="K3448">
            <v>348807</v>
          </cell>
        </row>
        <row r="3449">
          <cell r="K3449">
            <v>222491</v>
          </cell>
        </row>
        <row r="3450">
          <cell r="K3450">
            <v>348807</v>
          </cell>
        </row>
        <row r="3451">
          <cell r="K3451">
            <v>222491</v>
          </cell>
        </row>
        <row r="3452">
          <cell r="K3452">
            <v>348807</v>
          </cell>
        </row>
        <row r="3453">
          <cell r="K3453">
            <v>222491</v>
          </cell>
        </row>
        <row r="3454">
          <cell r="K3454">
            <v>348807</v>
          </cell>
        </row>
        <row r="3455">
          <cell r="K3455">
            <v>222491</v>
          </cell>
        </row>
        <row r="3456">
          <cell r="K3456">
            <v>222491</v>
          </cell>
        </row>
        <row r="3457">
          <cell r="K3457">
            <v>348807</v>
          </cell>
        </row>
        <row r="3458">
          <cell r="K3458">
            <v>348807</v>
          </cell>
        </row>
        <row r="3459">
          <cell r="K3459">
            <v>222491</v>
          </cell>
        </row>
        <row r="3460">
          <cell r="K3460">
            <v>222491</v>
          </cell>
        </row>
        <row r="3461">
          <cell r="K3461">
            <v>222491</v>
          </cell>
        </row>
        <row r="3462">
          <cell r="K3462">
            <v>222491</v>
          </cell>
        </row>
        <row r="3463">
          <cell r="K3463">
            <v>275510</v>
          </cell>
        </row>
        <row r="3464">
          <cell r="K3464">
            <v>222491</v>
          </cell>
        </row>
        <row r="3465">
          <cell r="K3465">
            <v>222491</v>
          </cell>
        </row>
        <row r="3466">
          <cell r="K3466">
            <v>348807</v>
          </cell>
        </row>
        <row r="3467">
          <cell r="K3467">
            <v>305206</v>
          </cell>
        </row>
        <row r="3468">
          <cell r="K3468">
            <v>253197</v>
          </cell>
        </row>
        <row r="3469">
          <cell r="K3469">
            <v>305206</v>
          </cell>
        </row>
        <row r="3470">
          <cell r="K3470">
            <v>222491</v>
          </cell>
        </row>
        <row r="3471">
          <cell r="K3471">
            <v>222491</v>
          </cell>
        </row>
        <row r="3472">
          <cell r="K3472">
            <v>222491</v>
          </cell>
        </row>
        <row r="3473">
          <cell r="K3473">
            <v>222491</v>
          </cell>
        </row>
        <row r="3474">
          <cell r="K3474">
            <v>222491</v>
          </cell>
        </row>
        <row r="3475">
          <cell r="K3475">
            <v>348807</v>
          </cell>
        </row>
        <row r="3476">
          <cell r="K3476">
            <v>348807</v>
          </cell>
        </row>
        <row r="3477">
          <cell r="K3477">
            <v>305206</v>
          </cell>
        </row>
        <row r="3478">
          <cell r="K3478">
            <v>305206</v>
          </cell>
        </row>
        <row r="3479">
          <cell r="K3479">
            <v>222491</v>
          </cell>
        </row>
        <row r="3480">
          <cell r="K3480">
            <v>341497</v>
          </cell>
        </row>
        <row r="3481">
          <cell r="K3481">
            <v>222491</v>
          </cell>
        </row>
        <row r="3482">
          <cell r="K3482">
            <v>249099</v>
          </cell>
        </row>
        <row r="3483">
          <cell r="K3483">
            <v>343420</v>
          </cell>
        </row>
        <row r="3484">
          <cell r="K3484">
            <v>392480</v>
          </cell>
        </row>
        <row r="3485">
          <cell r="K3485">
            <v>222491</v>
          </cell>
        </row>
        <row r="3486">
          <cell r="K3486">
            <v>222491</v>
          </cell>
        </row>
        <row r="3487">
          <cell r="K3487">
            <v>392480</v>
          </cell>
        </row>
        <row r="3488">
          <cell r="K3488">
            <v>222491</v>
          </cell>
        </row>
        <row r="3489">
          <cell r="K3489">
            <v>218968</v>
          </cell>
        </row>
        <row r="3490">
          <cell r="K3490">
            <v>222491</v>
          </cell>
        </row>
        <row r="3491">
          <cell r="K3491">
            <v>222491</v>
          </cell>
        </row>
        <row r="3492">
          <cell r="K3492">
            <v>222491</v>
          </cell>
        </row>
        <row r="3493">
          <cell r="K3493">
            <v>222491</v>
          </cell>
        </row>
        <row r="3494">
          <cell r="K3494">
            <v>392480</v>
          </cell>
        </row>
        <row r="3495">
          <cell r="K3495">
            <v>222491</v>
          </cell>
        </row>
        <row r="3496">
          <cell r="K3496">
            <v>392480</v>
          </cell>
        </row>
        <row r="3497">
          <cell r="K3497">
            <v>390282</v>
          </cell>
        </row>
        <row r="3498">
          <cell r="K3498">
            <v>348807</v>
          </cell>
        </row>
        <row r="3499">
          <cell r="K3499">
            <v>392480</v>
          </cell>
        </row>
        <row r="3500">
          <cell r="K3500">
            <v>341497</v>
          </cell>
        </row>
        <row r="3501">
          <cell r="K3501">
            <v>250530</v>
          </cell>
        </row>
        <row r="3502">
          <cell r="K3502">
            <v>245576</v>
          </cell>
        </row>
        <row r="3503">
          <cell r="K3503">
            <v>343420</v>
          </cell>
        </row>
        <row r="3504">
          <cell r="K3504">
            <v>250530</v>
          </cell>
        </row>
        <row r="3505">
          <cell r="K3505">
            <v>392480</v>
          </cell>
        </row>
        <row r="3506">
          <cell r="K3506">
            <v>392480</v>
          </cell>
        </row>
        <row r="3507">
          <cell r="K3507">
            <v>392480</v>
          </cell>
        </row>
        <row r="3508">
          <cell r="K3508">
            <v>249871</v>
          </cell>
        </row>
        <row r="3509">
          <cell r="K3509">
            <v>392480</v>
          </cell>
        </row>
        <row r="3510">
          <cell r="K3510">
            <v>392480</v>
          </cell>
        </row>
        <row r="3511">
          <cell r="K3511">
            <v>245576</v>
          </cell>
        </row>
        <row r="3512">
          <cell r="K3512">
            <v>392480</v>
          </cell>
        </row>
        <row r="3513">
          <cell r="K3513">
            <v>392480</v>
          </cell>
        </row>
        <row r="3514">
          <cell r="K3514">
            <v>392480</v>
          </cell>
        </row>
        <row r="3515">
          <cell r="K3515">
            <v>392480</v>
          </cell>
        </row>
        <row r="3516">
          <cell r="K3516">
            <v>392480</v>
          </cell>
        </row>
        <row r="3517">
          <cell r="K3517">
            <v>392480</v>
          </cell>
        </row>
        <row r="3518">
          <cell r="K3518">
            <v>253197</v>
          </cell>
        </row>
        <row r="3519">
          <cell r="K3519">
            <v>343420</v>
          </cell>
        </row>
        <row r="3520">
          <cell r="K3520">
            <v>392480</v>
          </cell>
        </row>
        <row r="3521">
          <cell r="K3521">
            <v>246110</v>
          </cell>
        </row>
        <row r="3522">
          <cell r="K3522">
            <v>242461</v>
          </cell>
        </row>
        <row r="3523">
          <cell r="K3523">
            <v>234784</v>
          </cell>
        </row>
        <row r="3524">
          <cell r="K3524">
            <v>392480</v>
          </cell>
        </row>
        <row r="3525">
          <cell r="K3525">
            <v>343420</v>
          </cell>
        </row>
        <row r="3526">
          <cell r="K3526">
            <v>343420</v>
          </cell>
        </row>
        <row r="3527">
          <cell r="K3527">
            <v>343420</v>
          </cell>
        </row>
        <row r="3528">
          <cell r="K3528">
            <v>341497</v>
          </cell>
        </row>
        <row r="3529">
          <cell r="K3529">
            <v>392480</v>
          </cell>
        </row>
        <row r="3530">
          <cell r="K3530">
            <v>343420</v>
          </cell>
        </row>
        <row r="3531">
          <cell r="K3531">
            <v>392480</v>
          </cell>
        </row>
        <row r="3532">
          <cell r="K3532">
            <v>343420</v>
          </cell>
        </row>
        <row r="3533">
          <cell r="K3533">
            <v>341497</v>
          </cell>
        </row>
        <row r="3534">
          <cell r="K3534">
            <v>392480</v>
          </cell>
        </row>
        <row r="3535">
          <cell r="K3535">
            <v>390282</v>
          </cell>
        </row>
        <row r="3536">
          <cell r="K3536">
            <v>392480</v>
          </cell>
        </row>
        <row r="3537">
          <cell r="K3537">
            <v>392480</v>
          </cell>
        </row>
        <row r="3538">
          <cell r="K3538">
            <v>392480</v>
          </cell>
        </row>
        <row r="3539">
          <cell r="K3539">
            <v>392480</v>
          </cell>
        </row>
        <row r="3540">
          <cell r="K3540">
            <v>392480</v>
          </cell>
        </row>
        <row r="3541">
          <cell r="K3541">
            <v>392480</v>
          </cell>
        </row>
        <row r="3542">
          <cell r="K3542">
            <v>392480</v>
          </cell>
        </row>
        <row r="3543">
          <cell r="K3543">
            <v>392480</v>
          </cell>
        </row>
        <row r="3544">
          <cell r="K3544">
            <v>390282</v>
          </cell>
        </row>
        <row r="3545">
          <cell r="K3545">
            <v>390282</v>
          </cell>
        </row>
        <row r="3546">
          <cell r="K3546">
            <v>392480</v>
          </cell>
        </row>
        <row r="3547">
          <cell r="K3547">
            <v>392480</v>
          </cell>
        </row>
        <row r="3548">
          <cell r="K3548">
            <v>392480</v>
          </cell>
        </row>
        <row r="3549">
          <cell r="K3549">
            <v>392480</v>
          </cell>
        </row>
        <row r="3550">
          <cell r="K3550">
            <v>390282</v>
          </cell>
        </row>
        <row r="3551">
          <cell r="K3551">
            <v>390282</v>
          </cell>
        </row>
        <row r="3552">
          <cell r="K3552">
            <v>390282</v>
          </cell>
        </row>
        <row r="3553">
          <cell r="K3553">
            <v>390282</v>
          </cell>
        </row>
        <row r="3554">
          <cell r="K3554">
            <v>343420</v>
          </cell>
        </row>
        <row r="3555">
          <cell r="K3555">
            <v>341497</v>
          </cell>
        </row>
        <row r="3556">
          <cell r="K3556">
            <v>343420</v>
          </cell>
        </row>
        <row r="3557">
          <cell r="K3557">
            <v>278253</v>
          </cell>
        </row>
        <row r="3558">
          <cell r="K3558">
            <v>243471</v>
          </cell>
        </row>
        <row r="3559">
          <cell r="K3559">
            <v>244664</v>
          </cell>
        </row>
        <row r="3560">
          <cell r="K3560">
            <v>2049969</v>
          </cell>
        </row>
        <row r="3561">
          <cell r="K3561">
            <v>1724225</v>
          </cell>
        </row>
        <row r="3562">
          <cell r="K3562">
            <v>2111719</v>
          </cell>
        </row>
        <row r="3563">
          <cell r="K3563">
            <v>1383061</v>
          </cell>
        </row>
        <row r="3564">
          <cell r="K3564">
            <v>2735160</v>
          </cell>
        </row>
        <row r="3565">
          <cell r="K3565">
            <v>886146</v>
          </cell>
        </row>
        <row r="3566">
          <cell r="K3566">
            <v>886146</v>
          </cell>
        </row>
        <row r="3567">
          <cell r="K3567">
            <v>169257</v>
          </cell>
        </row>
        <row r="3568">
          <cell r="K3568">
            <v>3112788</v>
          </cell>
        </row>
        <row r="3569">
          <cell r="K3569">
            <v>3744481</v>
          </cell>
        </row>
        <row r="3570">
          <cell r="K3570">
            <v>1974617</v>
          </cell>
        </row>
        <row r="3571">
          <cell r="K3571">
            <v>220568</v>
          </cell>
        </row>
        <row r="3572">
          <cell r="K3572">
            <v>2631854</v>
          </cell>
        </row>
        <row r="3573">
          <cell r="K3573">
            <v>79154</v>
          </cell>
        </row>
        <row r="3574">
          <cell r="K3574">
            <v>860741</v>
          </cell>
        </row>
        <row r="3575">
          <cell r="K3575">
            <v>159612</v>
          </cell>
        </row>
        <row r="3576">
          <cell r="K3576">
            <v>269157</v>
          </cell>
        </row>
        <row r="3577">
          <cell r="K3577">
            <v>620805</v>
          </cell>
        </row>
        <row r="3578">
          <cell r="K3578">
            <v>633303</v>
          </cell>
        </row>
        <row r="3579">
          <cell r="K3579">
            <v>220007</v>
          </cell>
        </row>
        <row r="3580">
          <cell r="K3580">
            <v>183180</v>
          </cell>
        </row>
        <row r="3581">
          <cell r="K3581">
            <v>104736</v>
          </cell>
        </row>
        <row r="3582">
          <cell r="K3582">
            <v>272648</v>
          </cell>
        </row>
        <row r="3583">
          <cell r="K3583">
            <v>488350</v>
          </cell>
        </row>
        <row r="3584">
          <cell r="K3584">
            <v>613303</v>
          </cell>
        </row>
        <row r="3585">
          <cell r="K3585">
            <v>177338</v>
          </cell>
        </row>
        <row r="3586">
          <cell r="K3586">
            <v>346882</v>
          </cell>
        </row>
        <row r="3587">
          <cell r="K3587">
            <v>254275</v>
          </cell>
        </row>
        <row r="3588">
          <cell r="K3588">
            <v>222491</v>
          </cell>
        </row>
        <row r="3589">
          <cell r="K3589">
            <v>245149</v>
          </cell>
        </row>
        <row r="3590">
          <cell r="K3590">
            <v>245149</v>
          </cell>
        </row>
        <row r="3591">
          <cell r="K3591">
            <v>245149</v>
          </cell>
        </row>
        <row r="3592">
          <cell r="K3592">
            <v>392480</v>
          </cell>
        </row>
        <row r="3593">
          <cell r="K3593">
            <v>392480</v>
          </cell>
        </row>
        <row r="3594">
          <cell r="K3594">
            <v>174860</v>
          </cell>
        </row>
        <row r="3595">
          <cell r="K3595">
            <v>343420</v>
          </cell>
        </row>
        <row r="3596">
          <cell r="K3596">
            <v>245149</v>
          </cell>
        </row>
        <row r="3597">
          <cell r="K3597">
            <v>247555</v>
          </cell>
        </row>
        <row r="3598">
          <cell r="K3598">
            <v>280174</v>
          </cell>
        </row>
        <row r="3599">
          <cell r="K3599">
            <v>280174</v>
          </cell>
        </row>
        <row r="3600">
          <cell r="K3600">
            <v>280174</v>
          </cell>
        </row>
        <row r="3601">
          <cell r="K3601">
            <v>251437</v>
          </cell>
        </row>
        <row r="3602">
          <cell r="K3602">
            <v>255494</v>
          </cell>
        </row>
        <row r="3603">
          <cell r="K3603">
            <v>251437</v>
          </cell>
        </row>
        <row r="3604">
          <cell r="K3604">
            <v>251437</v>
          </cell>
        </row>
        <row r="3605">
          <cell r="K3605">
            <v>278373</v>
          </cell>
        </row>
        <row r="3606">
          <cell r="K3606">
            <v>278373</v>
          </cell>
        </row>
        <row r="3607">
          <cell r="K3607">
            <v>278373</v>
          </cell>
        </row>
        <row r="3608">
          <cell r="K3608">
            <v>905232</v>
          </cell>
        </row>
        <row r="3609">
          <cell r="K3609">
            <v>277668</v>
          </cell>
        </row>
        <row r="3610">
          <cell r="K3610">
            <v>194367</v>
          </cell>
        </row>
        <row r="3611">
          <cell r="K3611">
            <v>441321</v>
          </cell>
        </row>
        <row r="3612">
          <cell r="K3612">
            <v>238606</v>
          </cell>
        </row>
        <row r="3613">
          <cell r="K3613">
            <v>238606</v>
          </cell>
        </row>
        <row r="3614">
          <cell r="K3614">
            <v>238606</v>
          </cell>
        </row>
        <row r="3615">
          <cell r="K3615">
            <v>238606</v>
          </cell>
        </row>
        <row r="3616">
          <cell r="K3616">
            <v>238606</v>
          </cell>
        </row>
        <row r="3617">
          <cell r="K3617">
            <v>238606</v>
          </cell>
        </row>
        <row r="3618">
          <cell r="K3618">
            <v>238606</v>
          </cell>
        </row>
        <row r="3619">
          <cell r="K3619">
            <v>375322</v>
          </cell>
        </row>
        <row r="3620">
          <cell r="K3620">
            <v>265550</v>
          </cell>
        </row>
        <row r="3621">
          <cell r="K3621">
            <v>265550</v>
          </cell>
        </row>
        <row r="3622">
          <cell r="K3622">
            <v>246531</v>
          </cell>
        </row>
        <row r="3623">
          <cell r="K3623">
            <v>265550</v>
          </cell>
        </row>
        <row r="3624">
          <cell r="K3624">
            <v>265550</v>
          </cell>
        </row>
        <row r="3625">
          <cell r="K3625">
            <v>265550</v>
          </cell>
        </row>
        <row r="3626">
          <cell r="K3626">
            <v>265550</v>
          </cell>
        </row>
        <row r="3627">
          <cell r="K3627">
            <v>193918</v>
          </cell>
        </row>
        <row r="3628">
          <cell r="K3628">
            <v>265550</v>
          </cell>
        </row>
        <row r="3629">
          <cell r="K3629">
            <v>265550</v>
          </cell>
        </row>
        <row r="3630">
          <cell r="K3630">
            <v>265550</v>
          </cell>
        </row>
        <row r="3631">
          <cell r="K3631">
            <v>265550</v>
          </cell>
        </row>
        <row r="3632">
          <cell r="K3632">
            <v>169417</v>
          </cell>
        </row>
        <row r="3633">
          <cell r="K3633">
            <v>265550</v>
          </cell>
        </row>
        <row r="3634">
          <cell r="K3634">
            <v>265550</v>
          </cell>
        </row>
        <row r="3635">
          <cell r="K3635">
            <v>265550</v>
          </cell>
        </row>
        <row r="3636">
          <cell r="K3636">
            <v>265550</v>
          </cell>
        </row>
        <row r="3637">
          <cell r="K3637">
            <v>265550</v>
          </cell>
        </row>
        <row r="3638">
          <cell r="K3638">
            <v>265550</v>
          </cell>
        </row>
        <row r="3639">
          <cell r="K3639">
            <v>265550</v>
          </cell>
        </row>
        <row r="3640">
          <cell r="K3640">
            <v>265550</v>
          </cell>
        </row>
        <row r="3641">
          <cell r="K3641">
            <v>265550</v>
          </cell>
        </row>
        <row r="3642">
          <cell r="K3642">
            <v>265550</v>
          </cell>
        </row>
        <row r="3643">
          <cell r="K3643">
            <v>265550</v>
          </cell>
        </row>
        <row r="3644">
          <cell r="K3644">
            <v>265550</v>
          </cell>
        </row>
        <row r="3645">
          <cell r="K3645">
            <v>265550</v>
          </cell>
        </row>
        <row r="3646">
          <cell r="K3646">
            <v>265550</v>
          </cell>
        </row>
        <row r="3647">
          <cell r="K3647">
            <v>265550</v>
          </cell>
        </row>
        <row r="3648">
          <cell r="K3648">
            <v>265550</v>
          </cell>
        </row>
        <row r="3649">
          <cell r="K3649">
            <v>265550</v>
          </cell>
        </row>
        <row r="3650">
          <cell r="K3650">
            <v>265550</v>
          </cell>
        </row>
        <row r="3651">
          <cell r="K3651">
            <v>265550</v>
          </cell>
        </row>
        <row r="3652">
          <cell r="K3652">
            <v>221292</v>
          </cell>
        </row>
        <row r="3653">
          <cell r="K3653">
            <v>265550</v>
          </cell>
        </row>
        <row r="3654">
          <cell r="K3654">
            <v>700522</v>
          </cell>
        </row>
        <row r="3655">
          <cell r="K3655">
            <v>1066382</v>
          </cell>
        </row>
        <row r="3656">
          <cell r="K3656">
            <v>700522</v>
          </cell>
        </row>
        <row r="3657">
          <cell r="K3657">
            <v>250334</v>
          </cell>
        </row>
        <row r="3658">
          <cell r="K3658">
            <v>250334</v>
          </cell>
        </row>
        <row r="3659">
          <cell r="K3659">
            <v>245576</v>
          </cell>
        </row>
        <row r="3660">
          <cell r="K3660">
            <v>246783</v>
          </cell>
        </row>
        <row r="3661">
          <cell r="K3661">
            <v>724021</v>
          </cell>
        </row>
        <row r="3662">
          <cell r="K3662">
            <v>246783</v>
          </cell>
        </row>
        <row r="3663">
          <cell r="K3663">
            <v>246783</v>
          </cell>
        </row>
        <row r="3664">
          <cell r="K3664">
            <v>343420</v>
          </cell>
        </row>
        <row r="3665">
          <cell r="K3665">
            <v>809522</v>
          </cell>
        </row>
        <row r="3666">
          <cell r="K3666">
            <v>252992</v>
          </cell>
        </row>
        <row r="3667">
          <cell r="K3667">
            <v>248967</v>
          </cell>
        </row>
        <row r="3668">
          <cell r="K3668">
            <v>437913</v>
          </cell>
        </row>
        <row r="3669">
          <cell r="K3669">
            <v>338835</v>
          </cell>
        </row>
        <row r="3670">
          <cell r="K3670">
            <v>278373</v>
          </cell>
        </row>
        <row r="3671">
          <cell r="K3671">
            <v>278373</v>
          </cell>
        </row>
        <row r="3672">
          <cell r="K3672">
            <v>208275</v>
          </cell>
        </row>
        <row r="3673">
          <cell r="K3673">
            <v>346882</v>
          </cell>
        </row>
        <row r="3674">
          <cell r="K3674">
            <v>303522</v>
          </cell>
        </row>
        <row r="3675">
          <cell r="K3675">
            <v>346882</v>
          </cell>
        </row>
        <row r="3676">
          <cell r="K3676">
            <v>620805</v>
          </cell>
        </row>
        <row r="3677">
          <cell r="K3677">
            <v>384524</v>
          </cell>
        </row>
        <row r="3678">
          <cell r="K3678">
            <v>305206</v>
          </cell>
        </row>
        <row r="3679">
          <cell r="K3679">
            <v>305206</v>
          </cell>
        </row>
        <row r="3680">
          <cell r="K3680">
            <v>305206</v>
          </cell>
        </row>
        <row r="3681">
          <cell r="K3681">
            <v>339588</v>
          </cell>
        </row>
        <row r="3682">
          <cell r="K3682">
            <v>240995</v>
          </cell>
        </row>
        <row r="3683">
          <cell r="K3683">
            <v>305206</v>
          </cell>
        </row>
        <row r="3684">
          <cell r="K3684">
            <v>223557</v>
          </cell>
        </row>
        <row r="3685">
          <cell r="K3685">
            <v>220007</v>
          </cell>
        </row>
        <row r="3686">
          <cell r="K3686">
            <v>245149</v>
          </cell>
        </row>
        <row r="3687">
          <cell r="K3687">
            <v>280655</v>
          </cell>
        </row>
        <row r="3688">
          <cell r="K3688">
            <v>287431</v>
          </cell>
        </row>
        <row r="3689">
          <cell r="K3689">
            <v>317582</v>
          </cell>
        </row>
        <row r="3690">
          <cell r="K3690">
            <v>277026</v>
          </cell>
        </row>
        <row r="3691">
          <cell r="K3691">
            <v>305206</v>
          </cell>
        </row>
        <row r="3692">
          <cell r="K3692">
            <v>261605</v>
          </cell>
        </row>
        <row r="3693">
          <cell r="K3693">
            <v>245149</v>
          </cell>
        </row>
        <row r="3694">
          <cell r="K3694">
            <v>194748</v>
          </cell>
        </row>
        <row r="3695">
          <cell r="K3695">
            <v>272648</v>
          </cell>
        </row>
        <row r="3696">
          <cell r="K3696">
            <v>138202</v>
          </cell>
        </row>
        <row r="3697">
          <cell r="K3697">
            <v>318033</v>
          </cell>
        </row>
        <row r="3698">
          <cell r="K3698">
            <v>318033</v>
          </cell>
        </row>
        <row r="3699">
          <cell r="K3699">
            <v>498990</v>
          </cell>
        </row>
        <row r="3700">
          <cell r="K3700">
            <v>238335</v>
          </cell>
        </row>
        <row r="3701">
          <cell r="K3701">
            <v>341497</v>
          </cell>
        </row>
        <row r="3702">
          <cell r="K3702">
            <v>543204</v>
          </cell>
        </row>
        <row r="3703">
          <cell r="K3703">
            <v>249744</v>
          </cell>
        </row>
        <row r="3704">
          <cell r="K3704">
            <v>0</v>
          </cell>
        </row>
        <row r="3705">
          <cell r="K3705">
            <v>267026</v>
          </cell>
        </row>
        <row r="3706">
          <cell r="K3706">
            <v>399071</v>
          </cell>
        </row>
        <row r="3707">
          <cell r="K3707">
            <v>399071</v>
          </cell>
        </row>
        <row r="3708">
          <cell r="K3708">
            <v>283674</v>
          </cell>
        </row>
        <row r="3709">
          <cell r="K3709">
            <v>279616</v>
          </cell>
        </row>
        <row r="3710">
          <cell r="K3710">
            <v>279616</v>
          </cell>
        </row>
        <row r="3711">
          <cell r="K3711">
            <v>283674</v>
          </cell>
        </row>
        <row r="3712">
          <cell r="K3712">
            <v>177928</v>
          </cell>
        </row>
        <row r="3713">
          <cell r="K3713">
            <v>279616</v>
          </cell>
        </row>
        <row r="3714">
          <cell r="K3714">
            <v>279616</v>
          </cell>
        </row>
        <row r="3715">
          <cell r="K3715">
            <v>279616</v>
          </cell>
        </row>
        <row r="3716">
          <cell r="K3716">
            <v>283674</v>
          </cell>
        </row>
        <row r="3717">
          <cell r="K3717">
            <v>283674</v>
          </cell>
        </row>
        <row r="3718">
          <cell r="K3718">
            <v>279616</v>
          </cell>
        </row>
        <row r="3719">
          <cell r="K3719">
            <v>279616</v>
          </cell>
        </row>
        <row r="3720">
          <cell r="K3720">
            <v>283674</v>
          </cell>
        </row>
        <row r="3721">
          <cell r="K3721">
            <v>604477</v>
          </cell>
        </row>
        <row r="3722">
          <cell r="K3722">
            <v>663275</v>
          </cell>
        </row>
        <row r="3723">
          <cell r="K3723">
            <v>724021</v>
          </cell>
        </row>
        <row r="3724">
          <cell r="K3724">
            <v>452799</v>
          </cell>
        </row>
        <row r="3725">
          <cell r="K3725">
            <v>610299</v>
          </cell>
        </row>
        <row r="3726">
          <cell r="K3726">
            <v>700522</v>
          </cell>
        </row>
        <row r="3727">
          <cell r="K3727">
            <v>700522</v>
          </cell>
        </row>
        <row r="3728">
          <cell r="K3728">
            <v>700522</v>
          </cell>
        </row>
        <row r="3729">
          <cell r="K3729">
            <v>283674</v>
          </cell>
        </row>
        <row r="3730">
          <cell r="K3730">
            <v>279616</v>
          </cell>
        </row>
        <row r="3731">
          <cell r="K3731">
            <v>279616</v>
          </cell>
        </row>
        <row r="3732">
          <cell r="K3732">
            <v>283674</v>
          </cell>
        </row>
        <row r="3733">
          <cell r="K3733">
            <v>279616</v>
          </cell>
        </row>
        <row r="3734">
          <cell r="K3734">
            <v>283674</v>
          </cell>
        </row>
        <row r="3735">
          <cell r="K3735">
            <v>279616</v>
          </cell>
        </row>
        <row r="3736">
          <cell r="K3736">
            <v>283674</v>
          </cell>
        </row>
        <row r="3737">
          <cell r="K3737">
            <v>279616</v>
          </cell>
        </row>
        <row r="3738">
          <cell r="K3738">
            <v>283674</v>
          </cell>
        </row>
        <row r="3739">
          <cell r="K3739">
            <v>283674</v>
          </cell>
        </row>
        <row r="3740">
          <cell r="K3740">
            <v>283674</v>
          </cell>
        </row>
        <row r="3741">
          <cell r="K3741">
            <v>279616</v>
          </cell>
        </row>
        <row r="3742">
          <cell r="K3742">
            <v>255494</v>
          </cell>
        </row>
        <row r="3743">
          <cell r="K3743">
            <v>245576</v>
          </cell>
        </row>
        <row r="3744">
          <cell r="K3744">
            <v>222491</v>
          </cell>
        </row>
        <row r="3745">
          <cell r="K3745">
            <v>223557</v>
          </cell>
        </row>
        <row r="3746">
          <cell r="K3746">
            <v>255494</v>
          </cell>
        </row>
        <row r="3747">
          <cell r="K3747">
            <v>245576</v>
          </cell>
        </row>
        <row r="3748">
          <cell r="K3748">
            <v>346882</v>
          </cell>
        </row>
        <row r="3749">
          <cell r="K3749">
            <v>222491</v>
          </cell>
        </row>
        <row r="3750">
          <cell r="K3750">
            <v>303522</v>
          </cell>
        </row>
        <row r="3751">
          <cell r="K3751">
            <v>303522</v>
          </cell>
        </row>
        <row r="3752">
          <cell r="K3752">
            <v>346882</v>
          </cell>
        </row>
        <row r="3753">
          <cell r="K3753">
            <v>305206</v>
          </cell>
        </row>
        <row r="3754">
          <cell r="K3754">
            <v>255494</v>
          </cell>
        </row>
        <row r="3755">
          <cell r="K3755">
            <v>255494</v>
          </cell>
        </row>
        <row r="3756">
          <cell r="K3756">
            <v>233648</v>
          </cell>
        </row>
        <row r="3757">
          <cell r="K3757">
            <v>348807</v>
          </cell>
        </row>
        <row r="3758">
          <cell r="K3758">
            <v>303522</v>
          </cell>
        </row>
        <row r="3759">
          <cell r="K3759">
            <v>348807</v>
          </cell>
        </row>
        <row r="3760">
          <cell r="K3760">
            <v>255494</v>
          </cell>
        </row>
        <row r="3761">
          <cell r="K3761">
            <v>255494</v>
          </cell>
        </row>
        <row r="3762">
          <cell r="K3762">
            <v>346882</v>
          </cell>
        </row>
        <row r="3763">
          <cell r="K3763">
            <v>303522</v>
          </cell>
        </row>
        <row r="3764">
          <cell r="K3764">
            <v>305206</v>
          </cell>
        </row>
        <row r="3765">
          <cell r="K3765">
            <v>250530</v>
          </cell>
        </row>
        <row r="3766">
          <cell r="K3766">
            <v>255494</v>
          </cell>
        </row>
        <row r="3767">
          <cell r="K3767">
            <v>346882</v>
          </cell>
        </row>
        <row r="3768">
          <cell r="K3768">
            <v>255494</v>
          </cell>
        </row>
        <row r="3769">
          <cell r="K3769">
            <v>222491</v>
          </cell>
        </row>
        <row r="3770">
          <cell r="K3770">
            <v>268325</v>
          </cell>
        </row>
        <row r="3771">
          <cell r="K3771">
            <v>218968</v>
          </cell>
        </row>
        <row r="3772">
          <cell r="K3772">
            <v>255494</v>
          </cell>
        </row>
        <row r="3773">
          <cell r="K3773">
            <v>218968</v>
          </cell>
        </row>
        <row r="3774">
          <cell r="K3774">
            <v>250530</v>
          </cell>
        </row>
        <row r="3775">
          <cell r="K3775">
            <v>392480</v>
          </cell>
        </row>
        <row r="3776">
          <cell r="K3776">
            <v>292463</v>
          </cell>
        </row>
        <row r="3777">
          <cell r="K3777">
            <v>268325</v>
          </cell>
        </row>
        <row r="3778">
          <cell r="K3778">
            <v>279616</v>
          </cell>
        </row>
        <row r="3779">
          <cell r="K3779">
            <v>284556</v>
          </cell>
        </row>
        <row r="3780">
          <cell r="K3780">
            <v>248215</v>
          </cell>
        </row>
        <row r="3781">
          <cell r="K3781">
            <v>268325</v>
          </cell>
        </row>
        <row r="3782">
          <cell r="K3782">
            <v>285326</v>
          </cell>
        </row>
        <row r="3783">
          <cell r="K3783">
            <v>285326</v>
          </cell>
        </row>
        <row r="3784">
          <cell r="K3784">
            <v>285326</v>
          </cell>
        </row>
        <row r="3785">
          <cell r="K3785">
            <v>268325</v>
          </cell>
        </row>
        <row r="3786">
          <cell r="K3786">
            <v>281268</v>
          </cell>
        </row>
        <row r="3787">
          <cell r="K3787">
            <v>269961</v>
          </cell>
        </row>
        <row r="3788">
          <cell r="K3788">
            <v>281268</v>
          </cell>
        </row>
        <row r="3789">
          <cell r="K3789">
            <v>283674</v>
          </cell>
        </row>
        <row r="3790">
          <cell r="K3790">
            <v>273249</v>
          </cell>
        </row>
        <row r="3791">
          <cell r="K3791">
            <v>279616</v>
          </cell>
        </row>
        <row r="3792">
          <cell r="K3792">
            <v>279616</v>
          </cell>
        </row>
        <row r="3793">
          <cell r="K3793">
            <v>268325</v>
          </cell>
        </row>
        <row r="3794">
          <cell r="K3794">
            <v>273249</v>
          </cell>
        </row>
        <row r="3795">
          <cell r="K3795">
            <v>290811</v>
          </cell>
        </row>
        <row r="3796">
          <cell r="K3796">
            <v>239766</v>
          </cell>
        </row>
        <row r="3797">
          <cell r="K3797">
            <v>285326</v>
          </cell>
        </row>
        <row r="3798">
          <cell r="K3798">
            <v>269961</v>
          </cell>
        </row>
        <row r="3799">
          <cell r="K3799">
            <v>285326</v>
          </cell>
        </row>
        <row r="3800">
          <cell r="K3800">
            <v>269961</v>
          </cell>
        </row>
        <row r="3801">
          <cell r="K3801">
            <v>269961</v>
          </cell>
        </row>
        <row r="3802">
          <cell r="K3802">
            <v>269961</v>
          </cell>
        </row>
        <row r="3803">
          <cell r="K3803">
            <v>268325</v>
          </cell>
        </row>
        <row r="3804">
          <cell r="K3804">
            <v>285326</v>
          </cell>
        </row>
        <row r="3805">
          <cell r="K3805">
            <v>234784</v>
          </cell>
        </row>
        <row r="3806">
          <cell r="K3806">
            <v>281268</v>
          </cell>
        </row>
        <row r="3807">
          <cell r="K3807">
            <v>234784</v>
          </cell>
        </row>
        <row r="3808">
          <cell r="K3808">
            <v>281268</v>
          </cell>
        </row>
        <row r="3809">
          <cell r="K3809">
            <v>268325</v>
          </cell>
        </row>
        <row r="3810">
          <cell r="K3810">
            <v>281268</v>
          </cell>
        </row>
        <row r="3811">
          <cell r="K3811">
            <v>236216</v>
          </cell>
        </row>
        <row r="3812">
          <cell r="K3812">
            <v>281268</v>
          </cell>
        </row>
        <row r="3813">
          <cell r="K3813">
            <v>249660</v>
          </cell>
        </row>
        <row r="3814">
          <cell r="K3814">
            <v>236216</v>
          </cell>
        </row>
        <row r="3815">
          <cell r="K3815">
            <v>274019</v>
          </cell>
        </row>
        <row r="3816">
          <cell r="K3816">
            <v>269961</v>
          </cell>
        </row>
        <row r="3817">
          <cell r="K3817">
            <v>244664</v>
          </cell>
        </row>
        <row r="3818">
          <cell r="K3818">
            <v>236216</v>
          </cell>
        </row>
        <row r="3819">
          <cell r="K3819">
            <v>268325</v>
          </cell>
        </row>
        <row r="3820">
          <cell r="K3820">
            <v>269961</v>
          </cell>
        </row>
        <row r="3821">
          <cell r="K3821">
            <v>274019</v>
          </cell>
        </row>
        <row r="3822">
          <cell r="K3822">
            <v>274019</v>
          </cell>
        </row>
        <row r="3823">
          <cell r="K3823">
            <v>137060</v>
          </cell>
        </row>
        <row r="3824">
          <cell r="K3824">
            <v>284556</v>
          </cell>
        </row>
        <row r="3825">
          <cell r="K3825">
            <v>268325</v>
          </cell>
        </row>
        <row r="3826">
          <cell r="K3826">
            <v>274019</v>
          </cell>
        </row>
        <row r="3827">
          <cell r="K3827">
            <v>268325</v>
          </cell>
        </row>
        <row r="3828">
          <cell r="K3828">
            <v>234784</v>
          </cell>
        </row>
        <row r="3829">
          <cell r="K3829">
            <v>244664</v>
          </cell>
        </row>
        <row r="3830">
          <cell r="K3830">
            <v>281268</v>
          </cell>
        </row>
        <row r="3831">
          <cell r="K3831">
            <v>285326</v>
          </cell>
        </row>
        <row r="3832">
          <cell r="K3832">
            <v>392480</v>
          </cell>
        </row>
        <row r="3833">
          <cell r="K3833">
            <v>341497</v>
          </cell>
        </row>
        <row r="3834">
          <cell r="K3834">
            <v>390282</v>
          </cell>
        </row>
        <row r="3835">
          <cell r="K3835">
            <v>1120454</v>
          </cell>
        </row>
        <row r="3836">
          <cell r="K3836">
            <v>502352</v>
          </cell>
        </row>
        <row r="3837">
          <cell r="K3837">
            <v>1912039</v>
          </cell>
        </row>
        <row r="3838">
          <cell r="K3838">
            <v>130640</v>
          </cell>
        </row>
        <row r="3839">
          <cell r="K3839">
            <v>2953840</v>
          </cell>
        </row>
        <row r="3840">
          <cell r="K3840">
            <v>518464</v>
          </cell>
        </row>
        <row r="3841">
          <cell r="K3841">
            <v>276074</v>
          </cell>
        </row>
        <row r="3842">
          <cell r="K3842">
            <v>565018</v>
          </cell>
        </row>
        <row r="3843">
          <cell r="K3843">
            <v>135470</v>
          </cell>
        </row>
        <row r="3844">
          <cell r="K3844">
            <v>116175</v>
          </cell>
        </row>
        <row r="3845">
          <cell r="K3845">
            <v>73705</v>
          </cell>
        </row>
        <row r="3846">
          <cell r="K3846">
            <v>696871</v>
          </cell>
        </row>
        <row r="3847">
          <cell r="K3847">
            <v>1072635</v>
          </cell>
        </row>
        <row r="3848">
          <cell r="K3848">
            <v>2412039</v>
          </cell>
        </row>
        <row r="3849">
          <cell r="K3849">
            <v>214857</v>
          </cell>
        </row>
        <row r="3850">
          <cell r="K3850">
            <v>514140</v>
          </cell>
        </row>
        <row r="3851">
          <cell r="K3851">
            <v>163609</v>
          </cell>
        </row>
        <row r="3852">
          <cell r="K3852">
            <v>36853</v>
          </cell>
        </row>
        <row r="3853">
          <cell r="K3853">
            <v>1334669</v>
          </cell>
        </row>
        <row r="3854">
          <cell r="K3854">
            <v>1101637</v>
          </cell>
        </row>
        <row r="3855">
          <cell r="K3855">
            <v>478727</v>
          </cell>
        </row>
        <row r="3856">
          <cell r="K3856">
            <v>251437</v>
          </cell>
        </row>
        <row r="3857">
          <cell r="K3857">
            <v>255494</v>
          </cell>
        </row>
        <row r="3858">
          <cell r="K3858">
            <v>255494</v>
          </cell>
        </row>
        <row r="3859">
          <cell r="K3859">
            <v>255494</v>
          </cell>
        </row>
        <row r="3860">
          <cell r="K3860">
            <v>255494</v>
          </cell>
        </row>
        <row r="3861">
          <cell r="K3861">
            <v>393330</v>
          </cell>
        </row>
        <row r="3862">
          <cell r="K3862">
            <v>274584</v>
          </cell>
        </row>
        <row r="3863">
          <cell r="K3863">
            <v>278373</v>
          </cell>
        </row>
        <row r="3864">
          <cell r="K3864">
            <v>238606</v>
          </cell>
        </row>
        <row r="3865">
          <cell r="K3865">
            <v>375322</v>
          </cell>
        </row>
        <row r="3866">
          <cell r="K3866">
            <v>265550</v>
          </cell>
        </row>
        <row r="3867">
          <cell r="K3867">
            <v>265550</v>
          </cell>
        </row>
        <row r="3868">
          <cell r="K3868">
            <v>265550</v>
          </cell>
        </row>
        <row r="3869">
          <cell r="K3869">
            <v>265550</v>
          </cell>
        </row>
        <row r="3870">
          <cell r="K3870">
            <v>265550</v>
          </cell>
        </row>
        <row r="3871">
          <cell r="K3871">
            <v>177928</v>
          </cell>
        </row>
        <row r="3872">
          <cell r="K3872">
            <v>169417</v>
          </cell>
        </row>
        <row r="3873">
          <cell r="K3873">
            <v>265550</v>
          </cell>
        </row>
        <row r="3874">
          <cell r="K3874">
            <v>210494</v>
          </cell>
        </row>
        <row r="3875">
          <cell r="K3875">
            <v>265550</v>
          </cell>
        </row>
        <row r="3876">
          <cell r="K3876">
            <v>217026</v>
          </cell>
        </row>
        <row r="3877">
          <cell r="K3877">
            <v>107286</v>
          </cell>
        </row>
        <row r="3878">
          <cell r="K3878">
            <v>265550</v>
          </cell>
        </row>
        <row r="3879">
          <cell r="K3879">
            <v>107286</v>
          </cell>
        </row>
        <row r="3880">
          <cell r="K3880">
            <v>265550</v>
          </cell>
        </row>
        <row r="3881">
          <cell r="K3881">
            <v>265550</v>
          </cell>
        </row>
        <row r="3882">
          <cell r="K3882">
            <v>169417</v>
          </cell>
        </row>
        <row r="3883">
          <cell r="K3883">
            <v>265550</v>
          </cell>
        </row>
        <row r="3884">
          <cell r="K3884">
            <v>265550</v>
          </cell>
        </row>
        <row r="3885">
          <cell r="K3885">
            <v>265550</v>
          </cell>
        </row>
        <row r="3886">
          <cell r="K3886">
            <v>200269</v>
          </cell>
        </row>
        <row r="3887">
          <cell r="K3887">
            <v>107286</v>
          </cell>
        </row>
        <row r="3888">
          <cell r="K3888">
            <v>169959</v>
          </cell>
        </row>
        <row r="3889">
          <cell r="K3889">
            <v>169959</v>
          </cell>
        </row>
        <row r="3890">
          <cell r="K3890">
            <v>108519</v>
          </cell>
        </row>
        <row r="3891">
          <cell r="K3891">
            <v>203301</v>
          </cell>
        </row>
        <row r="3892">
          <cell r="K3892">
            <v>169417</v>
          </cell>
        </row>
        <row r="3893">
          <cell r="K3893">
            <v>250334</v>
          </cell>
        </row>
        <row r="3894">
          <cell r="K3894">
            <v>249099</v>
          </cell>
        </row>
        <row r="3895">
          <cell r="K3895">
            <v>343420</v>
          </cell>
        </row>
        <row r="3896">
          <cell r="K3896">
            <v>284616</v>
          </cell>
        </row>
        <row r="3897">
          <cell r="K3897">
            <v>284616</v>
          </cell>
        </row>
        <row r="3898">
          <cell r="K3898">
            <v>2683283</v>
          </cell>
        </row>
        <row r="3899">
          <cell r="K3899">
            <v>278373</v>
          </cell>
        </row>
        <row r="3900">
          <cell r="K3900">
            <v>278373</v>
          </cell>
        </row>
        <row r="3901">
          <cell r="K3901">
            <v>278373</v>
          </cell>
        </row>
        <row r="3902">
          <cell r="K3902">
            <v>278373</v>
          </cell>
        </row>
        <row r="3903">
          <cell r="K3903">
            <v>148768</v>
          </cell>
        </row>
        <row r="3904">
          <cell r="K3904">
            <v>1542124</v>
          </cell>
        </row>
        <row r="3905">
          <cell r="K3905">
            <v>119884</v>
          </cell>
        </row>
        <row r="3906">
          <cell r="K3906">
            <v>223557</v>
          </cell>
        </row>
        <row r="3907">
          <cell r="K3907">
            <v>220007</v>
          </cell>
        </row>
        <row r="3908">
          <cell r="K3908">
            <v>238335</v>
          </cell>
        </row>
        <row r="3909">
          <cell r="K3909">
            <v>0</v>
          </cell>
        </row>
        <row r="3910">
          <cell r="K3910">
            <v>0</v>
          </cell>
        </row>
        <row r="3911">
          <cell r="K3911">
            <v>0</v>
          </cell>
        </row>
        <row r="3912">
          <cell r="K3912">
            <v>356778</v>
          </cell>
        </row>
        <row r="3913">
          <cell r="K3913">
            <v>0</v>
          </cell>
        </row>
        <row r="3914">
          <cell r="K3914">
            <v>0</v>
          </cell>
        </row>
        <row r="3915">
          <cell r="K3915">
            <v>168054</v>
          </cell>
        </row>
        <row r="3916">
          <cell r="K3916">
            <v>0</v>
          </cell>
        </row>
        <row r="3917">
          <cell r="K3917">
            <v>0</v>
          </cell>
        </row>
        <row r="3918">
          <cell r="K3918">
            <v>279616</v>
          </cell>
        </row>
        <row r="3919">
          <cell r="K3919">
            <v>254275</v>
          </cell>
        </row>
        <row r="3920">
          <cell r="K3920">
            <v>303522</v>
          </cell>
        </row>
        <row r="3921">
          <cell r="K3921">
            <v>346882</v>
          </cell>
        </row>
        <row r="3922">
          <cell r="K3922">
            <v>383739</v>
          </cell>
        </row>
        <row r="3923">
          <cell r="K3923">
            <v>303522</v>
          </cell>
        </row>
        <row r="3924">
          <cell r="K3924">
            <v>173441</v>
          </cell>
        </row>
        <row r="3925">
          <cell r="K3925">
            <v>283674</v>
          </cell>
        </row>
        <row r="3926">
          <cell r="K3926">
            <v>279616</v>
          </cell>
        </row>
        <row r="3927">
          <cell r="K3927">
            <v>255494</v>
          </cell>
        </row>
        <row r="3928">
          <cell r="K3928">
            <v>303522</v>
          </cell>
        </row>
        <row r="3929">
          <cell r="K3929">
            <v>255494</v>
          </cell>
        </row>
        <row r="3930">
          <cell r="K3930">
            <v>279616</v>
          </cell>
        </row>
        <row r="3931">
          <cell r="K3931">
            <v>279616</v>
          </cell>
        </row>
        <row r="3932">
          <cell r="K3932">
            <v>303522</v>
          </cell>
        </row>
        <row r="3933">
          <cell r="K3933">
            <v>346882</v>
          </cell>
        </row>
        <row r="3934">
          <cell r="K3934">
            <v>303522</v>
          </cell>
        </row>
        <row r="3935">
          <cell r="K3935">
            <v>303522</v>
          </cell>
        </row>
        <row r="3936">
          <cell r="K3936">
            <v>346882</v>
          </cell>
        </row>
        <row r="3937">
          <cell r="K3937">
            <v>346882</v>
          </cell>
        </row>
        <row r="3938">
          <cell r="K3938">
            <v>346882</v>
          </cell>
        </row>
        <row r="3939">
          <cell r="K3939">
            <v>346882</v>
          </cell>
        </row>
        <row r="3940">
          <cell r="K3940">
            <v>346882</v>
          </cell>
        </row>
        <row r="3941">
          <cell r="K3941">
            <v>303522</v>
          </cell>
        </row>
        <row r="3942">
          <cell r="K3942">
            <v>303522</v>
          </cell>
        </row>
        <row r="3943">
          <cell r="K3943">
            <v>346882</v>
          </cell>
        </row>
        <row r="3944">
          <cell r="K3944">
            <v>346882</v>
          </cell>
        </row>
        <row r="3945">
          <cell r="K3945">
            <v>346882</v>
          </cell>
        </row>
        <row r="3946">
          <cell r="K3946">
            <v>303522</v>
          </cell>
        </row>
        <row r="3947">
          <cell r="K3947">
            <v>303522</v>
          </cell>
        </row>
        <row r="3948">
          <cell r="K3948">
            <v>303522</v>
          </cell>
        </row>
        <row r="3949">
          <cell r="K3949">
            <v>346882</v>
          </cell>
        </row>
        <row r="3950">
          <cell r="K3950">
            <v>303522</v>
          </cell>
        </row>
        <row r="3951">
          <cell r="K3951">
            <v>251437</v>
          </cell>
        </row>
        <row r="3952">
          <cell r="K3952">
            <v>243471</v>
          </cell>
        </row>
        <row r="3953">
          <cell r="K3953">
            <v>243471</v>
          </cell>
        </row>
        <row r="3954">
          <cell r="K3954">
            <v>243471</v>
          </cell>
        </row>
        <row r="3955">
          <cell r="K3955">
            <v>255494</v>
          </cell>
        </row>
        <row r="3956">
          <cell r="K3956">
            <v>346882</v>
          </cell>
        </row>
        <row r="3957">
          <cell r="K3957">
            <v>346882</v>
          </cell>
        </row>
        <row r="3958">
          <cell r="K3958">
            <v>346882</v>
          </cell>
        </row>
        <row r="3959">
          <cell r="K3959">
            <v>303522</v>
          </cell>
        </row>
        <row r="3960">
          <cell r="K3960">
            <v>346882</v>
          </cell>
        </row>
        <row r="3961">
          <cell r="K3961">
            <v>303522</v>
          </cell>
        </row>
        <row r="3962">
          <cell r="K3962">
            <v>346882</v>
          </cell>
        </row>
        <row r="3963">
          <cell r="K3963">
            <v>346882</v>
          </cell>
        </row>
        <row r="3964">
          <cell r="K3964">
            <v>303522</v>
          </cell>
        </row>
        <row r="3965">
          <cell r="K3965">
            <v>346882</v>
          </cell>
        </row>
        <row r="3966">
          <cell r="K3966">
            <v>303522</v>
          </cell>
        </row>
        <row r="3967">
          <cell r="K3967">
            <v>346882</v>
          </cell>
        </row>
        <row r="3968">
          <cell r="K3968">
            <v>303522</v>
          </cell>
        </row>
        <row r="3969">
          <cell r="K3969">
            <v>346882</v>
          </cell>
        </row>
        <row r="3970">
          <cell r="K3970">
            <v>346882</v>
          </cell>
        </row>
        <row r="3971">
          <cell r="K3971">
            <v>392480</v>
          </cell>
        </row>
        <row r="3972">
          <cell r="K3972">
            <v>341497</v>
          </cell>
        </row>
        <row r="3973">
          <cell r="K3973">
            <v>247008</v>
          </cell>
        </row>
        <row r="3974">
          <cell r="K3974">
            <v>243471</v>
          </cell>
        </row>
        <row r="3975">
          <cell r="K3975">
            <v>255905</v>
          </cell>
        </row>
        <row r="3976">
          <cell r="K3976">
            <v>249660</v>
          </cell>
        </row>
        <row r="3977">
          <cell r="K3977">
            <v>239766</v>
          </cell>
        </row>
        <row r="3978">
          <cell r="K3978">
            <v>268325</v>
          </cell>
        </row>
        <row r="3979">
          <cell r="K3979">
            <v>274019</v>
          </cell>
        </row>
        <row r="3980">
          <cell r="K3980">
            <v>274019</v>
          </cell>
        </row>
        <row r="3981">
          <cell r="K3981">
            <v>274019</v>
          </cell>
        </row>
        <row r="3982">
          <cell r="K3982">
            <v>285326</v>
          </cell>
        </row>
        <row r="3983">
          <cell r="K3983">
            <v>273249</v>
          </cell>
        </row>
        <row r="3984">
          <cell r="K3984">
            <v>277644</v>
          </cell>
        </row>
        <row r="3985">
          <cell r="K3985">
            <v>281268</v>
          </cell>
        </row>
        <row r="3986">
          <cell r="K3986">
            <v>269961</v>
          </cell>
        </row>
        <row r="3987">
          <cell r="K3987">
            <v>239093</v>
          </cell>
        </row>
        <row r="3988">
          <cell r="K3988">
            <v>288614</v>
          </cell>
        </row>
        <row r="3989">
          <cell r="K3989">
            <v>244664</v>
          </cell>
        </row>
        <row r="3990">
          <cell r="K3990">
            <v>392480</v>
          </cell>
        </row>
        <row r="3991">
          <cell r="K3991">
            <v>392480</v>
          </cell>
        </row>
        <row r="3992">
          <cell r="K3992">
            <v>1154081</v>
          </cell>
        </row>
        <row r="3993">
          <cell r="K3993">
            <v>287174</v>
          </cell>
        </row>
        <row r="3994">
          <cell r="K3994">
            <v>293702</v>
          </cell>
        </row>
        <row r="3995">
          <cell r="K3995">
            <v>269664</v>
          </cell>
        </row>
        <row r="3996">
          <cell r="K3996">
            <v>282780</v>
          </cell>
        </row>
        <row r="3997">
          <cell r="K3997">
            <v>360226</v>
          </cell>
        </row>
        <row r="3998">
          <cell r="K3998">
            <v>389809</v>
          </cell>
        </row>
        <row r="3999">
          <cell r="K3999">
            <v>192360</v>
          </cell>
        </row>
        <row r="4000">
          <cell r="K4000">
            <v>192360</v>
          </cell>
        </row>
        <row r="4001">
          <cell r="K4001">
            <v>192360</v>
          </cell>
        </row>
        <row r="4002">
          <cell r="K4002">
            <v>192360</v>
          </cell>
        </row>
        <row r="4003">
          <cell r="K4003">
            <v>192360</v>
          </cell>
        </row>
        <row r="4004">
          <cell r="K4004">
            <v>192360</v>
          </cell>
        </row>
        <row r="4005">
          <cell r="K4005">
            <v>192360</v>
          </cell>
        </row>
        <row r="4006">
          <cell r="K4006">
            <v>192360</v>
          </cell>
        </row>
        <row r="4007">
          <cell r="K4007">
            <v>173794</v>
          </cell>
        </row>
        <row r="4008">
          <cell r="K4008">
            <v>192360</v>
          </cell>
        </row>
        <row r="4009">
          <cell r="K4009">
            <v>192360</v>
          </cell>
        </row>
        <row r="4010">
          <cell r="K4010">
            <v>192360</v>
          </cell>
        </row>
        <row r="4011">
          <cell r="K4011">
            <v>192360</v>
          </cell>
        </row>
        <row r="4012">
          <cell r="K4012">
            <v>192360</v>
          </cell>
        </row>
        <row r="4013">
          <cell r="K4013">
            <v>192360</v>
          </cell>
        </row>
        <row r="4014">
          <cell r="K4014">
            <v>192360</v>
          </cell>
        </row>
        <row r="4015">
          <cell r="K4015">
            <v>187561</v>
          </cell>
        </row>
        <row r="4016">
          <cell r="K4016">
            <v>486159</v>
          </cell>
        </row>
        <row r="4017">
          <cell r="K4017">
            <v>305434</v>
          </cell>
        </row>
        <row r="4018">
          <cell r="K4018">
            <v>305434</v>
          </cell>
        </row>
        <row r="4019">
          <cell r="K4019">
            <v>305434</v>
          </cell>
        </row>
        <row r="4020">
          <cell r="K4020">
            <v>305434</v>
          </cell>
        </row>
        <row r="4021">
          <cell r="K4021">
            <v>305434</v>
          </cell>
        </row>
        <row r="4022">
          <cell r="K4022">
            <v>305434</v>
          </cell>
        </row>
        <row r="4023">
          <cell r="K4023">
            <v>324330</v>
          </cell>
        </row>
        <row r="4024">
          <cell r="K4024">
            <v>246531</v>
          </cell>
        </row>
        <row r="4025">
          <cell r="K4025">
            <v>246531</v>
          </cell>
        </row>
        <row r="4026">
          <cell r="K4026">
            <v>246531</v>
          </cell>
        </row>
        <row r="4027">
          <cell r="K4027">
            <v>246531</v>
          </cell>
        </row>
        <row r="4028">
          <cell r="K4028">
            <v>246531</v>
          </cell>
        </row>
        <row r="4029">
          <cell r="K4029">
            <v>246531</v>
          </cell>
        </row>
        <row r="4030">
          <cell r="K4030">
            <v>249099</v>
          </cell>
        </row>
        <row r="4031">
          <cell r="K4031">
            <v>237184</v>
          </cell>
        </row>
        <row r="4032">
          <cell r="K4032">
            <v>249099</v>
          </cell>
        </row>
        <row r="4033">
          <cell r="K4033">
            <v>245576</v>
          </cell>
        </row>
        <row r="4034">
          <cell r="K4034">
            <v>237184</v>
          </cell>
        </row>
        <row r="4035">
          <cell r="K4035">
            <v>304729</v>
          </cell>
        </row>
        <row r="4036">
          <cell r="K4036">
            <v>237465</v>
          </cell>
        </row>
        <row r="4037">
          <cell r="K4037">
            <v>249871</v>
          </cell>
        </row>
        <row r="4038">
          <cell r="K4038">
            <v>245576</v>
          </cell>
        </row>
        <row r="4039">
          <cell r="K4039">
            <v>250530</v>
          </cell>
        </row>
        <row r="4040">
          <cell r="K4040">
            <v>253197</v>
          </cell>
        </row>
        <row r="4041">
          <cell r="K4041">
            <v>304729</v>
          </cell>
        </row>
        <row r="4042">
          <cell r="K4042">
            <v>237184</v>
          </cell>
        </row>
        <row r="4043">
          <cell r="K4043">
            <v>256719</v>
          </cell>
        </row>
        <row r="4044">
          <cell r="K4044">
            <v>245576</v>
          </cell>
        </row>
        <row r="4045">
          <cell r="K4045">
            <v>245576</v>
          </cell>
        </row>
        <row r="4046">
          <cell r="K4046">
            <v>237184</v>
          </cell>
        </row>
        <row r="4047">
          <cell r="K4047">
            <v>245576</v>
          </cell>
        </row>
        <row r="4048">
          <cell r="K4048">
            <v>245576</v>
          </cell>
        </row>
        <row r="4049">
          <cell r="K4049">
            <v>245576</v>
          </cell>
        </row>
        <row r="4050">
          <cell r="K4050">
            <v>237184</v>
          </cell>
        </row>
        <row r="4051">
          <cell r="K4051">
            <v>249099</v>
          </cell>
        </row>
        <row r="4052">
          <cell r="K4052">
            <v>280043</v>
          </cell>
        </row>
        <row r="4053">
          <cell r="K4053">
            <v>245576</v>
          </cell>
        </row>
        <row r="4054">
          <cell r="K4054">
            <v>237942</v>
          </cell>
        </row>
        <row r="4055">
          <cell r="K4055">
            <v>245576</v>
          </cell>
        </row>
        <row r="4056">
          <cell r="K4056">
            <v>249099</v>
          </cell>
        </row>
        <row r="4057">
          <cell r="K4057">
            <v>237184</v>
          </cell>
        </row>
        <row r="4058">
          <cell r="K4058">
            <v>245576</v>
          </cell>
        </row>
        <row r="4059">
          <cell r="K4059">
            <v>285587</v>
          </cell>
        </row>
        <row r="4060">
          <cell r="K4060">
            <v>249099</v>
          </cell>
        </row>
        <row r="4061">
          <cell r="K4061">
            <v>249099</v>
          </cell>
        </row>
        <row r="4062">
          <cell r="K4062">
            <v>249099</v>
          </cell>
        </row>
        <row r="4063">
          <cell r="K4063">
            <v>249099</v>
          </cell>
        </row>
        <row r="4064">
          <cell r="K4064">
            <v>237184</v>
          </cell>
        </row>
        <row r="4065">
          <cell r="K4065">
            <v>240805</v>
          </cell>
        </row>
        <row r="4066">
          <cell r="K4066">
            <v>237184</v>
          </cell>
        </row>
        <row r="4067">
          <cell r="K4067">
            <v>241479</v>
          </cell>
        </row>
        <row r="4068">
          <cell r="K4068">
            <v>233648</v>
          </cell>
        </row>
        <row r="4069">
          <cell r="K4069">
            <v>233648</v>
          </cell>
        </row>
        <row r="4070">
          <cell r="K4070">
            <v>233648</v>
          </cell>
        </row>
        <row r="4071">
          <cell r="K4071">
            <v>237184</v>
          </cell>
        </row>
        <row r="4072">
          <cell r="K4072">
            <v>237184</v>
          </cell>
        </row>
        <row r="4073">
          <cell r="K4073">
            <v>233648</v>
          </cell>
        </row>
        <row r="4074">
          <cell r="K4074">
            <v>249099</v>
          </cell>
        </row>
        <row r="4075">
          <cell r="K4075">
            <v>482055</v>
          </cell>
        </row>
        <row r="4076">
          <cell r="K4076">
            <v>303869</v>
          </cell>
        </row>
        <row r="4077">
          <cell r="K4077">
            <v>284616</v>
          </cell>
        </row>
        <row r="4078">
          <cell r="K4078">
            <v>277447</v>
          </cell>
        </row>
        <row r="4079">
          <cell r="K4079">
            <v>277447</v>
          </cell>
        </row>
        <row r="4080">
          <cell r="K4080">
            <v>304001</v>
          </cell>
        </row>
        <row r="4081">
          <cell r="K4081">
            <v>308720</v>
          </cell>
        </row>
        <row r="4082">
          <cell r="K4082">
            <v>277447</v>
          </cell>
        </row>
        <row r="4083">
          <cell r="K4083">
            <v>315843</v>
          </cell>
        </row>
        <row r="4084">
          <cell r="K4084">
            <v>822941</v>
          </cell>
        </row>
        <row r="4085">
          <cell r="K4085">
            <v>810220</v>
          </cell>
        </row>
        <row r="4086">
          <cell r="K4086">
            <v>810220</v>
          </cell>
        </row>
        <row r="4087">
          <cell r="K4087">
            <v>824835</v>
          </cell>
        </row>
        <row r="4088">
          <cell r="K4088">
            <v>1102739</v>
          </cell>
        </row>
        <row r="4089">
          <cell r="K4089">
            <v>1159089</v>
          </cell>
        </row>
        <row r="4090">
          <cell r="K4090">
            <v>824835</v>
          </cell>
        </row>
        <row r="4091">
          <cell r="K4091">
            <v>824835</v>
          </cell>
        </row>
        <row r="4092">
          <cell r="K4092">
            <v>824835</v>
          </cell>
        </row>
        <row r="4093">
          <cell r="K4093">
            <v>870250</v>
          </cell>
        </row>
        <row r="4094">
          <cell r="K4094">
            <v>857530</v>
          </cell>
        </row>
        <row r="4095">
          <cell r="K4095">
            <v>1087366</v>
          </cell>
        </row>
        <row r="4096">
          <cell r="K4096">
            <v>824835</v>
          </cell>
        </row>
        <row r="4097">
          <cell r="K4097">
            <v>824835</v>
          </cell>
        </row>
        <row r="4098">
          <cell r="K4098">
            <v>812169</v>
          </cell>
        </row>
        <row r="4099">
          <cell r="K4099">
            <v>812169</v>
          </cell>
        </row>
        <row r="4100">
          <cell r="K4100">
            <v>812169</v>
          </cell>
        </row>
        <row r="4101">
          <cell r="K4101">
            <v>1087366</v>
          </cell>
        </row>
        <row r="4102">
          <cell r="K4102">
            <v>870250</v>
          </cell>
        </row>
        <row r="4103">
          <cell r="K4103">
            <v>810220</v>
          </cell>
        </row>
        <row r="4104">
          <cell r="K4104">
            <v>857530</v>
          </cell>
        </row>
        <row r="4105">
          <cell r="K4105">
            <v>857530</v>
          </cell>
        </row>
        <row r="4106">
          <cell r="K4106">
            <v>870250</v>
          </cell>
        </row>
        <row r="4107">
          <cell r="K4107">
            <v>1143716</v>
          </cell>
        </row>
        <row r="4108">
          <cell r="K4108">
            <v>857530</v>
          </cell>
        </row>
        <row r="4109">
          <cell r="K4109">
            <v>870250</v>
          </cell>
        </row>
        <row r="4110">
          <cell r="K4110">
            <v>857530</v>
          </cell>
        </row>
        <row r="4111">
          <cell r="K4111">
            <v>350246</v>
          </cell>
        </row>
        <row r="4112">
          <cell r="K4112">
            <v>316748</v>
          </cell>
        </row>
        <row r="4113">
          <cell r="K4113">
            <v>857530</v>
          </cell>
        </row>
        <row r="4114">
          <cell r="K4114">
            <v>870250</v>
          </cell>
        </row>
        <row r="4115">
          <cell r="K4115">
            <v>332431</v>
          </cell>
        </row>
        <row r="4116">
          <cell r="K4116">
            <v>293702</v>
          </cell>
        </row>
        <row r="4117">
          <cell r="K4117">
            <v>389809</v>
          </cell>
        </row>
        <row r="4118">
          <cell r="K4118">
            <v>389809</v>
          </cell>
        </row>
        <row r="4119">
          <cell r="K4119">
            <v>692425</v>
          </cell>
        </row>
        <row r="4120">
          <cell r="K4120">
            <v>330354</v>
          </cell>
        </row>
        <row r="4121">
          <cell r="K4121">
            <v>1146051</v>
          </cell>
        </row>
        <row r="4122">
          <cell r="K4122">
            <v>1150093</v>
          </cell>
        </row>
        <row r="4123">
          <cell r="K4123">
            <v>1150093</v>
          </cell>
        </row>
        <row r="4124">
          <cell r="K4124">
            <v>314568</v>
          </cell>
        </row>
        <row r="4125">
          <cell r="K4125">
            <v>391247</v>
          </cell>
        </row>
        <row r="4126">
          <cell r="K4126">
            <v>267395</v>
          </cell>
        </row>
        <row r="4127">
          <cell r="K4127">
            <v>275831</v>
          </cell>
        </row>
        <row r="4128">
          <cell r="K4128">
            <v>267395</v>
          </cell>
        </row>
        <row r="4129">
          <cell r="K4129">
            <v>267395</v>
          </cell>
        </row>
        <row r="4130">
          <cell r="K4130">
            <v>268229</v>
          </cell>
        </row>
        <row r="4131">
          <cell r="K4131">
            <v>268229</v>
          </cell>
        </row>
        <row r="4132">
          <cell r="K4132">
            <v>268983</v>
          </cell>
        </row>
        <row r="4133">
          <cell r="K4133">
            <v>268983</v>
          </cell>
        </row>
        <row r="4134">
          <cell r="K4134">
            <v>268983</v>
          </cell>
        </row>
        <row r="4135">
          <cell r="K4135">
            <v>320992</v>
          </cell>
        </row>
        <row r="4136">
          <cell r="K4136">
            <v>319133</v>
          </cell>
        </row>
        <row r="4137">
          <cell r="K4137">
            <v>319133</v>
          </cell>
        </row>
        <row r="4138">
          <cell r="K4138">
            <v>316427</v>
          </cell>
        </row>
        <row r="4139">
          <cell r="K4139">
            <v>340880</v>
          </cell>
        </row>
        <row r="4140">
          <cell r="K4140">
            <v>314296</v>
          </cell>
        </row>
        <row r="4141">
          <cell r="K4141">
            <v>319368</v>
          </cell>
        </row>
        <row r="4142">
          <cell r="K4142">
            <v>306431</v>
          </cell>
        </row>
        <row r="4143">
          <cell r="K4143">
            <v>306431</v>
          </cell>
        </row>
        <row r="4144">
          <cell r="K4144">
            <v>315198</v>
          </cell>
        </row>
        <row r="4145">
          <cell r="K4145">
            <v>308720</v>
          </cell>
        </row>
        <row r="4146">
          <cell r="K4146">
            <v>300693</v>
          </cell>
        </row>
        <row r="4147">
          <cell r="K4147">
            <v>310960</v>
          </cell>
        </row>
        <row r="4148">
          <cell r="K4148">
            <v>355382</v>
          </cell>
        </row>
        <row r="4149">
          <cell r="K4149">
            <v>306431</v>
          </cell>
        </row>
        <row r="4150">
          <cell r="K4150">
            <v>352868</v>
          </cell>
        </row>
        <row r="4151">
          <cell r="K4151">
            <v>260214</v>
          </cell>
        </row>
        <row r="4152">
          <cell r="K4152">
            <v>393029</v>
          </cell>
        </row>
        <row r="4153">
          <cell r="K4153">
            <v>250109</v>
          </cell>
        </row>
        <row r="4154">
          <cell r="K4154">
            <v>300230</v>
          </cell>
        </row>
        <row r="4155">
          <cell r="K4155">
            <v>287174</v>
          </cell>
        </row>
        <row r="4156">
          <cell r="K4156">
            <v>287174</v>
          </cell>
        </row>
        <row r="4157">
          <cell r="K4157">
            <v>295510</v>
          </cell>
        </row>
        <row r="4158">
          <cell r="K4158">
            <v>295510</v>
          </cell>
        </row>
        <row r="4159">
          <cell r="K4159">
            <v>325541</v>
          </cell>
        </row>
        <row r="4160">
          <cell r="K4160">
            <v>315871</v>
          </cell>
        </row>
        <row r="4161">
          <cell r="K4161">
            <v>425952</v>
          </cell>
        </row>
        <row r="4162">
          <cell r="K4162">
            <v>263006</v>
          </cell>
        </row>
        <row r="4163">
          <cell r="K4163">
            <v>319717</v>
          </cell>
        </row>
        <row r="4164">
          <cell r="K4164">
            <v>389809</v>
          </cell>
        </row>
        <row r="4165">
          <cell r="K4165">
            <v>389809</v>
          </cell>
        </row>
        <row r="4166">
          <cell r="K4166">
            <v>389809</v>
          </cell>
        </row>
        <row r="4167">
          <cell r="K4167">
            <v>277447</v>
          </cell>
        </row>
        <row r="4168">
          <cell r="K4168">
            <v>277447</v>
          </cell>
        </row>
        <row r="4169">
          <cell r="K4169">
            <v>247555</v>
          </cell>
        </row>
        <row r="4170">
          <cell r="K4170">
            <v>315843</v>
          </cell>
        </row>
        <row r="4171">
          <cell r="K4171">
            <v>316748</v>
          </cell>
        </row>
        <row r="4172">
          <cell r="K4172">
            <v>315843</v>
          </cell>
        </row>
        <row r="4173">
          <cell r="K4173">
            <v>314568</v>
          </cell>
        </row>
        <row r="4174">
          <cell r="K4174">
            <v>282920</v>
          </cell>
        </row>
        <row r="4175">
          <cell r="K4175">
            <v>216801</v>
          </cell>
        </row>
        <row r="4176">
          <cell r="K4176">
            <v>390242</v>
          </cell>
        </row>
        <row r="4177">
          <cell r="K4177">
            <v>216801</v>
          </cell>
        </row>
        <row r="4178">
          <cell r="K4178">
            <v>187561</v>
          </cell>
        </row>
        <row r="4179">
          <cell r="K4179">
            <v>278253</v>
          </cell>
        </row>
        <row r="4180">
          <cell r="K4180">
            <v>320396</v>
          </cell>
        </row>
        <row r="4181">
          <cell r="K4181">
            <v>313035</v>
          </cell>
        </row>
        <row r="4182">
          <cell r="K4182">
            <v>313035</v>
          </cell>
        </row>
        <row r="4183">
          <cell r="K4183">
            <v>317582</v>
          </cell>
        </row>
        <row r="4184">
          <cell r="K4184">
            <v>313035</v>
          </cell>
        </row>
        <row r="4185">
          <cell r="K4185">
            <v>313035</v>
          </cell>
        </row>
        <row r="4186">
          <cell r="K4186">
            <v>317582</v>
          </cell>
        </row>
        <row r="4187">
          <cell r="K4187">
            <v>282295</v>
          </cell>
        </row>
        <row r="4188">
          <cell r="K4188">
            <v>282295</v>
          </cell>
        </row>
        <row r="4189">
          <cell r="K4189">
            <v>278253</v>
          </cell>
        </row>
        <row r="4190">
          <cell r="K4190">
            <v>291902</v>
          </cell>
        </row>
        <row r="4191">
          <cell r="K4191">
            <v>313035</v>
          </cell>
        </row>
        <row r="4192">
          <cell r="K4192">
            <v>313035</v>
          </cell>
        </row>
        <row r="4193">
          <cell r="K4193">
            <v>278253</v>
          </cell>
        </row>
        <row r="4194">
          <cell r="K4194">
            <v>313035</v>
          </cell>
        </row>
        <row r="4195">
          <cell r="K4195">
            <v>278253</v>
          </cell>
        </row>
        <row r="4196">
          <cell r="K4196">
            <v>301531</v>
          </cell>
        </row>
        <row r="4197">
          <cell r="K4197">
            <v>281320</v>
          </cell>
        </row>
        <row r="4198">
          <cell r="K4198">
            <v>317582</v>
          </cell>
        </row>
        <row r="4199">
          <cell r="K4199">
            <v>274724</v>
          </cell>
        </row>
        <row r="4200">
          <cell r="K4200">
            <v>317582</v>
          </cell>
        </row>
        <row r="4201">
          <cell r="K4201">
            <v>317582</v>
          </cell>
        </row>
        <row r="4202">
          <cell r="K4202">
            <v>282295</v>
          </cell>
        </row>
        <row r="4203">
          <cell r="K4203">
            <v>317582</v>
          </cell>
        </row>
        <row r="4204">
          <cell r="K4204">
            <v>317582</v>
          </cell>
        </row>
        <row r="4205">
          <cell r="K4205">
            <v>317582</v>
          </cell>
        </row>
        <row r="4206">
          <cell r="K4206">
            <v>317582</v>
          </cell>
        </row>
        <row r="4207">
          <cell r="K4207">
            <v>317582</v>
          </cell>
        </row>
        <row r="4208">
          <cell r="K4208">
            <v>282295</v>
          </cell>
        </row>
        <row r="4209">
          <cell r="K4209">
            <v>317582</v>
          </cell>
        </row>
        <row r="4210">
          <cell r="K4210">
            <v>789145</v>
          </cell>
        </row>
        <row r="4211">
          <cell r="K4211">
            <v>789145</v>
          </cell>
        </row>
        <row r="4212">
          <cell r="K4212">
            <v>789145</v>
          </cell>
        </row>
        <row r="4213">
          <cell r="K4213">
            <v>789145</v>
          </cell>
        </row>
        <row r="4214">
          <cell r="K4214">
            <v>214067</v>
          </cell>
        </row>
        <row r="4215">
          <cell r="K4215">
            <v>282920</v>
          </cell>
        </row>
        <row r="4216">
          <cell r="K4216">
            <v>308191</v>
          </cell>
        </row>
        <row r="4217">
          <cell r="K4217">
            <v>308191</v>
          </cell>
        </row>
        <row r="4218">
          <cell r="K4218">
            <v>308191</v>
          </cell>
        </row>
        <row r="4219">
          <cell r="K4219">
            <v>301310</v>
          </cell>
        </row>
        <row r="4220">
          <cell r="K4220">
            <v>308191</v>
          </cell>
        </row>
        <row r="4221">
          <cell r="K4221">
            <v>308191</v>
          </cell>
        </row>
        <row r="4222">
          <cell r="K4222">
            <v>308191</v>
          </cell>
        </row>
        <row r="4223">
          <cell r="K4223">
            <v>196122</v>
          </cell>
        </row>
        <row r="4224">
          <cell r="K4224">
            <v>196122</v>
          </cell>
        </row>
        <row r="4225">
          <cell r="K4225">
            <v>315071</v>
          </cell>
        </row>
        <row r="4226">
          <cell r="K4226">
            <v>308191</v>
          </cell>
        </row>
        <row r="4227">
          <cell r="K4227">
            <v>308191</v>
          </cell>
        </row>
        <row r="4228">
          <cell r="K4228">
            <v>3143985</v>
          </cell>
        </row>
        <row r="4229">
          <cell r="K4229">
            <v>1417103</v>
          </cell>
        </row>
        <row r="4230">
          <cell r="K4230">
            <v>1555001</v>
          </cell>
        </row>
        <row r="4231">
          <cell r="K4231">
            <v>1421480</v>
          </cell>
        </row>
        <row r="4232">
          <cell r="K4232">
            <v>1920996</v>
          </cell>
        </row>
        <row r="4233">
          <cell r="K4233">
            <v>1414284</v>
          </cell>
        </row>
        <row r="4234">
          <cell r="K4234">
            <v>1666186</v>
          </cell>
        </row>
        <row r="4235">
          <cell r="K4235">
            <v>1732138</v>
          </cell>
        </row>
        <row r="4236">
          <cell r="K4236">
            <v>1741593</v>
          </cell>
        </row>
        <row r="4237">
          <cell r="K4237">
            <v>2145566</v>
          </cell>
        </row>
        <row r="4238">
          <cell r="K4238">
            <v>1813735</v>
          </cell>
        </row>
        <row r="4239">
          <cell r="K4239">
            <v>3439589</v>
          </cell>
        </row>
        <row r="4240">
          <cell r="K4240">
            <v>137940</v>
          </cell>
        </row>
        <row r="4241">
          <cell r="K4241">
            <v>137940</v>
          </cell>
        </row>
        <row r="4242">
          <cell r="K4242">
            <v>207463</v>
          </cell>
        </row>
        <row r="4243">
          <cell r="K4243">
            <v>160931</v>
          </cell>
        </row>
        <row r="4244">
          <cell r="K4244">
            <v>222451</v>
          </cell>
        </row>
        <row r="4245">
          <cell r="K4245">
            <v>164251</v>
          </cell>
        </row>
        <row r="4246">
          <cell r="K4246">
            <v>299761</v>
          </cell>
        </row>
        <row r="4247">
          <cell r="K4247">
            <v>213718</v>
          </cell>
        </row>
        <row r="4248">
          <cell r="K4248">
            <v>216124</v>
          </cell>
        </row>
        <row r="4249">
          <cell r="K4249">
            <v>89860</v>
          </cell>
        </row>
        <row r="4250">
          <cell r="K4250">
            <v>533591</v>
          </cell>
        </row>
        <row r="4251">
          <cell r="K4251">
            <v>1742918</v>
          </cell>
        </row>
        <row r="4252">
          <cell r="K4252">
            <v>918188</v>
          </cell>
        </row>
        <row r="4253">
          <cell r="K4253">
            <v>456578</v>
          </cell>
        </row>
        <row r="4254">
          <cell r="K4254">
            <v>1250587</v>
          </cell>
        </row>
        <row r="4255">
          <cell r="K4255">
            <v>420341</v>
          </cell>
        </row>
        <row r="4256">
          <cell r="K4256">
            <v>1177487</v>
          </cell>
        </row>
        <row r="4257">
          <cell r="K4257">
            <v>1112651</v>
          </cell>
        </row>
        <row r="4258">
          <cell r="K4258">
            <v>313293</v>
          </cell>
        </row>
        <row r="4259">
          <cell r="K4259">
            <v>1451159</v>
          </cell>
        </row>
        <row r="4260">
          <cell r="K4260">
            <v>2836371</v>
          </cell>
        </row>
        <row r="4261">
          <cell r="K4261">
            <v>219191</v>
          </cell>
        </row>
        <row r="4262">
          <cell r="K4262">
            <v>279889</v>
          </cell>
        </row>
        <row r="4263">
          <cell r="K4263">
            <v>239807</v>
          </cell>
        </row>
        <row r="4264">
          <cell r="K4264">
            <v>603852</v>
          </cell>
        </row>
        <row r="4265">
          <cell r="K4265">
            <v>271068</v>
          </cell>
        </row>
        <row r="4266">
          <cell r="K4266">
            <v>250250</v>
          </cell>
        </row>
        <row r="4267">
          <cell r="K4267">
            <v>250250</v>
          </cell>
        </row>
        <row r="4268">
          <cell r="K4268">
            <v>271068</v>
          </cell>
        </row>
        <row r="4269">
          <cell r="K4269">
            <v>250250</v>
          </cell>
        </row>
        <row r="4270">
          <cell r="K4270">
            <v>280659</v>
          </cell>
        </row>
        <row r="4271">
          <cell r="K4271">
            <v>250250</v>
          </cell>
        </row>
        <row r="4272">
          <cell r="K4272">
            <v>346882</v>
          </cell>
        </row>
        <row r="4273">
          <cell r="K4273">
            <v>289368</v>
          </cell>
        </row>
        <row r="4274">
          <cell r="K4274">
            <v>279777</v>
          </cell>
        </row>
        <row r="4275">
          <cell r="K4275">
            <v>250250</v>
          </cell>
        </row>
        <row r="4276">
          <cell r="K4276">
            <v>250250</v>
          </cell>
        </row>
        <row r="4277">
          <cell r="K4277">
            <v>330214</v>
          </cell>
        </row>
        <row r="4278">
          <cell r="K4278">
            <v>1721387</v>
          </cell>
        </row>
        <row r="4279">
          <cell r="K4279">
            <v>1053798</v>
          </cell>
        </row>
        <row r="4280">
          <cell r="K4280">
            <v>1053798</v>
          </cell>
        </row>
        <row r="4281">
          <cell r="K4281">
            <v>1038465</v>
          </cell>
        </row>
        <row r="4282">
          <cell r="K4282">
            <v>1053798</v>
          </cell>
        </row>
        <row r="4283">
          <cell r="K4283">
            <v>1053798</v>
          </cell>
        </row>
        <row r="4284">
          <cell r="K4284">
            <v>1693941</v>
          </cell>
        </row>
        <row r="4285">
          <cell r="K4285">
            <v>173216</v>
          </cell>
        </row>
        <row r="4286">
          <cell r="K4286">
            <v>1442893</v>
          </cell>
        </row>
        <row r="4287">
          <cell r="K4287">
            <v>1662156</v>
          </cell>
        </row>
        <row r="4288">
          <cell r="K4288">
            <v>2095269</v>
          </cell>
        </row>
        <row r="4289">
          <cell r="K4289">
            <v>1819657</v>
          </cell>
        </row>
        <row r="4290">
          <cell r="K4290">
            <v>1423599</v>
          </cell>
        </row>
        <row r="4291">
          <cell r="K4291">
            <v>854053</v>
          </cell>
        </row>
        <row r="4292">
          <cell r="K4292">
            <v>854053</v>
          </cell>
        </row>
        <row r="4293">
          <cell r="K4293">
            <v>854053</v>
          </cell>
        </row>
        <row r="4294">
          <cell r="K4294">
            <v>854053</v>
          </cell>
        </row>
        <row r="4295">
          <cell r="K4295">
            <v>863426</v>
          </cell>
        </row>
        <row r="4296">
          <cell r="K4296">
            <v>854053</v>
          </cell>
        </row>
        <row r="4297">
          <cell r="K4297">
            <v>854053</v>
          </cell>
        </row>
        <row r="4298">
          <cell r="K4298">
            <v>1820511</v>
          </cell>
        </row>
        <row r="4299">
          <cell r="K4299">
            <v>3090957</v>
          </cell>
        </row>
        <row r="4300">
          <cell r="K4300">
            <v>3080965</v>
          </cell>
        </row>
        <row r="4301">
          <cell r="K4301">
            <v>958994</v>
          </cell>
        </row>
        <row r="4302">
          <cell r="K4302">
            <v>1004463</v>
          </cell>
        </row>
        <row r="4303">
          <cell r="K4303">
            <v>2121629</v>
          </cell>
        </row>
        <row r="4304">
          <cell r="K4304">
            <v>208854</v>
          </cell>
        </row>
        <row r="4305">
          <cell r="K4305">
            <v>196120</v>
          </cell>
        </row>
        <row r="4306">
          <cell r="K4306">
            <v>219841</v>
          </cell>
        </row>
        <row r="4307">
          <cell r="K4307">
            <v>198622</v>
          </cell>
        </row>
        <row r="4308">
          <cell r="K4308">
            <v>222134</v>
          </cell>
        </row>
        <row r="4309">
          <cell r="K4309">
            <v>222134</v>
          </cell>
        </row>
        <row r="4310">
          <cell r="K4310">
            <v>222134</v>
          </cell>
        </row>
        <row r="4311">
          <cell r="K4311">
            <v>222134</v>
          </cell>
        </row>
        <row r="4312">
          <cell r="K4312">
            <v>222134</v>
          </cell>
        </row>
        <row r="4313">
          <cell r="K4313">
            <v>281749</v>
          </cell>
        </row>
        <row r="4314">
          <cell r="K4314">
            <v>221621</v>
          </cell>
        </row>
        <row r="4315">
          <cell r="K4315">
            <v>203301</v>
          </cell>
        </row>
        <row r="4316">
          <cell r="K4316">
            <v>221621</v>
          </cell>
        </row>
        <row r="4317">
          <cell r="K4317">
            <v>213513</v>
          </cell>
        </row>
        <row r="4318">
          <cell r="K4318">
            <v>203301</v>
          </cell>
        </row>
        <row r="4319">
          <cell r="K4319">
            <v>213513</v>
          </cell>
        </row>
        <row r="4320">
          <cell r="K4320">
            <v>200269</v>
          </cell>
        </row>
        <row r="4321">
          <cell r="K4321">
            <v>200269</v>
          </cell>
        </row>
        <row r="4322">
          <cell r="K4322">
            <v>210494</v>
          </cell>
        </row>
        <row r="4323">
          <cell r="K4323">
            <v>213513</v>
          </cell>
        </row>
        <row r="4324">
          <cell r="K4324">
            <v>203301</v>
          </cell>
        </row>
        <row r="4325">
          <cell r="K4325">
            <v>203301</v>
          </cell>
        </row>
        <row r="4326">
          <cell r="K4326">
            <v>206813</v>
          </cell>
        </row>
        <row r="4327">
          <cell r="K4327">
            <v>200269</v>
          </cell>
        </row>
        <row r="4328">
          <cell r="K4328">
            <v>200269</v>
          </cell>
        </row>
        <row r="4329">
          <cell r="K4329">
            <v>210494</v>
          </cell>
        </row>
        <row r="4330">
          <cell r="K4330">
            <v>210494</v>
          </cell>
        </row>
        <row r="4331">
          <cell r="K4331">
            <v>210494</v>
          </cell>
        </row>
        <row r="4332">
          <cell r="K4332">
            <v>210494</v>
          </cell>
        </row>
        <row r="4333">
          <cell r="K4333">
            <v>210494</v>
          </cell>
        </row>
        <row r="4334">
          <cell r="K4334">
            <v>210494</v>
          </cell>
        </row>
        <row r="4335">
          <cell r="K4335">
            <v>210494</v>
          </cell>
        </row>
        <row r="4336">
          <cell r="K4336">
            <v>210494</v>
          </cell>
        </row>
        <row r="4337">
          <cell r="K4337">
            <v>210494</v>
          </cell>
        </row>
        <row r="4338">
          <cell r="K4338">
            <v>210494</v>
          </cell>
        </row>
        <row r="4339">
          <cell r="K4339">
            <v>203301</v>
          </cell>
        </row>
        <row r="4340">
          <cell r="K4340">
            <v>203301</v>
          </cell>
        </row>
        <row r="4341">
          <cell r="K4341">
            <v>203301</v>
          </cell>
        </row>
        <row r="4342">
          <cell r="K4342">
            <v>203301</v>
          </cell>
        </row>
        <row r="4343">
          <cell r="K4343">
            <v>203301</v>
          </cell>
        </row>
        <row r="4344">
          <cell r="K4344">
            <v>203301</v>
          </cell>
        </row>
        <row r="4345">
          <cell r="K4345">
            <v>203301</v>
          </cell>
        </row>
        <row r="4346">
          <cell r="K4346">
            <v>203301</v>
          </cell>
        </row>
        <row r="4347">
          <cell r="K4347">
            <v>203301</v>
          </cell>
        </row>
        <row r="4348">
          <cell r="K4348">
            <v>203301</v>
          </cell>
        </row>
        <row r="4349">
          <cell r="K4349">
            <v>213513</v>
          </cell>
        </row>
        <row r="4350">
          <cell r="K4350">
            <v>213513</v>
          </cell>
        </row>
        <row r="4351">
          <cell r="K4351">
            <v>203301</v>
          </cell>
        </row>
        <row r="4352">
          <cell r="K4352">
            <v>203301</v>
          </cell>
        </row>
        <row r="4353">
          <cell r="K4353">
            <v>203301</v>
          </cell>
        </row>
        <row r="4354">
          <cell r="K4354">
            <v>203301</v>
          </cell>
        </row>
        <row r="4355">
          <cell r="K4355">
            <v>203301</v>
          </cell>
        </row>
        <row r="4356">
          <cell r="K4356">
            <v>213513</v>
          </cell>
        </row>
        <row r="4357">
          <cell r="K4357">
            <v>213513</v>
          </cell>
        </row>
        <row r="4358">
          <cell r="K4358">
            <v>213513</v>
          </cell>
        </row>
        <row r="4359">
          <cell r="K4359">
            <v>210494</v>
          </cell>
        </row>
        <row r="4360">
          <cell r="K4360">
            <v>210494</v>
          </cell>
        </row>
        <row r="4361">
          <cell r="K4361">
            <v>217026</v>
          </cell>
        </row>
        <row r="4362">
          <cell r="K4362">
            <v>210494</v>
          </cell>
        </row>
        <row r="4363">
          <cell r="K4363">
            <v>210494</v>
          </cell>
        </row>
        <row r="4364">
          <cell r="K4364">
            <v>210494</v>
          </cell>
        </row>
        <row r="4365">
          <cell r="K4365">
            <v>210494</v>
          </cell>
        </row>
        <row r="4366">
          <cell r="K4366">
            <v>210494</v>
          </cell>
        </row>
        <row r="4367">
          <cell r="K4367">
            <v>210494</v>
          </cell>
        </row>
        <row r="4368">
          <cell r="K4368">
            <v>200269</v>
          </cell>
        </row>
        <row r="4369">
          <cell r="K4369">
            <v>213513</v>
          </cell>
        </row>
        <row r="4370">
          <cell r="K4370">
            <v>203301</v>
          </cell>
        </row>
        <row r="4371">
          <cell r="K4371">
            <v>203301</v>
          </cell>
        </row>
        <row r="4372">
          <cell r="K4372">
            <v>213513</v>
          </cell>
        </row>
        <row r="4373">
          <cell r="K4373">
            <v>210494</v>
          </cell>
        </row>
        <row r="4374">
          <cell r="K4374">
            <v>200269</v>
          </cell>
        </row>
        <row r="4375">
          <cell r="K4375">
            <v>203301</v>
          </cell>
        </row>
        <row r="4376">
          <cell r="K4376">
            <v>200269</v>
          </cell>
        </row>
        <row r="4377">
          <cell r="K4377">
            <v>200269</v>
          </cell>
        </row>
        <row r="4378">
          <cell r="K4378">
            <v>217026</v>
          </cell>
        </row>
        <row r="4379">
          <cell r="K4379">
            <v>200269</v>
          </cell>
        </row>
        <row r="4380">
          <cell r="K4380">
            <v>203301</v>
          </cell>
        </row>
        <row r="4381">
          <cell r="K4381">
            <v>203301</v>
          </cell>
        </row>
        <row r="4382">
          <cell r="K4382">
            <v>200269</v>
          </cell>
        </row>
        <row r="4383">
          <cell r="K4383">
            <v>203301</v>
          </cell>
        </row>
        <row r="4384">
          <cell r="K4384">
            <v>200269</v>
          </cell>
        </row>
        <row r="4385">
          <cell r="K4385">
            <v>200269</v>
          </cell>
        </row>
        <row r="4386">
          <cell r="K4386">
            <v>206982</v>
          </cell>
        </row>
        <row r="4387">
          <cell r="K4387">
            <v>203301</v>
          </cell>
        </row>
        <row r="4388">
          <cell r="K4388">
            <v>201496</v>
          </cell>
        </row>
        <row r="4389">
          <cell r="K4389">
            <v>213513</v>
          </cell>
        </row>
        <row r="4390">
          <cell r="K4390">
            <v>203301</v>
          </cell>
        </row>
        <row r="4391">
          <cell r="K4391">
            <v>200269</v>
          </cell>
        </row>
        <row r="4392">
          <cell r="K4392">
            <v>204528</v>
          </cell>
        </row>
        <row r="4393">
          <cell r="K4393">
            <v>200269</v>
          </cell>
        </row>
        <row r="4394">
          <cell r="K4394">
            <v>203301</v>
          </cell>
        </row>
        <row r="4395">
          <cell r="K4395">
            <v>285567</v>
          </cell>
        </row>
        <row r="4396">
          <cell r="K4396">
            <v>203301</v>
          </cell>
        </row>
        <row r="4397">
          <cell r="K4397">
            <v>211721</v>
          </cell>
        </row>
        <row r="4398">
          <cell r="K4398">
            <v>203301</v>
          </cell>
        </row>
        <row r="4399">
          <cell r="K4399">
            <v>806647</v>
          </cell>
        </row>
        <row r="4400">
          <cell r="K4400">
            <v>770705</v>
          </cell>
        </row>
        <row r="4401">
          <cell r="K4401">
            <v>297788</v>
          </cell>
        </row>
        <row r="4402">
          <cell r="K4402">
            <v>280659</v>
          </cell>
        </row>
        <row r="4403">
          <cell r="K4403">
            <v>213513</v>
          </cell>
        </row>
        <row r="4404">
          <cell r="K4404">
            <v>313293</v>
          </cell>
        </row>
        <row r="4405">
          <cell r="K4405">
            <v>206909</v>
          </cell>
        </row>
        <row r="4406">
          <cell r="K4406">
            <v>870250</v>
          </cell>
        </row>
        <row r="4407">
          <cell r="K4407">
            <v>359232</v>
          </cell>
        </row>
        <row r="4408">
          <cell r="K4408">
            <v>359232</v>
          </cell>
        </row>
        <row r="4409">
          <cell r="K4409">
            <v>230362</v>
          </cell>
        </row>
        <row r="4410">
          <cell r="K4410">
            <v>230362</v>
          </cell>
        </row>
        <row r="4411">
          <cell r="K4411">
            <v>283498</v>
          </cell>
        </row>
        <row r="4412">
          <cell r="K4412">
            <v>230362</v>
          </cell>
        </row>
        <row r="4413">
          <cell r="K4413">
            <v>825617</v>
          </cell>
        </row>
        <row r="4414">
          <cell r="K4414">
            <v>851166</v>
          </cell>
        </row>
        <row r="4415">
          <cell r="K4415">
            <v>825617</v>
          </cell>
        </row>
        <row r="4416">
          <cell r="K4416">
            <v>825617</v>
          </cell>
        </row>
        <row r="4417">
          <cell r="K4417">
            <v>851166</v>
          </cell>
        </row>
        <row r="4418">
          <cell r="K4418">
            <v>851166</v>
          </cell>
        </row>
        <row r="4419">
          <cell r="K4419">
            <v>825617</v>
          </cell>
        </row>
        <row r="4420">
          <cell r="K4420">
            <v>825617</v>
          </cell>
        </row>
        <row r="4421">
          <cell r="K4421">
            <v>825617</v>
          </cell>
        </row>
        <row r="4422">
          <cell r="K4422">
            <v>825617</v>
          </cell>
        </row>
        <row r="4423">
          <cell r="K4423">
            <v>825473</v>
          </cell>
        </row>
        <row r="4424">
          <cell r="K4424">
            <v>825617</v>
          </cell>
        </row>
        <row r="4425">
          <cell r="K4425">
            <v>825617</v>
          </cell>
        </row>
        <row r="4426">
          <cell r="K4426">
            <v>825617</v>
          </cell>
        </row>
        <row r="4427">
          <cell r="K4427">
            <v>350330</v>
          </cell>
        </row>
        <row r="4428">
          <cell r="K4428">
            <v>252078</v>
          </cell>
        </row>
        <row r="4429">
          <cell r="K4429">
            <v>252078</v>
          </cell>
        </row>
        <row r="4430">
          <cell r="K4430">
            <v>252078</v>
          </cell>
        </row>
        <row r="4431">
          <cell r="K4431">
            <v>252078</v>
          </cell>
        </row>
        <row r="4432">
          <cell r="K4432">
            <v>252078</v>
          </cell>
        </row>
        <row r="4433">
          <cell r="K4433">
            <v>252078</v>
          </cell>
        </row>
        <row r="4434">
          <cell r="K4434">
            <v>252078</v>
          </cell>
        </row>
        <row r="4435">
          <cell r="K4435">
            <v>252078</v>
          </cell>
        </row>
        <row r="4436">
          <cell r="K4436">
            <v>252078</v>
          </cell>
        </row>
        <row r="4437">
          <cell r="K4437">
            <v>252078</v>
          </cell>
        </row>
        <row r="4438">
          <cell r="K4438">
            <v>252078</v>
          </cell>
        </row>
        <row r="4439">
          <cell r="K4439">
            <v>249448</v>
          </cell>
        </row>
        <row r="4440">
          <cell r="K4440">
            <v>252078</v>
          </cell>
        </row>
        <row r="4441">
          <cell r="K4441">
            <v>249448</v>
          </cell>
        </row>
        <row r="4442">
          <cell r="K4442">
            <v>245550</v>
          </cell>
        </row>
        <row r="4443">
          <cell r="K4443">
            <v>248181</v>
          </cell>
        </row>
        <row r="4444">
          <cell r="K4444">
            <v>248181</v>
          </cell>
        </row>
        <row r="4445">
          <cell r="K4445">
            <v>248181</v>
          </cell>
        </row>
        <row r="4446">
          <cell r="K4446">
            <v>275639</v>
          </cell>
        </row>
        <row r="4447">
          <cell r="K4447">
            <v>199840</v>
          </cell>
        </row>
        <row r="4448">
          <cell r="K4448">
            <v>214355</v>
          </cell>
        </row>
        <row r="4449">
          <cell r="K4449">
            <v>350330</v>
          </cell>
        </row>
        <row r="4450">
          <cell r="K4450">
            <v>214355</v>
          </cell>
        </row>
        <row r="4451">
          <cell r="K4451">
            <v>350330</v>
          </cell>
        </row>
        <row r="4452">
          <cell r="K4452">
            <v>806647</v>
          </cell>
        </row>
        <row r="4453">
          <cell r="K4453">
            <v>806647</v>
          </cell>
        </row>
        <row r="4454">
          <cell r="K4454">
            <v>806647</v>
          </cell>
        </row>
        <row r="4455">
          <cell r="K4455">
            <v>806647</v>
          </cell>
        </row>
        <row r="4456">
          <cell r="K4456">
            <v>303574</v>
          </cell>
        </row>
        <row r="4457">
          <cell r="K4457">
            <v>550768</v>
          </cell>
        </row>
        <row r="4458">
          <cell r="K4458">
            <v>285422</v>
          </cell>
        </row>
        <row r="4459">
          <cell r="K4459">
            <v>230362</v>
          </cell>
        </row>
        <row r="4460">
          <cell r="K4460">
            <v>360226</v>
          </cell>
        </row>
        <row r="4461">
          <cell r="K4461">
            <v>350330</v>
          </cell>
        </row>
        <row r="4462">
          <cell r="K4462">
            <v>313293</v>
          </cell>
        </row>
        <row r="4463">
          <cell r="K4463">
            <v>278253</v>
          </cell>
        </row>
        <row r="4464">
          <cell r="K4464">
            <v>254275</v>
          </cell>
        </row>
        <row r="4465">
          <cell r="K4465">
            <v>285567</v>
          </cell>
        </row>
        <row r="4466">
          <cell r="K4466">
            <v>278253</v>
          </cell>
        </row>
        <row r="4467">
          <cell r="K4467">
            <v>278253</v>
          </cell>
        </row>
        <row r="4468">
          <cell r="K4468">
            <v>196120</v>
          </cell>
        </row>
        <row r="4469">
          <cell r="K4469">
            <v>278253</v>
          </cell>
        </row>
        <row r="4470">
          <cell r="K4470">
            <v>198044</v>
          </cell>
        </row>
        <row r="4471">
          <cell r="K4471">
            <v>219295</v>
          </cell>
        </row>
        <row r="4472">
          <cell r="K4472">
            <v>282920</v>
          </cell>
        </row>
        <row r="4473">
          <cell r="K4473">
            <v>350330</v>
          </cell>
        </row>
        <row r="4474">
          <cell r="K4474">
            <v>224139</v>
          </cell>
        </row>
        <row r="4475">
          <cell r="K4475">
            <v>230362</v>
          </cell>
        </row>
        <row r="4476">
          <cell r="K4476">
            <v>224139</v>
          </cell>
        </row>
        <row r="4477">
          <cell r="K4477">
            <v>220995</v>
          </cell>
        </row>
        <row r="4478">
          <cell r="K4478">
            <v>229704</v>
          </cell>
        </row>
        <row r="4479">
          <cell r="K4479">
            <v>1392281</v>
          </cell>
        </row>
        <row r="4480">
          <cell r="K4480">
            <v>2166809</v>
          </cell>
        </row>
        <row r="4481">
          <cell r="K4481">
            <v>854053</v>
          </cell>
        </row>
        <row r="4482">
          <cell r="K4482">
            <v>854053</v>
          </cell>
        </row>
        <row r="4483">
          <cell r="K4483">
            <v>1913264</v>
          </cell>
        </row>
        <row r="4484">
          <cell r="K4484">
            <v>2244276</v>
          </cell>
        </row>
        <row r="4485">
          <cell r="K4485">
            <v>232363</v>
          </cell>
        </row>
        <row r="4486">
          <cell r="K4486">
            <v>2311706</v>
          </cell>
        </row>
        <row r="4487">
          <cell r="K4487">
            <v>481377</v>
          </cell>
        </row>
        <row r="4488">
          <cell r="K4488">
            <v>169337</v>
          </cell>
        </row>
        <row r="4489">
          <cell r="K4489">
            <v>586169</v>
          </cell>
        </row>
        <row r="4490">
          <cell r="K4490">
            <v>153954</v>
          </cell>
        </row>
        <row r="4491">
          <cell r="K4491">
            <v>714598</v>
          </cell>
        </row>
        <row r="4492">
          <cell r="K4492">
            <v>148287</v>
          </cell>
        </row>
        <row r="4493">
          <cell r="K4493">
            <v>466397</v>
          </cell>
        </row>
        <row r="4494">
          <cell r="K4494">
            <v>1234993</v>
          </cell>
        </row>
        <row r="4495">
          <cell r="K4495">
            <v>1234993</v>
          </cell>
        </row>
        <row r="4496">
          <cell r="K4496">
            <v>1021319</v>
          </cell>
        </row>
        <row r="4497">
          <cell r="K4497">
            <v>1210182</v>
          </cell>
        </row>
        <row r="4498">
          <cell r="K4498">
            <v>1210182</v>
          </cell>
        </row>
        <row r="4499">
          <cell r="K4499">
            <v>1215021</v>
          </cell>
        </row>
        <row r="4500">
          <cell r="K4500">
            <v>1528958</v>
          </cell>
        </row>
        <row r="4501">
          <cell r="K4501">
            <v>1428314</v>
          </cell>
        </row>
        <row r="4502">
          <cell r="K4502">
            <v>262535</v>
          </cell>
        </row>
        <row r="4503">
          <cell r="K4503">
            <v>2142976</v>
          </cell>
        </row>
        <row r="4504">
          <cell r="K4504">
            <v>849392</v>
          </cell>
        </row>
        <row r="4505">
          <cell r="K4505">
            <v>537594</v>
          </cell>
        </row>
        <row r="4506">
          <cell r="K4506">
            <v>1739464</v>
          </cell>
        </row>
        <row r="4507">
          <cell r="K4507">
            <v>927670</v>
          </cell>
        </row>
        <row r="4508">
          <cell r="K4508">
            <v>550339</v>
          </cell>
        </row>
        <row r="4509">
          <cell r="K4509">
            <v>566550</v>
          </cell>
        </row>
        <row r="4510">
          <cell r="K4510">
            <v>1347800</v>
          </cell>
        </row>
        <row r="4511">
          <cell r="K4511">
            <v>268734</v>
          </cell>
        </row>
        <row r="4512">
          <cell r="K4512">
            <v>60584</v>
          </cell>
        </row>
        <row r="4513">
          <cell r="K4513">
            <v>986404</v>
          </cell>
        </row>
        <row r="4514">
          <cell r="K4514">
            <v>890732</v>
          </cell>
        </row>
        <row r="4515">
          <cell r="K4515">
            <v>1348795</v>
          </cell>
        </row>
        <row r="4516">
          <cell r="K4516">
            <v>1159496</v>
          </cell>
        </row>
        <row r="4517">
          <cell r="K4517">
            <v>319368</v>
          </cell>
        </row>
        <row r="4518">
          <cell r="K4518">
            <v>196120</v>
          </cell>
        </row>
        <row r="4519">
          <cell r="K4519">
            <v>198622</v>
          </cell>
        </row>
        <row r="4520">
          <cell r="K4520">
            <v>219841</v>
          </cell>
        </row>
        <row r="4521">
          <cell r="K4521">
            <v>192627</v>
          </cell>
        </row>
        <row r="4522">
          <cell r="K4522">
            <v>338452</v>
          </cell>
        </row>
        <row r="4523">
          <cell r="K4523">
            <v>197076</v>
          </cell>
        </row>
        <row r="4524">
          <cell r="K4524">
            <v>222134</v>
          </cell>
        </row>
        <row r="4525">
          <cell r="K4525">
            <v>222134</v>
          </cell>
        </row>
        <row r="4526">
          <cell r="K4526">
            <v>203980</v>
          </cell>
        </row>
        <row r="4527">
          <cell r="K4527">
            <v>215713</v>
          </cell>
        </row>
        <row r="4528">
          <cell r="K4528">
            <v>692425</v>
          </cell>
        </row>
        <row r="4529">
          <cell r="K4529">
            <v>222134</v>
          </cell>
        </row>
        <row r="4530">
          <cell r="K4530">
            <v>222134</v>
          </cell>
        </row>
        <row r="4531">
          <cell r="K4531">
            <v>222134</v>
          </cell>
        </row>
        <row r="4532">
          <cell r="K4532">
            <v>283588</v>
          </cell>
        </row>
        <row r="4533">
          <cell r="K4533">
            <v>283588</v>
          </cell>
        </row>
        <row r="4534">
          <cell r="K4534">
            <v>283588</v>
          </cell>
        </row>
        <row r="4535">
          <cell r="K4535">
            <v>283588</v>
          </cell>
        </row>
        <row r="4536">
          <cell r="K4536">
            <v>283588</v>
          </cell>
        </row>
        <row r="4537">
          <cell r="K4537">
            <v>283588</v>
          </cell>
        </row>
        <row r="4538">
          <cell r="K4538">
            <v>283588</v>
          </cell>
        </row>
        <row r="4539">
          <cell r="K4539">
            <v>283588</v>
          </cell>
        </row>
        <row r="4540">
          <cell r="K4540">
            <v>283588</v>
          </cell>
        </row>
        <row r="4541">
          <cell r="K4541">
            <v>283588</v>
          </cell>
        </row>
        <row r="4542">
          <cell r="K4542">
            <v>283588</v>
          </cell>
        </row>
        <row r="4543">
          <cell r="K4543">
            <v>283588</v>
          </cell>
        </row>
        <row r="4544">
          <cell r="K4544">
            <v>283588</v>
          </cell>
        </row>
        <row r="4545">
          <cell r="K4545">
            <v>283588</v>
          </cell>
        </row>
        <row r="4546">
          <cell r="K4546">
            <v>283588</v>
          </cell>
        </row>
        <row r="4547">
          <cell r="K4547">
            <v>283588</v>
          </cell>
        </row>
        <row r="4548">
          <cell r="K4548">
            <v>283588</v>
          </cell>
        </row>
        <row r="4549">
          <cell r="K4549">
            <v>193778</v>
          </cell>
        </row>
        <row r="4550">
          <cell r="K4550">
            <v>178810</v>
          </cell>
        </row>
        <row r="4551">
          <cell r="K4551">
            <v>300404</v>
          </cell>
        </row>
        <row r="4552">
          <cell r="K4552">
            <v>176274</v>
          </cell>
        </row>
        <row r="4553">
          <cell r="K4553">
            <v>178810</v>
          </cell>
        </row>
        <row r="4554">
          <cell r="K4554">
            <v>320270</v>
          </cell>
        </row>
        <row r="4555">
          <cell r="K4555">
            <v>280659</v>
          </cell>
        </row>
        <row r="4556">
          <cell r="K4556">
            <v>275751</v>
          </cell>
        </row>
        <row r="4557">
          <cell r="K4557">
            <v>179351</v>
          </cell>
        </row>
        <row r="4558">
          <cell r="K4558">
            <v>286320</v>
          </cell>
        </row>
        <row r="4559">
          <cell r="K4559">
            <v>304951</v>
          </cell>
        </row>
        <row r="4560">
          <cell r="K4560">
            <v>302245</v>
          </cell>
        </row>
        <row r="4561">
          <cell r="K4561">
            <v>178810</v>
          </cell>
        </row>
        <row r="4562">
          <cell r="K4562">
            <v>167703</v>
          </cell>
        </row>
        <row r="4563">
          <cell r="K4563">
            <v>405254</v>
          </cell>
        </row>
        <row r="4564">
          <cell r="K4564">
            <v>193371</v>
          </cell>
        </row>
        <row r="4565">
          <cell r="K4565">
            <v>220995</v>
          </cell>
        </row>
        <row r="4566">
          <cell r="K4566">
            <v>287431</v>
          </cell>
        </row>
        <row r="4567">
          <cell r="K4567">
            <v>449040</v>
          </cell>
        </row>
        <row r="4568">
          <cell r="K4568">
            <v>208275</v>
          </cell>
        </row>
        <row r="4569">
          <cell r="K4569">
            <v>270486</v>
          </cell>
        </row>
        <row r="4570">
          <cell r="K4570">
            <v>450283</v>
          </cell>
        </row>
        <row r="4571">
          <cell r="K4571">
            <v>255494</v>
          </cell>
        </row>
        <row r="4572">
          <cell r="K4572">
            <v>321858</v>
          </cell>
        </row>
        <row r="4573">
          <cell r="K4573">
            <v>214355</v>
          </cell>
        </row>
        <row r="4574">
          <cell r="K4574">
            <v>404136</v>
          </cell>
        </row>
        <row r="4575">
          <cell r="K4575">
            <v>214355</v>
          </cell>
        </row>
        <row r="4576">
          <cell r="K4576">
            <v>220995</v>
          </cell>
        </row>
        <row r="4577">
          <cell r="K4577">
            <v>242222</v>
          </cell>
        </row>
        <row r="4578">
          <cell r="K4578">
            <v>105861</v>
          </cell>
        </row>
        <row r="4579">
          <cell r="K4579">
            <v>223834</v>
          </cell>
        </row>
        <row r="4580">
          <cell r="K4580">
            <v>354593</v>
          </cell>
        </row>
        <row r="4581">
          <cell r="K4581">
            <v>349520</v>
          </cell>
        </row>
        <row r="4582">
          <cell r="K4582">
            <v>354593</v>
          </cell>
        </row>
        <row r="4583">
          <cell r="K4583">
            <v>349520</v>
          </cell>
        </row>
        <row r="4584">
          <cell r="K4584">
            <v>354593</v>
          </cell>
        </row>
        <row r="4585">
          <cell r="K4585">
            <v>354593</v>
          </cell>
        </row>
        <row r="4586">
          <cell r="K4586">
            <v>347816</v>
          </cell>
        </row>
        <row r="4587">
          <cell r="K4587">
            <v>433602</v>
          </cell>
        </row>
        <row r="4588">
          <cell r="K4588">
            <v>433602</v>
          </cell>
        </row>
        <row r="4589">
          <cell r="K4589">
            <v>317582</v>
          </cell>
        </row>
        <row r="4590">
          <cell r="K4590">
            <v>490600</v>
          </cell>
        </row>
        <row r="4591">
          <cell r="K4591">
            <v>335406</v>
          </cell>
        </row>
        <row r="4592">
          <cell r="K4592">
            <v>219295</v>
          </cell>
        </row>
        <row r="4593">
          <cell r="K4593">
            <v>313035</v>
          </cell>
        </row>
        <row r="4594">
          <cell r="K4594">
            <v>356657</v>
          </cell>
        </row>
        <row r="4595">
          <cell r="K4595">
            <v>349520</v>
          </cell>
        </row>
        <row r="4596">
          <cell r="K4596">
            <v>490600</v>
          </cell>
        </row>
        <row r="4597">
          <cell r="K4597">
            <v>196120</v>
          </cell>
        </row>
        <row r="4598">
          <cell r="K4598">
            <v>230362</v>
          </cell>
        </row>
        <row r="4599">
          <cell r="K4599">
            <v>220995</v>
          </cell>
        </row>
        <row r="4600">
          <cell r="K4600">
            <v>220995</v>
          </cell>
        </row>
        <row r="4601">
          <cell r="K4601">
            <v>233810</v>
          </cell>
        </row>
        <row r="4602">
          <cell r="K4602">
            <v>230362</v>
          </cell>
        </row>
        <row r="4603">
          <cell r="K4603">
            <v>357908</v>
          </cell>
        </row>
        <row r="4604">
          <cell r="K4604">
            <v>357908</v>
          </cell>
        </row>
        <row r="4605">
          <cell r="K4605">
            <v>309809</v>
          </cell>
        </row>
        <row r="4606">
          <cell r="K4606">
            <v>287431</v>
          </cell>
        </row>
        <row r="4607">
          <cell r="K4607">
            <v>357908</v>
          </cell>
        </row>
        <row r="4608">
          <cell r="K4608">
            <v>282866</v>
          </cell>
        </row>
        <row r="4609">
          <cell r="K4609">
            <v>317582</v>
          </cell>
        </row>
        <row r="4610">
          <cell r="K4610">
            <v>301866</v>
          </cell>
        </row>
        <row r="4611">
          <cell r="K4611">
            <v>408899</v>
          </cell>
        </row>
        <row r="4612">
          <cell r="K4612">
            <v>349520</v>
          </cell>
        </row>
        <row r="4613">
          <cell r="K4613">
            <v>349520</v>
          </cell>
        </row>
        <row r="4614">
          <cell r="K4614">
            <v>281531</v>
          </cell>
        </row>
        <row r="4615">
          <cell r="K4615">
            <v>281531</v>
          </cell>
        </row>
        <row r="4616">
          <cell r="K4616">
            <v>211661</v>
          </cell>
        </row>
        <row r="4617">
          <cell r="K4617">
            <v>242948</v>
          </cell>
        </row>
        <row r="4618">
          <cell r="K4618">
            <v>2122094</v>
          </cell>
        </row>
        <row r="4619">
          <cell r="K4619">
            <v>2214669</v>
          </cell>
        </row>
        <row r="4620">
          <cell r="K4620">
            <v>1451275</v>
          </cell>
        </row>
        <row r="4621">
          <cell r="K4621">
            <v>1939176</v>
          </cell>
        </row>
        <row r="4622">
          <cell r="K4622">
            <v>2527182</v>
          </cell>
        </row>
        <row r="4623">
          <cell r="K4623">
            <v>1607753</v>
          </cell>
        </row>
        <row r="4624">
          <cell r="K4624">
            <v>1150366</v>
          </cell>
        </row>
        <row r="4625">
          <cell r="K4625">
            <v>1440162</v>
          </cell>
        </row>
        <row r="4626">
          <cell r="K4626">
            <v>2037591</v>
          </cell>
        </row>
        <row r="4627">
          <cell r="K4627">
            <v>861020</v>
          </cell>
        </row>
        <row r="4628">
          <cell r="K4628">
            <v>3174286</v>
          </cell>
        </row>
        <row r="4629">
          <cell r="K4629">
            <v>2148854</v>
          </cell>
        </row>
        <row r="4630">
          <cell r="K4630">
            <v>2722489</v>
          </cell>
        </row>
        <row r="4631">
          <cell r="K4631">
            <v>96945</v>
          </cell>
        </row>
        <row r="4632">
          <cell r="K4632">
            <v>230825</v>
          </cell>
        </row>
        <row r="4633">
          <cell r="K4633">
            <v>478498</v>
          </cell>
        </row>
        <row r="4634">
          <cell r="K4634">
            <v>275895</v>
          </cell>
        </row>
        <row r="4635">
          <cell r="K4635">
            <v>230931</v>
          </cell>
        </row>
        <row r="4636">
          <cell r="K4636">
            <v>2751736</v>
          </cell>
        </row>
        <row r="4637">
          <cell r="K4637">
            <v>111183</v>
          </cell>
        </row>
        <row r="4638">
          <cell r="K4638">
            <v>299711</v>
          </cell>
        </row>
        <row r="4639">
          <cell r="K4639">
            <v>251114</v>
          </cell>
        </row>
        <row r="4640">
          <cell r="K4640">
            <v>239388</v>
          </cell>
        </row>
        <row r="4641">
          <cell r="K4641">
            <v>172222</v>
          </cell>
        </row>
        <row r="4642">
          <cell r="K4642">
            <v>510964</v>
          </cell>
        </row>
        <row r="4643">
          <cell r="K4643">
            <v>276028</v>
          </cell>
        </row>
        <row r="4644">
          <cell r="K4644">
            <v>270218</v>
          </cell>
        </row>
        <row r="4645">
          <cell r="K4645">
            <v>232579</v>
          </cell>
        </row>
        <row r="4646">
          <cell r="K4646">
            <v>1662878</v>
          </cell>
        </row>
        <row r="4647">
          <cell r="K4647">
            <v>2958367</v>
          </cell>
        </row>
        <row r="4648">
          <cell r="K4648">
            <v>1736024</v>
          </cell>
        </row>
        <row r="4649">
          <cell r="K4649">
            <v>1847163</v>
          </cell>
        </row>
        <row r="4650">
          <cell r="K4650">
            <v>3370588</v>
          </cell>
        </row>
        <row r="4651">
          <cell r="K4651">
            <v>2342652</v>
          </cell>
        </row>
        <row r="4652">
          <cell r="K4652">
            <v>1846682</v>
          </cell>
        </row>
        <row r="4653">
          <cell r="K4653">
            <v>2228915</v>
          </cell>
        </row>
        <row r="4654">
          <cell r="K4654">
            <v>1698890</v>
          </cell>
        </row>
        <row r="4655">
          <cell r="K4655">
            <v>1799316</v>
          </cell>
        </row>
        <row r="4656">
          <cell r="K4656">
            <v>2004327</v>
          </cell>
        </row>
        <row r="4657">
          <cell r="K4657">
            <v>1974864</v>
          </cell>
        </row>
        <row r="4658">
          <cell r="K4658">
            <v>1956185</v>
          </cell>
        </row>
        <row r="4659">
          <cell r="K4659">
            <v>1697942</v>
          </cell>
        </row>
        <row r="4660">
          <cell r="K4660">
            <v>2019848</v>
          </cell>
        </row>
        <row r="4661">
          <cell r="K4661">
            <v>2947460</v>
          </cell>
        </row>
        <row r="4662">
          <cell r="K4662">
            <v>1264073</v>
          </cell>
        </row>
        <row r="4663">
          <cell r="K4663">
            <v>2228915</v>
          </cell>
        </row>
        <row r="4664">
          <cell r="K4664">
            <v>1513767</v>
          </cell>
        </row>
        <row r="4665">
          <cell r="K4665">
            <v>314296</v>
          </cell>
        </row>
        <row r="4666">
          <cell r="K4666">
            <v>319368</v>
          </cell>
        </row>
        <row r="4667">
          <cell r="K4667">
            <v>319368</v>
          </cell>
        </row>
        <row r="4668">
          <cell r="K4668">
            <v>934254</v>
          </cell>
        </row>
        <row r="4669">
          <cell r="K4669">
            <v>816112</v>
          </cell>
        </row>
        <row r="4670">
          <cell r="K4670">
            <v>1116693</v>
          </cell>
        </row>
        <row r="4671">
          <cell r="K4671">
            <v>225859</v>
          </cell>
        </row>
        <row r="4672">
          <cell r="K4672">
            <v>354067</v>
          </cell>
        </row>
        <row r="4673">
          <cell r="K4673">
            <v>170239</v>
          </cell>
        </row>
        <row r="4674">
          <cell r="K4674">
            <v>302245</v>
          </cell>
        </row>
        <row r="4675">
          <cell r="K4675">
            <v>354067</v>
          </cell>
        </row>
        <row r="4676">
          <cell r="K4676">
            <v>354067</v>
          </cell>
        </row>
        <row r="4677">
          <cell r="K4677">
            <v>267026</v>
          </cell>
        </row>
        <row r="4678">
          <cell r="K4678">
            <v>249099</v>
          </cell>
        </row>
        <row r="4679">
          <cell r="K4679">
            <v>304951</v>
          </cell>
        </row>
        <row r="4680">
          <cell r="K4680">
            <v>303688</v>
          </cell>
        </row>
        <row r="4681">
          <cell r="K4681">
            <v>287431</v>
          </cell>
        </row>
        <row r="4682">
          <cell r="K4682">
            <v>287431</v>
          </cell>
        </row>
        <row r="4683">
          <cell r="K4683">
            <v>287431</v>
          </cell>
        </row>
        <row r="4684">
          <cell r="K4684">
            <v>287431</v>
          </cell>
        </row>
        <row r="4685">
          <cell r="K4685">
            <v>2037819</v>
          </cell>
        </row>
        <row r="4686">
          <cell r="K4686">
            <v>287431</v>
          </cell>
        </row>
        <row r="4687">
          <cell r="K4687">
            <v>441540</v>
          </cell>
        </row>
        <row r="4688">
          <cell r="K4688">
            <v>237072</v>
          </cell>
        </row>
        <row r="4689">
          <cell r="K4689">
            <v>237072</v>
          </cell>
        </row>
        <row r="4690">
          <cell r="K4690">
            <v>237072</v>
          </cell>
        </row>
        <row r="4691">
          <cell r="K4691">
            <v>237072</v>
          </cell>
        </row>
        <row r="4692">
          <cell r="K4692">
            <v>237072</v>
          </cell>
        </row>
        <row r="4693">
          <cell r="K4693">
            <v>311208</v>
          </cell>
        </row>
        <row r="4694">
          <cell r="K4694">
            <v>107286</v>
          </cell>
        </row>
        <row r="4695">
          <cell r="K4695">
            <v>1853296</v>
          </cell>
        </row>
        <row r="4696">
          <cell r="K4696">
            <v>597877</v>
          </cell>
        </row>
        <row r="4697">
          <cell r="K4697">
            <v>597877</v>
          </cell>
        </row>
        <row r="4698">
          <cell r="K4698">
            <v>597877</v>
          </cell>
        </row>
        <row r="4699">
          <cell r="K4699">
            <v>597877</v>
          </cell>
        </row>
        <row r="4700">
          <cell r="K4700">
            <v>597877</v>
          </cell>
        </row>
        <row r="4701">
          <cell r="K4701">
            <v>597877</v>
          </cell>
        </row>
        <row r="4702">
          <cell r="K4702">
            <v>597877</v>
          </cell>
        </row>
        <row r="4703">
          <cell r="K4703">
            <v>597877</v>
          </cell>
        </row>
        <row r="4704">
          <cell r="K4704">
            <v>597877</v>
          </cell>
        </row>
        <row r="4705">
          <cell r="K4705">
            <v>1155546</v>
          </cell>
        </row>
        <row r="4706">
          <cell r="K4706">
            <v>297535</v>
          </cell>
        </row>
        <row r="4707">
          <cell r="K4707">
            <v>917468</v>
          </cell>
        </row>
        <row r="4708">
          <cell r="K4708">
            <v>433602</v>
          </cell>
        </row>
        <row r="4709">
          <cell r="K4709">
            <v>433602</v>
          </cell>
        </row>
        <row r="4710">
          <cell r="K4710">
            <v>317293</v>
          </cell>
        </row>
        <row r="4711">
          <cell r="K4711">
            <v>480656</v>
          </cell>
        </row>
        <row r="4712">
          <cell r="K4712">
            <v>301244</v>
          </cell>
        </row>
        <row r="4713">
          <cell r="K4713">
            <v>301244</v>
          </cell>
        </row>
        <row r="4714">
          <cell r="K4714">
            <v>318999</v>
          </cell>
        </row>
        <row r="4715">
          <cell r="K4715">
            <v>436614</v>
          </cell>
        </row>
        <row r="4716">
          <cell r="K4716">
            <v>213650</v>
          </cell>
        </row>
        <row r="4717">
          <cell r="K4717">
            <v>296934</v>
          </cell>
        </row>
        <row r="4718">
          <cell r="K4718">
            <v>213650</v>
          </cell>
        </row>
        <row r="4719">
          <cell r="K4719">
            <v>213650</v>
          </cell>
        </row>
        <row r="4720">
          <cell r="K4720">
            <v>436614</v>
          </cell>
        </row>
        <row r="4721">
          <cell r="K4721">
            <v>296934</v>
          </cell>
        </row>
        <row r="4722">
          <cell r="K4722">
            <v>301244</v>
          </cell>
        </row>
        <row r="4723">
          <cell r="K4723">
            <v>318682</v>
          </cell>
        </row>
        <row r="4724">
          <cell r="K4724">
            <v>285140</v>
          </cell>
        </row>
        <row r="4725">
          <cell r="K4725">
            <v>283588</v>
          </cell>
        </row>
        <row r="4726">
          <cell r="K4726">
            <v>301665</v>
          </cell>
        </row>
        <row r="4727">
          <cell r="K4727">
            <v>270741</v>
          </cell>
        </row>
        <row r="4728">
          <cell r="K4728">
            <v>300823</v>
          </cell>
        </row>
        <row r="4729">
          <cell r="K4729">
            <v>305214</v>
          </cell>
        </row>
        <row r="4730">
          <cell r="K4730">
            <v>305214</v>
          </cell>
        </row>
        <row r="4731">
          <cell r="K4731">
            <v>300823</v>
          </cell>
        </row>
        <row r="4732">
          <cell r="K4732">
            <v>598623</v>
          </cell>
        </row>
        <row r="4733">
          <cell r="K4733">
            <v>599830</v>
          </cell>
        </row>
        <row r="4734">
          <cell r="K4734">
            <v>599830</v>
          </cell>
        </row>
        <row r="4735">
          <cell r="K4735">
            <v>1125005</v>
          </cell>
        </row>
        <row r="4736">
          <cell r="K4736">
            <v>592168</v>
          </cell>
        </row>
        <row r="4737">
          <cell r="K4737">
            <v>598623</v>
          </cell>
        </row>
        <row r="4738">
          <cell r="K4738">
            <v>592168</v>
          </cell>
        </row>
        <row r="4739">
          <cell r="K4739">
            <v>725488</v>
          </cell>
        </row>
        <row r="4740">
          <cell r="K4740">
            <v>725488</v>
          </cell>
        </row>
        <row r="4741">
          <cell r="K4741">
            <v>725488</v>
          </cell>
        </row>
        <row r="4742">
          <cell r="K4742">
            <v>725488</v>
          </cell>
        </row>
        <row r="4743">
          <cell r="K4743">
            <v>599830</v>
          </cell>
        </row>
        <row r="4744">
          <cell r="K4744">
            <v>599830</v>
          </cell>
        </row>
        <row r="4745">
          <cell r="K4745">
            <v>2137607</v>
          </cell>
        </row>
        <row r="4746">
          <cell r="K4746">
            <v>285140</v>
          </cell>
        </row>
        <row r="4747">
          <cell r="K4747">
            <v>408899</v>
          </cell>
        </row>
        <row r="4748">
          <cell r="K4748">
            <v>0</v>
          </cell>
        </row>
        <row r="4749">
          <cell r="K4749">
            <v>191128</v>
          </cell>
        </row>
        <row r="4750">
          <cell r="K4750">
            <v>306431</v>
          </cell>
        </row>
        <row r="4751">
          <cell r="K4751">
            <v>250530</v>
          </cell>
        </row>
        <row r="4752">
          <cell r="K4752">
            <v>361449</v>
          </cell>
        </row>
        <row r="4753">
          <cell r="K4753">
            <v>241479</v>
          </cell>
        </row>
        <row r="4754">
          <cell r="K4754">
            <v>249099</v>
          </cell>
        </row>
        <row r="4755">
          <cell r="K4755">
            <v>498839</v>
          </cell>
        </row>
        <row r="4756">
          <cell r="K4756">
            <v>75301</v>
          </cell>
        </row>
        <row r="4757">
          <cell r="K4757">
            <v>718548</v>
          </cell>
        </row>
        <row r="4758">
          <cell r="K4758">
            <v>718548</v>
          </cell>
        </row>
        <row r="4759">
          <cell r="K4759">
            <v>607539</v>
          </cell>
        </row>
        <row r="4760">
          <cell r="K4760">
            <v>213718</v>
          </cell>
        </row>
        <row r="4761">
          <cell r="K4761">
            <v>313293</v>
          </cell>
        </row>
        <row r="4762">
          <cell r="K4762">
            <v>661158</v>
          </cell>
        </row>
        <row r="4763">
          <cell r="K4763">
            <v>437913</v>
          </cell>
        </row>
        <row r="4764">
          <cell r="K4764">
            <v>2934944</v>
          </cell>
        </row>
        <row r="4765">
          <cell r="K4765">
            <v>433602</v>
          </cell>
        </row>
        <row r="4766">
          <cell r="K4766">
            <v>313035</v>
          </cell>
        </row>
        <row r="4767">
          <cell r="K4767">
            <v>313035</v>
          </cell>
        </row>
        <row r="4768">
          <cell r="K4768">
            <v>433602</v>
          </cell>
        </row>
        <row r="4769">
          <cell r="K4769">
            <v>433602</v>
          </cell>
        </row>
        <row r="4770">
          <cell r="K4770">
            <v>313035</v>
          </cell>
        </row>
        <row r="4771">
          <cell r="K4771">
            <v>433602</v>
          </cell>
        </row>
        <row r="4772">
          <cell r="K4772">
            <v>390242</v>
          </cell>
        </row>
        <row r="4773">
          <cell r="K4773">
            <v>245576</v>
          </cell>
        </row>
        <row r="4774">
          <cell r="K4774">
            <v>245576</v>
          </cell>
        </row>
        <row r="4775">
          <cell r="K4775">
            <v>337451</v>
          </cell>
        </row>
        <row r="4776">
          <cell r="K4776">
            <v>1533094</v>
          </cell>
        </row>
        <row r="4777">
          <cell r="K4777">
            <v>1063493</v>
          </cell>
        </row>
        <row r="4778">
          <cell r="K4778">
            <v>544214</v>
          </cell>
        </row>
        <row r="4779">
          <cell r="K4779">
            <v>544214</v>
          </cell>
        </row>
        <row r="4780">
          <cell r="K4780">
            <v>544214</v>
          </cell>
        </row>
        <row r="4781">
          <cell r="K4781">
            <v>544214</v>
          </cell>
        </row>
        <row r="4782">
          <cell r="K4782">
            <v>363015</v>
          </cell>
        </row>
        <row r="4783">
          <cell r="K4783">
            <v>379380</v>
          </cell>
        </row>
        <row r="4784">
          <cell r="K4784">
            <v>363015</v>
          </cell>
        </row>
        <row r="4785">
          <cell r="K4785">
            <v>544214</v>
          </cell>
        </row>
        <row r="4786">
          <cell r="K4786">
            <v>2071957</v>
          </cell>
        </row>
        <row r="4787">
          <cell r="K4787">
            <v>354067</v>
          </cell>
        </row>
        <row r="4788">
          <cell r="K4788">
            <v>283588</v>
          </cell>
        </row>
        <row r="4789">
          <cell r="K4789">
            <v>283588</v>
          </cell>
        </row>
        <row r="4790">
          <cell r="K4790">
            <v>652970</v>
          </cell>
        </row>
        <row r="4791">
          <cell r="K4791">
            <v>354067</v>
          </cell>
        </row>
        <row r="4792">
          <cell r="K4792">
            <v>1154431</v>
          </cell>
        </row>
        <row r="4793">
          <cell r="K4793">
            <v>763965</v>
          </cell>
        </row>
        <row r="4794">
          <cell r="K4794">
            <v>287431</v>
          </cell>
        </row>
        <row r="4795">
          <cell r="K4795">
            <v>287431</v>
          </cell>
        </row>
        <row r="4796">
          <cell r="K4796">
            <v>287431</v>
          </cell>
        </row>
        <row r="4797">
          <cell r="K4797">
            <v>287431</v>
          </cell>
        </row>
        <row r="4798">
          <cell r="K4798">
            <v>287431</v>
          </cell>
        </row>
        <row r="4799">
          <cell r="K4799">
            <v>287431</v>
          </cell>
        </row>
        <row r="4800">
          <cell r="K4800">
            <v>287431</v>
          </cell>
        </row>
        <row r="4801">
          <cell r="K4801">
            <v>287431</v>
          </cell>
        </row>
        <row r="4802">
          <cell r="K4802">
            <v>287431</v>
          </cell>
        </row>
        <row r="4803">
          <cell r="K4803">
            <v>287431</v>
          </cell>
        </row>
        <row r="4804">
          <cell r="K4804">
            <v>194580</v>
          </cell>
        </row>
        <row r="4805">
          <cell r="K4805">
            <v>210157</v>
          </cell>
        </row>
        <row r="4806">
          <cell r="K4806">
            <v>287431</v>
          </cell>
        </row>
        <row r="4807">
          <cell r="K4807">
            <v>194580</v>
          </cell>
        </row>
        <row r="4808">
          <cell r="K4808">
            <v>287431</v>
          </cell>
        </row>
        <row r="4809">
          <cell r="K4809">
            <v>210157</v>
          </cell>
        </row>
        <row r="4810">
          <cell r="K4810">
            <v>287431</v>
          </cell>
        </row>
        <row r="4811">
          <cell r="K4811">
            <v>282866</v>
          </cell>
        </row>
        <row r="4812">
          <cell r="K4812">
            <v>287431</v>
          </cell>
        </row>
        <row r="4813">
          <cell r="K4813">
            <v>287431</v>
          </cell>
        </row>
        <row r="4814">
          <cell r="K4814">
            <v>287431</v>
          </cell>
        </row>
        <row r="4815">
          <cell r="K4815">
            <v>282866</v>
          </cell>
        </row>
        <row r="4816">
          <cell r="K4816">
            <v>287431</v>
          </cell>
        </row>
        <row r="4817">
          <cell r="K4817">
            <v>287431</v>
          </cell>
        </row>
        <row r="4818">
          <cell r="K4818">
            <v>287431</v>
          </cell>
        </row>
        <row r="4819">
          <cell r="K4819">
            <v>287431</v>
          </cell>
        </row>
        <row r="4820">
          <cell r="K4820">
            <v>194580</v>
          </cell>
        </row>
        <row r="4821">
          <cell r="K4821">
            <v>210157</v>
          </cell>
        </row>
        <row r="4822">
          <cell r="K4822">
            <v>194580</v>
          </cell>
        </row>
        <row r="4823">
          <cell r="K4823">
            <v>194580</v>
          </cell>
        </row>
        <row r="4824">
          <cell r="K4824">
            <v>282866</v>
          </cell>
        </row>
        <row r="4825">
          <cell r="K4825">
            <v>282866</v>
          </cell>
        </row>
        <row r="4826">
          <cell r="K4826">
            <v>210157</v>
          </cell>
        </row>
        <row r="4827">
          <cell r="K4827">
            <v>210157</v>
          </cell>
        </row>
        <row r="4828">
          <cell r="K4828">
            <v>287431</v>
          </cell>
        </row>
        <row r="4829">
          <cell r="K4829">
            <v>287431</v>
          </cell>
        </row>
        <row r="4830">
          <cell r="K4830">
            <v>441540</v>
          </cell>
        </row>
        <row r="4831">
          <cell r="K4831">
            <v>287431</v>
          </cell>
        </row>
        <row r="4832">
          <cell r="K4832">
            <v>210157</v>
          </cell>
        </row>
        <row r="4833">
          <cell r="K4833">
            <v>210157</v>
          </cell>
        </row>
        <row r="4834">
          <cell r="K4834">
            <v>282866</v>
          </cell>
        </row>
        <row r="4835">
          <cell r="K4835">
            <v>210157</v>
          </cell>
        </row>
        <row r="4836">
          <cell r="K4836">
            <v>210157</v>
          </cell>
        </row>
        <row r="4837">
          <cell r="K4837">
            <v>210157</v>
          </cell>
        </row>
        <row r="4838">
          <cell r="K4838">
            <v>786499</v>
          </cell>
        </row>
        <row r="4839">
          <cell r="K4839">
            <v>909587</v>
          </cell>
        </row>
        <row r="4840">
          <cell r="K4840">
            <v>851166</v>
          </cell>
        </row>
        <row r="4841">
          <cell r="K4841">
            <v>886632</v>
          </cell>
        </row>
        <row r="4842">
          <cell r="K4842">
            <v>859867</v>
          </cell>
        </row>
        <row r="4843">
          <cell r="K4843">
            <v>859867</v>
          </cell>
        </row>
        <row r="4844">
          <cell r="K4844">
            <v>434960</v>
          </cell>
        </row>
        <row r="4845">
          <cell r="K4845">
            <v>434960</v>
          </cell>
        </row>
        <row r="4846">
          <cell r="K4846">
            <v>428079</v>
          </cell>
        </row>
        <row r="4847">
          <cell r="K4847">
            <v>417019</v>
          </cell>
        </row>
        <row r="4848">
          <cell r="K4848">
            <v>421981</v>
          </cell>
        </row>
        <row r="4849">
          <cell r="K4849">
            <v>421981</v>
          </cell>
        </row>
        <row r="4850">
          <cell r="K4850">
            <v>767239</v>
          </cell>
        </row>
        <row r="4851">
          <cell r="K4851">
            <v>886632</v>
          </cell>
        </row>
        <row r="4852">
          <cell r="K4852">
            <v>886632</v>
          </cell>
        </row>
        <row r="4853">
          <cell r="K4853">
            <v>886632</v>
          </cell>
        </row>
        <row r="4854">
          <cell r="K4854">
            <v>434960</v>
          </cell>
        </row>
        <row r="4855">
          <cell r="K4855">
            <v>224650</v>
          </cell>
        </row>
        <row r="4856">
          <cell r="K4856">
            <v>216470</v>
          </cell>
        </row>
        <row r="4857">
          <cell r="K4857">
            <v>190668</v>
          </cell>
        </row>
        <row r="4858">
          <cell r="K4858">
            <v>478498</v>
          </cell>
        </row>
        <row r="4859">
          <cell r="K4859">
            <v>213718</v>
          </cell>
        </row>
        <row r="4860">
          <cell r="K4860">
            <v>100534</v>
          </cell>
        </row>
        <row r="4861">
          <cell r="K4861">
            <v>1105843</v>
          </cell>
        </row>
        <row r="4862">
          <cell r="K4862">
            <v>1167768</v>
          </cell>
        </row>
        <row r="4863">
          <cell r="K4863">
            <v>1794909</v>
          </cell>
        </row>
        <row r="4864">
          <cell r="K4864">
            <v>300711</v>
          </cell>
        </row>
        <row r="4865">
          <cell r="K4865">
            <v>1543142</v>
          </cell>
        </row>
        <row r="4866">
          <cell r="K4866">
            <v>1548627</v>
          </cell>
        </row>
        <row r="4867">
          <cell r="K4867">
            <v>2708538</v>
          </cell>
        </row>
        <row r="4868">
          <cell r="K4868">
            <v>659923</v>
          </cell>
        </row>
        <row r="4869">
          <cell r="K4869">
            <v>2236032</v>
          </cell>
        </row>
        <row r="4870">
          <cell r="K4870">
            <v>1358606</v>
          </cell>
        </row>
        <row r="4871">
          <cell r="K4871">
            <v>1405820</v>
          </cell>
        </row>
        <row r="4872">
          <cell r="K4872">
            <v>1668074</v>
          </cell>
        </row>
        <row r="4873">
          <cell r="K4873">
            <v>518904</v>
          </cell>
        </row>
        <row r="4874">
          <cell r="K4874">
            <v>518904</v>
          </cell>
        </row>
        <row r="4875">
          <cell r="K4875">
            <v>518904</v>
          </cell>
        </row>
        <row r="4876">
          <cell r="K4876">
            <v>518904</v>
          </cell>
        </row>
        <row r="4877">
          <cell r="K4877">
            <v>518904</v>
          </cell>
        </row>
        <row r="4878">
          <cell r="K4878">
            <v>518904</v>
          </cell>
        </row>
        <row r="4879">
          <cell r="K4879">
            <v>518904</v>
          </cell>
        </row>
        <row r="4880">
          <cell r="K4880">
            <v>518904</v>
          </cell>
        </row>
        <row r="4881">
          <cell r="K4881">
            <v>656111</v>
          </cell>
        </row>
        <row r="4882">
          <cell r="K4882">
            <v>223678</v>
          </cell>
        </row>
        <row r="4883">
          <cell r="K4883">
            <v>153561</v>
          </cell>
        </row>
        <row r="4884">
          <cell r="K4884">
            <v>116953</v>
          </cell>
        </row>
        <row r="4885">
          <cell r="K4885">
            <v>140708</v>
          </cell>
        </row>
        <row r="4886">
          <cell r="K4886">
            <v>142192</v>
          </cell>
        </row>
        <row r="4887">
          <cell r="K4887">
            <v>142192</v>
          </cell>
        </row>
        <row r="4888">
          <cell r="K4888">
            <v>545257</v>
          </cell>
        </row>
        <row r="4889">
          <cell r="K4889">
            <v>1847073</v>
          </cell>
        </row>
        <row r="4890">
          <cell r="K4890">
            <v>831710</v>
          </cell>
        </row>
        <row r="4891">
          <cell r="K4891">
            <v>1538667</v>
          </cell>
        </row>
        <row r="4892">
          <cell r="K4892">
            <v>1780539</v>
          </cell>
        </row>
        <row r="4893">
          <cell r="K4893">
            <v>1070917</v>
          </cell>
        </row>
        <row r="4894">
          <cell r="K4894">
            <v>1070917</v>
          </cell>
        </row>
        <row r="4895">
          <cell r="K4895">
            <v>1086729</v>
          </cell>
        </row>
        <row r="4896">
          <cell r="K4896">
            <v>1710328</v>
          </cell>
        </row>
        <row r="4897">
          <cell r="K4897">
            <v>74122</v>
          </cell>
        </row>
        <row r="4898">
          <cell r="K4898">
            <v>1160590</v>
          </cell>
        </row>
        <row r="4899">
          <cell r="K4899">
            <v>161171</v>
          </cell>
        </row>
        <row r="4900">
          <cell r="K4900">
            <v>1203772</v>
          </cell>
        </row>
        <row r="4901">
          <cell r="K4901">
            <v>142675</v>
          </cell>
        </row>
        <row r="4902">
          <cell r="K4902">
            <v>1950760</v>
          </cell>
        </row>
        <row r="4903">
          <cell r="K4903">
            <v>1070917</v>
          </cell>
        </row>
        <row r="4904">
          <cell r="K4904">
            <v>97282</v>
          </cell>
        </row>
        <row r="4905">
          <cell r="K4905">
            <v>374099</v>
          </cell>
        </row>
        <row r="4906">
          <cell r="K4906">
            <v>75301</v>
          </cell>
        </row>
        <row r="4907">
          <cell r="K4907">
            <v>82222</v>
          </cell>
        </row>
        <row r="4908">
          <cell r="K4908">
            <v>67254</v>
          </cell>
        </row>
        <row r="4909">
          <cell r="K4909">
            <v>1731387</v>
          </cell>
        </row>
        <row r="4910">
          <cell r="K4910">
            <v>757375</v>
          </cell>
        </row>
        <row r="4911">
          <cell r="K4911">
            <v>1564032</v>
          </cell>
        </row>
        <row r="4912">
          <cell r="K4912">
            <v>1682613</v>
          </cell>
        </row>
        <row r="4913">
          <cell r="K4913">
            <v>1846602</v>
          </cell>
        </row>
        <row r="4914">
          <cell r="K4914">
            <v>2147714</v>
          </cell>
        </row>
        <row r="4915">
          <cell r="K4915">
            <v>1446879</v>
          </cell>
        </row>
        <row r="4916">
          <cell r="K4916">
            <v>1446879</v>
          </cell>
        </row>
        <row r="4917">
          <cell r="K4917">
            <v>1432444</v>
          </cell>
        </row>
        <row r="4918">
          <cell r="K4918">
            <v>800597</v>
          </cell>
        </row>
        <row r="4919">
          <cell r="K4919">
            <v>1204624</v>
          </cell>
        </row>
        <row r="4920">
          <cell r="K4920">
            <v>1158628</v>
          </cell>
        </row>
        <row r="4921">
          <cell r="K4921">
            <v>1060758</v>
          </cell>
        </row>
        <row r="4922">
          <cell r="K4922">
            <v>1060758</v>
          </cell>
        </row>
        <row r="4923">
          <cell r="K4923">
            <v>1600047</v>
          </cell>
        </row>
        <row r="4924">
          <cell r="K4924">
            <v>1515315</v>
          </cell>
        </row>
        <row r="4925">
          <cell r="K4925">
            <v>1909344</v>
          </cell>
        </row>
        <row r="4926">
          <cell r="K4926">
            <v>2122094</v>
          </cell>
        </row>
        <row r="4927">
          <cell r="K4927">
            <v>1157952</v>
          </cell>
        </row>
        <row r="4928">
          <cell r="K4928">
            <v>1063617</v>
          </cell>
        </row>
        <row r="4929">
          <cell r="K4929">
            <v>1111963</v>
          </cell>
        </row>
        <row r="4930">
          <cell r="K4930">
            <v>1111963</v>
          </cell>
        </row>
        <row r="4931">
          <cell r="K4931">
            <v>1109704</v>
          </cell>
        </row>
        <row r="4932">
          <cell r="K4932">
            <v>1109704</v>
          </cell>
        </row>
        <row r="4933">
          <cell r="K4933">
            <v>1109704</v>
          </cell>
        </row>
        <row r="4934">
          <cell r="K4934">
            <v>1080333</v>
          </cell>
        </row>
        <row r="4935">
          <cell r="K4935">
            <v>772738</v>
          </cell>
        </row>
        <row r="4936">
          <cell r="K4936">
            <v>794352</v>
          </cell>
        </row>
        <row r="4937">
          <cell r="K4937">
            <v>1179440</v>
          </cell>
        </row>
        <row r="4938">
          <cell r="K4938">
            <v>1119766</v>
          </cell>
        </row>
        <row r="4939">
          <cell r="K4939">
            <v>2226760</v>
          </cell>
        </row>
        <row r="4940">
          <cell r="K4940">
            <v>794352</v>
          </cell>
        </row>
        <row r="4941">
          <cell r="K4941">
            <v>1845441</v>
          </cell>
        </row>
        <row r="4942">
          <cell r="K4942">
            <v>238690</v>
          </cell>
        </row>
        <row r="4943">
          <cell r="K4943">
            <v>250418</v>
          </cell>
        </row>
        <row r="4944">
          <cell r="K4944">
            <v>511139</v>
          </cell>
        </row>
        <row r="4945">
          <cell r="K4945">
            <v>168850</v>
          </cell>
        </row>
        <row r="4946">
          <cell r="K4946">
            <v>142192</v>
          </cell>
        </row>
        <row r="4947">
          <cell r="K4947">
            <v>168850</v>
          </cell>
        </row>
        <row r="4948">
          <cell r="K4948">
            <v>173180</v>
          </cell>
        </row>
        <row r="4949">
          <cell r="K4949">
            <v>129808</v>
          </cell>
        </row>
        <row r="4950">
          <cell r="K4950">
            <v>152827</v>
          </cell>
        </row>
        <row r="4951">
          <cell r="K4951">
            <v>154331</v>
          </cell>
        </row>
        <row r="4952">
          <cell r="K4952">
            <v>178098</v>
          </cell>
        </row>
        <row r="4953">
          <cell r="K4953">
            <v>144082</v>
          </cell>
        </row>
        <row r="4954">
          <cell r="K4954">
            <v>180103</v>
          </cell>
        </row>
        <row r="4955">
          <cell r="K4955">
            <v>269287</v>
          </cell>
        </row>
        <row r="4956">
          <cell r="K4956">
            <v>398326</v>
          </cell>
        </row>
        <row r="4957">
          <cell r="K4957">
            <v>398326</v>
          </cell>
        </row>
        <row r="4958">
          <cell r="K4958">
            <v>191621</v>
          </cell>
        </row>
        <row r="4959">
          <cell r="K4959">
            <v>1157952</v>
          </cell>
        </row>
        <row r="4960">
          <cell r="K4960">
            <v>3937523</v>
          </cell>
        </row>
        <row r="4961">
          <cell r="K4961">
            <v>111009</v>
          </cell>
        </row>
        <row r="4962">
          <cell r="K4962">
            <v>556662</v>
          </cell>
        </row>
        <row r="4963">
          <cell r="K4963">
            <v>315098</v>
          </cell>
        </row>
        <row r="4964">
          <cell r="K4964">
            <v>434960</v>
          </cell>
        </row>
        <row r="4965">
          <cell r="K4965">
            <v>434960</v>
          </cell>
        </row>
        <row r="4966">
          <cell r="K4966">
            <v>434960</v>
          </cell>
        </row>
        <row r="4967">
          <cell r="K4967">
            <v>415126</v>
          </cell>
        </row>
        <row r="4968">
          <cell r="K4968">
            <v>415126</v>
          </cell>
        </row>
        <row r="4969">
          <cell r="K4969">
            <v>421981</v>
          </cell>
        </row>
        <row r="4970">
          <cell r="K4970">
            <v>328169</v>
          </cell>
        </row>
        <row r="4971">
          <cell r="K4971">
            <v>328169</v>
          </cell>
        </row>
        <row r="4972">
          <cell r="K4972">
            <v>328169</v>
          </cell>
        </row>
        <row r="4973">
          <cell r="K4973">
            <v>327187</v>
          </cell>
        </row>
        <row r="4974">
          <cell r="K4974">
            <v>328169</v>
          </cell>
        </row>
        <row r="4975">
          <cell r="K4975">
            <v>328169</v>
          </cell>
        </row>
        <row r="4976">
          <cell r="K4976">
            <v>328169</v>
          </cell>
        </row>
        <row r="4977">
          <cell r="K4977">
            <v>328169</v>
          </cell>
        </row>
        <row r="4978">
          <cell r="K4978">
            <v>317844</v>
          </cell>
        </row>
        <row r="4979">
          <cell r="K4979">
            <v>183060</v>
          </cell>
        </row>
        <row r="4980">
          <cell r="K4980">
            <v>3438238</v>
          </cell>
        </row>
        <row r="4981">
          <cell r="K4981">
            <v>1222128</v>
          </cell>
        </row>
        <row r="4982">
          <cell r="K4982">
            <v>1055899</v>
          </cell>
        </row>
        <row r="4983">
          <cell r="K4983">
            <v>1616146</v>
          </cell>
        </row>
        <row r="4984">
          <cell r="K4984">
            <v>1410776</v>
          </cell>
        </row>
        <row r="4985">
          <cell r="K4985">
            <v>172158</v>
          </cell>
        </row>
        <row r="4986">
          <cell r="K4986">
            <v>1390008</v>
          </cell>
        </row>
        <row r="4987">
          <cell r="K4987">
            <v>277267</v>
          </cell>
        </row>
        <row r="4988">
          <cell r="K4988">
            <v>99002</v>
          </cell>
        </row>
        <row r="4989">
          <cell r="K4989">
            <v>944559</v>
          </cell>
        </row>
        <row r="4990">
          <cell r="K4990">
            <v>818995</v>
          </cell>
        </row>
        <row r="4991">
          <cell r="K4991">
            <v>29160</v>
          </cell>
        </row>
        <row r="4992">
          <cell r="K4992">
            <v>2468647</v>
          </cell>
        </row>
        <row r="4993">
          <cell r="K4993">
            <v>441894</v>
          </cell>
        </row>
        <row r="4994">
          <cell r="K4994">
            <v>2017607</v>
          </cell>
        </row>
        <row r="4995">
          <cell r="K4995">
            <v>2587166</v>
          </cell>
        </row>
        <row r="4996">
          <cell r="K4996">
            <v>3032370</v>
          </cell>
        </row>
        <row r="4997">
          <cell r="K4997">
            <v>2917047</v>
          </cell>
        </row>
        <row r="4998">
          <cell r="K4998">
            <v>2887594</v>
          </cell>
        </row>
        <row r="4999">
          <cell r="K4999">
            <v>1058352</v>
          </cell>
        </row>
        <row r="5000">
          <cell r="K5000">
            <v>313293</v>
          </cell>
        </row>
        <row r="5001">
          <cell r="K5001">
            <v>367844</v>
          </cell>
        </row>
        <row r="5002">
          <cell r="K5002">
            <v>1971690</v>
          </cell>
        </row>
        <row r="5003">
          <cell r="K5003">
            <v>2004229</v>
          </cell>
        </row>
        <row r="5004">
          <cell r="K5004">
            <v>555592</v>
          </cell>
        </row>
        <row r="5005">
          <cell r="K5005">
            <v>1650131</v>
          </cell>
        </row>
        <row r="5006">
          <cell r="K5006">
            <v>1650131</v>
          </cell>
        </row>
        <row r="5007">
          <cell r="K5007">
            <v>1603190</v>
          </cell>
        </row>
        <row r="5008">
          <cell r="K5008">
            <v>1791056</v>
          </cell>
        </row>
        <row r="5009">
          <cell r="K5009">
            <v>1868316</v>
          </cell>
        </row>
        <row r="5010">
          <cell r="K5010">
            <v>313293</v>
          </cell>
        </row>
        <row r="5011">
          <cell r="K5011">
            <v>265418</v>
          </cell>
        </row>
        <row r="5012">
          <cell r="K5012">
            <v>313293</v>
          </cell>
        </row>
        <row r="5013">
          <cell r="K5013">
            <v>1999868</v>
          </cell>
        </row>
        <row r="5014">
          <cell r="K5014">
            <v>142192</v>
          </cell>
        </row>
        <row r="5015">
          <cell r="K5015">
            <v>111003</v>
          </cell>
        </row>
        <row r="5016">
          <cell r="K5016">
            <v>3474523</v>
          </cell>
        </row>
        <row r="5017">
          <cell r="K5017">
            <v>220640</v>
          </cell>
        </row>
        <row r="5018">
          <cell r="K5018">
            <v>1531326</v>
          </cell>
        </row>
        <row r="5019">
          <cell r="K5019">
            <v>1100538</v>
          </cell>
        </row>
        <row r="5020">
          <cell r="K5020">
            <v>1645556</v>
          </cell>
        </row>
        <row r="5021">
          <cell r="K5021">
            <v>1175394</v>
          </cell>
        </row>
        <row r="5022">
          <cell r="K5022">
            <v>1152591</v>
          </cell>
        </row>
        <row r="5023">
          <cell r="K5023">
            <v>2629722</v>
          </cell>
        </row>
        <row r="5024">
          <cell r="K5024">
            <v>1077944</v>
          </cell>
        </row>
        <row r="5025">
          <cell r="K5025">
            <v>1152591</v>
          </cell>
        </row>
        <row r="5026">
          <cell r="K5026">
            <v>336337</v>
          </cell>
        </row>
        <row r="5027">
          <cell r="K5027">
            <v>94692</v>
          </cell>
        </row>
        <row r="5028">
          <cell r="K5028">
            <v>324268</v>
          </cell>
        </row>
        <row r="5029">
          <cell r="K5029">
            <v>317437</v>
          </cell>
        </row>
        <row r="5030">
          <cell r="K5030">
            <v>672216</v>
          </cell>
        </row>
        <row r="5031">
          <cell r="K5031">
            <v>2445890</v>
          </cell>
        </row>
        <row r="5032">
          <cell r="K5032">
            <v>240043</v>
          </cell>
        </row>
        <row r="5033">
          <cell r="K5033">
            <v>194784</v>
          </cell>
        </row>
        <row r="5034">
          <cell r="K5034">
            <v>2059949</v>
          </cell>
        </row>
        <row r="5035">
          <cell r="K5035">
            <v>3303637</v>
          </cell>
        </row>
        <row r="5036">
          <cell r="K5036">
            <v>159319</v>
          </cell>
        </row>
        <row r="5037">
          <cell r="K5037">
            <v>160029</v>
          </cell>
        </row>
        <row r="5038">
          <cell r="K5038">
            <v>480086</v>
          </cell>
        </row>
        <row r="5039">
          <cell r="K5039">
            <v>616602</v>
          </cell>
        </row>
        <row r="5040">
          <cell r="K5040">
            <v>480086</v>
          </cell>
        </row>
        <row r="5041">
          <cell r="K5041">
            <v>397696</v>
          </cell>
        </row>
        <row r="5042">
          <cell r="K5042">
            <v>446802</v>
          </cell>
        </row>
        <row r="5043">
          <cell r="K5043">
            <v>2821423</v>
          </cell>
        </row>
        <row r="5044">
          <cell r="K5044">
            <v>147984</v>
          </cell>
        </row>
        <row r="5045">
          <cell r="K5045">
            <v>446802</v>
          </cell>
        </row>
        <row r="5046">
          <cell r="K5046">
            <v>480086</v>
          </cell>
        </row>
        <row r="5047">
          <cell r="K5047">
            <v>2463240</v>
          </cell>
        </row>
        <row r="5048">
          <cell r="K5048">
            <v>1715003</v>
          </cell>
        </row>
        <row r="5049">
          <cell r="K5049">
            <v>1446879</v>
          </cell>
        </row>
        <row r="5050">
          <cell r="K5050">
            <v>1446879</v>
          </cell>
        </row>
        <row r="5051">
          <cell r="K5051">
            <v>1296617</v>
          </cell>
        </row>
        <row r="5052">
          <cell r="K5052">
            <v>172218</v>
          </cell>
        </row>
        <row r="5053">
          <cell r="K5053">
            <v>2330718</v>
          </cell>
        </row>
        <row r="5054">
          <cell r="K5054">
            <v>4826279</v>
          </cell>
        </row>
        <row r="5055">
          <cell r="K5055">
            <v>1191615</v>
          </cell>
        </row>
        <row r="5056">
          <cell r="K5056">
            <v>79579</v>
          </cell>
        </row>
        <row r="5057">
          <cell r="K5057">
            <v>1984790</v>
          </cell>
        </row>
        <row r="5058">
          <cell r="K5058">
            <v>2291449</v>
          </cell>
        </row>
        <row r="5059">
          <cell r="K5059">
            <v>1838426</v>
          </cell>
        </row>
        <row r="5060">
          <cell r="K5060">
            <v>1743692</v>
          </cell>
        </row>
        <row r="5061">
          <cell r="K5061">
            <v>1398039</v>
          </cell>
        </row>
        <row r="5062">
          <cell r="K5062">
            <v>386389</v>
          </cell>
        </row>
        <row r="5063">
          <cell r="K5063">
            <v>246124</v>
          </cell>
        </row>
        <row r="5064">
          <cell r="K5064">
            <v>256793</v>
          </cell>
        </row>
        <row r="5065">
          <cell r="K5065">
            <v>192443</v>
          </cell>
        </row>
        <row r="5066">
          <cell r="K5066">
            <v>386389</v>
          </cell>
        </row>
        <row r="5067">
          <cell r="K5067">
            <v>980908</v>
          </cell>
        </row>
        <row r="5068">
          <cell r="K5068">
            <v>74892</v>
          </cell>
        </row>
        <row r="5069">
          <cell r="K5069">
            <v>342102</v>
          </cell>
        </row>
        <row r="5070">
          <cell r="K5070">
            <v>305926</v>
          </cell>
        </row>
        <row r="5071">
          <cell r="K5071">
            <v>828889</v>
          </cell>
        </row>
        <row r="5072">
          <cell r="K5072">
            <v>2890395</v>
          </cell>
        </row>
        <row r="5073">
          <cell r="K5073">
            <v>314027</v>
          </cell>
        </row>
        <row r="5074">
          <cell r="K5074">
            <v>397696</v>
          </cell>
        </row>
        <row r="5075">
          <cell r="K5075">
            <v>523378</v>
          </cell>
        </row>
        <row r="5076">
          <cell r="K5076">
            <v>369959</v>
          </cell>
        </row>
        <row r="5077">
          <cell r="K5077">
            <v>480086</v>
          </cell>
        </row>
        <row r="5078">
          <cell r="K5078">
            <v>244989</v>
          </cell>
        </row>
        <row r="5079">
          <cell r="K5079">
            <v>218706</v>
          </cell>
        </row>
        <row r="5080">
          <cell r="K5080">
            <v>236693</v>
          </cell>
        </row>
        <row r="5081">
          <cell r="K5081">
            <v>294011</v>
          </cell>
        </row>
        <row r="5082">
          <cell r="K5082">
            <v>314725</v>
          </cell>
        </row>
        <row r="5083">
          <cell r="K5083">
            <v>314725</v>
          </cell>
        </row>
        <row r="5084">
          <cell r="K5084">
            <v>611165</v>
          </cell>
        </row>
        <row r="5085">
          <cell r="K5085">
            <v>387331</v>
          </cell>
        </row>
        <row r="5086">
          <cell r="K5086">
            <v>1044339</v>
          </cell>
        </row>
        <row r="5087">
          <cell r="K5087">
            <v>2764763</v>
          </cell>
        </row>
        <row r="5088">
          <cell r="K5088">
            <v>945178</v>
          </cell>
        </row>
        <row r="5089">
          <cell r="K5089">
            <v>33621</v>
          </cell>
        </row>
        <row r="5090">
          <cell r="K5090">
            <v>297986</v>
          </cell>
        </row>
        <row r="5091">
          <cell r="K5091">
            <v>33621</v>
          </cell>
        </row>
        <row r="5092">
          <cell r="K5092">
            <v>34393</v>
          </cell>
        </row>
        <row r="5093">
          <cell r="K5093">
            <v>33671</v>
          </cell>
        </row>
        <row r="5094">
          <cell r="K5094">
            <v>33621</v>
          </cell>
        </row>
        <row r="5095">
          <cell r="K5095">
            <v>304951</v>
          </cell>
        </row>
        <row r="5096">
          <cell r="K5096">
            <v>948500</v>
          </cell>
        </row>
        <row r="5097">
          <cell r="K5097">
            <v>170239</v>
          </cell>
        </row>
        <row r="5098">
          <cell r="K5098">
            <v>170239</v>
          </cell>
        </row>
        <row r="5099">
          <cell r="K5099">
            <v>267782</v>
          </cell>
        </row>
        <row r="5100">
          <cell r="K5100">
            <v>1952238</v>
          </cell>
        </row>
        <row r="5101">
          <cell r="K5101">
            <v>429176</v>
          </cell>
        </row>
        <row r="5102">
          <cell r="K5102">
            <v>359496</v>
          </cell>
        </row>
        <row r="5103">
          <cell r="K5103">
            <v>642675</v>
          </cell>
        </row>
        <row r="5104">
          <cell r="K5104">
            <v>642675</v>
          </cell>
        </row>
        <row r="5105">
          <cell r="K5105">
            <v>468418</v>
          </cell>
        </row>
        <row r="5106">
          <cell r="K5106">
            <v>468418</v>
          </cell>
        </row>
        <row r="5107">
          <cell r="K5107">
            <v>468418</v>
          </cell>
        </row>
        <row r="5108">
          <cell r="K5108">
            <v>468418</v>
          </cell>
        </row>
        <row r="5109">
          <cell r="K5109">
            <v>468418</v>
          </cell>
        </row>
        <row r="5110">
          <cell r="K5110">
            <v>461008</v>
          </cell>
        </row>
        <row r="5111">
          <cell r="K5111">
            <v>1223161</v>
          </cell>
        </row>
        <row r="5112">
          <cell r="K5112">
            <v>468418</v>
          </cell>
        </row>
        <row r="5113">
          <cell r="K5113">
            <v>468418</v>
          </cell>
        </row>
        <row r="5114">
          <cell r="K5114">
            <v>461008</v>
          </cell>
        </row>
        <row r="5115">
          <cell r="K5115">
            <v>468418</v>
          </cell>
        </row>
        <row r="5116">
          <cell r="K5116">
            <v>468418</v>
          </cell>
        </row>
        <row r="5117">
          <cell r="K5117">
            <v>461008</v>
          </cell>
        </row>
        <row r="5118">
          <cell r="K5118">
            <v>468418</v>
          </cell>
        </row>
        <row r="5119">
          <cell r="K5119">
            <v>461008</v>
          </cell>
        </row>
        <row r="5120">
          <cell r="K5120">
            <v>461008</v>
          </cell>
        </row>
        <row r="5121">
          <cell r="K5121">
            <v>454441</v>
          </cell>
        </row>
        <row r="5122">
          <cell r="K5122">
            <v>44850</v>
          </cell>
        </row>
        <row r="5123">
          <cell r="K5123">
            <v>181556</v>
          </cell>
        </row>
        <row r="5124">
          <cell r="K5124">
            <v>560686</v>
          </cell>
        </row>
        <row r="5125">
          <cell r="K5125">
            <v>289223</v>
          </cell>
        </row>
        <row r="5126">
          <cell r="K5126">
            <v>304532</v>
          </cell>
        </row>
        <row r="5127">
          <cell r="K5127">
            <v>246783</v>
          </cell>
        </row>
        <row r="5128">
          <cell r="K5128">
            <v>1813542</v>
          </cell>
        </row>
        <row r="5129">
          <cell r="K5129">
            <v>468418</v>
          </cell>
        </row>
        <row r="5130">
          <cell r="K5130">
            <v>2426891</v>
          </cell>
        </row>
        <row r="5131">
          <cell r="K5131">
            <v>1836960</v>
          </cell>
        </row>
        <row r="5132">
          <cell r="K5132">
            <v>180682</v>
          </cell>
        </row>
        <row r="5133">
          <cell r="K5133">
            <v>1906536</v>
          </cell>
        </row>
        <row r="5134">
          <cell r="K5134">
            <v>1680849</v>
          </cell>
        </row>
        <row r="5135">
          <cell r="K5135">
            <v>136847</v>
          </cell>
        </row>
        <row r="5136">
          <cell r="K5136">
            <v>2033286</v>
          </cell>
        </row>
        <row r="5137">
          <cell r="K5137">
            <v>1475010</v>
          </cell>
        </row>
        <row r="5138">
          <cell r="K5138">
            <v>496824</v>
          </cell>
        </row>
        <row r="5139">
          <cell r="K5139">
            <v>527709</v>
          </cell>
        </row>
        <row r="5140">
          <cell r="K5140">
            <v>197166</v>
          </cell>
        </row>
        <row r="5141">
          <cell r="K5141">
            <v>225853</v>
          </cell>
        </row>
        <row r="5142">
          <cell r="K5142">
            <v>489838</v>
          </cell>
        </row>
        <row r="5143">
          <cell r="K5143">
            <v>1319992</v>
          </cell>
        </row>
        <row r="5144">
          <cell r="K5144">
            <v>428169</v>
          </cell>
        </row>
        <row r="5145">
          <cell r="K5145">
            <v>198587</v>
          </cell>
        </row>
        <row r="5146">
          <cell r="K5146">
            <v>516933</v>
          </cell>
        </row>
        <row r="5147">
          <cell r="K5147">
            <v>51821</v>
          </cell>
        </row>
        <row r="5148">
          <cell r="K5148">
            <v>172158</v>
          </cell>
        </row>
        <row r="5149">
          <cell r="K5149">
            <v>168309</v>
          </cell>
        </row>
        <row r="5150">
          <cell r="K5150">
            <v>152535</v>
          </cell>
        </row>
        <row r="5151">
          <cell r="K5151">
            <v>1426580</v>
          </cell>
        </row>
        <row r="5152">
          <cell r="K5152">
            <v>72939</v>
          </cell>
        </row>
        <row r="5153">
          <cell r="K5153">
            <v>861571</v>
          </cell>
        </row>
        <row r="5154">
          <cell r="K5154">
            <v>861571</v>
          </cell>
        </row>
        <row r="5155">
          <cell r="K5155">
            <v>861571</v>
          </cell>
        </row>
        <row r="5156">
          <cell r="K5156">
            <v>861571</v>
          </cell>
        </row>
        <row r="5157">
          <cell r="K5157">
            <v>861571</v>
          </cell>
        </row>
        <row r="5158">
          <cell r="K5158">
            <v>861571</v>
          </cell>
        </row>
        <row r="5159">
          <cell r="K5159">
            <v>861571</v>
          </cell>
        </row>
        <row r="5160">
          <cell r="K5160">
            <v>861571</v>
          </cell>
        </row>
        <row r="5161">
          <cell r="K5161">
            <v>861571</v>
          </cell>
        </row>
        <row r="5162">
          <cell r="K5162">
            <v>861571</v>
          </cell>
        </row>
        <row r="5163">
          <cell r="K5163">
            <v>861571</v>
          </cell>
        </row>
        <row r="5164">
          <cell r="K5164">
            <v>861571</v>
          </cell>
        </row>
        <row r="5165">
          <cell r="K5165">
            <v>308169</v>
          </cell>
        </row>
        <row r="5166">
          <cell r="K5166">
            <v>1273827</v>
          </cell>
        </row>
        <row r="5167">
          <cell r="K5167">
            <v>1247287</v>
          </cell>
        </row>
        <row r="5168">
          <cell r="K5168">
            <v>320270</v>
          </cell>
        </row>
        <row r="5169">
          <cell r="K5169">
            <v>96833</v>
          </cell>
        </row>
        <row r="5170">
          <cell r="K5170">
            <v>162928</v>
          </cell>
        </row>
        <row r="5171">
          <cell r="K5171">
            <v>162928</v>
          </cell>
        </row>
        <row r="5172">
          <cell r="K5172">
            <v>216480</v>
          </cell>
        </row>
        <row r="5173">
          <cell r="K5173">
            <v>216480</v>
          </cell>
        </row>
        <row r="5174">
          <cell r="K5174">
            <v>213513</v>
          </cell>
        </row>
        <row r="5175">
          <cell r="K5175">
            <v>216480</v>
          </cell>
        </row>
        <row r="5176">
          <cell r="K5176">
            <v>172158</v>
          </cell>
        </row>
        <row r="5177">
          <cell r="K5177">
            <v>476460</v>
          </cell>
        </row>
        <row r="5178">
          <cell r="K5178">
            <v>213754</v>
          </cell>
        </row>
        <row r="5179">
          <cell r="K5179">
            <v>381257</v>
          </cell>
        </row>
        <row r="5180">
          <cell r="K5180">
            <v>160169</v>
          </cell>
        </row>
        <row r="5181">
          <cell r="K5181">
            <v>1238858</v>
          </cell>
        </row>
        <row r="5182">
          <cell r="K5182">
            <v>67242</v>
          </cell>
        </row>
        <row r="5183">
          <cell r="K5183">
            <v>149720</v>
          </cell>
        </row>
        <row r="5184">
          <cell r="K5184">
            <v>41558</v>
          </cell>
        </row>
        <row r="5185">
          <cell r="K5185">
            <v>65469</v>
          </cell>
        </row>
        <row r="5186">
          <cell r="K5186">
            <v>170239</v>
          </cell>
        </row>
        <row r="5187">
          <cell r="K5187">
            <v>86111</v>
          </cell>
        </row>
        <row r="5188">
          <cell r="K5188">
            <v>167703</v>
          </cell>
        </row>
        <row r="5189">
          <cell r="K5189">
            <v>73272</v>
          </cell>
        </row>
        <row r="5190">
          <cell r="K5190">
            <v>516562</v>
          </cell>
        </row>
        <row r="5191">
          <cell r="K5191">
            <v>1324133</v>
          </cell>
        </row>
        <row r="5192">
          <cell r="K5192">
            <v>627208</v>
          </cell>
        </row>
        <row r="5193">
          <cell r="K5193">
            <v>465820</v>
          </cell>
        </row>
        <row r="5194">
          <cell r="K5194">
            <v>2813123</v>
          </cell>
        </row>
        <row r="5195">
          <cell r="K5195">
            <v>298012</v>
          </cell>
        </row>
        <row r="5196">
          <cell r="K5196">
            <v>104908</v>
          </cell>
        </row>
        <row r="5197">
          <cell r="K5197">
            <v>1421421</v>
          </cell>
        </row>
        <row r="5198">
          <cell r="K5198">
            <v>1652838</v>
          </cell>
        </row>
        <row r="5199">
          <cell r="K5199">
            <v>1224263</v>
          </cell>
        </row>
        <row r="5200">
          <cell r="K5200">
            <v>1280936</v>
          </cell>
        </row>
        <row r="5201">
          <cell r="K5201">
            <v>73529</v>
          </cell>
        </row>
        <row r="5202">
          <cell r="K5202">
            <v>1771912</v>
          </cell>
        </row>
        <row r="5203">
          <cell r="K5203">
            <v>388003</v>
          </cell>
        </row>
        <row r="5204">
          <cell r="K5204">
            <v>388003</v>
          </cell>
        </row>
        <row r="5205">
          <cell r="K5205">
            <v>325791</v>
          </cell>
        </row>
        <row r="5206">
          <cell r="K5206">
            <v>221292</v>
          </cell>
        </row>
        <row r="5207">
          <cell r="K5207">
            <v>221292</v>
          </cell>
        </row>
        <row r="5208">
          <cell r="K5208">
            <v>221292</v>
          </cell>
        </row>
        <row r="5209">
          <cell r="K5209">
            <v>221292</v>
          </cell>
        </row>
        <row r="5210">
          <cell r="K5210">
            <v>221292</v>
          </cell>
        </row>
        <row r="5211">
          <cell r="K5211">
            <v>221292</v>
          </cell>
        </row>
        <row r="5212">
          <cell r="K5212">
            <v>221292</v>
          </cell>
        </row>
        <row r="5213">
          <cell r="K5213">
            <v>221292</v>
          </cell>
        </row>
        <row r="5214">
          <cell r="K5214">
            <v>178810</v>
          </cell>
        </row>
        <row r="5215">
          <cell r="K5215">
            <v>176274</v>
          </cell>
        </row>
        <row r="5216">
          <cell r="K5216">
            <v>176274</v>
          </cell>
        </row>
        <row r="5217">
          <cell r="K5217">
            <v>197796</v>
          </cell>
        </row>
        <row r="5218">
          <cell r="K5218">
            <v>178810</v>
          </cell>
        </row>
        <row r="5219">
          <cell r="K5219">
            <v>178810</v>
          </cell>
        </row>
        <row r="5220">
          <cell r="K5220">
            <v>197796</v>
          </cell>
        </row>
        <row r="5221">
          <cell r="K5221">
            <v>197796</v>
          </cell>
        </row>
        <row r="5222">
          <cell r="K5222">
            <v>170239</v>
          </cell>
        </row>
        <row r="5223">
          <cell r="K5223">
            <v>167703</v>
          </cell>
        </row>
        <row r="5224">
          <cell r="K5224">
            <v>170239</v>
          </cell>
        </row>
        <row r="5225">
          <cell r="K5225">
            <v>170239</v>
          </cell>
        </row>
        <row r="5226">
          <cell r="K5226">
            <v>170239</v>
          </cell>
        </row>
        <row r="5227">
          <cell r="K5227">
            <v>170239</v>
          </cell>
        </row>
        <row r="5228">
          <cell r="K5228">
            <v>178810</v>
          </cell>
        </row>
        <row r="5229">
          <cell r="K5229">
            <v>178810</v>
          </cell>
        </row>
        <row r="5230">
          <cell r="K5230">
            <v>197796</v>
          </cell>
        </row>
        <row r="5231">
          <cell r="K5231">
            <v>197796</v>
          </cell>
        </row>
        <row r="5232">
          <cell r="K5232">
            <v>195259</v>
          </cell>
        </row>
        <row r="5233">
          <cell r="K5233">
            <v>197796</v>
          </cell>
        </row>
        <row r="5234">
          <cell r="K5234">
            <v>176274</v>
          </cell>
        </row>
        <row r="5235">
          <cell r="K5235">
            <v>176274</v>
          </cell>
        </row>
        <row r="5236">
          <cell r="K5236">
            <v>178810</v>
          </cell>
        </row>
        <row r="5237">
          <cell r="K5237">
            <v>170239</v>
          </cell>
        </row>
        <row r="5238">
          <cell r="K5238">
            <v>170239</v>
          </cell>
        </row>
        <row r="5239">
          <cell r="K5239">
            <v>170239</v>
          </cell>
        </row>
        <row r="5240">
          <cell r="K5240">
            <v>170239</v>
          </cell>
        </row>
        <row r="5241">
          <cell r="K5241">
            <v>170239</v>
          </cell>
        </row>
        <row r="5242">
          <cell r="K5242">
            <v>167703</v>
          </cell>
        </row>
        <row r="5243">
          <cell r="K5243">
            <v>170239</v>
          </cell>
        </row>
        <row r="5244">
          <cell r="K5244">
            <v>170239</v>
          </cell>
        </row>
        <row r="5245">
          <cell r="K5245">
            <v>170239</v>
          </cell>
        </row>
        <row r="5246">
          <cell r="K5246">
            <v>170239</v>
          </cell>
        </row>
        <row r="5247">
          <cell r="K5247">
            <v>170239</v>
          </cell>
        </row>
        <row r="5248">
          <cell r="K5248">
            <v>170239</v>
          </cell>
        </row>
        <row r="5249">
          <cell r="K5249">
            <v>170239</v>
          </cell>
        </row>
        <row r="5250">
          <cell r="K5250">
            <v>167703</v>
          </cell>
        </row>
        <row r="5251">
          <cell r="K5251">
            <v>170239</v>
          </cell>
        </row>
        <row r="5252">
          <cell r="K5252">
            <v>170239</v>
          </cell>
        </row>
        <row r="5253">
          <cell r="K5253">
            <v>178810</v>
          </cell>
        </row>
        <row r="5254">
          <cell r="K5254">
            <v>170239</v>
          </cell>
        </row>
        <row r="5255">
          <cell r="K5255">
            <v>170239</v>
          </cell>
        </row>
        <row r="5256">
          <cell r="K5256">
            <v>170239</v>
          </cell>
        </row>
        <row r="5257">
          <cell r="K5257">
            <v>170239</v>
          </cell>
        </row>
        <row r="5258">
          <cell r="K5258">
            <v>167703</v>
          </cell>
        </row>
        <row r="5259">
          <cell r="K5259">
            <v>170239</v>
          </cell>
        </row>
        <row r="5260">
          <cell r="K5260">
            <v>170239</v>
          </cell>
        </row>
        <row r="5261">
          <cell r="K5261">
            <v>170239</v>
          </cell>
        </row>
        <row r="5262">
          <cell r="K5262">
            <v>170239</v>
          </cell>
        </row>
        <row r="5263">
          <cell r="K5263">
            <v>170239</v>
          </cell>
        </row>
        <row r="5264">
          <cell r="K5264">
            <v>170239</v>
          </cell>
        </row>
        <row r="5265">
          <cell r="K5265">
            <v>170239</v>
          </cell>
        </row>
        <row r="5266">
          <cell r="K5266">
            <v>271202</v>
          </cell>
        </row>
        <row r="5267">
          <cell r="K5267">
            <v>1079511</v>
          </cell>
        </row>
        <row r="5268">
          <cell r="K5268">
            <v>162400</v>
          </cell>
        </row>
        <row r="5269">
          <cell r="K5269">
            <v>160736</v>
          </cell>
        </row>
        <row r="5270">
          <cell r="K5270">
            <v>156216</v>
          </cell>
        </row>
        <row r="5271">
          <cell r="K5271">
            <v>156216</v>
          </cell>
        </row>
        <row r="5272">
          <cell r="K5272">
            <v>178379</v>
          </cell>
        </row>
        <row r="5273">
          <cell r="K5273">
            <v>156216</v>
          </cell>
        </row>
        <row r="5274">
          <cell r="K5274">
            <v>167864</v>
          </cell>
        </row>
        <row r="5275">
          <cell r="K5275">
            <v>198808</v>
          </cell>
        </row>
        <row r="5276">
          <cell r="K5276">
            <v>158411</v>
          </cell>
        </row>
        <row r="5277">
          <cell r="K5277">
            <v>156216</v>
          </cell>
        </row>
        <row r="5278">
          <cell r="K5278">
            <v>198808</v>
          </cell>
        </row>
        <row r="5279">
          <cell r="K5279">
            <v>199670</v>
          </cell>
        </row>
        <row r="5280">
          <cell r="K5280">
            <v>154401</v>
          </cell>
        </row>
        <row r="5281">
          <cell r="K5281">
            <v>309809</v>
          </cell>
        </row>
        <row r="5282">
          <cell r="K5282">
            <v>238335</v>
          </cell>
        </row>
        <row r="5283">
          <cell r="K5283">
            <v>178810</v>
          </cell>
        </row>
        <row r="5284">
          <cell r="K5284">
            <v>349699</v>
          </cell>
        </row>
        <row r="5285">
          <cell r="K5285">
            <v>234784</v>
          </cell>
        </row>
        <row r="5286">
          <cell r="K5286">
            <v>238335</v>
          </cell>
        </row>
        <row r="5287">
          <cell r="K5287">
            <v>251765</v>
          </cell>
        </row>
        <row r="5288">
          <cell r="K5288">
            <v>320270</v>
          </cell>
        </row>
        <row r="5289">
          <cell r="K5289">
            <v>242657</v>
          </cell>
        </row>
        <row r="5290">
          <cell r="K5290">
            <v>246011</v>
          </cell>
        </row>
        <row r="5291">
          <cell r="K5291">
            <v>325791</v>
          </cell>
        </row>
        <row r="5292">
          <cell r="K5292">
            <v>236216</v>
          </cell>
        </row>
        <row r="5293">
          <cell r="K5293">
            <v>315741</v>
          </cell>
        </row>
        <row r="5294">
          <cell r="K5294">
            <v>281387</v>
          </cell>
        </row>
        <row r="5295">
          <cell r="K5295">
            <v>281387</v>
          </cell>
        </row>
        <row r="5296">
          <cell r="K5296">
            <v>281387</v>
          </cell>
        </row>
        <row r="5297">
          <cell r="K5297">
            <v>236216</v>
          </cell>
        </row>
        <row r="5298">
          <cell r="K5298">
            <v>343420</v>
          </cell>
        </row>
        <row r="5299">
          <cell r="K5299">
            <v>2798428</v>
          </cell>
        </row>
        <row r="5300">
          <cell r="K5300">
            <v>1288398</v>
          </cell>
        </row>
        <row r="5301">
          <cell r="K5301">
            <v>1288398</v>
          </cell>
        </row>
        <row r="5302">
          <cell r="K5302">
            <v>1318297</v>
          </cell>
        </row>
        <row r="5303">
          <cell r="K5303">
            <v>2718325</v>
          </cell>
        </row>
        <row r="5304">
          <cell r="K5304">
            <v>230103</v>
          </cell>
        </row>
        <row r="5305">
          <cell r="K5305">
            <v>251218</v>
          </cell>
        </row>
        <row r="5306">
          <cell r="K5306">
            <v>2103601</v>
          </cell>
        </row>
        <row r="5307">
          <cell r="K5307">
            <v>912153</v>
          </cell>
        </row>
        <row r="5308">
          <cell r="K5308">
            <v>1625550</v>
          </cell>
        </row>
        <row r="5309">
          <cell r="K5309">
            <v>1700986</v>
          </cell>
        </row>
        <row r="5310">
          <cell r="K5310">
            <v>209652</v>
          </cell>
        </row>
        <row r="5311">
          <cell r="K5311">
            <v>963697</v>
          </cell>
        </row>
        <row r="5312">
          <cell r="K5312">
            <v>1623243</v>
          </cell>
        </row>
        <row r="5313">
          <cell r="K5313">
            <v>465603</v>
          </cell>
        </row>
        <row r="5314">
          <cell r="K5314">
            <v>321695</v>
          </cell>
        </row>
        <row r="5315">
          <cell r="K5315">
            <v>317205</v>
          </cell>
        </row>
        <row r="5316">
          <cell r="K5316">
            <v>274861</v>
          </cell>
        </row>
        <row r="5317">
          <cell r="K5317">
            <v>204287</v>
          </cell>
        </row>
        <row r="5318">
          <cell r="K5318">
            <v>334741</v>
          </cell>
        </row>
        <row r="5319">
          <cell r="K5319">
            <v>204287</v>
          </cell>
        </row>
        <row r="5320">
          <cell r="K5320">
            <v>204287</v>
          </cell>
        </row>
        <row r="5321">
          <cell r="K5321">
            <v>254923</v>
          </cell>
        </row>
        <row r="5322">
          <cell r="K5322">
            <v>336545</v>
          </cell>
        </row>
        <row r="5323">
          <cell r="K5323">
            <v>2693113</v>
          </cell>
        </row>
        <row r="5324">
          <cell r="K5324">
            <v>392480</v>
          </cell>
        </row>
        <row r="5325">
          <cell r="K5325">
            <v>314510</v>
          </cell>
        </row>
        <row r="5326">
          <cell r="K5326">
            <v>297614</v>
          </cell>
        </row>
        <row r="5327">
          <cell r="K5327">
            <v>1731224</v>
          </cell>
        </row>
        <row r="5328">
          <cell r="K5328">
            <v>1975654</v>
          </cell>
        </row>
        <row r="5329">
          <cell r="K5329">
            <v>2111466</v>
          </cell>
        </row>
        <row r="5330">
          <cell r="K5330">
            <v>1789687</v>
          </cell>
        </row>
        <row r="5331">
          <cell r="K5331">
            <v>1251344</v>
          </cell>
        </row>
        <row r="5332">
          <cell r="K5332">
            <v>265550</v>
          </cell>
        </row>
        <row r="5333">
          <cell r="K5333">
            <v>230975</v>
          </cell>
        </row>
        <row r="5334">
          <cell r="K5334">
            <v>1799791</v>
          </cell>
        </row>
        <row r="5335">
          <cell r="K5335">
            <v>1557938</v>
          </cell>
        </row>
        <row r="5336">
          <cell r="K5336">
            <v>230975</v>
          </cell>
        </row>
        <row r="5337">
          <cell r="K5337">
            <v>283119</v>
          </cell>
        </row>
        <row r="5338">
          <cell r="K5338">
            <v>1801168</v>
          </cell>
        </row>
        <row r="5339">
          <cell r="K5339">
            <v>211529</v>
          </cell>
        </row>
        <row r="5340">
          <cell r="K5340">
            <v>248718</v>
          </cell>
        </row>
        <row r="5341">
          <cell r="K5341">
            <v>214572</v>
          </cell>
        </row>
        <row r="5342">
          <cell r="K5342">
            <v>237355</v>
          </cell>
        </row>
        <row r="5343">
          <cell r="K5343">
            <v>237355</v>
          </cell>
        </row>
        <row r="5344">
          <cell r="K5344">
            <v>237355</v>
          </cell>
        </row>
        <row r="5345">
          <cell r="K5345">
            <v>237355</v>
          </cell>
        </row>
        <row r="5346">
          <cell r="K5346">
            <v>1908663</v>
          </cell>
        </row>
        <row r="5347">
          <cell r="K5347">
            <v>237355</v>
          </cell>
        </row>
        <row r="5348">
          <cell r="K5348">
            <v>237355</v>
          </cell>
        </row>
        <row r="5349">
          <cell r="K5349">
            <v>204287</v>
          </cell>
        </row>
        <row r="5350">
          <cell r="K5350">
            <v>204287</v>
          </cell>
        </row>
        <row r="5351">
          <cell r="K5351">
            <v>204287</v>
          </cell>
        </row>
        <row r="5352">
          <cell r="K5352">
            <v>197796</v>
          </cell>
        </row>
        <row r="5353">
          <cell r="K5353">
            <v>234311</v>
          </cell>
        </row>
        <row r="5354">
          <cell r="K5354">
            <v>234311</v>
          </cell>
        </row>
        <row r="5355">
          <cell r="K5355">
            <v>234311</v>
          </cell>
        </row>
        <row r="5356">
          <cell r="K5356">
            <v>234311</v>
          </cell>
        </row>
        <row r="5357">
          <cell r="K5357">
            <v>214572</v>
          </cell>
        </row>
        <row r="5358">
          <cell r="K5358">
            <v>211529</v>
          </cell>
        </row>
        <row r="5359">
          <cell r="K5359">
            <v>214572</v>
          </cell>
        </row>
        <row r="5360">
          <cell r="K5360">
            <v>214572</v>
          </cell>
        </row>
        <row r="5361">
          <cell r="K5361">
            <v>214572</v>
          </cell>
        </row>
        <row r="5362">
          <cell r="K5362">
            <v>214572</v>
          </cell>
        </row>
        <row r="5363">
          <cell r="K5363">
            <v>214572</v>
          </cell>
        </row>
        <row r="5364">
          <cell r="K5364">
            <v>214572</v>
          </cell>
        </row>
        <row r="5365">
          <cell r="K5365">
            <v>214572</v>
          </cell>
        </row>
        <row r="5366">
          <cell r="K5366">
            <v>214572</v>
          </cell>
        </row>
        <row r="5367">
          <cell r="K5367">
            <v>234311</v>
          </cell>
        </row>
        <row r="5368">
          <cell r="K5368">
            <v>214572</v>
          </cell>
        </row>
        <row r="5369">
          <cell r="K5369">
            <v>214572</v>
          </cell>
        </row>
        <row r="5370">
          <cell r="K5370">
            <v>204287</v>
          </cell>
        </row>
        <row r="5371">
          <cell r="K5371">
            <v>204287</v>
          </cell>
        </row>
        <row r="5372">
          <cell r="K5372">
            <v>204287</v>
          </cell>
        </row>
        <row r="5373">
          <cell r="K5373">
            <v>204287</v>
          </cell>
        </row>
        <row r="5374">
          <cell r="K5374">
            <v>204287</v>
          </cell>
        </row>
        <row r="5375">
          <cell r="K5375">
            <v>204287</v>
          </cell>
        </row>
        <row r="5376">
          <cell r="K5376">
            <v>204287</v>
          </cell>
        </row>
        <row r="5377">
          <cell r="K5377">
            <v>201244</v>
          </cell>
        </row>
        <row r="5378">
          <cell r="K5378">
            <v>171963</v>
          </cell>
        </row>
        <row r="5379">
          <cell r="K5379">
            <v>204287</v>
          </cell>
        </row>
        <row r="5380">
          <cell r="K5380">
            <v>171963</v>
          </cell>
        </row>
        <row r="5381">
          <cell r="K5381">
            <v>204287</v>
          </cell>
        </row>
        <row r="5382">
          <cell r="K5382">
            <v>204287</v>
          </cell>
        </row>
        <row r="5383">
          <cell r="K5383">
            <v>204287</v>
          </cell>
        </row>
        <row r="5384">
          <cell r="K5384">
            <v>204287</v>
          </cell>
        </row>
        <row r="5385">
          <cell r="K5385">
            <v>171963</v>
          </cell>
        </row>
        <row r="5386">
          <cell r="K5386">
            <v>201244</v>
          </cell>
        </row>
        <row r="5387">
          <cell r="K5387">
            <v>171963</v>
          </cell>
        </row>
        <row r="5388">
          <cell r="K5388">
            <v>171963</v>
          </cell>
        </row>
        <row r="5389">
          <cell r="K5389">
            <v>201244</v>
          </cell>
        </row>
        <row r="5390">
          <cell r="K5390">
            <v>171963</v>
          </cell>
        </row>
        <row r="5391">
          <cell r="K5391">
            <v>204287</v>
          </cell>
        </row>
        <row r="5392">
          <cell r="K5392">
            <v>201244</v>
          </cell>
        </row>
        <row r="5393">
          <cell r="K5393">
            <v>204287</v>
          </cell>
        </row>
        <row r="5394">
          <cell r="K5394">
            <v>201244</v>
          </cell>
        </row>
        <row r="5395">
          <cell r="K5395">
            <v>204287</v>
          </cell>
        </row>
        <row r="5396">
          <cell r="K5396">
            <v>204287</v>
          </cell>
        </row>
        <row r="5397">
          <cell r="K5397">
            <v>204287</v>
          </cell>
        </row>
        <row r="5398">
          <cell r="K5398">
            <v>204287</v>
          </cell>
        </row>
        <row r="5399">
          <cell r="K5399">
            <v>204287</v>
          </cell>
        </row>
        <row r="5400">
          <cell r="K5400">
            <v>204287</v>
          </cell>
        </row>
        <row r="5401">
          <cell r="K5401">
            <v>204287</v>
          </cell>
        </row>
        <row r="5402">
          <cell r="K5402">
            <v>204287</v>
          </cell>
        </row>
        <row r="5403">
          <cell r="K5403">
            <v>204287</v>
          </cell>
        </row>
        <row r="5404">
          <cell r="K5404">
            <v>201244</v>
          </cell>
        </row>
        <row r="5405">
          <cell r="K5405">
            <v>204287</v>
          </cell>
        </row>
        <row r="5406">
          <cell r="K5406">
            <v>204287</v>
          </cell>
        </row>
        <row r="5407">
          <cell r="K5407">
            <v>204287</v>
          </cell>
        </row>
        <row r="5408">
          <cell r="K5408">
            <v>204287</v>
          </cell>
        </row>
        <row r="5409">
          <cell r="K5409">
            <v>204287</v>
          </cell>
        </row>
        <row r="5410">
          <cell r="K5410">
            <v>171963</v>
          </cell>
        </row>
        <row r="5411">
          <cell r="K5411">
            <v>204287</v>
          </cell>
        </row>
        <row r="5412">
          <cell r="K5412">
            <v>842395</v>
          </cell>
        </row>
        <row r="5413">
          <cell r="K5413">
            <v>171963</v>
          </cell>
        </row>
        <row r="5414">
          <cell r="K5414">
            <v>171963</v>
          </cell>
        </row>
        <row r="5415">
          <cell r="K5415">
            <v>171963</v>
          </cell>
        </row>
        <row r="5416">
          <cell r="K5416">
            <v>185306</v>
          </cell>
        </row>
        <row r="5417">
          <cell r="K5417">
            <v>204287</v>
          </cell>
        </row>
        <row r="5418">
          <cell r="K5418">
            <v>193626</v>
          </cell>
        </row>
        <row r="5419">
          <cell r="K5419">
            <v>171963</v>
          </cell>
        </row>
        <row r="5420">
          <cell r="K5420">
            <v>171963</v>
          </cell>
        </row>
        <row r="5421">
          <cell r="K5421">
            <v>171963</v>
          </cell>
        </row>
        <row r="5422">
          <cell r="K5422">
            <v>171963</v>
          </cell>
        </row>
        <row r="5423">
          <cell r="K5423">
            <v>660183</v>
          </cell>
        </row>
        <row r="5424">
          <cell r="K5424">
            <v>171963</v>
          </cell>
        </row>
        <row r="5425">
          <cell r="K5425">
            <v>171963</v>
          </cell>
        </row>
        <row r="5426">
          <cell r="K5426">
            <v>171963</v>
          </cell>
        </row>
        <row r="5427">
          <cell r="K5427">
            <v>171963</v>
          </cell>
        </row>
        <row r="5428">
          <cell r="K5428">
            <v>171963</v>
          </cell>
        </row>
        <row r="5429">
          <cell r="K5429">
            <v>1235440</v>
          </cell>
        </row>
        <row r="5430">
          <cell r="K5430">
            <v>316473</v>
          </cell>
        </row>
        <row r="5431">
          <cell r="K5431">
            <v>171963</v>
          </cell>
        </row>
        <row r="5432">
          <cell r="K5432">
            <v>171963</v>
          </cell>
        </row>
        <row r="5433">
          <cell r="K5433">
            <v>1293710</v>
          </cell>
        </row>
        <row r="5434">
          <cell r="K5434">
            <v>2443521</v>
          </cell>
        </row>
        <row r="5435">
          <cell r="K5435">
            <v>3246828</v>
          </cell>
        </row>
        <row r="5436">
          <cell r="K5436">
            <v>207806</v>
          </cell>
        </row>
        <row r="5437">
          <cell r="K5437">
            <v>182094</v>
          </cell>
        </row>
        <row r="5438">
          <cell r="K5438">
            <v>215811</v>
          </cell>
        </row>
        <row r="5439">
          <cell r="K5439">
            <v>1059170</v>
          </cell>
        </row>
        <row r="5440">
          <cell r="K5440">
            <v>1185522</v>
          </cell>
        </row>
        <row r="5441">
          <cell r="K5441">
            <v>189059</v>
          </cell>
        </row>
        <row r="5442">
          <cell r="K5442">
            <v>201436</v>
          </cell>
        </row>
        <row r="5443">
          <cell r="K5443">
            <v>3233199</v>
          </cell>
        </row>
        <row r="5444">
          <cell r="K5444">
            <v>1679452</v>
          </cell>
        </row>
        <row r="5445">
          <cell r="K5445">
            <v>558248</v>
          </cell>
        </row>
        <row r="5446">
          <cell r="K5446">
            <v>725149</v>
          </cell>
        </row>
        <row r="5447">
          <cell r="K5447">
            <v>558248</v>
          </cell>
        </row>
        <row r="5448">
          <cell r="K5448">
            <v>270318</v>
          </cell>
        </row>
        <row r="5449">
          <cell r="K5449">
            <v>766082</v>
          </cell>
        </row>
        <row r="5450">
          <cell r="K5450">
            <v>1275497</v>
          </cell>
        </row>
        <row r="5451">
          <cell r="K5451">
            <v>249337</v>
          </cell>
        </row>
        <row r="5452">
          <cell r="K5452">
            <v>1898254</v>
          </cell>
        </row>
        <row r="5453">
          <cell r="K5453">
            <v>262122</v>
          </cell>
        </row>
        <row r="5454">
          <cell r="K5454">
            <v>1200236</v>
          </cell>
        </row>
        <row r="5455">
          <cell r="K5455">
            <v>1380286</v>
          </cell>
        </row>
        <row r="5456">
          <cell r="K5456">
            <v>223459</v>
          </cell>
        </row>
        <row r="5457">
          <cell r="K5457">
            <v>1148465</v>
          </cell>
        </row>
        <row r="5458">
          <cell r="K5458">
            <v>2573213</v>
          </cell>
        </row>
        <row r="5459">
          <cell r="K5459">
            <v>1752612</v>
          </cell>
        </row>
        <row r="5460">
          <cell r="K5460">
            <v>2734145</v>
          </cell>
        </row>
        <row r="5461">
          <cell r="K5461">
            <v>636186</v>
          </cell>
        </row>
        <row r="5462">
          <cell r="K5462">
            <v>1698971</v>
          </cell>
        </row>
        <row r="5463">
          <cell r="K5463">
            <v>3054361</v>
          </cell>
        </row>
        <row r="5464">
          <cell r="K5464">
            <v>310342</v>
          </cell>
        </row>
        <row r="5465">
          <cell r="K5465">
            <v>247266</v>
          </cell>
        </row>
        <row r="5466">
          <cell r="K5466">
            <v>392480</v>
          </cell>
        </row>
        <row r="5467">
          <cell r="K5467">
            <v>1759472</v>
          </cell>
        </row>
        <row r="5468">
          <cell r="K5468">
            <v>312415</v>
          </cell>
        </row>
        <row r="5469">
          <cell r="K5469">
            <v>316473</v>
          </cell>
        </row>
        <row r="5470">
          <cell r="K5470">
            <v>316473</v>
          </cell>
        </row>
        <row r="5471">
          <cell r="K5471">
            <v>2259408</v>
          </cell>
        </row>
        <row r="5472">
          <cell r="K5472">
            <v>124403</v>
          </cell>
        </row>
        <row r="5473">
          <cell r="K5473">
            <v>2066651</v>
          </cell>
        </row>
        <row r="5474">
          <cell r="K5474">
            <v>2197351</v>
          </cell>
        </row>
        <row r="5475">
          <cell r="K5475">
            <v>286096</v>
          </cell>
        </row>
        <row r="5476">
          <cell r="K5476">
            <v>339917</v>
          </cell>
        </row>
        <row r="5477">
          <cell r="K5477">
            <v>287732</v>
          </cell>
        </row>
        <row r="5478">
          <cell r="K5478">
            <v>291036</v>
          </cell>
        </row>
        <row r="5479">
          <cell r="K5479">
            <v>614277</v>
          </cell>
        </row>
        <row r="5480">
          <cell r="K5480">
            <v>282038</v>
          </cell>
        </row>
        <row r="5481">
          <cell r="K5481">
            <v>282038</v>
          </cell>
        </row>
        <row r="5482">
          <cell r="K5482">
            <v>282038</v>
          </cell>
        </row>
        <row r="5483">
          <cell r="K5483">
            <v>337664</v>
          </cell>
        </row>
        <row r="5484">
          <cell r="K5484">
            <v>337664</v>
          </cell>
        </row>
        <row r="5485">
          <cell r="K5485">
            <v>337664</v>
          </cell>
        </row>
        <row r="5486">
          <cell r="K5486">
            <v>337664</v>
          </cell>
        </row>
        <row r="5487">
          <cell r="K5487">
            <v>268325</v>
          </cell>
        </row>
        <row r="5488">
          <cell r="K5488">
            <v>337664</v>
          </cell>
        </row>
        <row r="5489">
          <cell r="K5489">
            <v>392480</v>
          </cell>
        </row>
        <row r="5490">
          <cell r="K5490">
            <v>286096</v>
          </cell>
        </row>
        <row r="5491">
          <cell r="K5491">
            <v>274019</v>
          </cell>
        </row>
        <row r="5492">
          <cell r="K5492">
            <v>269961</v>
          </cell>
        </row>
        <row r="5493">
          <cell r="K5493">
            <v>5205391</v>
          </cell>
        </row>
        <row r="5494">
          <cell r="K5494">
            <v>218361</v>
          </cell>
        </row>
        <row r="5495">
          <cell r="K5495">
            <v>286096</v>
          </cell>
        </row>
        <row r="5496">
          <cell r="K5496">
            <v>286096</v>
          </cell>
        </row>
        <row r="5497">
          <cell r="K5497">
            <v>1150879</v>
          </cell>
        </row>
        <row r="5498">
          <cell r="K5498">
            <v>180283</v>
          </cell>
        </row>
        <row r="5499">
          <cell r="K5499">
            <v>210386</v>
          </cell>
        </row>
        <row r="5500">
          <cell r="K5500">
            <v>221404</v>
          </cell>
        </row>
        <row r="5501">
          <cell r="K5501">
            <v>215197</v>
          </cell>
        </row>
        <row r="5502">
          <cell r="K5502">
            <v>185306</v>
          </cell>
        </row>
        <row r="5503">
          <cell r="K5503">
            <v>185306</v>
          </cell>
        </row>
        <row r="5504">
          <cell r="K5504">
            <v>182348</v>
          </cell>
        </row>
        <row r="5505">
          <cell r="K5505">
            <v>182348</v>
          </cell>
        </row>
        <row r="5506">
          <cell r="K5506">
            <v>180103</v>
          </cell>
        </row>
        <row r="5507">
          <cell r="K5507">
            <v>210157</v>
          </cell>
        </row>
        <row r="5508">
          <cell r="K5508">
            <v>519018</v>
          </cell>
        </row>
        <row r="5509">
          <cell r="K5509">
            <v>195871</v>
          </cell>
        </row>
        <row r="5510">
          <cell r="K5510">
            <v>218818</v>
          </cell>
        </row>
        <row r="5511">
          <cell r="K5511">
            <v>182348</v>
          </cell>
        </row>
        <row r="5512">
          <cell r="K5512">
            <v>185306</v>
          </cell>
        </row>
        <row r="5513">
          <cell r="K5513">
            <v>185306</v>
          </cell>
        </row>
        <row r="5514">
          <cell r="K5514">
            <v>262271</v>
          </cell>
        </row>
        <row r="5515">
          <cell r="K5515">
            <v>177136</v>
          </cell>
        </row>
        <row r="5516">
          <cell r="K5516">
            <v>180103</v>
          </cell>
        </row>
        <row r="5517">
          <cell r="K5517">
            <v>187150</v>
          </cell>
        </row>
        <row r="5518">
          <cell r="K5518">
            <v>185306</v>
          </cell>
        </row>
        <row r="5519">
          <cell r="K5519">
            <v>1999423</v>
          </cell>
        </row>
        <row r="5520">
          <cell r="K5520">
            <v>2175310</v>
          </cell>
        </row>
        <row r="5521">
          <cell r="K5521">
            <v>2175310</v>
          </cell>
        </row>
        <row r="5522">
          <cell r="K5522">
            <v>591486</v>
          </cell>
        </row>
        <row r="5523">
          <cell r="K5523">
            <v>1984780</v>
          </cell>
        </row>
        <row r="5524">
          <cell r="K5524">
            <v>535145</v>
          </cell>
        </row>
        <row r="5525">
          <cell r="K5525">
            <v>2636563</v>
          </cell>
        </row>
        <row r="5526">
          <cell r="K5526">
            <v>1265346</v>
          </cell>
        </row>
        <row r="5527">
          <cell r="K5527">
            <v>699289</v>
          </cell>
        </row>
        <row r="5528">
          <cell r="K5528">
            <v>960774</v>
          </cell>
        </row>
        <row r="5529">
          <cell r="K5529">
            <v>2268640</v>
          </cell>
        </row>
        <row r="5530">
          <cell r="K5530">
            <v>436842</v>
          </cell>
        </row>
        <row r="5531">
          <cell r="K5531">
            <v>207463</v>
          </cell>
        </row>
        <row r="5532">
          <cell r="K5532">
            <v>2873252</v>
          </cell>
        </row>
        <row r="5533">
          <cell r="K5533">
            <v>1537079</v>
          </cell>
        </row>
        <row r="5534">
          <cell r="K5534">
            <v>522947</v>
          </cell>
        </row>
        <row r="5535">
          <cell r="K5535">
            <v>737445</v>
          </cell>
        </row>
        <row r="5536">
          <cell r="K5536">
            <v>634999</v>
          </cell>
        </row>
        <row r="5537">
          <cell r="K5537">
            <v>729939</v>
          </cell>
        </row>
        <row r="5538">
          <cell r="K5538">
            <v>193626</v>
          </cell>
        </row>
        <row r="5539">
          <cell r="K5539">
            <v>192934</v>
          </cell>
        </row>
        <row r="5540">
          <cell r="K5540">
            <v>192934</v>
          </cell>
        </row>
        <row r="5541">
          <cell r="K5541">
            <v>190668</v>
          </cell>
        </row>
        <row r="5542">
          <cell r="K5542">
            <v>2593179</v>
          </cell>
        </row>
        <row r="5543">
          <cell r="K5543">
            <v>844599</v>
          </cell>
        </row>
        <row r="5544">
          <cell r="K5544">
            <v>684277</v>
          </cell>
        </row>
        <row r="5545">
          <cell r="K5545">
            <v>1006267</v>
          </cell>
        </row>
        <row r="5546">
          <cell r="K5546">
            <v>541229</v>
          </cell>
        </row>
        <row r="5547">
          <cell r="K5547">
            <v>962350</v>
          </cell>
        </row>
        <row r="5548">
          <cell r="K5548">
            <v>935615</v>
          </cell>
        </row>
        <row r="5549">
          <cell r="K5549">
            <v>940457</v>
          </cell>
        </row>
        <row r="5550">
          <cell r="K5550">
            <v>927574</v>
          </cell>
        </row>
        <row r="5551">
          <cell r="K5551">
            <v>138910</v>
          </cell>
        </row>
        <row r="5552">
          <cell r="K5552">
            <v>310160</v>
          </cell>
        </row>
        <row r="5553">
          <cell r="K5553">
            <v>1433282</v>
          </cell>
        </row>
        <row r="5554">
          <cell r="K5554">
            <v>490756</v>
          </cell>
        </row>
        <row r="5555">
          <cell r="K5555">
            <v>490756</v>
          </cell>
        </row>
        <row r="5556">
          <cell r="K5556">
            <v>759698</v>
          </cell>
        </row>
        <row r="5557">
          <cell r="K5557">
            <v>1368655</v>
          </cell>
        </row>
        <row r="5558">
          <cell r="K5558">
            <v>526410</v>
          </cell>
        </row>
        <row r="5559">
          <cell r="K5559">
            <v>526410</v>
          </cell>
        </row>
        <row r="5560">
          <cell r="K5560">
            <v>526410</v>
          </cell>
        </row>
        <row r="5561">
          <cell r="K5561">
            <v>526410</v>
          </cell>
        </row>
        <row r="5562">
          <cell r="K5562">
            <v>526410</v>
          </cell>
        </row>
        <row r="5563">
          <cell r="K5563">
            <v>490058</v>
          </cell>
        </row>
        <row r="5564">
          <cell r="K5564">
            <v>1388669</v>
          </cell>
        </row>
        <row r="5565">
          <cell r="K5565">
            <v>1418226</v>
          </cell>
        </row>
        <row r="5566">
          <cell r="K5566">
            <v>901086</v>
          </cell>
        </row>
        <row r="5567">
          <cell r="K5567">
            <v>538725</v>
          </cell>
        </row>
        <row r="5568">
          <cell r="K5568">
            <v>219125</v>
          </cell>
        </row>
        <row r="5569">
          <cell r="K5569">
            <v>117378</v>
          </cell>
        </row>
        <row r="5570">
          <cell r="K5570">
            <v>304807</v>
          </cell>
        </row>
        <row r="5571">
          <cell r="K5571">
            <v>185306</v>
          </cell>
        </row>
        <row r="5572">
          <cell r="K5572">
            <v>1520879</v>
          </cell>
        </row>
        <row r="5573">
          <cell r="K5573">
            <v>138134</v>
          </cell>
        </row>
        <row r="5574">
          <cell r="K5574">
            <v>237355</v>
          </cell>
        </row>
        <row r="5575">
          <cell r="K5575">
            <v>234311</v>
          </cell>
        </row>
        <row r="5576">
          <cell r="K5576">
            <v>2404641</v>
          </cell>
        </row>
        <row r="5577">
          <cell r="K5577">
            <v>137571</v>
          </cell>
        </row>
        <row r="5578">
          <cell r="K5578">
            <v>137571</v>
          </cell>
        </row>
        <row r="5579">
          <cell r="K5579">
            <v>137571</v>
          </cell>
        </row>
        <row r="5580">
          <cell r="K5580">
            <v>137571</v>
          </cell>
        </row>
        <row r="5581">
          <cell r="K5581">
            <v>137571</v>
          </cell>
        </row>
        <row r="5582">
          <cell r="K5582">
            <v>137571</v>
          </cell>
        </row>
        <row r="5583">
          <cell r="K5583">
            <v>137571</v>
          </cell>
        </row>
        <row r="5584">
          <cell r="K5584">
            <v>137571</v>
          </cell>
        </row>
        <row r="5585">
          <cell r="K5585">
            <v>137571</v>
          </cell>
        </row>
        <row r="5586">
          <cell r="K5586">
            <v>134483</v>
          </cell>
        </row>
        <row r="5587">
          <cell r="K5587">
            <v>447586</v>
          </cell>
        </row>
        <row r="5588">
          <cell r="K5588">
            <v>188734</v>
          </cell>
        </row>
        <row r="5589">
          <cell r="K5589">
            <v>651757</v>
          </cell>
        </row>
        <row r="5590">
          <cell r="K5590">
            <v>430467</v>
          </cell>
        </row>
        <row r="5591">
          <cell r="K5591">
            <v>466265</v>
          </cell>
        </row>
        <row r="5592">
          <cell r="K5592">
            <v>484254</v>
          </cell>
        </row>
        <row r="5593">
          <cell r="K5593">
            <v>1385874</v>
          </cell>
        </row>
        <row r="5594">
          <cell r="K5594">
            <v>469641</v>
          </cell>
        </row>
        <row r="5595">
          <cell r="K5595">
            <v>89078</v>
          </cell>
        </row>
        <row r="5596">
          <cell r="K5596">
            <v>77454</v>
          </cell>
        </row>
        <row r="5597">
          <cell r="K5597">
            <v>1436834</v>
          </cell>
        </row>
        <row r="5598">
          <cell r="K5598">
            <v>135512</v>
          </cell>
        </row>
        <row r="5599">
          <cell r="K5599">
            <v>43296</v>
          </cell>
        </row>
        <row r="5600">
          <cell r="K5600">
            <v>216918</v>
          </cell>
        </row>
        <row r="5601">
          <cell r="K5601">
            <v>725149</v>
          </cell>
        </row>
        <row r="5602">
          <cell r="K5602">
            <v>445383</v>
          </cell>
        </row>
        <row r="5603">
          <cell r="K5603">
            <v>495575</v>
          </cell>
        </row>
        <row r="5604">
          <cell r="K5604">
            <v>45357</v>
          </cell>
        </row>
        <row r="5605">
          <cell r="K5605">
            <v>736425</v>
          </cell>
        </row>
        <row r="5606">
          <cell r="K5606">
            <v>627940</v>
          </cell>
        </row>
        <row r="5607">
          <cell r="K5607">
            <v>627940</v>
          </cell>
        </row>
        <row r="5608">
          <cell r="K5608">
            <v>627940</v>
          </cell>
        </row>
        <row r="5609">
          <cell r="K5609">
            <v>744590</v>
          </cell>
        </row>
        <row r="5610">
          <cell r="K5610">
            <v>744590</v>
          </cell>
        </row>
        <row r="5611">
          <cell r="K5611">
            <v>744590</v>
          </cell>
        </row>
        <row r="5612">
          <cell r="K5612">
            <v>627940</v>
          </cell>
        </row>
        <row r="5613">
          <cell r="K5613">
            <v>627940</v>
          </cell>
        </row>
        <row r="5614">
          <cell r="K5614">
            <v>437045</v>
          </cell>
        </row>
        <row r="5615">
          <cell r="K5615">
            <v>430190</v>
          </cell>
        </row>
        <row r="5616">
          <cell r="K5616">
            <v>430190</v>
          </cell>
        </row>
        <row r="5617">
          <cell r="K5617">
            <v>430190</v>
          </cell>
        </row>
        <row r="5618">
          <cell r="K5618">
            <v>430190</v>
          </cell>
        </row>
        <row r="5619">
          <cell r="K5619">
            <v>437045</v>
          </cell>
        </row>
        <row r="5620">
          <cell r="K5620">
            <v>437045</v>
          </cell>
        </row>
        <row r="5621">
          <cell r="K5621">
            <v>437045</v>
          </cell>
        </row>
        <row r="5622">
          <cell r="K5622">
            <v>437045</v>
          </cell>
        </row>
        <row r="5623">
          <cell r="K5623">
            <v>437045</v>
          </cell>
        </row>
        <row r="5624">
          <cell r="K5624">
            <v>867313</v>
          </cell>
        </row>
        <row r="5625">
          <cell r="K5625">
            <v>506642</v>
          </cell>
        </row>
        <row r="5626">
          <cell r="K5626">
            <v>762664</v>
          </cell>
        </row>
        <row r="5627">
          <cell r="K5627">
            <v>264578</v>
          </cell>
        </row>
        <row r="5628">
          <cell r="K5628">
            <v>272690</v>
          </cell>
        </row>
        <row r="5629">
          <cell r="K5629">
            <v>438661</v>
          </cell>
        </row>
        <row r="5630">
          <cell r="K5630">
            <v>456904</v>
          </cell>
        </row>
        <row r="5631">
          <cell r="K5631">
            <v>438661</v>
          </cell>
        </row>
        <row r="5632">
          <cell r="K5632">
            <v>456904</v>
          </cell>
        </row>
        <row r="5633">
          <cell r="K5633">
            <v>438661</v>
          </cell>
        </row>
        <row r="5634">
          <cell r="K5634">
            <v>274247</v>
          </cell>
        </row>
        <row r="5635">
          <cell r="K5635">
            <v>283229</v>
          </cell>
        </row>
        <row r="5636">
          <cell r="K5636">
            <v>623028</v>
          </cell>
        </row>
        <row r="5637">
          <cell r="K5637">
            <v>623028</v>
          </cell>
        </row>
        <row r="5638">
          <cell r="K5638">
            <v>168104</v>
          </cell>
        </row>
        <row r="5639">
          <cell r="K5639">
            <v>168104</v>
          </cell>
        </row>
        <row r="5640">
          <cell r="K5640">
            <v>168104</v>
          </cell>
        </row>
        <row r="5641">
          <cell r="K5641">
            <v>168104</v>
          </cell>
        </row>
        <row r="5642">
          <cell r="K5642">
            <v>168104</v>
          </cell>
        </row>
        <row r="5643">
          <cell r="K5643">
            <v>168104</v>
          </cell>
        </row>
        <row r="5644">
          <cell r="K5644">
            <v>168104</v>
          </cell>
        </row>
        <row r="5645">
          <cell r="K5645">
            <v>196986</v>
          </cell>
        </row>
        <row r="5646">
          <cell r="K5646">
            <v>774452</v>
          </cell>
        </row>
        <row r="5647">
          <cell r="K5647">
            <v>788093</v>
          </cell>
        </row>
        <row r="5648">
          <cell r="K5648">
            <v>774452</v>
          </cell>
        </row>
        <row r="5649">
          <cell r="K5649">
            <v>767463</v>
          </cell>
        </row>
        <row r="5650">
          <cell r="K5650">
            <v>762664</v>
          </cell>
        </row>
        <row r="5651">
          <cell r="K5651">
            <v>779209</v>
          </cell>
        </row>
        <row r="5652">
          <cell r="K5652">
            <v>774452</v>
          </cell>
        </row>
        <row r="5653">
          <cell r="K5653">
            <v>774452</v>
          </cell>
        </row>
        <row r="5654">
          <cell r="K5654">
            <v>779209</v>
          </cell>
        </row>
        <row r="5655">
          <cell r="K5655">
            <v>767463</v>
          </cell>
        </row>
        <row r="5656">
          <cell r="K5656">
            <v>767463</v>
          </cell>
        </row>
        <row r="5657">
          <cell r="K5657">
            <v>799881</v>
          </cell>
        </row>
        <row r="5658">
          <cell r="K5658">
            <v>762664</v>
          </cell>
        </row>
        <row r="5659">
          <cell r="K5659">
            <v>762664</v>
          </cell>
        </row>
        <row r="5660">
          <cell r="K5660">
            <v>438661</v>
          </cell>
        </row>
        <row r="5661">
          <cell r="K5661">
            <v>1233207</v>
          </cell>
        </row>
        <row r="5662">
          <cell r="K5662">
            <v>438661</v>
          </cell>
        </row>
        <row r="5663">
          <cell r="K5663">
            <v>585524</v>
          </cell>
        </row>
        <row r="5664">
          <cell r="K5664">
            <v>438661</v>
          </cell>
        </row>
        <row r="5665">
          <cell r="K5665">
            <v>438661</v>
          </cell>
        </row>
        <row r="5666">
          <cell r="K5666">
            <v>512496</v>
          </cell>
        </row>
        <row r="5667">
          <cell r="K5667">
            <v>512496</v>
          </cell>
        </row>
        <row r="5668">
          <cell r="K5668">
            <v>505511</v>
          </cell>
        </row>
        <row r="5669">
          <cell r="K5669">
            <v>512496</v>
          </cell>
        </row>
        <row r="5670">
          <cell r="K5670">
            <v>505511</v>
          </cell>
        </row>
        <row r="5671">
          <cell r="K5671">
            <v>279035</v>
          </cell>
        </row>
        <row r="5672">
          <cell r="K5672">
            <v>252463</v>
          </cell>
        </row>
        <row r="5673">
          <cell r="K5673">
            <v>108862</v>
          </cell>
        </row>
        <row r="5674">
          <cell r="K5674">
            <v>390531</v>
          </cell>
        </row>
        <row r="5675">
          <cell r="K5675">
            <v>238335</v>
          </cell>
        </row>
        <row r="5676">
          <cell r="K5676">
            <v>390531</v>
          </cell>
        </row>
        <row r="5677">
          <cell r="K5677">
            <v>390531</v>
          </cell>
        </row>
        <row r="5678">
          <cell r="K5678">
            <v>390531</v>
          </cell>
        </row>
        <row r="5679">
          <cell r="K5679">
            <v>390531</v>
          </cell>
        </row>
        <row r="5680">
          <cell r="K5680">
            <v>317293</v>
          </cell>
        </row>
        <row r="5681">
          <cell r="K5681">
            <v>276914</v>
          </cell>
        </row>
        <row r="5682">
          <cell r="K5682">
            <v>250334</v>
          </cell>
        </row>
        <row r="5683">
          <cell r="K5683">
            <v>276914</v>
          </cell>
        </row>
        <row r="5684">
          <cell r="K5684">
            <v>250334</v>
          </cell>
        </row>
        <row r="5685">
          <cell r="K5685">
            <v>276914</v>
          </cell>
        </row>
        <row r="5686">
          <cell r="K5686">
            <v>276914</v>
          </cell>
        </row>
        <row r="5687">
          <cell r="K5687">
            <v>276914</v>
          </cell>
        </row>
        <row r="5688">
          <cell r="K5688">
            <v>276914</v>
          </cell>
        </row>
        <row r="5689">
          <cell r="K5689">
            <v>276914</v>
          </cell>
        </row>
        <row r="5690">
          <cell r="K5690">
            <v>276914</v>
          </cell>
        </row>
        <row r="5691">
          <cell r="K5691">
            <v>238335</v>
          </cell>
        </row>
        <row r="5692">
          <cell r="K5692">
            <v>238335</v>
          </cell>
        </row>
        <row r="5693">
          <cell r="K5693">
            <v>234784</v>
          </cell>
        </row>
        <row r="5694">
          <cell r="K5694">
            <v>238335</v>
          </cell>
        </row>
        <row r="5695">
          <cell r="K5695">
            <v>238335</v>
          </cell>
        </row>
        <row r="5696">
          <cell r="K5696">
            <v>276914</v>
          </cell>
        </row>
        <row r="5697">
          <cell r="K5697">
            <v>276914</v>
          </cell>
        </row>
        <row r="5698">
          <cell r="K5698">
            <v>276914</v>
          </cell>
        </row>
        <row r="5699">
          <cell r="K5699">
            <v>273363</v>
          </cell>
        </row>
        <row r="5700">
          <cell r="K5700">
            <v>273363</v>
          </cell>
        </row>
        <row r="5701">
          <cell r="K5701">
            <v>276914</v>
          </cell>
        </row>
        <row r="5702">
          <cell r="K5702">
            <v>238335</v>
          </cell>
        </row>
        <row r="5703">
          <cell r="K5703">
            <v>238335</v>
          </cell>
        </row>
        <row r="5704">
          <cell r="K5704">
            <v>238335</v>
          </cell>
        </row>
        <row r="5705">
          <cell r="K5705">
            <v>238335</v>
          </cell>
        </row>
        <row r="5706">
          <cell r="K5706">
            <v>238335</v>
          </cell>
        </row>
        <row r="5707">
          <cell r="K5707">
            <v>238335</v>
          </cell>
        </row>
        <row r="5708">
          <cell r="K5708">
            <v>238335</v>
          </cell>
        </row>
        <row r="5709">
          <cell r="K5709">
            <v>238335</v>
          </cell>
        </row>
        <row r="5710">
          <cell r="K5710">
            <v>238335</v>
          </cell>
        </row>
        <row r="5711">
          <cell r="K5711">
            <v>238335</v>
          </cell>
        </row>
        <row r="5712">
          <cell r="K5712">
            <v>238335</v>
          </cell>
        </row>
        <row r="5713">
          <cell r="K5713">
            <v>238335</v>
          </cell>
        </row>
        <row r="5714">
          <cell r="K5714">
            <v>234784</v>
          </cell>
        </row>
        <row r="5715">
          <cell r="K5715">
            <v>234784</v>
          </cell>
        </row>
        <row r="5716">
          <cell r="K5716">
            <v>238335</v>
          </cell>
        </row>
        <row r="5717">
          <cell r="K5717">
            <v>238335</v>
          </cell>
        </row>
        <row r="5718">
          <cell r="K5718">
            <v>250615</v>
          </cell>
        </row>
        <row r="5719">
          <cell r="K5719">
            <v>242461</v>
          </cell>
        </row>
        <row r="5720">
          <cell r="K5720">
            <v>171963</v>
          </cell>
        </row>
        <row r="5721">
          <cell r="K5721">
            <v>171963</v>
          </cell>
        </row>
        <row r="5722">
          <cell r="K5722">
            <v>171963</v>
          </cell>
        </row>
        <row r="5723">
          <cell r="K5723">
            <v>171963</v>
          </cell>
        </row>
        <row r="5724">
          <cell r="K5724">
            <v>171963</v>
          </cell>
        </row>
        <row r="5725">
          <cell r="K5725">
            <v>171963</v>
          </cell>
        </row>
        <row r="5726">
          <cell r="K5726">
            <v>171963</v>
          </cell>
        </row>
        <row r="5727">
          <cell r="K5727">
            <v>171963</v>
          </cell>
        </row>
        <row r="5728">
          <cell r="K5728">
            <v>171963</v>
          </cell>
        </row>
        <row r="5729">
          <cell r="K5729">
            <v>171963</v>
          </cell>
        </row>
        <row r="5730">
          <cell r="K5730">
            <v>171963</v>
          </cell>
        </row>
        <row r="5731">
          <cell r="K5731">
            <v>171963</v>
          </cell>
        </row>
        <row r="5732">
          <cell r="K5732">
            <v>171963</v>
          </cell>
        </row>
        <row r="5733">
          <cell r="K5733">
            <v>171963</v>
          </cell>
        </row>
        <row r="5734">
          <cell r="K5734">
            <v>171963</v>
          </cell>
        </row>
        <row r="5735">
          <cell r="K5735">
            <v>171963</v>
          </cell>
        </row>
        <row r="5736">
          <cell r="K5736">
            <v>171963</v>
          </cell>
        </row>
        <row r="5737">
          <cell r="K5737">
            <v>168104</v>
          </cell>
        </row>
        <row r="5738">
          <cell r="K5738">
            <v>168104</v>
          </cell>
        </row>
        <row r="5739">
          <cell r="K5739">
            <v>168104</v>
          </cell>
        </row>
        <row r="5740">
          <cell r="K5740">
            <v>168104</v>
          </cell>
        </row>
        <row r="5741">
          <cell r="K5741">
            <v>168104</v>
          </cell>
        </row>
        <row r="5742">
          <cell r="K5742">
            <v>168104</v>
          </cell>
        </row>
        <row r="5743">
          <cell r="K5743">
            <v>168104</v>
          </cell>
        </row>
        <row r="5744">
          <cell r="K5744">
            <v>168104</v>
          </cell>
        </row>
        <row r="5745">
          <cell r="K5745">
            <v>220568</v>
          </cell>
        </row>
        <row r="5746">
          <cell r="K5746">
            <v>221775</v>
          </cell>
        </row>
        <row r="5747">
          <cell r="K5747">
            <v>225031</v>
          </cell>
        </row>
        <row r="5748">
          <cell r="K5748">
            <v>212443</v>
          </cell>
        </row>
        <row r="5749">
          <cell r="K5749">
            <v>221775</v>
          </cell>
        </row>
        <row r="5750">
          <cell r="K5750">
            <v>220568</v>
          </cell>
        </row>
        <row r="5751">
          <cell r="K5751">
            <v>226154</v>
          </cell>
        </row>
        <row r="5752">
          <cell r="K5752">
            <v>218702</v>
          </cell>
        </row>
        <row r="5753">
          <cell r="K5753">
            <v>221775</v>
          </cell>
        </row>
        <row r="5754">
          <cell r="K5754">
            <v>218702</v>
          </cell>
        </row>
        <row r="5755">
          <cell r="K5755">
            <v>279538</v>
          </cell>
        </row>
        <row r="5756">
          <cell r="K5756">
            <v>279538</v>
          </cell>
        </row>
        <row r="5757">
          <cell r="K5757">
            <v>212443</v>
          </cell>
        </row>
        <row r="5758">
          <cell r="K5758">
            <v>219235</v>
          </cell>
        </row>
        <row r="5759">
          <cell r="K5759">
            <v>213650</v>
          </cell>
        </row>
        <row r="5760">
          <cell r="K5760">
            <v>221775</v>
          </cell>
        </row>
        <row r="5761">
          <cell r="K5761">
            <v>227361</v>
          </cell>
        </row>
        <row r="5762">
          <cell r="K5762">
            <v>221775</v>
          </cell>
        </row>
        <row r="5763">
          <cell r="K5763">
            <v>213650</v>
          </cell>
        </row>
        <row r="5764">
          <cell r="K5764">
            <v>255316</v>
          </cell>
        </row>
        <row r="5765">
          <cell r="K5765">
            <v>351467</v>
          </cell>
        </row>
        <row r="5766">
          <cell r="K5766">
            <v>331728</v>
          </cell>
        </row>
        <row r="5767">
          <cell r="K5767">
            <v>321858</v>
          </cell>
        </row>
        <row r="5768">
          <cell r="K5768">
            <v>321858</v>
          </cell>
        </row>
        <row r="5769">
          <cell r="K5769">
            <v>393941</v>
          </cell>
        </row>
        <row r="5770">
          <cell r="K5770">
            <v>393941</v>
          </cell>
        </row>
        <row r="5771">
          <cell r="K5771">
            <v>393941</v>
          </cell>
        </row>
        <row r="5772">
          <cell r="K5772">
            <v>393941</v>
          </cell>
        </row>
        <row r="5773">
          <cell r="K5773">
            <v>393941</v>
          </cell>
        </row>
        <row r="5774">
          <cell r="K5774">
            <v>240831</v>
          </cell>
        </row>
        <row r="5775">
          <cell r="K5775">
            <v>2833336</v>
          </cell>
        </row>
        <row r="5776">
          <cell r="K5776">
            <v>1610540</v>
          </cell>
        </row>
        <row r="5777">
          <cell r="K5777">
            <v>1746495</v>
          </cell>
        </row>
        <row r="5778">
          <cell r="K5778">
            <v>900780</v>
          </cell>
        </row>
        <row r="5779">
          <cell r="K5779">
            <v>1819176</v>
          </cell>
        </row>
        <row r="5780">
          <cell r="K5780">
            <v>2338895</v>
          </cell>
        </row>
        <row r="5781">
          <cell r="K5781">
            <v>2026432</v>
          </cell>
        </row>
        <row r="5782">
          <cell r="K5782">
            <v>2015029</v>
          </cell>
        </row>
        <row r="5783">
          <cell r="K5783">
            <v>2369996</v>
          </cell>
        </row>
        <row r="5784">
          <cell r="K5784">
            <v>1772046</v>
          </cell>
        </row>
        <row r="5785">
          <cell r="K5785">
            <v>2030205</v>
          </cell>
        </row>
        <row r="5786">
          <cell r="K5786">
            <v>1872354</v>
          </cell>
        </row>
        <row r="5787">
          <cell r="K5787">
            <v>2959688</v>
          </cell>
        </row>
        <row r="5788">
          <cell r="K5788">
            <v>2037699</v>
          </cell>
        </row>
        <row r="5789">
          <cell r="K5789">
            <v>1840603</v>
          </cell>
        </row>
        <row r="5790">
          <cell r="K5790">
            <v>1698046</v>
          </cell>
        </row>
        <row r="5791">
          <cell r="K5791">
            <v>309809</v>
          </cell>
        </row>
        <row r="5792">
          <cell r="K5792">
            <v>309809</v>
          </cell>
        </row>
        <row r="5793">
          <cell r="K5793">
            <v>309809</v>
          </cell>
        </row>
        <row r="5794">
          <cell r="K5794">
            <v>309809</v>
          </cell>
        </row>
        <row r="5795">
          <cell r="K5795">
            <v>390531</v>
          </cell>
        </row>
        <row r="5796">
          <cell r="K5796">
            <v>309809</v>
          </cell>
        </row>
        <row r="5797">
          <cell r="K5797">
            <v>309809</v>
          </cell>
        </row>
        <row r="5798">
          <cell r="K5798">
            <v>568086</v>
          </cell>
        </row>
        <row r="5799">
          <cell r="K5799">
            <v>250334</v>
          </cell>
        </row>
        <row r="5800">
          <cell r="K5800">
            <v>276914</v>
          </cell>
        </row>
        <row r="5801">
          <cell r="K5801">
            <v>276914</v>
          </cell>
        </row>
        <row r="5802">
          <cell r="K5802">
            <v>250334</v>
          </cell>
        </row>
        <row r="5803">
          <cell r="K5803">
            <v>276914</v>
          </cell>
        </row>
        <row r="5804">
          <cell r="K5804">
            <v>250334</v>
          </cell>
        </row>
        <row r="5805">
          <cell r="K5805">
            <v>238335</v>
          </cell>
        </row>
        <row r="5806">
          <cell r="K5806">
            <v>238335</v>
          </cell>
        </row>
        <row r="5807">
          <cell r="K5807">
            <v>234784</v>
          </cell>
        </row>
        <row r="5808">
          <cell r="K5808">
            <v>238335</v>
          </cell>
        </row>
        <row r="5809">
          <cell r="K5809">
            <v>200438</v>
          </cell>
        </row>
        <row r="5810">
          <cell r="K5810">
            <v>1215787</v>
          </cell>
        </row>
        <row r="5811">
          <cell r="K5811">
            <v>1952023</v>
          </cell>
        </row>
        <row r="5812">
          <cell r="K5812">
            <v>321858</v>
          </cell>
        </row>
        <row r="5813">
          <cell r="K5813">
            <v>393941</v>
          </cell>
        </row>
        <row r="5814">
          <cell r="K5814">
            <v>323698</v>
          </cell>
        </row>
        <row r="5815">
          <cell r="K5815">
            <v>1078489</v>
          </cell>
        </row>
        <row r="5816">
          <cell r="K5816">
            <v>1065245</v>
          </cell>
        </row>
        <row r="5817">
          <cell r="K5817">
            <v>365427</v>
          </cell>
        </row>
        <row r="5818">
          <cell r="K5818">
            <v>163383</v>
          </cell>
        </row>
        <row r="5819">
          <cell r="K5819">
            <v>550355</v>
          </cell>
        </row>
        <row r="5820">
          <cell r="K5820">
            <v>717748</v>
          </cell>
        </row>
        <row r="5821">
          <cell r="K5821">
            <v>225181</v>
          </cell>
        </row>
        <row r="5822">
          <cell r="K5822">
            <v>1282704</v>
          </cell>
        </row>
        <row r="5823">
          <cell r="K5823">
            <v>185462</v>
          </cell>
        </row>
        <row r="5824">
          <cell r="K5824">
            <v>186023</v>
          </cell>
        </row>
        <row r="5825">
          <cell r="K5825">
            <v>262271</v>
          </cell>
        </row>
        <row r="5826">
          <cell r="K5826">
            <v>1793873</v>
          </cell>
        </row>
        <row r="5827">
          <cell r="K5827">
            <v>3025658</v>
          </cell>
        </row>
        <row r="5828">
          <cell r="K5828">
            <v>1048663</v>
          </cell>
        </row>
        <row r="5829">
          <cell r="K5829">
            <v>456904</v>
          </cell>
        </row>
        <row r="5830">
          <cell r="K5830">
            <v>213080</v>
          </cell>
        </row>
        <row r="5831">
          <cell r="K5831">
            <v>121348</v>
          </cell>
        </row>
        <row r="5832">
          <cell r="K5832">
            <v>306431</v>
          </cell>
        </row>
        <row r="5833">
          <cell r="K5833">
            <v>250334</v>
          </cell>
        </row>
        <row r="5834">
          <cell r="K5834">
            <v>595552</v>
          </cell>
        </row>
        <row r="5835">
          <cell r="K5835">
            <v>157795</v>
          </cell>
        </row>
        <row r="5836">
          <cell r="K5836">
            <v>162928</v>
          </cell>
        </row>
        <row r="5837">
          <cell r="K5837">
            <v>112976</v>
          </cell>
        </row>
        <row r="5838">
          <cell r="K5838">
            <v>277066</v>
          </cell>
        </row>
        <row r="5839">
          <cell r="K5839">
            <v>480515</v>
          </cell>
        </row>
        <row r="5840">
          <cell r="K5840">
            <v>218702</v>
          </cell>
        </row>
        <row r="5841">
          <cell r="K5841">
            <v>120416</v>
          </cell>
        </row>
        <row r="5842">
          <cell r="K5842">
            <v>213650</v>
          </cell>
        </row>
        <row r="5843">
          <cell r="K5843">
            <v>249730</v>
          </cell>
        </row>
        <row r="5844">
          <cell r="K5844">
            <v>478498</v>
          </cell>
        </row>
        <row r="5845">
          <cell r="K5845">
            <v>302972</v>
          </cell>
        </row>
        <row r="5846">
          <cell r="K5846">
            <v>560654</v>
          </cell>
        </row>
        <row r="5847">
          <cell r="K5847">
            <v>470664</v>
          </cell>
        </row>
        <row r="5848">
          <cell r="K5848">
            <v>253688</v>
          </cell>
        </row>
        <row r="5849">
          <cell r="K5849">
            <v>2279923</v>
          </cell>
        </row>
        <row r="5850">
          <cell r="K5850">
            <v>216905</v>
          </cell>
        </row>
        <row r="5851">
          <cell r="K5851">
            <v>949100</v>
          </cell>
        </row>
        <row r="5852">
          <cell r="K5852">
            <v>586592</v>
          </cell>
        </row>
        <row r="5853">
          <cell r="K5853">
            <v>406656</v>
          </cell>
        </row>
        <row r="5854">
          <cell r="K5854">
            <v>323698</v>
          </cell>
        </row>
        <row r="5855">
          <cell r="K5855">
            <v>317293</v>
          </cell>
        </row>
        <row r="5856">
          <cell r="K5856">
            <v>249191</v>
          </cell>
        </row>
        <row r="5857">
          <cell r="K5857">
            <v>1603664</v>
          </cell>
        </row>
        <row r="5858">
          <cell r="K5858">
            <v>151669</v>
          </cell>
        </row>
        <row r="5859">
          <cell r="K5859">
            <v>251597</v>
          </cell>
        </row>
        <row r="5860">
          <cell r="K5860">
            <v>317293</v>
          </cell>
        </row>
        <row r="5861">
          <cell r="K5861">
            <v>707284</v>
          </cell>
        </row>
        <row r="5862">
          <cell r="K5862">
            <v>2002196</v>
          </cell>
        </row>
        <row r="5863">
          <cell r="K5863">
            <v>261503</v>
          </cell>
        </row>
        <row r="5864">
          <cell r="K5864">
            <v>2080554</v>
          </cell>
        </row>
        <row r="5865">
          <cell r="K5865">
            <v>46506</v>
          </cell>
        </row>
        <row r="5866">
          <cell r="K5866">
            <v>284877</v>
          </cell>
        </row>
        <row r="5867">
          <cell r="K5867">
            <v>357034</v>
          </cell>
        </row>
        <row r="5868">
          <cell r="K5868">
            <v>181404</v>
          </cell>
        </row>
        <row r="5869">
          <cell r="K5869">
            <v>231188</v>
          </cell>
        </row>
        <row r="5870">
          <cell r="K5870">
            <v>191861</v>
          </cell>
        </row>
        <row r="5871">
          <cell r="K5871">
            <v>421718</v>
          </cell>
        </row>
        <row r="5872">
          <cell r="K5872">
            <v>78589</v>
          </cell>
        </row>
        <row r="5873">
          <cell r="K5873">
            <v>73517</v>
          </cell>
        </row>
        <row r="5874">
          <cell r="K5874">
            <v>322261</v>
          </cell>
        </row>
        <row r="5875">
          <cell r="K5875">
            <v>1622194</v>
          </cell>
        </row>
        <row r="5876">
          <cell r="K5876">
            <v>497195</v>
          </cell>
        </row>
        <row r="5877">
          <cell r="K5877">
            <v>2094951</v>
          </cell>
        </row>
        <row r="5878">
          <cell r="K5878">
            <v>1686154</v>
          </cell>
        </row>
        <row r="5879">
          <cell r="K5879">
            <v>940383</v>
          </cell>
        </row>
        <row r="5880">
          <cell r="K5880">
            <v>940383</v>
          </cell>
        </row>
        <row r="5881">
          <cell r="K5881">
            <v>995820</v>
          </cell>
        </row>
        <row r="5882">
          <cell r="K5882">
            <v>72518</v>
          </cell>
        </row>
        <row r="5883">
          <cell r="K5883">
            <v>995820</v>
          </cell>
        </row>
        <row r="5884">
          <cell r="K5884">
            <v>263596</v>
          </cell>
        </row>
        <row r="5885">
          <cell r="K5885">
            <v>1010363</v>
          </cell>
        </row>
        <row r="5886">
          <cell r="K5886">
            <v>256158</v>
          </cell>
        </row>
        <row r="5887">
          <cell r="K5887">
            <v>279071</v>
          </cell>
        </row>
        <row r="5888">
          <cell r="K5888">
            <v>134143</v>
          </cell>
        </row>
        <row r="5889">
          <cell r="K5889">
            <v>279600</v>
          </cell>
        </row>
        <row r="5890">
          <cell r="K5890">
            <v>116181</v>
          </cell>
        </row>
        <row r="5891">
          <cell r="K5891">
            <v>197427</v>
          </cell>
        </row>
        <row r="5892">
          <cell r="K5892">
            <v>1595877</v>
          </cell>
        </row>
        <row r="5893">
          <cell r="K5893">
            <v>190889</v>
          </cell>
        </row>
        <row r="5894">
          <cell r="K5894">
            <v>1118433</v>
          </cell>
        </row>
        <row r="5895">
          <cell r="K5895">
            <v>283453</v>
          </cell>
        </row>
        <row r="5896">
          <cell r="K5896">
            <v>219359</v>
          </cell>
        </row>
        <row r="5897">
          <cell r="K5897">
            <v>1475475</v>
          </cell>
        </row>
        <row r="5898">
          <cell r="K5898">
            <v>232290</v>
          </cell>
        </row>
        <row r="5899">
          <cell r="K5899">
            <v>1310479</v>
          </cell>
        </row>
        <row r="5900">
          <cell r="K5900">
            <v>221845</v>
          </cell>
        </row>
        <row r="5901">
          <cell r="K5901">
            <v>252256</v>
          </cell>
        </row>
        <row r="5902">
          <cell r="K5902">
            <v>397460</v>
          </cell>
        </row>
        <row r="5903">
          <cell r="K5903">
            <v>194848</v>
          </cell>
        </row>
        <row r="5904">
          <cell r="K5904">
            <v>182222</v>
          </cell>
        </row>
        <row r="5905">
          <cell r="K5905">
            <v>314296</v>
          </cell>
        </row>
        <row r="5906">
          <cell r="K5906">
            <v>744229</v>
          </cell>
        </row>
        <row r="5907">
          <cell r="K5907">
            <v>146683</v>
          </cell>
        </row>
        <row r="5908">
          <cell r="K5908">
            <v>149199</v>
          </cell>
        </row>
        <row r="5909">
          <cell r="K5909">
            <v>268325</v>
          </cell>
        </row>
        <row r="5910">
          <cell r="K5910">
            <v>354067</v>
          </cell>
        </row>
        <row r="5911">
          <cell r="K5911">
            <v>268325</v>
          </cell>
        </row>
        <row r="5912">
          <cell r="K5912">
            <v>268325</v>
          </cell>
        </row>
        <row r="5913">
          <cell r="K5913">
            <v>354593</v>
          </cell>
        </row>
        <row r="5914">
          <cell r="K5914">
            <v>174028</v>
          </cell>
        </row>
        <row r="5915">
          <cell r="K5915">
            <v>171963</v>
          </cell>
        </row>
        <row r="5916">
          <cell r="K5916">
            <v>168104</v>
          </cell>
        </row>
        <row r="5917">
          <cell r="K5917">
            <v>168104</v>
          </cell>
        </row>
        <row r="5918">
          <cell r="K5918">
            <v>168104</v>
          </cell>
        </row>
        <row r="5919">
          <cell r="K5919">
            <v>168104</v>
          </cell>
        </row>
        <row r="5920">
          <cell r="K5920">
            <v>168104</v>
          </cell>
        </row>
        <row r="5921">
          <cell r="K5921">
            <v>168104</v>
          </cell>
        </row>
        <row r="5922">
          <cell r="K5922">
            <v>168104</v>
          </cell>
        </row>
        <row r="5923">
          <cell r="K5923">
            <v>168104</v>
          </cell>
        </row>
        <row r="5924">
          <cell r="K5924">
            <v>498198</v>
          </cell>
        </row>
        <row r="5925">
          <cell r="K5925">
            <v>171963</v>
          </cell>
        </row>
        <row r="5926">
          <cell r="K5926">
            <v>168104</v>
          </cell>
        </row>
        <row r="5927">
          <cell r="K5927">
            <v>168104</v>
          </cell>
        </row>
        <row r="5928">
          <cell r="K5928">
            <v>171963</v>
          </cell>
        </row>
        <row r="5929">
          <cell r="K5929">
            <v>174028</v>
          </cell>
        </row>
        <row r="5930">
          <cell r="K5930">
            <v>498198</v>
          </cell>
        </row>
        <row r="5931">
          <cell r="K5931">
            <v>498198</v>
          </cell>
        </row>
        <row r="5932">
          <cell r="K5932">
            <v>171963</v>
          </cell>
        </row>
        <row r="5933">
          <cell r="K5933">
            <v>171963</v>
          </cell>
        </row>
        <row r="5934">
          <cell r="K5934">
            <v>171963</v>
          </cell>
        </row>
        <row r="5935">
          <cell r="K5935">
            <v>171963</v>
          </cell>
        </row>
        <row r="5936">
          <cell r="K5936">
            <v>491153</v>
          </cell>
        </row>
        <row r="5937">
          <cell r="K5937">
            <v>336168</v>
          </cell>
        </row>
        <row r="5938">
          <cell r="K5938">
            <v>354067</v>
          </cell>
        </row>
        <row r="5939">
          <cell r="K5939">
            <v>354067</v>
          </cell>
        </row>
        <row r="5940">
          <cell r="K5940">
            <v>337642</v>
          </cell>
        </row>
        <row r="5941">
          <cell r="K5941">
            <v>355966</v>
          </cell>
        </row>
        <row r="5942">
          <cell r="K5942">
            <v>354067</v>
          </cell>
        </row>
        <row r="5943">
          <cell r="K5943">
            <v>331958</v>
          </cell>
        </row>
        <row r="5944">
          <cell r="K5944">
            <v>354067</v>
          </cell>
        </row>
        <row r="5945">
          <cell r="K5945">
            <v>354067</v>
          </cell>
        </row>
        <row r="5946">
          <cell r="K5946">
            <v>354067</v>
          </cell>
        </row>
        <row r="5947">
          <cell r="K5947">
            <v>354067</v>
          </cell>
        </row>
        <row r="5948">
          <cell r="K5948">
            <v>354067</v>
          </cell>
        </row>
        <row r="5949">
          <cell r="K5949">
            <v>174028</v>
          </cell>
        </row>
        <row r="5950">
          <cell r="K5950">
            <v>354067</v>
          </cell>
        </row>
        <row r="5951">
          <cell r="K5951">
            <v>354067</v>
          </cell>
        </row>
        <row r="5952">
          <cell r="K5952">
            <v>354067</v>
          </cell>
        </row>
        <row r="5953">
          <cell r="K5953">
            <v>354067</v>
          </cell>
        </row>
        <row r="5954">
          <cell r="K5954">
            <v>354067</v>
          </cell>
        </row>
        <row r="5955">
          <cell r="K5955">
            <v>174028</v>
          </cell>
        </row>
        <row r="5956">
          <cell r="K5956">
            <v>319368</v>
          </cell>
        </row>
        <row r="5957">
          <cell r="K5957">
            <v>174028</v>
          </cell>
        </row>
        <row r="5958">
          <cell r="K5958">
            <v>283439</v>
          </cell>
        </row>
        <row r="5959">
          <cell r="K5959">
            <v>319368</v>
          </cell>
        </row>
        <row r="5960">
          <cell r="K5960">
            <v>491153</v>
          </cell>
        </row>
        <row r="5961">
          <cell r="K5961">
            <v>282038</v>
          </cell>
        </row>
        <row r="5962">
          <cell r="K5962">
            <v>316473</v>
          </cell>
        </row>
        <row r="5963">
          <cell r="K5963">
            <v>286096</v>
          </cell>
        </row>
        <row r="5964">
          <cell r="K5964">
            <v>282038</v>
          </cell>
        </row>
        <row r="5965">
          <cell r="K5965">
            <v>316473</v>
          </cell>
        </row>
        <row r="5966">
          <cell r="K5966">
            <v>286096</v>
          </cell>
        </row>
        <row r="5967">
          <cell r="K5967">
            <v>316473</v>
          </cell>
        </row>
        <row r="5968">
          <cell r="K5968">
            <v>282038</v>
          </cell>
        </row>
        <row r="5969">
          <cell r="K5969">
            <v>286096</v>
          </cell>
        </row>
        <row r="5970">
          <cell r="K5970">
            <v>316473</v>
          </cell>
        </row>
        <row r="5971">
          <cell r="K5971">
            <v>316473</v>
          </cell>
        </row>
        <row r="5972">
          <cell r="K5972">
            <v>316473</v>
          </cell>
        </row>
        <row r="5973">
          <cell r="K5973">
            <v>286096</v>
          </cell>
        </row>
        <row r="5974">
          <cell r="K5974">
            <v>316473</v>
          </cell>
        </row>
        <row r="5975">
          <cell r="K5975">
            <v>316473</v>
          </cell>
        </row>
        <row r="5976">
          <cell r="K5976">
            <v>316473</v>
          </cell>
        </row>
        <row r="5977">
          <cell r="K5977">
            <v>168355</v>
          </cell>
        </row>
        <row r="5978">
          <cell r="K5978">
            <v>316473</v>
          </cell>
        </row>
        <row r="5979">
          <cell r="K5979">
            <v>316473</v>
          </cell>
        </row>
        <row r="5980">
          <cell r="K5980">
            <v>168355</v>
          </cell>
        </row>
        <row r="5981">
          <cell r="K5981">
            <v>168355</v>
          </cell>
        </row>
        <row r="5982">
          <cell r="K5982">
            <v>272383</v>
          </cell>
        </row>
        <row r="5983">
          <cell r="K5983">
            <v>171963</v>
          </cell>
        </row>
        <row r="5984">
          <cell r="K5984">
            <v>163674</v>
          </cell>
        </row>
        <row r="5985">
          <cell r="K5985">
            <v>163674</v>
          </cell>
        </row>
        <row r="5986">
          <cell r="K5986">
            <v>163674</v>
          </cell>
        </row>
        <row r="5987">
          <cell r="K5987">
            <v>272383</v>
          </cell>
        </row>
        <row r="5988">
          <cell r="K5988">
            <v>163674</v>
          </cell>
        </row>
        <row r="5989">
          <cell r="K5989">
            <v>286096</v>
          </cell>
        </row>
        <row r="5990">
          <cell r="K5990">
            <v>286096</v>
          </cell>
        </row>
        <row r="5991">
          <cell r="K5991">
            <v>286096</v>
          </cell>
        </row>
        <row r="5992">
          <cell r="K5992">
            <v>168104</v>
          </cell>
        </row>
        <row r="5993">
          <cell r="K5993">
            <v>312415</v>
          </cell>
        </row>
        <row r="5994">
          <cell r="K5994">
            <v>282038</v>
          </cell>
        </row>
        <row r="5995">
          <cell r="K5995">
            <v>174028</v>
          </cell>
        </row>
        <row r="5996">
          <cell r="K5996">
            <v>174028</v>
          </cell>
        </row>
        <row r="5997">
          <cell r="K5997">
            <v>286096</v>
          </cell>
        </row>
        <row r="5998">
          <cell r="K5998">
            <v>286096</v>
          </cell>
        </row>
        <row r="5999">
          <cell r="K5999">
            <v>171963</v>
          </cell>
        </row>
        <row r="6000">
          <cell r="K6000">
            <v>171963</v>
          </cell>
        </row>
        <row r="6001">
          <cell r="K6001">
            <v>286096</v>
          </cell>
        </row>
        <row r="6002">
          <cell r="K6002">
            <v>250334</v>
          </cell>
        </row>
        <row r="6003">
          <cell r="K6003">
            <v>286096</v>
          </cell>
        </row>
        <row r="6004">
          <cell r="K6004">
            <v>286096</v>
          </cell>
        </row>
        <row r="6005">
          <cell r="K6005">
            <v>171963</v>
          </cell>
        </row>
        <row r="6006">
          <cell r="K6006">
            <v>286096</v>
          </cell>
        </row>
        <row r="6007">
          <cell r="K6007">
            <v>272383</v>
          </cell>
        </row>
        <row r="6008">
          <cell r="K6008">
            <v>272383</v>
          </cell>
        </row>
        <row r="6009">
          <cell r="K6009">
            <v>272383</v>
          </cell>
        </row>
        <row r="6010">
          <cell r="K6010">
            <v>272383</v>
          </cell>
        </row>
        <row r="6011">
          <cell r="K6011">
            <v>272383</v>
          </cell>
        </row>
        <row r="6012">
          <cell r="K6012">
            <v>272383</v>
          </cell>
        </row>
        <row r="6013">
          <cell r="K6013">
            <v>171963</v>
          </cell>
        </row>
        <row r="6014">
          <cell r="K6014">
            <v>272383</v>
          </cell>
        </row>
        <row r="6015">
          <cell r="K6015">
            <v>338644</v>
          </cell>
        </row>
        <row r="6016">
          <cell r="K6016">
            <v>168355</v>
          </cell>
        </row>
        <row r="6017">
          <cell r="K6017">
            <v>338644</v>
          </cell>
        </row>
        <row r="6018">
          <cell r="K6018">
            <v>168355</v>
          </cell>
        </row>
        <row r="6019">
          <cell r="K6019">
            <v>272383</v>
          </cell>
        </row>
        <row r="6020">
          <cell r="K6020">
            <v>286096</v>
          </cell>
        </row>
        <row r="6021">
          <cell r="K6021">
            <v>281156</v>
          </cell>
        </row>
        <row r="6022">
          <cell r="K6022">
            <v>287732</v>
          </cell>
        </row>
        <row r="6023">
          <cell r="K6023">
            <v>189004</v>
          </cell>
        </row>
        <row r="6024">
          <cell r="K6024">
            <v>189004</v>
          </cell>
        </row>
        <row r="6025">
          <cell r="K6025">
            <v>189004</v>
          </cell>
        </row>
        <row r="6026">
          <cell r="K6026">
            <v>650404</v>
          </cell>
        </row>
        <row r="6027">
          <cell r="K6027">
            <v>436008</v>
          </cell>
        </row>
        <row r="6028">
          <cell r="K6028">
            <v>607043</v>
          </cell>
        </row>
        <row r="6029">
          <cell r="K6029">
            <v>650404</v>
          </cell>
        </row>
        <row r="6030">
          <cell r="K6030">
            <v>415707</v>
          </cell>
        </row>
        <row r="6031">
          <cell r="K6031">
            <v>415707</v>
          </cell>
        </row>
        <row r="6032">
          <cell r="K6032">
            <v>415707</v>
          </cell>
        </row>
        <row r="6033">
          <cell r="K6033">
            <v>415707</v>
          </cell>
        </row>
        <row r="6034">
          <cell r="K6034">
            <v>415707</v>
          </cell>
        </row>
        <row r="6035">
          <cell r="K6035">
            <v>415707</v>
          </cell>
        </row>
        <row r="6036">
          <cell r="K6036">
            <v>421742</v>
          </cell>
        </row>
        <row r="6037">
          <cell r="K6037">
            <v>421742</v>
          </cell>
        </row>
        <row r="6038">
          <cell r="K6038">
            <v>421742</v>
          </cell>
        </row>
        <row r="6039">
          <cell r="K6039">
            <v>421742</v>
          </cell>
        </row>
        <row r="6040">
          <cell r="K6040">
            <v>421742</v>
          </cell>
        </row>
        <row r="6041">
          <cell r="K6041">
            <v>421742</v>
          </cell>
        </row>
        <row r="6042">
          <cell r="K6042">
            <v>130023</v>
          </cell>
        </row>
        <row r="6043">
          <cell r="K6043">
            <v>415707</v>
          </cell>
        </row>
        <row r="6044">
          <cell r="K6044">
            <v>421742</v>
          </cell>
        </row>
        <row r="6045">
          <cell r="K6045">
            <v>421742</v>
          </cell>
        </row>
        <row r="6046">
          <cell r="K6046">
            <v>421742</v>
          </cell>
        </row>
        <row r="6047">
          <cell r="K6047">
            <v>415707</v>
          </cell>
        </row>
        <row r="6048">
          <cell r="K6048">
            <v>421742</v>
          </cell>
        </row>
        <row r="6049">
          <cell r="K6049">
            <v>415707</v>
          </cell>
        </row>
        <row r="6050">
          <cell r="K6050">
            <v>415707</v>
          </cell>
        </row>
        <row r="6051">
          <cell r="K6051">
            <v>415707</v>
          </cell>
        </row>
        <row r="6052">
          <cell r="K6052">
            <v>415707</v>
          </cell>
        </row>
        <row r="6053">
          <cell r="K6053">
            <v>415707</v>
          </cell>
        </row>
        <row r="6054">
          <cell r="K6054">
            <v>415707</v>
          </cell>
        </row>
        <row r="6055">
          <cell r="K6055">
            <v>415707</v>
          </cell>
        </row>
        <row r="6056">
          <cell r="K6056">
            <v>415707</v>
          </cell>
        </row>
        <row r="6057">
          <cell r="K6057">
            <v>415707</v>
          </cell>
        </row>
        <row r="6058">
          <cell r="K6058">
            <v>319338</v>
          </cell>
        </row>
        <row r="6059">
          <cell r="K6059">
            <v>415707</v>
          </cell>
        </row>
        <row r="6060">
          <cell r="K6060">
            <v>255330</v>
          </cell>
        </row>
        <row r="6061">
          <cell r="K6061">
            <v>291621</v>
          </cell>
        </row>
        <row r="6062">
          <cell r="K6062">
            <v>346607</v>
          </cell>
        </row>
        <row r="6063">
          <cell r="K6063">
            <v>346607</v>
          </cell>
        </row>
        <row r="6064">
          <cell r="K6064">
            <v>639135</v>
          </cell>
        </row>
        <row r="6065">
          <cell r="K6065">
            <v>346607</v>
          </cell>
        </row>
        <row r="6066">
          <cell r="K6066">
            <v>346607</v>
          </cell>
        </row>
        <row r="6067">
          <cell r="K6067">
            <v>346607</v>
          </cell>
        </row>
        <row r="6068">
          <cell r="K6068">
            <v>346607</v>
          </cell>
        </row>
        <row r="6069">
          <cell r="K6069">
            <v>346607</v>
          </cell>
        </row>
        <row r="6070">
          <cell r="K6070">
            <v>346607</v>
          </cell>
        </row>
        <row r="6071">
          <cell r="K6071">
            <v>341248</v>
          </cell>
        </row>
        <row r="6072">
          <cell r="K6072">
            <v>346607</v>
          </cell>
        </row>
        <row r="6073">
          <cell r="K6073">
            <v>346607</v>
          </cell>
        </row>
        <row r="6074">
          <cell r="K6074">
            <v>327295</v>
          </cell>
        </row>
        <row r="6075">
          <cell r="K6075">
            <v>1142627</v>
          </cell>
        </row>
        <row r="6076">
          <cell r="K6076">
            <v>147575</v>
          </cell>
        </row>
        <row r="6077">
          <cell r="K6077">
            <v>147575</v>
          </cell>
        </row>
        <row r="6078">
          <cell r="K6078">
            <v>529303</v>
          </cell>
        </row>
        <row r="6079">
          <cell r="K6079">
            <v>537324</v>
          </cell>
        </row>
        <row r="6080">
          <cell r="K6080">
            <v>1126599</v>
          </cell>
        </row>
        <row r="6081">
          <cell r="K6081">
            <v>259652</v>
          </cell>
        </row>
        <row r="6082">
          <cell r="K6082">
            <v>1212726</v>
          </cell>
        </row>
        <row r="6083">
          <cell r="K6083">
            <v>1197720</v>
          </cell>
        </row>
        <row r="6084">
          <cell r="K6084">
            <v>266950</v>
          </cell>
        </row>
        <row r="6085">
          <cell r="K6085">
            <v>542135</v>
          </cell>
        </row>
        <row r="6086">
          <cell r="K6086">
            <v>257547</v>
          </cell>
        </row>
        <row r="6087">
          <cell r="K6087">
            <v>350521</v>
          </cell>
        </row>
        <row r="6088">
          <cell r="K6088">
            <v>334887</v>
          </cell>
        </row>
        <row r="6089">
          <cell r="K6089">
            <v>334887</v>
          </cell>
        </row>
        <row r="6090">
          <cell r="K6090">
            <v>276142</v>
          </cell>
        </row>
        <row r="6091">
          <cell r="K6091">
            <v>255330</v>
          </cell>
        </row>
        <row r="6092">
          <cell r="K6092">
            <v>346607</v>
          </cell>
        </row>
        <row r="6093">
          <cell r="K6093">
            <v>334887</v>
          </cell>
        </row>
        <row r="6094">
          <cell r="K6094">
            <v>564589</v>
          </cell>
        </row>
        <row r="6095">
          <cell r="K6095">
            <v>285123</v>
          </cell>
        </row>
        <row r="6096">
          <cell r="K6096">
            <v>1176669</v>
          </cell>
        </row>
        <row r="6097">
          <cell r="K6097">
            <v>1212726</v>
          </cell>
        </row>
        <row r="6098">
          <cell r="K6098">
            <v>593447</v>
          </cell>
        </row>
        <row r="6099">
          <cell r="K6099">
            <v>593447</v>
          </cell>
        </row>
        <row r="6100">
          <cell r="K6100">
            <v>593447</v>
          </cell>
        </row>
        <row r="6101">
          <cell r="K6101">
            <v>593447</v>
          </cell>
        </row>
        <row r="6102">
          <cell r="K6102">
            <v>346607</v>
          </cell>
        </row>
        <row r="6103">
          <cell r="K6103">
            <v>593447</v>
          </cell>
        </row>
        <row r="6104">
          <cell r="K6104">
            <v>346607</v>
          </cell>
        </row>
        <row r="6105">
          <cell r="K6105">
            <v>166400</v>
          </cell>
        </row>
        <row r="6106">
          <cell r="K6106">
            <v>166400</v>
          </cell>
        </row>
        <row r="6107">
          <cell r="K6107">
            <v>142392</v>
          </cell>
        </row>
        <row r="6108">
          <cell r="K6108">
            <v>166400</v>
          </cell>
        </row>
        <row r="6109">
          <cell r="K6109">
            <v>346607</v>
          </cell>
        </row>
        <row r="6110">
          <cell r="K6110">
            <v>593447</v>
          </cell>
        </row>
        <row r="6111">
          <cell r="K6111">
            <v>1217748</v>
          </cell>
        </row>
        <row r="6112">
          <cell r="K6112">
            <v>346607</v>
          </cell>
        </row>
        <row r="6113">
          <cell r="K6113">
            <v>1145995</v>
          </cell>
        </row>
        <row r="6114">
          <cell r="K6114">
            <v>1152010</v>
          </cell>
        </row>
        <row r="6115">
          <cell r="K6115">
            <v>344077</v>
          </cell>
        </row>
        <row r="6116">
          <cell r="K6116">
            <v>1201088</v>
          </cell>
        </row>
        <row r="6117">
          <cell r="K6117">
            <v>346607</v>
          </cell>
        </row>
        <row r="6118">
          <cell r="K6118">
            <v>346607</v>
          </cell>
        </row>
        <row r="6119">
          <cell r="K6119">
            <v>346607</v>
          </cell>
        </row>
        <row r="6120">
          <cell r="K6120">
            <v>139866</v>
          </cell>
        </row>
        <row r="6121">
          <cell r="K6121">
            <v>540243</v>
          </cell>
        </row>
        <row r="6122">
          <cell r="K6122">
            <v>540243</v>
          </cell>
        </row>
        <row r="6123">
          <cell r="K6123">
            <v>343265</v>
          </cell>
        </row>
        <row r="6124">
          <cell r="K6124">
            <v>348197</v>
          </cell>
        </row>
        <row r="6125">
          <cell r="K6125">
            <v>338694</v>
          </cell>
        </row>
        <row r="6126">
          <cell r="K6126">
            <v>868642</v>
          </cell>
        </row>
        <row r="6127">
          <cell r="K6127">
            <v>333742</v>
          </cell>
        </row>
        <row r="6128">
          <cell r="K6128">
            <v>349380</v>
          </cell>
        </row>
        <row r="6129">
          <cell r="K6129">
            <v>682994</v>
          </cell>
        </row>
        <row r="6130">
          <cell r="K6130">
            <v>682994</v>
          </cell>
        </row>
        <row r="6131">
          <cell r="K6131">
            <v>682994</v>
          </cell>
        </row>
        <row r="6132">
          <cell r="K6132">
            <v>682994</v>
          </cell>
        </row>
        <row r="6133">
          <cell r="K6133">
            <v>682994</v>
          </cell>
        </row>
        <row r="6134">
          <cell r="K6134">
            <v>333742</v>
          </cell>
        </row>
        <row r="6135">
          <cell r="K6135">
            <v>682994</v>
          </cell>
        </row>
        <row r="6136">
          <cell r="K6136">
            <v>682994</v>
          </cell>
        </row>
        <row r="6137">
          <cell r="K6137">
            <v>545632</v>
          </cell>
        </row>
        <row r="6138">
          <cell r="K6138">
            <v>486943</v>
          </cell>
        </row>
        <row r="6139">
          <cell r="K6139">
            <v>489806</v>
          </cell>
        </row>
        <row r="6140">
          <cell r="K6140">
            <v>474368</v>
          </cell>
        </row>
        <row r="6141">
          <cell r="K6141">
            <v>338694</v>
          </cell>
        </row>
        <row r="6142">
          <cell r="K6142">
            <v>333742</v>
          </cell>
        </row>
        <row r="6143">
          <cell r="K6143">
            <v>486943</v>
          </cell>
        </row>
        <row r="6144">
          <cell r="K6144">
            <v>489806</v>
          </cell>
        </row>
        <row r="6145">
          <cell r="K6145">
            <v>338694</v>
          </cell>
        </row>
        <row r="6146">
          <cell r="K6146">
            <v>509876</v>
          </cell>
        </row>
        <row r="6147">
          <cell r="K6147">
            <v>744229</v>
          </cell>
        </row>
        <row r="6148">
          <cell r="K6148">
            <v>500674</v>
          </cell>
        </row>
        <row r="6149">
          <cell r="K6149">
            <v>500674</v>
          </cell>
        </row>
        <row r="6150">
          <cell r="K6150">
            <v>467295</v>
          </cell>
        </row>
        <row r="6151">
          <cell r="K6151">
            <v>500674</v>
          </cell>
        </row>
        <row r="6152">
          <cell r="K6152">
            <v>500674</v>
          </cell>
        </row>
        <row r="6153">
          <cell r="K6153">
            <v>509876</v>
          </cell>
        </row>
        <row r="6154">
          <cell r="K6154">
            <v>509876</v>
          </cell>
        </row>
        <row r="6155">
          <cell r="K6155">
            <v>509876</v>
          </cell>
        </row>
        <row r="6156">
          <cell r="K6156">
            <v>339516</v>
          </cell>
        </row>
        <row r="6157">
          <cell r="K6157">
            <v>503741</v>
          </cell>
        </row>
        <row r="6158">
          <cell r="K6158">
            <v>500674</v>
          </cell>
        </row>
        <row r="6159">
          <cell r="K6159">
            <v>508252</v>
          </cell>
        </row>
        <row r="6160">
          <cell r="K6160">
            <v>509876</v>
          </cell>
        </row>
        <row r="6161">
          <cell r="K6161">
            <v>509876</v>
          </cell>
        </row>
        <row r="6162">
          <cell r="K6162">
            <v>737493</v>
          </cell>
        </row>
        <row r="6163">
          <cell r="K6163">
            <v>508252</v>
          </cell>
        </row>
        <row r="6164">
          <cell r="K6164">
            <v>516011</v>
          </cell>
        </row>
        <row r="6165">
          <cell r="K6165">
            <v>737493</v>
          </cell>
        </row>
        <row r="6166">
          <cell r="K6166">
            <v>525183</v>
          </cell>
        </row>
        <row r="6167">
          <cell r="K6167">
            <v>500674</v>
          </cell>
        </row>
        <row r="6168">
          <cell r="K6168">
            <v>503741</v>
          </cell>
        </row>
        <row r="6169">
          <cell r="K6169">
            <v>500674</v>
          </cell>
        </row>
        <row r="6170">
          <cell r="K6170">
            <v>525183</v>
          </cell>
        </row>
        <row r="6171">
          <cell r="K6171">
            <v>470158</v>
          </cell>
        </row>
        <row r="6172">
          <cell r="K6172">
            <v>500674</v>
          </cell>
        </row>
        <row r="6173">
          <cell r="K6173">
            <v>340479</v>
          </cell>
        </row>
        <row r="6174">
          <cell r="K6174">
            <v>744229</v>
          </cell>
        </row>
        <row r="6175">
          <cell r="K6175">
            <v>209634</v>
          </cell>
        </row>
        <row r="6176">
          <cell r="K6176">
            <v>209634</v>
          </cell>
        </row>
        <row r="6177">
          <cell r="K6177">
            <v>357620</v>
          </cell>
        </row>
        <row r="6178">
          <cell r="K6178">
            <v>352548</v>
          </cell>
        </row>
        <row r="6179">
          <cell r="K6179">
            <v>352548</v>
          </cell>
        </row>
        <row r="6180">
          <cell r="K6180">
            <v>352548</v>
          </cell>
        </row>
        <row r="6181">
          <cell r="K6181">
            <v>474368</v>
          </cell>
        </row>
        <row r="6182">
          <cell r="K6182">
            <v>474368</v>
          </cell>
        </row>
        <row r="6183">
          <cell r="K6183">
            <v>437937</v>
          </cell>
        </row>
        <row r="6184">
          <cell r="K6184">
            <v>474368</v>
          </cell>
        </row>
        <row r="6185">
          <cell r="K6185">
            <v>474368</v>
          </cell>
        </row>
        <row r="6186">
          <cell r="K6186">
            <v>474368</v>
          </cell>
        </row>
        <row r="6187">
          <cell r="K6187">
            <v>474368</v>
          </cell>
        </row>
        <row r="6188">
          <cell r="K6188">
            <v>195550</v>
          </cell>
        </row>
        <row r="6189">
          <cell r="K6189">
            <v>491153</v>
          </cell>
        </row>
        <row r="6190">
          <cell r="K6190">
            <v>506393</v>
          </cell>
        </row>
        <row r="6191">
          <cell r="K6191">
            <v>491153</v>
          </cell>
        </row>
        <row r="6192">
          <cell r="K6192">
            <v>607043</v>
          </cell>
        </row>
        <row r="6193">
          <cell r="K6193">
            <v>491153</v>
          </cell>
        </row>
        <row r="6194">
          <cell r="K6194">
            <v>437937</v>
          </cell>
        </row>
        <row r="6195">
          <cell r="K6195">
            <v>444982</v>
          </cell>
        </row>
        <row r="6196">
          <cell r="K6196">
            <v>467295</v>
          </cell>
        </row>
        <row r="6197">
          <cell r="K6197">
            <v>467295</v>
          </cell>
        </row>
        <row r="6198">
          <cell r="K6198">
            <v>467295</v>
          </cell>
        </row>
        <row r="6199">
          <cell r="K6199">
            <v>607043</v>
          </cell>
        </row>
        <row r="6200">
          <cell r="K6200">
            <v>501061</v>
          </cell>
        </row>
        <row r="6201">
          <cell r="K6201">
            <v>437937</v>
          </cell>
        </row>
        <row r="6202">
          <cell r="K6202">
            <v>437937</v>
          </cell>
        </row>
        <row r="6203">
          <cell r="K6203">
            <v>607043</v>
          </cell>
        </row>
        <row r="6204">
          <cell r="K6204">
            <v>437937</v>
          </cell>
        </row>
        <row r="6205">
          <cell r="K6205">
            <v>474368</v>
          </cell>
        </row>
        <row r="6206">
          <cell r="K6206">
            <v>474368</v>
          </cell>
        </row>
        <row r="6207">
          <cell r="K6207">
            <v>437937</v>
          </cell>
        </row>
        <row r="6208">
          <cell r="K6208">
            <v>467295</v>
          </cell>
        </row>
        <row r="6209">
          <cell r="K6209">
            <v>467295</v>
          </cell>
        </row>
        <row r="6210">
          <cell r="K6210">
            <v>474368</v>
          </cell>
        </row>
        <row r="6211">
          <cell r="K6211">
            <v>437937</v>
          </cell>
        </row>
        <row r="6212">
          <cell r="K6212">
            <v>437937</v>
          </cell>
        </row>
        <row r="6213">
          <cell r="K6213">
            <v>450218</v>
          </cell>
        </row>
        <row r="6214">
          <cell r="K6214">
            <v>450218</v>
          </cell>
        </row>
        <row r="6215">
          <cell r="K6215">
            <v>607043</v>
          </cell>
        </row>
        <row r="6216">
          <cell r="K6216">
            <v>166611</v>
          </cell>
        </row>
        <row r="6217">
          <cell r="K6217">
            <v>437937</v>
          </cell>
        </row>
        <row r="6218">
          <cell r="K6218">
            <v>171051</v>
          </cell>
        </row>
        <row r="6219">
          <cell r="K6219">
            <v>169307</v>
          </cell>
        </row>
        <row r="6220">
          <cell r="K6220">
            <v>444982</v>
          </cell>
        </row>
        <row r="6221">
          <cell r="K6221">
            <v>437937</v>
          </cell>
        </row>
        <row r="6222">
          <cell r="K6222">
            <v>437937</v>
          </cell>
        </row>
        <row r="6223">
          <cell r="K6223">
            <v>437937</v>
          </cell>
        </row>
        <row r="6224">
          <cell r="K6224">
            <v>437937</v>
          </cell>
        </row>
        <row r="6225">
          <cell r="K6225">
            <v>467295</v>
          </cell>
        </row>
        <row r="6226">
          <cell r="K6226">
            <v>474368</v>
          </cell>
        </row>
        <row r="6227">
          <cell r="K6227">
            <v>474368</v>
          </cell>
        </row>
        <row r="6228">
          <cell r="K6228">
            <v>437937</v>
          </cell>
        </row>
        <row r="6229">
          <cell r="K6229">
            <v>607043</v>
          </cell>
        </row>
        <row r="6230">
          <cell r="K6230">
            <v>491153</v>
          </cell>
        </row>
        <row r="6231">
          <cell r="K6231">
            <v>506393</v>
          </cell>
        </row>
        <row r="6232">
          <cell r="K6232">
            <v>437937</v>
          </cell>
        </row>
        <row r="6233">
          <cell r="K6233">
            <v>437937</v>
          </cell>
        </row>
        <row r="6234">
          <cell r="K6234">
            <v>437937</v>
          </cell>
        </row>
        <row r="6235">
          <cell r="K6235">
            <v>607043</v>
          </cell>
        </row>
        <row r="6236">
          <cell r="K6236">
            <v>491153</v>
          </cell>
        </row>
        <row r="6237">
          <cell r="K6237">
            <v>607043</v>
          </cell>
        </row>
        <row r="6238">
          <cell r="K6238">
            <v>437937</v>
          </cell>
        </row>
        <row r="6239">
          <cell r="K6239">
            <v>607043</v>
          </cell>
        </row>
        <row r="6240">
          <cell r="K6240">
            <v>450218</v>
          </cell>
        </row>
        <row r="6241">
          <cell r="K6241">
            <v>491153</v>
          </cell>
        </row>
        <row r="6242">
          <cell r="K6242">
            <v>498198</v>
          </cell>
        </row>
        <row r="6243">
          <cell r="K6243">
            <v>467295</v>
          </cell>
        </row>
        <row r="6244">
          <cell r="K6244">
            <v>467295</v>
          </cell>
        </row>
        <row r="6245">
          <cell r="K6245">
            <v>467295</v>
          </cell>
        </row>
        <row r="6246">
          <cell r="K6246">
            <v>467295</v>
          </cell>
        </row>
        <row r="6247">
          <cell r="K6247">
            <v>489609</v>
          </cell>
        </row>
        <row r="6248">
          <cell r="K6248">
            <v>467295</v>
          </cell>
        </row>
        <row r="6249">
          <cell r="K6249">
            <v>467295</v>
          </cell>
        </row>
        <row r="6250">
          <cell r="K6250">
            <v>152637</v>
          </cell>
        </row>
        <row r="6251">
          <cell r="K6251">
            <v>607043</v>
          </cell>
        </row>
        <row r="6252">
          <cell r="K6252">
            <v>436008</v>
          </cell>
        </row>
        <row r="6253">
          <cell r="K6253">
            <v>607043</v>
          </cell>
        </row>
        <row r="6254">
          <cell r="K6254">
            <v>499741</v>
          </cell>
        </row>
        <row r="6255">
          <cell r="K6255">
            <v>474368</v>
          </cell>
        </row>
        <row r="6256">
          <cell r="K6256">
            <v>491153</v>
          </cell>
        </row>
        <row r="6257">
          <cell r="K6257">
            <v>474368</v>
          </cell>
        </row>
        <row r="6258">
          <cell r="K6258">
            <v>607043</v>
          </cell>
        </row>
        <row r="6259">
          <cell r="K6259">
            <v>474368</v>
          </cell>
        </row>
        <row r="6260">
          <cell r="K6260">
            <v>474368</v>
          </cell>
        </row>
        <row r="6261">
          <cell r="K6261">
            <v>437937</v>
          </cell>
        </row>
        <row r="6262">
          <cell r="K6262">
            <v>437937</v>
          </cell>
        </row>
        <row r="6263">
          <cell r="K6263">
            <v>437937</v>
          </cell>
        </row>
        <row r="6264">
          <cell r="K6264">
            <v>437937</v>
          </cell>
        </row>
        <row r="6265">
          <cell r="K6265">
            <v>437937</v>
          </cell>
        </row>
        <row r="6266">
          <cell r="K6266">
            <v>437937</v>
          </cell>
        </row>
        <row r="6267">
          <cell r="K6267">
            <v>437937</v>
          </cell>
        </row>
        <row r="6268">
          <cell r="K6268">
            <v>437937</v>
          </cell>
        </row>
        <row r="6269">
          <cell r="K6269">
            <v>437937</v>
          </cell>
        </row>
        <row r="6270">
          <cell r="K6270">
            <v>477231</v>
          </cell>
        </row>
        <row r="6271">
          <cell r="K6271">
            <v>477231</v>
          </cell>
        </row>
        <row r="6272">
          <cell r="K6272">
            <v>477231</v>
          </cell>
        </row>
        <row r="6273">
          <cell r="K6273">
            <v>491153</v>
          </cell>
        </row>
        <row r="6274">
          <cell r="K6274">
            <v>474368</v>
          </cell>
        </row>
        <row r="6275">
          <cell r="K6275">
            <v>474368</v>
          </cell>
        </row>
        <row r="6276">
          <cell r="K6276">
            <v>477231</v>
          </cell>
        </row>
        <row r="6277">
          <cell r="K6277">
            <v>477231</v>
          </cell>
        </row>
        <row r="6278">
          <cell r="K6278">
            <v>357620</v>
          </cell>
        </row>
        <row r="6279">
          <cell r="K6279">
            <v>506786</v>
          </cell>
        </row>
        <row r="6280">
          <cell r="K6280">
            <v>491153</v>
          </cell>
        </row>
        <row r="6281">
          <cell r="K6281">
            <v>498198</v>
          </cell>
        </row>
        <row r="6282">
          <cell r="K6282">
            <v>501061</v>
          </cell>
        </row>
        <row r="6283">
          <cell r="K6283">
            <v>514393</v>
          </cell>
        </row>
        <row r="6284">
          <cell r="K6284">
            <v>491153</v>
          </cell>
        </row>
        <row r="6285">
          <cell r="K6285">
            <v>491153</v>
          </cell>
        </row>
        <row r="6286">
          <cell r="K6286">
            <v>474368</v>
          </cell>
        </row>
        <row r="6287">
          <cell r="K6287">
            <v>335406</v>
          </cell>
        </row>
        <row r="6288">
          <cell r="K6288">
            <v>344328</v>
          </cell>
        </row>
        <row r="6289">
          <cell r="K6289">
            <v>337451</v>
          </cell>
        </row>
        <row r="6290">
          <cell r="K6290">
            <v>1676208</v>
          </cell>
        </row>
        <row r="6291">
          <cell r="K6291">
            <v>230975</v>
          </cell>
        </row>
        <row r="6292">
          <cell r="K6292">
            <v>2359836</v>
          </cell>
        </row>
        <row r="6293">
          <cell r="K6293">
            <v>216480</v>
          </cell>
        </row>
        <row r="6294">
          <cell r="K6294">
            <v>177136</v>
          </cell>
        </row>
        <row r="6295">
          <cell r="K6295">
            <v>181296</v>
          </cell>
        </row>
        <row r="6296">
          <cell r="K6296">
            <v>216480</v>
          </cell>
        </row>
        <row r="6297">
          <cell r="K6297">
            <v>186107</v>
          </cell>
        </row>
        <row r="6298">
          <cell r="K6298">
            <v>74351</v>
          </cell>
        </row>
        <row r="6299">
          <cell r="K6299">
            <v>402929</v>
          </cell>
        </row>
        <row r="6300">
          <cell r="K6300">
            <v>209594</v>
          </cell>
        </row>
        <row r="6301">
          <cell r="K6301">
            <v>348167</v>
          </cell>
        </row>
        <row r="6302">
          <cell r="K6302">
            <v>232529</v>
          </cell>
        </row>
        <row r="6303">
          <cell r="K6303">
            <v>183210</v>
          </cell>
        </row>
        <row r="6304">
          <cell r="K6304">
            <v>248908</v>
          </cell>
        </row>
        <row r="6305">
          <cell r="K6305">
            <v>182399</v>
          </cell>
        </row>
        <row r="6306">
          <cell r="K6306">
            <v>225973</v>
          </cell>
        </row>
        <row r="6307">
          <cell r="K6307">
            <v>2171745</v>
          </cell>
        </row>
        <row r="6308">
          <cell r="K6308">
            <v>1314460</v>
          </cell>
        </row>
        <row r="6309">
          <cell r="K6309">
            <v>2275198</v>
          </cell>
        </row>
        <row r="6310">
          <cell r="K6310">
            <v>1989760</v>
          </cell>
        </row>
        <row r="6311">
          <cell r="K6311">
            <v>1898743</v>
          </cell>
        </row>
        <row r="6312">
          <cell r="K6312">
            <v>1079345</v>
          </cell>
        </row>
        <row r="6313">
          <cell r="K6313">
            <v>1435279</v>
          </cell>
        </row>
        <row r="6314">
          <cell r="K6314">
            <v>5536958</v>
          </cell>
        </row>
        <row r="6315">
          <cell r="K6315">
            <v>142334</v>
          </cell>
        </row>
        <row r="6316">
          <cell r="K6316">
            <v>227196</v>
          </cell>
        </row>
        <row r="6317">
          <cell r="K6317">
            <v>182880</v>
          </cell>
        </row>
        <row r="6318">
          <cell r="K6318">
            <v>2537080</v>
          </cell>
        </row>
        <row r="6319">
          <cell r="K6319">
            <v>1501779</v>
          </cell>
        </row>
        <row r="6320">
          <cell r="K6320">
            <v>322118</v>
          </cell>
        </row>
        <row r="6321">
          <cell r="K6321">
            <v>755366</v>
          </cell>
        </row>
        <row r="6322">
          <cell r="K6322">
            <v>259540</v>
          </cell>
        </row>
        <row r="6323">
          <cell r="K6323">
            <v>222956</v>
          </cell>
        </row>
        <row r="6324">
          <cell r="K6324">
            <v>1442171</v>
          </cell>
        </row>
        <row r="6325">
          <cell r="K6325">
            <v>286834</v>
          </cell>
        </row>
        <row r="6326">
          <cell r="K6326">
            <v>313089</v>
          </cell>
        </row>
        <row r="6327">
          <cell r="K6327">
            <v>134483</v>
          </cell>
        </row>
        <row r="6328">
          <cell r="K6328">
            <v>1308358</v>
          </cell>
        </row>
        <row r="6329">
          <cell r="K6329">
            <v>52454</v>
          </cell>
        </row>
        <row r="6330">
          <cell r="K6330">
            <v>54086</v>
          </cell>
        </row>
        <row r="6331">
          <cell r="K6331">
            <v>938005</v>
          </cell>
        </row>
        <row r="6332">
          <cell r="K6332">
            <v>296248</v>
          </cell>
        </row>
        <row r="6333">
          <cell r="K6333">
            <v>1320864</v>
          </cell>
        </row>
        <row r="6334">
          <cell r="K6334">
            <v>1212461</v>
          </cell>
        </row>
        <row r="6335">
          <cell r="K6335">
            <v>406409</v>
          </cell>
        </row>
        <row r="6336">
          <cell r="K6336">
            <v>406409</v>
          </cell>
        </row>
        <row r="6337">
          <cell r="K6337">
            <v>406409</v>
          </cell>
        </row>
        <row r="6338">
          <cell r="K6338">
            <v>406409</v>
          </cell>
        </row>
        <row r="6339">
          <cell r="K6339">
            <v>1899779</v>
          </cell>
        </row>
        <row r="6340">
          <cell r="K6340">
            <v>307900</v>
          </cell>
        </row>
        <row r="6341">
          <cell r="K6341">
            <v>232286</v>
          </cell>
        </row>
        <row r="6342">
          <cell r="K6342">
            <v>232286</v>
          </cell>
        </row>
        <row r="6343">
          <cell r="K6343">
            <v>232286</v>
          </cell>
        </row>
        <row r="6344">
          <cell r="K6344">
            <v>232286</v>
          </cell>
        </row>
        <row r="6345">
          <cell r="K6345">
            <v>232286</v>
          </cell>
        </row>
        <row r="6346">
          <cell r="K6346">
            <v>232286</v>
          </cell>
        </row>
        <row r="6347">
          <cell r="K6347">
            <v>232286</v>
          </cell>
        </row>
        <row r="6348">
          <cell r="K6348">
            <v>232286</v>
          </cell>
        </row>
        <row r="6349">
          <cell r="K6349">
            <v>232286</v>
          </cell>
        </row>
        <row r="6350">
          <cell r="K6350">
            <v>232286</v>
          </cell>
        </row>
        <row r="6351">
          <cell r="K6351">
            <v>232286</v>
          </cell>
        </row>
        <row r="6352">
          <cell r="K6352">
            <v>232286</v>
          </cell>
        </row>
        <row r="6353">
          <cell r="K6353">
            <v>232286</v>
          </cell>
        </row>
        <row r="6354">
          <cell r="K6354">
            <v>232286</v>
          </cell>
        </row>
        <row r="6355">
          <cell r="K6355">
            <v>232286</v>
          </cell>
        </row>
        <row r="6356">
          <cell r="K6356">
            <v>232286</v>
          </cell>
        </row>
        <row r="6357">
          <cell r="K6357">
            <v>232286</v>
          </cell>
        </row>
        <row r="6358">
          <cell r="K6358">
            <v>232286</v>
          </cell>
        </row>
        <row r="6359">
          <cell r="K6359">
            <v>232286</v>
          </cell>
        </row>
        <row r="6360">
          <cell r="K6360">
            <v>228736</v>
          </cell>
        </row>
        <row r="6361">
          <cell r="K6361">
            <v>228736</v>
          </cell>
        </row>
        <row r="6362">
          <cell r="K6362">
            <v>228736</v>
          </cell>
        </row>
        <row r="6363">
          <cell r="K6363">
            <v>228736</v>
          </cell>
        </row>
        <row r="6364">
          <cell r="K6364">
            <v>232286</v>
          </cell>
        </row>
        <row r="6365">
          <cell r="K6365">
            <v>228736</v>
          </cell>
        </row>
        <row r="6366">
          <cell r="K6366">
            <v>228736</v>
          </cell>
        </row>
        <row r="6367">
          <cell r="K6367">
            <v>228736</v>
          </cell>
        </row>
        <row r="6368">
          <cell r="K6368">
            <v>232286</v>
          </cell>
        </row>
        <row r="6369">
          <cell r="K6369">
            <v>232286</v>
          </cell>
        </row>
        <row r="6370">
          <cell r="K6370">
            <v>232286</v>
          </cell>
        </row>
        <row r="6371">
          <cell r="K6371">
            <v>232286</v>
          </cell>
        </row>
        <row r="6372">
          <cell r="K6372">
            <v>232286</v>
          </cell>
        </row>
        <row r="6373">
          <cell r="K6373">
            <v>232286</v>
          </cell>
        </row>
        <row r="6374">
          <cell r="K6374">
            <v>232286</v>
          </cell>
        </row>
        <row r="6375">
          <cell r="K6375">
            <v>232286</v>
          </cell>
        </row>
        <row r="6376">
          <cell r="K6376">
            <v>232286</v>
          </cell>
        </row>
        <row r="6377">
          <cell r="K6377">
            <v>232286</v>
          </cell>
        </row>
        <row r="6378">
          <cell r="K6378">
            <v>232286</v>
          </cell>
        </row>
        <row r="6379">
          <cell r="K6379">
            <v>228736</v>
          </cell>
        </row>
        <row r="6380">
          <cell r="K6380">
            <v>228736</v>
          </cell>
        </row>
        <row r="6381">
          <cell r="K6381">
            <v>228736</v>
          </cell>
        </row>
        <row r="6382">
          <cell r="K6382">
            <v>228736</v>
          </cell>
        </row>
        <row r="6383">
          <cell r="K6383">
            <v>228736</v>
          </cell>
        </row>
        <row r="6384">
          <cell r="K6384">
            <v>228736</v>
          </cell>
        </row>
        <row r="6385">
          <cell r="K6385">
            <v>232286</v>
          </cell>
        </row>
        <row r="6386">
          <cell r="K6386">
            <v>232286</v>
          </cell>
        </row>
        <row r="6387">
          <cell r="K6387">
            <v>232286</v>
          </cell>
        </row>
        <row r="6388">
          <cell r="K6388">
            <v>228736</v>
          </cell>
        </row>
        <row r="6389">
          <cell r="K6389">
            <v>232286</v>
          </cell>
        </row>
        <row r="6390">
          <cell r="K6390">
            <v>232286</v>
          </cell>
        </row>
        <row r="6391">
          <cell r="K6391">
            <v>232286</v>
          </cell>
        </row>
        <row r="6392">
          <cell r="K6392">
            <v>161171</v>
          </cell>
        </row>
        <row r="6393">
          <cell r="K6393">
            <v>1544722</v>
          </cell>
        </row>
        <row r="6394">
          <cell r="K6394">
            <v>846676</v>
          </cell>
        </row>
        <row r="6395">
          <cell r="K6395">
            <v>1251385</v>
          </cell>
        </row>
        <row r="6396">
          <cell r="K6396">
            <v>1437239</v>
          </cell>
        </row>
        <row r="6397">
          <cell r="K6397">
            <v>175935</v>
          </cell>
        </row>
        <row r="6398">
          <cell r="K6398">
            <v>245887</v>
          </cell>
        </row>
        <row r="6399">
          <cell r="K6399">
            <v>1165867</v>
          </cell>
        </row>
        <row r="6400">
          <cell r="K6400">
            <v>179399</v>
          </cell>
        </row>
        <row r="6401">
          <cell r="K6401">
            <v>286320</v>
          </cell>
        </row>
        <row r="6402">
          <cell r="K6402">
            <v>3671942</v>
          </cell>
        </row>
        <row r="6403">
          <cell r="K6403">
            <v>3671942</v>
          </cell>
        </row>
        <row r="6404">
          <cell r="K6404">
            <v>3671942</v>
          </cell>
        </row>
        <row r="6405">
          <cell r="K6405">
            <v>242461</v>
          </cell>
        </row>
        <row r="6406">
          <cell r="K6406">
            <v>242461</v>
          </cell>
        </row>
        <row r="6407">
          <cell r="K6407">
            <v>242461</v>
          </cell>
        </row>
        <row r="6408">
          <cell r="K6408">
            <v>242461</v>
          </cell>
        </row>
        <row r="6409">
          <cell r="K6409">
            <v>234784</v>
          </cell>
        </row>
        <row r="6410">
          <cell r="K6410">
            <v>238335</v>
          </cell>
        </row>
        <row r="6411">
          <cell r="K6411">
            <v>236216</v>
          </cell>
        </row>
        <row r="6412">
          <cell r="K6412">
            <v>234784</v>
          </cell>
        </row>
        <row r="6413">
          <cell r="K6413">
            <v>969964</v>
          </cell>
        </row>
        <row r="6414">
          <cell r="K6414">
            <v>1355535</v>
          </cell>
        </row>
        <row r="6415">
          <cell r="K6415">
            <v>1633417</v>
          </cell>
        </row>
        <row r="6416">
          <cell r="K6416">
            <v>2451793</v>
          </cell>
        </row>
        <row r="6417">
          <cell r="K6417">
            <v>1826255</v>
          </cell>
        </row>
        <row r="6418">
          <cell r="K6418">
            <v>2016600</v>
          </cell>
        </row>
        <row r="6419">
          <cell r="K6419">
            <v>2509904</v>
          </cell>
        </row>
        <row r="6420">
          <cell r="K6420">
            <v>2147507</v>
          </cell>
        </row>
        <row r="6421">
          <cell r="K6421">
            <v>2123561</v>
          </cell>
        </row>
        <row r="6422">
          <cell r="K6422">
            <v>2123561</v>
          </cell>
        </row>
        <row r="6423">
          <cell r="K6423">
            <v>2123561</v>
          </cell>
        </row>
        <row r="6424">
          <cell r="K6424">
            <v>2153249</v>
          </cell>
        </row>
        <row r="6425">
          <cell r="K6425">
            <v>2244893</v>
          </cell>
        </row>
        <row r="6426">
          <cell r="K6426">
            <v>2371000</v>
          </cell>
        </row>
        <row r="6427">
          <cell r="K6427">
            <v>3723107</v>
          </cell>
        </row>
        <row r="6428">
          <cell r="K6428">
            <v>1566554</v>
          </cell>
        </row>
        <row r="6429">
          <cell r="K6429">
            <v>1289500</v>
          </cell>
        </row>
        <row r="6430">
          <cell r="K6430">
            <v>1868167</v>
          </cell>
        </row>
        <row r="6431">
          <cell r="K6431">
            <v>596490</v>
          </cell>
        </row>
        <row r="6432">
          <cell r="K6432">
            <v>402929</v>
          </cell>
        </row>
        <row r="6433">
          <cell r="K6433">
            <v>54086</v>
          </cell>
        </row>
        <row r="6434">
          <cell r="K6434">
            <v>1243261</v>
          </cell>
        </row>
        <row r="6435">
          <cell r="K6435">
            <v>123729</v>
          </cell>
        </row>
        <row r="6436">
          <cell r="K6436">
            <v>710508</v>
          </cell>
        </row>
        <row r="6437">
          <cell r="K6437">
            <v>78858</v>
          </cell>
        </row>
        <row r="6438">
          <cell r="K6438">
            <v>139517</v>
          </cell>
        </row>
        <row r="6439">
          <cell r="K6439">
            <v>213156</v>
          </cell>
        </row>
        <row r="6440">
          <cell r="K6440">
            <v>77446</v>
          </cell>
        </row>
        <row r="6441">
          <cell r="K6441">
            <v>2916622</v>
          </cell>
        </row>
        <row r="6442">
          <cell r="K6442">
            <v>94812</v>
          </cell>
        </row>
        <row r="6443">
          <cell r="K6443">
            <v>1469918</v>
          </cell>
        </row>
        <row r="6444">
          <cell r="K6444">
            <v>282401</v>
          </cell>
        </row>
        <row r="6445">
          <cell r="K6445">
            <v>270781</v>
          </cell>
        </row>
        <row r="6446">
          <cell r="K6446">
            <v>316922</v>
          </cell>
        </row>
        <row r="6447">
          <cell r="K6447">
            <v>77446</v>
          </cell>
        </row>
        <row r="6448">
          <cell r="K6448">
            <v>923759</v>
          </cell>
        </row>
        <row r="6449">
          <cell r="K6449">
            <v>93423</v>
          </cell>
        </row>
        <row r="6450">
          <cell r="K6450">
            <v>1207603</v>
          </cell>
        </row>
        <row r="6451">
          <cell r="K6451">
            <v>1225178</v>
          </cell>
        </row>
        <row r="6452">
          <cell r="K6452">
            <v>186609</v>
          </cell>
        </row>
        <row r="6453">
          <cell r="K6453">
            <v>402929</v>
          </cell>
        </row>
        <row r="6454">
          <cell r="K6454">
            <v>175712</v>
          </cell>
        </row>
        <row r="6455">
          <cell r="K6455">
            <v>326730</v>
          </cell>
        </row>
        <row r="6456">
          <cell r="K6456">
            <v>282086</v>
          </cell>
        </row>
        <row r="6457">
          <cell r="K6457">
            <v>329959</v>
          </cell>
        </row>
        <row r="6458">
          <cell r="K6458">
            <v>293522</v>
          </cell>
        </row>
        <row r="6459">
          <cell r="K6459">
            <v>48380</v>
          </cell>
        </row>
        <row r="6460">
          <cell r="K6460">
            <v>139291</v>
          </cell>
        </row>
        <row r="6461">
          <cell r="K6461">
            <v>262978</v>
          </cell>
        </row>
        <row r="6462">
          <cell r="K6462">
            <v>145520</v>
          </cell>
        </row>
        <row r="6463">
          <cell r="K6463">
            <v>32139</v>
          </cell>
        </row>
        <row r="6464">
          <cell r="K6464">
            <v>268185</v>
          </cell>
        </row>
        <row r="6465">
          <cell r="K6465">
            <v>279580</v>
          </cell>
        </row>
        <row r="6466">
          <cell r="K6466">
            <v>1338662</v>
          </cell>
        </row>
        <row r="6467">
          <cell r="K6467">
            <v>1179075</v>
          </cell>
        </row>
        <row r="6468">
          <cell r="K6468">
            <v>423250</v>
          </cell>
        </row>
        <row r="6469">
          <cell r="K6469">
            <v>308149</v>
          </cell>
        </row>
        <row r="6470">
          <cell r="K6470">
            <v>2587166</v>
          </cell>
        </row>
        <row r="6471">
          <cell r="K6471">
            <v>1234328</v>
          </cell>
        </row>
        <row r="6472">
          <cell r="K6472">
            <v>1533182</v>
          </cell>
        </row>
        <row r="6473">
          <cell r="K6473">
            <v>139223</v>
          </cell>
        </row>
        <row r="6474">
          <cell r="K6474">
            <v>139223</v>
          </cell>
        </row>
        <row r="6475">
          <cell r="K6475">
            <v>139223</v>
          </cell>
        </row>
        <row r="6476">
          <cell r="K6476">
            <v>139223</v>
          </cell>
        </row>
        <row r="6477">
          <cell r="K6477">
            <v>139223</v>
          </cell>
        </row>
        <row r="6478">
          <cell r="K6478">
            <v>54086</v>
          </cell>
        </row>
        <row r="6479">
          <cell r="K6479">
            <v>52454</v>
          </cell>
        </row>
        <row r="6480">
          <cell r="K6480">
            <v>52454</v>
          </cell>
        </row>
        <row r="6481">
          <cell r="K6481">
            <v>52454</v>
          </cell>
        </row>
        <row r="6482">
          <cell r="K6482">
            <v>53438</v>
          </cell>
        </row>
        <row r="6483">
          <cell r="K6483">
            <v>52454</v>
          </cell>
        </row>
        <row r="6484">
          <cell r="K6484">
            <v>137571</v>
          </cell>
        </row>
        <row r="6485">
          <cell r="K6485">
            <v>76135</v>
          </cell>
        </row>
        <row r="6486">
          <cell r="K6486">
            <v>137571</v>
          </cell>
        </row>
        <row r="6487">
          <cell r="K6487">
            <v>137571</v>
          </cell>
        </row>
        <row r="6488">
          <cell r="K6488">
            <v>137571</v>
          </cell>
        </row>
        <row r="6489">
          <cell r="K6489">
            <v>137571</v>
          </cell>
        </row>
        <row r="6490">
          <cell r="K6490">
            <v>137571</v>
          </cell>
        </row>
        <row r="6491">
          <cell r="K6491">
            <v>137571</v>
          </cell>
        </row>
        <row r="6492">
          <cell r="K6492">
            <v>137571</v>
          </cell>
        </row>
        <row r="6493">
          <cell r="K6493">
            <v>137571</v>
          </cell>
        </row>
        <row r="6494">
          <cell r="K6494">
            <v>137571</v>
          </cell>
        </row>
        <row r="6495">
          <cell r="K6495">
            <v>137571</v>
          </cell>
        </row>
        <row r="6496">
          <cell r="K6496">
            <v>137571</v>
          </cell>
        </row>
        <row r="6497">
          <cell r="K6497">
            <v>137571</v>
          </cell>
        </row>
        <row r="6498">
          <cell r="K6498">
            <v>137571</v>
          </cell>
        </row>
        <row r="6499">
          <cell r="K6499">
            <v>137571</v>
          </cell>
        </row>
        <row r="6500">
          <cell r="K6500">
            <v>137571</v>
          </cell>
        </row>
        <row r="6501">
          <cell r="K6501">
            <v>137571</v>
          </cell>
        </row>
        <row r="6502">
          <cell r="K6502">
            <v>137571</v>
          </cell>
        </row>
        <row r="6503">
          <cell r="K6503">
            <v>137571</v>
          </cell>
        </row>
        <row r="6504">
          <cell r="K6504">
            <v>137571</v>
          </cell>
        </row>
        <row r="6505">
          <cell r="K6505">
            <v>137571</v>
          </cell>
        </row>
        <row r="6506">
          <cell r="K6506">
            <v>137571</v>
          </cell>
        </row>
        <row r="6507">
          <cell r="K6507">
            <v>137571</v>
          </cell>
        </row>
        <row r="6508">
          <cell r="K6508">
            <v>137571</v>
          </cell>
        </row>
        <row r="6509">
          <cell r="K6509">
            <v>137571</v>
          </cell>
        </row>
        <row r="6510">
          <cell r="K6510">
            <v>137571</v>
          </cell>
        </row>
        <row r="6511">
          <cell r="K6511">
            <v>137571</v>
          </cell>
        </row>
        <row r="6512">
          <cell r="K6512">
            <v>137571</v>
          </cell>
        </row>
        <row r="6513">
          <cell r="K6513">
            <v>137571</v>
          </cell>
        </row>
        <row r="6514">
          <cell r="K6514">
            <v>137571</v>
          </cell>
        </row>
        <row r="6515">
          <cell r="K6515">
            <v>137571</v>
          </cell>
        </row>
        <row r="6516">
          <cell r="K6516">
            <v>137571</v>
          </cell>
        </row>
        <row r="6517">
          <cell r="K6517">
            <v>137571</v>
          </cell>
        </row>
        <row r="6518">
          <cell r="K6518">
            <v>137571</v>
          </cell>
        </row>
        <row r="6519">
          <cell r="K6519">
            <v>137571</v>
          </cell>
        </row>
        <row r="6520">
          <cell r="K6520">
            <v>137571</v>
          </cell>
        </row>
        <row r="6521">
          <cell r="K6521">
            <v>137571</v>
          </cell>
        </row>
        <row r="6522">
          <cell r="K6522">
            <v>137571</v>
          </cell>
        </row>
        <row r="6523">
          <cell r="K6523">
            <v>137571</v>
          </cell>
        </row>
        <row r="6524">
          <cell r="K6524">
            <v>137571</v>
          </cell>
        </row>
        <row r="6525">
          <cell r="K6525">
            <v>222665</v>
          </cell>
        </row>
        <row r="6526">
          <cell r="K6526">
            <v>314135</v>
          </cell>
        </row>
        <row r="6527">
          <cell r="K6527">
            <v>505183</v>
          </cell>
        </row>
        <row r="6528">
          <cell r="K6528">
            <v>1301934</v>
          </cell>
        </row>
        <row r="6529">
          <cell r="K6529">
            <v>1635745</v>
          </cell>
        </row>
        <row r="6530">
          <cell r="K6530">
            <v>321152</v>
          </cell>
        </row>
        <row r="6531">
          <cell r="K6531">
            <v>1635745</v>
          </cell>
        </row>
        <row r="6532">
          <cell r="K6532">
            <v>321152</v>
          </cell>
        </row>
        <row r="6533">
          <cell r="K6533">
            <v>321152</v>
          </cell>
        </row>
        <row r="6534">
          <cell r="K6534">
            <v>321152</v>
          </cell>
        </row>
        <row r="6535">
          <cell r="K6535">
            <v>316140</v>
          </cell>
        </row>
        <row r="6536">
          <cell r="K6536">
            <v>979705</v>
          </cell>
        </row>
        <row r="6537">
          <cell r="K6537">
            <v>1654833</v>
          </cell>
        </row>
        <row r="6538">
          <cell r="K6538">
            <v>311084</v>
          </cell>
        </row>
        <row r="6539">
          <cell r="K6539">
            <v>292992</v>
          </cell>
        </row>
        <row r="6540">
          <cell r="K6540">
            <v>595901</v>
          </cell>
        </row>
        <row r="6541">
          <cell r="K6541">
            <v>595901</v>
          </cell>
        </row>
        <row r="6542">
          <cell r="K6542">
            <v>537901</v>
          </cell>
        </row>
        <row r="6543">
          <cell r="K6543">
            <v>595901</v>
          </cell>
        </row>
        <row r="6544">
          <cell r="K6544">
            <v>595901</v>
          </cell>
        </row>
        <row r="6545">
          <cell r="K6545">
            <v>584028</v>
          </cell>
        </row>
        <row r="6546">
          <cell r="K6546">
            <v>584028</v>
          </cell>
        </row>
        <row r="6547">
          <cell r="K6547">
            <v>595901</v>
          </cell>
        </row>
        <row r="6548">
          <cell r="K6548">
            <v>584028</v>
          </cell>
        </row>
        <row r="6549">
          <cell r="K6549">
            <v>584028</v>
          </cell>
        </row>
        <row r="6550">
          <cell r="K6550">
            <v>595901</v>
          </cell>
        </row>
        <row r="6551">
          <cell r="K6551">
            <v>595901</v>
          </cell>
        </row>
        <row r="6552">
          <cell r="K6552">
            <v>346607</v>
          </cell>
        </row>
        <row r="6553">
          <cell r="K6553">
            <v>595901</v>
          </cell>
        </row>
        <row r="6554">
          <cell r="K6554">
            <v>595901</v>
          </cell>
        </row>
        <row r="6555">
          <cell r="K6555">
            <v>595901</v>
          </cell>
        </row>
        <row r="6556">
          <cell r="K6556">
            <v>584028</v>
          </cell>
        </row>
        <row r="6557">
          <cell r="K6557">
            <v>667360</v>
          </cell>
        </row>
        <row r="6558">
          <cell r="K6558">
            <v>663503</v>
          </cell>
        </row>
        <row r="6559">
          <cell r="K6559">
            <v>676952</v>
          </cell>
        </row>
        <row r="6560">
          <cell r="K6560">
            <v>678359</v>
          </cell>
        </row>
        <row r="6561">
          <cell r="K6561">
            <v>663738</v>
          </cell>
        </row>
        <row r="6562">
          <cell r="K6562">
            <v>248594</v>
          </cell>
        </row>
        <row r="6563">
          <cell r="K6563">
            <v>447143</v>
          </cell>
        </row>
        <row r="6564">
          <cell r="K6564">
            <v>429362</v>
          </cell>
        </row>
        <row r="6565">
          <cell r="K6565">
            <v>723159</v>
          </cell>
        </row>
        <row r="6566">
          <cell r="K6566">
            <v>343113</v>
          </cell>
        </row>
        <row r="6567">
          <cell r="K6567">
            <v>1029700</v>
          </cell>
        </row>
        <row r="6568">
          <cell r="K6568">
            <v>311320</v>
          </cell>
        </row>
        <row r="6569">
          <cell r="K6569">
            <v>4022952</v>
          </cell>
        </row>
        <row r="6570">
          <cell r="K6570">
            <v>2353801</v>
          </cell>
        </row>
        <row r="6571">
          <cell r="K6571">
            <v>2013062</v>
          </cell>
        </row>
        <row r="6572">
          <cell r="K6572">
            <v>3266860</v>
          </cell>
        </row>
        <row r="6573">
          <cell r="K6573">
            <v>2013062</v>
          </cell>
        </row>
        <row r="6574">
          <cell r="K6574">
            <v>1789992</v>
          </cell>
        </row>
        <row r="6575">
          <cell r="K6575">
            <v>309364</v>
          </cell>
        </row>
        <row r="6576">
          <cell r="K6576">
            <v>216124</v>
          </cell>
        </row>
        <row r="6577">
          <cell r="K6577">
            <v>222367</v>
          </cell>
        </row>
        <row r="6578">
          <cell r="K6578">
            <v>232363</v>
          </cell>
        </row>
        <row r="6579">
          <cell r="K6579">
            <v>930353</v>
          </cell>
        </row>
        <row r="6580">
          <cell r="K6580">
            <v>228405</v>
          </cell>
        </row>
        <row r="6581">
          <cell r="K6581">
            <v>224772</v>
          </cell>
        </row>
        <row r="6582">
          <cell r="K6582">
            <v>1302632</v>
          </cell>
        </row>
        <row r="6583">
          <cell r="K6583">
            <v>182970</v>
          </cell>
        </row>
        <row r="6584">
          <cell r="K6584">
            <v>3806016</v>
          </cell>
        </row>
        <row r="6585">
          <cell r="K6585">
            <v>2673712</v>
          </cell>
        </row>
        <row r="6586">
          <cell r="K6586">
            <v>281128</v>
          </cell>
        </row>
        <row r="6587">
          <cell r="K6587">
            <v>472897</v>
          </cell>
        </row>
        <row r="6588">
          <cell r="K6588">
            <v>593687</v>
          </cell>
        </row>
        <row r="6589">
          <cell r="K6589">
            <v>402057</v>
          </cell>
        </row>
        <row r="6590">
          <cell r="K6590">
            <v>472897</v>
          </cell>
        </row>
        <row r="6591">
          <cell r="K6591">
            <v>472897</v>
          </cell>
        </row>
        <row r="6592">
          <cell r="K6592">
            <v>472897</v>
          </cell>
        </row>
        <row r="6593">
          <cell r="K6593">
            <v>241234</v>
          </cell>
        </row>
        <row r="6594">
          <cell r="K6594">
            <v>2295300</v>
          </cell>
        </row>
        <row r="6595">
          <cell r="K6595">
            <v>1814073</v>
          </cell>
        </row>
        <row r="6596">
          <cell r="K6596">
            <v>2405966</v>
          </cell>
        </row>
        <row r="6597">
          <cell r="K6597">
            <v>483514</v>
          </cell>
        </row>
        <row r="6598">
          <cell r="K6598">
            <v>483514</v>
          </cell>
        </row>
        <row r="6599">
          <cell r="K6599">
            <v>483514</v>
          </cell>
        </row>
        <row r="6600">
          <cell r="K6600">
            <v>483514</v>
          </cell>
        </row>
        <row r="6601">
          <cell r="K6601">
            <v>217459</v>
          </cell>
        </row>
        <row r="6602">
          <cell r="K6602">
            <v>229776</v>
          </cell>
        </row>
        <row r="6603">
          <cell r="K6603">
            <v>585099</v>
          </cell>
        </row>
        <row r="6604">
          <cell r="K6604">
            <v>1075548</v>
          </cell>
        </row>
        <row r="6605">
          <cell r="K6605">
            <v>1075548</v>
          </cell>
        </row>
        <row r="6606">
          <cell r="K6606">
            <v>1018850</v>
          </cell>
        </row>
        <row r="6607">
          <cell r="K6607">
            <v>1075548</v>
          </cell>
        </row>
        <row r="6608">
          <cell r="K6608">
            <v>184734</v>
          </cell>
        </row>
        <row r="6609">
          <cell r="K6609">
            <v>1029700</v>
          </cell>
        </row>
        <row r="6610">
          <cell r="K6610">
            <v>1029700</v>
          </cell>
        </row>
        <row r="6611">
          <cell r="K6611">
            <v>1029700</v>
          </cell>
        </row>
        <row r="6612">
          <cell r="K6612">
            <v>1029700</v>
          </cell>
        </row>
        <row r="6613">
          <cell r="K6613">
            <v>367941</v>
          </cell>
        </row>
        <row r="6614">
          <cell r="K6614">
            <v>367941</v>
          </cell>
        </row>
        <row r="6615">
          <cell r="K6615">
            <v>367941</v>
          </cell>
        </row>
        <row r="6616">
          <cell r="K6616">
            <v>367941</v>
          </cell>
        </row>
        <row r="6617">
          <cell r="K6617">
            <v>576739</v>
          </cell>
        </row>
        <row r="6618">
          <cell r="K6618">
            <v>982895</v>
          </cell>
        </row>
        <row r="6619">
          <cell r="K6619">
            <v>208209</v>
          </cell>
        </row>
        <row r="6620">
          <cell r="K6620">
            <v>208209</v>
          </cell>
        </row>
        <row r="6621">
          <cell r="K6621">
            <v>208209</v>
          </cell>
        </row>
        <row r="6622">
          <cell r="K6622">
            <v>208209</v>
          </cell>
        </row>
        <row r="6623">
          <cell r="K6623">
            <v>208209</v>
          </cell>
        </row>
        <row r="6624">
          <cell r="K6624">
            <v>208209</v>
          </cell>
        </row>
        <row r="6625">
          <cell r="K6625">
            <v>208209</v>
          </cell>
        </row>
        <row r="6626">
          <cell r="K6626">
            <v>208209</v>
          </cell>
        </row>
        <row r="6627">
          <cell r="K6627">
            <v>208209</v>
          </cell>
        </row>
        <row r="6628">
          <cell r="K6628">
            <v>208209</v>
          </cell>
        </row>
        <row r="6629">
          <cell r="K6629">
            <v>208209</v>
          </cell>
        </row>
        <row r="6630">
          <cell r="K6630">
            <v>286312</v>
          </cell>
        </row>
        <row r="6631">
          <cell r="K6631">
            <v>286312</v>
          </cell>
        </row>
        <row r="6632">
          <cell r="K6632">
            <v>304825</v>
          </cell>
        </row>
        <row r="6633">
          <cell r="K6633">
            <v>304825</v>
          </cell>
        </row>
        <row r="6634">
          <cell r="K6634">
            <v>208209</v>
          </cell>
        </row>
        <row r="6635">
          <cell r="K6635">
            <v>286312</v>
          </cell>
        </row>
        <row r="6636">
          <cell r="K6636">
            <v>304825</v>
          </cell>
        </row>
        <row r="6637">
          <cell r="K6637">
            <v>286312</v>
          </cell>
        </row>
        <row r="6638">
          <cell r="K6638">
            <v>286312</v>
          </cell>
        </row>
        <row r="6639">
          <cell r="K6639">
            <v>304825</v>
          </cell>
        </row>
        <row r="6640">
          <cell r="K6640">
            <v>278999</v>
          </cell>
        </row>
        <row r="6641">
          <cell r="K6641">
            <v>562795</v>
          </cell>
        </row>
        <row r="6642">
          <cell r="K6642">
            <v>562795</v>
          </cell>
        </row>
        <row r="6643">
          <cell r="K6643">
            <v>258381</v>
          </cell>
        </row>
        <row r="6644">
          <cell r="K6644">
            <v>551480</v>
          </cell>
        </row>
        <row r="6645">
          <cell r="K6645">
            <v>774452</v>
          </cell>
        </row>
        <row r="6646">
          <cell r="K6646">
            <v>774452</v>
          </cell>
        </row>
        <row r="6647">
          <cell r="K6647">
            <v>774452</v>
          </cell>
        </row>
        <row r="6648">
          <cell r="K6648">
            <v>774452</v>
          </cell>
        </row>
        <row r="6649">
          <cell r="K6649">
            <v>774452</v>
          </cell>
        </row>
        <row r="6650">
          <cell r="K6650">
            <v>774452</v>
          </cell>
        </row>
        <row r="6651">
          <cell r="K6651">
            <v>774452</v>
          </cell>
        </row>
        <row r="6652">
          <cell r="K6652">
            <v>774452</v>
          </cell>
        </row>
        <row r="6653">
          <cell r="K6653">
            <v>774452</v>
          </cell>
        </row>
        <row r="6654">
          <cell r="K6654">
            <v>774452</v>
          </cell>
        </row>
        <row r="6655">
          <cell r="K6655">
            <v>774452</v>
          </cell>
        </row>
        <row r="6656">
          <cell r="K6656">
            <v>774452</v>
          </cell>
        </row>
        <row r="6657">
          <cell r="K6657">
            <v>774452</v>
          </cell>
        </row>
        <row r="6658">
          <cell r="K6658">
            <v>774452</v>
          </cell>
        </row>
        <row r="6659">
          <cell r="K6659">
            <v>1029581</v>
          </cell>
        </row>
        <row r="6660">
          <cell r="K6660">
            <v>65269</v>
          </cell>
        </row>
        <row r="6661">
          <cell r="K6661">
            <v>294725</v>
          </cell>
        </row>
        <row r="6662">
          <cell r="K6662">
            <v>294725</v>
          </cell>
        </row>
        <row r="6663">
          <cell r="K6663">
            <v>294725</v>
          </cell>
        </row>
        <row r="6664">
          <cell r="K6664">
            <v>294725</v>
          </cell>
        </row>
        <row r="6665">
          <cell r="K6665">
            <v>294725</v>
          </cell>
        </row>
        <row r="6666">
          <cell r="K6666">
            <v>294725</v>
          </cell>
        </row>
        <row r="6667">
          <cell r="K6667">
            <v>294725</v>
          </cell>
        </row>
        <row r="6668">
          <cell r="K6668">
            <v>294725</v>
          </cell>
        </row>
        <row r="6669">
          <cell r="K6669">
            <v>294725</v>
          </cell>
        </row>
        <row r="6670">
          <cell r="K6670">
            <v>294725</v>
          </cell>
        </row>
        <row r="6671">
          <cell r="K6671">
            <v>294725</v>
          </cell>
        </row>
        <row r="6672">
          <cell r="K6672">
            <v>294725</v>
          </cell>
        </row>
        <row r="6673">
          <cell r="K6673">
            <v>271004</v>
          </cell>
        </row>
        <row r="6674">
          <cell r="K6674">
            <v>275061</v>
          </cell>
        </row>
        <row r="6675">
          <cell r="K6675">
            <v>265470</v>
          </cell>
        </row>
        <row r="6676">
          <cell r="K6676">
            <v>265470</v>
          </cell>
        </row>
        <row r="6677">
          <cell r="K6677">
            <v>265470</v>
          </cell>
        </row>
        <row r="6678">
          <cell r="K6678">
            <v>326353</v>
          </cell>
        </row>
        <row r="6679">
          <cell r="K6679">
            <v>326353</v>
          </cell>
        </row>
        <row r="6680">
          <cell r="K6680">
            <v>326353</v>
          </cell>
        </row>
        <row r="6681">
          <cell r="K6681">
            <v>265470</v>
          </cell>
        </row>
        <row r="6682">
          <cell r="K6682">
            <v>326353</v>
          </cell>
        </row>
        <row r="6683">
          <cell r="K6683">
            <v>261412</v>
          </cell>
        </row>
        <row r="6684">
          <cell r="K6684">
            <v>265470</v>
          </cell>
        </row>
        <row r="6685">
          <cell r="K6685">
            <v>265470</v>
          </cell>
        </row>
        <row r="6686">
          <cell r="K6686">
            <v>265470</v>
          </cell>
        </row>
        <row r="6687">
          <cell r="K6687">
            <v>562693</v>
          </cell>
        </row>
        <row r="6688">
          <cell r="K6688">
            <v>0</v>
          </cell>
        </row>
        <row r="6689">
          <cell r="K6689">
            <v>618635</v>
          </cell>
        </row>
        <row r="6690">
          <cell r="K6690">
            <v>1043785</v>
          </cell>
        </row>
        <row r="6691">
          <cell r="K6691">
            <v>871535</v>
          </cell>
        </row>
        <row r="6692">
          <cell r="K6692">
            <v>294725</v>
          </cell>
        </row>
        <row r="6693">
          <cell r="K6693">
            <v>294725</v>
          </cell>
        </row>
        <row r="6694">
          <cell r="K6694">
            <v>294725</v>
          </cell>
        </row>
        <row r="6695">
          <cell r="K6695">
            <v>294725</v>
          </cell>
        </row>
        <row r="6696">
          <cell r="K6696">
            <v>294725</v>
          </cell>
        </row>
        <row r="6697">
          <cell r="K6697">
            <v>294725</v>
          </cell>
        </row>
        <row r="6698">
          <cell r="K6698">
            <v>290699</v>
          </cell>
        </row>
        <row r="6699">
          <cell r="K6699">
            <v>294725</v>
          </cell>
        </row>
        <row r="6700">
          <cell r="K6700">
            <v>290699</v>
          </cell>
        </row>
        <row r="6701">
          <cell r="K6701">
            <v>294725</v>
          </cell>
        </row>
        <row r="6702">
          <cell r="K6702">
            <v>294725</v>
          </cell>
        </row>
        <row r="6703">
          <cell r="K6703">
            <v>294725</v>
          </cell>
        </row>
        <row r="6704">
          <cell r="K6704">
            <v>294725</v>
          </cell>
        </row>
        <row r="6705">
          <cell r="K6705">
            <v>294725</v>
          </cell>
        </row>
        <row r="6706">
          <cell r="K6706">
            <v>294725</v>
          </cell>
        </row>
        <row r="6707">
          <cell r="K6707">
            <v>294725</v>
          </cell>
        </row>
        <row r="6708">
          <cell r="K6708">
            <v>294725</v>
          </cell>
        </row>
        <row r="6709">
          <cell r="K6709">
            <v>290699</v>
          </cell>
        </row>
        <row r="6710">
          <cell r="K6710">
            <v>290699</v>
          </cell>
        </row>
        <row r="6711">
          <cell r="K6711">
            <v>290699</v>
          </cell>
        </row>
        <row r="6712">
          <cell r="K6712">
            <v>290699</v>
          </cell>
        </row>
        <row r="6713">
          <cell r="K6713">
            <v>290699</v>
          </cell>
        </row>
        <row r="6714">
          <cell r="K6714">
            <v>294725</v>
          </cell>
        </row>
        <row r="6715">
          <cell r="K6715">
            <v>294725</v>
          </cell>
        </row>
        <row r="6716">
          <cell r="K6716">
            <v>294725</v>
          </cell>
        </row>
        <row r="6717">
          <cell r="K6717">
            <v>294725</v>
          </cell>
        </row>
        <row r="6718">
          <cell r="K6718">
            <v>272383</v>
          </cell>
        </row>
        <row r="6719">
          <cell r="K6719">
            <v>272383</v>
          </cell>
        </row>
        <row r="6720">
          <cell r="K6720">
            <v>268325</v>
          </cell>
        </row>
        <row r="6721">
          <cell r="K6721">
            <v>588070</v>
          </cell>
        </row>
        <row r="6722">
          <cell r="K6722">
            <v>296497</v>
          </cell>
        </row>
        <row r="6723">
          <cell r="K6723">
            <v>553661</v>
          </cell>
        </row>
        <row r="6724">
          <cell r="K6724">
            <v>147876</v>
          </cell>
        </row>
        <row r="6725">
          <cell r="K6725">
            <v>108172</v>
          </cell>
        </row>
        <row r="6726">
          <cell r="K6726">
            <v>104908</v>
          </cell>
        </row>
        <row r="6727">
          <cell r="K6727">
            <v>108172</v>
          </cell>
        </row>
        <row r="6728">
          <cell r="K6728">
            <v>108172</v>
          </cell>
        </row>
        <row r="6729">
          <cell r="K6729">
            <v>108172</v>
          </cell>
        </row>
        <row r="6730">
          <cell r="K6730">
            <v>108172</v>
          </cell>
        </row>
        <row r="6731">
          <cell r="K6731">
            <v>108172</v>
          </cell>
        </row>
        <row r="6732">
          <cell r="K6732">
            <v>104908</v>
          </cell>
        </row>
        <row r="6733">
          <cell r="K6733">
            <v>108172</v>
          </cell>
        </row>
        <row r="6734">
          <cell r="K6734">
            <v>226336</v>
          </cell>
        </row>
        <row r="6735">
          <cell r="K6735">
            <v>223221</v>
          </cell>
        </row>
        <row r="6736">
          <cell r="K6736">
            <v>223221</v>
          </cell>
        </row>
        <row r="6737">
          <cell r="K6737">
            <v>828877</v>
          </cell>
        </row>
        <row r="6738">
          <cell r="K6738">
            <v>223221</v>
          </cell>
        </row>
        <row r="6739">
          <cell r="K6739">
            <v>1147527</v>
          </cell>
        </row>
        <row r="6740">
          <cell r="K6740">
            <v>226336</v>
          </cell>
        </row>
        <row r="6741">
          <cell r="K6741">
            <v>223221</v>
          </cell>
        </row>
        <row r="6742">
          <cell r="K6742">
            <v>223221</v>
          </cell>
        </row>
        <row r="6743">
          <cell r="K6743">
            <v>265470</v>
          </cell>
        </row>
        <row r="6744">
          <cell r="K6744">
            <v>459276</v>
          </cell>
        </row>
        <row r="6745">
          <cell r="K6745">
            <v>719722</v>
          </cell>
        </row>
        <row r="6746">
          <cell r="K6746">
            <v>961365</v>
          </cell>
        </row>
        <row r="6747">
          <cell r="K6747">
            <v>1665981</v>
          </cell>
        </row>
        <row r="6748">
          <cell r="K6748">
            <v>1753977</v>
          </cell>
        </row>
        <row r="6749">
          <cell r="K6749">
            <v>372876</v>
          </cell>
        </row>
        <row r="6750">
          <cell r="K6750">
            <v>290988</v>
          </cell>
        </row>
        <row r="6751">
          <cell r="K6751">
            <v>519192</v>
          </cell>
        </row>
        <row r="6752">
          <cell r="K6752">
            <v>103387</v>
          </cell>
        </row>
        <row r="6753">
          <cell r="K6753">
            <v>1661946</v>
          </cell>
        </row>
        <row r="6754">
          <cell r="K6754">
            <v>273923</v>
          </cell>
        </row>
        <row r="6755">
          <cell r="K6755">
            <v>345270</v>
          </cell>
        </row>
        <row r="6756">
          <cell r="K6756">
            <v>345270</v>
          </cell>
        </row>
        <row r="6757">
          <cell r="K6757">
            <v>1000325</v>
          </cell>
        </row>
        <row r="6758">
          <cell r="K6758">
            <v>400403</v>
          </cell>
        </row>
        <row r="6759">
          <cell r="K6759">
            <v>362411</v>
          </cell>
        </row>
        <row r="6760">
          <cell r="K6760">
            <v>1661434</v>
          </cell>
        </row>
        <row r="6761">
          <cell r="K6761">
            <v>534698</v>
          </cell>
        </row>
        <row r="6762">
          <cell r="K6762">
            <v>261882</v>
          </cell>
        </row>
        <row r="6763">
          <cell r="K6763">
            <v>1368155</v>
          </cell>
        </row>
        <row r="6764">
          <cell r="K6764">
            <v>2757862</v>
          </cell>
        </row>
        <row r="6765">
          <cell r="K6765">
            <v>1593461</v>
          </cell>
        </row>
        <row r="6766">
          <cell r="K6766">
            <v>358803</v>
          </cell>
        </row>
        <row r="6767">
          <cell r="K6767">
            <v>487322</v>
          </cell>
        </row>
        <row r="6768">
          <cell r="K6768">
            <v>108172</v>
          </cell>
        </row>
        <row r="6769">
          <cell r="K6769">
            <v>104908</v>
          </cell>
        </row>
        <row r="6770">
          <cell r="K6770">
            <v>2314655</v>
          </cell>
        </row>
        <row r="6771">
          <cell r="K6771">
            <v>1301966</v>
          </cell>
        </row>
        <row r="6772">
          <cell r="K6772">
            <v>261210</v>
          </cell>
        </row>
        <row r="6773">
          <cell r="K6773">
            <v>294725</v>
          </cell>
        </row>
        <row r="6774">
          <cell r="K6774">
            <v>294725</v>
          </cell>
        </row>
        <row r="6775">
          <cell r="K6775">
            <v>294725</v>
          </cell>
        </row>
        <row r="6776">
          <cell r="K6776">
            <v>294725</v>
          </cell>
        </row>
        <row r="6777">
          <cell r="K6777">
            <v>294725</v>
          </cell>
        </row>
        <row r="6778">
          <cell r="K6778">
            <v>294725</v>
          </cell>
        </row>
        <row r="6779">
          <cell r="K6779">
            <v>294725</v>
          </cell>
        </row>
        <row r="6780">
          <cell r="K6780">
            <v>294725</v>
          </cell>
        </row>
        <row r="6781">
          <cell r="K6781">
            <v>294725</v>
          </cell>
        </row>
        <row r="6782">
          <cell r="K6782">
            <v>294725</v>
          </cell>
        </row>
        <row r="6783">
          <cell r="K6783">
            <v>294725</v>
          </cell>
        </row>
        <row r="6784">
          <cell r="K6784">
            <v>294725</v>
          </cell>
        </row>
        <row r="6785">
          <cell r="K6785">
            <v>294725</v>
          </cell>
        </row>
        <row r="6786">
          <cell r="K6786">
            <v>294725</v>
          </cell>
        </row>
        <row r="6787">
          <cell r="K6787">
            <v>320338</v>
          </cell>
        </row>
        <row r="6788">
          <cell r="K6788">
            <v>320338</v>
          </cell>
        </row>
        <row r="6789">
          <cell r="K6789">
            <v>316296</v>
          </cell>
        </row>
        <row r="6790">
          <cell r="K6790">
            <v>320338</v>
          </cell>
        </row>
        <row r="6791">
          <cell r="K6791">
            <v>320338</v>
          </cell>
        </row>
        <row r="6792">
          <cell r="K6792">
            <v>316296</v>
          </cell>
        </row>
        <row r="6793">
          <cell r="K6793">
            <v>316296</v>
          </cell>
        </row>
        <row r="6794">
          <cell r="K6794">
            <v>316296</v>
          </cell>
        </row>
        <row r="6795">
          <cell r="K6795">
            <v>320338</v>
          </cell>
        </row>
        <row r="6796">
          <cell r="K6796">
            <v>320338</v>
          </cell>
        </row>
        <row r="6797">
          <cell r="K6797">
            <v>320338</v>
          </cell>
        </row>
        <row r="6798">
          <cell r="K6798">
            <v>320338</v>
          </cell>
        </row>
        <row r="6799">
          <cell r="K6799">
            <v>320338</v>
          </cell>
        </row>
        <row r="6800">
          <cell r="K6800">
            <v>320338</v>
          </cell>
        </row>
        <row r="6801">
          <cell r="K6801">
            <v>320338</v>
          </cell>
        </row>
        <row r="6802">
          <cell r="K6802">
            <v>320338</v>
          </cell>
        </row>
        <row r="6803">
          <cell r="K6803">
            <v>320338</v>
          </cell>
        </row>
        <row r="6804">
          <cell r="K6804">
            <v>316296</v>
          </cell>
        </row>
        <row r="6805">
          <cell r="K6805">
            <v>320338</v>
          </cell>
        </row>
        <row r="6806">
          <cell r="K6806">
            <v>320338</v>
          </cell>
        </row>
        <row r="6807">
          <cell r="K6807">
            <v>162244</v>
          </cell>
        </row>
        <row r="6808">
          <cell r="K6808">
            <v>257884</v>
          </cell>
        </row>
        <row r="6809">
          <cell r="K6809">
            <v>257884</v>
          </cell>
        </row>
        <row r="6810">
          <cell r="K6810">
            <v>257884</v>
          </cell>
        </row>
        <row r="6811">
          <cell r="K6811">
            <v>160476</v>
          </cell>
        </row>
        <row r="6812">
          <cell r="K6812">
            <v>160476</v>
          </cell>
        </row>
        <row r="6813">
          <cell r="K6813">
            <v>160476</v>
          </cell>
        </row>
        <row r="6814">
          <cell r="K6814">
            <v>160476</v>
          </cell>
        </row>
        <row r="6815">
          <cell r="K6815">
            <v>257884</v>
          </cell>
        </row>
        <row r="6816">
          <cell r="K6816">
            <v>160476</v>
          </cell>
        </row>
        <row r="6817">
          <cell r="K6817">
            <v>257884</v>
          </cell>
        </row>
        <row r="6818">
          <cell r="K6818">
            <v>257884</v>
          </cell>
        </row>
        <row r="6819">
          <cell r="K6819">
            <v>160476</v>
          </cell>
        </row>
        <row r="6820">
          <cell r="K6820">
            <v>257884</v>
          </cell>
        </row>
        <row r="6821">
          <cell r="K6821">
            <v>160476</v>
          </cell>
        </row>
        <row r="6822">
          <cell r="K6822">
            <v>257884</v>
          </cell>
        </row>
        <row r="6823">
          <cell r="K6823">
            <v>257884</v>
          </cell>
        </row>
        <row r="6824">
          <cell r="K6824">
            <v>257884</v>
          </cell>
        </row>
        <row r="6825">
          <cell r="K6825">
            <v>257884</v>
          </cell>
        </row>
        <row r="6826">
          <cell r="K6826">
            <v>160476</v>
          </cell>
        </row>
        <row r="6827">
          <cell r="K6827">
            <v>257884</v>
          </cell>
        </row>
        <row r="6828">
          <cell r="K6828">
            <v>257884</v>
          </cell>
        </row>
        <row r="6829">
          <cell r="K6829">
            <v>320338</v>
          </cell>
        </row>
        <row r="6830">
          <cell r="K6830">
            <v>320338</v>
          </cell>
        </row>
        <row r="6831">
          <cell r="K6831">
            <v>320338</v>
          </cell>
        </row>
        <row r="6832">
          <cell r="K6832">
            <v>316296</v>
          </cell>
        </row>
        <row r="6833">
          <cell r="K6833">
            <v>320338</v>
          </cell>
        </row>
        <row r="6834">
          <cell r="K6834">
            <v>320338</v>
          </cell>
        </row>
        <row r="6835">
          <cell r="K6835">
            <v>320338</v>
          </cell>
        </row>
        <row r="6836">
          <cell r="K6836">
            <v>320338</v>
          </cell>
        </row>
        <row r="6837">
          <cell r="K6837">
            <v>320338</v>
          </cell>
        </row>
        <row r="6838">
          <cell r="K6838">
            <v>320338</v>
          </cell>
        </row>
        <row r="6839">
          <cell r="K6839">
            <v>320338</v>
          </cell>
        </row>
        <row r="6840">
          <cell r="K6840">
            <v>316296</v>
          </cell>
        </row>
        <row r="6841">
          <cell r="K6841">
            <v>316296</v>
          </cell>
        </row>
        <row r="6842">
          <cell r="K6842">
            <v>320338</v>
          </cell>
        </row>
        <row r="6843">
          <cell r="K6843">
            <v>320338</v>
          </cell>
        </row>
        <row r="6844">
          <cell r="K6844">
            <v>316296</v>
          </cell>
        </row>
        <row r="6845">
          <cell r="K6845">
            <v>320338</v>
          </cell>
        </row>
        <row r="6846">
          <cell r="K6846">
            <v>320338</v>
          </cell>
        </row>
        <row r="6847">
          <cell r="K6847">
            <v>320338</v>
          </cell>
        </row>
        <row r="6848">
          <cell r="K6848">
            <v>316296</v>
          </cell>
        </row>
        <row r="6849">
          <cell r="K6849">
            <v>316296</v>
          </cell>
        </row>
        <row r="6850">
          <cell r="K6850">
            <v>316296</v>
          </cell>
        </row>
        <row r="6851">
          <cell r="K6851">
            <v>320338</v>
          </cell>
        </row>
        <row r="6852">
          <cell r="K6852">
            <v>294725</v>
          </cell>
        </row>
        <row r="6853">
          <cell r="K6853">
            <v>320338</v>
          </cell>
        </row>
        <row r="6854">
          <cell r="K6854">
            <v>320338</v>
          </cell>
        </row>
        <row r="6855">
          <cell r="K6855">
            <v>320338</v>
          </cell>
        </row>
        <row r="6856">
          <cell r="K6856">
            <v>316296</v>
          </cell>
        </row>
        <row r="6857">
          <cell r="K6857">
            <v>306431</v>
          </cell>
        </row>
        <row r="6858">
          <cell r="K6858">
            <v>275061</v>
          </cell>
        </row>
        <row r="6859">
          <cell r="K6859">
            <v>265470</v>
          </cell>
        </row>
        <row r="6860">
          <cell r="K6860">
            <v>265470</v>
          </cell>
        </row>
        <row r="6861">
          <cell r="K6861">
            <v>326353</v>
          </cell>
        </row>
        <row r="6862">
          <cell r="K6862">
            <v>326353</v>
          </cell>
        </row>
        <row r="6863">
          <cell r="K6863">
            <v>326353</v>
          </cell>
        </row>
        <row r="6864">
          <cell r="K6864">
            <v>326353</v>
          </cell>
        </row>
        <row r="6865">
          <cell r="K6865">
            <v>326353</v>
          </cell>
        </row>
        <row r="6866">
          <cell r="K6866">
            <v>326353</v>
          </cell>
        </row>
        <row r="6867">
          <cell r="K6867">
            <v>326353</v>
          </cell>
        </row>
        <row r="6868">
          <cell r="K6868">
            <v>326353</v>
          </cell>
        </row>
        <row r="6869">
          <cell r="K6869">
            <v>326353</v>
          </cell>
        </row>
        <row r="6870">
          <cell r="K6870">
            <v>326353</v>
          </cell>
        </row>
        <row r="6871">
          <cell r="K6871">
            <v>326353</v>
          </cell>
        </row>
        <row r="6872">
          <cell r="K6872">
            <v>326353</v>
          </cell>
        </row>
        <row r="6873">
          <cell r="K6873">
            <v>326353</v>
          </cell>
        </row>
        <row r="6874">
          <cell r="K6874">
            <v>326353</v>
          </cell>
        </row>
        <row r="6875">
          <cell r="K6875">
            <v>326353</v>
          </cell>
        </row>
        <row r="6876">
          <cell r="K6876">
            <v>326353</v>
          </cell>
        </row>
        <row r="6877">
          <cell r="K6877">
            <v>265470</v>
          </cell>
        </row>
        <row r="6878">
          <cell r="K6878">
            <v>261412</v>
          </cell>
        </row>
        <row r="6879">
          <cell r="K6879">
            <v>265470</v>
          </cell>
        </row>
        <row r="6880">
          <cell r="K6880">
            <v>265470</v>
          </cell>
        </row>
        <row r="6881">
          <cell r="K6881">
            <v>326353</v>
          </cell>
        </row>
        <row r="6882">
          <cell r="K6882">
            <v>326353</v>
          </cell>
        </row>
        <row r="6883">
          <cell r="K6883">
            <v>326353</v>
          </cell>
        </row>
        <row r="6884">
          <cell r="K6884">
            <v>326353</v>
          </cell>
        </row>
        <row r="6885">
          <cell r="K6885">
            <v>326353</v>
          </cell>
        </row>
        <row r="6886">
          <cell r="K6886">
            <v>326353</v>
          </cell>
        </row>
        <row r="6887">
          <cell r="K6887">
            <v>326353</v>
          </cell>
        </row>
        <row r="6888">
          <cell r="K6888">
            <v>326353</v>
          </cell>
        </row>
        <row r="6889">
          <cell r="K6889">
            <v>326353</v>
          </cell>
        </row>
        <row r="6890">
          <cell r="K6890">
            <v>326353</v>
          </cell>
        </row>
        <row r="6891">
          <cell r="K6891">
            <v>326353</v>
          </cell>
        </row>
        <row r="6892">
          <cell r="K6892">
            <v>261412</v>
          </cell>
        </row>
        <row r="6893">
          <cell r="K6893">
            <v>261412</v>
          </cell>
        </row>
        <row r="6894">
          <cell r="K6894">
            <v>326353</v>
          </cell>
        </row>
        <row r="6895">
          <cell r="K6895">
            <v>326353</v>
          </cell>
        </row>
        <row r="6896">
          <cell r="K6896">
            <v>326353</v>
          </cell>
        </row>
        <row r="6897">
          <cell r="K6897">
            <v>326353</v>
          </cell>
        </row>
        <row r="6898">
          <cell r="K6898">
            <v>326353</v>
          </cell>
        </row>
        <row r="6899">
          <cell r="K6899">
            <v>326353</v>
          </cell>
        </row>
        <row r="6900">
          <cell r="K6900">
            <v>326353</v>
          </cell>
        </row>
        <row r="6901">
          <cell r="K6901">
            <v>326353</v>
          </cell>
        </row>
        <row r="6902">
          <cell r="K6902">
            <v>326353</v>
          </cell>
        </row>
        <row r="6903">
          <cell r="K6903">
            <v>326353</v>
          </cell>
        </row>
        <row r="6904">
          <cell r="K6904">
            <v>326353</v>
          </cell>
        </row>
        <row r="6905">
          <cell r="K6905">
            <v>326353</v>
          </cell>
        </row>
        <row r="6906">
          <cell r="K6906">
            <v>326353</v>
          </cell>
        </row>
        <row r="6907">
          <cell r="K6907">
            <v>326353</v>
          </cell>
        </row>
        <row r="6908">
          <cell r="K6908">
            <v>326353</v>
          </cell>
        </row>
        <row r="6909">
          <cell r="K6909">
            <v>326353</v>
          </cell>
        </row>
        <row r="6910">
          <cell r="K6910">
            <v>326353</v>
          </cell>
        </row>
        <row r="6911">
          <cell r="K6911">
            <v>326353</v>
          </cell>
        </row>
        <row r="6912">
          <cell r="K6912">
            <v>326353</v>
          </cell>
        </row>
        <row r="6913">
          <cell r="K6913">
            <v>265470</v>
          </cell>
        </row>
        <row r="6914">
          <cell r="K6914">
            <v>265470</v>
          </cell>
        </row>
        <row r="6915">
          <cell r="K6915">
            <v>320338</v>
          </cell>
        </row>
        <row r="6916">
          <cell r="K6916">
            <v>320338</v>
          </cell>
        </row>
        <row r="6917">
          <cell r="K6917">
            <v>320338</v>
          </cell>
        </row>
        <row r="6918">
          <cell r="K6918">
            <v>320338</v>
          </cell>
        </row>
        <row r="6919">
          <cell r="K6919">
            <v>320338</v>
          </cell>
        </row>
        <row r="6920">
          <cell r="K6920">
            <v>320338</v>
          </cell>
        </row>
        <row r="6921">
          <cell r="K6921">
            <v>320338</v>
          </cell>
        </row>
        <row r="6922">
          <cell r="K6922">
            <v>320338</v>
          </cell>
        </row>
        <row r="6923">
          <cell r="K6923">
            <v>320338</v>
          </cell>
        </row>
        <row r="6924">
          <cell r="K6924">
            <v>151173</v>
          </cell>
        </row>
        <row r="6925">
          <cell r="K6925">
            <v>235943</v>
          </cell>
        </row>
        <row r="6926">
          <cell r="K6926">
            <v>372271</v>
          </cell>
        </row>
        <row r="6927">
          <cell r="K6927">
            <v>294725</v>
          </cell>
        </row>
        <row r="6928">
          <cell r="K6928">
            <v>294725</v>
          </cell>
        </row>
        <row r="6929">
          <cell r="K6929">
            <v>294725</v>
          </cell>
        </row>
        <row r="6930">
          <cell r="K6930">
            <v>294725</v>
          </cell>
        </row>
        <row r="6931">
          <cell r="K6931">
            <v>294725</v>
          </cell>
        </row>
        <row r="6932">
          <cell r="K6932">
            <v>294725</v>
          </cell>
        </row>
        <row r="6933">
          <cell r="K6933">
            <v>294725</v>
          </cell>
        </row>
        <row r="6934">
          <cell r="K6934">
            <v>290699</v>
          </cell>
        </row>
        <row r="6935">
          <cell r="K6935">
            <v>294725</v>
          </cell>
        </row>
        <row r="6936">
          <cell r="K6936">
            <v>290699</v>
          </cell>
        </row>
        <row r="6937">
          <cell r="K6937">
            <v>290699</v>
          </cell>
        </row>
        <row r="6938">
          <cell r="K6938">
            <v>272383</v>
          </cell>
        </row>
        <row r="6939">
          <cell r="K6939">
            <v>268325</v>
          </cell>
        </row>
        <row r="6940">
          <cell r="K6940">
            <v>293891</v>
          </cell>
        </row>
        <row r="6941">
          <cell r="K6941">
            <v>408304</v>
          </cell>
        </row>
        <row r="6942">
          <cell r="K6942">
            <v>179848</v>
          </cell>
        </row>
        <row r="6943">
          <cell r="K6943">
            <v>179848</v>
          </cell>
        </row>
        <row r="6944">
          <cell r="K6944">
            <v>179848</v>
          </cell>
        </row>
        <row r="6945">
          <cell r="K6945">
            <v>66071</v>
          </cell>
        </row>
        <row r="6946">
          <cell r="K6946">
            <v>320338</v>
          </cell>
        </row>
        <row r="6947">
          <cell r="K6947">
            <v>168986</v>
          </cell>
        </row>
        <row r="6948">
          <cell r="K6948">
            <v>128950</v>
          </cell>
        </row>
        <row r="6949">
          <cell r="K6949">
            <v>1776126</v>
          </cell>
        </row>
        <row r="6950">
          <cell r="K6950">
            <v>1286691</v>
          </cell>
        </row>
        <row r="6951">
          <cell r="K6951">
            <v>366714</v>
          </cell>
        </row>
        <row r="6952">
          <cell r="K6952">
            <v>316776</v>
          </cell>
        </row>
        <row r="6953">
          <cell r="K6953">
            <v>2864441</v>
          </cell>
        </row>
        <row r="6954">
          <cell r="K6954">
            <v>801415</v>
          </cell>
        </row>
        <row r="6955">
          <cell r="K6955">
            <v>1946159</v>
          </cell>
        </row>
        <row r="6956">
          <cell r="K6956">
            <v>1845537</v>
          </cell>
        </row>
        <row r="6957">
          <cell r="K6957">
            <v>1282451</v>
          </cell>
        </row>
        <row r="6958">
          <cell r="K6958">
            <v>343209</v>
          </cell>
        </row>
        <row r="6959">
          <cell r="K6959">
            <v>497482</v>
          </cell>
        </row>
        <row r="6960">
          <cell r="K6960">
            <v>2143724</v>
          </cell>
        </row>
        <row r="6961">
          <cell r="K6961">
            <v>384721</v>
          </cell>
        </row>
        <row r="6962">
          <cell r="K6962">
            <v>439681</v>
          </cell>
        </row>
        <row r="6963">
          <cell r="K6963">
            <v>216480</v>
          </cell>
        </row>
        <row r="6964">
          <cell r="K6964">
            <v>251244</v>
          </cell>
        </row>
        <row r="6965">
          <cell r="K6965">
            <v>542785</v>
          </cell>
        </row>
        <row r="6966">
          <cell r="K6966">
            <v>388735</v>
          </cell>
        </row>
        <row r="6967">
          <cell r="K6967">
            <v>180614</v>
          </cell>
        </row>
        <row r="6968">
          <cell r="K6968">
            <v>221021</v>
          </cell>
        </row>
        <row r="6969">
          <cell r="K6969">
            <v>221021</v>
          </cell>
        </row>
        <row r="6970">
          <cell r="K6970">
            <v>388735</v>
          </cell>
        </row>
        <row r="6971">
          <cell r="K6971">
            <v>388735</v>
          </cell>
        </row>
        <row r="6972">
          <cell r="K6972">
            <v>388735</v>
          </cell>
        </row>
        <row r="6973">
          <cell r="K6973">
            <v>191268</v>
          </cell>
        </row>
        <row r="6974">
          <cell r="K6974">
            <v>574822</v>
          </cell>
        </row>
        <row r="6975">
          <cell r="K6975">
            <v>339111</v>
          </cell>
        </row>
        <row r="6976">
          <cell r="K6976">
            <v>343209</v>
          </cell>
        </row>
        <row r="6977">
          <cell r="K6977">
            <v>403133</v>
          </cell>
        </row>
        <row r="6978">
          <cell r="K6978">
            <v>460724</v>
          </cell>
        </row>
        <row r="6979">
          <cell r="K6979">
            <v>403133</v>
          </cell>
        </row>
        <row r="6980">
          <cell r="K6980">
            <v>387556</v>
          </cell>
        </row>
        <row r="6981">
          <cell r="K6981">
            <v>157362</v>
          </cell>
        </row>
        <row r="6982">
          <cell r="K6982">
            <v>157362</v>
          </cell>
        </row>
        <row r="6983">
          <cell r="K6983">
            <v>157362</v>
          </cell>
        </row>
        <row r="6984">
          <cell r="K6984">
            <v>157362</v>
          </cell>
        </row>
        <row r="6985">
          <cell r="K6985">
            <v>157362</v>
          </cell>
        </row>
        <row r="6986">
          <cell r="K6986">
            <v>40395</v>
          </cell>
        </row>
        <row r="6987">
          <cell r="K6987">
            <v>162258</v>
          </cell>
        </row>
        <row r="6988">
          <cell r="K6988">
            <v>162258</v>
          </cell>
        </row>
        <row r="6989">
          <cell r="K6989">
            <v>162258</v>
          </cell>
        </row>
        <row r="6990">
          <cell r="K6990">
            <v>444268</v>
          </cell>
        </row>
        <row r="6991">
          <cell r="K6991">
            <v>386742</v>
          </cell>
        </row>
        <row r="6992">
          <cell r="K6992">
            <v>326720</v>
          </cell>
        </row>
        <row r="6993">
          <cell r="K6993">
            <v>386742</v>
          </cell>
        </row>
        <row r="6994">
          <cell r="K6994">
            <v>386742</v>
          </cell>
        </row>
        <row r="6995">
          <cell r="K6995">
            <v>323365</v>
          </cell>
        </row>
        <row r="6996">
          <cell r="K6996">
            <v>546797</v>
          </cell>
        </row>
        <row r="6997">
          <cell r="K6997">
            <v>435411</v>
          </cell>
        </row>
        <row r="6998">
          <cell r="K6998">
            <v>339111</v>
          </cell>
        </row>
        <row r="6999">
          <cell r="K6999">
            <v>271090</v>
          </cell>
        </row>
        <row r="7000">
          <cell r="K7000">
            <v>441165</v>
          </cell>
        </row>
        <row r="7001">
          <cell r="K7001">
            <v>309346</v>
          </cell>
        </row>
        <row r="7002">
          <cell r="K7002">
            <v>255330</v>
          </cell>
        </row>
        <row r="7003">
          <cell r="K7003">
            <v>441165</v>
          </cell>
        </row>
        <row r="7004">
          <cell r="K7004">
            <v>624670</v>
          </cell>
        </row>
        <row r="7005">
          <cell r="K7005">
            <v>624670</v>
          </cell>
        </row>
        <row r="7006">
          <cell r="K7006">
            <v>778985</v>
          </cell>
        </row>
        <row r="7007">
          <cell r="K7007">
            <v>778985</v>
          </cell>
        </row>
        <row r="7008">
          <cell r="K7008">
            <v>791222</v>
          </cell>
        </row>
        <row r="7009">
          <cell r="K7009">
            <v>549168</v>
          </cell>
        </row>
        <row r="7010">
          <cell r="K7010">
            <v>595901</v>
          </cell>
        </row>
        <row r="7011">
          <cell r="K7011">
            <v>443242</v>
          </cell>
        </row>
        <row r="7012">
          <cell r="K7012">
            <v>428711</v>
          </cell>
        </row>
        <row r="7013">
          <cell r="K7013">
            <v>549168</v>
          </cell>
        </row>
        <row r="7014">
          <cell r="K7014">
            <v>627621</v>
          </cell>
        </row>
        <row r="7015">
          <cell r="K7015">
            <v>549168</v>
          </cell>
        </row>
        <row r="7016">
          <cell r="K7016">
            <v>365495</v>
          </cell>
        </row>
        <row r="7017">
          <cell r="K7017">
            <v>386742</v>
          </cell>
        </row>
        <row r="7018">
          <cell r="K7018">
            <v>318125</v>
          </cell>
        </row>
        <row r="7019">
          <cell r="K7019">
            <v>318125</v>
          </cell>
        </row>
        <row r="7020">
          <cell r="K7020">
            <v>318125</v>
          </cell>
        </row>
        <row r="7021">
          <cell r="K7021">
            <v>379472</v>
          </cell>
        </row>
        <row r="7022">
          <cell r="K7022">
            <v>496065</v>
          </cell>
        </row>
        <row r="7023">
          <cell r="K7023">
            <v>496065</v>
          </cell>
        </row>
        <row r="7024">
          <cell r="K7024">
            <v>496065</v>
          </cell>
        </row>
        <row r="7025">
          <cell r="K7025">
            <v>496065</v>
          </cell>
        </row>
        <row r="7026">
          <cell r="K7026">
            <v>496065</v>
          </cell>
        </row>
        <row r="7027">
          <cell r="K7027">
            <v>496065</v>
          </cell>
        </row>
        <row r="7028">
          <cell r="K7028">
            <v>496065</v>
          </cell>
        </row>
        <row r="7029">
          <cell r="K7029">
            <v>496065</v>
          </cell>
        </row>
        <row r="7030">
          <cell r="K7030">
            <v>496065</v>
          </cell>
        </row>
        <row r="7031">
          <cell r="K7031">
            <v>496065</v>
          </cell>
        </row>
        <row r="7032">
          <cell r="K7032">
            <v>496065</v>
          </cell>
        </row>
        <row r="7033">
          <cell r="K7033">
            <v>496065</v>
          </cell>
        </row>
        <row r="7034">
          <cell r="K7034">
            <v>501903</v>
          </cell>
        </row>
        <row r="7035">
          <cell r="K7035">
            <v>505383</v>
          </cell>
        </row>
        <row r="7036">
          <cell r="K7036">
            <v>508695</v>
          </cell>
        </row>
        <row r="7037">
          <cell r="K7037">
            <v>494745</v>
          </cell>
        </row>
        <row r="7038">
          <cell r="K7038">
            <v>512905</v>
          </cell>
        </row>
        <row r="7039">
          <cell r="K7039">
            <v>502857</v>
          </cell>
        </row>
        <row r="7040">
          <cell r="K7040">
            <v>596237</v>
          </cell>
        </row>
        <row r="7041">
          <cell r="K7041">
            <v>596237</v>
          </cell>
        </row>
        <row r="7042">
          <cell r="K7042">
            <v>596237</v>
          </cell>
        </row>
        <row r="7043">
          <cell r="K7043">
            <v>596237</v>
          </cell>
        </row>
        <row r="7044">
          <cell r="K7044">
            <v>574499</v>
          </cell>
        </row>
        <row r="7045">
          <cell r="K7045">
            <v>599521</v>
          </cell>
        </row>
        <row r="7046">
          <cell r="K7046">
            <v>688886</v>
          </cell>
        </row>
        <row r="7047">
          <cell r="K7047">
            <v>778985</v>
          </cell>
        </row>
        <row r="7048">
          <cell r="K7048">
            <v>638988</v>
          </cell>
        </row>
        <row r="7049">
          <cell r="K7049">
            <v>638988</v>
          </cell>
        </row>
        <row r="7050">
          <cell r="K7050">
            <v>638988</v>
          </cell>
        </row>
        <row r="7051">
          <cell r="K7051">
            <v>638988</v>
          </cell>
        </row>
        <row r="7052">
          <cell r="K7052">
            <v>414110</v>
          </cell>
        </row>
        <row r="7053">
          <cell r="K7053">
            <v>407881</v>
          </cell>
        </row>
        <row r="7054">
          <cell r="K7054">
            <v>648696</v>
          </cell>
        </row>
        <row r="7055">
          <cell r="K7055">
            <v>648696</v>
          </cell>
        </row>
        <row r="7056">
          <cell r="K7056">
            <v>674488</v>
          </cell>
        </row>
        <row r="7057">
          <cell r="K7057">
            <v>414110</v>
          </cell>
        </row>
        <row r="7058">
          <cell r="K7058">
            <v>665460</v>
          </cell>
        </row>
        <row r="7059">
          <cell r="K7059">
            <v>414110</v>
          </cell>
        </row>
        <row r="7060">
          <cell r="K7060">
            <v>414110</v>
          </cell>
        </row>
        <row r="7061">
          <cell r="K7061">
            <v>407881</v>
          </cell>
        </row>
        <row r="7062">
          <cell r="K7062">
            <v>414110</v>
          </cell>
        </row>
        <row r="7063">
          <cell r="K7063">
            <v>596266</v>
          </cell>
        </row>
        <row r="7064">
          <cell r="K7064">
            <v>596266</v>
          </cell>
        </row>
        <row r="7065">
          <cell r="K7065">
            <v>276745</v>
          </cell>
        </row>
        <row r="7066">
          <cell r="K7066">
            <v>1346084</v>
          </cell>
        </row>
        <row r="7067">
          <cell r="K7067">
            <v>1036295</v>
          </cell>
        </row>
        <row r="7068">
          <cell r="K7068">
            <v>549168</v>
          </cell>
        </row>
        <row r="7069">
          <cell r="K7069">
            <v>220189</v>
          </cell>
        </row>
        <row r="7070">
          <cell r="K7070">
            <v>281419</v>
          </cell>
        </row>
        <row r="7071">
          <cell r="K7071">
            <v>440277</v>
          </cell>
        </row>
        <row r="7072">
          <cell r="K7072">
            <v>440277</v>
          </cell>
        </row>
        <row r="7073">
          <cell r="K7073">
            <v>440277</v>
          </cell>
        </row>
        <row r="7074">
          <cell r="K7074">
            <v>440277</v>
          </cell>
        </row>
        <row r="7075">
          <cell r="K7075">
            <v>440277</v>
          </cell>
        </row>
        <row r="7076">
          <cell r="K7076">
            <v>343209</v>
          </cell>
        </row>
        <row r="7077">
          <cell r="K7077">
            <v>438590</v>
          </cell>
        </row>
        <row r="7078">
          <cell r="K7078">
            <v>383767</v>
          </cell>
        </row>
        <row r="7079">
          <cell r="K7079">
            <v>440277</v>
          </cell>
        </row>
        <row r="7080">
          <cell r="K7080">
            <v>656939</v>
          </cell>
        </row>
        <row r="7081">
          <cell r="K7081">
            <v>186023</v>
          </cell>
        </row>
        <row r="7082">
          <cell r="K7082">
            <v>386742</v>
          </cell>
        </row>
        <row r="7083">
          <cell r="K7083">
            <v>386742</v>
          </cell>
        </row>
        <row r="7084">
          <cell r="K7084">
            <v>386742</v>
          </cell>
        </row>
        <row r="7085">
          <cell r="K7085">
            <v>391710</v>
          </cell>
        </row>
        <row r="7086">
          <cell r="K7086">
            <v>1708051</v>
          </cell>
        </row>
        <row r="7087">
          <cell r="K7087">
            <v>263042</v>
          </cell>
        </row>
        <row r="7088">
          <cell r="K7088">
            <v>769755</v>
          </cell>
        </row>
        <row r="7089">
          <cell r="K7089">
            <v>1155402</v>
          </cell>
        </row>
        <row r="7090">
          <cell r="K7090">
            <v>177481</v>
          </cell>
        </row>
        <row r="7091">
          <cell r="K7091">
            <v>153730</v>
          </cell>
        </row>
        <row r="7092">
          <cell r="K7092">
            <v>42077</v>
          </cell>
        </row>
        <row r="7093">
          <cell r="K7093">
            <v>1726355</v>
          </cell>
        </row>
        <row r="7094">
          <cell r="K7094">
            <v>74635</v>
          </cell>
        </row>
        <row r="7095">
          <cell r="K7095">
            <v>97547</v>
          </cell>
        </row>
        <row r="7096">
          <cell r="K7096">
            <v>380643</v>
          </cell>
        </row>
        <row r="7097">
          <cell r="K7097">
            <v>1068800</v>
          </cell>
        </row>
        <row r="7098">
          <cell r="K7098">
            <v>467059</v>
          </cell>
        </row>
        <row r="7099">
          <cell r="K7099">
            <v>1483815</v>
          </cell>
        </row>
        <row r="7100">
          <cell r="K7100">
            <v>1541306</v>
          </cell>
        </row>
        <row r="7101">
          <cell r="K7101">
            <v>408823</v>
          </cell>
        </row>
        <row r="7102">
          <cell r="K7102">
            <v>1223630</v>
          </cell>
        </row>
        <row r="7103">
          <cell r="K7103">
            <v>1223630</v>
          </cell>
        </row>
        <row r="7104">
          <cell r="K7104">
            <v>1223630</v>
          </cell>
        </row>
        <row r="7105">
          <cell r="K7105">
            <v>384450</v>
          </cell>
        </row>
        <row r="7106">
          <cell r="K7106">
            <v>382840</v>
          </cell>
        </row>
        <row r="7107">
          <cell r="K7107">
            <v>408823</v>
          </cell>
        </row>
        <row r="7108">
          <cell r="K7108">
            <v>408823</v>
          </cell>
        </row>
        <row r="7109">
          <cell r="K7109">
            <v>408823</v>
          </cell>
        </row>
        <row r="7110">
          <cell r="K7110">
            <v>408823</v>
          </cell>
        </row>
        <row r="7111">
          <cell r="K7111">
            <v>408823</v>
          </cell>
        </row>
        <row r="7112">
          <cell r="K7112">
            <v>408823</v>
          </cell>
        </row>
        <row r="7113">
          <cell r="K7113">
            <v>408823</v>
          </cell>
        </row>
        <row r="7114">
          <cell r="K7114">
            <v>408823</v>
          </cell>
        </row>
        <row r="7115">
          <cell r="K7115">
            <v>408823</v>
          </cell>
        </row>
        <row r="7116">
          <cell r="K7116">
            <v>408823</v>
          </cell>
        </row>
        <row r="7117">
          <cell r="K7117">
            <v>408823</v>
          </cell>
        </row>
        <row r="7118">
          <cell r="K7118">
            <v>408823</v>
          </cell>
        </row>
        <row r="7119">
          <cell r="K7119">
            <v>408823</v>
          </cell>
        </row>
        <row r="7120">
          <cell r="K7120">
            <v>408823</v>
          </cell>
        </row>
        <row r="7121">
          <cell r="K7121">
            <v>408823</v>
          </cell>
        </row>
        <row r="7122">
          <cell r="K7122">
            <v>367147</v>
          </cell>
        </row>
        <row r="7123">
          <cell r="K7123">
            <v>385266</v>
          </cell>
        </row>
        <row r="7124">
          <cell r="K7124">
            <v>392323</v>
          </cell>
        </row>
        <row r="7125">
          <cell r="K7125">
            <v>571520</v>
          </cell>
        </row>
        <row r="7126">
          <cell r="K7126">
            <v>571520</v>
          </cell>
        </row>
        <row r="7127">
          <cell r="K7127">
            <v>571520</v>
          </cell>
        </row>
        <row r="7128">
          <cell r="K7128">
            <v>571520</v>
          </cell>
        </row>
        <row r="7129">
          <cell r="K7129">
            <v>571520</v>
          </cell>
        </row>
        <row r="7130">
          <cell r="K7130">
            <v>571520</v>
          </cell>
        </row>
        <row r="7131">
          <cell r="K7131">
            <v>571520</v>
          </cell>
        </row>
        <row r="7132">
          <cell r="K7132">
            <v>571520</v>
          </cell>
        </row>
        <row r="7133">
          <cell r="K7133">
            <v>562557</v>
          </cell>
        </row>
        <row r="7134">
          <cell r="K7134">
            <v>2240094</v>
          </cell>
        </row>
        <row r="7135">
          <cell r="K7135">
            <v>4266022</v>
          </cell>
        </row>
        <row r="7136">
          <cell r="K7136">
            <v>4777418</v>
          </cell>
        </row>
        <row r="7137">
          <cell r="K7137">
            <v>3161469</v>
          </cell>
        </row>
        <row r="7138">
          <cell r="K7138">
            <v>1369587</v>
          </cell>
        </row>
        <row r="7139">
          <cell r="K7139">
            <v>1668443</v>
          </cell>
        </row>
        <row r="7140">
          <cell r="K7140">
            <v>2035001</v>
          </cell>
        </row>
        <row r="7141">
          <cell r="K7141">
            <v>1881520</v>
          </cell>
        </row>
        <row r="7142">
          <cell r="K7142">
            <v>1967749</v>
          </cell>
        </row>
        <row r="7143">
          <cell r="K7143">
            <v>1460646</v>
          </cell>
        </row>
        <row r="7144">
          <cell r="K7144">
            <v>1735936</v>
          </cell>
        </row>
        <row r="7145">
          <cell r="K7145">
            <v>499892</v>
          </cell>
        </row>
        <row r="7146">
          <cell r="K7146">
            <v>2152601</v>
          </cell>
        </row>
        <row r="7147">
          <cell r="K7147">
            <v>87186</v>
          </cell>
        </row>
        <row r="7148">
          <cell r="K7148">
            <v>1355940</v>
          </cell>
        </row>
        <row r="7149">
          <cell r="K7149">
            <v>80277</v>
          </cell>
        </row>
        <row r="7150">
          <cell r="K7150">
            <v>157362</v>
          </cell>
        </row>
        <row r="7151">
          <cell r="K7151">
            <v>234341</v>
          </cell>
        </row>
        <row r="7152">
          <cell r="K7152">
            <v>536756</v>
          </cell>
        </row>
        <row r="7153">
          <cell r="K7153">
            <v>536756</v>
          </cell>
        </row>
        <row r="7154">
          <cell r="K7154">
            <v>146705</v>
          </cell>
        </row>
        <row r="7155">
          <cell r="K7155">
            <v>536756</v>
          </cell>
        </row>
        <row r="7156">
          <cell r="K7156">
            <v>536756</v>
          </cell>
        </row>
        <row r="7157">
          <cell r="K7157">
            <v>536756</v>
          </cell>
        </row>
        <row r="7158">
          <cell r="K7158">
            <v>536756</v>
          </cell>
        </row>
        <row r="7159">
          <cell r="K7159">
            <v>536756</v>
          </cell>
        </row>
        <row r="7160">
          <cell r="K7160">
            <v>536756</v>
          </cell>
        </row>
        <row r="7161">
          <cell r="K7161">
            <v>1569564</v>
          </cell>
        </row>
        <row r="7162">
          <cell r="K7162">
            <v>2794922</v>
          </cell>
        </row>
        <row r="7163">
          <cell r="K7163">
            <v>688656</v>
          </cell>
        </row>
        <row r="7164">
          <cell r="K7164">
            <v>157362</v>
          </cell>
        </row>
        <row r="7165">
          <cell r="K7165">
            <v>2066869</v>
          </cell>
        </row>
        <row r="7166">
          <cell r="K7166">
            <v>1232591</v>
          </cell>
        </row>
        <row r="7167">
          <cell r="K7167">
            <v>293325</v>
          </cell>
        </row>
        <row r="7168">
          <cell r="K7168">
            <v>293325</v>
          </cell>
        </row>
        <row r="7169">
          <cell r="K7169">
            <v>1315256</v>
          </cell>
        </row>
        <row r="7170">
          <cell r="K7170">
            <v>123327</v>
          </cell>
        </row>
        <row r="7171">
          <cell r="K7171">
            <v>292074</v>
          </cell>
        </row>
        <row r="7172">
          <cell r="K7172">
            <v>46907</v>
          </cell>
        </row>
        <row r="7173">
          <cell r="K7173">
            <v>232363</v>
          </cell>
        </row>
        <row r="7174">
          <cell r="K7174">
            <v>548182</v>
          </cell>
        </row>
        <row r="7175">
          <cell r="K7175">
            <v>665817</v>
          </cell>
        </row>
        <row r="7176">
          <cell r="K7176">
            <v>310924</v>
          </cell>
        </row>
        <row r="7177">
          <cell r="K7177">
            <v>1608225</v>
          </cell>
        </row>
        <row r="7178">
          <cell r="K7178">
            <v>314725</v>
          </cell>
        </row>
        <row r="7179">
          <cell r="K7179">
            <v>478498</v>
          </cell>
        </row>
        <row r="7180">
          <cell r="K7180">
            <v>644686</v>
          </cell>
        </row>
        <row r="7181">
          <cell r="K7181">
            <v>168850</v>
          </cell>
        </row>
        <row r="7182">
          <cell r="K7182">
            <v>338694</v>
          </cell>
        </row>
        <row r="7183">
          <cell r="K7183">
            <v>269580</v>
          </cell>
        </row>
        <row r="7184">
          <cell r="K7184">
            <v>1141172</v>
          </cell>
        </row>
        <row r="7185">
          <cell r="K7185">
            <v>1121955</v>
          </cell>
        </row>
        <row r="7186">
          <cell r="K7186">
            <v>1121955</v>
          </cell>
        </row>
        <row r="7187">
          <cell r="K7187">
            <v>1141172</v>
          </cell>
        </row>
        <row r="7188">
          <cell r="K7188">
            <v>1141172</v>
          </cell>
        </row>
        <row r="7189">
          <cell r="K7189">
            <v>1141172</v>
          </cell>
        </row>
        <row r="7190">
          <cell r="K7190">
            <v>1141172</v>
          </cell>
        </row>
        <row r="7191">
          <cell r="K7191">
            <v>1218091</v>
          </cell>
        </row>
        <row r="7192">
          <cell r="K7192">
            <v>570484</v>
          </cell>
        </row>
        <row r="7193">
          <cell r="K7193">
            <v>1141172</v>
          </cell>
        </row>
        <row r="7194">
          <cell r="K7194">
            <v>611622</v>
          </cell>
        </row>
        <row r="7195">
          <cell r="K7195">
            <v>1141172</v>
          </cell>
        </row>
        <row r="7196">
          <cell r="K7196">
            <v>1141172</v>
          </cell>
        </row>
        <row r="7197">
          <cell r="K7197">
            <v>79002</v>
          </cell>
        </row>
        <row r="7198">
          <cell r="K7198">
            <v>210386</v>
          </cell>
        </row>
        <row r="7199">
          <cell r="K7199">
            <v>1299845</v>
          </cell>
        </row>
        <row r="7200">
          <cell r="K7200">
            <v>551480</v>
          </cell>
        </row>
        <row r="7201">
          <cell r="K7201">
            <v>137571</v>
          </cell>
        </row>
        <row r="7202">
          <cell r="K7202">
            <v>137571</v>
          </cell>
        </row>
        <row r="7203">
          <cell r="K7203">
            <v>137571</v>
          </cell>
        </row>
        <row r="7204">
          <cell r="K7204">
            <v>137571</v>
          </cell>
        </row>
        <row r="7205">
          <cell r="K7205">
            <v>137571</v>
          </cell>
        </row>
        <row r="7206">
          <cell r="K7206">
            <v>137571</v>
          </cell>
        </row>
        <row r="7207">
          <cell r="K7207">
            <v>137571</v>
          </cell>
        </row>
        <row r="7208">
          <cell r="K7208">
            <v>137571</v>
          </cell>
        </row>
        <row r="7209">
          <cell r="K7209">
            <v>137571</v>
          </cell>
        </row>
        <row r="7210">
          <cell r="K7210">
            <v>137571</v>
          </cell>
        </row>
        <row r="7211">
          <cell r="K7211">
            <v>137571</v>
          </cell>
        </row>
        <row r="7212">
          <cell r="K7212">
            <v>137571</v>
          </cell>
        </row>
        <row r="7213">
          <cell r="K7213">
            <v>137571</v>
          </cell>
        </row>
        <row r="7214">
          <cell r="K7214">
            <v>137571</v>
          </cell>
        </row>
        <row r="7215">
          <cell r="K7215">
            <v>137571</v>
          </cell>
        </row>
        <row r="7216">
          <cell r="K7216">
            <v>137571</v>
          </cell>
        </row>
        <row r="7217">
          <cell r="K7217">
            <v>137571</v>
          </cell>
        </row>
        <row r="7218">
          <cell r="K7218">
            <v>137571</v>
          </cell>
        </row>
        <row r="7219">
          <cell r="K7219">
            <v>137571</v>
          </cell>
        </row>
        <row r="7220">
          <cell r="K7220">
            <v>137571</v>
          </cell>
        </row>
        <row r="7221">
          <cell r="K7221">
            <v>97903</v>
          </cell>
        </row>
        <row r="7222">
          <cell r="K7222">
            <v>494739</v>
          </cell>
        </row>
        <row r="7223">
          <cell r="K7223">
            <v>471004</v>
          </cell>
        </row>
        <row r="7224">
          <cell r="K7224">
            <v>1353398</v>
          </cell>
        </row>
        <row r="7225">
          <cell r="K7225">
            <v>501758</v>
          </cell>
        </row>
        <row r="7226">
          <cell r="K7226">
            <v>1810200</v>
          </cell>
        </row>
        <row r="7227">
          <cell r="K7227">
            <v>1984593</v>
          </cell>
        </row>
        <row r="7228">
          <cell r="K7228">
            <v>1861548</v>
          </cell>
        </row>
        <row r="7229">
          <cell r="K7229">
            <v>2686780</v>
          </cell>
        </row>
        <row r="7230">
          <cell r="K7230">
            <v>2001923</v>
          </cell>
        </row>
        <row r="7231">
          <cell r="K7231">
            <v>1984790</v>
          </cell>
        </row>
        <row r="7232">
          <cell r="K7232">
            <v>266328</v>
          </cell>
        </row>
        <row r="7233">
          <cell r="K7233">
            <v>408165</v>
          </cell>
        </row>
        <row r="7234">
          <cell r="K7234">
            <v>331565</v>
          </cell>
        </row>
        <row r="7235">
          <cell r="K7235">
            <v>360380</v>
          </cell>
        </row>
        <row r="7236">
          <cell r="K7236">
            <v>360380</v>
          </cell>
        </row>
        <row r="7237">
          <cell r="K7237">
            <v>360380</v>
          </cell>
        </row>
        <row r="7238">
          <cell r="K7238">
            <v>360380</v>
          </cell>
        </row>
        <row r="7239">
          <cell r="K7239">
            <v>294725</v>
          </cell>
        </row>
        <row r="7240">
          <cell r="K7240">
            <v>294725</v>
          </cell>
        </row>
        <row r="7241">
          <cell r="K7241">
            <v>294725</v>
          </cell>
        </row>
        <row r="7242">
          <cell r="K7242">
            <v>294725</v>
          </cell>
        </row>
        <row r="7243">
          <cell r="K7243">
            <v>294725</v>
          </cell>
        </row>
        <row r="7244">
          <cell r="K7244">
            <v>294725</v>
          </cell>
        </row>
        <row r="7245">
          <cell r="K7245">
            <v>294725</v>
          </cell>
        </row>
        <row r="7246">
          <cell r="K7246">
            <v>294725</v>
          </cell>
        </row>
        <row r="7247">
          <cell r="K7247">
            <v>294725</v>
          </cell>
        </row>
        <row r="7248">
          <cell r="K7248">
            <v>331565</v>
          </cell>
        </row>
        <row r="7249">
          <cell r="K7249">
            <v>1018298</v>
          </cell>
        </row>
        <row r="7250">
          <cell r="K7250">
            <v>1211108</v>
          </cell>
        </row>
        <row r="7251">
          <cell r="K7251">
            <v>1216643</v>
          </cell>
        </row>
        <row r="7252">
          <cell r="K7252">
            <v>876343</v>
          </cell>
        </row>
        <row r="7253">
          <cell r="K7253">
            <v>910830</v>
          </cell>
        </row>
        <row r="7254">
          <cell r="K7254">
            <v>987777</v>
          </cell>
        </row>
        <row r="7255">
          <cell r="K7255">
            <v>998186</v>
          </cell>
        </row>
        <row r="7256">
          <cell r="K7256">
            <v>984359</v>
          </cell>
        </row>
        <row r="7257">
          <cell r="K7257">
            <v>367147</v>
          </cell>
        </row>
        <row r="7258">
          <cell r="K7258">
            <v>265470</v>
          </cell>
        </row>
        <row r="7259">
          <cell r="K7259">
            <v>367147</v>
          </cell>
        </row>
        <row r="7260">
          <cell r="K7260">
            <v>294089</v>
          </cell>
        </row>
        <row r="7261">
          <cell r="K7261">
            <v>298654</v>
          </cell>
        </row>
        <row r="7262">
          <cell r="K7262">
            <v>298654</v>
          </cell>
        </row>
        <row r="7263">
          <cell r="K7263">
            <v>298654</v>
          </cell>
        </row>
        <row r="7264">
          <cell r="K7264">
            <v>261412</v>
          </cell>
        </row>
        <row r="7265">
          <cell r="K7265">
            <v>298654</v>
          </cell>
        </row>
        <row r="7266">
          <cell r="K7266">
            <v>298654</v>
          </cell>
        </row>
        <row r="7267">
          <cell r="K7267">
            <v>367147</v>
          </cell>
        </row>
        <row r="7268">
          <cell r="K7268">
            <v>294089</v>
          </cell>
        </row>
        <row r="7269">
          <cell r="K7269">
            <v>298654</v>
          </cell>
        </row>
        <row r="7270">
          <cell r="K7270">
            <v>367147</v>
          </cell>
        </row>
        <row r="7271">
          <cell r="K7271">
            <v>367147</v>
          </cell>
        </row>
        <row r="7272">
          <cell r="K7272">
            <v>320338</v>
          </cell>
        </row>
        <row r="7273">
          <cell r="K7273">
            <v>263979</v>
          </cell>
        </row>
        <row r="7274">
          <cell r="K7274">
            <v>1068910</v>
          </cell>
        </row>
        <row r="7275">
          <cell r="K7275">
            <v>1015012</v>
          </cell>
        </row>
        <row r="7276">
          <cell r="K7276">
            <v>263979</v>
          </cell>
        </row>
        <row r="7277">
          <cell r="K7277">
            <v>299119</v>
          </cell>
        </row>
        <row r="7278">
          <cell r="K7278">
            <v>263979</v>
          </cell>
        </row>
        <row r="7279">
          <cell r="K7279">
            <v>294997</v>
          </cell>
        </row>
        <row r="7280">
          <cell r="K7280">
            <v>299119</v>
          </cell>
        </row>
        <row r="7281">
          <cell r="K7281">
            <v>299119</v>
          </cell>
        </row>
        <row r="7282">
          <cell r="K7282">
            <v>299119</v>
          </cell>
        </row>
        <row r="7283">
          <cell r="K7283">
            <v>299119</v>
          </cell>
        </row>
        <row r="7284">
          <cell r="K7284">
            <v>299119</v>
          </cell>
        </row>
        <row r="7285">
          <cell r="K7285">
            <v>299119</v>
          </cell>
        </row>
        <row r="7286">
          <cell r="K7286">
            <v>299119</v>
          </cell>
        </row>
        <row r="7287">
          <cell r="K7287">
            <v>299119</v>
          </cell>
        </row>
        <row r="7288">
          <cell r="K7288">
            <v>299119</v>
          </cell>
        </row>
        <row r="7289">
          <cell r="K7289">
            <v>299119</v>
          </cell>
        </row>
        <row r="7290">
          <cell r="K7290">
            <v>294997</v>
          </cell>
        </row>
        <row r="7291">
          <cell r="K7291">
            <v>294997</v>
          </cell>
        </row>
        <row r="7292">
          <cell r="K7292">
            <v>294115</v>
          </cell>
        </row>
        <row r="7293">
          <cell r="K7293">
            <v>294115</v>
          </cell>
        </row>
        <row r="7294">
          <cell r="K7294">
            <v>294115</v>
          </cell>
        </row>
        <row r="7295">
          <cell r="K7295">
            <v>294115</v>
          </cell>
        </row>
        <row r="7296">
          <cell r="K7296">
            <v>294115</v>
          </cell>
        </row>
        <row r="7297">
          <cell r="K7297">
            <v>294115</v>
          </cell>
        </row>
        <row r="7298">
          <cell r="K7298">
            <v>294115</v>
          </cell>
        </row>
        <row r="7299">
          <cell r="K7299">
            <v>294115</v>
          </cell>
        </row>
        <row r="7300">
          <cell r="K7300">
            <v>294115</v>
          </cell>
        </row>
        <row r="7301">
          <cell r="K7301">
            <v>294115</v>
          </cell>
        </row>
        <row r="7302">
          <cell r="K7302">
            <v>294115</v>
          </cell>
        </row>
        <row r="7303">
          <cell r="K7303">
            <v>294115</v>
          </cell>
        </row>
        <row r="7304">
          <cell r="K7304">
            <v>294115</v>
          </cell>
        </row>
        <row r="7305">
          <cell r="K7305">
            <v>294115</v>
          </cell>
        </row>
        <row r="7306">
          <cell r="K7306">
            <v>294115</v>
          </cell>
        </row>
        <row r="7307">
          <cell r="K7307">
            <v>294115</v>
          </cell>
        </row>
        <row r="7308">
          <cell r="K7308">
            <v>294115</v>
          </cell>
        </row>
        <row r="7309">
          <cell r="K7309">
            <v>294115</v>
          </cell>
        </row>
        <row r="7310">
          <cell r="K7310">
            <v>379797</v>
          </cell>
        </row>
        <row r="7311">
          <cell r="K7311">
            <v>379797</v>
          </cell>
        </row>
        <row r="7312">
          <cell r="K7312">
            <v>379797</v>
          </cell>
        </row>
        <row r="7313">
          <cell r="K7313">
            <v>443627</v>
          </cell>
        </row>
        <row r="7314">
          <cell r="K7314">
            <v>374240</v>
          </cell>
        </row>
        <row r="7315">
          <cell r="K7315">
            <v>379797</v>
          </cell>
        </row>
        <row r="7316">
          <cell r="K7316">
            <v>379797</v>
          </cell>
        </row>
        <row r="7317">
          <cell r="K7317">
            <v>379797</v>
          </cell>
        </row>
        <row r="7318">
          <cell r="K7318">
            <v>379797</v>
          </cell>
        </row>
        <row r="7319">
          <cell r="K7319">
            <v>379797</v>
          </cell>
        </row>
        <row r="7320">
          <cell r="K7320">
            <v>379797</v>
          </cell>
        </row>
        <row r="7321">
          <cell r="K7321">
            <v>379797</v>
          </cell>
        </row>
        <row r="7322">
          <cell r="K7322">
            <v>374240</v>
          </cell>
        </row>
        <row r="7323">
          <cell r="K7323">
            <v>839117</v>
          </cell>
        </row>
        <row r="7324">
          <cell r="K7324">
            <v>1015012</v>
          </cell>
        </row>
        <row r="7325">
          <cell r="K7325">
            <v>379797</v>
          </cell>
        </row>
        <row r="7326">
          <cell r="K7326">
            <v>876343</v>
          </cell>
        </row>
        <row r="7327">
          <cell r="K7327">
            <v>876343</v>
          </cell>
        </row>
        <row r="7328">
          <cell r="K7328">
            <v>876343</v>
          </cell>
        </row>
        <row r="7329">
          <cell r="K7329">
            <v>379797</v>
          </cell>
        </row>
        <row r="7330">
          <cell r="K7330">
            <v>392654</v>
          </cell>
        </row>
        <row r="7331">
          <cell r="K7331">
            <v>397417</v>
          </cell>
        </row>
        <row r="7332">
          <cell r="K7332">
            <v>340912</v>
          </cell>
        </row>
        <row r="7333">
          <cell r="K7333">
            <v>839117</v>
          </cell>
        </row>
        <row r="7334">
          <cell r="K7334">
            <v>220139</v>
          </cell>
        </row>
        <row r="7335">
          <cell r="K7335">
            <v>301866</v>
          </cell>
        </row>
        <row r="7336">
          <cell r="K7336">
            <v>294725</v>
          </cell>
        </row>
        <row r="7337">
          <cell r="K7337">
            <v>272106</v>
          </cell>
        </row>
        <row r="7338">
          <cell r="K7338">
            <v>868298</v>
          </cell>
        </row>
        <row r="7339">
          <cell r="K7339">
            <v>3099973</v>
          </cell>
        </row>
        <row r="7340">
          <cell r="K7340">
            <v>2305864</v>
          </cell>
        </row>
        <row r="7341">
          <cell r="K7341">
            <v>379797</v>
          </cell>
        </row>
        <row r="7342">
          <cell r="K7342">
            <v>374240</v>
          </cell>
        </row>
        <row r="7343">
          <cell r="K7343">
            <v>416110</v>
          </cell>
        </row>
        <row r="7344">
          <cell r="K7344">
            <v>2889060</v>
          </cell>
        </row>
        <row r="7345">
          <cell r="K7345">
            <v>229969</v>
          </cell>
        </row>
        <row r="7346">
          <cell r="K7346">
            <v>1149448</v>
          </cell>
        </row>
        <row r="7347">
          <cell r="K7347">
            <v>1072992</v>
          </cell>
        </row>
        <row r="7348">
          <cell r="K7348">
            <v>257351</v>
          </cell>
        </row>
        <row r="7349">
          <cell r="K7349">
            <v>1374043</v>
          </cell>
        </row>
        <row r="7350">
          <cell r="K7350">
            <v>162258</v>
          </cell>
        </row>
        <row r="7351">
          <cell r="K7351">
            <v>162258</v>
          </cell>
        </row>
        <row r="7352">
          <cell r="K7352">
            <v>157362</v>
          </cell>
        </row>
        <row r="7353">
          <cell r="K7353">
            <v>171252</v>
          </cell>
        </row>
        <row r="7354">
          <cell r="K7354">
            <v>1036356</v>
          </cell>
        </row>
        <row r="7355">
          <cell r="K7355">
            <v>148998</v>
          </cell>
        </row>
        <row r="7356">
          <cell r="K7356">
            <v>1823344</v>
          </cell>
        </row>
        <row r="7357">
          <cell r="K7357">
            <v>1164664</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_Euro"/>
      <sheetName val="ANEXO_PTE"/>
      <sheetName val="Alienados"/>
    </sheetNames>
    <sheetDataSet>
      <sheetData sheetId="0" refreshError="1"/>
      <sheetData sheetId="1" refreshError="1">
        <row r="2">
          <cell r="B2" t="str">
            <v>MATRICULA</v>
          </cell>
          <cell r="H2" t="str">
            <v>AMORT_CONT</v>
          </cell>
        </row>
        <row r="3">
          <cell r="B3" t="str">
            <v>0054QV</v>
          </cell>
          <cell r="H3">
            <v>443723</v>
          </cell>
        </row>
        <row r="4">
          <cell r="B4" t="str">
            <v>0198RB</v>
          </cell>
          <cell r="H4">
            <v>428348</v>
          </cell>
        </row>
        <row r="5">
          <cell r="B5" t="str">
            <v>0202RB</v>
          </cell>
          <cell r="H5">
            <v>562591</v>
          </cell>
        </row>
        <row r="6">
          <cell r="B6" t="str">
            <v>0224RB</v>
          </cell>
          <cell r="H6">
            <v>662577</v>
          </cell>
        </row>
        <row r="7">
          <cell r="B7" t="str">
            <v>0249RB</v>
          </cell>
          <cell r="H7">
            <v>502039</v>
          </cell>
        </row>
        <row r="8">
          <cell r="B8" t="str">
            <v>0519NP1</v>
          </cell>
          <cell r="H8">
            <v>251218</v>
          </cell>
        </row>
        <row r="9">
          <cell r="B9" t="str">
            <v>0534NP1</v>
          </cell>
          <cell r="H9">
            <v>428422</v>
          </cell>
        </row>
        <row r="10">
          <cell r="B10" t="str">
            <v>0617NP1</v>
          </cell>
          <cell r="H10">
            <v>430876</v>
          </cell>
        </row>
        <row r="11">
          <cell r="B11" t="str">
            <v>0620NP1</v>
          </cell>
          <cell r="H11">
            <v>425150</v>
          </cell>
        </row>
        <row r="12">
          <cell r="B12" t="str">
            <v>0621NP1</v>
          </cell>
          <cell r="H12">
            <v>428855</v>
          </cell>
        </row>
        <row r="13">
          <cell r="B13" t="str">
            <v>0785RA</v>
          </cell>
          <cell r="H13">
            <v>1187880</v>
          </cell>
        </row>
        <row r="14">
          <cell r="B14" t="str">
            <v>1001QZ</v>
          </cell>
          <cell r="H14">
            <v>505311</v>
          </cell>
        </row>
        <row r="15">
          <cell r="B15" t="str">
            <v>1009QZ</v>
          </cell>
          <cell r="H15">
            <v>480086</v>
          </cell>
        </row>
        <row r="16">
          <cell r="B16" t="str">
            <v>1012QZ</v>
          </cell>
          <cell r="H16">
            <v>616602</v>
          </cell>
        </row>
        <row r="17">
          <cell r="B17" t="str">
            <v>1013QZ</v>
          </cell>
          <cell r="H17">
            <v>480086</v>
          </cell>
        </row>
        <row r="18">
          <cell r="B18" t="str">
            <v>1021QZ</v>
          </cell>
          <cell r="H18">
            <v>446802</v>
          </cell>
        </row>
        <row r="19">
          <cell r="B19" t="str">
            <v>1048QZ</v>
          </cell>
          <cell r="H19">
            <v>446802</v>
          </cell>
        </row>
        <row r="20">
          <cell r="B20" t="str">
            <v>1067QZ</v>
          </cell>
          <cell r="H20">
            <v>480086</v>
          </cell>
        </row>
        <row r="21">
          <cell r="B21" t="str">
            <v>1095QZ</v>
          </cell>
          <cell r="H21">
            <v>524102</v>
          </cell>
        </row>
        <row r="22">
          <cell r="B22" t="str">
            <v>1109QZ</v>
          </cell>
          <cell r="H22">
            <v>637364</v>
          </cell>
        </row>
        <row r="23">
          <cell r="B23" t="str">
            <v>1118QZ</v>
          </cell>
          <cell r="H23">
            <v>480086</v>
          </cell>
        </row>
        <row r="24">
          <cell r="B24" t="str">
            <v>1130QZ</v>
          </cell>
          <cell r="H24">
            <v>496867</v>
          </cell>
        </row>
        <row r="25">
          <cell r="B25" t="str">
            <v>1423QR</v>
          </cell>
          <cell r="H25">
            <v>437372</v>
          </cell>
        </row>
        <row r="26">
          <cell r="B26" t="str">
            <v>1425QR</v>
          </cell>
          <cell r="H26">
            <v>490012</v>
          </cell>
        </row>
        <row r="27">
          <cell r="B27" t="str">
            <v>1426QR</v>
          </cell>
          <cell r="H27">
            <v>434896</v>
          </cell>
        </row>
        <row r="28">
          <cell r="B28" t="str">
            <v>1427QR</v>
          </cell>
          <cell r="H28">
            <v>428831</v>
          </cell>
        </row>
        <row r="29">
          <cell r="B29" t="str">
            <v>1428QR</v>
          </cell>
          <cell r="H29">
            <v>428831</v>
          </cell>
        </row>
        <row r="30">
          <cell r="B30" t="str">
            <v>1429QR</v>
          </cell>
          <cell r="H30">
            <v>490012</v>
          </cell>
        </row>
        <row r="31">
          <cell r="B31" t="str">
            <v>1430QR</v>
          </cell>
          <cell r="H31">
            <v>414326</v>
          </cell>
        </row>
        <row r="32">
          <cell r="B32" t="str">
            <v>1432QR</v>
          </cell>
          <cell r="H32">
            <v>428831</v>
          </cell>
        </row>
        <row r="33">
          <cell r="B33" t="str">
            <v>1434QR</v>
          </cell>
          <cell r="H33">
            <v>414326</v>
          </cell>
        </row>
        <row r="34">
          <cell r="B34" t="str">
            <v>1438QR</v>
          </cell>
          <cell r="H34">
            <v>416802</v>
          </cell>
        </row>
        <row r="35">
          <cell r="B35" t="str">
            <v>1439QR</v>
          </cell>
          <cell r="H35">
            <v>455463</v>
          </cell>
        </row>
        <row r="36">
          <cell r="B36" t="str">
            <v>1440QR</v>
          </cell>
          <cell r="H36">
            <v>436217</v>
          </cell>
        </row>
        <row r="37">
          <cell r="B37" t="str">
            <v>1441QR</v>
          </cell>
          <cell r="H37">
            <v>448077</v>
          </cell>
        </row>
        <row r="38">
          <cell r="B38" t="str">
            <v>1443QR</v>
          </cell>
          <cell r="H38">
            <v>416802</v>
          </cell>
        </row>
        <row r="39">
          <cell r="B39" t="str">
            <v>1447QR</v>
          </cell>
          <cell r="H39">
            <v>434870</v>
          </cell>
        </row>
        <row r="40">
          <cell r="B40" t="str">
            <v>1448QR</v>
          </cell>
          <cell r="H40">
            <v>434896</v>
          </cell>
        </row>
        <row r="41">
          <cell r="B41" t="str">
            <v>1449QR</v>
          </cell>
          <cell r="H41">
            <v>448895</v>
          </cell>
        </row>
        <row r="42">
          <cell r="B42" t="str">
            <v>1453QR</v>
          </cell>
          <cell r="H42">
            <v>431285</v>
          </cell>
        </row>
        <row r="43">
          <cell r="B43" t="str">
            <v>1454QR</v>
          </cell>
          <cell r="H43">
            <v>410715</v>
          </cell>
        </row>
        <row r="44">
          <cell r="B44" t="str">
            <v>1457QR</v>
          </cell>
          <cell r="H44">
            <v>416802</v>
          </cell>
        </row>
        <row r="45">
          <cell r="B45" t="str">
            <v>1458QR</v>
          </cell>
          <cell r="H45">
            <v>410715</v>
          </cell>
        </row>
        <row r="46">
          <cell r="B46" t="str">
            <v>1463QR</v>
          </cell>
          <cell r="H46">
            <v>213754</v>
          </cell>
        </row>
        <row r="47">
          <cell r="B47" t="str">
            <v>1468QR</v>
          </cell>
          <cell r="H47">
            <v>449376</v>
          </cell>
        </row>
        <row r="48">
          <cell r="B48" t="str">
            <v>1496QR</v>
          </cell>
          <cell r="H48">
            <v>428831</v>
          </cell>
        </row>
        <row r="49">
          <cell r="B49" t="str">
            <v>1497QR</v>
          </cell>
          <cell r="H49">
            <v>442303</v>
          </cell>
        </row>
        <row r="50">
          <cell r="B50" t="str">
            <v>1500QR</v>
          </cell>
          <cell r="H50">
            <v>442303</v>
          </cell>
        </row>
        <row r="51">
          <cell r="B51" t="str">
            <v>1501QR</v>
          </cell>
          <cell r="H51">
            <v>408262</v>
          </cell>
        </row>
        <row r="52">
          <cell r="B52" t="str">
            <v>1506QC</v>
          </cell>
          <cell r="H52">
            <v>321695</v>
          </cell>
        </row>
        <row r="53">
          <cell r="B53" t="str">
            <v>1509QR</v>
          </cell>
          <cell r="H53">
            <v>487556</v>
          </cell>
        </row>
        <row r="54">
          <cell r="B54" t="str">
            <v>1510QR</v>
          </cell>
          <cell r="H54">
            <v>408262</v>
          </cell>
        </row>
        <row r="55">
          <cell r="B55" t="str">
            <v>1514QR</v>
          </cell>
          <cell r="H55">
            <v>436217</v>
          </cell>
        </row>
        <row r="56">
          <cell r="B56" t="str">
            <v>1515QR</v>
          </cell>
          <cell r="H56">
            <v>408262</v>
          </cell>
        </row>
        <row r="57">
          <cell r="B57" t="str">
            <v>1516QR</v>
          </cell>
          <cell r="H57">
            <v>428831</v>
          </cell>
        </row>
        <row r="58">
          <cell r="B58" t="str">
            <v>1517QR</v>
          </cell>
          <cell r="H58">
            <v>448077</v>
          </cell>
        </row>
        <row r="59">
          <cell r="B59" t="str">
            <v>1518QR</v>
          </cell>
          <cell r="H59">
            <v>434896</v>
          </cell>
        </row>
        <row r="60">
          <cell r="B60" t="str">
            <v>1519QR</v>
          </cell>
          <cell r="H60">
            <v>439513</v>
          </cell>
        </row>
        <row r="61">
          <cell r="B61" t="str">
            <v>1520QR</v>
          </cell>
          <cell r="H61">
            <v>439513</v>
          </cell>
        </row>
        <row r="62">
          <cell r="B62" t="str">
            <v>1523QR</v>
          </cell>
          <cell r="H62">
            <v>442303</v>
          </cell>
        </row>
        <row r="63">
          <cell r="B63" t="str">
            <v>1524QR</v>
          </cell>
          <cell r="H63">
            <v>474397</v>
          </cell>
        </row>
        <row r="64">
          <cell r="B64" t="str">
            <v>1525QR</v>
          </cell>
          <cell r="H64">
            <v>428831</v>
          </cell>
        </row>
        <row r="65">
          <cell r="B65" t="str">
            <v>1526QR</v>
          </cell>
          <cell r="H65">
            <v>428831</v>
          </cell>
        </row>
        <row r="66">
          <cell r="B66" t="str">
            <v>1527QR</v>
          </cell>
          <cell r="H66">
            <v>434896</v>
          </cell>
        </row>
        <row r="67">
          <cell r="B67" t="str">
            <v>1528QR</v>
          </cell>
          <cell r="H67">
            <v>452191</v>
          </cell>
        </row>
        <row r="68">
          <cell r="B68" t="str">
            <v>1529QR</v>
          </cell>
          <cell r="H68">
            <v>428831</v>
          </cell>
        </row>
        <row r="69">
          <cell r="B69" t="str">
            <v>1530QR</v>
          </cell>
          <cell r="H69">
            <v>434896</v>
          </cell>
        </row>
        <row r="70">
          <cell r="B70" t="str">
            <v>1533QC</v>
          </cell>
          <cell r="H70">
            <v>317205</v>
          </cell>
        </row>
        <row r="71">
          <cell r="B71" t="str">
            <v>1534QR</v>
          </cell>
          <cell r="H71">
            <v>436217</v>
          </cell>
        </row>
        <row r="72">
          <cell r="B72" t="str">
            <v>1537QR</v>
          </cell>
          <cell r="H72">
            <v>439513</v>
          </cell>
        </row>
        <row r="73">
          <cell r="B73" t="str">
            <v>1538QR</v>
          </cell>
          <cell r="H73">
            <v>414326</v>
          </cell>
        </row>
        <row r="74">
          <cell r="B74" t="str">
            <v>1544QR</v>
          </cell>
          <cell r="H74">
            <v>408262</v>
          </cell>
        </row>
        <row r="75">
          <cell r="B75" t="str">
            <v>1545QR</v>
          </cell>
          <cell r="H75">
            <v>414326</v>
          </cell>
        </row>
        <row r="76">
          <cell r="B76" t="str">
            <v>1547QR</v>
          </cell>
          <cell r="H76">
            <v>414326</v>
          </cell>
        </row>
        <row r="77">
          <cell r="B77" t="str">
            <v>1548QR</v>
          </cell>
          <cell r="H77">
            <v>441485</v>
          </cell>
        </row>
        <row r="78">
          <cell r="B78" t="str">
            <v>1549QR</v>
          </cell>
          <cell r="H78">
            <v>417307</v>
          </cell>
        </row>
        <row r="79">
          <cell r="B79" t="str">
            <v>1551QR</v>
          </cell>
          <cell r="H79">
            <v>408262</v>
          </cell>
        </row>
        <row r="80">
          <cell r="B80" t="str">
            <v>1552QR</v>
          </cell>
          <cell r="H80">
            <v>431285</v>
          </cell>
        </row>
        <row r="81">
          <cell r="B81" t="str">
            <v>1555QR</v>
          </cell>
          <cell r="H81">
            <v>436217</v>
          </cell>
        </row>
        <row r="82">
          <cell r="B82" t="str">
            <v>1558QR</v>
          </cell>
          <cell r="H82">
            <v>428831</v>
          </cell>
        </row>
        <row r="83">
          <cell r="B83" t="str">
            <v>1559QR</v>
          </cell>
          <cell r="H83">
            <v>414326</v>
          </cell>
        </row>
        <row r="84">
          <cell r="B84" t="str">
            <v>1560QR</v>
          </cell>
          <cell r="H84">
            <v>428831</v>
          </cell>
        </row>
        <row r="85">
          <cell r="B85" t="str">
            <v>1572QR</v>
          </cell>
          <cell r="H85">
            <v>487556</v>
          </cell>
        </row>
        <row r="86">
          <cell r="B86" t="str">
            <v>1573QR</v>
          </cell>
          <cell r="H86">
            <v>439032</v>
          </cell>
        </row>
        <row r="87">
          <cell r="B87" t="str">
            <v>1577QR</v>
          </cell>
          <cell r="H87">
            <v>423897</v>
          </cell>
        </row>
        <row r="88">
          <cell r="B88" t="str">
            <v>1651NN1</v>
          </cell>
          <cell r="H88">
            <v>430154</v>
          </cell>
        </row>
        <row r="89">
          <cell r="B89" t="str">
            <v>1657QR</v>
          </cell>
          <cell r="H89">
            <v>381257</v>
          </cell>
        </row>
        <row r="90">
          <cell r="B90" t="str">
            <v>1686NN1</v>
          </cell>
          <cell r="H90">
            <v>384450</v>
          </cell>
        </row>
        <row r="91">
          <cell r="B91" t="str">
            <v>1692NN1</v>
          </cell>
          <cell r="H91">
            <v>382840</v>
          </cell>
        </row>
        <row r="92">
          <cell r="B92" t="str">
            <v>1696NN1</v>
          </cell>
          <cell r="H92">
            <v>254923</v>
          </cell>
        </row>
        <row r="93">
          <cell r="B93" t="str">
            <v>1697NN1</v>
          </cell>
          <cell r="H93">
            <v>326730</v>
          </cell>
        </row>
        <row r="94">
          <cell r="B94" t="str">
            <v>1718NN1</v>
          </cell>
          <cell r="H94">
            <v>421397</v>
          </cell>
        </row>
        <row r="95">
          <cell r="B95" t="str">
            <v>1725NN1</v>
          </cell>
          <cell r="H95">
            <v>329959</v>
          </cell>
        </row>
        <row r="96">
          <cell r="B96" t="str">
            <v>1732NN1</v>
          </cell>
          <cell r="H96">
            <v>430274</v>
          </cell>
        </row>
        <row r="97">
          <cell r="B97" t="str">
            <v>1741NN1</v>
          </cell>
          <cell r="H97">
            <v>429553</v>
          </cell>
        </row>
        <row r="98">
          <cell r="B98" t="str">
            <v>1767NN1</v>
          </cell>
          <cell r="H98">
            <v>279071</v>
          </cell>
        </row>
        <row r="99">
          <cell r="B99" t="str">
            <v>1784NN1</v>
          </cell>
          <cell r="H99">
            <v>422792</v>
          </cell>
        </row>
        <row r="100">
          <cell r="B100" t="str">
            <v>1789NN1</v>
          </cell>
          <cell r="H100">
            <v>430852</v>
          </cell>
        </row>
        <row r="101">
          <cell r="B101" t="str">
            <v>1790NN1</v>
          </cell>
          <cell r="H101">
            <v>432752</v>
          </cell>
        </row>
        <row r="102">
          <cell r="B102" t="str">
            <v>1804OP1</v>
          </cell>
          <cell r="H102">
            <v>373306</v>
          </cell>
        </row>
        <row r="103">
          <cell r="B103" t="str">
            <v>1818OP1</v>
          </cell>
          <cell r="H103">
            <v>379488</v>
          </cell>
        </row>
        <row r="104">
          <cell r="B104" t="str">
            <v>1959MX1</v>
          </cell>
          <cell r="H104">
            <v>399865</v>
          </cell>
        </row>
        <row r="105">
          <cell r="B105" t="str">
            <v>1990QC</v>
          </cell>
          <cell r="H105">
            <v>314510</v>
          </cell>
        </row>
        <row r="106">
          <cell r="B106" t="str">
            <v>2379OQ1</v>
          </cell>
          <cell r="H106">
            <v>378598</v>
          </cell>
        </row>
        <row r="107">
          <cell r="B107" t="str">
            <v>2450NT1</v>
          </cell>
          <cell r="H107">
            <v>279600</v>
          </cell>
        </row>
        <row r="108">
          <cell r="B108" t="str">
            <v>2471NT1</v>
          </cell>
          <cell r="H108">
            <v>422239</v>
          </cell>
        </row>
        <row r="109">
          <cell r="B109" t="str">
            <v>2712RB</v>
          </cell>
          <cell r="H109">
            <v>499537</v>
          </cell>
        </row>
        <row r="110">
          <cell r="B110" t="str">
            <v>2764PR1</v>
          </cell>
          <cell r="H110">
            <v>99828</v>
          </cell>
        </row>
        <row r="111">
          <cell r="B111" t="str">
            <v>2815QU</v>
          </cell>
          <cell r="H111">
            <v>464487</v>
          </cell>
        </row>
        <row r="112">
          <cell r="B112" t="str">
            <v>2831QN</v>
          </cell>
          <cell r="H112">
            <v>79154</v>
          </cell>
        </row>
        <row r="113">
          <cell r="B113" t="str">
            <v>2874QN</v>
          </cell>
          <cell r="H113">
            <v>321152</v>
          </cell>
        </row>
        <row r="114">
          <cell r="B114" t="str">
            <v>2942QT</v>
          </cell>
          <cell r="H114">
            <v>572841</v>
          </cell>
        </row>
        <row r="115">
          <cell r="B115" t="str">
            <v>2952QN</v>
          </cell>
          <cell r="H115">
            <v>321152</v>
          </cell>
        </row>
        <row r="116">
          <cell r="B116" t="str">
            <v>2976QN</v>
          </cell>
          <cell r="H116">
            <v>321152</v>
          </cell>
        </row>
        <row r="117">
          <cell r="B117" t="str">
            <v>3002QN</v>
          </cell>
          <cell r="H117">
            <v>321152</v>
          </cell>
        </row>
        <row r="118">
          <cell r="B118" t="str">
            <v>3077QN</v>
          </cell>
          <cell r="H118">
            <v>316140</v>
          </cell>
        </row>
        <row r="119">
          <cell r="B119" t="str">
            <v>3201QN</v>
          </cell>
          <cell r="H119">
            <v>172222</v>
          </cell>
        </row>
        <row r="120">
          <cell r="B120" t="str">
            <v>3274QN</v>
          </cell>
          <cell r="H120">
            <v>1064439</v>
          </cell>
        </row>
        <row r="121">
          <cell r="B121" t="str">
            <v>3275QN</v>
          </cell>
          <cell r="H121">
            <v>1129540</v>
          </cell>
        </row>
        <row r="122">
          <cell r="B122" t="str">
            <v>3277QN</v>
          </cell>
          <cell r="H122">
            <v>1082795</v>
          </cell>
        </row>
        <row r="123">
          <cell r="B123" t="str">
            <v>3279QN</v>
          </cell>
          <cell r="H123">
            <v>956010</v>
          </cell>
        </row>
        <row r="124">
          <cell r="B124" t="str">
            <v>3280QN</v>
          </cell>
          <cell r="H124">
            <v>1021783</v>
          </cell>
        </row>
        <row r="125">
          <cell r="B125" t="str">
            <v>3281QN</v>
          </cell>
          <cell r="H125">
            <v>1018298</v>
          </cell>
        </row>
        <row r="126">
          <cell r="B126" t="str">
            <v>3297QN</v>
          </cell>
          <cell r="H126">
            <v>968980</v>
          </cell>
        </row>
        <row r="127">
          <cell r="B127" t="str">
            <v>3300QN</v>
          </cell>
          <cell r="H127">
            <v>956010</v>
          </cell>
        </row>
        <row r="128">
          <cell r="B128" t="str">
            <v>3301QN</v>
          </cell>
          <cell r="H128">
            <v>1321206</v>
          </cell>
        </row>
        <row r="129">
          <cell r="B129" t="str">
            <v>3302QN</v>
          </cell>
          <cell r="H129">
            <v>1382895</v>
          </cell>
        </row>
        <row r="130">
          <cell r="B130" t="str">
            <v>3304QN</v>
          </cell>
          <cell r="H130">
            <v>1035353</v>
          </cell>
        </row>
        <row r="131">
          <cell r="B131" t="str">
            <v>3305QN</v>
          </cell>
          <cell r="H131">
            <v>974343</v>
          </cell>
        </row>
        <row r="132">
          <cell r="B132" t="str">
            <v>3306QN</v>
          </cell>
          <cell r="H132">
            <v>972249</v>
          </cell>
        </row>
        <row r="133">
          <cell r="B133" t="str">
            <v>3308QN</v>
          </cell>
          <cell r="H133">
            <v>1088930</v>
          </cell>
        </row>
        <row r="134">
          <cell r="B134" t="str">
            <v>3315QN</v>
          </cell>
          <cell r="H134">
            <v>1211108</v>
          </cell>
        </row>
        <row r="135">
          <cell r="B135" t="str">
            <v>3316QN</v>
          </cell>
          <cell r="H135">
            <v>1094610</v>
          </cell>
        </row>
        <row r="136">
          <cell r="B136" t="str">
            <v>3317QN</v>
          </cell>
          <cell r="H136">
            <v>1216643</v>
          </cell>
        </row>
        <row r="137">
          <cell r="B137" t="str">
            <v>3318QN</v>
          </cell>
          <cell r="H137">
            <v>974343</v>
          </cell>
        </row>
        <row r="138">
          <cell r="B138" t="str">
            <v>3319QN</v>
          </cell>
          <cell r="H138">
            <v>1064439</v>
          </cell>
        </row>
        <row r="139">
          <cell r="B139" t="str">
            <v>3328LM1</v>
          </cell>
          <cell r="H139">
            <v>412255</v>
          </cell>
        </row>
        <row r="140">
          <cell r="B140" t="str">
            <v>3337QX</v>
          </cell>
          <cell r="H140">
            <v>477308</v>
          </cell>
        </row>
        <row r="141">
          <cell r="B141" t="str">
            <v>3340QN</v>
          </cell>
          <cell r="H141">
            <v>974343</v>
          </cell>
        </row>
        <row r="142">
          <cell r="B142" t="str">
            <v>3341QN</v>
          </cell>
          <cell r="H142">
            <v>974343</v>
          </cell>
        </row>
        <row r="143">
          <cell r="B143" t="str">
            <v>3342QN</v>
          </cell>
          <cell r="H143">
            <v>1072691</v>
          </cell>
        </row>
        <row r="144">
          <cell r="B144" t="str">
            <v>3343QN</v>
          </cell>
          <cell r="H144">
            <v>972249</v>
          </cell>
        </row>
        <row r="145">
          <cell r="B145" t="str">
            <v>3344QN</v>
          </cell>
          <cell r="H145">
            <v>972249</v>
          </cell>
        </row>
        <row r="146">
          <cell r="B146" t="str">
            <v>3349QV</v>
          </cell>
          <cell r="H146">
            <v>37446</v>
          </cell>
        </row>
        <row r="147">
          <cell r="B147" t="str">
            <v>3363QN</v>
          </cell>
          <cell r="H147">
            <v>509280</v>
          </cell>
        </row>
        <row r="148">
          <cell r="B148" t="str">
            <v>3368QV</v>
          </cell>
          <cell r="H148">
            <v>505311</v>
          </cell>
        </row>
        <row r="149">
          <cell r="B149" t="str">
            <v>3370QV</v>
          </cell>
          <cell r="H149">
            <v>471606</v>
          </cell>
        </row>
        <row r="150">
          <cell r="B150" t="str">
            <v>3379QN</v>
          </cell>
          <cell r="H150">
            <v>1023829</v>
          </cell>
        </row>
        <row r="151">
          <cell r="B151" t="str">
            <v>3383QX</v>
          </cell>
          <cell r="H151">
            <v>478510</v>
          </cell>
        </row>
        <row r="152">
          <cell r="B152" t="str">
            <v>3384QN</v>
          </cell>
          <cell r="H152">
            <v>876343</v>
          </cell>
        </row>
        <row r="153">
          <cell r="B153" t="str">
            <v>3389QX</v>
          </cell>
          <cell r="H153">
            <v>477308</v>
          </cell>
        </row>
        <row r="154">
          <cell r="B154" t="str">
            <v>3399QV</v>
          </cell>
          <cell r="H154">
            <v>542695</v>
          </cell>
        </row>
        <row r="155">
          <cell r="B155" t="str">
            <v>3428QN</v>
          </cell>
          <cell r="H155">
            <v>1044952</v>
          </cell>
        </row>
        <row r="156">
          <cell r="B156" t="str">
            <v>3430QN</v>
          </cell>
          <cell r="H156">
            <v>1280599</v>
          </cell>
        </row>
        <row r="157">
          <cell r="B157" t="str">
            <v>3444QX</v>
          </cell>
          <cell r="H157">
            <v>477308</v>
          </cell>
        </row>
        <row r="158">
          <cell r="B158" t="str">
            <v>3458QN</v>
          </cell>
          <cell r="H158">
            <v>1088930</v>
          </cell>
        </row>
        <row r="159">
          <cell r="B159" t="str">
            <v>3459QN</v>
          </cell>
          <cell r="H159">
            <v>956010</v>
          </cell>
        </row>
        <row r="160">
          <cell r="B160" t="str">
            <v>3461QN</v>
          </cell>
          <cell r="H160">
            <v>960052</v>
          </cell>
        </row>
        <row r="161">
          <cell r="B161" t="str">
            <v>3462QN</v>
          </cell>
          <cell r="H161">
            <v>956010</v>
          </cell>
        </row>
        <row r="162">
          <cell r="B162" t="str">
            <v>3463QN</v>
          </cell>
          <cell r="H162">
            <v>956010</v>
          </cell>
        </row>
        <row r="163">
          <cell r="B163" t="str">
            <v>3464QN</v>
          </cell>
          <cell r="H163">
            <v>956010</v>
          </cell>
        </row>
        <row r="164">
          <cell r="B164" t="str">
            <v>3465QN</v>
          </cell>
          <cell r="H164">
            <v>987777</v>
          </cell>
        </row>
        <row r="165">
          <cell r="B165" t="str">
            <v>3469QX</v>
          </cell>
          <cell r="H165">
            <v>477308</v>
          </cell>
        </row>
        <row r="166">
          <cell r="B166" t="str">
            <v>3478MV1</v>
          </cell>
          <cell r="H166">
            <v>484549</v>
          </cell>
        </row>
        <row r="167">
          <cell r="B167" t="str">
            <v>3479LM1</v>
          </cell>
          <cell r="H167">
            <v>421590</v>
          </cell>
        </row>
        <row r="168">
          <cell r="B168" t="str">
            <v>3482QV</v>
          </cell>
          <cell r="H168">
            <v>673571</v>
          </cell>
        </row>
        <row r="169">
          <cell r="B169" t="str">
            <v>3488QN</v>
          </cell>
          <cell r="H169">
            <v>1023829</v>
          </cell>
        </row>
        <row r="170">
          <cell r="B170" t="str">
            <v>3489QN</v>
          </cell>
          <cell r="H170">
            <v>1064439</v>
          </cell>
        </row>
        <row r="171">
          <cell r="B171" t="str">
            <v>3490QN</v>
          </cell>
          <cell r="H171">
            <v>956010</v>
          </cell>
        </row>
        <row r="172">
          <cell r="B172" t="str">
            <v>3494QV</v>
          </cell>
          <cell r="H172">
            <v>673571</v>
          </cell>
        </row>
        <row r="173">
          <cell r="B173" t="str">
            <v>3507QX</v>
          </cell>
          <cell r="H173">
            <v>491429</v>
          </cell>
        </row>
        <row r="174">
          <cell r="B174" t="str">
            <v>3514QN</v>
          </cell>
          <cell r="H174">
            <v>960052</v>
          </cell>
        </row>
        <row r="175">
          <cell r="B175" t="str">
            <v>3515LM1</v>
          </cell>
          <cell r="H175">
            <v>418630</v>
          </cell>
        </row>
        <row r="176">
          <cell r="B176" t="str">
            <v>3515QN</v>
          </cell>
          <cell r="H176">
            <v>1069299</v>
          </cell>
        </row>
        <row r="177">
          <cell r="B177" t="str">
            <v>3518OP1</v>
          </cell>
          <cell r="H177">
            <v>383795</v>
          </cell>
        </row>
        <row r="178">
          <cell r="B178" t="str">
            <v>3519OP1</v>
          </cell>
          <cell r="H178">
            <v>379077</v>
          </cell>
        </row>
        <row r="179">
          <cell r="B179" t="str">
            <v>3526QV</v>
          </cell>
          <cell r="H179">
            <v>458518</v>
          </cell>
        </row>
        <row r="180">
          <cell r="B180" t="str">
            <v>3530QX</v>
          </cell>
          <cell r="H180">
            <v>478510</v>
          </cell>
        </row>
        <row r="181">
          <cell r="B181" t="str">
            <v>3531QN</v>
          </cell>
          <cell r="H181">
            <v>1080678</v>
          </cell>
        </row>
        <row r="182">
          <cell r="B182" t="str">
            <v>3531QX</v>
          </cell>
          <cell r="H182">
            <v>478510</v>
          </cell>
        </row>
        <row r="183">
          <cell r="B183" t="str">
            <v>3532QN</v>
          </cell>
          <cell r="H183">
            <v>915401</v>
          </cell>
        </row>
        <row r="184">
          <cell r="B184" t="str">
            <v>3546QV</v>
          </cell>
          <cell r="H184">
            <v>340707</v>
          </cell>
        </row>
        <row r="185">
          <cell r="B185" t="str">
            <v>3551QV</v>
          </cell>
          <cell r="H185">
            <v>148287</v>
          </cell>
        </row>
        <row r="186">
          <cell r="B186" t="str">
            <v>3558QX</v>
          </cell>
          <cell r="H186">
            <v>478510</v>
          </cell>
        </row>
        <row r="187">
          <cell r="B187" t="str">
            <v>3560QV</v>
          </cell>
          <cell r="H187">
            <v>172218</v>
          </cell>
        </row>
        <row r="188">
          <cell r="B188" t="str">
            <v>3561QN</v>
          </cell>
          <cell r="H188">
            <v>998186</v>
          </cell>
        </row>
        <row r="189">
          <cell r="B189" t="str">
            <v>3562QX</v>
          </cell>
          <cell r="H189">
            <v>478510</v>
          </cell>
        </row>
        <row r="190">
          <cell r="B190" t="str">
            <v>3563QN</v>
          </cell>
          <cell r="H190">
            <v>945521</v>
          </cell>
        </row>
        <row r="191">
          <cell r="B191" t="str">
            <v>3580QN</v>
          </cell>
          <cell r="H191">
            <v>1069299</v>
          </cell>
        </row>
        <row r="192">
          <cell r="B192" t="str">
            <v>3581QN</v>
          </cell>
          <cell r="H192">
            <v>956010</v>
          </cell>
        </row>
        <row r="193">
          <cell r="B193" t="str">
            <v>3582QN</v>
          </cell>
          <cell r="H193">
            <v>1082122</v>
          </cell>
        </row>
        <row r="194">
          <cell r="B194" t="str">
            <v>3583QN</v>
          </cell>
          <cell r="H194">
            <v>1088930</v>
          </cell>
        </row>
        <row r="195">
          <cell r="B195" t="str">
            <v>3585QN</v>
          </cell>
          <cell r="H195">
            <v>984359</v>
          </cell>
        </row>
        <row r="196">
          <cell r="B196" t="str">
            <v>3592QN</v>
          </cell>
          <cell r="H196">
            <v>956010</v>
          </cell>
        </row>
        <row r="197">
          <cell r="B197" t="str">
            <v>3595QN</v>
          </cell>
          <cell r="H197">
            <v>1069299</v>
          </cell>
        </row>
        <row r="198">
          <cell r="B198" t="str">
            <v>3604QX</v>
          </cell>
          <cell r="H198">
            <v>673042</v>
          </cell>
        </row>
        <row r="199">
          <cell r="B199" t="str">
            <v>3608QX</v>
          </cell>
          <cell r="H199">
            <v>478510</v>
          </cell>
        </row>
        <row r="200">
          <cell r="B200" t="str">
            <v>3678QX</v>
          </cell>
          <cell r="H200">
            <v>451518</v>
          </cell>
        </row>
        <row r="201">
          <cell r="B201" t="str">
            <v>3679QX</v>
          </cell>
          <cell r="H201">
            <v>511494</v>
          </cell>
        </row>
        <row r="202">
          <cell r="B202" t="str">
            <v>3802QG</v>
          </cell>
          <cell r="H202">
            <v>1066436</v>
          </cell>
        </row>
        <row r="203">
          <cell r="B203" t="str">
            <v>3987RB</v>
          </cell>
          <cell r="H203">
            <v>1411882</v>
          </cell>
        </row>
        <row r="204">
          <cell r="B204" t="str">
            <v>4007OQ1</v>
          </cell>
          <cell r="H204">
            <v>379897</v>
          </cell>
        </row>
        <row r="205">
          <cell r="B205" t="str">
            <v>4007RB</v>
          </cell>
          <cell r="H205">
            <v>442953</v>
          </cell>
        </row>
        <row r="206">
          <cell r="B206" t="str">
            <v>4061NO1</v>
          </cell>
          <cell r="H206">
            <v>434340</v>
          </cell>
        </row>
        <row r="207">
          <cell r="B207" t="str">
            <v>4079QI</v>
          </cell>
          <cell r="H207">
            <v>73705</v>
          </cell>
        </row>
        <row r="208">
          <cell r="B208" t="str">
            <v>4084NO1</v>
          </cell>
          <cell r="H208">
            <v>436818</v>
          </cell>
        </row>
        <row r="209">
          <cell r="B209" t="str">
            <v>4098ON1</v>
          </cell>
          <cell r="H209">
            <v>417620</v>
          </cell>
        </row>
        <row r="210">
          <cell r="B210" t="str">
            <v>4178ON1</v>
          </cell>
          <cell r="H210">
            <v>277066</v>
          </cell>
        </row>
        <row r="211">
          <cell r="B211" t="str">
            <v>4457LH1</v>
          </cell>
          <cell r="H211">
            <v>518326</v>
          </cell>
        </row>
        <row r="212">
          <cell r="B212" t="str">
            <v>4459NB</v>
          </cell>
          <cell r="H212">
            <v>448631</v>
          </cell>
        </row>
        <row r="213">
          <cell r="B213" t="str">
            <v>4507LH1</v>
          </cell>
          <cell r="H213">
            <v>520539</v>
          </cell>
        </row>
        <row r="214">
          <cell r="B214" t="str">
            <v>4632OX</v>
          </cell>
          <cell r="H214">
            <v>464896</v>
          </cell>
        </row>
        <row r="215">
          <cell r="B215" t="str">
            <v>4685OX</v>
          </cell>
          <cell r="H215">
            <v>474060</v>
          </cell>
        </row>
        <row r="216">
          <cell r="B216" t="str">
            <v>4688OX</v>
          </cell>
          <cell r="H216">
            <v>459577</v>
          </cell>
        </row>
        <row r="217">
          <cell r="B217" t="str">
            <v>4715QR</v>
          </cell>
          <cell r="H217">
            <v>972249</v>
          </cell>
        </row>
        <row r="218">
          <cell r="B218" t="str">
            <v>4725QR</v>
          </cell>
          <cell r="H218">
            <v>153561</v>
          </cell>
        </row>
        <row r="219">
          <cell r="B219" t="str">
            <v>4736QR</v>
          </cell>
          <cell r="H219">
            <v>1068910</v>
          </cell>
        </row>
        <row r="220">
          <cell r="B220" t="str">
            <v>4751QR</v>
          </cell>
          <cell r="H220">
            <v>1109235</v>
          </cell>
        </row>
        <row r="221">
          <cell r="B221" t="str">
            <v>4752QR</v>
          </cell>
          <cell r="H221">
            <v>1015012</v>
          </cell>
        </row>
        <row r="222">
          <cell r="B222" t="str">
            <v>4770QR</v>
          </cell>
          <cell r="H222">
            <v>1395090</v>
          </cell>
        </row>
        <row r="223">
          <cell r="B223" t="str">
            <v>4825QR</v>
          </cell>
          <cell r="H223">
            <v>453009</v>
          </cell>
        </row>
        <row r="224">
          <cell r="B224" t="str">
            <v>4838QR</v>
          </cell>
          <cell r="H224">
            <v>511139</v>
          </cell>
        </row>
        <row r="225">
          <cell r="B225" t="str">
            <v>4880QR</v>
          </cell>
          <cell r="H225">
            <v>119884</v>
          </cell>
        </row>
        <row r="226">
          <cell r="B226" t="str">
            <v>4921QR</v>
          </cell>
          <cell r="H226">
            <v>955962</v>
          </cell>
        </row>
        <row r="227">
          <cell r="B227" t="str">
            <v>4923QR</v>
          </cell>
          <cell r="H227">
            <v>453009</v>
          </cell>
        </row>
        <row r="228">
          <cell r="B228" t="str">
            <v>4928QR</v>
          </cell>
          <cell r="H228">
            <v>116953</v>
          </cell>
        </row>
        <row r="229">
          <cell r="B229" t="str">
            <v>4934QR</v>
          </cell>
          <cell r="H229">
            <v>142192</v>
          </cell>
        </row>
        <row r="230">
          <cell r="B230" t="str">
            <v>4943QR</v>
          </cell>
          <cell r="H230">
            <v>974343</v>
          </cell>
        </row>
        <row r="231">
          <cell r="B231" t="str">
            <v>4956QR</v>
          </cell>
          <cell r="H231">
            <v>956010</v>
          </cell>
        </row>
        <row r="232">
          <cell r="B232" t="str">
            <v>4971QR</v>
          </cell>
          <cell r="H232">
            <v>1064439</v>
          </cell>
        </row>
        <row r="233">
          <cell r="B233" t="str">
            <v>4972QR</v>
          </cell>
          <cell r="H233">
            <v>956010</v>
          </cell>
        </row>
        <row r="234">
          <cell r="B234" t="str">
            <v>4978QR</v>
          </cell>
          <cell r="H234">
            <v>956010</v>
          </cell>
        </row>
        <row r="235">
          <cell r="B235" t="str">
            <v>4979QR</v>
          </cell>
          <cell r="H235">
            <v>972249</v>
          </cell>
        </row>
        <row r="236">
          <cell r="B236" t="str">
            <v>5016QR</v>
          </cell>
          <cell r="H236">
            <v>154331</v>
          </cell>
        </row>
        <row r="237">
          <cell r="B237" t="str">
            <v>5022PV1</v>
          </cell>
          <cell r="H237">
            <v>626586</v>
          </cell>
        </row>
        <row r="238">
          <cell r="B238" t="str">
            <v>5026QR</v>
          </cell>
          <cell r="H238">
            <v>956010</v>
          </cell>
        </row>
        <row r="239">
          <cell r="B239" t="str">
            <v>5027QR</v>
          </cell>
          <cell r="H239">
            <v>956010</v>
          </cell>
        </row>
        <row r="240">
          <cell r="B240" t="str">
            <v>5072QR</v>
          </cell>
          <cell r="H240">
            <v>236693</v>
          </cell>
        </row>
        <row r="241">
          <cell r="B241" t="str">
            <v>5099QR</v>
          </cell>
          <cell r="H241">
            <v>414326</v>
          </cell>
        </row>
        <row r="242">
          <cell r="B242" t="str">
            <v>5102QR</v>
          </cell>
          <cell r="H242">
            <v>513539</v>
          </cell>
        </row>
        <row r="243">
          <cell r="B243" t="str">
            <v>5174QR</v>
          </cell>
          <cell r="H243">
            <v>408262</v>
          </cell>
        </row>
        <row r="244">
          <cell r="B244" t="str">
            <v>5181QR</v>
          </cell>
          <cell r="H244">
            <v>414326</v>
          </cell>
        </row>
        <row r="245">
          <cell r="B245" t="str">
            <v>5190QR</v>
          </cell>
          <cell r="H245">
            <v>414326</v>
          </cell>
        </row>
        <row r="246">
          <cell r="B246" t="str">
            <v>5191QR</v>
          </cell>
          <cell r="H246">
            <v>414326</v>
          </cell>
        </row>
        <row r="247">
          <cell r="B247" t="str">
            <v>5192QR</v>
          </cell>
          <cell r="H247">
            <v>414326</v>
          </cell>
        </row>
        <row r="248">
          <cell r="B248" t="str">
            <v>5194QR</v>
          </cell>
          <cell r="H248">
            <v>408262</v>
          </cell>
        </row>
        <row r="249">
          <cell r="B249" t="str">
            <v>5203QR</v>
          </cell>
          <cell r="H249">
            <v>414326</v>
          </cell>
        </row>
        <row r="250">
          <cell r="B250" t="str">
            <v>5204QR</v>
          </cell>
          <cell r="H250">
            <v>414326</v>
          </cell>
        </row>
        <row r="251">
          <cell r="B251" t="str">
            <v>5208PV1</v>
          </cell>
          <cell r="H251">
            <v>940180</v>
          </cell>
        </row>
        <row r="252">
          <cell r="B252" t="str">
            <v>5217QR</v>
          </cell>
          <cell r="H252">
            <v>414326</v>
          </cell>
        </row>
        <row r="253">
          <cell r="B253" t="str">
            <v>5218QR</v>
          </cell>
          <cell r="H253">
            <v>414326</v>
          </cell>
        </row>
        <row r="254">
          <cell r="B254" t="str">
            <v>5219QR</v>
          </cell>
          <cell r="H254">
            <v>414326</v>
          </cell>
        </row>
        <row r="255">
          <cell r="B255" t="str">
            <v>5222QR</v>
          </cell>
          <cell r="H255">
            <v>379797</v>
          </cell>
        </row>
        <row r="256">
          <cell r="B256" t="str">
            <v>5223QR</v>
          </cell>
          <cell r="H256">
            <v>414326</v>
          </cell>
        </row>
        <row r="257">
          <cell r="B257" t="str">
            <v>5228QR</v>
          </cell>
          <cell r="H257">
            <v>414326</v>
          </cell>
        </row>
        <row r="258">
          <cell r="B258" t="str">
            <v>5229QR</v>
          </cell>
          <cell r="H258">
            <v>414326</v>
          </cell>
        </row>
        <row r="259">
          <cell r="B259" t="str">
            <v>5230QR</v>
          </cell>
          <cell r="H259">
            <v>414326</v>
          </cell>
        </row>
        <row r="260">
          <cell r="B260" t="str">
            <v>5231QR</v>
          </cell>
          <cell r="H260">
            <v>414326</v>
          </cell>
        </row>
        <row r="261">
          <cell r="B261" t="str">
            <v>5232QR</v>
          </cell>
          <cell r="H261">
            <v>414326</v>
          </cell>
        </row>
        <row r="262">
          <cell r="B262" t="str">
            <v>5233QR</v>
          </cell>
          <cell r="H262">
            <v>414326</v>
          </cell>
        </row>
        <row r="263">
          <cell r="B263" t="str">
            <v>5234QR</v>
          </cell>
          <cell r="H263">
            <v>414326</v>
          </cell>
        </row>
        <row r="264">
          <cell r="B264" t="str">
            <v>5235QR</v>
          </cell>
          <cell r="H264">
            <v>414326</v>
          </cell>
        </row>
        <row r="265">
          <cell r="B265" t="str">
            <v>5236QR</v>
          </cell>
          <cell r="H265">
            <v>414326</v>
          </cell>
        </row>
        <row r="266">
          <cell r="B266" t="str">
            <v>5237QR</v>
          </cell>
          <cell r="H266">
            <v>414326</v>
          </cell>
        </row>
        <row r="267">
          <cell r="B267" t="str">
            <v>5239QR</v>
          </cell>
          <cell r="H267">
            <v>414326</v>
          </cell>
        </row>
        <row r="268">
          <cell r="B268" t="str">
            <v>5240QR</v>
          </cell>
          <cell r="H268">
            <v>414326</v>
          </cell>
        </row>
        <row r="269">
          <cell r="B269" t="str">
            <v>5241QR</v>
          </cell>
          <cell r="H269">
            <v>414326</v>
          </cell>
        </row>
        <row r="270">
          <cell r="B270" t="str">
            <v>5242QR</v>
          </cell>
          <cell r="H270">
            <v>414326</v>
          </cell>
        </row>
        <row r="271">
          <cell r="B271" t="str">
            <v>5243QR</v>
          </cell>
          <cell r="H271">
            <v>414326</v>
          </cell>
        </row>
        <row r="272">
          <cell r="B272" t="str">
            <v>5244QR</v>
          </cell>
          <cell r="H272">
            <v>414326</v>
          </cell>
        </row>
        <row r="273">
          <cell r="B273" t="str">
            <v>5256PV1</v>
          </cell>
          <cell r="H273">
            <v>558248</v>
          </cell>
        </row>
        <row r="274">
          <cell r="B274" t="str">
            <v>5268QR</v>
          </cell>
          <cell r="H274">
            <v>178098</v>
          </cell>
        </row>
        <row r="275">
          <cell r="B275" t="str">
            <v>5281QR</v>
          </cell>
          <cell r="H275">
            <v>414326</v>
          </cell>
        </row>
        <row r="276">
          <cell r="B276" t="str">
            <v>5282QR</v>
          </cell>
          <cell r="H276">
            <v>414326</v>
          </cell>
        </row>
        <row r="277">
          <cell r="B277" t="str">
            <v>5283QR</v>
          </cell>
          <cell r="H277">
            <v>379797</v>
          </cell>
        </row>
        <row r="278">
          <cell r="B278" t="str">
            <v>5284QR</v>
          </cell>
          <cell r="H278">
            <v>414326</v>
          </cell>
        </row>
        <row r="279">
          <cell r="B279" t="str">
            <v>5285QR</v>
          </cell>
          <cell r="H279">
            <v>414326</v>
          </cell>
        </row>
        <row r="280">
          <cell r="B280" t="str">
            <v>5287QR</v>
          </cell>
          <cell r="H280">
            <v>414326</v>
          </cell>
        </row>
        <row r="281">
          <cell r="B281" t="str">
            <v>5288QR</v>
          </cell>
          <cell r="H281">
            <v>414326</v>
          </cell>
        </row>
        <row r="282">
          <cell r="B282" t="str">
            <v>5289QR</v>
          </cell>
          <cell r="H282">
            <v>414326</v>
          </cell>
        </row>
        <row r="283">
          <cell r="B283" t="str">
            <v>5290QR</v>
          </cell>
          <cell r="H283">
            <v>379797</v>
          </cell>
        </row>
        <row r="284">
          <cell r="B284" t="str">
            <v>5291QR</v>
          </cell>
          <cell r="H284">
            <v>414326</v>
          </cell>
        </row>
        <row r="285">
          <cell r="B285" t="str">
            <v>5293QR</v>
          </cell>
          <cell r="H285">
            <v>414326</v>
          </cell>
        </row>
        <row r="286">
          <cell r="B286" t="str">
            <v>5295QR</v>
          </cell>
          <cell r="H286">
            <v>414326</v>
          </cell>
        </row>
        <row r="287">
          <cell r="B287" t="str">
            <v>5296QR</v>
          </cell>
          <cell r="H287">
            <v>414326</v>
          </cell>
        </row>
        <row r="288">
          <cell r="B288" t="str">
            <v>5298QR</v>
          </cell>
          <cell r="H288">
            <v>414326</v>
          </cell>
        </row>
        <row r="289">
          <cell r="B289" t="str">
            <v>5306QR</v>
          </cell>
          <cell r="H289">
            <v>414326</v>
          </cell>
        </row>
        <row r="290">
          <cell r="B290" t="str">
            <v>5308QR</v>
          </cell>
          <cell r="H290">
            <v>414326</v>
          </cell>
        </row>
        <row r="291">
          <cell r="B291" t="str">
            <v>5309QR</v>
          </cell>
          <cell r="H291">
            <v>414326</v>
          </cell>
        </row>
        <row r="292">
          <cell r="B292" t="str">
            <v>5311QR</v>
          </cell>
          <cell r="H292">
            <v>414326</v>
          </cell>
        </row>
        <row r="293">
          <cell r="B293" t="str">
            <v>5312QR</v>
          </cell>
          <cell r="H293">
            <v>408262</v>
          </cell>
        </row>
        <row r="294">
          <cell r="B294" t="str">
            <v>5314QR</v>
          </cell>
          <cell r="H294">
            <v>414326</v>
          </cell>
        </row>
        <row r="295">
          <cell r="B295" t="str">
            <v>5317QR</v>
          </cell>
          <cell r="H295">
            <v>414326</v>
          </cell>
        </row>
        <row r="296">
          <cell r="B296" t="str">
            <v>5318LJ1</v>
          </cell>
          <cell r="H296">
            <v>406000</v>
          </cell>
        </row>
        <row r="297">
          <cell r="B297" t="str">
            <v>5318RB</v>
          </cell>
          <cell r="H297">
            <v>499537</v>
          </cell>
        </row>
        <row r="298">
          <cell r="B298" t="str">
            <v>5319QR</v>
          </cell>
          <cell r="H298">
            <v>414326</v>
          </cell>
        </row>
        <row r="299">
          <cell r="B299" t="str">
            <v>5320QR</v>
          </cell>
          <cell r="H299">
            <v>408262</v>
          </cell>
        </row>
        <row r="300">
          <cell r="B300" t="str">
            <v>5324LJ1</v>
          </cell>
          <cell r="H300">
            <v>398109</v>
          </cell>
        </row>
        <row r="301">
          <cell r="B301" t="str">
            <v>5331QR</v>
          </cell>
          <cell r="H301">
            <v>414326</v>
          </cell>
        </row>
        <row r="302">
          <cell r="B302" t="str">
            <v>5337QR</v>
          </cell>
          <cell r="H302">
            <v>414326</v>
          </cell>
        </row>
        <row r="303">
          <cell r="B303" t="str">
            <v>5339QR</v>
          </cell>
          <cell r="H303">
            <v>414326</v>
          </cell>
        </row>
        <row r="304">
          <cell r="B304" t="str">
            <v>5343QR</v>
          </cell>
          <cell r="H304">
            <v>414326</v>
          </cell>
        </row>
        <row r="305">
          <cell r="B305" t="str">
            <v>5344QR</v>
          </cell>
          <cell r="H305">
            <v>414326</v>
          </cell>
        </row>
        <row r="306">
          <cell r="B306" t="str">
            <v>5345QR</v>
          </cell>
          <cell r="H306">
            <v>414326</v>
          </cell>
        </row>
        <row r="307">
          <cell r="B307" t="str">
            <v>5347QR</v>
          </cell>
          <cell r="H307">
            <v>414326</v>
          </cell>
        </row>
        <row r="308">
          <cell r="B308" t="str">
            <v>5350PV1</v>
          </cell>
          <cell r="H308">
            <v>318999</v>
          </cell>
        </row>
        <row r="309">
          <cell r="B309" t="str">
            <v>5372PV1</v>
          </cell>
          <cell r="H309">
            <v>558248</v>
          </cell>
        </row>
        <row r="310">
          <cell r="B310" t="str">
            <v>5380QR</v>
          </cell>
          <cell r="H310">
            <v>414326</v>
          </cell>
        </row>
        <row r="311">
          <cell r="B311" t="str">
            <v>5396OP1</v>
          </cell>
          <cell r="H311">
            <v>343762</v>
          </cell>
        </row>
        <row r="312">
          <cell r="B312" t="str">
            <v>5451PV1</v>
          </cell>
          <cell r="H312">
            <v>270318</v>
          </cell>
        </row>
        <row r="313">
          <cell r="B313" t="str">
            <v>5462QR</v>
          </cell>
          <cell r="H313">
            <v>180103</v>
          </cell>
        </row>
        <row r="314">
          <cell r="B314" t="str">
            <v>5470LJ1</v>
          </cell>
          <cell r="H314">
            <v>386706</v>
          </cell>
        </row>
        <row r="315">
          <cell r="B315" t="str">
            <v>5478LJ1</v>
          </cell>
          <cell r="H315">
            <v>381557</v>
          </cell>
        </row>
        <row r="316">
          <cell r="B316" t="str">
            <v>5596PV1</v>
          </cell>
          <cell r="H316">
            <v>249337</v>
          </cell>
        </row>
        <row r="317">
          <cell r="B317" t="str">
            <v>5663PV1</v>
          </cell>
          <cell r="H317">
            <v>262122</v>
          </cell>
        </row>
        <row r="318">
          <cell r="B318" t="str">
            <v>5723LJ1</v>
          </cell>
          <cell r="H318">
            <v>401958</v>
          </cell>
        </row>
        <row r="319">
          <cell r="B319" t="str">
            <v>5725QF</v>
          </cell>
          <cell r="H319">
            <v>483514</v>
          </cell>
        </row>
        <row r="320">
          <cell r="B320" t="str">
            <v>5734LJ2</v>
          </cell>
          <cell r="H320">
            <v>346890</v>
          </cell>
        </row>
        <row r="321">
          <cell r="B321" t="str">
            <v>5757NP1</v>
          </cell>
          <cell r="H321">
            <v>435543</v>
          </cell>
        </row>
        <row r="322">
          <cell r="B322" t="str">
            <v>5878NP1</v>
          </cell>
          <cell r="H322">
            <v>474180</v>
          </cell>
        </row>
        <row r="323">
          <cell r="B323" t="str">
            <v>5926NP1</v>
          </cell>
          <cell r="H323">
            <v>501750</v>
          </cell>
        </row>
        <row r="324">
          <cell r="B324" t="str">
            <v>5996OI</v>
          </cell>
          <cell r="H324">
            <v>468599</v>
          </cell>
        </row>
        <row r="325">
          <cell r="B325" t="str">
            <v>6013NU1</v>
          </cell>
          <cell r="H325">
            <v>428228</v>
          </cell>
        </row>
        <row r="326">
          <cell r="B326" t="str">
            <v>6017QU</v>
          </cell>
          <cell r="H326">
            <v>553569</v>
          </cell>
        </row>
        <row r="327">
          <cell r="B327" t="str">
            <v>6065MQ1</v>
          </cell>
          <cell r="H327">
            <v>491718</v>
          </cell>
        </row>
        <row r="328">
          <cell r="B328" t="str">
            <v>6083MQ1</v>
          </cell>
          <cell r="H328">
            <v>517244</v>
          </cell>
        </row>
        <row r="329">
          <cell r="B329" t="str">
            <v>6105QU</v>
          </cell>
          <cell r="H329">
            <v>611478</v>
          </cell>
        </row>
        <row r="330">
          <cell r="B330" t="str">
            <v>6155MQ2</v>
          </cell>
          <cell r="H330">
            <v>223459</v>
          </cell>
        </row>
        <row r="331">
          <cell r="B331" t="str">
            <v>6166QS</v>
          </cell>
          <cell r="H331">
            <v>408262</v>
          </cell>
        </row>
        <row r="332">
          <cell r="B332" t="str">
            <v>6167QS</v>
          </cell>
          <cell r="H332">
            <v>434896</v>
          </cell>
        </row>
        <row r="333">
          <cell r="B333" t="str">
            <v>6168QS</v>
          </cell>
          <cell r="H333">
            <v>434990</v>
          </cell>
        </row>
        <row r="334">
          <cell r="B334" t="str">
            <v>6169QS</v>
          </cell>
          <cell r="H334">
            <v>434896</v>
          </cell>
        </row>
        <row r="335">
          <cell r="B335" t="str">
            <v>6170QS</v>
          </cell>
          <cell r="H335">
            <v>434896</v>
          </cell>
        </row>
        <row r="336">
          <cell r="B336" t="str">
            <v>6171QS</v>
          </cell>
          <cell r="H336">
            <v>434896</v>
          </cell>
        </row>
        <row r="337">
          <cell r="B337" t="str">
            <v>6172QS</v>
          </cell>
          <cell r="H337">
            <v>434896</v>
          </cell>
        </row>
        <row r="338">
          <cell r="B338" t="str">
            <v>6173MQ2</v>
          </cell>
          <cell r="H338">
            <v>387860</v>
          </cell>
        </row>
        <row r="339">
          <cell r="B339" t="str">
            <v>6173QS</v>
          </cell>
          <cell r="H339">
            <v>434896</v>
          </cell>
        </row>
        <row r="340">
          <cell r="B340" t="str">
            <v>6174QS</v>
          </cell>
          <cell r="H340">
            <v>434896</v>
          </cell>
        </row>
        <row r="341">
          <cell r="B341" t="str">
            <v>6175QS</v>
          </cell>
          <cell r="H341">
            <v>434896</v>
          </cell>
        </row>
        <row r="342">
          <cell r="B342" t="str">
            <v>6177QS</v>
          </cell>
          <cell r="H342">
            <v>414326</v>
          </cell>
        </row>
        <row r="343">
          <cell r="B343" t="str">
            <v>6178QS</v>
          </cell>
          <cell r="H343">
            <v>434896</v>
          </cell>
        </row>
        <row r="344">
          <cell r="B344" t="str">
            <v>6179QS</v>
          </cell>
          <cell r="H344">
            <v>414326</v>
          </cell>
        </row>
        <row r="345">
          <cell r="B345" t="str">
            <v>6180QS</v>
          </cell>
          <cell r="H345">
            <v>414420</v>
          </cell>
        </row>
        <row r="346">
          <cell r="B346" t="str">
            <v>6181QS</v>
          </cell>
          <cell r="H346">
            <v>408262</v>
          </cell>
        </row>
        <row r="347">
          <cell r="B347" t="str">
            <v>6182QS</v>
          </cell>
          <cell r="H347">
            <v>414326</v>
          </cell>
        </row>
        <row r="348">
          <cell r="B348" t="str">
            <v>6183QS</v>
          </cell>
          <cell r="H348">
            <v>414326</v>
          </cell>
        </row>
        <row r="349">
          <cell r="B349" t="str">
            <v>6184QS</v>
          </cell>
          <cell r="H349">
            <v>414326</v>
          </cell>
        </row>
        <row r="350">
          <cell r="B350" t="str">
            <v>6185QS</v>
          </cell>
          <cell r="H350">
            <v>414326</v>
          </cell>
        </row>
        <row r="351">
          <cell r="B351" t="str">
            <v>6186QS</v>
          </cell>
          <cell r="H351">
            <v>414326</v>
          </cell>
        </row>
        <row r="352">
          <cell r="B352" t="str">
            <v>6187QS</v>
          </cell>
          <cell r="H352">
            <v>414326</v>
          </cell>
        </row>
        <row r="353">
          <cell r="B353" t="str">
            <v>6188QS</v>
          </cell>
          <cell r="H353">
            <v>414326</v>
          </cell>
        </row>
        <row r="354">
          <cell r="B354" t="str">
            <v>6189QS</v>
          </cell>
          <cell r="H354">
            <v>408262</v>
          </cell>
        </row>
        <row r="355">
          <cell r="B355" t="str">
            <v>6190QS</v>
          </cell>
          <cell r="H355">
            <v>408262</v>
          </cell>
        </row>
        <row r="356">
          <cell r="B356" t="str">
            <v>6191QS</v>
          </cell>
          <cell r="H356">
            <v>408262</v>
          </cell>
        </row>
        <row r="357">
          <cell r="B357" t="str">
            <v>6192QS</v>
          </cell>
          <cell r="H357">
            <v>434896</v>
          </cell>
        </row>
        <row r="358">
          <cell r="B358" t="str">
            <v>6193QS</v>
          </cell>
          <cell r="H358">
            <v>434896</v>
          </cell>
        </row>
        <row r="359">
          <cell r="B359" t="str">
            <v>6194QS</v>
          </cell>
          <cell r="H359">
            <v>434896</v>
          </cell>
        </row>
        <row r="360">
          <cell r="B360" t="str">
            <v>6195QS</v>
          </cell>
          <cell r="H360">
            <v>434896</v>
          </cell>
        </row>
        <row r="361">
          <cell r="B361" t="str">
            <v>6196QS</v>
          </cell>
          <cell r="H361">
            <v>434896</v>
          </cell>
        </row>
        <row r="362">
          <cell r="B362" t="str">
            <v>6197QS</v>
          </cell>
          <cell r="H362">
            <v>434896</v>
          </cell>
        </row>
        <row r="363">
          <cell r="B363" t="str">
            <v>6198QS</v>
          </cell>
          <cell r="H363">
            <v>434896</v>
          </cell>
        </row>
        <row r="364">
          <cell r="B364" t="str">
            <v>6199QS</v>
          </cell>
          <cell r="H364">
            <v>434896</v>
          </cell>
        </row>
        <row r="365">
          <cell r="B365" t="str">
            <v>6200QS</v>
          </cell>
          <cell r="H365">
            <v>434896</v>
          </cell>
        </row>
        <row r="366">
          <cell r="B366" t="str">
            <v>6201QS</v>
          </cell>
          <cell r="H366">
            <v>434896</v>
          </cell>
        </row>
        <row r="367">
          <cell r="B367" t="str">
            <v>6202QS</v>
          </cell>
          <cell r="H367">
            <v>434896</v>
          </cell>
        </row>
        <row r="368">
          <cell r="B368" t="str">
            <v>6203QS</v>
          </cell>
          <cell r="H368">
            <v>374240</v>
          </cell>
        </row>
        <row r="369">
          <cell r="B369" t="str">
            <v>6204QS</v>
          </cell>
          <cell r="H369">
            <v>434896</v>
          </cell>
        </row>
        <row r="370">
          <cell r="B370" t="str">
            <v>6205QS</v>
          </cell>
          <cell r="H370">
            <v>434896</v>
          </cell>
        </row>
        <row r="371">
          <cell r="B371" t="str">
            <v>6206QS</v>
          </cell>
          <cell r="H371">
            <v>480483</v>
          </cell>
        </row>
        <row r="372">
          <cell r="B372" t="str">
            <v>6207QS</v>
          </cell>
          <cell r="H372">
            <v>915401</v>
          </cell>
        </row>
        <row r="373">
          <cell r="B373" t="str">
            <v>6208QS</v>
          </cell>
          <cell r="H373">
            <v>915401</v>
          </cell>
        </row>
        <row r="374">
          <cell r="B374" t="str">
            <v>6210QS</v>
          </cell>
          <cell r="H374">
            <v>434990</v>
          </cell>
        </row>
        <row r="375">
          <cell r="B375" t="str">
            <v>6212QS</v>
          </cell>
          <cell r="H375">
            <v>414326</v>
          </cell>
        </row>
        <row r="376">
          <cell r="B376" t="str">
            <v>6213QS</v>
          </cell>
          <cell r="H376">
            <v>434896</v>
          </cell>
        </row>
        <row r="377">
          <cell r="B377" t="str">
            <v>6214QS</v>
          </cell>
          <cell r="H377">
            <v>434896</v>
          </cell>
        </row>
        <row r="378">
          <cell r="B378" t="str">
            <v>6216QS</v>
          </cell>
          <cell r="H378">
            <v>434896</v>
          </cell>
        </row>
        <row r="379">
          <cell r="B379" t="str">
            <v>6219QS</v>
          </cell>
          <cell r="H379">
            <v>408262</v>
          </cell>
        </row>
        <row r="380">
          <cell r="B380" t="str">
            <v>6220QS</v>
          </cell>
          <cell r="H380">
            <v>414326</v>
          </cell>
        </row>
        <row r="381">
          <cell r="B381" t="str">
            <v>6222QS</v>
          </cell>
          <cell r="H381">
            <v>414326</v>
          </cell>
        </row>
        <row r="382">
          <cell r="B382" t="str">
            <v>6223QS</v>
          </cell>
          <cell r="H382">
            <v>414326</v>
          </cell>
        </row>
        <row r="383">
          <cell r="B383" t="str">
            <v>6225QS</v>
          </cell>
          <cell r="H383">
            <v>414326</v>
          </cell>
        </row>
        <row r="384">
          <cell r="B384" t="str">
            <v>6226QS</v>
          </cell>
          <cell r="H384">
            <v>414326</v>
          </cell>
        </row>
        <row r="385">
          <cell r="B385" t="str">
            <v>6227QS</v>
          </cell>
          <cell r="H385">
            <v>414326</v>
          </cell>
        </row>
        <row r="386">
          <cell r="B386" t="str">
            <v>6228QS</v>
          </cell>
          <cell r="H386">
            <v>414326</v>
          </cell>
        </row>
        <row r="387">
          <cell r="B387" t="str">
            <v>6231QS</v>
          </cell>
          <cell r="H387">
            <v>414326</v>
          </cell>
        </row>
        <row r="388">
          <cell r="B388" t="str">
            <v>6232QS</v>
          </cell>
          <cell r="H388">
            <v>414326</v>
          </cell>
        </row>
        <row r="389">
          <cell r="B389" t="str">
            <v>6233QS</v>
          </cell>
          <cell r="H389">
            <v>345270</v>
          </cell>
        </row>
        <row r="390">
          <cell r="B390" t="str">
            <v>6235QS</v>
          </cell>
          <cell r="H390">
            <v>414326</v>
          </cell>
        </row>
        <row r="391">
          <cell r="B391" t="str">
            <v>6236QS</v>
          </cell>
          <cell r="H391">
            <v>414326</v>
          </cell>
        </row>
        <row r="392">
          <cell r="B392" t="str">
            <v>6237QS</v>
          </cell>
          <cell r="H392">
            <v>414326</v>
          </cell>
        </row>
        <row r="393">
          <cell r="B393" t="str">
            <v>6238QS</v>
          </cell>
          <cell r="H393">
            <v>414326</v>
          </cell>
        </row>
        <row r="394">
          <cell r="B394" t="str">
            <v>6239QS</v>
          </cell>
          <cell r="H394">
            <v>414326</v>
          </cell>
        </row>
        <row r="395">
          <cell r="B395" t="str">
            <v>6240QS</v>
          </cell>
          <cell r="H395">
            <v>414326</v>
          </cell>
        </row>
        <row r="396">
          <cell r="B396" t="str">
            <v>6241QS</v>
          </cell>
          <cell r="H396">
            <v>414326</v>
          </cell>
        </row>
        <row r="397">
          <cell r="B397" t="str">
            <v>6243QS</v>
          </cell>
          <cell r="H397">
            <v>414326</v>
          </cell>
        </row>
        <row r="398">
          <cell r="B398" t="str">
            <v>6244QS</v>
          </cell>
          <cell r="H398">
            <v>414326</v>
          </cell>
        </row>
        <row r="399">
          <cell r="B399" t="str">
            <v>6245NH1</v>
          </cell>
          <cell r="H399">
            <v>431405</v>
          </cell>
        </row>
        <row r="400">
          <cell r="B400" t="str">
            <v>6245QS</v>
          </cell>
          <cell r="H400">
            <v>379797</v>
          </cell>
        </row>
        <row r="401">
          <cell r="B401" t="str">
            <v>6246QS</v>
          </cell>
          <cell r="H401">
            <v>414326</v>
          </cell>
        </row>
        <row r="402">
          <cell r="B402" t="str">
            <v>6248QS</v>
          </cell>
          <cell r="H402">
            <v>414326</v>
          </cell>
        </row>
        <row r="403">
          <cell r="B403" t="str">
            <v>6249QS</v>
          </cell>
          <cell r="H403">
            <v>414326</v>
          </cell>
        </row>
        <row r="404">
          <cell r="B404" t="str">
            <v>6251QS</v>
          </cell>
          <cell r="H404">
            <v>414326</v>
          </cell>
        </row>
        <row r="405">
          <cell r="B405" t="str">
            <v>6252QS</v>
          </cell>
          <cell r="H405">
            <v>414326</v>
          </cell>
        </row>
        <row r="406">
          <cell r="B406" t="str">
            <v>6253QS</v>
          </cell>
          <cell r="H406">
            <v>379797</v>
          </cell>
        </row>
        <row r="407">
          <cell r="B407" t="str">
            <v>6254QS</v>
          </cell>
          <cell r="H407">
            <v>414326</v>
          </cell>
        </row>
        <row r="408">
          <cell r="B408" t="str">
            <v>6255QS</v>
          </cell>
          <cell r="H408">
            <v>414326</v>
          </cell>
        </row>
        <row r="409">
          <cell r="B409" t="str">
            <v>6257QS</v>
          </cell>
          <cell r="H409">
            <v>414326</v>
          </cell>
        </row>
        <row r="410">
          <cell r="B410" t="str">
            <v>6258QS</v>
          </cell>
          <cell r="H410">
            <v>414326</v>
          </cell>
        </row>
        <row r="411">
          <cell r="B411" t="str">
            <v>6258RA</v>
          </cell>
          <cell r="H411">
            <v>587156</v>
          </cell>
        </row>
        <row r="412">
          <cell r="B412" t="str">
            <v>6259QS</v>
          </cell>
          <cell r="H412">
            <v>414326</v>
          </cell>
        </row>
        <row r="413">
          <cell r="B413" t="str">
            <v>6260QS</v>
          </cell>
          <cell r="H413">
            <v>414326</v>
          </cell>
        </row>
        <row r="414">
          <cell r="B414" t="str">
            <v>6262QS</v>
          </cell>
          <cell r="H414">
            <v>414326</v>
          </cell>
        </row>
        <row r="415">
          <cell r="B415" t="str">
            <v>6263QS</v>
          </cell>
          <cell r="H415">
            <v>414326</v>
          </cell>
        </row>
        <row r="416">
          <cell r="B416" t="str">
            <v>6264QS</v>
          </cell>
          <cell r="H416">
            <v>414326</v>
          </cell>
        </row>
        <row r="417">
          <cell r="B417" t="str">
            <v>6265QS</v>
          </cell>
          <cell r="H417">
            <v>379797</v>
          </cell>
        </row>
        <row r="418">
          <cell r="B418" t="str">
            <v>6266QS</v>
          </cell>
          <cell r="H418">
            <v>414326</v>
          </cell>
        </row>
        <row r="419">
          <cell r="B419" t="str">
            <v>6267QS</v>
          </cell>
          <cell r="H419">
            <v>414326</v>
          </cell>
        </row>
        <row r="420">
          <cell r="B420" t="str">
            <v>6268QS</v>
          </cell>
          <cell r="H420">
            <v>379797</v>
          </cell>
        </row>
        <row r="421">
          <cell r="B421" t="str">
            <v>6270QS</v>
          </cell>
          <cell r="H421">
            <v>414326</v>
          </cell>
        </row>
        <row r="422">
          <cell r="B422" t="str">
            <v>6271QS</v>
          </cell>
          <cell r="H422">
            <v>414326</v>
          </cell>
        </row>
        <row r="423">
          <cell r="B423" t="str">
            <v>6272QS</v>
          </cell>
          <cell r="H423">
            <v>414326</v>
          </cell>
        </row>
        <row r="424">
          <cell r="B424" t="str">
            <v>6273QS</v>
          </cell>
          <cell r="H424">
            <v>414326</v>
          </cell>
        </row>
        <row r="425">
          <cell r="B425" t="str">
            <v>6274QS</v>
          </cell>
          <cell r="H425">
            <v>414326</v>
          </cell>
        </row>
        <row r="426">
          <cell r="B426" t="str">
            <v>6275QS</v>
          </cell>
          <cell r="H426">
            <v>414326</v>
          </cell>
        </row>
        <row r="427">
          <cell r="B427" t="str">
            <v>6277QS</v>
          </cell>
          <cell r="H427">
            <v>408262</v>
          </cell>
        </row>
        <row r="428">
          <cell r="B428" t="str">
            <v>6278QS</v>
          </cell>
          <cell r="H428">
            <v>408262</v>
          </cell>
        </row>
        <row r="429">
          <cell r="B429" t="str">
            <v>6279QS</v>
          </cell>
          <cell r="H429">
            <v>408262</v>
          </cell>
        </row>
        <row r="430">
          <cell r="B430" t="str">
            <v>6281QS</v>
          </cell>
          <cell r="H430">
            <v>408262</v>
          </cell>
        </row>
        <row r="431">
          <cell r="B431" t="str">
            <v>6281RA</v>
          </cell>
          <cell r="H431">
            <v>409683</v>
          </cell>
        </row>
        <row r="432">
          <cell r="B432" t="str">
            <v>6283QS</v>
          </cell>
          <cell r="H432">
            <v>414326</v>
          </cell>
        </row>
        <row r="433">
          <cell r="B433" t="str">
            <v>6284QS</v>
          </cell>
          <cell r="H433">
            <v>414326</v>
          </cell>
        </row>
        <row r="434">
          <cell r="B434" t="str">
            <v>6285QS</v>
          </cell>
          <cell r="H434">
            <v>414326</v>
          </cell>
        </row>
        <row r="435">
          <cell r="B435" t="str">
            <v>6287QS</v>
          </cell>
          <cell r="H435">
            <v>414326</v>
          </cell>
        </row>
        <row r="436">
          <cell r="B436" t="str">
            <v>6288QS</v>
          </cell>
          <cell r="H436">
            <v>414326</v>
          </cell>
        </row>
        <row r="437">
          <cell r="B437" t="str">
            <v>6289QS</v>
          </cell>
          <cell r="H437">
            <v>414326</v>
          </cell>
        </row>
        <row r="438">
          <cell r="B438" t="str">
            <v>6290QS</v>
          </cell>
          <cell r="H438">
            <v>414326</v>
          </cell>
        </row>
        <row r="439">
          <cell r="B439" t="str">
            <v>6291QS</v>
          </cell>
          <cell r="H439">
            <v>414326</v>
          </cell>
        </row>
        <row r="440">
          <cell r="B440" t="str">
            <v>6293QS</v>
          </cell>
          <cell r="H440">
            <v>345270</v>
          </cell>
        </row>
        <row r="441">
          <cell r="B441" t="str">
            <v>6294QS</v>
          </cell>
          <cell r="H441">
            <v>414326</v>
          </cell>
        </row>
        <row r="442">
          <cell r="B442" t="str">
            <v>6295QS</v>
          </cell>
          <cell r="H442">
            <v>414324</v>
          </cell>
        </row>
        <row r="443">
          <cell r="B443" t="str">
            <v>6296QS</v>
          </cell>
          <cell r="H443">
            <v>434990</v>
          </cell>
        </row>
        <row r="444">
          <cell r="B444" t="str">
            <v>6298QS</v>
          </cell>
          <cell r="H444">
            <v>434896</v>
          </cell>
        </row>
        <row r="445">
          <cell r="B445" t="str">
            <v>6299RA</v>
          </cell>
          <cell r="H445">
            <v>566201</v>
          </cell>
        </row>
        <row r="446">
          <cell r="B446" t="str">
            <v>6300QS</v>
          </cell>
          <cell r="H446">
            <v>434896</v>
          </cell>
        </row>
        <row r="447">
          <cell r="B447" t="str">
            <v>6301QS</v>
          </cell>
          <cell r="H447">
            <v>434896</v>
          </cell>
        </row>
        <row r="448">
          <cell r="B448" t="str">
            <v>6303QS</v>
          </cell>
          <cell r="H448">
            <v>434896</v>
          </cell>
        </row>
        <row r="449">
          <cell r="B449" t="str">
            <v>6304QS</v>
          </cell>
          <cell r="H449">
            <v>434896</v>
          </cell>
        </row>
        <row r="450">
          <cell r="B450" t="str">
            <v>6305QS</v>
          </cell>
          <cell r="H450">
            <v>434896</v>
          </cell>
        </row>
        <row r="451">
          <cell r="B451" t="str">
            <v>6306QS</v>
          </cell>
          <cell r="H451">
            <v>434896</v>
          </cell>
        </row>
        <row r="452">
          <cell r="B452" t="str">
            <v>6307QS</v>
          </cell>
          <cell r="H452">
            <v>434896</v>
          </cell>
        </row>
        <row r="453">
          <cell r="B453" t="str">
            <v>6308QS</v>
          </cell>
          <cell r="H453">
            <v>434896</v>
          </cell>
        </row>
        <row r="454">
          <cell r="B454" t="str">
            <v>6309QS</v>
          </cell>
          <cell r="H454">
            <v>434896</v>
          </cell>
        </row>
        <row r="455">
          <cell r="B455" t="str">
            <v>6311QS</v>
          </cell>
          <cell r="H455">
            <v>434896</v>
          </cell>
        </row>
        <row r="456">
          <cell r="B456" t="str">
            <v>6312QS</v>
          </cell>
          <cell r="H456">
            <v>434896</v>
          </cell>
        </row>
        <row r="457">
          <cell r="B457" t="str">
            <v>6313QS</v>
          </cell>
          <cell r="H457">
            <v>434896</v>
          </cell>
        </row>
        <row r="458">
          <cell r="B458" t="str">
            <v>6315QS</v>
          </cell>
          <cell r="H458">
            <v>474397</v>
          </cell>
        </row>
        <row r="459">
          <cell r="B459" t="str">
            <v>6316QS</v>
          </cell>
          <cell r="H459">
            <v>474397</v>
          </cell>
        </row>
        <row r="460">
          <cell r="B460" t="str">
            <v>6318QS</v>
          </cell>
          <cell r="H460">
            <v>474397</v>
          </cell>
        </row>
        <row r="461">
          <cell r="B461" t="str">
            <v>6319QS</v>
          </cell>
          <cell r="H461">
            <v>474397</v>
          </cell>
        </row>
        <row r="462">
          <cell r="B462" t="str">
            <v>6320QS</v>
          </cell>
          <cell r="H462">
            <v>474397</v>
          </cell>
        </row>
        <row r="463">
          <cell r="B463" t="str">
            <v>6321QS</v>
          </cell>
          <cell r="H463">
            <v>474397</v>
          </cell>
        </row>
        <row r="464">
          <cell r="B464" t="str">
            <v>6323QS</v>
          </cell>
          <cell r="H464">
            <v>474397</v>
          </cell>
        </row>
        <row r="465">
          <cell r="B465" t="str">
            <v>6324QS</v>
          </cell>
          <cell r="H465">
            <v>474397</v>
          </cell>
        </row>
        <row r="466">
          <cell r="B466" t="str">
            <v>6326QS</v>
          </cell>
          <cell r="H466">
            <v>480483</v>
          </cell>
        </row>
        <row r="467">
          <cell r="B467" t="str">
            <v>6327QS</v>
          </cell>
          <cell r="H467">
            <v>480483</v>
          </cell>
        </row>
        <row r="468">
          <cell r="B468" t="str">
            <v>6328QS</v>
          </cell>
          <cell r="H468">
            <v>480483</v>
          </cell>
        </row>
        <row r="469">
          <cell r="B469" t="str">
            <v>6329QS</v>
          </cell>
          <cell r="H469">
            <v>480483</v>
          </cell>
        </row>
        <row r="470">
          <cell r="B470" t="str">
            <v>6330QS</v>
          </cell>
          <cell r="H470">
            <v>480483</v>
          </cell>
        </row>
        <row r="471">
          <cell r="B471" t="str">
            <v>6331QS</v>
          </cell>
          <cell r="H471">
            <v>480483</v>
          </cell>
        </row>
        <row r="472">
          <cell r="B472" t="str">
            <v>6332QS</v>
          </cell>
          <cell r="H472">
            <v>480483</v>
          </cell>
        </row>
        <row r="473">
          <cell r="B473" t="str">
            <v>6333QS</v>
          </cell>
          <cell r="H473">
            <v>480483</v>
          </cell>
        </row>
        <row r="474">
          <cell r="B474" t="str">
            <v>6334QS</v>
          </cell>
          <cell r="H474">
            <v>428831</v>
          </cell>
        </row>
        <row r="475">
          <cell r="B475" t="str">
            <v>6335QS</v>
          </cell>
          <cell r="H475">
            <v>414326</v>
          </cell>
        </row>
        <row r="476">
          <cell r="B476" t="str">
            <v>6337QS</v>
          </cell>
          <cell r="H476">
            <v>414326</v>
          </cell>
        </row>
        <row r="477">
          <cell r="B477" t="str">
            <v>6338QS</v>
          </cell>
          <cell r="H477">
            <v>414326</v>
          </cell>
        </row>
        <row r="478">
          <cell r="B478" t="str">
            <v>6339QS</v>
          </cell>
          <cell r="H478">
            <v>414326</v>
          </cell>
        </row>
        <row r="479">
          <cell r="B479" t="str">
            <v>6340QS</v>
          </cell>
          <cell r="H479">
            <v>434896</v>
          </cell>
        </row>
        <row r="480">
          <cell r="B480" t="str">
            <v>6342QS</v>
          </cell>
          <cell r="H480">
            <v>434896</v>
          </cell>
        </row>
        <row r="481">
          <cell r="B481" t="str">
            <v>6343QS</v>
          </cell>
          <cell r="H481">
            <v>434896</v>
          </cell>
        </row>
        <row r="482">
          <cell r="B482" t="str">
            <v>6344QS</v>
          </cell>
          <cell r="H482">
            <v>434896</v>
          </cell>
        </row>
        <row r="483">
          <cell r="B483" t="str">
            <v>6345QS</v>
          </cell>
          <cell r="H483">
            <v>434896</v>
          </cell>
        </row>
        <row r="484">
          <cell r="B484" t="str">
            <v>6347QS</v>
          </cell>
          <cell r="H484">
            <v>434896</v>
          </cell>
        </row>
        <row r="485">
          <cell r="B485" t="str">
            <v>6348QS</v>
          </cell>
          <cell r="H485">
            <v>434896</v>
          </cell>
        </row>
        <row r="486">
          <cell r="B486" t="str">
            <v>6349QS</v>
          </cell>
          <cell r="H486">
            <v>434896</v>
          </cell>
        </row>
        <row r="487">
          <cell r="B487" t="str">
            <v>6350QS</v>
          </cell>
          <cell r="H487">
            <v>434896</v>
          </cell>
        </row>
        <row r="488">
          <cell r="B488" t="str">
            <v>6351QS</v>
          </cell>
          <cell r="H488">
            <v>434896</v>
          </cell>
        </row>
        <row r="489">
          <cell r="B489" t="str">
            <v>6352QS</v>
          </cell>
          <cell r="H489">
            <v>480483</v>
          </cell>
        </row>
        <row r="490">
          <cell r="B490" t="str">
            <v>6353QS</v>
          </cell>
          <cell r="H490">
            <v>434896</v>
          </cell>
        </row>
        <row r="491">
          <cell r="B491" t="str">
            <v>6354QS</v>
          </cell>
          <cell r="H491">
            <v>434896</v>
          </cell>
        </row>
        <row r="492">
          <cell r="B492" t="str">
            <v>6355QS</v>
          </cell>
          <cell r="H492">
            <v>428831</v>
          </cell>
        </row>
        <row r="493">
          <cell r="B493" t="str">
            <v>6356QS</v>
          </cell>
          <cell r="H493">
            <v>428831</v>
          </cell>
        </row>
        <row r="494">
          <cell r="B494" t="str">
            <v>6357QS</v>
          </cell>
          <cell r="H494">
            <v>428831</v>
          </cell>
        </row>
        <row r="495">
          <cell r="B495" t="str">
            <v>6358QS</v>
          </cell>
          <cell r="H495">
            <v>428831</v>
          </cell>
        </row>
        <row r="496">
          <cell r="B496" t="str">
            <v>6359QS</v>
          </cell>
          <cell r="H496">
            <v>428831</v>
          </cell>
        </row>
        <row r="497">
          <cell r="B497" t="str">
            <v>6360QS</v>
          </cell>
          <cell r="H497">
            <v>428831</v>
          </cell>
        </row>
        <row r="498">
          <cell r="B498" t="str">
            <v>6361QS</v>
          </cell>
          <cell r="H498">
            <v>428831</v>
          </cell>
        </row>
        <row r="499">
          <cell r="B499" t="str">
            <v>6363QS</v>
          </cell>
          <cell r="H499">
            <v>428831</v>
          </cell>
        </row>
        <row r="500">
          <cell r="B500" t="str">
            <v>6364QS</v>
          </cell>
          <cell r="H500">
            <v>428831</v>
          </cell>
        </row>
        <row r="501">
          <cell r="B501" t="str">
            <v>6365QS</v>
          </cell>
          <cell r="H501">
            <v>474397</v>
          </cell>
        </row>
        <row r="502">
          <cell r="B502" t="str">
            <v>6366QS</v>
          </cell>
          <cell r="H502">
            <v>474397</v>
          </cell>
        </row>
        <row r="503">
          <cell r="B503" t="str">
            <v>6368QS</v>
          </cell>
          <cell r="H503">
            <v>480483</v>
          </cell>
        </row>
        <row r="504">
          <cell r="B504" t="str">
            <v>6369QS</v>
          </cell>
          <cell r="H504">
            <v>480483</v>
          </cell>
        </row>
        <row r="505">
          <cell r="B505" t="str">
            <v>6370QS</v>
          </cell>
          <cell r="H505">
            <v>480483</v>
          </cell>
        </row>
        <row r="506">
          <cell r="B506" t="str">
            <v>6371QS</v>
          </cell>
          <cell r="H506">
            <v>480483</v>
          </cell>
        </row>
        <row r="507">
          <cell r="B507" t="str">
            <v>6372QS</v>
          </cell>
          <cell r="H507">
            <v>480483</v>
          </cell>
        </row>
        <row r="508">
          <cell r="B508" t="str">
            <v>6373QS</v>
          </cell>
          <cell r="H508">
            <v>480483</v>
          </cell>
        </row>
        <row r="509">
          <cell r="B509" t="str">
            <v>6375QS</v>
          </cell>
          <cell r="H509">
            <v>480483</v>
          </cell>
        </row>
        <row r="510">
          <cell r="B510" t="str">
            <v>6376QS</v>
          </cell>
          <cell r="H510">
            <v>480483</v>
          </cell>
        </row>
        <row r="511">
          <cell r="B511" t="str">
            <v>6377QS</v>
          </cell>
          <cell r="H511">
            <v>480483</v>
          </cell>
        </row>
        <row r="512">
          <cell r="B512" t="str">
            <v>6378QS</v>
          </cell>
          <cell r="H512">
            <v>480483</v>
          </cell>
        </row>
        <row r="513">
          <cell r="B513" t="str">
            <v>6380QS</v>
          </cell>
          <cell r="H513">
            <v>480483</v>
          </cell>
        </row>
        <row r="514">
          <cell r="B514" t="str">
            <v>6382QS</v>
          </cell>
          <cell r="H514">
            <v>480483</v>
          </cell>
        </row>
        <row r="515">
          <cell r="B515" t="str">
            <v>6383QS</v>
          </cell>
          <cell r="H515">
            <v>480483</v>
          </cell>
        </row>
        <row r="516">
          <cell r="B516" t="str">
            <v>6384QS</v>
          </cell>
          <cell r="H516">
            <v>434896</v>
          </cell>
        </row>
        <row r="517">
          <cell r="B517" t="str">
            <v>6385QS</v>
          </cell>
          <cell r="H517">
            <v>434896</v>
          </cell>
        </row>
        <row r="518">
          <cell r="B518" t="str">
            <v>6386QS</v>
          </cell>
          <cell r="H518">
            <v>428831</v>
          </cell>
        </row>
        <row r="519">
          <cell r="B519" t="str">
            <v>6387QS</v>
          </cell>
          <cell r="H519">
            <v>474397</v>
          </cell>
        </row>
        <row r="520">
          <cell r="B520" t="str">
            <v>6388QS</v>
          </cell>
          <cell r="H520">
            <v>480483</v>
          </cell>
        </row>
        <row r="521">
          <cell r="B521" t="str">
            <v>6389QS</v>
          </cell>
          <cell r="H521">
            <v>480483</v>
          </cell>
        </row>
        <row r="522">
          <cell r="B522" t="str">
            <v>6390QS</v>
          </cell>
          <cell r="H522">
            <v>480483</v>
          </cell>
        </row>
        <row r="523">
          <cell r="B523" t="str">
            <v>6391QS</v>
          </cell>
          <cell r="H523">
            <v>480483</v>
          </cell>
        </row>
        <row r="524">
          <cell r="B524" t="str">
            <v>6392QS</v>
          </cell>
          <cell r="H524">
            <v>379797</v>
          </cell>
        </row>
        <row r="525">
          <cell r="B525" t="str">
            <v>6393QS</v>
          </cell>
          <cell r="H525">
            <v>414326</v>
          </cell>
        </row>
        <row r="526">
          <cell r="B526" t="str">
            <v>6394QS</v>
          </cell>
          <cell r="H526">
            <v>414326</v>
          </cell>
        </row>
        <row r="527">
          <cell r="B527" t="str">
            <v>6395QS</v>
          </cell>
          <cell r="H527">
            <v>379797</v>
          </cell>
        </row>
        <row r="528">
          <cell r="B528" t="str">
            <v>6399QS</v>
          </cell>
          <cell r="H528">
            <v>414326</v>
          </cell>
        </row>
        <row r="529">
          <cell r="B529" t="str">
            <v>6400QS</v>
          </cell>
          <cell r="H529">
            <v>414326</v>
          </cell>
        </row>
        <row r="530">
          <cell r="B530" t="str">
            <v>6401QS</v>
          </cell>
          <cell r="H530">
            <v>434896</v>
          </cell>
        </row>
        <row r="531">
          <cell r="B531" t="str">
            <v>6402QS</v>
          </cell>
          <cell r="H531">
            <v>434896</v>
          </cell>
        </row>
        <row r="532">
          <cell r="B532" t="str">
            <v>6403QS</v>
          </cell>
          <cell r="H532">
            <v>434896</v>
          </cell>
        </row>
        <row r="533">
          <cell r="B533" t="str">
            <v>6404QS</v>
          </cell>
          <cell r="H533">
            <v>434896</v>
          </cell>
        </row>
        <row r="534">
          <cell r="B534" t="str">
            <v>6405QS</v>
          </cell>
          <cell r="H534">
            <v>434896</v>
          </cell>
        </row>
        <row r="535">
          <cell r="B535" t="str">
            <v>6407QS</v>
          </cell>
          <cell r="H535">
            <v>434896</v>
          </cell>
        </row>
        <row r="536">
          <cell r="B536" t="str">
            <v>6408QS</v>
          </cell>
          <cell r="H536">
            <v>434896</v>
          </cell>
        </row>
        <row r="537">
          <cell r="B537" t="str">
            <v>6409QS</v>
          </cell>
          <cell r="H537">
            <v>434896</v>
          </cell>
        </row>
        <row r="538">
          <cell r="B538" t="str">
            <v>6410QS</v>
          </cell>
          <cell r="H538">
            <v>434896</v>
          </cell>
        </row>
        <row r="539">
          <cell r="B539" t="str">
            <v>6412QS</v>
          </cell>
          <cell r="H539">
            <v>434896</v>
          </cell>
        </row>
        <row r="540">
          <cell r="B540" t="str">
            <v>6413QS</v>
          </cell>
          <cell r="H540">
            <v>428831</v>
          </cell>
        </row>
        <row r="541">
          <cell r="B541" t="str">
            <v>6414QS</v>
          </cell>
          <cell r="H541">
            <v>480483</v>
          </cell>
        </row>
        <row r="542">
          <cell r="B542" t="str">
            <v>6416QS</v>
          </cell>
          <cell r="H542">
            <v>480483</v>
          </cell>
        </row>
        <row r="543">
          <cell r="B543" t="str">
            <v>6417QS</v>
          </cell>
          <cell r="H543">
            <v>480483</v>
          </cell>
        </row>
        <row r="544">
          <cell r="B544" t="str">
            <v>6418QS</v>
          </cell>
          <cell r="H544">
            <v>480483</v>
          </cell>
        </row>
        <row r="545">
          <cell r="B545" t="str">
            <v>6419QS</v>
          </cell>
          <cell r="H545">
            <v>480483</v>
          </cell>
        </row>
        <row r="546">
          <cell r="B546" t="str">
            <v>6420QS</v>
          </cell>
          <cell r="H546">
            <v>480483</v>
          </cell>
        </row>
        <row r="547">
          <cell r="B547" t="str">
            <v>6421QS</v>
          </cell>
          <cell r="H547">
            <v>480483</v>
          </cell>
        </row>
        <row r="548">
          <cell r="B548" t="str">
            <v>6424QS</v>
          </cell>
          <cell r="H548">
            <v>480483</v>
          </cell>
        </row>
        <row r="549">
          <cell r="B549" t="str">
            <v>6425QS</v>
          </cell>
          <cell r="H549">
            <v>480483</v>
          </cell>
        </row>
        <row r="550">
          <cell r="B550" t="str">
            <v>6427QS</v>
          </cell>
          <cell r="H550">
            <v>400403</v>
          </cell>
        </row>
        <row r="551">
          <cell r="B551" t="str">
            <v>6428QS</v>
          </cell>
          <cell r="H551">
            <v>480483</v>
          </cell>
        </row>
        <row r="552">
          <cell r="B552" t="str">
            <v>6429QS</v>
          </cell>
          <cell r="H552">
            <v>480483</v>
          </cell>
        </row>
        <row r="553">
          <cell r="B553" t="str">
            <v>6430QS</v>
          </cell>
          <cell r="H553">
            <v>480483</v>
          </cell>
        </row>
        <row r="554">
          <cell r="B554" t="str">
            <v>6432QS</v>
          </cell>
          <cell r="H554">
            <v>480483</v>
          </cell>
        </row>
        <row r="555">
          <cell r="B555" t="str">
            <v>6434QS</v>
          </cell>
          <cell r="H555">
            <v>434896</v>
          </cell>
        </row>
        <row r="556">
          <cell r="B556" t="str">
            <v>6435QS</v>
          </cell>
          <cell r="H556">
            <v>434896</v>
          </cell>
        </row>
        <row r="557">
          <cell r="B557" t="str">
            <v>6437QS</v>
          </cell>
          <cell r="H557">
            <v>474397</v>
          </cell>
        </row>
        <row r="558">
          <cell r="B558" t="str">
            <v>6438QS</v>
          </cell>
          <cell r="H558">
            <v>474397</v>
          </cell>
        </row>
        <row r="559">
          <cell r="B559" t="str">
            <v>6439QS</v>
          </cell>
          <cell r="H559">
            <v>474397</v>
          </cell>
        </row>
        <row r="560">
          <cell r="B560" t="str">
            <v>6440QS</v>
          </cell>
          <cell r="H560">
            <v>480483</v>
          </cell>
        </row>
        <row r="561">
          <cell r="B561" t="str">
            <v>6441QS</v>
          </cell>
          <cell r="H561">
            <v>480483</v>
          </cell>
        </row>
        <row r="562">
          <cell r="B562" t="str">
            <v>6442QS</v>
          </cell>
          <cell r="H562">
            <v>480483</v>
          </cell>
        </row>
        <row r="563">
          <cell r="B563" t="str">
            <v>6443QS</v>
          </cell>
          <cell r="H563">
            <v>480483</v>
          </cell>
        </row>
        <row r="564">
          <cell r="B564" t="str">
            <v>6444QS</v>
          </cell>
          <cell r="H564">
            <v>480483</v>
          </cell>
        </row>
        <row r="565">
          <cell r="B565" t="str">
            <v>6445QS</v>
          </cell>
          <cell r="H565">
            <v>480483</v>
          </cell>
        </row>
        <row r="566">
          <cell r="B566" t="str">
            <v>6446QS</v>
          </cell>
          <cell r="H566">
            <v>480483</v>
          </cell>
        </row>
        <row r="567">
          <cell r="B567" t="str">
            <v>6447QS</v>
          </cell>
          <cell r="H567">
            <v>480483</v>
          </cell>
        </row>
        <row r="568">
          <cell r="B568" t="str">
            <v>6449QS</v>
          </cell>
          <cell r="H568">
            <v>414326</v>
          </cell>
        </row>
        <row r="569">
          <cell r="B569" t="str">
            <v>6450QS</v>
          </cell>
          <cell r="H569">
            <v>414326</v>
          </cell>
        </row>
        <row r="570">
          <cell r="B570" t="str">
            <v>6451QS</v>
          </cell>
          <cell r="H570">
            <v>414326</v>
          </cell>
        </row>
        <row r="571">
          <cell r="B571" t="str">
            <v>6452QS</v>
          </cell>
          <cell r="H571">
            <v>414326</v>
          </cell>
        </row>
        <row r="572">
          <cell r="B572" t="str">
            <v>6453QS</v>
          </cell>
          <cell r="H572">
            <v>414326</v>
          </cell>
        </row>
        <row r="573">
          <cell r="B573" t="str">
            <v>6454QS</v>
          </cell>
          <cell r="H573">
            <v>379797</v>
          </cell>
        </row>
        <row r="574">
          <cell r="B574" t="str">
            <v>6455QS</v>
          </cell>
          <cell r="H574">
            <v>414326</v>
          </cell>
        </row>
        <row r="575">
          <cell r="B575" t="str">
            <v>6457QS</v>
          </cell>
          <cell r="H575">
            <v>414326</v>
          </cell>
        </row>
        <row r="576">
          <cell r="B576" t="str">
            <v>6458QS</v>
          </cell>
          <cell r="H576">
            <v>414326</v>
          </cell>
        </row>
        <row r="577">
          <cell r="B577" t="str">
            <v>6459QS</v>
          </cell>
          <cell r="H577">
            <v>414326</v>
          </cell>
        </row>
        <row r="578">
          <cell r="B578" t="str">
            <v>6460QS</v>
          </cell>
          <cell r="H578">
            <v>414326</v>
          </cell>
        </row>
        <row r="579">
          <cell r="B579" t="str">
            <v>6462QS</v>
          </cell>
          <cell r="H579">
            <v>414326</v>
          </cell>
        </row>
        <row r="580">
          <cell r="B580" t="str">
            <v>6463QS</v>
          </cell>
          <cell r="H580">
            <v>414326</v>
          </cell>
        </row>
        <row r="581">
          <cell r="B581" t="str">
            <v>6464QS</v>
          </cell>
          <cell r="H581">
            <v>414326</v>
          </cell>
        </row>
        <row r="582">
          <cell r="B582" t="str">
            <v>6465QS</v>
          </cell>
          <cell r="H582">
            <v>414326</v>
          </cell>
        </row>
        <row r="583">
          <cell r="B583" t="str">
            <v>6466QS</v>
          </cell>
          <cell r="H583">
            <v>414326</v>
          </cell>
        </row>
        <row r="584">
          <cell r="B584" t="str">
            <v>6468QS</v>
          </cell>
          <cell r="H584">
            <v>414326</v>
          </cell>
        </row>
        <row r="585">
          <cell r="B585" t="str">
            <v>6470QS</v>
          </cell>
          <cell r="H585">
            <v>414326</v>
          </cell>
        </row>
        <row r="586">
          <cell r="B586" t="str">
            <v>6471QS</v>
          </cell>
          <cell r="H586">
            <v>379797</v>
          </cell>
        </row>
        <row r="587">
          <cell r="B587" t="str">
            <v>6472QS</v>
          </cell>
          <cell r="H587">
            <v>408262</v>
          </cell>
        </row>
        <row r="588">
          <cell r="B588" t="str">
            <v>6473QS</v>
          </cell>
          <cell r="H588">
            <v>434896</v>
          </cell>
        </row>
        <row r="589">
          <cell r="B589" t="str">
            <v>6475QS</v>
          </cell>
          <cell r="H589">
            <v>434896</v>
          </cell>
        </row>
        <row r="590">
          <cell r="B590" t="str">
            <v>6476QS</v>
          </cell>
          <cell r="H590">
            <v>434990</v>
          </cell>
        </row>
        <row r="591">
          <cell r="B591" t="str">
            <v>6477QS</v>
          </cell>
          <cell r="H591">
            <v>434896</v>
          </cell>
        </row>
        <row r="592">
          <cell r="B592" t="str">
            <v>6478QS</v>
          </cell>
          <cell r="H592">
            <v>434896</v>
          </cell>
        </row>
        <row r="593">
          <cell r="B593" t="str">
            <v>6479QS</v>
          </cell>
          <cell r="H593">
            <v>434896</v>
          </cell>
        </row>
        <row r="594">
          <cell r="B594" t="str">
            <v>6481QS</v>
          </cell>
          <cell r="H594">
            <v>474397</v>
          </cell>
        </row>
        <row r="595">
          <cell r="B595" t="str">
            <v>6482QS</v>
          </cell>
          <cell r="H595">
            <v>480483</v>
          </cell>
        </row>
        <row r="596">
          <cell r="B596" t="str">
            <v>6483QS</v>
          </cell>
          <cell r="H596">
            <v>414326</v>
          </cell>
        </row>
        <row r="597">
          <cell r="B597" t="str">
            <v>6484QS</v>
          </cell>
          <cell r="H597">
            <v>414326</v>
          </cell>
        </row>
        <row r="598">
          <cell r="B598" t="str">
            <v>6485QS</v>
          </cell>
          <cell r="H598">
            <v>414326</v>
          </cell>
        </row>
        <row r="599">
          <cell r="B599" t="str">
            <v>6487QS</v>
          </cell>
          <cell r="H599">
            <v>434896</v>
          </cell>
        </row>
        <row r="600">
          <cell r="B600" t="str">
            <v>6488QS</v>
          </cell>
          <cell r="H600">
            <v>434896</v>
          </cell>
        </row>
        <row r="601">
          <cell r="B601" t="str">
            <v>6489QS</v>
          </cell>
          <cell r="H601">
            <v>434896</v>
          </cell>
        </row>
        <row r="602">
          <cell r="B602" t="str">
            <v>6490QS</v>
          </cell>
          <cell r="H602">
            <v>434896</v>
          </cell>
        </row>
        <row r="603">
          <cell r="B603" t="str">
            <v>6491QS</v>
          </cell>
          <cell r="H603">
            <v>434896</v>
          </cell>
        </row>
        <row r="604">
          <cell r="B604" t="str">
            <v>6492QS</v>
          </cell>
          <cell r="H604">
            <v>434896</v>
          </cell>
        </row>
        <row r="605">
          <cell r="B605" t="str">
            <v>6493QS</v>
          </cell>
          <cell r="H605">
            <v>480483</v>
          </cell>
        </row>
        <row r="606">
          <cell r="B606" t="str">
            <v>6496QS</v>
          </cell>
          <cell r="H606">
            <v>414326</v>
          </cell>
        </row>
        <row r="607">
          <cell r="B607" t="str">
            <v>6497QS</v>
          </cell>
          <cell r="H607">
            <v>414326</v>
          </cell>
        </row>
        <row r="608">
          <cell r="B608" t="str">
            <v>6499QS</v>
          </cell>
          <cell r="H608">
            <v>414326</v>
          </cell>
        </row>
        <row r="609">
          <cell r="B609" t="str">
            <v>6500QS</v>
          </cell>
          <cell r="H609">
            <v>414326</v>
          </cell>
        </row>
        <row r="610">
          <cell r="B610" t="str">
            <v>6501QS</v>
          </cell>
          <cell r="H610">
            <v>408286</v>
          </cell>
        </row>
        <row r="611">
          <cell r="B611" t="str">
            <v>6502QS</v>
          </cell>
          <cell r="H611">
            <v>362411</v>
          </cell>
        </row>
        <row r="612">
          <cell r="B612" t="str">
            <v>6503QS</v>
          </cell>
          <cell r="H612">
            <v>434896</v>
          </cell>
        </row>
        <row r="613">
          <cell r="B613" t="str">
            <v>6504QS</v>
          </cell>
          <cell r="H613">
            <v>434896</v>
          </cell>
        </row>
        <row r="614">
          <cell r="B614" t="str">
            <v>6505QS</v>
          </cell>
          <cell r="H614">
            <v>434896</v>
          </cell>
        </row>
        <row r="615">
          <cell r="B615" t="str">
            <v>6506QS</v>
          </cell>
          <cell r="H615">
            <v>434896</v>
          </cell>
        </row>
        <row r="616">
          <cell r="B616" t="str">
            <v>6508QS</v>
          </cell>
          <cell r="H616">
            <v>434896</v>
          </cell>
        </row>
        <row r="617">
          <cell r="B617" t="str">
            <v>6509QS</v>
          </cell>
          <cell r="H617">
            <v>434896</v>
          </cell>
        </row>
        <row r="618">
          <cell r="B618" t="str">
            <v>6511QS</v>
          </cell>
          <cell r="H618">
            <v>434896</v>
          </cell>
        </row>
        <row r="619">
          <cell r="B619" t="str">
            <v>6512QS</v>
          </cell>
          <cell r="H619">
            <v>434896</v>
          </cell>
        </row>
        <row r="620">
          <cell r="B620" t="str">
            <v>6513QS</v>
          </cell>
          <cell r="H620">
            <v>434896</v>
          </cell>
        </row>
        <row r="621">
          <cell r="B621" t="str">
            <v>6514QS</v>
          </cell>
          <cell r="H621">
            <v>434896</v>
          </cell>
        </row>
        <row r="622">
          <cell r="B622" t="str">
            <v>6515QS</v>
          </cell>
          <cell r="H622">
            <v>434896</v>
          </cell>
        </row>
        <row r="623">
          <cell r="B623" t="str">
            <v>6517QS</v>
          </cell>
          <cell r="H623">
            <v>434896</v>
          </cell>
        </row>
        <row r="624">
          <cell r="B624" t="str">
            <v>6518QS</v>
          </cell>
          <cell r="H624">
            <v>434896</v>
          </cell>
        </row>
        <row r="625">
          <cell r="B625" t="str">
            <v>6519QS</v>
          </cell>
          <cell r="H625">
            <v>434896</v>
          </cell>
        </row>
        <row r="626">
          <cell r="B626" t="str">
            <v>6520QS</v>
          </cell>
          <cell r="H626">
            <v>474397</v>
          </cell>
        </row>
        <row r="627">
          <cell r="B627" t="str">
            <v>6521QS</v>
          </cell>
          <cell r="H627">
            <v>480483</v>
          </cell>
        </row>
        <row r="628">
          <cell r="B628" t="str">
            <v>6522QS</v>
          </cell>
          <cell r="H628">
            <v>480483</v>
          </cell>
        </row>
        <row r="629">
          <cell r="B629" t="str">
            <v>6524QS</v>
          </cell>
          <cell r="H629">
            <v>480483</v>
          </cell>
        </row>
        <row r="630">
          <cell r="B630" t="str">
            <v>6525QS</v>
          </cell>
          <cell r="H630">
            <v>480483</v>
          </cell>
        </row>
        <row r="631">
          <cell r="B631" t="str">
            <v>6526QS</v>
          </cell>
          <cell r="H631">
            <v>480483</v>
          </cell>
        </row>
        <row r="632">
          <cell r="B632" t="str">
            <v>6527QS</v>
          </cell>
          <cell r="H632">
            <v>414326</v>
          </cell>
        </row>
        <row r="633">
          <cell r="B633" t="str">
            <v>6528QS</v>
          </cell>
          <cell r="H633">
            <v>414326</v>
          </cell>
        </row>
        <row r="634">
          <cell r="B634" t="str">
            <v>6530QS</v>
          </cell>
          <cell r="H634">
            <v>414326</v>
          </cell>
        </row>
        <row r="635">
          <cell r="B635" t="str">
            <v>6532QS</v>
          </cell>
          <cell r="H635">
            <v>434896</v>
          </cell>
        </row>
        <row r="636">
          <cell r="B636" t="str">
            <v>6534QS</v>
          </cell>
          <cell r="H636">
            <v>408262</v>
          </cell>
        </row>
        <row r="637">
          <cell r="B637" t="str">
            <v>6535QS</v>
          </cell>
          <cell r="H637">
            <v>408262</v>
          </cell>
        </row>
        <row r="638">
          <cell r="B638" t="str">
            <v>6536QS</v>
          </cell>
          <cell r="H638">
            <v>408262</v>
          </cell>
        </row>
        <row r="639">
          <cell r="B639" t="str">
            <v>6539QS</v>
          </cell>
          <cell r="H639">
            <v>408262</v>
          </cell>
        </row>
        <row r="640">
          <cell r="B640" t="str">
            <v>6540QS</v>
          </cell>
          <cell r="H640">
            <v>408262</v>
          </cell>
        </row>
        <row r="641">
          <cell r="B641" t="str">
            <v>6542QS</v>
          </cell>
          <cell r="H641">
            <v>414326</v>
          </cell>
        </row>
        <row r="642">
          <cell r="B642" t="str">
            <v>6547QS</v>
          </cell>
          <cell r="H642">
            <v>374240</v>
          </cell>
        </row>
        <row r="643">
          <cell r="B643" t="str">
            <v>6551QS</v>
          </cell>
          <cell r="H643">
            <v>408262</v>
          </cell>
        </row>
        <row r="644">
          <cell r="B644" t="str">
            <v>6552QS</v>
          </cell>
          <cell r="H644">
            <v>839117</v>
          </cell>
        </row>
        <row r="645">
          <cell r="B645" t="str">
            <v>6553QS</v>
          </cell>
          <cell r="H645">
            <v>956010</v>
          </cell>
        </row>
        <row r="646">
          <cell r="B646" t="str">
            <v>6558QS</v>
          </cell>
          <cell r="H646">
            <v>1064583</v>
          </cell>
        </row>
        <row r="647">
          <cell r="B647" t="str">
            <v>6560QS</v>
          </cell>
          <cell r="H647">
            <v>1015012</v>
          </cell>
        </row>
        <row r="648">
          <cell r="B648" t="str">
            <v>6561QS</v>
          </cell>
          <cell r="H648">
            <v>956010</v>
          </cell>
        </row>
        <row r="649">
          <cell r="B649" t="str">
            <v>6562QS</v>
          </cell>
          <cell r="H649">
            <v>1066773</v>
          </cell>
        </row>
        <row r="650">
          <cell r="B650" t="str">
            <v>6563QS</v>
          </cell>
          <cell r="H650">
            <v>1125474</v>
          </cell>
        </row>
        <row r="651">
          <cell r="B651" t="str">
            <v>6564QS</v>
          </cell>
          <cell r="H651">
            <v>960870</v>
          </cell>
        </row>
        <row r="652">
          <cell r="B652" t="str">
            <v>6567QS</v>
          </cell>
          <cell r="H652">
            <v>1109235</v>
          </cell>
        </row>
        <row r="653">
          <cell r="B653" t="str">
            <v>6569QS</v>
          </cell>
          <cell r="H653">
            <v>1280599</v>
          </cell>
        </row>
        <row r="654">
          <cell r="B654" t="str">
            <v>6570QS</v>
          </cell>
          <cell r="H654">
            <v>1308891</v>
          </cell>
        </row>
        <row r="655">
          <cell r="B655" t="str">
            <v>6571QS</v>
          </cell>
          <cell r="H655">
            <v>1077575</v>
          </cell>
        </row>
        <row r="656">
          <cell r="B656" t="str">
            <v>6572QS</v>
          </cell>
          <cell r="H656">
            <v>1395908</v>
          </cell>
        </row>
        <row r="657">
          <cell r="B657" t="str">
            <v>6573QS</v>
          </cell>
          <cell r="H657">
            <v>956010</v>
          </cell>
        </row>
        <row r="658">
          <cell r="B658" t="str">
            <v>6574QS</v>
          </cell>
          <cell r="H658">
            <v>474397</v>
          </cell>
        </row>
        <row r="659">
          <cell r="B659" t="str">
            <v>6575QS</v>
          </cell>
          <cell r="H659">
            <v>480483</v>
          </cell>
        </row>
        <row r="660">
          <cell r="B660" t="str">
            <v>6576QS</v>
          </cell>
          <cell r="H660">
            <v>480483</v>
          </cell>
        </row>
        <row r="661">
          <cell r="B661" t="str">
            <v>6577QS</v>
          </cell>
          <cell r="H661">
            <v>480483</v>
          </cell>
        </row>
        <row r="662">
          <cell r="B662" t="str">
            <v>6579QS</v>
          </cell>
          <cell r="H662">
            <v>480483</v>
          </cell>
        </row>
        <row r="663">
          <cell r="B663" t="str">
            <v>6582QS</v>
          </cell>
          <cell r="H663">
            <v>408262</v>
          </cell>
        </row>
        <row r="664">
          <cell r="B664" t="str">
            <v>6583QS</v>
          </cell>
          <cell r="H664">
            <v>414326</v>
          </cell>
        </row>
        <row r="665">
          <cell r="B665" t="str">
            <v>6584QS</v>
          </cell>
          <cell r="H665">
            <v>414326</v>
          </cell>
        </row>
        <row r="666">
          <cell r="B666" t="str">
            <v>6586QS</v>
          </cell>
          <cell r="H666">
            <v>915401</v>
          </cell>
        </row>
        <row r="667">
          <cell r="B667" t="str">
            <v>6587QS</v>
          </cell>
          <cell r="H667">
            <v>414326</v>
          </cell>
        </row>
        <row r="668">
          <cell r="B668" t="str">
            <v>6589QS</v>
          </cell>
          <cell r="H668">
            <v>1143327</v>
          </cell>
        </row>
        <row r="669">
          <cell r="B669" t="str">
            <v>6590QS</v>
          </cell>
          <cell r="H669">
            <v>414326</v>
          </cell>
        </row>
        <row r="670">
          <cell r="B670" t="str">
            <v>6591QS</v>
          </cell>
          <cell r="H670">
            <v>414326</v>
          </cell>
        </row>
        <row r="671">
          <cell r="B671" t="str">
            <v>6593QS</v>
          </cell>
          <cell r="H671">
            <v>414326</v>
          </cell>
        </row>
        <row r="672">
          <cell r="B672" t="str">
            <v>6594QS</v>
          </cell>
          <cell r="H672">
            <v>414326</v>
          </cell>
        </row>
        <row r="673">
          <cell r="B673" t="str">
            <v>6596QS</v>
          </cell>
          <cell r="H673">
            <v>414326</v>
          </cell>
        </row>
        <row r="674">
          <cell r="B674" t="str">
            <v>6597QS</v>
          </cell>
          <cell r="H674">
            <v>414326</v>
          </cell>
        </row>
        <row r="675">
          <cell r="B675" t="str">
            <v>6598QS</v>
          </cell>
          <cell r="H675">
            <v>414326</v>
          </cell>
        </row>
        <row r="676">
          <cell r="B676" t="str">
            <v>6599QS</v>
          </cell>
          <cell r="H676">
            <v>414420</v>
          </cell>
        </row>
        <row r="677">
          <cell r="B677" t="str">
            <v>6601QS</v>
          </cell>
          <cell r="H677">
            <v>434990</v>
          </cell>
        </row>
        <row r="678">
          <cell r="B678" t="str">
            <v>6602QS</v>
          </cell>
          <cell r="H678">
            <v>414326</v>
          </cell>
        </row>
        <row r="679">
          <cell r="B679" t="str">
            <v>6603QS</v>
          </cell>
          <cell r="H679">
            <v>414326</v>
          </cell>
        </row>
        <row r="680">
          <cell r="B680" t="str">
            <v>6604QS</v>
          </cell>
          <cell r="H680">
            <v>414326</v>
          </cell>
        </row>
        <row r="681">
          <cell r="B681" t="str">
            <v>6605QS</v>
          </cell>
          <cell r="H681">
            <v>414326</v>
          </cell>
        </row>
        <row r="682">
          <cell r="B682" t="str">
            <v>6606QS</v>
          </cell>
          <cell r="H682">
            <v>414326</v>
          </cell>
        </row>
        <row r="683">
          <cell r="B683" t="str">
            <v>6609QS</v>
          </cell>
          <cell r="H683">
            <v>379797</v>
          </cell>
        </row>
        <row r="684">
          <cell r="B684" t="str">
            <v>6610QS</v>
          </cell>
          <cell r="H684">
            <v>414326</v>
          </cell>
        </row>
        <row r="685">
          <cell r="B685" t="str">
            <v>6611QS</v>
          </cell>
          <cell r="H685">
            <v>414326</v>
          </cell>
        </row>
        <row r="686">
          <cell r="B686" t="str">
            <v>6612QS</v>
          </cell>
          <cell r="H686">
            <v>414326</v>
          </cell>
        </row>
        <row r="687">
          <cell r="B687" t="str">
            <v>6614QS</v>
          </cell>
          <cell r="H687">
            <v>414326</v>
          </cell>
        </row>
        <row r="688">
          <cell r="B688" t="str">
            <v>6615QS</v>
          </cell>
          <cell r="H688">
            <v>414326</v>
          </cell>
        </row>
        <row r="689">
          <cell r="B689" t="str">
            <v>6616QS</v>
          </cell>
          <cell r="H689">
            <v>940902</v>
          </cell>
        </row>
        <row r="690">
          <cell r="B690" t="str">
            <v>6617QS</v>
          </cell>
          <cell r="H690">
            <v>956010</v>
          </cell>
        </row>
        <row r="691">
          <cell r="B691" t="str">
            <v>6618QS</v>
          </cell>
          <cell r="H691">
            <v>956010</v>
          </cell>
        </row>
        <row r="692">
          <cell r="B692" t="str">
            <v>6619QS</v>
          </cell>
          <cell r="H692">
            <v>374240</v>
          </cell>
        </row>
        <row r="693">
          <cell r="B693" t="str">
            <v>6620QS</v>
          </cell>
          <cell r="H693">
            <v>408262</v>
          </cell>
        </row>
        <row r="694">
          <cell r="B694" t="str">
            <v>6622QS</v>
          </cell>
          <cell r="H694">
            <v>408262</v>
          </cell>
        </row>
        <row r="695">
          <cell r="B695" t="str">
            <v>6623QS</v>
          </cell>
          <cell r="H695">
            <v>408262</v>
          </cell>
        </row>
        <row r="696">
          <cell r="B696" t="str">
            <v>6624QS</v>
          </cell>
          <cell r="H696">
            <v>414326</v>
          </cell>
        </row>
        <row r="697">
          <cell r="B697" t="str">
            <v>6625QS</v>
          </cell>
          <cell r="H697">
            <v>414326</v>
          </cell>
        </row>
        <row r="698">
          <cell r="B698" t="str">
            <v>6626QS</v>
          </cell>
          <cell r="H698">
            <v>414326</v>
          </cell>
        </row>
        <row r="699">
          <cell r="B699" t="str">
            <v>6627QS</v>
          </cell>
          <cell r="H699">
            <v>876343</v>
          </cell>
        </row>
        <row r="700">
          <cell r="B700" t="str">
            <v>6628QS</v>
          </cell>
          <cell r="H700">
            <v>414326</v>
          </cell>
        </row>
        <row r="701">
          <cell r="B701" t="str">
            <v>6629QS</v>
          </cell>
          <cell r="H701">
            <v>414326</v>
          </cell>
        </row>
        <row r="702">
          <cell r="B702" t="str">
            <v>6630QS</v>
          </cell>
          <cell r="H702">
            <v>428831</v>
          </cell>
        </row>
        <row r="703">
          <cell r="B703" t="str">
            <v>6631QS</v>
          </cell>
          <cell r="H703">
            <v>480483</v>
          </cell>
        </row>
        <row r="704">
          <cell r="B704" t="str">
            <v>6633QS</v>
          </cell>
          <cell r="H704">
            <v>480483</v>
          </cell>
        </row>
        <row r="705">
          <cell r="B705" t="str">
            <v>6634QS</v>
          </cell>
          <cell r="H705">
            <v>480483</v>
          </cell>
        </row>
        <row r="706">
          <cell r="B706" t="str">
            <v>6635QS</v>
          </cell>
          <cell r="H706">
            <v>480483</v>
          </cell>
        </row>
        <row r="707">
          <cell r="B707" t="str">
            <v>6636QS</v>
          </cell>
          <cell r="H707">
            <v>434896</v>
          </cell>
        </row>
        <row r="708">
          <cell r="B708" t="str">
            <v>6637QS</v>
          </cell>
          <cell r="H708">
            <v>428831</v>
          </cell>
        </row>
        <row r="709">
          <cell r="B709" t="str">
            <v>6638QS</v>
          </cell>
          <cell r="H709">
            <v>428831</v>
          </cell>
        </row>
        <row r="710">
          <cell r="B710" t="str">
            <v>6640QS</v>
          </cell>
          <cell r="H710">
            <v>480483</v>
          </cell>
        </row>
        <row r="711">
          <cell r="B711" t="str">
            <v>6642QS</v>
          </cell>
          <cell r="H711">
            <v>480483</v>
          </cell>
        </row>
        <row r="712">
          <cell r="B712" t="str">
            <v>6643QS</v>
          </cell>
          <cell r="H712">
            <v>480483</v>
          </cell>
        </row>
        <row r="713">
          <cell r="B713" t="str">
            <v>6646QS</v>
          </cell>
          <cell r="H713">
            <v>414326</v>
          </cell>
        </row>
        <row r="714">
          <cell r="B714" t="str">
            <v>6647QS</v>
          </cell>
          <cell r="H714">
            <v>414326</v>
          </cell>
        </row>
        <row r="715">
          <cell r="B715" t="str">
            <v>6648QS</v>
          </cell>
          <cell r="H715">
            <v>414326</v>
          </cell>
        </row>
        <row r="716">
          <cell r="B716" t="str">
            <v>6649QS</v>
          </cell>
          <cell r="H716">
            <v>414326</v>
          </cell>
        </row>
        <row r="717">
          <cell r="B717" t="str">
            <v>6650QS</v>
          </cell>
          <cell r="H717">
            <v>414326</v>
          </cell>
        </row>
        <row r="718">
          <cell r="B718" t="str">
            <v>6651QS</v>
          </cell>
          <cell r="H718">
            <v>414326</v>
          </cell>
        </row>
        <row r="719">
          <cell r="B719" t="str">
            <v>6653QS</v>
          </cell>
          <cell r="H719">
            <v>414326</v>
          </cell>
        </row>
        <row r="720">
          <cell r="B720" t="str">
            <v>6654QS</v>
          </cell>
          <cell r="H720">
            <v>414326</v>
          </cell>
        </row>
        <row r="721">
          <cell r="B721" t="str">
            <v>6656QS</v>
          </cell>
          <cell r="H721">
            <v>876343</v>
          </cell>
        </row>
        <row r="722">
          <cell r="B722" t="str">
            <v>6657QS</v>
          </cell>
          <cell r="H722">
            <v>921319</v>
          </cell>
        </row>
        <row r="723">
          <cell r="B723" t="str">
            <v>6659QS</v>
          </cell>
          <cell r="H723">
            <v>876343</v>
          </cell>
        </row>
        <row r="724">
          <cell r="B724" t="str">
            <v>6660QS</v>
          </cell>
          <cell r="H724">
            <v>379797</v>
          </cell>
        </row>
        <row r="725">
          <cell r="B725" t="str">
            <v>6662PC1</v>
          </cell>
          <cell r="H725">
            <v>1057871</v>
          </cell>
        </row>
        <row r="726">
          <cell r="B726" t="str">
            <v>6664QS</v>
          </cell>
          <cell r="H726">
            <v>480483</v>
          </cell>
        </row>
        <row r="727">
          <cell r="B727" t="str">
            <v>6665QS</v>
          </cell>
          <cell r="H727">
            <v>480483</v>
          </cell>
        </row>
        <row r="728">
          <cell r="B728" t="str">
            <v>6666QS</v>
          </cell>
          <cell r="H728">
            <v>480483</v>
          </cell>
        </row>
        <row r="729">
          <cell r="B729" t="str">
            <v>6667QS</v>
          </cell>
          <cell r="H729">
            <v>480483</v>
          </cell>
        </row>
        <row r="730">
          <cell r="B730" t="str">
            <v>6668QS</v>
          </cell>
          <cell r="H730">
            <v>480483</v>
          </cell>
        </row>
        <row r="731">
          <cell r="B731" t="str">
            <v>6669QS</v>
          </cell>
          <cell r="H731">
            <v>480483</v>
          </cell>
        </row>
        <row r="732">
          <cell r="B732" t="str">
            <v>6670QS</v>
          </cell>
          <cell r="H732">
            <v>480483</v>
          </cell>
        </row>
        <row r="733">
          <cell r="B733" t="str">
            <v>6676QS</v>
          </cell>
          <cell r="H733">
            <v>480483</v>
          </cell>
        </row>
        <row r="734">
          <cell r="B734" t="str">
            <v>6677QS</v>
          </cell>
          <cell r="H734">
            <v>480483</v>
          </cell>
        </row>
        <row r="735">
          <cell r="B735" t="str">
            <v>6678QS</v>
          </cell>
          <cell r="H735">
            <v>480483</v>
          </cell>
        </row>
        <row r="736">
          <cell r="B736" t="str">
            <v>6679QS</v>
          </cell>
          <cell r="H736">
            <v>474397</v>
          </cell>
        </row>
        <row r="737">
          <cell r="B737" t="str">
            <v>6683QS</v>
          </cell>
          <cell r="H737">
            <v>414326</v>
          </cell>
        </row>
        <row r="738">
          <cell r="B738" t="str">
            <v>6691QS</v>
          </cell>
          <cell r="H738">
            <v>465820</v>
          </cell>
        </row>
        <row r="739">
          <cell r="B739" t="str">
            <v>6692QS</v>
          </cell>
          <cell r="H739">
            <v>1098361</v>
          </cell>
        </row>
        <row r="740">
          <cell r="B740" t="str">
            <v>6888QI</v>
          </cell>
          <cell r="H740">
            <v>310342</v>
          </cell>
        </row>
        <row r="741">
          <cell r="B741" t="str">
            <v>7012QI</v>
          </cell>
          <cell r="H741">
            <v>408502</v>
          </cell>
        </row>
        <row r="742">
          <cell r="B742" t="str">
            <v>7058QO</v>
          </cell>
          <cell r="H742">
            <v>608711</v>
          </cell>
        </row>
        <row r="743">
          <cell r="B743" t="str">
            <v>7061QO</v>
          </cell>
          <cell r="H743">
            <v>608711</v>
          </cell>
        </row>
        <row r="744">
          <cell r="B744" t="str">
            <v>7074QO</v>
          </cell>
          <cell r="H744">
            <v>608711</v>
          </cell>
        </row>
        <row r="745">
          <cell r="B745" t="str">
            <v>7084QO</v>
          </cell>
          <cell r="H745">
            <v>587803</v>
          </cell>
        </row>
        <row r="746">
          <cell r="B746" t="str">
            <v>7101QO</v>
          </cell>
          <cell r="H746">
            <v>539521</v>
          </cell>
        </row>
        <row r="747">
          <cell r="B747" t="str">
            <v>7163NB1</v>
          </cell>
          <cell r="H747">
            <v>434773</v>
          </cell>
        </row>
        <row r="748">
          <cell r="B748" t="str">
            <v>7164NB1</v>
          </cell>
          <cell r="H748">
            <v>430515</v>
          </cell>
        </row>
        <row r="749">
          <cell r="B749" t="str">
            <v>7168NB1</v>
          </cell>
          <cell r="H749">
            <v>435423</v>
          </cell>
        </row>
        <row r="750">
          <cell r="B750" t="str">
            <v>7170NB1</v>
          </cell>
          <cell r="H750">
            <v>392654</v>
          </cell>
        </row>
        <row r="751">
          <cell r="B751" t="str">
            <v>7178NB1</v>
          </cell>
          <cell r="H751">
            <v>397417</v>
          </cell>
        </row>
        <row r="752">
          <cell r="B752" t="str">
            <v>7271NR1</v>
          </cell>
          <cell r="H752">
            <v>434052</v>
          </cell>
        </row>
        <row r="753">
          <cell r="B753" t="str">
            <v>7285OP1</v>
          </cell>
          <cell r="H753">
            <v>384204</v>
          </cell>
        </row>
        <row r="754">
          <cell r="B754" t="str">
            <v>7789MC</v>
          </cell>
          <cell r="H754">
            <v>715625</v>
          </cell>
        </row>
        <row r="755">
          <cell r="B755" t="str">
            <v>7810QV</v>
          </cell>
          <cell r="H755">
            <v>877365</v>
          </cell>
        </row>
        <row r="756">
          <cell r="B756" t="str">
            <v>7811QV</v>
          </cell>
          <cell r="H756">
            <v>1058882</v>
          </cell>
        </row>
        <row r="757">
          <cell r="B757" t="str">
            <v>7817QV</v>
          </cell>
          <cell r="H757">
            <v>445263</v>
          </cell>
        </row>
        <row r="758">
          <cell r="B758" t="str">
            <v>7861QV</v>
          </cell>
          <cell r="H758">
            <v>497418</v>
          </cell>
        </row>
        <row r="759">
          <cell r="B759" t="str">
            <v>7867QV</v>
          </cell>
          <cell r="H759">
            <v>1159299</v>
          </cell>
        </row>
        <row r="760">
          <cell r="B760" t="str">
            <v>7868QV</v>
          </cell>
          <cell r="H760">
            <v>677854</v>
          </cell>
        </row>
        <row r="761">
          <cell r="B761" t="str">
            <v>7908QV</v>
          </cell>
          <cell r="H761">
            <v>342439</v>
          </cell>
        </row>
        <row r="762">
          <cell r="B762" t="str">
            <v>7914QV</v>
          </cell>
          <cell r="H762">
            <v>284877</v>
          </cell>
        </row>
        <row r="763">
          <cell r="B763" t="str">
            <v>7951PI1</v>
          </cell>
          <cell r="H763">
            <v>519218</v>
          </cell>
        </row>
        <row r="764">
          <cell r="B764" t="str">
            <v>7969QV</v>
          </cell>
          <cell r="H764">
            <v>760949</v>
          </cell>
        </row>
        <row r="765">
          <cell r="B765" t="str">
            <v>7978QV</v>
          </cell>
          <cell r="H765">
            <v>609147</v>
          </cell>
        </row>
        <row r="766">
          <cell r="B766" t="str">
            <v>8001QV</v>
          </cell>
          <cell r="H766">
            <v>677300</v>
          </cell>
        </row>
        <row r="767">
          <cell r="B767" t="str">
            <v>8004QV</v>
          </cell>
          <cell r="H767">
            <v>465351</v>
          </cell>
        </row>
        <row r="768">
          <cell r="B768" t="str">
            <v>8036QV</v>
          </cell>
          <cell r="H768">
            <v>289223</v>
          </cell>
        </row>
        <row r="769">
          <cell r="B769" t="str">
            <v>8060QV</v>
          </cell>
          <cell r="H769">
            <v>592112</v>
          </cell>
        </row>
        <row r="770">
          <cell r="B770" t="str">
            <v>8113QV</v>
          </cell>
          <cell r="H770">
            <v>605536</v>
          </cell>
        </row>
        <row r="771">
          <cell r="B771" t="str">
            <v>8116RB</v>
          </cell>
          <cell r="H771">
            <v>499537</v>
          </cell>
        </row>
        <row r="772">
          <cell r="B772" t="str">
            <v>8151NS</v>
          </cell>
          <cell r="H772">
            <v>1161488</v>
          </cell>
        </row>
        <row r="773">
          <cell r="B773" t="str">
            <v>8155QV</v>
          </cell>
          <cell r="H773">
            <v>246124</v>
          </cell>
        </row>
        <row r="774">
          <cell r="B774" t="str">
            <v>8170QV</v>
          </cell>
          <cell r="H774">
            <v>256793</v>
          </cell>
        </row>
        <row r="775">
          <cell r="B775" t="str">
            <v>8180QV</v>
          </cell>
          <cell r="H775">
            <v>357034</v>
          </cell>
        </row>
        <row r="776">
          <cell r="B776" t="str">
            <v>8183QV</v>
          </cell>
          <cell r="H776">
            <v>707637</v>
          </cell>
        </row>
        <row r="777">
          <cell r="B777" t="str">
            <v>8223QV</v>
          </cell>
          <cell r="H777">
            <v>694839</v>
          </cell>
        </row>
        <row r="778">
          <cell r="B778" t="str">
            <v>8228QV</v>
          </cell>
          <cell r="H778">
            <v>524102</v>
          </cell>
        </row>
        <row r="779">
          <cell r="B779" t="str">
            <v>8236QV</v>
          </cell>
          <cell r="H779">
            <v>591221</v>
          </cell>
        </row>
        <row r="780">
          <cell r="B780" t="str">
            <v>8265QV</v>
          </cell>
          <cell r="H780">
            <v>491429</v>
          </cell>
        </row>
        <row r="781">
          <cell r="B781" t="str">
            <v>8271QV</v>
          </cell>
          <cell r="H781">
            <v>467059</v>
          </cell>
        </row>
        <row r="782">
          <cell r="B782" t="str">
            <v>8278QV</v>
          </cell>
          <cell r="H782">
            <v>585183</v>
          </cell>
        </row>
        <row r="783">
          <cell r="B783" t="str">
            <v>8300QV</v>
          </cell>
          <cell r="H783">
            <v>494268</v>
          </cell>
        </row>
        <row r="784">
          <cell r="B784" t="str">
            <v>8308NP1</v>
          </cell>
          <cell r="H784">
            <v>499609</v>
          </cell>
        </row>
        <row r="785">
          <cell r="B785" t="str">
            <v>8315NP1</v>
          </cell>
          <cell r="H785">
            <v>478126</v>
          </cell>
        </row>
        <row r="786">
          <cell r="B786" t="str">
            <v>8318QV</v>
          </cell>
          <cell r="H786">
            <v>551478</v>
          </cell>
        </row>
        <row r="787">
          <cell r="B787" t="str">
            <v>8356QO</v>
          </cell>
          <cell r="H787">
            <v>539521</v>
          </cell>
        </row>
        <row r="788">
          <cell r="B788" t="str">
            <v>8391QV</v>
          </cell>
          <cell r="H788">
            <v>432368</v>
          </cell>
        </row>
        <row r="789">
          <cell r="B789" t="str">
            <v>8392QV</v>
          </cell>
          <cell r="H789">
            <v>451518</v>
          </cell>
        </row>
        <row r="790">
          <cell r="B790" t="str">
            <v>8427QV</v>
          </cell>
          <cell r="H790">
            <v>1268233</v>
          </cell>
        </row>
        <row r="791">
          <cell r="B791" t="str">
            <v>8488QS</v>
          </cell>
          <cell r="H791">
            <v>839117</v>
          </cell>
        </row>
        <row r="792">
          <cell r="B792" t="str">
            <v>8492QV</v>
          </cell>
          <cell r="H792">
            <v>342102</v>
          </cell>
        </row>
        <row r="793">
          <cell r="B793" t="str">
            <v>8495QV</v>
          </cell>
          <cell r="H793">
            <v>710308</v>
          </cell>
        </row>
        <row r="794">
          <cell r="B794" t="str">
            <v>8523QV</v>
          </cell>
          <cell r="H794">
            <v>42013</v>
          </cell>
        </row>
        <row r="795">
          <cell r="B795" t="str">
            <v>8668RA</v>
          </cell>
          <cell r="H795">
            <v>623050</v>
          </cell>
        </row>
        <row r="796">
          <cell r="B796" t="str">
            <v>8675RA</v>
          </cell>
          <cell r="H796">
            <v>612368</v>
          </cell>
        </row>
        <row r="797">
          <cell r="B797" t="str">
            <v>8709QZ</v>
          </cell>
          <cell r="H797">
            <v>220640</v>
          </cell>
        </row>
        <row r="798">
          <cell r="B798" t="str">
            <v>8720QZ</v>
          </cell>
          <cell r="H798">
            <v>294011</v>
          </cell>
        </row>
        <row r="799">
          <cell r="B799" t="str">
            <v>8731QZ</v>
          </cell>
          <cell r="H799">
            <v>370659</v>
          </cell>
        </row>
        <row r="800">
          <cell r="B800" t="str">
            <v>8744RA</v>
          </cell>
          <cell r="H800">
            <v>594205</v>
          </cell>
        </row>
        <row r="801">
          <cell r="B801" t="str">
            <v>8752QZ</v>
          </cell>
          <cell r="H801">
            <v>314725</v>
          </cell>
        </row>
        <row r="802">
          <cell r="B802" t="str">
            <v>8753QZ</v>
          </cell>
          <cell r="H802">
            <v>314725</v>
          </cell>
        </row>
        <row r="803">
          <cell r="B803" t="str">
            <v>8767QZ</v>
          </cell>
          <cell r="H803">
            <v>611165</v>
          </cell>
        </row>
        <row r="804">
          <cell r="B804" t="str">
            <v>8927OM1</v>
          </cell>
          <cell r="H804">
            <v>407877</v>
          </cell>
        </row>
        <row r="805">
          <cell r="B805" t="str">
            <v>8930OM1</v>
          </cell>
          <cell r="H805">
            <v>417211</v>
          </cell>
        </row>
        <row r="806">
          <cell r="B806" t="str">
            <v>9052NB1</v>
          </cell>
          <cell r="H806">
            <v>434509</v>
          </cell>
        </row>
        <row r="807">
          <cell r="B807" t="str">
            <v>9071NB1</v>
          </cell>
          <cell r="H807">
            <v>433835</v>
          </cell>
        </row>
        <row r="808">
          <cell r="B808" t="str">
            <v>9100LM1</v>
          </cell>
          <cell r="H808">
            <v>396112</v>
          </cell>
        </row>
        <row r="809">
          <cell r="B809" t="str">
            <v>9277NR1</v>
          </cell>
          <cell r="H809">
            <v>183060</v>
          </cell>
        </row>
        <row r="810">
          <cell r="B810" t="str">
            <v>9345NR1</v>
          </cell>
          <cell r="H810">
            <v>414204</v>
          </cell>
        </row>
        <row r="811">
          <cell r="B811" t="str">
            <v>9348NR1</v>
          </cell>
          <cell r="H811">
            <v>433907</v>
          </cell>
        </row>
        <row r="812">
          <cell r="B812" t="str">
            <v>9358NR1</v>
          </cell>
          <cell r="H812">
            <v>358803</v>
          </cell>
        </row>
        <row r="813">
          <cell r="B813" t="str">
            <v>9370NR1</v>
          </cell>
          <cell r="H813">
            <v>429890</v>
          </cell>
        </row>
        <row r="814">
          <cell r="B814" t="str">
            <v>9570OQ1</v>
          </cell>
          <cell r="H814">
            <v>379777</v>
          </cell>
        </row>
        <row r="815">
          <cell r="B815" t="str">
            <v>9692QT</v>
          </cell>
          <cell r="H815">
            <v>551261</v>
          </cell>
        </row>
        <row r="816">
          <cell r="B816" t="str">
            <v>9742QT</v>
          </cell>
          <cell r="H816">
            <v>505840</v>
          </cell>
        </row>
        <row r="817">
          <cell r="B817" t="str">
            <v>9743QT</v>
          </cell>
          <cell r="H817">
            <v>142192</v>
          </cell>
        </row>
        <row r="818">
          <cell r="B818" t="str">
            <v>9781PD1</v>
          </cell>
          <cell r="H818">
            <v>439489</v>
          </cell>
        </row>
        <row r="819">
          <cell r="B819" t="str">
            <v>9783PD1</v>
          </cell>
          <cell r="H819">
            <v>433787</v>
          </cell>
        </row>
        <row r="820">
          <cell r="B820" t="str">
            <v>9833QU</v>
          </cell>
          <cell r="H820">
            <v>654277</v>
          </cell>
        </row>
        <row r="821">
          <cell r="B821" t="str">
            <v>9865QU</v>
          </cell>
          <cell r="H821">
            <v>578445</v>
          </cell>
        </row>
        <row r="822">
          <cell r="B822" t="str">
            <v>9877QU</v>
          </cell>
          <cell r="H822">
            <v>462151</v>
          </cell>
        </row>
        <row r="823">
          <cell r="B823" t="str">
            <v>9944QU</v>
          </cell>
          <cell r="H823">
            <v>518350</v>
          </cell>
        </row>
        <row r="824">
          <cell r="B824" t="str">
            <v>9991QU</v>
          </cell>
          <cell r="H824">
            <v>472400</v>
          </cell>
        </row>
        <row r="825">
          <cell r="B825" t="str">
            <v>0046RF</v>
          </cell>
          <cell r="H825">
            <v>1173419</v>
          </cell>
        </row>
        <row r="826">
          <cell r="B826" t="str">
            <v>0148OP1</v>
          </cell>
          <cell r="H826">
            <v>331744</v>
          </cell>
        </row>
        <row r="827">
          <cell r="B827" t="str">
            <v>0155OP1</v>
          </cell>
          <cell r="H827">
            <v>343566</v>
          </cell>
        </row>
        <row r="828">
          <cell r="B828" t="str">
            <v>0174OP1</v>
          </cell>
          <cell r="H828">
            <v>351878</v>
          </cell>
        </row>
        <row r="829">
          <cell r="B829" t="str">
            <v>0176OP1</v>
          </cell>
          <cell r="H829">
            <v>340521</v>
          </cell>
        </row>
        <row r="830">
          <cell r="B830" t="str">
            <v>0194OP1</v>
          </cell>
          <cell r="H830">
            <v>352231</v>
          </cell>
        </row>
        <row r="831">
          <cell r="B831" t="str">
            <v>0197LF2</v>
          </cell>
          <cell r="H831">
            <v>431050</v>
          </cell>
        </row>
        <row r="832">
          <cell r="B832" t="str">
            <v>0197OP1</v>
          </cell>
          <cell r="H832">
            <v>337279</v>
          </cell>
        </row>
        <row r="833">
          <cell r="B833" t="str">
            <v>0236OP1</v>
          </cell>
          <cell r="H833">
            <v>348305</v>
          </cell>
        </row>
        <row r="834">
          <cell r="B834" t="str">
            <v>0266OP1</v>
          </cell>
          <cell r="H834">
            <v>346100</v>
          </cell>
        </row>
        <row r="835">
          <cell r="B835" t="str">
            <v>0271OP1</v>
          </cell>
          <cell r="H835">
            <v>327134</v>
          </cell>
        </row>
        <row r="836">
          <cell r="B836" t="str">
            <v>0284OP1</v>
          </cell>
          <cell r="H836">
            <v>329560</v>
          </cell>
        </row>
        <row r="837">
          <cell r="B837" t="str">
            <v>0286OP1</v>
          </cell>
          <cell r="H837">
            <v>346034</v>
          </cell>
        </row>
        <row r="838">
          <cell r="B838" t="str">
            <v>0287OP1</v>
          </cell>
          <cell r="H838">
            <v>343323</v>
          </cell>
        </row>
        <row r="839">
          <cell r="B839" t="str">
            <v>0343OD</v>
          </cell>
          <cell r="H839">
            <v>400924</v>
          </cell>
        </row>
        <row r="840">
          <cell r="B840" t="str">
            <v>0364NA1</v>
          </cell>
          <cell r="H840">
            <v>397660</v>
          </cell>
        </row>
        <row r="841">
          <cell r="B841" t="str">
            <v>0366RD</v>
          </cell>
          <cell r="H841">
            <v>348526</v>
          </cell>
        </row>
        <row r="842">
          <cell r="B842" t="str">
            <v>0373NA1</v>
          </cell>
          <cell r="H842">
            <v>399601</v>
          </cell>
        </row>
        <row r="843">
          <cell r="B843" t="str">
            <v>0399RD</v>
          </cell>
          <cell r="H843">
            <v>516933</v>
          </cell>
        </row>
        <row r="844">
          <cell r="B844" t="str">
            <v>0406RD</v>
          </cell>
          <cell r="H844">
            <v>469376</v>
          </cell>
        </row>
        <row r="845">
          <cell r="B845" t="str">
            <v>0418RD</v>
          </cell>
          <cell r="H845">
            <v>408823</v>
          </cell>
        </row>
        <row r="846">
          <cell r="B846" t="str">
            <v>0423RD</v>
          </cell>
          <cell r="H846">
            <v>408304</v>
          </cell>
        </row>
        <row r="847">
          <cell r="B847" t="str">
            <v>0523NP1</v>
          </cell>
          <cell r="H847">
            <v>388442</v>
          </cell>
        </row>
        <row r="848">
          <cell r="B848" t="str">
            <v>0533NP1</v>
          </cell>
          <cell r="H848">
            <v>388288</v>
          </cell>
        </row>
        <row r="849">
          <cell r="B849" t="str">
            <v>0545NP1</v>
          </cell>
          <cell r="H849">
            <v>381980</v>
          </cell>
        </row>
        <row r="850">
          <cell r="B850" t="str">
            <v>0572NP1</v>
          </cell>
          <cell r="H850">
            <v>393867</v>
          </cell>
        </row>
        <row r="851">
          <cell r="B851" t="str">
            <v>0627NP1</v>
          </cell>
          <cell r="H851">
            <v>397219</v>
          </cell>
        </row>
        <row r="852">
          <cell r="B852" t="str">
            <v>0715PH</v>
          </cell>
          <cell r="H852">
            <v>394462</v>
          </cell>
        </row>
        <row r="853">
          <cell r="B853" t="str">
            <v>0720PH</v>
          </cell>
          <cell r="H853">
            <v>387229</v>
          </cell>
        </row>
        <row r="854">
          <cell r="B854" t="str">
            <v>0814RC</v>
          </cell>
          <cell r="H854">
            <v>314917</v>
          </cell>
        </row>
        <row r="855">
          <cell r="B855" t="str">
            <v>0998QZ</v>
          </cell>
          <cell r="H855">
            <v>397696</v>
          </cell>
        </row>
        <row r="856">
          <cell r="B856" t="str">
            <v>1015QZ</v>
          </cell>
          <cell r="H856">
            <v>397696</v>
          </cell>
        </row>
        <row r="857">
          <cell r="B857" t="str">
            <v>1029QZ</v>
          </cell>
          <cell r="H857">
            <v>523378</v>
          </cell>
        </row>
        <row r="858">
          <cell r="B858" t="str">
            <v>1046QZ</v>
          </cell>
          <cell r="H858">
            <v>369959</v>
          </cell>
        </row>
        <row r="859">
          <cell r="B859" t="str">
            <v>1142RE</v>
          </cell>
          <cell r="H859">
            <v>476301</v>
          </cell>
        </row>
        <row r="860">
          <cell r="B860" t="str">
            <v>1187RE</v>
          </cell>
          <cell r="H860">
            <v>470656</v>
          </cell>
        </row>
        <row r="861">
          <cell r="B861" t="str">
            <v>1285NS1</v>
          </cell>
          <cell r="H861">
            <v>384583</v>
          </cell>
        </row>
        <row r="862">
          <cell r="B862" t="str">
            <v>1291QC1</v>
          </cell>
          <cell r="H862">
            <v>264578</v>
          </cell>
        </row>
        <row r="863">
          <cell r="B863" t="str">
            <v>1324NS1</v>
          </cell>
          <cell r="H863">
            <v>209652</v>
          </cell>
        </row>
        <row r="864">
          <cell r="B864" t="str">
            <v>1331NX1</v>
          </cell>
          <cell r="H864">
            <v>464745</v>
          </cell>
        </row>
        <row r="865">
          <cell r="B865" t="str">
            <v>1340NS1</v>
          </cell>
          <cell r="H865">
            <v>399380</v>
          </cell>
        </row>
        <row r="866">
          <cell r="B866" t="str">
            <v>1343NS1</v>
          </cell>
          <cell r="H866">
            <v>263596</v>
          </cell>
        </row>
        <row r="867">
          <cell r="B867" t="str">
            <v>1360NS1</v>
          </cell>
          <cell r="H867">
            <v>216918</v>
          </cell>
        </row>
        <row r="868">
          <cell r="B868" t="str">
            <v>1407NE1</v>
          </cell>
          <cell r="H868">
            <v>256158</v>
          </cell>
        </row>
        <row r="869">
          <cell r="B869" t="str">
            <v>1424QR</v>
          </cell>
          <cell r="H869">
            <v>400924</v>
          </cell>
        </row>
        <row r="870">
          <cell r="B870" t="str">
            <v>1436QR</v>
          </cell>
          <cell r="H870">
            <v>388003</v>
          </cell>
        </row>
        <row r="871">
          <cell r="B871" t="str">
            <v>1442QR</v>
          </cell>
          <cell r="H871">
            <v>386589</v>
          </cell>
        </row>
        <row r="872">
          <cell r="B872" t="str">
            <v>1450QR</v>
          </cell>
          <cell r="H872">
            <v>388003</v>
          </cell>
        </row>
        <row r="873">
          <cell r="B873" t="str">
            <v>1473QR</v>
          </cell>
          <cell r="H873">
            <v>465603</v>
          </cell>
        </row>
        <row r="874">
          <cell r="B874" t="str">
            <v>1475QR</v>
          </cell>
          <cell r="H874">
            <v>408929</v>
          </cell>
        </row>
        <row r="875">
          <cell r="B875" t="str">
            <v>1478QR</v>
          </cell>
          <cell r="H875">
            <v>405445</v>
          </cell>
        </row>
        <row r="876">
          <cell r="B876" t="str">
            <v>1531QR</v>
          </cell>
          <cell r="H876">
            <v>398654</v>
          </cell>
        </row>
        <row r="877">
          <cell r="B877" t="str">
            <v>1533QR</v>
          </cell>
          <cell r="H877">
            <v>379799</v>
          </cell>
        </row>
        <row r="878">
          <cell r="B878" t="str">
            <v>1559QC1</v>
          </cell>
          <cell r="H878">
            <v>274861</v>
          </cell>
        </row>
        <row r="879">
          <cell r="B879" t="str">
            <v>1601QR</v>
          </cell>
          <cell r="H879">
            <v>309809</v>
          </cell>
        </row>
        <row r="880">
          <cell r="B880" t="str">
            <v>1603NN1</v>
          </cell>
          <cell r="H880">
            <v>393913</v>
          </cell>
        </row>
        <row r="881">
          <cell r="B881" t="str">
            <v>1606NN1</v>
          </cell>
          <cell r="H881">
            <v>388949</v>
          </cell>
        </row>
        <row r="882">
          <cell r="B882" t="str">
            <v>1612QR</v>
          </cell>
          <cell r="H882">
            <v>309809</v>
          </cell>
        </row>
        <row r="883">
          <cell r="B883" t="str">
            <v>1613NN1</v>
          </cell>
          <cell r="H883">
            <v>387690</v>
          </cell>
        </row>
        <row r="884">
          <cell r="B884" t="str">
            <v>1616QR</v>
          </cell>
          <cell r="H884">
            <v>204287</v>
          </cell>
        </row>
        <row r="885">
          <cell r="B885" t="str">
            <v>1619QR</v>
          </cell>
          <cell r="H885">
            <v>268325</v>
          </cell>
        </row>
        <row r="886">
          <cell r="B886" t="str">
            <v>1620QR</v>
          </cell>
          <cell r="H886">
            <v>309809</v>
          </cell>
        </row>
        <row r="887">
          <cell r="B887" t="str">
            <v>1625NN1</v>
          </cell>
          <cell r="H887">
            <v>397440</v>
          </cell>
        </row>
        <row r="888">
          <cell r="B888" t="str">
            <v>1626QR</v>
          </cell>
          <cell r="H888">
            <v>309809</v>
          </cell>
        </row>
        <row r="889">
          <cell r="B889" t="str">
            <v>1634QR</v>
          </cell>
          <cell r="H889">
            <v>390531</v>
          </cell>
        </row>
        <row r="890">
          <cell r="B890" t="str">
            <v>1641NN1</v>
          </cell>
          <cell r="H890">
            <v>390250</v>
          </cell>
        </row>
        <row r="891">
          <cell r="B891" t="str">
            <v>1641QR</v>
          </cell>
          <cell r="H891">
            <v>354067</v>
          </cell>
        </row>
        <row r="892">
          <cell r="B892" t="str">
            <v>1644QR</v>
          </cell>
          <cell r="H892">
            <v>390531</v>
          </cell>
        </row>
        <row r="893">
          <cell r="B893" t="str">
            <v>1645QR</v>
          </cell>
          <cell r="H893">
            <v>309809</v>
          </cell>
        </row>
        <row r="894">
          <cell r="B894" t="str">
            <v>1649QR</v>
          </cell>
          <cell r="H894">
            <v>238335</v>
          </cell>
        </row>
        <row r="895">
          <cell r="B895" t="str">
            <v>1650NN1</v>
          </cell>
          <cell r="H895">
            <v>394859</v>
          </cell>
        </row>
        <row r="896">
          <cell r="B896" t="str">
            <v>1650QR</v>
          </cell>
          <cell r="H896">
            <v>268325</v>
          </cell>
        </row>
        <row r="897">
          <cell r="B897" t="str">
            <v>1651QR</v>
          </cell>
          <cell r="H897">
            <v>268325</v>
          </cell>
        </row>
        <row r="898">
          <cell r="B898" t="str">
            <v>1652QR</v>
          </cell>
          <cell r="H898">
            <v>390531</v>
          </cell>
        </row>
        <row r="899">
          <cell r="B899" t="str">
            <v>1653QR</v>
          </cell>
          <cell r="H899">
            <v>390531</v>
          </cell>
        </row>
        <row r="900">
          <cell r="B900" t="str">
            <v>1661QR</v>
          </cell>
          <cell r="H900">
            <v>334741</v>
          </cell>
        </row>
        <row r="901">
          <cell r="B901" t="str">
            <v>1662QR</v>
          </cell>
          <cell r="H901">
            <v>204287</v>
          </cell>
        </row>
        <row r="902">
          <cell r="B902" t="str">
            <v>1664QR</v>
          </cell>
          <cell r="H902">
            <v>204287</v>
          </cell>
        </row>
        <row r="903">
          <cell r="B903" t="str">
            <v>1665QR</v>
          </cell>
          <cell r="H903">
            <v>309809</v>
          </cell>
        </row>
        <row r="904">
          <cell r="B904" t="str">
            <v>1673QR</v>
          </cell>
          <cell r="H904">
            <v>390531</v>
          </cell>
        </row>
        <row r="905">
          <cell r="B905" t="str">
            <v>1684NN1</v>
          </cell>
          <cell r="H905">
            <v>405974</v>
          </cell>
        </row>
        <row r="906">
          <cell r="B906" t="str">
            <v>1689NN1</v>
          </cell>
          <cell r="H906">
            <v>410429</v>
          </cell>
        </row>
        <row r="907">
          <cell r="B907" t="str">
            <v>1692MV1</v>
          </cell>
          <cell r="H907">
            <v>395411</v>
          </cell>
        </row>
        <row r="908">
          <cell r="B908" t="str">
            <v>1693NN1</v>
          </cell>
          <cell r="H908">
            <v>399248</v>
          </cell>
        </row>
        <row r="909">
          <cell r="B909" t="str">
            <v>1693QR</v>
          </cell>
          <cell r="H909">
            <v>390531</v>
          </cell>
        </row>
        <row r="910">
          <cell r="B910" t="str">
            <v>1694NN1</v>
          </cell>
          <cell r="H910">
            <v>394308</v>
          </cell>
        </row>
        <row r="911">
          <cell r="B911" t="str">
            <v>1695NN1</v>
          </cell>
          <cell r="H911">
            <v>417861</v>
          </cell>
        </row>
        <row r="912">
          <cell r="B912" t="str">
            <v>1699NN1</v>
          </cell>
          <cell r="H912">
            <v>314135</v>
          </cell>
        </row>
        <row r="913">
          <cell r="B913" t="str">
            <v>1702NN1</v>
          </cell>
          <cell r="H913">
            <v>282086</v>
          </cell>
        </row>
        <row r="914">
          <cell r="B914" t="str">
            <v>1711QR</v>
          </cell>
          <cell r="H914">
            <v>336545</v>
          </cell>
        </row>
        <row r="915">
          <cell r="B915" t="str">
            <v>1728NN1</v>
          </cell>
          <cell r="H915">
            <v>293522</v>
          </cell>
        </row>
        <row r="916">
          <cell r="B916" t="str">
            <v>1736NN1</v>
          </cell>
          <cell r="H916">
            <v>403195</v>
          </cell>
        </row>
        <row r="917">
          <cell r="B917" t="str">
            <v>1746NN1</v>
          </cell>
          <cell r="H917">
            <v>396205</v>
          </cell>
        </row>
        <row r="918">
          <cell r="B918" t="str">
            <v>1760NN1</v>
          </cell>
          <cell r="H918">
            <v>394641</v>
          </cell>
        </row>
        <row r="919">
          <cell r="B919" t="str">
            <v>1771NN1</v>
          </cell>
          <cell r="H919">
            <v>418632</v>
          </cell>
        </row>
        <row r="920">
          <cell r="B920" t="str">
            <v>1775NN1</v>
          </cell>
          <cell r="H920">
            <v>400042</v>
          </cell>
        </row>
        <row r="921">
          <cell r="B921" t="str">
            <v>1806OP1</v>
          </cell>
          <cell r="H921">
            <v>350709</v>
          </cell>
        </row>
        <row r="922">
          <cell r="B922" t="str">
            <v>1893RD</v>
          </cell>
          <cell r="H922">
            <v>387405</v>
          </cell>
        </row>
        <row r="923">
          <cell r="B923" t="str">
            <v>1916RD</v>
          </cell>
          <cell r="H923">
            <v>622513</v>
          </cell>
        </row>
        <row r="924">
          <cell r="B924" t="str">
            <v>1959RD</v>
          </cell>
          <cell r="H924">
            <v>463400</v>
          </cell>
        </row>
        <row r="925">
          <cell r="B925" t="str">
            <v>2065MX1</v>
          </cell>
          <cell r="H925">
            <v>275222</v>
          </cell>
        </row>
        <row r="926">
          <cell r="B926" t="str">
            <v>2093QC1</v>
          </cell>
          <cell r="H926">
            <v>272690</v>
          </cell>
        </row>
        <row r="927">
          <cell r="B927" t="str">
            <v>2122QC1</v>
          </cell>
          <cell r="H927">
            <v>591486</v>
          </cell>
        </row>
        <row r="928">
          <cell r="B928" t="str">
            <v>2321NQ1</v>
          </cell>
          <cell r="H928">
            <v>491959</v>
          </cell>
        </row>
        <row r="929">
          <cell r="B929" t="str">
            <v>2467QN</v>
          </cell>
          <cell r="H929">
            <v>442957</v>
          </cell>
        </row>
        <row r="930">
          <cell r="B930" t="str">
            <v>2483QN</v>
          </cell>
          <cell r="H930">
            <v>429922</v>
          </cell>
        </row>
        <row r="931">
          <cell r="B931" t="str">
            <v>2488QN</v>
          </cell>
          <cell r="H931">
            <v>429922</v>
          </cell>
        </row>
        <row r="932">
          <cell r="B932" t="str">
            <v>2502QN</v>
          </cell>
          <cell r="H932">
            <v>599511</v>
          </cell>
        </row>
        <row r="933">
          <cell r="B933" t="str">
            <v>2506QN</v>
          </cell>
          <cell r="H933">
            <v>442957</v>
          </cell>
        </row>
        <row r="934">
          <cell r="B934" t="str">
            <v>2507QN</v>
          </cell>
          <cell r="H934">
            <v>424322</v>
          </cell>
        </row>
        <row r="935">
          <cell r="B935" t="str">
            <v>2508QN</v>
          </cell>
          <cell r="H935">
            <v>379378</v>
          </cell>
        </row>
        <row r="936">
          <cell r="B936" t="str">
            <v>2514QN</v>
          </cell>
          <cell r="H936">
            <v>473831</v>
          </cell>
        </row>
        <row r="937">
          <cell r="B937" t="str">
            <v>2517QN</v>
          </cell>
          <cell r="H937">
            <v>424322</v>
          </cell>
        </row>
        <row r="938">
          <cell r="B938" t="str">
            <v>2518QN</v>
          </cell>
          <cell r="H938">
            <v>367778</v>
          </cell>
        </row>
        <row r="939">
          <cell r="B939" t="str">
            <v>2519QN</v>
          </cell>
          <cell r="H939">
            <v>379378</v>
          </cell>
        </row>
        <row r="940">
          <cell r="B940" t="str">
            <v>2521QN</v>
          </cell>
          <cell r="H940">
            <v>379378</v>
          </cell>
        </row>
        <row r="941">
          <cell r="B941" t="str">
            <v>2542QN</v>
          </cell>
          <cell r="H941">
            <v>599511</v>
          </cell>
        </row>
        <row r="942">
          <cell r="B942" t="str">
            <v>2560QN</v>
          </cell>
          <cell r="H942">
            <v>437466</v>
          </cell>
        </row>
        <row r="943">
          <cell r="B943" t="str">
            <v>2624QN</v>
          </cell>
          <cell r="H943">
            <v>437466</v>
          </cell>
        </row>
        <row r="944">
          <cell r="B944" t="str">
            <v>2625QN</v>
          </cell>
          <cell r="H944">
            <v>437466</v>
          </cell>
        </row>
        <row r="945">
          <cell r="B945" t="str">
            <v>2647QN</v>
          </cell>
          <cell r="H945">
            <v>367778</v>
          </cell>
        </row>
        <row r="946">
          <cell r="B946" t="str">
            <v>2649QN</v>
          </cell>
          <cell r="H946">
            <v>379378</v>
          </cell>
        </row>
        <row r="947">
          <cell r="B947" t="str">
            <v>2695QN</v>
          </cell>
          <cell r="H947">
            <v>354067</v>
          </cell>
        </row>
        <row r="948">
          <cell r="B948" t="str">
            <v>2696QN</v>
          </cell>
          <cell r="H948">
            <v>354067</v>
          </cell>
        </row>
        <row r="949">
          <cell r="B949" t="str">
            <v>2697QN</v>
          </cell>
          <cell r="H949">
            <v>221292</v>
          </cell>
        </row>
        <row r="950">
          <cell r="B950" t="str">
            <v>2698QN</v>
          </cell>
          <cell r="H950">
            <v>221292</v>
          </cell>
        </row>
        <row r="951">
          <cell r="B951" t="str">
            <v>2700QN</v>
          </cell>
          <cell r="H951">
            <v>354067</v>
          </cell>
        </row>
        <row r="952">
          <cell r="B952" t="str">
            <v>2702QN</v>
          </cell>
          <cell r="H952">
            <v>354067</v>
          </cell>
        </row>
        <row r="953">
          <cell r="B953" t="str">
            <v>2703QN</v>
          </cell>
          <cell r="H953">
            <v>354067</v>
          </cell>
        </row>
        <row r="954">
          <cell r="B954" t="str">
            <v>2704QN</v>
          </cell>
          <cell r="H954">
            <v>354067</v>
          </cell>
        </row>
        <row r="955">
          <cell r="B955" t="str">
            <v>2705QN</v>
          </cell>
          <cell r="H955">
            <v>354067</v>
          </cell>
        </row>
        <row r="956">
          <cell r="B956" t="str">
            <v>2717QN</v>
          </cell>
          <cell r="H956">
            <v>221292</v>
          </cell>
        </row>
        <row r="957">
          <cell r="B957" t="str">
            <v>2726QN</v>
          </cell>
          <cell r="H957">
            <v>221292</v>
          </cell>
        </row>
        <row r="958">
          <cell r="B958" t="str">
            <v>2727QN</v>
          </cell>
          <cell r="H958">
            <v>221292</v>
          </cell>
        </row>
        <row r="959">
          <cell r="B959" t="str">
            <v>2728QN</v>
          </cell>
          <cell r="H959">
            <v>354067</v>
          </cell>
        </row>
        <row r="960">
          <cell r="B960" t="str">
            <v>2729QN</v>
          </cell>
          <cell r="H960">
            <v>221292</v>
          </cell>
        </row>
        <row r="961">
          <cell r="B961" t="str">
            <v>2734QN</v>
          </cell>
          <cell r="H961">
            <v>265550</v>
          </cell>
        </row>
        <row r="962">
          <cell r="B962" t="str">
            <v>2743QN</v>
          </cell>
          <cell r="H962">
            <v>354067</v>
          </cell>
        </row>
        <row r="963">
          <cell r="B963" t="str">
            <v>2745RC</v>
          </cell>
          <cell r="H963">
            <v>382885</v>
          </cell>
        </row>
        <row r="964">
          <cell r="B964" t="str">
            <v>2747QN</v>
          </cell>
          <cell r="H964">
            <v>354067</v>
          </cell>
        </row>
        <row r="965">
          <cell r="B965" t="str">
            <v>2748QN</v>
          </cell>
          <cell r="H965">
            <v>354067</v>
          </cell>
        </row>
        <row r="966">
          <cell r="B966" t="str">
            <v>2749RC</v>
          </cell>
          <cell r="H966">
            <v>354392</v>
          </cell>
        </row>
        <row r="967">
          <cell r="B967" t="str">
            <v>2752QN</v>
          </cell>
          <cell r="H967">
            <v>354067</v>
          </cell>
        </row>
        <row r="968">
          <cell r="B968" t="str">
            <v>2754QN</v>
          </cell>
          <cell r="H968">
            <v>221292</v>
          </cell>
        </row>
        <row r="969">
          <cell r="B969" t="str">
            <v>2756QN</v>
          </cell>
          <cell r="H969">
            <v>354067</v>
          </cell>
        </row>
        <row r="970">
          <cell r="B970" t="str">
            <v>2784RC</v>
          </cell>
          <cell r="H970">
            <v>431070</v>
          </cell>
        </row>
        <row r="971">
          <cell r="B971" t="str">
            <v>2831RC</v>
          </cell>
          <cell r="H971">
            <v>379180</v>
          </cell>
        </row>
        <row r="972">
          <cell r="B972" t="str">
            <v>2848QN</v>
          </cell>
          <cell r="H972">
            <v>221292</v>
          </cell>
        </row>
        <row r="973">
          <cell r="B973" t="str">
            <v>2875RC</v>
          </cell>
          <cell r="H973">
            <v>457909</v>
          </cell>
        </row>
        <row r="974">
          <cell r="B974" t="str">
            <v>2876QN</v>
          </cell>
          <cell r="H974">
            <v>276914</v>
          </cell>
        </row>
        <row r="975">
          <cell r="B975" t="str">
            <v>2889RC</v>
          </cell>
          <cell r="H975">
            <v>457909</v>
          </cell>
        </row>
        <row r="976">
          <cell r="B976" t="str">
            <v>2899QN</v>
          </cell>
          <cell r="H976">
            <v>282038</v>
          </cell>
        </row>
        <row r="977">
          <cell r="B977" t="str">
            <v>2901QN</v>
          </cell>
          <cell r="H977">
            <v>316473</v>
          </cell>
        </row>
        <row r="978">
          <cell r="B978" t="str">
            <v>2904QN</v>
          </cell>
          <cell r="H978">
            <v>286096</v>
          </cell>
        </row>
        <row r="979">
          <cell r="B979" t="str">
            <v>2905QN</v>
          </cell>
          <cell r="H979">
            <v>211529</v>
          </cell>
        </row>
        <row r="980">
          <cell r="B980" t="str">
            <v>2926QN</v>
          </cell>
          <cell r="H980">
            <v>282038</v>
          </cell>
        </row>
        <row r="981">
          <cell r="B981" t="str">
            <v>2931QN</v>
          </cell>
          <cell r="H981">
            <v>178810</v>
          </cell>
        </row>
        <row r="982">
          <cell r="B982" t="str">
            <v>2932QN</v>
          </cell>
          <cell r="H982">
            <v>250334</v>
          </cell>
        </row>
        <row r="983">
          <cell r="B983" t="str">
            <v>2933QN</v>
          </cell>
          <cell r="H983">
            <v>316473</v>
          </cell>
        </row>
        <row r="984">
          <cell r="B984" t="str">
            <v>2934QN</v>
          </cell>
          <cell r="H984">
            <v>286096</v>
          </cell>
        </row>
        <row r="985">
          <cell r="B985" t="str">
            <v>2935RC</v>
          </cell>
          <cell r="H985">
            <v>172158</v>
          </cell>
        </row>
        <row r="986">
          <cell r="B986" t="str">
            <v>2940QN</v>
          </cell>
          <cell r="H986">
            <v>176274</v>
          </cell>
        </row>
        <row r="987">
          <cell r="B987" t="str">
            <v>2941QN</v>
          </cell>
          <cell r="H987">
            <v>316473</v>
          </cell>
        </row>
        <row r="988">
          <cell r="B988" t="str">
            <v>2942QN</v>
          </cell>
          <cell r="H988">
            <v>237355</v>
          </cell>
        </row>
        <row r="989">
          <cell r="B989" t="str">
            <v>2943QN</v>
          </cell>
          <cell r="H989">
            <v>276914</v>
          </cell>
        </row>
        <row r="990">
          <cell r="B990" t="str">
            <v>2945QN</v>
          </cell>
          <cell r="H990">
            <v>282038</v>
          </cell>
        </row>
        <row r="991">
          <cell r="B991" t="str">
            <v>2946QN</v>
          </cell>
          <cell r="H991">
            <v>250334</v>
          </cell>
        </row>
        <row r="992">
          <cell r="B992" t="str">
            <v>2947QN</v>
          </cell>
          <cell r="H992">
            <v>176274</v>
          </cell>
        </row>
        <row r="993">
          <cell r="B993" t="str">
            <v>2948QN</v>
          </cell>
          <cell r="H993">
            <v>286096</v>
          </cell>
        </row>
        <row r="994">
          <cell r="B994" t="str">
            <v>2949QN</v>
          </cell>
          <cell r="H994">
            <v>214572</v>
          </cell>
        </row>
        <row r="995">
          <cell r="B995" t="str">
            <v>2950QN</v>
          </cell>
          <cell r="H995">
            <v>250334</v>
          </cell>
        </row>
        <row r="996">
          <cell r="B996" t="str">
            <v>2955QN</v>
          </cell>
          <cell r="H996">
            <v>237355</v>
          </cell>
        </row>
        <row r="997">
          <cell r="B997" t="str">
            <v>2956QN</v>
          </cell>
          <cell r="H997">
            <v>276914</v>
          </cell>
        </row>
        <row r="998">
          <cell r="B998" t="str">
            <v>2957QN</v>
          </cell>
          <cell r="H998">
            <v>237355</v>
          </cell>
        </row>
        <row r="999">
          <cell r="B999" t="str">
            <v>2964QN</v>
          </cell>
          <cell r="H999">
            <v>276914</v>
          </cell>
        </row>
        <row r="1000">
          <cell r="B1000" t="str">
            <v>2965QN</v>
          </cell>
          <cell r="H1000">
            <v>237355</v>
          </cell>
        </row>
        <row r="1001">
          <cell r="B1001" t="str">
            <v>2966QN</v>
          </cell>
          <cell r="H1001">
            <v>316473</v>
          </cell>
        </row>
        <row r="1002">
          <cell r="B1002" t="str">
            <v>2968QN</v>
          </cell>
          <cell r="H1002">
            <v>197796</v>
          </cell>
        </row>
        <row r="1003">
          <cell r="B1003" t="str">
            <v>2969QN</v>
          </cell>
          <cell r="H1003">
            <v>316473</v>
          </cell>
        </row>
        <row r="1004">
          <cell r="B1004" t="str">
            <v>2970QN</v>
          </cell>
          <cell r="H1004">
            <v>316473</v>
          </cell>
        </row>
        <row r="1005">
          <cell r="B1005" t="str">
            <v>2971QN</v>
          </cell>
          <cell r="H1005">
            <v>178810</v>
          </cell>
        </row>
        <row r="1006">
          <cell r="B1006" t="str">
            <v>2972QN</v>
          </cell>
          <cell r="H1006">
            <v>276914</v>
          </cell>
        </row>
        <row r="1007">
          <cell r="B1007" t="str">
            <v>2974QN</v>
          </cell>
          <cell r="H1007">
            <v>276914</v>
          </cell>
        </row>
        <row r="1008">
          <cell r="B1008" t="str">
            <v>2975QN</v>
          </cell>
          <cell r="H1008">
            <v>237355</v>
          </cell>
        </row>
        <row r="1009">
          <cell r="B1009" t="str">
            <v>2978QN</v>
          </cell>
          <cell r="H1009">
            <v>178810</v>
          </cell>
        </row>
        <row r="1010">
          <cell r="B1010" t="str">
            <v>2979QN</v>
          </cell>
          <cell r="H1010">
            <v>286096</v>
          </cell>
        </row>
        <row r="1011">
          <cell r="B1011" t="str">
            <v>2980QN</v>
          </cell>
          <cell r="H1011">
            <v>316473</v>
          </cell>
        </row>
        <row r="1012">
          <cell r="B1012" t="str">
            <v>2981QN</v>
          </cell>
          <cell r="H1012">
            <v>276914</v>
          </cell>
        </row>
        <row r="1013">
          <cell r="B1013" t="str">
            <v>2982QN</v>
          </cell>
          <cell r="H1013">
            <v>276914</v>
          </cell>
        </row>
        <row r="1014">
          <cell r="B1014" t="str">
            <v>2983QN</v>
          </cell>
          <cell r="H1014">
            <v>316473</v>
          </cell>
        </row>
        <row r="1015">
          <cell r="B1015" t="str">
            <v>2984QN</v>
          </cell>
          <cell r="H1015">
            <v>237355</v>
          </cell>
        </row>
        <row r="1016">
          <cell r="B1016" t="str">
            <v>2987RC</v>
          </cell>
          <cell r="H1016">
            <v>221404</v>
          </cell>
        </row>
        <row r="1017">
          <cell r="B1017" t="str">
            <v>2988QN</v>
          </cell>
          <cell r="H1017">
            <v>316473</v>
          </cell>
        </row>
        <row r="1018">
          <cell r="B1018" t="str">
            <v>2990QN</v>
          </cell>
          <cell r="H1018">
            <v>197796</v>
          </cell>
        </row>
        <row r="1019">
          <cell r="B1019" t="str">
            <v>2992QN</v>
          </cell>
          <cell r="H1019">
            <v>276914</v>
          </cell>
        </row>
        <row r="1020">
          <cell r="B1020" t="str">
            <v>2995QN</v>
          </cell>
          <cell r="H1020">
            <v>197796</v>
          </cell>
        </row>
        <row r="1021">
          <cell r="B1021" t="str">
            <v>2998QN</v>
          </cell>
          <cell r="H1021">
            <v>316473</v>
          </cell>
        </row>
        <row r="1022">
          <cell r="B1022" t="str">
            <v>2999QN</v>
          </cell>
          <cell r="H1022">
            <v>316473</v>
          </cell>
        </row>
        <row r="1023">
          <cell r="B1023" t="str">
            <v>3000QN</v>
          </cell>
          <cell r="H1023">
            <v>276914</v>
          </cell>
        </row>
        <row r="1024">
          <cell r="B1024" t="str">
            <v>3001QN</v>
          </cell>
          <cell r="H1024">
            <v>237355</v>
          </cell>
        </row>
        <row r="1025">
          <cell r="B1025" t="str">
            <v>3003QN</v>
          </cell>
          <cell r="H1025">
            <v>238335</v>
          </cell>
        </row>
        <row r="1026">
          <cell r="B1026" t="str">
            <v>3004QN</v>
          </cell>
          <cell r="H1026">
            <v>238335</v>
          </cell>
        </row>
        <row r="1027">
          <cell r="B1027" t="str">
            <v>3005QN</v>
          </cell>
          <cell r="H1027">
            <v>170239</v>
          </cell>
        </row>
        <row r="1028">
          <cell r="B1028" t="str">
            <v>3006QN</v>
          </cell>
          <cell r="H1028">
            <v>204287</v>
          </cell>
        </row>
        <row r="1029">
          <cell r="B1029" t="str">
            <v>3007QN</v>
          </cell>
          <cell r="H1029">
            <v>234784</v>
          </cell>
        </row>
        <row r="1030">
          <cell r="B1030" t="str">
            <v>3008QN</v>
          </cell>
          <cell r="H1030">
            <v>167703</v>
          </cell>
        </row>
        <row r="1031">
          <cell r="B1031" t="str">
            <v>3014QN</v>
          </cell>
          <cell r="H1031">
            <v>272383</v>
          </cell>
        </row>
        <row r="1032">
          <cell r="B1032" t="str">
            <v>3015QN</v>
          </cell>
          <cell r="H1032">
            <v>204287</v>
          </cell>
        </row>
        <row r="1033">
          <cell r="B1033" t="str">
            <v>3042QN</v>
          </cell>
          <cell r="H1033">
            <v>170239</v>
          </cell>
        </row>
        <row r="1034">
          <cell r="B1034" t="str">
            <v>3043QN</v>
          </cell>
          <cell r="H1034">
            <v>272383</v>
          </cell>
        </row>
        <row r="1035">
          <cell r="B1035" t="str">
            <v>3044QN</v>
          </cell>
          <cell r="H1035">
            <v>170239</v>
          </cell>
        </row>
        <row r="1036">
          <cell r="B1036" t="str">
            <v>3049QN</v>
          </cell>
          <cell r="H1036">
            <v>238335</v>
          </cell>
        </row>
        <row r="1037">
          <cell r="B1037" t="str">
            <v>3050QN</v>
          </cell>
          <cell r="H1037">
            <v>170239</v>
          </cell>
        </row>
        <row r="1038">
          <cell r="B1038" t="str">
            <v>3051QN</v>
          </cell>
          <cell r="H1038">
            <v>170239</v>
          </cell>
        </row>
        <row r="1039">
          <cell r="B1039" t="str">
            <v>3052QN</v>
          </cell>
          <cell r="H1039">
            <v>238335</v>
          </cell>
        </row>
        <row r="1040">
          <cell r="B1040" t="str">
            <v>3053QN</v>
          </cell>
          <cell r="H1040">
            <v>204287</v>
          </cell>
        </row>
        <row r="1041">
          <cell r="B1041" t="str">
            <v>3054QN</v>
          </cell>
          <cell r="H1041">
            <v>276914</v>
          </cell>
        </row>
        <row r="1042">
          <cell r="B1042" t="str">
            <v>3058QN</v>
          </cell>
          <cell r="H1042">
            <v>178810</v>
          </cell>
        </row>
        <row r="1043">
          <cell r="B1043" t="str">
            <v>3061QN</v>
          </cell>
          <cell r="H1043">
            <v>286096</v>
          </cell>
        </row>
        <row r="1044">
          <cell r="B1044" t="str">
            <v>3062QN</v>
          </cell>
          <cell r="H1044">
            <v>286096</v>
          </cell>
        </row>
        <row r="1045">
          <cell r="B1045" t="str">
            <v>3063QN</v>
          </cell>
          <cell r="H1045">
            <v>286096</v>
          </cell>
        </row>
        <row r="1046">
          <cell r="B1046" t="str">
            <v>3064QN</v>
          </cell>
          <cell r="H1046">
            <v>178810</v>
          </cell>
        </row>
        <row r="1047">
          <cell r="B1047" t="str">
            <v>3065QN</v>
          </cell>
          <cell r="H1047">
            <v>276914</v>
          </cell>
        </row>
        <row r="1048">
          <cell r="B1048" t="str">
            <v>3066QN</v>
          </cell>
          <cell r="H1048">
            <v>197796</v>
          </cell>
        </row>
        <row r="1049">
          <cell r="B1049" t="str">
            <v>3067QN</v>
          </cell>
          <cell r="H1049">
            <v>276914</v>
          </cell>
        </row>
        <row r="1050">
          <cell r="B1050" t="str">
            <v>3068QN</v>
          </cell>
          <cell r="H1050">
            <v>197796</v>
          </cell>
        </row>
        <row r="1051">
          <cell r="B1051" t="str">
            <v>3069QN</v>
          </cell>
          <cell r="H1051">
            <v>195259</v>
          </cell>
        </row>
        <row r="1052">
          <cell r="B1052" t="str">
            <v>3070QN</v>
          </cell>
          <cell r="H1052">
            <v>273363</v>
          </cell>
        </row>
        <row r="1053">
          <cell r="B1053" t="str">
            <v>3071QN</v>
          </cell>
          <cell r="H1053">
            <v>234311</v>
          </cell>
        </row>
        <row r="1054">
          <cell r="B1054" t="str">
            <v>3073QN</v>
          </cell>
          <cell r="H1054">
            <v>234311</v>
          </cell>
        </row>
        <row r="1055">
          <cell r="B1055" t="str">
            <v>3074QN</v>
          </cell>
          <cell r="H1055">
            <v>234311</v>
          </cell>
        </row>
        <row r="1056">
          <cell r="B1056" t="str">
            <v>3075QN</v>
          </cell>
          <cell r="H1056">
            <v>273363</v>
          </cell>
        </row>
        <row r="1057">
          <cell r="B1057" t="str">
            <v>3076QN</v>
          </cell>
          <cell r="H1057">
            <v>197796</v>
          </cell>
        </row>
        <row r="1058">
          <cell r="B1058" t="str">
            <v>3081QN</v>
          </cell>
          <cell r="H1058">
            <v>312415</v>
          </cell>
        </row>
        <row r="1059">
          <cell r="B1059" t="str">
            <v>3082QN</v>
          </cell>
          <cell r="H1059">
            <v>234311</v>
          </cell>
        </row>
        <row r="1060">
          <cell r="B1060" t="str">
            <v>3083QN</v>
          </cell>
          <cell r="H1060">
            <v>234311</v>
          </cell>
        </row>
        <row r="1061">
          <cell r="B1061" t="str">
            <v>3084QN</v>
          </cell>
          <cell r="H1061">
            <v>214572</v>
          </cell>
        </row>
        <row r="1062">
          <cell r="B1062" t="str">
            <v>3085QN</v>
          </cell>
          <cell r="H1062">
            <v>282038</v>
          </cell>
        </row>
        <row r="1063">
          <cell r="B1063" t="str">
            <v>3086QN</v>
          </cell>
          <cell r="H1063">
            <v>211529</v>
          </cell>
        </row>
        <row r="1064">
          <cell r="B1064" t="str">
            <v>3087QN</v>
          </cell>
          <cell r="H1064">
            <v>176274</v>
          </cell>
        </row>
        <row r="1065">
          <cell r="B1065" t="str">
            <v>3089QN</v>
          </cell>
          <cell r="H1065">
            <v>176274</v>
          </cell>
        </row>
        <row r="1066">
          <cell r="B1066" t="str">
            <v>3091QN</v>
          </cell>
          <cell r="H1066">
            <v>178810</v>
          </cell>
        </row>
        <row r="1067">
          <cell r="B1067" t="str">
            <v>3093QN</v>
          </cell>
          <cell r="H1067">
            <v>286096</v>
          </cell>
        </row>
        <row r="1068">
          <cell r="B1068" t="str">
            <v>3094QN</v>
          </cell>
          <cell r="H1068">
            <v>214572</v>
          </cell>
        </row>
        <row r="1069">
          <cell r="B1069" t="str">
            <v>3095QN</v>
          </cell>
          <cell r="H1069">
            <v>250334</v>
          </cell>
        </row>
        <row r="1070">
          <cell r="B1070" t="str">
            <v>3097QN</v>
          </cell>
          <cell r="H1070">
            <v>286096</v>
          </cell>
        </row>
        <row r="1071">
          <cell r="B1071" t="str">
            <v>3098QN</v>
          </cell>
          <cell r="H1071">
            <v>214572</v>
          </cell>
        </row>
        <row r="1072">
          <cell r="B1072" t="str">
            <v>3099QN</v>
          </cell>
          <cell r="H1072">
            <v>214572</v>
          </cell>
        </row>
        <row r="1073">
          <cell r="B1073" t="str">
            <v>3101QN</v>
          </cell>
          <cell r="H1073">
            <v>214572</v>
          </cell>
        </row>
        <row r="1074">
          <cell r="B1074" t="str">
            <v>3102QN</v>
          </cell>
          <cell r="H1074">
            <v>214572</v>
          </cell>
        </row>
        <row r="1075">
          <cell r="B1075" t="str">
            <v>3103QN</v>
          </cell>
          <cell r="H1075">
            <v>286096</v>
          </cell>
        </row>
        <row r="1076">
          <cell r="B1076" t="str">
            <v>3105QN</v>
          </cell>
          <cell r="H1076">
            <v>214572</v>
          </cell>
        </row>
        <row r="1077">
          <cell r="B1077" t="str">
            <v>3107QN</v>
          </cell>
          <cell r="H1077">
            <v>286096</v>
          </cell>
        </row>
        <row r="1078">
          <cell r="B1078" t="str">
            <v>3109QN</v>
          </cell>
          <cell r="H1078">
            <v>286096</v>
          </cell>
        </row>
        <row r="1079">
          <cell r="B1079" t="str">
            <v>3110QN</v>
          </cell>
          <cell r="H1079">
            <v>250334</v>
          </cell>
        </row>
        <row r="1080">
          <cell r="B1080" t="str">
            <v>3111QN</v>
          </cell>
          <cell r="H1080">
            <v>276914</v>
          </cell>
        </row>
        <row r="1081">
          <cell r="B1081" t="str">
            <v>3112QN</v>
          </cell>
          <cell r="H1081">
            <v>286096</v>
          </cell>
        </row>
        <row r="1082">
          <cell r="B1082" t="str">
            <v>3113QN</v>
          </cell>
          <cell r="H1082">
            <v>214572</v>
          </cell>
        </row>
        <row r="1083">
          <cell r="B1083" t="str">
            <v>3113RC</v>
          </cell>
          <cell r="H1083">
            <v>483380</v>
          </cell>
        </row>
        <row r="1084">
          <cell r="B1084" t="str">
            <v>3116QN</v>
          </cell>
          <cell r="H1084">
            <v>107286</v>
          </cell>
        </row>
        <row r="1085">
          <cell r="B1085" t="str">
            <v>3117QN</v>
          </cell>
          <cell r="H1085">
            <v>214572</v>
          </cell>
        </row>
        <row r="1086">
          <cell r="B1086" t="str">
            <v>3118QN</v>
          </cell>
          <cell r="H1086">
            <v>234311</v>
          </cell>
        </row>
        <row r="1087">
          <cell r="B1087" t="str">
            <v>3119QN</v>
          </cell>
          <cell r="H1087">
            <v>214572</v>
          </cell>
        </row>
        <row r="1088">
          <cell r="B1088" t="str">
            <v>3123QN</v>
          </cell>
          <cell r="H1088">
            <v>250334</v>
          </cell>
        </row>
        <row r="1089">
          <cell r="B1089" t="str">
            <v>3124QN</v>
          </cell>
          <cell r="H1089">
            <v>276914</v>
          </cell>
        </row>
        <row r="1090">
          <cell r="B1090" t="str">
            <v>3124RC</v>
          </cell>
          <cell r="H1090">
            <v>550951</v>
          </cell>
        </row>
        <row r="1091">
          <cell r="B1091" t="str">
            <v>3128QN</v>
          </cell>
          <cell r="H1091">
            <v>214572</v>
          </cell>
        </row>
        <row r="1092">
          <cell r="B1092" t="str">
            <v>3131QN</v>
          </cell>
          <cell r="H1092">
            <v>170239</v>
          </cell>
        </row>
        <row r="1093">
          <cell r="B1093" t="str">
            <v>3132QN</v>
          </cell>
          <cell r="H1093">
            <v>238335</v>
          </cell>
        </row>
        <row r="1094">
          <cell r="B1094" t="str">
            <v>3133QN</v>
          </cell>
          <cell r="H1094">
            <v>306431</v>
          </cell>
        </row>
        <row r="1095">
          <cell r="B1095" t="str">
            <v>3144QN</v>
          </cell>
          <cell r="H1095">
            <v>204287</v>
          </cell>
        </row>
        <row r="1096">
          <cell r="B1096" t="str">
            <v>3145QN</v>
          </cell>
          <cell r="H1096">
            <v>204287</v>
          </cell>
        </row>
        <row r="1097">
          <cell r="B1097" t="str">
            <v>3147QN</v>
          </cell>
          <cell r="H1097">
            <v>204287</v>
          </cell>
        </row>
        <row r="1098">
          <cell r="B1098" t="str">
            <v>3148QN</v>
          </cell>
          <cell r="H1098">
            <v>170239</v>
          </cell>
        </row>
        <row r="1099">
          <cell r="B1099" t="str">
            <v>3149QN</v>
          </cell>
          <cell r="H1099">
            <v>170239</v>
          </cell>
        </row>
        <row r="1100">
          <cell r="B1100" t="str">
            <v>3150QN</v>
          </cell>
          <cell r="H1100">
            <v>238335</v>
          </cell>
        </row>
        <row r="1101">
          <cell r="B1101" t="str">
            <v>3151QN</v>
          </cell>
          <cell r="H1101">
            <v>238335</v>
          </cell>
        </row>
        <row r="1102">
          <cell r="B1102" t="str">
            <v>3152QN</v>
          </cell>
          <cell r="H1102">
            <v>204287</v>
          </cell>
        </row>
        <row r="1103">
          <cell r="B1103" t="str">
            <v>3153QN</v>
          </cell>
          <cell r="H1103">
            <v>170239</v>
          </cell>
        </row>
        <row r="1104">
          <cell r="B1104" t="str">
            <v>3156QN</v>
          </cell>
          <cell r="H1104">
            <v>204287</v>
          </cell>
        </row>
        <row r="1105">
          <cell r="B1105" t="str">
            <v>3157QN</v>
          </cell>
          <cell r="H1105">
            <v>238335</v>
          </cell>
        </row>
        <row r="1106">
          <cell r="B1106" t="str">
            <v>3158QN</v>
          </cell>
          <cell r="H1106">
            <v>238335</v>
          </cell>
        </row>
        <row r="1107">
          <cell r="B1107" t="str">
            <v>3158RC</v>
          </cell>
          <cell r="H1107">
            <v>496105</v>
          </cell>
        </row>
        <row r="1108">
          <cell r="B1108" t="str">
            <v>3159QN</v>
          </cell>
          <cell r="H1108">
            <v>272383</v>
          </cell>
        </row>
        <row r="1109">
          <cell r="B1109" t="str">
            <v>3159RC</v>
          </cell>
          <cell r="H1109">
            <v>408823</v>
          </cell>
        </row>
        <row r="1110">
          <cell r="B1110" t="str">
            <v>3160QN</v>
          </cell>
          <cell r="H1110">
            <v>170239</v>
          </cell>
        </row>
        <row r="1111">
          <cell r="B1111" t="str">
            <v>3160RC</v>
          </cell>
          <cell r="H1111">
            <v>408823</v>
          </cell>
        </row>
        <row r="1112">
          <cell r="B1112" t="str">
            <v>3161QN</v>
          </cell>
          <cell r="H1112">
            <v>170239</v>
          </cell>
        </row>
        <row r="1113">
          <cell r="B1113" t="str">
            <v>3162QN</v>
          </cell>
          <cell r="H1113">
            <v>272383</v>
          </cell>
        </row>
        <row r="1114">
          <cell r="B1114" t="str">
            <v>3163QN</v>
          </cell>
          <cell r="H1114">
            <v>238335</v>
          </cell>
        </row>
        <row r="1115">
          <cell r="B1115" t="str">
            <v>3164QN</v>
          </cell>
          <cell r="H1115">
            <v>204287</v>
          </cell>
        </row>
        <row r="1116">
          <cell r="B1116" t="str">
            <v>3167QN</v>
          </cell>
          <cell r="H1116">
            <v>204287</v>
          </cell>
        </row>
        <row r="1117">
          <cell r="B1117" t="str">
            <v>3168QN</v>
          </cell>
          <cell r="H1117">
            <v>238335</v>
          </cell>
        </row>
        <row r="1118">
          <cell r="B1118" t="str">
            <v>3169QN</v>
          </cell>
          <cell r="H1118">
            <v>238335</v>
          </cell>
        </row>
        <row r="1119">
          <cell r="B1119" t="str">
            <v>3173QN</v>
          </cell>
          <cell r="H1119">
            <v>167703</v>
          </cell>
        </row>
        <row r="1120">
          <cell r="B1120" t="str">
            <v>3174QN</v>
          </cell>
          <cell r="H1120">
            <v>234784</v>
          </cell>
        </row>
        <row r="1121">
          <cell r="B1121" t="str">
            <v>3175QN</v>
          </cell>
          <cell r="H1121">
            <v>201244</v>
          </cell>
        </row>
        <row r="1122">
          <cell r="B1122" t="str">
            <v>3176QN</v>
          </cell>
          <cell r="H1122">
            <v>272383</v>
          </cell>
        </row>
        <row r="1123">
          <cell r="B1123" t="str">
            <v>3177QN</v>
          </cell>
          <cell r="H1123">
            <v>204287</v>
          </cell>
        </row>
        <row r="1124">
          <cell r="B1124" t="str">
            <v>3178QN</v>
          </cell>
          <cell r="H1124">
            <v>170239</v>
          </cell>
        </row>
        <row r="1125">
          <cell r="B1125" t="str">
            <v>3179QN</v>
          </cell>
          <cell r="H1125">
            <v>170239</v>
          </cell>
        </row>
        <row r="1126">
          <cell r="B1126" t="str">
            <v>3180QN</v>
          </cell>
          <cell r="H1126">
            <v>204287</v>
          </cell>
        </row>
        <row r="1127">
          <cell r="B1127" t="str">
            <v>3180RC</v>
          </cell>
          <cell r="H1127">
            <v>408823</v>
          </cell>
        </row>
        <row r="1128">
          <cell r="B1128" t="str">
            <v>3181QN</v>
          </cell>
          <cell r="H1128">
            <v>170239</v>
          </cell>
        </row>
        <row r="1129">
          <cell r="B1129" t="str">
            <v>3181RC</v>
          </cell>
          <cell r="H1129">
            <v>408823</v>
          </cell>
        </row>
        <row r="1130">
          <cell r="B1130" t="str">
            <v>3182QN</v>
          </cell>
          <cell r="H1130">
            <v>204287</v>
          </cell>
        </row>
        <row r="1131">
          <cell r="B1131" t="str">
            <v>3182RC</v>
          </cell>
          <cell r="H1131">
            <v>408823</v>
          </cell>
        </row>
        <row r="1132">
          <cell r="B1132" t="str">
            <v>3183QN</v>
          </cell>
          <cell r="H1132">
            <v>170239</v>
          </cell>
        </row>
        <row r="1133">
          <cell r="B1133" t="str">
            <v>3184QN</v>
          </cell>
          <cell r="H1133">
            <v>204287</v>
          </cell>
        </row>
        <row r="1134">
          <cell r="B1134" t="str">
            <v>3185QN</v>
          </cell>
          <cell r="H1134">
            <v>204287</v>
          </cell>
        </row>
        <row r="1135">
          <cell r="B1135" t="str">
            <v>3186QN</v>
          </cell>
          <cell r="H1135">
            <v>170239</v>
          </cell>
        </row>
        <row r="1136">
          <cell r="B1136" t="str">
            <v>3187RC</v>
          </cell>
          <cell r="H1136">
            <v>372057</v>
          </cell>
        </row>
        <row r="1137">
          <cell r="B1137" t="str">
            <v>3188QN</v>
          </cell>
          <cell r="H1137">
            <v>238335</v>
          </cell>
        </row>
        <row r="1138">
          <cell r="B1138" t="str">
            <v>3188RC</v>
          </cell>
          <cell r="H1138">
            <v>372057</v>
          </cell>
        </row>
        <row r="1139">
          <cell r="B1139" t="str">
            <v>3189QN</v>
          </cell>
          <cell r="H1139">
            <v>170239</v>
          </cell>
        </row>
        <row r="1140">
          <cell r="B1140" t="str">
            <v>3191QN</v>
          </cell>
          <cell r="H1140">
            <v>170239</v>
          </cell>
        </row>
        <row r="1141">
          <cell r="B1141" t="str">
            <v>3192QN</v>
          </cell>
          <cell r="H1141">
            <v>201244</v>
          </cell>
        </row>
        <row r="1142">
          <cell r="B1142" t="str">
            <v>3202QN</v>
          </cell>
          <cell r="H1142">
            <v>238335</v>
          </cell>
        </row>
        <row r="1143">
          <cell r="B1143" t="str">
            <v>3204QN</v>
          </cell>
          <cell r="H1143">
            <v>167703</v>
          </cell>
        </row>
        <row r="1144">
          <cell r="B1144" t="str">
            <v>3205QN</v>
          </cell>
          <cell r="H1144">
            <v>201244</v>
          </cell>
        </row>
        <row r="1145">
          <cell r="B1145" t="str">
            <v>3206QN</v>
          </cell>
          <cell r="H1145">
            <v>238335</v>
          </cell>
        </row>
        <row r="1146">
          <cell r="B1146" t="str">
            <v>3207QN</v>
          </cell>
          <cell r="H1146">
            <v>170239</v>
          </cell>
        </row>
        <row r="1147">
          <cell r="B1147" t="str">
            <v>3207RC</v>
          </cell>
          <cell r="H1147">
            <v>372057</v>
          </cell>
        </row>
        <row r="1148">
          <cell r="B1148" t="str">
            <v>3213QN</v>
          </cell>
          <cell r="H1148">
            <v>167703</v>
          </cell>
        </row>
        <row r="1149">
          <cell r="B1149" t="str">
            <v>3216QN</v>
          </cell>
          <cell r="H1149">
            <v>170239</v>
          </cell>
        </row>
        <row r="1150">
          <cell r="B1150" t="str">
            <v>3217QN</v>
          </cell>
          <cell r="H1150">
            <v>178810</v>
          </cell>
        </row>
        <row r="1151">
          <cell r="B1151" t="str">
            <v>3218QN</v>
          </cell>
          <cell r="H1151">
            <v>170239</v>
          </cell>
        </row>
        <row r="1152">
          <cell r="B1152" t="str">
            <v>3219QN</v>
          </cell>
          <cell r="H1152">
            <v>204287</v>
          </cell>
        </row>
        <row r="1153">
          <cell r="B1153" t="str">
            <v>3220QN</v>
          </cell>
          <cell r="H1153">
            <v>170239</v>
          </cell>
        </row>
        <row r="1154">
          <cell r="B1154" t="str">
            <v>3222QN</v>
          </cell>
          <cell r="H1154">
            <v>201244</v>
          </cell>
        </row>
        <row r="1155">
          <cell r="B1155" t="str">
            <v>3223QN</v>
          </cell>
          <cell r="H1155">
            <v>204287</v>
          </cell>
        </row>
        <row r="1156">
          <cell r="B1156" t="str">
            <v>3224QN</v>
          </cell>
          <cell r="H1156">
            <v>170239</v>
          </cell>
        </row>
        <row r="1157">
          <cell r="B1157" t="str">
            <v>3226QN</v>
          </cell>
          <cell r="H1157">
            <v>201244</v>
          </cell>
        </row>
        <row r="1158">
          <cell r="B1158" t="str">
            <v>3227QN</v>
          </cell>
          <cell r="H1158">
            <v>204287</v>
          </cell>
        </row>
        <row r="1159">
          <cell r="B1159" t="str">
            <v>3229QN</v>
          </cell>
          <cell r="H1159">
            <v>204287</v>
          </cell>
        </row>
        <row r="1160">
          <cell r="B1160" t="str">
            <v>3230QN</v>
          </cell>
          <cell r="H1160">
            <v>204287</v>
          </cell>
        </row>
        <row r="1161">
          <cell r="B1161" t="str">
            <v>3231QN</v>
          </cell>
          <cell r="H1161">
            <v>170239</v>
          </cell>
        </row>
        <row r="1162">
          <cell r="B1162" t="str">
            <v>3233QN</v>
          </cell>
          <cell r="H1162">
            <v>204287</v>
          </cell>
        </row>
        <row r="1163">
          <cell r="B1163" t="str">
            <v>3233RC</v>
          </cell>
          <cell r="H1163">
            <v>372057</v>
          </cell>
        </row>
        <row r="1164">
          <cell r="B1164" t="str">
            <v>3234QN</v>
          </cell>
          <cell r="H1164">
            <v>170239</v>
          </cell>
        </row>
        <row r="1165">
          <cell r="B1165" t="str">
            <v>3234RC</v>
          </cell>
          <cell r="H1165">
            <v>372057</v>
          </cell>
        </row>
        <row r="1166">
          <cell r="B1166" t="str">
            <v>3235QN</v>
          </cell>
          <cell r="H1166">
            <v>204287</v>
          </cell>
        </row>
        <row r="1167">
          <cell r="B1167" t="str">
            <v>3236QN</v>
          </cell>
          <cell r="H1167">
            <v>238335</v>
          </cell>
        </row>
        <row r="1168">
          <cell r="B1168" t="str">
            <v>3236RC</v>
          </cell>
          <cell r="H1168">
            <v>372057</v>
          </cell>
        </row>
        <row r="1169">
          <cell r="B1169" t="str">
            <v>3237QN</v>
          </cell>
          <cell r="H1169">
            <v>167703</v>
          </cell>
        </row>
        <row r="1170">
          <cell r="B1170" t="str">
            <v>3237RC</v>
          </cell>
          <cell r="H1170">
            <v>372057</v>
          </cell>
        </row>
        <row r="1171">
          <cell r="B1171" t="str">
            <v>3238QN</v>
          </cell>
          <cell r="H1171">
            <v>170239</v>
          </cell>
        </row>
        <row r="1172">
          <cell r="B1172" t="str">
            <v>3238RC</v>
          </cell>
          <cell r="H1172">
            <v>372057</v>
          </cell>
        </row>
        <row r="1173">
          <cell r="B1173" t="str">
            <v>3239QN</v>
          </cell>
          <cell r="H1173">
            <v>170239</v>
          </cell>
        </row>
        <row r="1174">
          <cell r="B1174" t="str">
            <v>3240QN</v>
          </cell>
          <cell r="H1174">
            <v>170239</v>
          </cell>
        </row>
        <row r="1175">
          <cell r="B1175" t="str">
            <v>3240RC</v>
          </cell>
          <cell r="H1175">
            <v>372057</v>
          </cell>
        </row>
        <row r="1176">
          <cell r="B1176" t="str">
            <v>3241QN</v>
          </cell>
          <cell r="H1176">
            <v>238335</v>
          </cell>
        </row>
        <row r="1177">
          <cell r="B1177" t="str">
            <v>3241RC</v>
          </cell>
          <cell r="H1177">
            <v>372057</v>
          </cell>
        </row>
        <row r="1178">
          <cell r="B1178" t="str">
            <v>3242QN</v>
          </cell>
          <cell r="H1178">
            <v>238335</v>
          </cell>
        </row>
        <row r="1179">
          <cell r="B1179" t="str">
            <v>3242RC</v>
          </cell>
          <cell r="H1179">
            <v>372057</v>
          </cell>
        </row>
        <row r="1180">
          <cell r="B1180" t="str">
            <v>3244QN</v>
          </cell>
          <cell r="H1180">
            <v>238335</v>
          </cell>
        </row>
        <row r="1181">
          <cell r="B1181" t="str">
            <v>3244RC</v>
          </cell>
          <cell r="H1181">
            <v>372057</v>
          </cell>
        </row>
        <row r="1182">
          <cell r="B1182" t="str">
            <v>3245RC</v>
          </cell>
          <cell r="H1182">
            <v>372057</v>
          </cell>
        </row>
        <row r="1183">
          <cell r="B1183" t="str">
            <v>3246QN</v>
          </cell>
          <cell r="H1183">
            <v>204287</v>
          </cell>
        </row>
        <row r="1184">
          <cell r="B1184" t="str">
            <v>3246RC</v>
          </cell>
          <cell r="H1184">
            <v>372057</v>
          </cell>
        </row>
        <row r="1185">
          <cell r="B1185" t="str">
            <v>3247QN</v>
          </cell>
          <cell r="H1185">
            <v>234784</v>
          </cell>
        </row>
        <row r="1186">
          <cell r="B1186" t="str">
            <v>3247RC</v>
          </cell>
          <cell r="H1186">
            <v>372057</v>
          </cell>
        </row>
        <row r="1187">
          <cell r="B1187" t="str">
            <v>3248QN</v>
          </cell>
          <cell r="H1187">
            <v>204287</v>
          </cell>
        </row>
        <row r="1188">
          <cell r="B1188" t="str">
            <v>3248RC</v>
          </cell>
          <cell r="H1188">
            <v>111183</v>
          </cell>
        </row>
        <row r="1189">
          <cell r="B1189" t="str">
            <v>3249QN</v>
          </cell>
          <cell r="H1189">
            <v>272383</v>
          </cell>
        </row>
        <row r="1190">
          <cell r="B1190" t="str">
            <v>3250QN</v>
          </cell>
          <cell r="H1190">
            <v>170239</v>
          </cell>
        </row>
        <row r="1191">
          <cell r="B1191" t="str">
            <v>3250RC</v>
          </cell>
          <cell r="H1191">
            <v>372057</v>
          </cell>
        </row>
        <row r="1192">
          <cell r="B1192" t="str">
            <v>3251QN</v>
          </cell>
          <cell r="H1192">
            <v>204287</v>
          </cell>
        </row>
        <row r="1193">
          <cell r="B1193" t="str">
            <v>3252QN</v>
          </cell>
          <cell r="H1193">
            <v>170239</v>
          </cell>
        </row>
        <row r="1194">
          <cell r="B1194" t="str">
            <v>3253QN</v>
          </cell>
          <cell r="H1194">
            <v>170239</v>
          </cell>
        </row>
        <row r="1195">
          <cell r="B1195" t="str">
            <v>3254QN</v>
          </cell>
          <cell r="H1195">
            <v>204287</v>
          </cell>
        </row>
        <row r="1196">
          <cell r="B1196" t="str">
            <v>3256QN</v>
          </cell>
          <cell r="H1196">
            <v>201244</v>
          </cell>
        </row>
        <row r="1197">
          <cell r="B1197" t="str">
            <v>3257QN</v>
          </cell>
          <cell r="H1197">
            <v>234784</v>
          </cell>
        </row>
        <row r="1198">
          <cell r="B1198" t="str">
            <v>3258QN</v>
          </cell>
          <cell r="H1198">
            <v>204287</v>
          </cell>
        </row>
        <row r="1199">
          <cell r="B1199" t="str">
            <v>3259QN</v>
          </cell>
          <cell r="H1199">
            <v>204287</v>
          </cell>
        </row>
        <row r="1200">
          <cell r="B1200" t="str">
            <v>3260QN</v>
          </cell>
          <cell r="H1200">
            <v>204287</v>
          </cell>
        </row>
        <row r="1201">
          <cell r="B1201" t="str">
            <v>3261QN</v>
          </cell>
          <cell r="H1201">
            <v>204287</v>
          </cell>
        </row>
        <row r="1202">
          <cell r="B1202" t="str">
            <v>3262QN</v>
          </cell>
          <cell r="H1202">
            <v>272383</v>
          </cell>
        </row>
        <row r="1203">
          <cell r="B1203" t="str">
            <v>3263QN</v>
          </cell>
          <cell r="H1203">
            <v>238335</v>
          </cell>
        </row>
        <row r="1204">
          <cell r="B1204" t="str">
            <v>3263RC</v>
          </cell>
          <cell r="H1204">
            <v>963254</v>
          </cell>
        </row>
        <row r="1205">
          <cell r="B1205" t="str">
            <v>3264QN</v>
          </cell>
          <cell r="H1205">
            <v>272383</v>
          </cell>
        </row>
        <row r="1206">
          <cell r="B1206" t="str">
            <v>3265QN</v>
          </cell>
          <cell r="H1206">
            <v>238335</v>
          </cell>
        </row>
        <row r="1207">
          <cell r="B1207" t="str">
            <v>3267QN</v>
          </cell>
          <cell r="H1207">
            <v>170239</v>
          </cell>
        </row>
        <row r="1208">
          <cell r="B1208" t="str">
            <v>3268QN</v>
          </cell>
          <cell r="H1208">
            <v>204287</v>
          </cell>
        </row>
        <row r="1209">
          <cell r="B1209" t="str">
            <v>3269QN</v>
          </cell>
          <cell r="H1209">
            <v>272383</v>
          </cell>
        </row>
        <row r="1210">
          <cell r="B1210" t="str">
            <v>3270QN</v>
          </cell>
          <cell r="H1210">
            <v>170239</v>
          </cell>
        </row>
        <row r="1211">
          <cell r="B1211" t="str">
            <v>3271QN</v>
          </cell>
          <cell r="H1211">
            <v>204287</v>
          </cell>
        </row>
        <row r="1212">
          <cell r="B1212" t="str">
            <v>3298QN</v>
          </cell>
          <cell r="H1212">
            <v>1225992</v>
          </cell>
        </row>
        <row r="1213">
          <cell r="B1213" t="str">
            <v>3306RC</v>
          </cell>
          <cell r="H1213">
            <v>530971</v>
          </cell>
        </row>
        <row r="1214">
          <cell r="B1214" t="str">
            <v>3307QN</v>
          </cell>
          <cell r="H1214">
            <v>828877</v>
          </cell>
        </row>
        <row r="1215">
          <cell r="B1215" t="str">
            <v>3308RC</v>
          </cell>
          <cell r="H1215">
            <v>408823</v>
          </cell>
        </row>
        <row r="1216">
          <cell r="B1216" t="str">
            <v>3313RC</v>
          </cell>
          <cell r="H1216">
            <v>210157</v>
          </cell>
        </row>
        <row r="1217">
          <cell r="B1217" t="str">
            <v>3322LM1</v>
          </cell>
          <cell r="H1217">
            <v>376864</v>
          </cell>
        </row>
        <row r="1218">
          <cell r="B1218" t="str">
            <v>3327LM1</v>
          </cell>
          <cell r="H1218">
            <v>387339</v>
          </cell>
        </row>
        <row r="1219">
          <cell r="B1219" t="str">
            <v>3340RC</v>
          </cell>
          <cell r="H1219">
            <v>216480</v>
          </cell>
        </row>
        <row r="1220">
          <cell r="B1220" t="str">
            <v>3342QX</v>
          </cell>
          <cell r="H1220">
            <v>950529</v>
          </cell>
        </row>
        <row r="1221">
          <cell r="B1221" t="str">
            <v>3345QN</v>
          </cell>
          <cell r="H1221">
            <v>881766</v>
          </cell>
        </row>
        <row r="1222">
          <cell r="B1222" t="str">
            <v>3349QV1</v>
          </cell>
          <cell r="H1222">
            <v>443222</v>
          </cell>
        </row>
        <row r="1223">
          <cell r="B1223" t="str">
            <v>3358RC</v>
          </cell>
          <cell r="H1223">
            <v>400858</v>
          </cell>
        </row>
        <row r="1224">
          <cell r="B1224" t="str">
            <v>3360RC</v>
          </cell>
          <cell r="H1224">
            <v>367941</v>
          </cell>
        </row>
        <row r="1225">
          <cell r="B1225" t="str">
            <v>3361RC</v>
          </cell>
          <cell r="H1225">
            <v>216480</v>
          </cell>
        </row>
        <row r="1226">
          <cell r="B1226" t="str">
            <v>3362RC</v>
          </cell>
          <cell r="H1226">
            <v>408823</v>
          </cell>
        </row>
        <row r="1227">
          <cell r="B1227" t="str">
            <v>3367RC</v>
          </cell>
          <cell r="H1227">
            <v>408823</v>
          </cell>
        </row>
        <row r="1228">
          <cell r="B1228" t="str">
            <v>3375RC</v>
          </cell>
          <cell r="H1228">
            <v>213513</v>
          </cell>
        </row>
        <row r="1229">
          <cell r="B1229" t="str">
            <v>3378RC</v>
          </cell>
          <cell r="H1229">
            <v>216480</v>
          </cell>
        </row>
        <row r="1230">
          <cell r="B1230" t="str">
            <v>3386QX</v>
          </cell>
          <cell r="H1230">
            <v>466155</v>
          </cell>
        </row>
        <row r="1231">
          <cell r="B1231" t="str">
            <v>3392QX</v>
          </cell>
          <cell r="H1231">
            <v>763079</v>
          </cell>
        </row>
        <row r="1232">
          <cell r="B1232" t="str">
            <v>3392RC</v>
          </cell>
          <cell r="H1232">
            <v>408823</v>
          </cell>
        </row>
        <row r="1233">
          <cell r="B1233" t="str">
            <v>3393RC</v>
          </cell>
          <cell r="H1233">
            <v>367941</v>
          </cell>
        </row>
        <row r="1234">
          <cell r="B1234" t="str">
            <v>3395QV</v>
          </cell>
          <cell r="H1234">
            <v>0</v>
          </cell>
        </row>
        <row r="1235">
          <cell r="B1235" t="str">
            <v>3400RC</v>
          </cell>
          <cell r="H1235">
            <v>516562</v>
          </cell>
        </row>
        <row r="1236">
          <cell r="B1236" t="str">
            <v>3409QN</v>
          </cell>
          <cell r="H1236">
            <v>272383</v>
          </cell>
        </row>
        <row r="1237">
          <cell r="B1237" t="str">
            <v>3412QN</v>
          </cell>
          <cell r="H1237">
            <v>204287</v>
          </cell>
        </row>
        <row r="1238">
          <cell r="B1238" t="str">
            <v>3415QX</v>
          </cell>
          <cell r="H1238">
            <v>394332</v>
          </cell>
        </row>
        <row r="1239">
          <cell r="B1239" t="str">
            <v>3422RC</v>
          </cell>
          <cell r="H1239">
            <v>271202</v>
          </cell>
        </row>
        <row r="1240">
          <cell r="B1240" t="str">
            <v>3426RC</v>
          </cell>
          <cell r="H1240">
            <v>408823</v>
          </cell>
        </row>
        <row r="1241">
          <cell r="B1241" t="str">
            <v>3427QN</v>
          </cell>
          <cell r="H1241">
            <v>910830</v>
          </cell>
        </row>
        <row r="1242">
          <cell r="B1242" t="str">
            <v>3427RC</v>
          </cell>
          <cell r="H1242">
            <v>408823</v>
          </cell>
        </row>
        <row r="1243">
          <cell r="B1243" t="str">
            <v>3429QN</v>
          </cell>
          <cell r="H1243">
            <v>990622</v>
          </cell>
        </row>
        <row r="1244">
          <cell r="B1244" t="str">
            <v>3439RC</v>
          </cell>
          <cell r="H1244">
            <v>408823</v>
          </cell>
        </row>
        <row r="1245">
          <cell r="B1245" t="str">
            <v>3455QX</v>
          </cell>
          <cell r="H1245">
            <v>274247</v>
          </cell>
        </row>
        <row r="1246">
          <cell r="B1246" t="str">
            <v>3456QN</v>
          </cell>
          <cell r="H1246">
            <v>975736</v>
          </cell>
        </row>
        <row r="1247">
          <cell r="B1247" t="str">
            <v>3460QN</v>
          </cell>
          <cell r="H1247">
            <v>884525</v>
          </cell>
        </row>
        <row r="1248">
          <cell r="B1248" t="str">
            <v>3464QX</v>
          </cell>
          <cell r="H1248">
            <v>283229</v>
          </cell>
        </row>
        <row r="1249">
          <cell r="B1249" t="str">
            <v>3467QN</v>
          </cell>
          <cell r="H1249">
            <v>286096</v>
          </cell>
        </row>
        <row r="1250">
          <cell r="B1250" t="str">
            <v>3468QX</v>
          </cell>
          <cell r="H1250">
            <v>418743</v>
          </cell>
        </row>
        <row r="1251">
          <cell r="B1251" t="str">
            <v>3477RC</v>
          </cell>
          <cell r="H1251">
            <v>372057</v>
          </cell>
        </row>
        <row r="1252">
          <cell r="B1252" t="str">
            <v>3479RC</v>
          </cell>
          <cell r="H1252">
            <v>372057</v>
          </cell>
        </row>
        <row r="1253">
          <cell r="B1253" t="str">
            <v>3480RC</v>
          </cell>
          <cell r="H1253">
            <v>372057</v>
          </cell>
        </row>
        <row r="1254">
          <cell r="B1254" t="str">
            <v>3481RC</v>
          </cell>
          <cell r="H1254">
            <v>372057</v>
          </cell>
        </row>
        <row r="1255">
          <cell r="B1255" t="str">
            <v>3482RC</v>
          </cell>
          <cell r="H1255">
            <v>372057</v>
          </cell>
        </row>
        <row r="1256">
          <cell r="B1256" t="str">
            <v>3483RC</v>
          </cell>
          <cell r="H1256">
            <v>372057</v>
          </cell>
        </row>
        <row r="1257">
          <cell r="B1257" t="str">
            <v>3485QX</v>
          </cell>
          <cell r="H1257">
            <v>660113</v>
          </cell>
        </row>
        <row r="1258">
          <cell r="B1258" t="str">
            <v>3490RD</v>
          </cell>
          <cell r="H1258">
            <v>403857</v>
          </cell>
        </row>
        <row r="1259">
          <cell r="B1259" t="str">
            <v>3491RC</v>
          </cell>
          <cell r="H1259">
            <v>660183</v>
          </cell>
        </row>
        <row r="1260">
          <cell r="B1260" t="str">
            <v>3493QN</v>
          </cell>
          <cell r="H1260">
            <v>250615</v>
          </cell>
        </row>
        <row r="1261">
          <cell r="B1261" t="str">
            <v>3497QN</v>
          </cell>
          <cell r="H1261">
            <v>197427</v>
          </cell>
        </row>
        <row r="1262">
          <cell r="B1262" t="str">
            <v>3498QX</v>
          </cell>
          <cell r="H1262">
            <v>244989</v>
          </cell>
        </row>
        <row r="1263">
          <cell r="B1263" t="str">
            <v>3503RC</v>
          </cell>
          <cell r="H1263">
            <v>981073</v>
          </cell>
        </row>
        <row r="1264">
          <cell r="B1264" t="str">
            <v>3509QN</v>
          </cell>
          <cell r="H1264">
            <v>281156</v>
          </cell>
        </row>
        <row r="1265">
          <cell r="B1265" t="str">
            <v>3510RD</v>
          </cell>
          <cell r="H1265">
            <v>497031</v>
          </cell>
        </row>
        <row r="1266">
          <cell r="B1266" t="str">
            <v>3511RD</v>
          </cell>
          <cell r="H1266">
            <v>457823</v>
          </cell>
        </row>
        <row r="1267">
          <cell r="B1267" t="str">
            <v>3513QN</v>
          </cell>
          <cell r="H1267">
            <v>917714</v>
          </cell>
        </row>
        <row r="1268">
          <cell r="B1268" t="str">
            <v>3513RC</v>
          </cell>
          <cell r="H1268">
            <v>218818</v>
          </cell>
        </row>
        <row r="1269">
          <cell r="B1269" t="str">
            <v>3520QX</v>
          </cell>
          <cell r="H1269">
            <v>639888</v>
          </cell>
        </row>
        <row r="1270">
          <cell r="B1270" t="str">
            <v>3522RC</v>
          </cell>
          <cell r="H1270">
            <v>367941</v>
          </cell>
        </row>
        <row r="1271">
          <cell r="B1271" t="str">
            <v>3525OP1</v>
          </cell>
          <cell r="H1271">
            <v>339484</v>
          </cell>
        </row>
        <row r="1272">
          <cell r="B1272" t="str">
            <v>3528QN</v>
          </cell>
          <cell r="H1272">
            <v>287732</v>
          </cell>
        </row>
        <row r="1273">
          <cell r="B1273" t="str">
            <v>3531RC</v>
          </cell>
          <cell r="H1273">
            <v>408823</v>
          </cell>
        </row>
        <row r="1274">
          <cell r="B1274" t="str">
            <v>3532RC</v>
          </cell>
          <cell r="H1274">
            <v>408823</v>
          </cell>
        </row>
        <row r="1275">
          <cell r="B1275" t="str">
            <v>3543OP1</v>
          </cell>
          <cell r="H1275">
            <v>359111</v>
          </cell>
        </row>
        <row r="1276">
          <cell r="B1276" t="str">
            <v>3545RC</v>
          </cell>
          <cell r="H1276">
            <v>408823</v>
          </cell>
        </row>
        <row r="1277">
          <cell r="B1277" t="str">
            <v>3547RC</v>
          </cell>
          <cell r="H1277">
            <v>367941</v>
          </cell>
        </row>
        <row r="1278">
          <cell r="B1278" t="str">
            <v>3559RC</v>
          </cell>
          <cell r="H1278">
            <v>386788</v>
          </cell>
        </row>
        <row r="1279">
          <cell r="B1279" t="str">
            <v>3569QX</v>
          </cell>
          <cell r="H1279">
            <v>517298</v>
          </cell>
        </row>
        <row r="1280">
          <cell r="B1280" t="str">
            <v>3570QX</v>
          </cell>
          <cell r="H1280">
            <v>517298</v>
          </cell>
        </row>
        <row r="1281">
          <cell r="B1281" t="str">
            <v>3575QN</v>
          </cell>
          <cell r="H1281">
            <v>242461</v>
          </cell>
        </row>
        <row r="1282">
          <cell r="B1282" t="str">
            <v>3584QN</v>
          </cell>
          <cell r="H1282">
            <v>998186</v>
          </cell>
        </row>
        <row r="1283">
          <cell r="B1283" t="str">
            <v>3591QX</v>
          </cell>
          <cell r="H1283">
            <v>639888</v>
          </cell>
        </row>
        <row r="1284">
          <cell r="B1284" t="str">
            <v>3593QN</v>
          </cell>
          <cell r="H1284">
            <v>881766</v>
          </cell>
        </row>
        <row r="1285">
          <cell r="B1285" t="str">
            <v>3594QN</v>
          </cell>
          <cell r="H1285">
            <v>991945</v>
          </cell>
        </row>
        <row r="1286">
          <cell r="B1286" t="str">
            <v>3599QX</v>
          </cell>
          <cell r="H1286">
            <v>218706</v>
          </cell>
        </row>
        <row r="1287">
          <cell r="B1287" t="str">
            <v>3608RC</v>
          </cell>
          <cell r="H1287">
            <v>1019445</v>
          </cell>
        </row>
        <row r="1288">
          <cell r="B1288" t="str">
            <v>3611RC</v>
          </cell>
          <cell r="H1288">
            <v>1151543</v>
          </cell>
        </row>
        <row r="1289">
          <cell r="B1289" t="str">
            <v>3652RC</v>
          </cell>
          <cell r="H1289">
            <v>584581</v>
          </cell>
        </row>
        <row r="1290">
          <cell r="B1290" t="str">
            <v>3812RE</v>
          </cell>
          <cell r="H1290">
            <v>459276</v>
          </cell>
        </row>
        <row r="1291">
          <cell r="B1291" t="str">
            <v>3826RE</v>
          </cell>
          <cell r="H1291">
            <v>463400</v>
          </cell>
        </row>
        <row r="1292">
          <cell r="B1292" t="str">
            <v>3831RE</v>
          </cell>
          <cell r="H1292">
            <v>801415</v>
          </cell>
        </row>
        <row r="1293">
          <cell r="B1293" t="str">
            <v>3986RB</v>
          </cell>
          <cell r="H1293">
            <v>493436</v>
          </cell>
        </row>
        <row r="1294">
          <cell r="B1294" t="str">
            <v>4490LH1</v>
          </cell>
          <cell r="H1294">
            <v>475132</v>
          </cell>
        </row>
        <row r="1295">
          <cell r="B1295" t="str">
            <v>4526NB1</v>
          </cell>
          <cell r="H1295">
            <v>350753</v>
          </cell>
        </row>
        <row r="1296">
          <cell r="B1296" t="str">
            <v>4534NB1</v>
          </cell>
          <cell r="H1296">
            <v>342505</v>
          </cell>
        </row>
        <row r="1297">
          <cell r="B1297" t="str">
            <v>4568OX</v>
          </cell>
          <cell r="H1297">
            <v>424587</v>
          </cell>
        </row>
        <row r="1298">
          <cell r="B1298" t="str">
            <v>4575RD</v>
          </cell>
          <cell r="H1298">
            <v>142675</v>
          </cell>
        </row>
        <row r="1299">
          <cell r="B1299" t="str">
            <v>4582OX</v>
          </cell>
          <cell r="H1299">
            <v>424807</v>
          </cell>
        </row>
        <row r="1300">
          <cell r="B1300" t="str">
            <v>4594QR</v>
          </cell>
          <cell r="H1300">
            <v>220568</v>
          </cell>
        </row>
        <row r="1301">
          <cell r="B1301" t="str">
            <v>4596QR</v>
          </cell>
          <cell r="H1301">
            <v>221775</v>
          </cell>
        </row>
        <row r="1302">
          <cell r="B1302" t="str">
            <v>4598QR</v>
          </cell>
          <cell r="H1302">
            <v>218702</v>
          </cell>
        </row>
        <row r="1303">
          <cell r="B1303" t="str">
            <v>4600OX</v>
          </cell>
          <cell r="H1303">
            <v>434755</v>
          </cell>
        </row>
        <row r="1304">
          <cell r="B1304" t="str">
            <v>4601OX</v>
          </cell>
          <cell r="H1304">
            <v>427233</v>
          </cell>
        </row>
        <row r="1305">
          <cell r="B1305" t="str">
            <v>4611NH1</v>
          </cell>
          <cell r="H1305">
            <v>408775</v>
          </cell>
        </row>
        <row r="1306">
          <cell r="B1306" t="str">
            <v>4619OX</v>
          </cell>
          <cell r="H1306">
            <v>385266</v>
          </cell>
        </row>
        <row r="1307">
          <cell r="B1307" t="str">
            <v>4623NH1</v>
          </cell>
          <cell r="H1307">
            <v>396579</v>
          </cell>
        </row>
        <row r="1308">
          <cell r="B1308" t="str">
            <v>4623OX</v>
          </cell>
          <cell r="H1308">
            <v>392323</v>
          </cell>
        </row>
        <row r="1309">
          <cell r="B1309" t="str">
            <v>4625OX</v>
          </cell>
          <cell r="H1309">
            <v>428071</v>
          </cell>
        </row>
        <row r="1310">
          <cell r="B1310" t="str">
            <v>4626OX</v>
          </cell>
          <cell r="H1310">
            <v>424124</v>
          </cell>
        </row>
        <row r="1311">
          <cell r="B1311" t="str">
            <v>4627OX</v>
          </cell>
          <cell r="H1311">
            <v>424124</v>
          </cell>
        </row>
        <row r="1312">
          <cell r="B1312" t="str">
            <v>4634OX</v>
          </cell>
          <cell r="H1312">
            <v>424388</v>
          </cell>
        </row>
        <row r="1313">
          <cell r="B1313" t="str">
            <v>4636OX</v>
          </cell>
          <cell r="H1313">
            <v>424940</v>
          </cell>
        </row>
        <row r="1314">
          <cell r="B1314" t="str">
            <v>4637QR</v>
          </cell>
          <cell r="H1314">
            <v>162400</v>
          </cell>
        </row>
        <row r="1315">
          <cell r="B1315" t="str">
            <v>4663QR</v>
          </cell>
          <cell r="H1315">
            <v>639734</v>
          </cell>
        </row>
        <row r="1316">
          <cell r="B1316" t="str">
            <v>4669QR</v>
          </cell>
          <cell r="H1316">
            <v>225031</v>
          </cell>
        </row>
        <row r="1317">
          <cell r="B1317" t="str">
            <v>4684QR</v>
          </cell>
          <cell r="H1317">
            <v>893147</v>
          </cell>
        </row>
        <row r="1318">
          <cell r="B1318" t="str">
            <v>4686OX</v>
          </cell>
          <cell r="H1318">
            <v>441082</v>
          </cell>
        </row>
        <row r="1319">
          <cell r="B1319" t="str">
            <v>4686QR</v>
          </cell>
          <cell r="H1319">
            <v>881766</v>
          </cell>
        </row>
        <row r="1320">
          <cell r="B1320" t="str">
            <v>4694OX</v>
          </cell>
          <cell r="H1320">
            <v>424940</v>
          </cell>
        </row>
        <row r="1321">
          <cell r="B1321" t="str">
            <v>4696OX</v>
          </cell>
          <cell r="H1321">
            <v>424342</v>
          </cell>
        </row>
        <row r="1322">
          <cell r="B1322" t="str">
            <v>4708QR</v>
          </cell>
          <cell r="H1322">
            <v>160736</v>
          </cell>
        </row>
        <row r="1323">
          <cell r="B1323" t="str">
            <v>4713OX</v>
          </cell>
          <cell r="H1323">
            <v>424873</v>
          </cell>
        </row>
        <row r="1324">
          <cell r="B1324" t="str">
            <v>4727QR</v>
          </cell>
          <cell r="H1324">
            <v>212443</v>
          </cell>
        </row>
        <row r="1325">
          <cell r="B1325" t="str">
            <v>4728QR</v>
          </cell>
          <cell r="H1325">
            <v>213650</v>
          </cell>
        </row>
        <row r="1326">
          <cell r="B1326" t="str">
            <v>4729QR</v>
          </cell>
          <cell r="H1326">
            <v>156216</v>
          </cell>
        </row>
        <row r="1327">
          <cell r="B1327" t="str">
            <v>4730QR</v>
          </cell>
          <cell r="H1327">
            <v>221775</v>
          </cell>
        </row>
        <row r="1328">
          <cell r="B1328" t="str">
            <v>4731QR</v>
          </cell>
          <cell r="H1328">
            <v>220568</v>
          </cell>
        </row>
        <row r="1329">
          <cell r="B1329" t="str">
            <v>4732QR</v>
          </cell>
          <cell r="H1329">
            <v>156216</v>
          </cell>
        </row>
        <row r="1330">
          <cell r="B1330" t="str">
            <v>4739QR</v>
          </cell>
          <cell r="H1330">
            <v>226154</v>
          </cell>
        </row>
        <row r="1331">
          <cell r="B1331" t="str">
            <v>4750QR</v>
          </cell>
          <cell r="H1331">
            <v>182094</v>
          </cell>
        </row>
        <row r="1332">
          <cell r="B1332" t="str">
            <v>4778QR</v>
          </cell>
          <cell r="H1332">
            <v>178379</v>
          </cell>
        </row>
        <row r="1333">
          <cell r="B1333" t="str">
            <v>4782QR</v>
          </cell>
          <cell r="H1333">
            <v>249730</v>
          </cell>
        </row>
        <row r="1334">
          <cell r="B1334" t="str">
            <v>4822QR</v>
          </cell>
          <cell r="H1334">
            <v>218702</v>
          </cell>
        </row>
        <row r="1335">
          <cell r="B1335" t="str">
            <v>4823QR</v>
          </cell>
          <cell r="H1335">
            <v>215811</v>
          </cell>
        </row>
        <row r="1336">
          <cell r="B1336" t="str">
            <v>4827QR</v>
          </cell>
          <cell r="H1336">
            <v>221775</v>
          </cell>
        </row>
        <row r="1337">
          <cell r="B1337" t="str">
            <v>4831QR</v>
          </cell>
          <cell r="H1337">
            <v>156216</v>
          </cell>
        </row>
        <row r="1338">
          <cell r="B1338" t="str">
            <v>4834QR</v>
          </cell>
          <cell r="H1338">
            <v>167864</v>
          </cell>
        </row>
        <row r="1339">
          <cell r="B1339" t="str">
            <v>4845QR</v>
          </cell>
          <cell r="H1339">
            <v>218702</v>
          </cell>
        </row>
        <row r="1340">
          <cell r="B1340" t="str">
            <v>4874QR</v>
          </cell>
          <cell r="H1340">
            <v>639734</v>
          </cell>
        </row>
        <row r="1341">
          <cell r="B1341" t="str">
            <v>4922QR</v>
          </cell>
          <cell r="H1341">
            <v>881766</v>
          </cell>
        </row>
        <row r="1342">
          <cell r="B1342" t="str">
            <v>4941QR</v>
          </cell>
          <cell r="H1342">
            <v>899410</v>
          </cell>
        </row>
        <row r="1343">
          <cell r="B1343" t="str">
            <v>4953QR</v>
          </cell>
          <cell r="H1343">
            <v>198808</v>
          </cell>
        </row>
        <row r="1344">
          <cell r="B1344" t="str">
            <v>4954QR</v>
          </cell>
          <cell r="H1344">
            <v>158411</v>
          </cell>
        </row>
        <row r="1345">
          <cell r="B1345" t="str">
            <v>4987QR</v>
          </cell>
          <cell r="H1345">
            <v>129808</v>
          </cell>
        </row>
        <row r="1346">
          <cell r="B1346" t="str">
            <v>5007QR</v>
          </cell>
          <cell r="H1346">
            <v>279538</v>
          </cell>
        </row>
        <row r="1347">
          <cell r="B1347" t="str">
            <v>5008QR</v>
          </cell>
          <cell r="H1347">
            <v>279538</v>
          </cell>
        </row>
        <row r="1348">
          <cell r="B1348" t="str">
            <v>5009QR</v>
          </cell>
          <cell r="H1348">
            <v>156216</v>
          </cell>
        </row>
        <row r="1349">
          <cell r="B1349" t="str">
            <v>5024QR</v>
          </cell>
          <cell r="H1349">
            <v>198808</v>
          </cell>
        </row>
        <row r="1350">
          <cell r="B1350" t="str">
            <v>5025QR</v>
          </cell>
          <cell r="H1350">
            <v>199670</v>
          </cell>
        </row>
        <row r="1351">
          <cell r="B1351" t="str">
            <v>5030QR</v>
          </cell>
          <cell r="H1351">
            <v>189059</v>
          </cell>
        </row>
        <row r="1352">
          <cell r="B1352" t="str">
            <v>5031QR</v>
          </cell>
          <cell r="H1352">
            <v>212443</v>
          </cell>
        </row>
        <row r="1353">
          <cell r="B1353" t="str">
            <v>5032QR</v>
          </cell>
          <cell r="H1353">
            <v>219235</v>
          </cell>
        </row>
        <row r="1354">
          <cell r="B1354" t="str">
            <v>5033QR</v>
          </cell>
          <cell r="H1354">
            <v>201436</v>
          </cell>
        </row>
        <row r="1355">
          <cell r="B1355" t="str">
            <v>5037QR</v>
          </cell>
          <cell r="H1355">
            <v>213650</v>
          </cell>
        </row>
        <row r="1356">
          <cell r="B1356" t="str">
            <v>5038QR</v>
          </cell>
          <cell r="H1356">
            <v>154401</v>
          </cell>
        </row>
        <row r="1357">
          <cell r="B1357" t="str">
            <v>5039QR</v>
          </cell>
          <cell r="H1357">
            <v>221775</v>
          </cell>
        </row>
        <row r="1358">
          <cell r="B1358" t="str">
            <v>5040QR</v>
          </cell>
          <cell r="H1358">
            <v>227361</v>
          </cell>
        </row>
        <row r="1359">
          <cell r="B1359" t="str">
            <v>5041QR</v>
          </cell>
          <cell r="H1359">
            <v>221775</v>
          </cell>
        </row>
        <row r="1360">
          <cell r="B1360" t="str">
            <v>5043QR</v>
          </cell>
          <cell r="H1360">
            <v>213650</v>
          </cell>
        </row>
        <row r="1361">
          <cell r="B1361" t="str">
            <v>5067QR</v>
          </cell>
          <cell r="H1361">
            <v>379799</v>
          </cell>
        </row>
        <row r="1362">
          <cell r="B1362" t="str">
            <v>5155QR</v>
          </cell>
          <cell r="H1362">
            <v>338694</v>
          </cell>
        </row>
        <row r="1363">
          <cell r="B1363" t="str">
            <v>5161QR</v>
          </cell>
          <cell r="H1363">
            <v>286312</v>
          </cell>
        </row>
        <row r="1364">
          <cell r="B1364" t="str">
            <v>5163QR</v>
          </cell>
          <cell r="H1364">
            <v>286312</v>
          </cell>
        </row>
        <row r="1365">
          <cell r="B1365" t="str">
            <v>5166QR</v>
          </cell>
          <cell r="H1365">
            <v>304825</v>
          </cell>
        </row>
        <row r="1366">
          <cell r="B1366" t="str">
            <v>5167QR</v>
          </cell>
          <cell r="H1366">
            <v>304825</v>
          </cell>
        </row>
        <row r="1367">
          <cell r="B1367" t="str">
            <v>5175QR</v>
          </cell>
          <cell r="H1367">
            <v>379799</v>
          </cell>
        </row>
        <row r="1368">
          <cell r="B1368" t="str">
            <v>5187QR</v>
          </cell>
          <cell r="H1368">
            <v>255316</v>
          </cell>
        </row>
        <row r="1369">
          <cell r="B1369" t="str">
            <v>5193QR</v>
          </cell>
          <cell r="H1369">
            <v>374240</v>
          </cell>
        </row>
        <row r="1370">
          <cell r="B1370" t="str">
            <v>5202QR</v>
          </cell>
          <cell r="H1370">
            <v>379799</v>
          </cell>
        </row>
        <row r="1371">
          <cell r="B1371" t="str">
            <v>5227QR</v>
          </cell>
          <cell r="H1371">
            <v>286312</v>
          </cell>
        </row>
        <row r="1372">
          <cell r="B1372" t="str">
            <v>5238QR</v>
          </cell>
          <cell r="H1372">
            <v>379799</v>
          </cell>
        </row>
        <row r="1373">
          <cell r="B1373" t="str">
            <v>5246QR</v>
          </cell>
          <cell r="H1373">
            <v>304825</v>
          </cell>
        </row>
        <row r="1374">
          <cell r="B1374" t="str">
            <v>5256QR</v>
          </cell>
          <cell r="H1374">
            <v>286312</v>
          </cell>
        </row>
        <row r="1375">
          <cell r="B1375" t="str">
            <v>5257QR</v>
          </cell>
          <cell r="H1375">
            <v>286312</v>
          </cell>
        </row>
        <row r="1376">
          <cell r="B1376" t="str">
            <v>5294QR</v>
          </cell>
          <cell r="H1376">
            <v>379799</v>
          </cell>
        </row>
        <row r="1377">
          <cell r="B1377" t="str">
            <v>5296LJ1</v>
          </cell>
          <cell r="H1377">
            <v>372961</v>
          </cell>
        </row>
        <row r="1378">
          <cell r="B1378" t="str">
            <v>5297QR</v>
          </cell>
          <cell r="H1378">
            <v>379799</v>
          </cell>
        </row>
        <row r="1379">
          <cell r="B1379" t="str">
            <v>5307QR</v>
          </cell>
          <cell r="H1379">
            <v>379799</v>
          </cell>
        </row>
        <row r="1380">
          <cell r="B1380" t="str">
            <v>5311LJ1</v>
          </cell>
          <cell r="H1380">
            <v>373225</v>
          </cell>
        </row>
        <row r="1381">
          <cell r="B1381" t="str">
            <v>5315QR</v>
          </cell>
          <cell r="H1381">
            <v>379799</v>
          </cell>
        </row>
        <row r="1382">
          <cell r="B1382" t="str">
            <v>5316QR</v>
          </cell>
          <cell r="H1382">
            <v>379799</v>
          </cell>
        </row>
        <row r="1383">
          <cell r="B1383" t="str">
            <v>5322QR</v>
          </cell>
          <cell r="H1383">
            <v>304825</v>
          </cell>
        </row>
        <row r="1384">
          <cell r="B1384" t="str">
            <v>5324RB</v>
          </cell>
          <cell r="H1384">
            <v>496824</v>
          </cell>
        </row>
        <row r="1385">
          <cell r="B1385" t="str">
            <v>5334OP1</v>
          </cell>
          <cell r="H1385">
            <v>332802</v>
          </cell>
        </row>
        <row r="1386">
          <cell r="B1386" t="str">
            <v>5341QR</v>
          </cell>
          <cell r="H1386">
            <v>379799</v>
          </cell>
        </row>
        <row r="1387">
          <cell r="B1387" t="str">
            <v>5380LJ2</v>
          </cell>
          <cell r="H1387">
            <v>375695</v>
          </cell>
        </row>
        <row r="1388">
          <cell r="B1388" t="str">
            <v>5382LJ1</v>
          </cell>
          <cell r="H1388">
            <v>362882</v>
          </cell>
        </row>
        <row r="1389">
          <cell r="B1389" t="str">
            <v>5391LJ1</v>
          </cell>
          <cell r="H1389">
            <v>366609</v>
          </cell>
        </row>
        <row r="1390">
          <cell r="B1390" t="str">
            <v>5414QR</v>
          </cell>
          <cell r="H1390">
            <v>144082</v>
          </cell>
        </row>
        <row r="1391">
          <cell r="B1391" t="str">
            <v>5428QF</v>
          </cell>
          <cell r="H1391">
            <v>316922</v>
          </cell>
        </row>
        <row r="1392">
          <cell r="B1392" t="str">
            <v>5476QR</v>
          </cell>
          <cell r="H1392">
            <v>269287</v>
          </cell>
        </row>
        <row r="1393">
          <cell r="B1393" t="str">
            <v>5543LJ1</v>
          </cell>
          <cell r="H1393">
            <v>357810</v>
          </cell>
        </row>
        <row r="1394">
          <cell r="B1394" t="str">
            <v>5664NG1</v>
          </cell>
          <cell r="H1394">
            <v>399954</v>
          </cell>
        </row>
        <row r="1395">
          <cell r="B1395" t="str">
            <v>5731LJ1</v>
          </cell>
          <cell r="H1395">
            <v>368704</v>
          </cell>
        </row>
        <row r="1396">
          <cell r="B1396" t="str">
            <v>5745NG1</v>
          </cell>
          <cell r="H1396">
            <v>436010</v>
          </cell>
        </row>
        <row r="1397">
          <cell r="B1397" t="str">
            <v>5749NP1</v>
          </cell>
          <cell r="H1397">
            <v>406790</v>
          </cell>
        </row>
        <row r="1398">
          <cell r="B1398" t="str">
            <v>5792NG1</v>
          </cell>
          <cell r="H1398">
            <v>436076</v>
          </cell>
        </row>
        <row r="1399">
          <cell r="B1399" t="str">
            <v>5806NP1</v>
          </cell>
          <cell r="H1399">
            <v>439825</v>
          </cell>
        </row>
        <row r="1400">
          <cell r="B1400" t="str">
            <v>5822RE</v>
          </cell>
          <cell r="H1400">
            <v>550951</v>
          </cell>
        </row>
        <row r="1401">
          <cell r="B1401" t="str">
            <v>5847NP1</v>
          </cell>
          <cell r="H1401">
            <v>443627</v>
          </cell>
        </row>
        <row r="1402">
          <cell r="B1402" t="str">
            <v>5864NP1</v>
          </cell>
          <cell r="H1402">
            <v>435856</v>
          </cell>
        </row>
        <row r="1403">
          <cell r="B1403" t="str">
            <v>5873NP1</v>
          </cell>
          <cell r="H1403">
            <v>437400</v>
          </cell>
        </row>
        <row r="1404">
          <cell r="B1404" t="str">
            <v>5877NP1</v>
          </cell>
          <cell r="H1404">
            <v>440355</v>
          </cell>
        </row>
        <row r="1405">
          <cell r="B1405" t="str">
            <v>5893NU1</v>
          </cell>
          <cell r="H1405">
            <v>461658</v>
          </cell>
        </row>
        <row r="1406">
          <cell r="B1406" t="str">
            <v>6006MQ1</v>
          </cell>
          <cell r="H1406">
            <v>451800</v>
          </cell>
        </row>
        <row r="1407">
          <cell r="B1407" t="str">
            <v>6011MQ1</v>
          </cell>
          <cell r="H1407">
            <v>468009</v>
          </cell>
        </row>
        <row r="1408">
          <cell r="B1408" t="str">
            <v>6045NU1</v>
          </cell>
          <cell r="H1408">
            <v>410737</v>
          </cell>
        </row>
        <row r="1409">
          <cell r="B1409" t="str">
            <v>6055OI1</v>
          </cell>
          <cell r="H1409">
            <v>436842</v>
          </cell>
        </row>
        <row r="1410">
          <cell r="B1410" t="str">
            <v>6056QU</v>
          </cell>
          <cell r="H1410">
            <v>318125</v>
          </cell>
        </row>
        <row r="1411">
          <cell r="B1411" t="str">
            <v>6076QU</v>
          </cell>
          <cell r="H1411">
            <v>318125</v>
          </cell>
        </row>
        <row r="1412">
          <cell r="B1412" t="str">
            <v>6082MQ1</v>
          </cell>
          <cell r="H1412">
            <v>473368</v>
          </cell>
        </row>
        <row r="1413">
          <cell r="B1413" t="str">
            <v>6084MQ1</v>
          </cell>
          <cell r="H1413">
            <v>455968</v>
          </cell>
        </row>
        <row r="1414">
          <cell r="B1414" t="str">
            <v>6086MQ1</v>
          </cell>
          <cell r="H1414">
            <v>456674</v>
          </cell>
        </row>
        <row r="1415">
          <cell r="B1415" t="str">
            <v>6101QU</v>
          </cell>
          <cell r="H1415">
            <v>318125</v>
          </cell>
        </row>
        <row r="1416">
          <cell r="B1416" t="str">
            <v>6165QS</v>
          </cell>
          <cell r="H1416">
            <v>374240</v>
          </cell>
        </row>
        <row r="1417">
          <cell r="B1417" t="str">
            <v>6176QS</v>
          </cell>
          <cell r="H1417">
            <v>398654</v>
          </cell>
        </row>
        <row r="1418">
          <cell r="B1418" t="str">
            <v>6211QS</v>
          </cell>
          <cell r="H1418">
            <v>398654</v>
          </cell>
        </row>
        <row r="1419">
          <cell r="B1419" t="str">
            <v>6215QS</v>
          </cell>
          <cell r="H1419">
            <v>374240</v>
          </cell>
        </row>
        <row r="1420">
          <cell r="B1420" t="str">
            <v>6217QS</v>
          </cell>
          <cell r="H1420">
            <v>440443</v>
          </cell>
        </row>
        <row r="1421">
          <cell r="B1421" t="str">
            <v>6218QS</v>
          </cell>
          <cell r="H1421">
            <v>440443</v>
          </cell>
        </row>
        <row r="1422">
          <cell r="B1422" t="str">
            <v>6221QS</v>
          </cell>
          <cell r="H1422">
            <v>379799</v>
          </cell>
        </row>
        <row r="1423">
          <cell r="B1423" t="str">
            <v>6224QS</v>
          </cell>
          <cell r="H1423">
            <v>379799</v>
          </cell>
        </row>
        <row r="1424">
          <cell r="B1424" t="str">
            <v>6230QS</v>
          </cell>
          <cell r="H1424">
            <v>379799</v>
          </cell>
        </row>
        <row r="1425">
          <cell r="B1425" t="str">
            <v>6234QS</v>
          </cell>
          <cell r="H1425">
            <v>379799</v>
          </cell>
        </row>
        <row r="1426">
          <cell r="B1426" t="str">
            <v>6242QS</v>
          </cell>
          <cell r="H1426">
            <v>379799</v>
          </cell>
        </row>
        <row r="1427">
          <cell r="B1427" t="str">
            <v>6247QS</v>
          </cell>
          <cell r="H1427">
            <v>379799</v>
          </cell>
        </row>
        <row r="1428">
          <cell r="B1428" t="str">
            <v>6250QS</v>
          </cell>
          <cell r="H1428">
            <v>379799</v>
          </cell>
        </row>
        <row r="1429">
          <cell r="B1429" t="str">
            <v>6256QS</v>
          </cell>
          <cell r="H1429">
            <v>379799</v>
          </cell>
        </row>
        <row r="1430">
          <cell r="B1430" t="str">
            <v>6261QS</v>
          </cell>
          <cell r="H1430">
            <v>379799</v>
          </cell>
        </row>
        <row r="1431">
          <cell r="B1431" t="str">
            <v>6269QS</v>
          </cell>
          <cell r="H1431">
            <v>379799</v>
          </cell>
        </row>
        <row r="1432">
          <cell r="B1432" t="str">
            <v>6276QS</v>
          </cell>
          <cell r="H1432">
            <v>379799</v>
          </cell>
        </row>
        <row r="1433">
          <cell r="B1433" t="str">
            <v>6286QS</v>
          </cell>
          <cell r="H1433">
            <v>379799</v>
          </cell>
        </row>
        <row r="1434">
          <cell r="B1434" t="str">
            <v>6292QS</v>
          </cell>
          <cell r="H1434">
            <v>379799</v>
          </cell>
        </row>
        <row r="1435">
          <cell r="B1435" t="str">
            <v>6297QS</v>
          </cell>
          <cell r="H1435">
            <v>398654</v>
          </cell>
        </row>
        <row r="1436">
          <cell r="B1436" t="str">
            <v>6299QS</v>
          </cell>
          <cell r="H1436">
            <v>398654</v>
          </cell>
        </row>
        <row r="1437">
          <cell r="B1437" t="str">
            <v>6302QS</v>
          </cell>
          <cell r="H1437">
            <v>398654</v>
          </cell>
        </row>
        <row r="1438">
          <cell r="B1438" t="str">
            <v>6310QS</v>
          </cell>
          <cell r="H1438">
            <v>398654</v>
          </cell>
        </row>
        <row r="1439">
          <cell r="B1439" t="str">
            <v>6314QS</v>
          </cell>
          <cell r="H1439">
            <v>393095</v>
          </cell>
        </row>
        <row r="1440">
          <cell r="B1440" t="str">
            <v>6317QS</v>
          </cell>
          <cell r="H1440">
            <v>434864</v>
          </cell>
        </row>
        <row r="1441">
          <cell r="B1441" t="str">
            <v>6322QS</v>
          </cell>
          <cell r="H1441">
            <v>434864</v>
          </cell>
        </row>
        <row r="1442">
          <cell r="B1442" t="str">
            <v>6325QS</v>
          </cell>
          <cell r="H1442">
            <v>434864</v>
          </cell>
        </row>
        <row r="1443">
          <cell r="B1443" t="str">
            <v>6336QS</v>
          </cell>
          <cell r="H1443">
            <v>379799</v>
          </cell>
        </row>
        <row r="1444">
          <cell r="B1444" t="str">
            <v>6341QS</v>
          </cell>
          <cell r="H1444">
            <v>398654</v>
          </cell>
        </row>
        <row r="1445">
          <cell r="B1445" t="str">
            <v>6346QS</v>
          </cell>
          <cell r="H1445">
            <v>398654</v>
          </cell>
        </row>
        <row r="1446">
          <cell r="B1446" t="str">
            <v>6362QS</v>
          </cell>
          <cell r="H1446">
            <v>393095</v>
          </cell>
        </row>
        <row r="1447">
          <cell r="B1447" t="str">
            <v>6374QS</v>
          </cell>
          <cell r="H1447">
            <v>440443</v>
          </cell>
        </row>
        <row r="1448">
          <cell r="B1448" t="str">
            <v>6379QS</v>
          </cell>
          <cell r="H1448">
            <v>440443</v>
          </cell>
        </row>
        <row r="1449">
          <cell r="B1449" t="str">
            <v>6381QS</v>
          </cell>
          <cell r="H1449">
            <v>440443</v>
          </cell>
        </row>
        <row r="1450">
          <cell r="B1450" t="str">
            <v>6396QS</v>
          </cell>
          <cell r="H1450">
            <v>379799</v>
          </cell>
        </row>
        <row r="1451">
          <cell r="B1451" t="str">
            <v>6397QS</v>
          </cell>
          <cell r="H1451">
            <v>379799</v>
          </cell>
        </row>
        <row r="1452">
          <cell r="B1452" t="str">
            <v>6406QS</v>
          </cell>
          <cell r="H1452">
            <v>398654</v>
          </cell>
        </row>
        <row r="1453">
          <cell r="B1453" t="str">
            <v>6411QS</v>
          </cell>
          <cell r="H1453">
            <v>398654</v>
          </cell>
        </row>
        <row r="1454">
          <cell r="B1454" t="str">
            <v>6415QS</v>
          </cell>
          <cell r="H1454">
            <v>440443</v>
          </cell>
        </row>
        <row r="1455">
          <cell r="B1455" t="str">
            <v>6422QS</v>
          </cell>
          <cell r="H1455">
            <v>440443</v>
          </cell>
        </row>
        <row r="1456">
          <cell r="B1456" t="str">
            <v>6423QS</v>
          </cell>
          <cell r="H1456">
            <v>440443</v>
          </cell>
        </row>
        <row r="1457">
          <cell r="B1457" t="str">
            <v>6426QS</v>
          </cell>
          <cell r="H1457">
            <v>440443</v>
          </cell>
        </row>
        <row r="1458">
          <cell r="B1458" t="str">
            <v>6431QS</v>
          </cell>
          <cell r="H1458">
            <v>440443</v>
          </cell>
        </row>
        <row r="1459">
          <cell r="B1459" t="str">
            <v>6433QS</v>
          </cell>
          <cell r="H1459">
            <v>398654</v>
          </cell>
        </row>
        <row r="1460">
          <cell r="B1460" t="str">
            <v>6436QS</v>
          </cell>
          <cell r="H1460">
            <v>434864</v>
          </cell>
        </row>
        <row r="1461">
          <cell r="B1461" t="str">
            <v>6456QS</v>
          </cell>
          <cell r="H1461">
            <v>379799</v>
          </cell>
        </row>
        <row r="1462">
          <cell r="B1462" t="str">
            <v>6461QS</v>
          </cell>
          <cell r="H1462">
            <v>379799</v>
          </cell>
        </row>
        <row r="1463">
          <cell r="B1463" t="str">
            <v>6467PC</v>
          </cell>
          <cell r="H1463">
            <v>425050</v>
          </cell>
        </row>
        <row r="1464">
          <cell r="B1464" t="str">
            <v>6467QS</v>
          </cell>
          <cell r="H1464">
            <v>379799</v>
          </cell>
        </row>
        <row r="1465">
          <cell r="B1465" t="str">
            <v>6469QS</v>
          </cell>
          <cell r="H1465">
            <v>379799</v>
          </cell>
        </row>
        <row r="1466">
          <cell r="B1466" t="str">
            <v>6474QS</v>
          </cell>
          <cell r="H1466">
            <v>398654</v>
          </cell>
        </row>
        <row r="1467">
          <cell r="B1467" t="str">
            <v>6480QS</v>
          </cell>
          <cell r="H1467">
            <v>398654</v>
          </cell>
        </row>
        <row r="1468">
          <cell r="B1468" t="str">
            <v>6486QS</v>
          </cell>
          <cell r="H1468">
            <v>398654</v>
          </cell>
        </row>
        <row r="1469">
          <cell r="B1469" t="str">
            <v>6494QS</v>
          </cell>
          <cell r="H1469">
            <v>398654</v>
          </cell>
        </row>
        <row r="1470">
          <cell r="B1470" t="str">
            <v>6495QS</v>
          </cell>
          <cell r="H1470">
            <v>398654</v>
          </cell>
        </row>
        <row r="1471">
          <cell r="B1471" t="str">
            <v>6498QS</v>
          </cell>
          <cell r="H1471">
            <v>379799</v>
          </cell>
        </row>
        <row r="1472">
          <cell r="B1472" t="str">
            <v>6507QS</v>
          </cell>
          <cell r="H1472">
            <v>398654</v>
          </cell>
        </row>
        <row r="1473">
          <cell r="B1473" t="str">
            <v>6510QS</v>
          </cell>
          <cell r="H1473">
            <v>253688</v>
          </cell>
        </row>
        <row r="1474">
          <cell r="B1474" t="str">
            <v>6516QS</v>
          </cell>
          <cell r="H1474">
            <v>398654</v>
          </cell>
        </row>
        <row r="1475">
          <cell r="B1475" t="str">
            <v>6523QS</v>
          </cell>
          <cell r="H1475">
            <v>440443</v>
          </cell>
        </row>
        <row r="1476">
          <cell r="B1476" t="str">
            <v>6529QS</v>
          </cell>
          <cell r="H1476">
            <v>379799</v>
          </cell>
        </row>
        <row r="1477">
          <cell r="B1477" t="str">
            <v>6531QS</v>
          </cell>
          <cell r="H1477">
            <v>398654</v>
          </cell>
        </row>
        <row r="1478">
          <cell r="B1478" t="str">
            <v>6533QS</v>
          </cell>
          <cell r="H1478">
            <v>379799</v>
          </cell>
        </row>
        <row r="1479">
          <cell r="B1479" t="str">
            <v>6537QS</v>
          </cell>
          <cell r="H1479">
            <v>374240</v>
          </cell>
        </row>
        <row r="1480">
          <cell r="B1480" t="str">
            <v>6550QS</v>
          </cell>
          <cell r="H1480">
            <v>374240</v>
          </cell>
        </row>
        <row r="1481">
          <cell r="B1481" t="str">
            <v>6560PC</v>
          </cell>
          <cell r="H1481">
            <v>436297</v>
          </cell>
        </row>
        <row r="1482">
          <cell r="B1482" t="str">
            <v>6565QS</v>
          </cell>
          <cell r="H1482">
            <v>975736</v>
          </cell>
        </row>
        <row r="1483">
          <cell r="B1483" t="str">
            <v>6566QS</v>
          </cell>
          <cell r="H1483">
            <v>1016799</v>
          </cell>
        </row>
        <row r="1484">
          <cell r="B1484" t="str">
            <v>6568QS</v>
          </cell>
          <cell r="H1484">
            <v>959196</v>
          </cell>
        </row>
        <row r="1485">
          <cell r="B1485" t="str">
            <v>6578QS</v>
          </cell>
          <cell r="H1485">
            <v>440443</v>
          </cell>
        </row>
        <row r="1486">
          <cell r="B1486" t="str">
            <v>6580QS</v>
          </cell>
          <cell r="H1486">
            <v>844542</v>
          </cell>
        </row>
        <row r="1487">
          <cell r="B1487" t="str">
            <v>6583PC</v>
          </cell>
          <cell r="H1487">
            <v>423396</v>
          </cell>
        </row>
        <row r="1488">
          <cell r="B1488" t="str">
            <v>6592QS</v>
          </cell>
          <cell r="H1488">
            <v>379799</v>
          </cell>
        </row>
        <row r="1489">
          <cell r="B1489" t="str">
            <v>6595QS</v>
          </cell>
          <cell r="H1489">
            <v>379799</v>
          </cell>
        </row>
        <row r="1490">
          <cell r="B1490" t="str">
            <v>6603PC</v>
          </cell>
          <cell r="H1490">
            <v>283453</v>
          </cell>
        </row>
        <row r="1491">
          <cell r="B1491" t="str">
            <v>6607QS</v>
          </cell>
          <cell r="H1491">
            <v>379799</v>
          </cell>
        </row>
        <row r="1492">
          <cell r="B1492" t="str">
            <v>6613QS</v>
          </cell>
          <cell r="H1492">
            <v>379799</v>
          </cell>
        </row>
        <row r="1493">
          <cell r="B1493" t="str">
            <v>6614PC</v>
          </cell>
          <cell r="H1493">
            <v>397107</v>
          </cell>
        </row>
        <row r="1494">
          <cell r="B1494" t="str">
            <v>6616PC</v>
          </cell>
          <cell r="H1494">
            <v>413935</v>
          </cell>
        </row>
        <row r="1495">
          <cell r="B1495" t="str">
            <v>6618PC</v>
          </cell>
          <cell r="H1495">
            <v>415611</v>
          </cell>
        </row>
        <row r="1496">
          <cell r="B1496" t="str">
            <v>6619PC</v>
          </cell>
          <cell r="H1496">
            <v>419426</v>
          </cell>
        </row>
        <row r="1497">
          <cell r="B1497" t="str">
            <v>6621QS</v>
          </cell>
          <cell r="H1497">
            <v>374240</v>
          </cell>
        </row>
        <row r="1498">
          <cell r="B1498" t="str">
            <v>6625PC</v>
          </cell>
          <cell r="H1498">
            <v>428159</v>
          </cell>
        </row>
        <row r="1499">
          <cell r="B1499" t="str">
            <v>6632QS</v>
          </cell>
          <cell r="H1499">
            <v>440443</v>
          </cell>
        </row>
        <row r="1500">
          <cell r="B1500" t="str">
            <v>6641QS</v>
          </cell>
          <cell r="H1500">
            <v>440443</v>
          </cell>
        </row>
        <row r="1501">
          <cell r="B1501" t="str">
            <v>6652QS</v>
          </cell>
          <cell r="H1501">
            <v>379799</v>
          </cell>
        </row>
        <row r="1502">
          <cell r="B1502" t="str">
            <v>6658QS</v>
          </cell>
          <cell r="H1502">
            <v>844542</v>
          </cell>
        </row>
        <row r="1503">
          <cell r="B1503" t="str">
            <v>6671QS</v>
          </cell>
          <cell r="H1503">
            <v>440443</v>
          </cell>
        </row>
        <row r="1504">
          <cell r="B1504" t="str">
            <v>6674PC</v>
          </cell>
          <cell r="H1504">
            <v>471053</v>
          </cell>
        </row>
        <row r="1505">
          <cell r="B1505" t="str">
            <v>6680QS</v>
          </cell>
          <cell r="H1505">
            <v>393095</v>
          </cell>
        </row>
        <row r="1506">
          <cell r="B1506" t="str">
            <v>6688PC</v>
          </cell>
          <cell r="H1506">
            <v>471385</v>
          </cell>
        </row>
        <row r="1507">
          <cell r="B1507" t="str">
            <v>6710PC</v>
          </cell>
          <cell r="H1507">
            <v>442957</v>
          </cell>
        </row>
        <row r="1508">
          <cell r="B1508" t="str">
            <v>6713RB</v>
          </cell>
          <cell r="H1508">
            <v>1249811</v>
          </cell>
        </row>
        <row r="1509">
          <cell r="B1509" t="str">
            <v>6737RB</v>
          </cell>
          <cell r="H1509">
            <v>544467</v>
          </cell>
        </row>
        <row r="1510">
          <cell r="B1510" t="str">
            <v>6739RB</v>
          </cell>
          <cell r="H1510">
            <v>225853</v>
          </cell>
        </row>
        <row r="1511">
          <cell r="B1511" t="str">
            <v>6740PC</v>
          </cell>
          <cell r="H1511">
            <v>308149</v>
          </cell>
        </row>
        <row r="1512">
          <cell r="B1512" t="str">
            <v>6807QI</v>
          </cell>
          <cell r="H1512">
            <v>207463</v>
          </cell>
        </row>
        <row r="1513">
          <cell r="B1513" t="str">
            <v>6816PC</v>
          </cell>
          <cell r="H1513">
            <v>442913</v>
          </cell>
        </row>
        <row r="1514">
          <cell r="B1514" t="str">
            <v>6831PC</v>
          </cell>
          <cell r="H1514">
            <v>322118</v>
          </cell>
        </row>
        <row r="1515">
          <cell r="B1515" t="str">
            <v>6832PC</v>
          </cell>
          <cell r="H1515">
            <v>366714</v>
          </cell>
        </row>
        <row r="1516">
          <cell r="B1516" t="str">
            <v>6838PH</v>
          </cell>
          <cell r="H1516">
            <v>432813</v>
          </cell>
        </row>
        <row r="1517">
          <cell r="B1517" t="str">
            <v>6857PH</v>
          </cell>
          <cell r="H1517">
            <v>430695</v>
          </cell>
        </row>
        <row r="1518">
          <cell r="B1518" t="str">
            <v>6889PC</v>
          </cell>
          <cell r="H1518">
            <v>372271</v>
          </cell>
        </row>
        <row r="1519">
          <cell r="B1519" t="str">
            <v>6891PH</v>
          </cell>
          <cell r="H1519">
            <v>457801</v>
          </cell>
        </row>
        <row r="1520">
          <cell r="B1520" t="str">
            <v>6891QI</v>
          </cell>
          <cell r="H1520">
            <v>36853</v>
          </cell>
        </row>
        <row r="1521">
          <cell r="B1521" t="str">
            <v>6926PH</v>
          </cell>
          <cell r="H1521">
            <v>430431</v>
          </cell>
        </row>
        <row r="1522">
          <cell r="B1522" t="str">
            <v>6940QI</v>
          </cell>
          <cell r="H1522">
            <v>247266</v>
          </cell>
        </row>
        <row r="1523">
          <cell r="B1523" t="str">
            <v>7130PT</v>
          </cell>
          <cell r="H1523">
            <v>105861</v>
          </cell>
        </row>
        <row r="1524">
          <cell r="B1524" t="str">
            <v>7187NB1</v>
          </cell>
          <cell r="H1524">
            <v>397594</v>
          </cell>
        </row>
        <row r="1525">
          <cell r="B1525" t="str">
            <v>7188PC</v>
          </cell>
          <cell r="H1525">
            <v>443089</v>
          </cell>
        </row>
        <row r="1526">
          <cell r="B1526" t="str">
            <v>7205NR1</v>
          </cell>
          <cell r="H1526">
            <v>400571</v>
          </cell>
        </row>
        <row r="1527">
          <cell r="B1527" t="str">
            <v>7222NR1</v>
          </cell>
          <cell r="H1527">
            <v>401563</v>
          </cell>
        </row>
        <row r="1528">
          <cell r="B1528" t="str">
            <v>7227QI</v>
          </cell>
          <cell r="H1528">
            <v>89860</v>
          </cell>
        </row>
        <row r="1529">
          <cell r="B1529" t="str">
            <v>7239NR1</v>
          </cell>
          <cell r="H1529">
            <v>406612</v>
          </cell>
        </row>
        <row r="1530">
          <cell r="B1530" t="str">
            <v>7259NR1</v>
          </cell>
          <cell r="H1530">
            <v>399116</v>
          </cell>
        </row>
        <row r="1531">
          <cell r="B1531" t="str">
            <v>7266PT</v>
          </cell>
          <cell r="H1531">
            <v>286320</v>
          </cell>
        </row>
        <row r="1532">
          <cell r="B1532" t="str">
            <v>7270NR1</v>
          </cell>
          <cell r="H1532">
            <v>400174</v>
          </cell>
        </row>
        <row r="1533">
          <cell r="B1533" t="str">
            <v>7274PT</v>
          </cell>
          <cell r="H1533">
            <v>0</v>
          </cell>
        </row>
        <row r="1534">
          <cell r="B1534" t="str">
            <v>7275NR1</v>
          </cell>
          <cell r="H1534">
            <v>394154</v>
          </cell>
        </row>
        <row r="1535">
          <cell r="B1535" t="str">
            <v>7276NR1</v>
          </cell>
          <cell r="H1535">
            <v>400020</v>
          </cell>
        </row>
        <row r="1536">
          <cell r="B1536" t="str">
            <v>7277PT</v>
          </cell>
          <cell r="H1536">
            <v>0</v>
          </cell>
        </row>
        <row r="1537">
          <cell r="B1537" t="str">
            <v>7279PT</v>
          </cell>
          <cell r="H1537">
            <v>0</v>
          </cell>
        </row>
        <row r="1538">
          <cell r="B1538" t="str">
            <v>7283PT</v>
          </cell>
          <cell r="H1538">
            <v>0</v>
          </cell>
        </row>
        <row r="1539">
          <cell r="B1539" t="str">
            <v>7285NR1</v>
          </cell>
          <cell r="H1539">
            <v>394418</v>
          </cell>
        </row>
        <row r="1540">
          <cell r="B1540" t="str">
            <v>7296PT</v>
          </cell>
          <cell r="H1540">
            <v>0</v>
          </cell>
        </row>
        <row r="1541">
          <cell r="B1541" t="str">
            <v>7297NR1</v>
          </cell>
          <cell r="H1541">
            <v>181556</v>
          </cell>
        </row>
        <row r="1542">
          <cell r="B1542" t="str">
            <v>7300NR1</v>
          </cell>
          <cell r="H1542">
            <v>402335</v>
          </cell>
        </row>
        <row r="1543">
          <cell r="B1543" t="str">
            <v>7304PT</v>
          </cell>
          <cell r="H1543">
            <v>178810</v>
          </cell>
        </row>
        <row r="1544">
          <cell r="B1544" t="str">
            <v>7305PT</v>
          </cell>
          <cell r="H1544">
            <v>0</v>
          </cell>
        </row>
        <row r="1545">
          <cell r="B1545" t="str">
            <v>7323PT</v>
          </cell>
          <cell r="H1545">
            <v>0</v>
          </cell>
        </row>
        <row r="1546">
          <cell r="B1546" t="str">
            <v>7324NR1</v>
          </cell>
          <cell r="H1546">
            <v>405401</v>
          </cell>
        </row>
        <row r="1547">
          <cell r="B1547" t="str">
            <v>7324PT</v>
          </cell>
          <cell r="H1547">
            <v>0</v>
          </cell>
        </row>
        <row r="1548">
          <cell r="B1548" t="str">
            <v>7351NR1</v>
          </cell>
          <cell r="H1548">
            <v>409436</v>
          </cell>
        </row>
        <row r="1549">
          <cell r="B1549" t="str">
            <v>7649MX1</v>
          </cell>
          <cell r="H1549">
            <v>364625</v>
          </cell>
        </row>
        <row r="1550">
          <cell r="B1550" t="str">
            <v>7651RE</v>
          </cell>
          <cell r="H1550">
            <v>421213</v>
          </cell>
        </row>
        <row r="1551">
          <cell r="B1551" t="str">
            <v>7674RD</v>
          </cell>
          <cell r="H1551">
            <v>553509</v>
          </cell>
        </row>
        <row r="1552">
          <cell r="B1552" t="str">
            <v>7717RD</v>
          </cell>
          <cell r="H1552">
            <v>470391</v>
          </cell>
        </row>
        <row r="1553">
          <cell r="B1553" t="str">
            <v>7742RE</v>
          </cell>
          <cell r="H1553">
            <v>701462</v>
          </cell>
        </row>
        <row r="1554">
          <cell r="B1554" t="str">
            <v>8116QV</v>
          </cell>
          <cell r="H1554">
            <v>467700</v>
          </cell>
        </row>
        <row r="1555">
          <cell r="B1555" t="str">
            <v>8147QV</v>
          </cell>
          <cell r="H1555">
            <v>386389</v>
          </cell>
        </row>
        <row r="1556">
          <cell r="B1556" t="str">
            <v>8275QV</v>
          </cell>
          <cell r="H1556">
            <v>192443</v>
          </cell>
        </row>
        <row r="1557">
          <cell r="B1557" t="str">
            <v>8339QO</v>
          </cell>
          <cell r="H1557">
            <v>1155799</v>
          </cell>
        </row>
        <row r="1558">
          <cell r="B1558" t="str">
            <v>8346QV</v>
          </cell>
          <cell r="H1558">
            <v>386389</v>
          </cell>
        </row>
        <row r="1559">
          <cell r="B1559" t="str">
            <v>8438MQ2</v>
          </cell>
          <cell r="H1559">
            <v>332824</v>
          </cell>
        </row>
        <row r="1560">
          <cell r="B1560" t="str">
            <v>8628OP1</v>
          </cell>
          <cell r="H1560">
            <v>357459</v>
          </cell>
        </row>
        <row r="1561">
          <cell r="B1561" t="str">
            <v>8678QQ</v>
          </cell>
          <cell r="H1561">
            <v>393941</v>
          </cell>
        </row>
        <row r="1562">
          <cell r="B1562" t="str">
            <v>8679QQ</v>
          </cell>
          <cell r="H1562">
            <v>337664</v>
          </cell>
        </row>
        <row r="1563">
          <cell r="B1563" t="str">
            <v>8680QQ</v>
          </cell>
          <cell r="H1563">
            <v>281387</v>
          </cell>
        </row>
        <row r="1564">
          <cell r="B1564" t="str">
            <v>8681QQ</v>
          </cell>
          <cell r="H1564">
            <v>393941</v>
          </cell>
        </row>
        <row r="1565">
          <cell r="B1565" t="str">
            <v>8682QQ</v>
          </cell>
          <cell r="H1565">
            <v>281387</v>
          </cell>
        </row>
        <row r="1566">
          <cell r="B1566" t="str">
            <v>8683QQ</v>
          </cell>
          <cell r="H1566">
            <v>281387</v>
          </cell>
        </row>
        <row r="1567">
          <cell r="B1567" t="str">
            <v>8684QQ</v>
          </cell>
          <cell r="H1567">
            <v>337664</v>
          </cell>
        </row>
        <row r="1568">
          <cell r="B1568" t="str">
            <v>8685QQ</v>
          </cell>
          <cell r="H1568">
            <v>450218</v>
          </cell>
        </row>
        <row r="1569">
          <cell r="B1569" t="str">
            <v>8686QQ</v>
          </cell>
          <cell r="H1569">
            <v>337664</v>
          </cell>
        </row>
        <row r="1570">
          <cell r="B1570" t="str">
            <v>8687QQ</v>
          </cell>
          <cell r="H1570">
            <v>393941</v>
          </cell>
        </row>
        <row r="1571">
          <cell r="B1571" t="str">
            <v>8688QQ</v>
          </cell>
          <cell r="H1571">
            <v>337664</v>
          </cell>
        </row>
        <row r="1572">
          <cell r="B1572" t="str">
            <v>8689QQ</v>
          </cell>
          <cell r="H1572">
            <v>450218</v>
          </cell>
        </row>
        <row r="1573">
          <cell r="B1573" t="str">
            <v>8690QQ</v>
          </cell>
          <cell r="H1573">
            <v>393941</v>
          </cell>
        </row>
        <row r="1574">
          <cell r="B1574" t="str">
            <v>8738QQ</v>
          </cell>
          <cell r="H1574">
            <v>393941</v>
          </cell>
        </row>
        <row r="1575">
          <cell r="B1575" t="str">
            <v>8738RA</v>
          </cell>
          <cell r="H1575">
            <v>198587</v>
          </cell>
        </row>
        <row r="1576">
          <cell r="B1576" t="str">
            <v>8739QQ</v>
          </cell>
          <cell r="H1576">
            <v>393941</v>
          </cell>
        </row>
        <row r="1577">
          <cell r="B1577" t="str">
            <v>8743QQ</v>
          </cell>
          <cell r="H1577">
            <v>450218</v>
          </cell>
        </row>
        <row r="1578">
          <cell r="B1578" t="str">
            <v>8749QQ</v>
          </cell>
          <cell r="H1578">
            <v>337664</v>
          </cell>
        </row>
        <row r="1579">
          <cell r="B1579" t="str">
            <v>8926OM1</v>
          </cell>
          <cell r="H1579">
            <v>375785</v>
          </cell>
        </row>
        <row r="1580">
          <cell r="B1580" t="str">
            <v>8981OM1</v>
          </cell>
          <cell r="H1580">
            <v>384164</v>
          </cell>
        </row>
        <row r="1581">
          <cell r="B1581" t="str">
            <v>8994OM1</v>
          </cell>
          <cell r="H1581">
            <v>378099</v>
          </cell>
        </row>
        <row r="1582">
          <cell r="B1582" t="str">
            <v>8997MU1</v>
          </cell>
          <cell r="H1582">
            <v>451050</v>
          </cell>
        </row>
        <row r="1583">
          <cell r="B1583" t="str">
            <v>9009OM1</v>
          </cell>
          <cell r="H1583">
            <v>385156</v>
          </cell>
        </row>
        <row r="1584">
          <cell r="B1584" t="str">
            <v>9070NB1</v>
          </cell>
          <cell r="H1584">
            <v>397724</v>
          </cell>
        </row>
        <row r="1585">
          <cell r="B1585" t="str">
            <v>9253RC</v>
          </cell>
          <cell r="H1585">
            <v>221845</v>
          </cell>
        </row>
        <row r="1586">
          <cell r="B1586" t="str">
            <v>9273NR1</v>
          </cell>
          <cell r="H1586">
            <v>252256</v>
          </cell>
        </row>
        <row r="1587">
          <cell r="B1587" t="str">
            <v>9306NR1</v>
          </cell>
          <cell r="H1587">
            <v>400703</v>
          </cell>
        </row>
        <row r="1588">
          <cell r="B1588" t="str">
            <v>9313NR1</v>
          </cell>
          <cell r="H1588">
            <v>311320</v>
          </cell>
        </row>
        <row r="1589">
          <cell r="B1589" t="str">
            <v>9318NR1</v>
          </cell>
          <cell r="H1589">
            <v>400373</v>
          </cell>
        </row>
        <row r="1590">
          <cell r="B1590" t="str">
            <v>9329NR1</v>
          </cell>
          <cell r="H1590">
            <v>218361</v>
          </cell>
        </row>
        <row r="1591">
          <cell r="B1591" t="str">
            <v>9344NR1</v>
          </cell>
          <cell r="H1591">
            <v>286834</v>
          </cell>
        </row>
        <row r="1592">
          <cell r="B1592" t="str">
            <v>9348RB</v>
          </cell>
          <cell r="H1592">
            <v>545945</v>
          </cell>
        </row>
        <row r="1593">
          <cell r="B1593" t="str">
            <v>9367RB</v>
          </cell>
          <cell r="H1593">
            <v>552715</v>
          </cell>
        </row>
        <row r="1594">
          <cell r="B1594" t="str">
            <v>9377NR1</v>
          </cell>
          <cell r="H1594">
            <v>391066</v>
          </cell>
        </row>
        <row r="1595">
          <cell r="B1595" t="str">
            <v>9385RD</v>
          </cell>
          <cell r="H1595">
            <v>726074</v>
          </cell>
        </row>
        <row r="1596">
          <cell r="B1596" t="str">
            <v>9387RD</v>
          </cell>
          <cell r="H1596">
            <v>385928</v>
          </cell>
        </row>
        <row r="1597">
          <cell r="B1597" t="str">
            <v>9392NR1</v>
          </cell>
          <cell r="H1597">
            <v>397947</v>
          </cell>
        </row>
        <row r="1598">
          <cell r="B1598" t="str">
            <v>9395RD</v>
          </cell>
          <cell r="H1598">
            <v>1163539</v>
          </cell>
        </row>
        <row r="1599">
          <cell r="B1599" t="str">
            <v>9397RD</v>
          </cell>
          <cell r="H1599">
            <v>463400</v>
          </cell>
        </row>
        <row r="1600">
          <cell r="B1600" t="str">
            <v>9405RD</v>
          </cell>
          <cell r="H1600">
            <v>506646</v>
          </cell>
        </row>
        <row r="1601">
          <cell r="B1601" t="str">
            <v>9464RD</v>
          </cell>
          <cell r="H1601">
            <v>476897</v>
          </cell>
        </row>
        <row r="1602">
          <cell r="B1602" t="str">
            <v>9745NF1</v>
          </cell>
          <cell r="H1602">
            <v>348835</v>
          </cell>
        </row>
        <row r="1603">
          <cell r="B1603" t="str">
            <v>0009RF</v>
          </cell>
          <cell r="H1603">
            <v>322175</v>
          </cell>
        </row>
        <row r="1604">
          <cell r="B1604" t="str">
            <v>0020RF</v>
          </cell>
          <cell r="H1604">
            <v>538725</v>
          </cell>
        </row>
        <row r="1605">
          <cell r="B1605" t="str">
            <v>0025RF</v>
          </cell>
          <cell r="H1605">
            <v>409845</v>
          </cell>
        </row>
        <row r="1606">
          <cell r="B1606" t="str">
            <v>0151OP1</v>
          </cell>
          <cell r="H1606">
            <v>305936</v>
          </cell>
        </row>
        <row r="1607">
          <cell r="B1607" t="str">
            <v>0152OP1</v>
          </cell>
          <cell r="H1607">
            <v>300302</v>
          </cell>
        </row>
        <row r="1608">
          <cell r="B1608" t="str">
            <v>0154OP1</v>
          </cell>
          <cell r="H1608">
            <v>319949</v>
          </cell>
        </row>
        <row r="1609">
          <cell r="B1609" t="str">
            <v>0157OP1</v>
          </cell>
          <cell r="H1609">
            <v>299099</v>
          </cell>
        </row>
        <row r="1610">
          <cell r="B1610" t="str">
            <v>0158OP1</v>
          </cell>
          <cell r="H1610">
            <v>322495</v>
          </cell>
        </row>
        <row r="1611">
          <cell r="B1611" t="str">
            <v>0179OP1</v>
          </cell>
          <cell r="H1611">
            <v>320450</v>
          </cell>
        </row>
        <row r="1612">
          <cell r="B1612" t="str">
            <v>0244OP1</v>
          </cell>
          <cell r="H1612">
            <v>314616</v>
          </cell>
        </row>
        <row r="1613">
          <cell r="B1613" t="str">
            <v>0246OP1</v>
          </cell>
          <cell r="H1613">
            <v>305094</v>
          </cell>
        </row>
        <row r="1614">
          <cell r="B1614" t="str">
            <v>0248OP1</v>
          </cell>
          <cell r="H1614">
            <v>312992</v>
          </cell>
        </row>
        <row r="1615">
          <cell r="B1615" t="str">
            <v>0250OP1</v>
          </cell>
          <cell r="H1615">
            <v>305114</v>
          </cell>
        </row>
        <row r="1616">
          <cell r="B1616" t="str">
            <v>0267OP1</v>
          </cell>
          <cell r="H1616">
            <v>323538</v>
          </cell>
        </row>
        <row r="1617">
          <cell r="B1617" t="str">
            <v>0268OP1</v>
          </cell>
          <cell r="H1617">
            <v>302427</v>
          </cell>
        </row>
        <row r="1618">
          <cell r="B1618" t="str">
            <v>0281OP1</v>
          </cell>
          <cell r="H1618">
            <v>305354</v>
          </cell>
        </row>
        <row r="1619">
          <cell r="B1619" t="str">
            <v>0282OP1</v>
          </cell>
          <cell r="H1619">
            <v>308644</v>
          </cell>
        </row>
        <row r="1620">
          <cell r="B1620" t="str">
            <v>0288OP1</v>
          </cell>
          <cell r="H1620">
            <v>299019</v>
          </cell>
        </row>
        <row r="1621">
          <cell r="B1621" t="str">
            <v>0308RH</v>
          </cell>
          <cell r="H1621">
            <v>314235</v>
          </cell>
        </row>
        <row r="1622">
          <cell r="B1622" t="str">
            <v>0309RH</v>
          </cell>
          <cell r="H1622">
            <v>314235</v>
          </cell>
        </row>
        <row r="1623">
          <cell r="B1623" t="str">
            <v>0310RH</v>
          </cell>
          <cell r="H1623">
            <v>314235</v>
          </cell>
        </row>
        <row r="1624">
          <cell r="B1624" t="str">
            <v>0311RH</v>
          </cell>
          <cell r="H1624">
            <v>314235</v>
          </cell>
        </row>
        <row r="1625">
          <cell r="B1625" t="str">
            <v>0312RH</v>
          </cell>
          <cell r="H1625">
            <v>314235</v>
          </cell>
        </row>
        <row r="1626">
          <cell r="B1626" t="str">
            <v>0313RH</v>
          </cell>
          <cell r="H1626">
            <v>314235</v>
          </cell>
        </row>
        <row r="1627">
          <cell r="B1627" t="str">
            <v>0315RH</v>
          </cell>
          <cell r="H1627">
            <v>360346</v>
          </cell>
        </row>
        <row r="1628">
          <cell r="B1628" t="str">
            <v>0331RH</v>
          </cell>
          <cell r="H1628">
            <v>391000</v>
          </cell>
        </row>
        <row r="1629">
          <cell r="B1629" t="str">
            <v>0348RH</v>
          </cell>
          <cell r="H1629">
            <v>494288</v>
          </cell>
        </row>
        <row r="1630">
          <cell r="B1630" t="str">
            <v>0371OD</v>
          </cell>
          <cell r="H1630">
            <v>401666</v>
          </cell>
        </row>
        <row r="1631">
          <cell r="B1631" t="str">
            <v>0384LF2</v>
          </cell>
          <cell r="H1631">
            <v>466000</v>
          </cell>
        </row>
        <row r="1632">
          <cell r="B1632" t="str">
            <v>0385OD1</v>
          </cell>
          <cell r="H1632">
            <v>214576</v>
          </cell>
        </row>
        <row r="1633">
          <cell r="B1633" t="str">
            <v>0397LF2</v>
          </cell>
          <cell r="H1633">
            <v>463675</v>
          </cell>
        </row>
        <row r="1634">
          <cell r="B1634" t="str">
            <v>0399LF2</v>
          </cell>
          <cell r="H1634">
            <v>465597</v>
          </cell>
        </row>
        <row r="1635">
          <cell r="B1635" t="str">
            <v>0413RI</v>
          </cell>
          <cell r="H1635">
            <v>409164</v>
          </cell>
        </row>
        <row r="1636">
          <cell r="B1636" t="str">
            <v>0460NL1</v>
          </cell>
          <cell r="H1636">
            <v>230103</v>
          </cell>
        </row>
        <row r="1637">
          <cell r="B1637" t="str">
            <v>0543NP1</v>
          </cell>
          <cell r="H1637">
            <v>359143</v>
          </cell>
        </row>
        <row r="1638">
          <cell r="B1638" t="str">
            <v>0548NP1</v>
          </cell>
          <cell r="H1638">
            <v>362572</v>
          </cell>
        </row>
        <row r="1639">
          <cell r="B1639" t="str">
            <v>0551NP1</v>
          </cell>
          <cell r="H1639">
            <v>368085</v>
          </cell>
        </row>
        <row r="1640">
          <cell r="B1640" t="str">
            <v>0578NP1</v>
          </cell>
          <cell r="H1640">
            <v>375382</v>
          </cell>
        </row>
        <row r="1641">
          <cell r="B1641" t="str">
            <v>0582NP1</v>
          </cell>
          <cell r="H1641">
            <v>377087</v>
          </cell>
        </row>
        <row r="1642">
          <cell r="B1642" t="str">
            <v>0736PH</v>
          </cell>
          <cell r="H1642">
            <v>351605</v>
          </cell>
        </row>
        <row r="1643">
          <cell r="B1643" t="str">
            <v>0977MR</v>
          </cell>
          <cell r="H1643">
            <v>478089</v>
          </cell>
        </row>
        <row r="1644">
          <cell r="B1644" t="str">
            <v>1004QZ</v>
          </cell>
          <cell r="H1644">
            <v>159319</v>
          </cell>
        </row>
        <row r="1645">
          <cell r="B1645" t="str">
            <v>1149RE</v>
          </cell>
          <cell r="H1645">
            <v>294725</v>
          </cell>
        </row>
        <row r="1646">
          <cell r="B1646" t="str">
            <v>1150NI1</v>
          </cell>
          <cell r="H1646">
            <v>453109</v>
          </cell>
        </row>
        <row r="1647">
          <cell r="B1647" t="str">
            <v>1150RE</v>
          </cell>
          <cell r="H1647">
            <v>294725</v>
          </cell>
        </row>
        <row r="1648">
          <cell r="B1648" t="str">
            <v>1151RE</v>
          </cell>
          <cell r="H1648">
            <v>294725</v>
          </cell>
        </row>
        <row r="1649">
          <cell r="B1649" t="str">
            <v>1154RE</v>
          </cell>
          <cell r="H1649">
            <v>294725</v>
          </cell>
        </row>
        <row r="1650">
          <cell r="B1650" t="str">
            <v>1155RE</v>
          </cell>
          <cell r="H1650">
            <v>294725</v>
          </cell>
        </row>
        <row r="1651">
          <cell r="B1651" t="str">
            <v>1156RE</v>
          </cell>
          <cell r="H1651">
            <v>294725</v>
          </cell>
        </row>
        <row r="1652">
          <cell r="B1652" t="str">
            <v>1160RE</v>
          </cell>
          <cell r="H1652">
            <v>294725</v>
          </cell>
        </row>
        <row r="1653">
          <cell r="B1653" t="str">
            <v>1161RE</v>
          </cell>
          <cell r="H1653">
            <v>294725</v>
          </cell>
        </row>
        <row r="1654">
          <cell r="B1654" t="str">
            <v>1164RE</v>
          </cell>
          <cell r="H1654">
            <v>294725</v>
          </cell>
        </row>
        <row r="1655">
          <cell r="B1655" t="str">
            <v>1165RE</v>
          </cell>
          <cell r="H1655">
            <v>294725</v>
          </cell>
        </row>
        <row r="1656">
          <cell r="B1656" t="str">
            <v>1166RE</v>
          </cell>
          <cell r="H1656">
            <v>294725</v>
          </cell>
        </row>
        <row r="1657">
          <cell r="B1657" t="str">
            <v>1167RE</v>
          </cell>
          <cell r="H1657">
            <v>294725</v>
          </cell>
        </row>
        <row r="1658">
          <cell r="B1658" t="str">
            <v>1168RE</v>
          </cell>
          <cell r="H1658">
            <v>294725</v>
          </cell>
        </row>
        <row r="1659">
          <cell r="B1659" t="str">
            <v>1169RE</v>
          </cell>
          <cell r="H1659">
            <v>294725</v>
          </cell>
        </row>
        <row r="1660">
          <cell r="B1660" t="str">
            <v>1171RE</v>
          </cell>
          <cell r="H1660">
            <v>294725</v>
          </cell>
        </row>
        <row r="1661">
          <cell r="B1661" t="str">
            <v>1172RE</v>
          </cell>
          <cell r="H1661">
            <v>331565</v>
          </cell>
        </row>
        <row r="1662">
          <cell r="B1662" t="str">
            <v>1173RE</v>
          </cell>
          <cell r="H1662">
            <v>294725</v>
          </cell>
        </row>
        <row r="1663">
          <cell r="B1663" t="str">
            <v>1174RE</v>
          </cell>
          <cell r="H1663">
            <v>294725</v>
          </cell>
        </row>
        <row r="1664">
          <cell r="B1664" t="str">
            <v>1175RE</v>
          </cell>
          <cell r="H1664">
            <v>294725</v>
          </cell>
        </row>
        <row r="1665">
          <cell r="B1665" t="str">
            <v>1177RE</v>
          </cell>
          <cell r="H1665">
            <v>294725</v>
          </cell>
        </row>
        <row r="1666">
          <cell r="B1666" t="str">
            <v>1179RE</v>
          </cell>
          <cell r="H1666">
            <v>294725</v>
          </cell>
        </row>
        <row r="1667">
          <cell r="B1667" t="str">
            <v>1180RE</v>
          </cell>
          <cell r="H1667">
            <v>294725</v>
          </cell>
        </row>
        <row r="1668">
          <cell r="B1668" t="str">
            <v>1181RE</v>
          </cell>
          <cell r="H1668">
            <v>294725</v>
          </cell>
        </row>
        <row r="1669">
          <cell r="B1669" t="str">
            <v>1182RE</v>
          </cell>
          <cell r="H1669">
            <v>294725</v>
          </cell>
        </row>
        <row r="1670">
          <cell r="B1670" t="str">
            <v>1183RE</v>
          </cell>
          <cell r="H1670">
            <v>294725</v>
          </cell>
        </row>
        <row r="1671">
          <cell r="B1671" t="str">
            <v>1184RE</v>
          </cell>
          <cell r="H1671">
            <v>443627</v>
          </cell>
        </row>
        <row r="1672">
          <cell r="B1672" t="str">
            <v>1185RE</v>
          </cell>
          <cell r="H1672">
            <v>443627</v>
          </cell>
        </row>
        <row r="1673">
          <cell r="B1673" t="str">
            <v>1186RE</v>
          </cell>
          <cell r="H1673">
            <v>443627</v>
          </cell>
        </row>
        <row r="1674">
          <cell r="B1674" t="str">
            <v>1193RE</v>
          </cell>
          <cell r="H1674">
            <v>541281</v>
          </cell>
        </row>
        <row r="1675">
          <cell r="B1675" t="str">
            <v>1194RE</v>
          </cell>
          <cell r="H1675">
            <v>541281</v>
          </cell>
        </row>
        <row r="1676">
          <cell r="B1676" t="str">
            <v>1195RE</v>
          </cell>
          <cell r="H1676">
            <v>541281</v>
          </cell>
        </row>
        <row r="1677">
          <cell r="B1677" t="str">
            <v>1199RE</v>
          </cell>
          <cell r="H1677">
            <v>541281</v>
          </cell>
        </row>
        <row r="1678">
          <cell r="B1678" t="str">
            <v>1201RE</v>
          </cell>
          <cell r="H1678">
            <v>512171</v>
          </cell>
        </row>
        <row r="1679">
          <cell r="B1679" t="str">
            <v>1204RE</v>
          </cell>
          <cell r="H1679">
            <v>541281</v>
          </cell>
        </row>
        <row r="1680">
          <cell r="B1680" t="str">
            <v>1209RE</v>
          </cell>
          <cell r="H1680">
            <v>454593</v>
          </cell>
        </row>
        <row r="1681">
          <cell r="B1681" t="str">
            <v>1211RE</v>
          </cell>
          <cell r="H1681">
            <v>512171</v>
          </cell>
        </row>
        <row r="1682">
          <cell r="B1682" t="str">
            <v>1219RE</v>
          </cell>
          <cell r="H1682">
            <v>294725</v>
          </cell>
        </row>
        <row r="1683">
          <cell r="B1683" t="str">
            <v>1223RE</v>
          </cell>
          <cell r="H1683">
            <v>443627</v>
          </cell>
        </row>
        <row r="1684">
          <cell r="B1684" t="str">
            <v>1225RE</v>
          </cell>
          <cell r="H1684">
            <v>512171</v>
          </cell>
        </row>
        <row r="1685">
          <cell r="B1685" t="str">
            <v>1227RE</v>
          </cell>
          <cell r="H1685">
            <v>512171</v>
          </cell>
        </row>
        <row r="1686">
          <cell r="B1686" t="str">
            <v>1228RE</v>
          </cell>
          <cell r="H1686">
            <v>294725</v>
          </cell>
        </row>
        <row r="1687">
          <cell r="B1687" t="str">
            <v>1240RE</v>
          </cell>
          <cell r="H1687">
            <v>512171</v>
          </cell>
        </row>
        <row r="1688">
          <cell r="B1688" t="str">
            <v>1327NS1</v>
          </cell>
          <cell r="H1688">
            <v>364196</v>
          </cell>
        </row>
        <row r="1689">
          <cell r="B1689" t="str">
            <v>1373NE1</v>
          </cell>
          <cell r="H1689">
            <v>372937</v>
          </cell>
        </row>
        <row r="1690">
          <cell r="B1690" t="str">
            <v>1374NE1</v>
          </cell>
          <cell r="H1690">
            <v>369288</v>
          </cell>
        </row>
        <row r="1691">
          <cell r="B1691" t="str">
            <v>1376NE1</v>
          </cell>
          <cell r="H1691">
            <v>360326</v>
          </cell>
        </row>
        <row r="1692">
          <cell r="B1692" t="str">
            <v>1405NE1</v>
          </cell>
          <cell r="H1692">
            <v>373779</v>
          </cell>
        </row>
        <row r="1693">
          <cell r="B1693" t="str">
            <v>1573RF</v>
          </cell>
          <cell r="H1693">
            <v>320338</v>
          </cell>
        </row>
        <row r="1694">
          <cell r="B1694" t="str">
            <v>1574RF</v>
          </cell>
          <cell r="H1694">
            <v>320338</v>
          </cell>
        </row>
        <row r="1695">
          <cell r="B1695" t="str">
            <v>1577RF</v>
          </cell>
          <cell r="H1695">
            <v>316296</v>
          </cell>
        </row>
        <row r="1696">
          <cell r="B1696" t="str">
            <v>1592RF</v>
          </cell>
          <cell r="H1696">
            <v>482701</v>
          </cell>
        </row>
        <row r="1697">
          <cell r="B1697" t="str">
            <v>1596NN1</v>
          </cell>
          <cell r="H1697">
            <v>369266</v>
          </cell>
        </row>
        <row r="1698">
          <cell r="B1698" t="str">
            <v>1598RF</v>
          </cell>
          <cell r="H1698">
            <v>320338</v>
          </cell>
        </row>
        <row r="1699">
          <cell r="B1699" t="str">
            <v>1604NN2</v>
          </cell>
          <cell r="H1699">
            <v>271813</v>
          </cell>
        </row>
        <row r="1700">
          <cell r="B1700" t="str">
            <v>1608RF</v>
          </cell>
          <cell r="H1700">
            <v>462231</v>
          </cell>
        </row>
        <row r="1701">
          <cell r="B1701" t="str">
            <v>1609RF</v>
          </cell>
          <cell r="H1701">
            <v>320338</v>
          </cell>
        </row>
        <row r="1702">
          <cell r="B1702" t="str">
            <v>1621RF</v>
          </cell>
          <cell r="H1702">
            <v>527586</v>
          </cell>
        </row>
        <row r="1703">
          <cell r="B1703" t="str">
            <v>1622NN1</v>
          </cell>
          <cell r="H1703">
            <v>365697</v>
          </cell>
        </row>
        <row r="1704">
          <cell r="B1704" t="str">
            <v>1623NN1</v>
          </cell>
          <cell r="H1704">
            <v>361870</v>
          </cell>
        </row>
        <row r="1705">
          <cell r="B1705" t="str">
            <v>1626NN1</v>
          </cell>
          <cell r="H1705">
            <v>362672</v>
          </cell>
        </row>
        <row r="1706">
          <cell r="B1706" t="str">
            <v>1631RF</v>
          </cell>
          <cell r="H1706">
            <v>316296</v>
          </cell>
        </row>
        <row r="1707">
          <cell r="B1707" t="str">
            <v>1632RF</v>
          </cell>
          <cell r="H1707">
            <v>316296</v>
          </cell>
        </row>
        <row r="1708">
          <cell r="B1708" t="str">
            <v>1637RF</v>
          </cell>
          <cell r="H1708">
            <v>490098</v>
          </cell>
        </row>
        <row r="1709">
          <cell r="B1709" t="str">
            <v>1639RF</v>
          </cell>
          <cell r="H1709">
            <v>316296</v>
          </cell>
        </row>
        <row r="1710">
          <cell r="B1710" t="str">
            <v>1643RF</v>
          </cell>
          <cell r="H1710">
            <v>395371</v>
          </cell>
        </row>
        <row r="1711">
          <cell r="B1711" t="str">
            <v>1645RF</v>
          </cell>
          <cell r="H1711">
            <v>279035</v>
          </cell>
        </row>
        <row r="1712">
          <cell r="B1712" t="str">
            <v>1650RF</v>
          </cell>
          <cell r="H1712">
            <v>416281</v>
          </cell>
        </row>
        <row r="1713">
          <cell r="B1713" t="str">
            <v>1652RF</v>
          </cell>
          <cell r="H1713">
            <v>320338</v>
          </cell>
        </row>
        <row r="1714">
          <cell r="B1714" t="str">
            <v>1653NN1</v>
          </cell>
          <cell r="H1714">
            <v>368807</v>
          </cell>
        </row>
        <row r="1715">
          <cell r="B1715" t="str">
            <v>1655RF</v>
          </cell>
          <cell r="H1715">
            <v>360380</v>
          </cell>
        </row>
        <row r="1716">
          <cell r="B1716" t="str">
            <v>1662RF</v>
          </cell>
          <cell r="H1716">
            <v>544168</v>
          </cell>
        </row>
        <row r="1717">
          <cell r="B1717" t="str">
            <v>1667RF</v>
          </cell>
          <cell r="H1717">
            <v>711511</v>
          </cell>
        </row>
        <row r="1718">
          <cell r="B1718" t="str">
            <v>1672RF</v>
          </cell>
          <cell r="H1718">
            <v>160169</v>
          </cell>
        </row>
        <row r="1719">
          <cell r="B1719" t="str">
            <v>1674RF</v>
          </cell>
          <cell r="H1719">
            <v>400423</v>
          </cell>
        </row>
        <row r="1720">
          <cell r="B1720" t="str">
            <v>1675RF</v>
          </cell>
          <cell r="H1720">
            <v>451004</v>
          </cell>
        </row>
        <row r="1721">
          <cell r="B1721" t="str">
            <v>1676RF</v>
          </cell>
          <cell r="H1721">
            <v>320338</v>
          </cell>
        </row>
        <row r="1722">
          <cell r="B1722" t="str">
            <v>1677RF</v>
          </cell>
          <cell r="H1722">
            <v>360380</v>
          </cell>
        </row>
        <row r="1723">
          <cell r="B1723" t="str">
            <v>1678RF</v>
          </cell>
          <cell r="H1723">
            <v>320338</v>
          </cell>
        </row>
        <row r="1724">
          <cell r="B1724" t="str">
            <v>1679RF</v>
          </cell>
          <cell r="H1724">
            <v>320338</v>
          </cell>
        </row>
        <row r="1725">
          <cell r="B1725" t="str">
            <v>1680RF</v>
          </cell>
          <cell r="H1725">
            <v>400423</v>
          </cell>
        </row>
        <row r="1726">
          <cell r="B1726" t="str">
            <v>1682RF</v>
          </cell>
          <cell r="H1726">
            <v>400423</v>
          </cell>
        </row>
        <row r="1727">
          <cell r="B1727" t="str">
            <v>1684RF</v>
          </cell>
          <cell r="H1727">
            <v>320338</v>
          </cell>
        </row>
        <row r="1728">
          <cell r="B1728" t="str">
            <v>1687RF</v>
          </cell>
          <cell r="H1728">
            <v>320338</v>
          </cell>
        </row>
        <row r="1729">
          <cell r="B1729" t="str">
            <v>1688MV1</v>
          </cell>
          <cell r="H1729">
            <v>354893</v>
          </cell>
        </row>
        <row r="1730">
          <cell r="B1730" t="str">
            <v>1690NN1</v>
          </cell>
          <cell r="H1730">
            <v>348317</v>
          </cell>
        </row>
        <row r="1731">
          <cell r="B1731" t="str">
            <v>1692RF</v>
          </cell>
          <cell r="H1731">
            <v>320338</v>
          </cell>
        </row>
        <row r="1732">
          <cell r="B1732" t="str">
            <v>1693RF</v>
          </cell>
          <cell r="H1732">
            <v>320338</v>
          </cell>
        </row>
        <row r="1733">
          <cell r="B1733" t="str">
            <v>1694RF</v>
          </cell>
          <cell r="H1733">
            <v>320338</v>
          </cell>
        </row>
        <row r="1734">
          <cell r="B1734" t="str">
            <v>1695RF</v>
          </cell>
          <cell r="H1734">
            <v>360380</v>
          </cell>
        </row>
        <row r="1735">
          <cell r="B1735" t="str">
            <v>1697RF</v>
          </cell>
          <cell r="H1735">
            <v>360380</v>
          </cell>
        </row>
        <row r="1736">
          <cell r="B1736" t="str">
            <v>1698RF</v>
          </cell>
          <cell r="H1736">
            <v>316296</v>
          </cell>
        </row>
        <row r="1737">
          <cell r="B1737" t="str">
            <v>1700NN1</v>
          </cell>
          <cell r="H1737">
            <v>355435</v>
          </cell>
        </row>
        <row r="1738">
          <cell r="B1738" t="str">
            <v>1701RF</v>
          </cell>
          <cell r="H1738">
            <v>320338</v>
          </cell>
        </row>
        <row r="1739">
          <cell r="B1739" t="str">
            <v>1702RF</v>
          </cell>
          <cell r="H1739">
            <v>320338</v>
          </cell>
        </row>
        <row r="1740">
          <cell r="B1740" t="str">
            <v>1703RF</v>
          </cell>
          <cell r="H1740">
            <v>462432</v>
          </cell>
        </row>
        <row r="1741">
          <cell r="B1741" t="str">
            <v>1707NN1</v>
          </cell>
          <cell r="H1741">
            <v>371954</v>
          </cell>
        </row>
        <row r="1742">
          <cell r="B1742" t="str">
            <v>1709NN1</v>
          </cell>
          <cell r="H1742">
            <v>372977</v>
          </cell>
        </row>
        <row r="1743">
          <cell r="B1743" t="str">
            <v>1712NN1</v>
          </cell>
          <cell r="H1743">
            <v>368105</v>
          </cell>
        </row>
        <row r="1744">
          <cell r="B1744" t="str">
            <v>1716RH</v>
          </cell>
          <cell r="H1744">
            <v>466682</v>
          </cell>
        </row>
        <row r="1745">
          <cell r="B1745" t="str">
            <v>1717RJ</v>
          </cell>
          <cell r="H1745">
            <v>403891</v>
          </cell>
        </row>
        <row r="1746">
          <cell r="B1746" t="str">
            <v>1727NN1</v>
          </cell>
          <cell r="H1746">
            <v>357239</v>
          </cell>
        </row>
        <row r="1747">
          <cell r="B1747" t="str">
            <v>1739RJ</v>
          </cell>
          <cell r="H1747">
            <v>403891</v>
          </cell>
        </row>
        <row r="1748">
          <cell r="B1748" t="str">
            <v>1747RJ</v>
          </cell>
          <cell r="H1748">
            <v>443907</v>
          </cell>
        </row>
        <row r="1749">
          <cell r="B1749" t="str">
            <v>1753RJ</v>
          </cell>
          <cell r="H1749">
            <v>403891</v>
          </cell>
        </row>
        <row r="1750">
          <cell r="B1750" t="str">
            <v>1760RH</v>
          </cell>
          <cell r="H1750">
            <v>404372</v>
          </cell>
        </row>
        <row r="1751">
          <cell r="B1751" t="str">
            <v>1763RJ</v>
          </cell>
          <cell r="H1751">
            <v>403891</v>
          </cell>
        </row>
        <row r="1752">
          <cell r="B1752" t="str">
            <v>1764RJ</v>
          </cell>
          <cell r="H1752">
            <v>403891</v>
          </cell>
        </row>
        <row r="1753">
          <cell r="B1753" t="str">
            <v>1770RJ</v>
          </cell>
          <cell r="H1753">
            <v>409164</v>
          </cell>
        </row>
        <row r="1754">
          <cell r="B1754" t="str">
            <v>1773OP1</v>
          </cell>
          <cell r="H1754">
            <v>327946</v>
          </cell>
        </row>
        <row r="1755">
          <cell r="B1755" t="str">
            <v>1782NN1</v>
          </cell>
          <cell r="H1755">
            <v>362572</v>
          </cell>
        </row>
        <row r="1756">
          <cell r="B1756" t="str">
            <v>1782RH</v>
          </cell>
          <cell r="H1756">
            <v>240831</v>
          </cell>
        </row>
        <row r="1757">
          <cell r="B1757" t="str">
            <v>1783RJ</v>
          </cell>
          <cell r="H1757">
            <v>696815</v>
          </cell>
        </row>
        <row r="1758">
          <cell r="B1758" t="str">
            <v>1788RJ</v>
          </cell>
          <cell r="H1758">
            <v>403891</v>
          </cell>
        </row>
        <row r="1759">
          <cell r="B1759" t="str">
            <v>1789OP1</v>
          </cell>
          <cell r="H1759">
            <v>320412</v>
          </cell>
        </row>
        <row r="1760">
          <cell r="B1760" t="str">
            <v>1793RH</v>
          </cell>
          <cell r="H1760">
            <v>469589</v>
          </cell>
        </row>
        <row r="1761">
          <cell r="B1761" t="str">
            <v>1794RG</v>
          </cell>
          <cell r="H1761">
            <v>320338</v>
          </cell>
        </row>
        <row r="1762">
          <cell r="B1762" t="str">
            <v>1795RG</v>
          </cell>
          <cell r="H1762">
            <v>320338</v>
          </cell>
        </row>
        <row r="1763">
          <cell r="B1763" t="str">
            <v>1795RH</v>
          </cell>
          <cell r="H1763">
            <v>404372</v>
          </cell>
        </row>
        <row r="1764">
          <cell r="B1764" t="str">
            <v>1796RG</v>
          </cell>
          <cell r="H1764">
            <v>320338</v>
          </cell>
        </row>
        <row r="1765">
          <cell r="B1765" t="str">
            <v>1797RG</v>
          </cell>
          <cell r="H1765">
            <v>320338</v>
          </cell>
        </row>
        <row r="1766">
          <cell r="B1766" t="str">
            <v>1798RG</v>
          </cell>
          <cell r="H1766">
            <v>316296</v>
          </cell>
        </row>
        <row r="1767">
          <cell r="B1767" t="str">
            <v>1801RG</v>
          </cell>
          <cell r="H1767">
            <v>320338</v>
          </cell>
        </row>
        <row r="1768">
          <cell r="B1768" t="str">
            <v>1802RG</v>
          </cell>
          <cell r="H1768">
            <v>320338</v>
          </cell>
        </row>
        <row r="1769">
          <cell r="B1769" t="str">
            <v>1803NN1</v>
          </cell>
          <cell r="H1769">
            <v>400162</v>
          </cell>
        </row>
        <row r="1770">
          <cell r="B1770" t="str">
            <v>1803OP1</v>
          </cell>
          <cell r="H1770">
            <v>325863</v>
          </cell>
        </row>
        <row r="1771">
          <cell r="B1771" t="str">
            <v>1803RG</v>
          </cell>
          <cell r="H1771">
            <v>320338</v>
          </cell>
        </row>
        <row r="1772">
          <cell r="B1772" t="str">
            <v>1804RG</v>
          </cell>
          <cell r="H1772">
            <v>320338</v>
          </cell>
        </row>
        <row r="1773">
          <cell r="B1773" t="str">
            <v>1805RG</v>
          </cell>
          <cell r="H1773">
            <v>320338</v>
          </cell>
        </row>
        <row r="1774">
          <cell r="B1774" t="str">
            <v>1806RG</v>
          </cell>
          <cell r="H1774">
            <v>320338</v>
          </cell>
        </row>
        <row r="1775">
          <cell r="B1775" t="str">
            <v>1807RG</v>
          </cell>
          <cell r="H1775">
            <v>400423</v>
          </cell>
        </row>
        <row r="1776">
          <cell r="B1776" t="str">
            <v>1808OP1</v>
          </cell>
          <cell r="H1776">
            <v>330194</v>
          </cell>
        </row>
        <row r="1777">
          <cell r="B1777" t="str">
            <v>1808RG</v>
          </cell>
          <cell r="H1777">
            <v>400423</v>
          </cell>
        </row>
        <row r="1778">
          <cell r="B1778" t="str">
            <v>1809RG</v>
          </cell>
          <cell r="H1778">
            <v>320338</v>
          </cell>
        </row>
        <row r="1779">
          <cell r="B1779" t="str">
            <v>1810RG</v>
          </cell>
          <cell r="H1779">
            <v>316296</v>
          </cell>
        </row>
        <row r="1780">
          <cell r="B1780" t="str">
            <v>1811RG</v>
          </cell>
          <cell r="H1780">
            <v>400423</v>
          </cell>
        </row>
        <row r="1781">
          <cell r="B1781" t="str">
            <v>1812RG</v>
          </cell>
          <cell r="H1781">
            <v>400423</v>
          </cell>
        </row>
        <row r="1782">
          <cell r="B1782" t="str">
            <v>1813RG</v>
          </cell>
          <cell r="H1782">
            <v>316296</v>
          </cell>
        </row>
        <row r="1783">
          <cell r="B1783" t="str">
            <v>1814RG</v>
          </cell>
          <cell r="H1783">
            <v>320338</v>
          </cell>
        </row>
        <row r="1784">
          <cell r="B1784" t="str">
            <v>1815RG</v>
          </cell>
          <cell r="H1784">
            <v>320338</v>
          </cell>
        </row>
        <row r="1785">
          <cell r="B1785" t="str">
            <v>1817OP1</v>
          </cell>
          <cell r="H1785">
            <v>326585</v>
          </cell>
        </row>
        <row r="1786">
          <cell r="B1786" t="str">
            <v>1817RG</v>
          </cell>
          <cell r="H1786">
            <v>400423</v>
          </cell>
        </row>
        <row r="1787">
          <cell r="B1787" t="str">
            <v>1818RG</v>
          </cell>
          <cell r="H1787">
            <v>400423</v>
          </cell>
        </row>
        <row r="1788">
          <cell r="B1788" t="str">
            <v>1820RG</v>
          </cell>
          <cell r="H1788">
            <v>316296</v>
          </cell>
        </row>
        <row r="1789">
          <cell r="B1789" t="str">
            <v>1821OP1</v>
          </cell>
          <cell r="H1789">
            <v>316962</v>
          </cell>
        </row>
        <row r="1790">
          <cell r="B1790" t="str">
            <v>1822OP1</v>
          </cell>
          <cell r="H1790">
            <v>326846</v>
          </cell>
        </row>
        <row r="1791">
          <cell r="B1791" t="str">
            <v>1822RG</v>
          </cell>
          <cell r="H1791">
            <v>320338</v>
          </cell>
        </row>
        <row r="1792">
          <cell r="B1792" t="str">
            <v>1823RG</v>
          </cell>
          <cell r="H1792">
            <v>400423</v>
          </cell>
        </row>
        <row r="1793">
          <cell r="B1793" t="str">
            <v>1824RG</v>
          </cell>
          <cell r="H1793">
            <v>320338</v>
          </cell>
        </row>
        <row r="1794">
          <cell r="B1794" t="str">
            <v>1825OP1</v>
          </cell>
          <cell r="H1794">
            <v>288474</v>
          </cell>
        </row>
        <row r="1795">
          <cell r="B1795" t="str">
            <v>1825RG</v>
          </cell>
          <cell r="H1795">
            <v>320338</v>
          </cell>
        </row>
        <row r="1796">
          <cell r="B1796" t="str">
            <v>1826RG</v>
          </cell>
          <cell r="H1796">
            <v>395371</v>
          </cell>
        </row>
        <row r="1797">
          <cell r="B1797" t="str">
            <v>1827RG</v>
          </cell>
          <cell r="H1797">
            <v>331565</v>
          </cell>
        </row>
        <row r="1798">
          <cell r="B1798" t="str">
            <v>1832OP1</v>
          </cell>
          <cell r="H1798">
            <v>329793</v>
          </cell>
        </row>
        <row r="1799">
          <cell r="B1799" t="str">
            <v>1833NN1</v>
          </cell>
          <cell r="H1799">
            <v>403671</v>
          </cell>
        </row>
        <row r="1800">
          <cell r="B1800" t="str">
            <v>1833RG</v>
          </cell>
          <cell r="H1800">
            <v>316296</v>
          </cell>
        </row>
        <row r="1801">
          <cell r="B1801" t="str">
            <v>1834RG</v>
          </cell>
          <cell r="H1801">
            <v>400423</v>
          </cell>
        </row>
        <row r="1802">
          <cell r="B1802" t="str">
            <v>1835RG</v>
          </cell>
          <cell r="H1802">
            <v>316296</v>
          </cell>
        </row>
        <row r="1803">
          <cell r="B1803" t="str">
            <v>1836RG</v>
          </cell>
          <cell r="H1803">
            <v>395371</v>
          </cell>
        </row>
        <row r="1804">
          <cell r="B1804" t="str">
            <v>1837RG</v>
          </cell>
          <cell r="H1804">
            <v>316296</v>
          </cell>
        </row>
        <row r="1805">
          <cell r="B1805" t="str">
            <v>1838RG</v>
          </cell>
          <cell r="H1805">
            <v>320338</v>
          </cell>
        </row>
        <row r="1806">
          <cell r="B1806" t="str">
            <v>1839RG</v>
          </cell>
          <cell r="H1806">
            <v>294725</v>
          </cell>
        </row>
        <row r="1807">
          <cell r="B1807" t="str">
            <v>1841RG</v>
          </cell>
          <cell r="H1807">
            <v>320338</v>
          </cell>
        </row>
        <row r="1808">
          <cell r="B1808" t="str">
            <v>1842RG</v>
          </cell>
          <cell r="H1808">
            <v>400423</v>
          </cell>
        </row>
        <row r="1809">
          <cell r="B1809" t="str">
            <v>1843RG</v>
          </cell>
          <cell r="H1809">
            <v>320338</v>
          </cell>
        </row>
        <row r="1810">
          <cell r="B1810" t="str">
            <v>1845RG</v>
          </cell>
          <cell r="H1810">
            <v>320338</v>
          </cell>
        </row>
        <row r="1811">
          <cell r="B1811" t="str">
            <v>1847RG</v>
          </cell>
          <cell r="H1811">
            <v>513735</v>
          </cell>
        </row>
        <row r="1812">
          <cell r="B1812" t="str">
            <v>1849RG</v>
          </cell>
          <cell r="H1812">
            <v>400423</v>
          </cell>
        </row>
        <row r="1813">
          <cell r="B1813" t="str">
            <v>1851RG</v>
          </cell>
          <cell r="H1813">
            <v>788957</v>
          </cell>
        </row>
        <row r="1814">
          <cell r="B1814" t="str">
            <v>1853RG</v>
          </cell>
          <cell r="H1814">
            <v>316296</v>
          </cell>
        </row>
        <row r="1815">
          <cell r="B1815" t="str">
            <v>1870RF</v>
          </cell>
          <cell r="H1815">
            <v>393145</v>
          </cell>
        </row>
        <row r="1816">
          <cell r="B1816" t="str">
            <v>1936MX1</v>
          </cell>
          <cell r="H1816">
            <v>347375</v>
          </cell>
        </row>
        <row r="1817">
          <cell r="B1817" t="str">
            <v>1937RF</v>
          </cell>
          <cell r="H1817">
            <v>409164</v>
          </cell>
        </row>
        <row r="1818">
          <cell r="B1818" t="str">
            <v>1957RF</v>
          </cell>
          <cell r="H1818">
            <v>536530</v>
          </cell>
        </row>
        <row r="1819">
          <cell r="B1819" t="str">
            <v>1959RF</v>
          </cell>
          <cell r="H1819">
            <v>593106</v>
          </cell>
        </row>
        <row r="1820">
          <cell r="B1820" t="str">
            <v>1961MX1</v>
          </cell>
          <cell r="H1820">
            <v>338795</v>
          </cell>
        </row>
        <row r="1821">
          <cell r="B1821" t="str">
            <v>2021RF</v>
          </cell>
          <cell r="H1821">
            <v>185306</v>
          </cell>
        </row>
        <row r="1822">
          <cell r="B1822" t="str">
            <v>2077RF</v>
          </cell>
          <cell r="H1822">
            <v>252463</v>
          </cell>
        </row>
        <row r="1823">
          <cell r="B1823" t="str">
            <v>2134MX1</v>
          </cell>
          <cell r="H1823">
            <v>247315</v>
          </cell>
        </row>
        <row r="1824">
          <cell r="B1824" t="str">
            <v>2156RI</v>
          </cell>
          <cell r="H1824">
            <v>370892</v>
          </cell>
        </row>
        <row r="1825">
          <cell r="B1825" t="str">
            <v>2158RI</v>
          </cell>
          <cell r="H1825">
            <v>343085</v>
          </cell>
        </row>
        <row r="1826">
          <cell r="B1826" t="str">
            <v>2178RI</v>
          </cell>
          <cell r="H1826">
            <v>383402</v>
          </cell>
        </row>
        <row r="1827">
          <cell r="B1827" t="str">
            <v>2218RI</v>
          </cell>
          <cell r="H1827">
            <v>875685</v>
          </cell>
        </row>
        <row r="1828">
          <cell r="B1828" t="str">
            <v>2250RI</v>
          </cell>
          <cell r="H1828">
            <v>397135</v>
          </cell>
        </row>
        <row r="1829">
          <cell r="B1829" t="str">
            <v>2377OQ1</v>
          </cell>
          <cell r="H1829">
            <v>320330</v>
          </cell>
        </row>
        <row r="1830">
          <cell r="B1830" t="str">
            <v>2452PM</v>
          </cell>
          <cell r="H1830">
            <v>450523</v>
          </cell>
        </row>
        <row r="1831">
          <cell r="B1831" t="str">
            <v>2538QN</v>
          </cell>
          <cell r="H1831">
            <v>213080</v>
          </cell>
        </row>
        <row r="1832">
          <cell r="B1832" t="str">
            <v>2666PR</v>
          </cell>
          <cell r="H1832">
            <v>400804</v>
          </cell>
        </row>
        <row r="1833">
          <cell r="B1833" t="str">
            <v>2733RC</v>
          </cell>
          <cell r="H1833">
            <v>357097</v>
          </cell>
        </row>
        <row r="1834">
          <cell r="B1834" t="str">
            <v>2772RC</v>
          </cell>
          <cell r="H1834">
            <v>230975</v>
          </cell>
        </row>
        <row r="1835">
          <cell r="B1835" t="str">
            <v>2810PR1</v>
          </cell>
          <cell r="H1835">
            <v>283439</v>
          </cell>
        </row>
        <row r="1836">
          <cell r="B1836" t="str">
            <v>2816RC</v>
          </cell>
          <cell r="H1836">
            <v>230975</v>
          </cell>
        </row>
        <row r="1837">
          <cell r="B1837" t="str">
            <v>2844RC</v>
          </cell>
          <cell r="H1837">
            <v>180283</v>
          </cell>
        </row>
        <row r="1838">
          <cell r="B1838" t="str">
            <v>2918RC</v>
          </cell>
          <cell r="H1838">
            <v>248718</v>
          </cell>
        </row>
        <row r="1839">
          <cell r="B1839" t="str">
            <v>2937RC</v>
          </cell>
          <cell r="H1839">
            <v>172158</v>
          </cell>
        </row>
        <row r="1840">
          <cell r="B1840" t="str">
            <v>2941RC</v>
          </cell>
          <cell r="H1840">
            <v>210386</v>
          </cell>
        </row>
        <row r="1841">
          <cell r="B1841" t="str">
            <v>2960PR</v>
          </cell>
          <cell r="H1841">
            <v>361327</v>
          </cell>
        </row>
        <row r="1842">
          <cell r="B1842" t="str">
            <v>2973RC</v>
          </cell>
          <cell r="H1842">
            <v>500864</v>
          </cell>
        </row>
        <row r="1843">
          <cell r="B1843" t="str">
            <v>2977RC</v>
          </cell>
          <cell r="H1843">
            <v>149720</v>
          </cell>
        </row>
        <row r="1844">
          <cell r="B1844" t="str">
            <v>2990RC</v>
          </cell>
          <cell r="H1844">
            <v>187150</v>
          </cell>
        </row>
        <row r="1845">
          <cell r="B1845" t="str">
            <v>2991RC</v>
          </cell>
          <cell r="H1845">
            <v>215197</v>
          </cell>
        </row>
        <row r="1846">
          <cell r="B1846" t="str">
            <v>3009QN</v>
          </cell>
          <cell r="H1846">
            <v>96945</v>
          </cell>
        </row>
        <row r="1847">
          <cell r="B1847" t="str">
            <v>3036RC</v>
          </cell>
          <cell r="H1847">
            <v>168309</v>
          </cell>
        </row>
        <row r="1848">
          <cell r="B1848" t="str">
            <v>3057QN</v>
          </cell>
          <cell r="H1848">
            <v>197796</v>
          </cell>
        </row>
        <row r="1849">
          <cell r="B1849" t="str">
            <v>3106QN</v>
          </cell>
          <cell r="H1849">
            <v>250334</v>
          </cell>
        </row>
        <row r="1850">
          <cell r="B1850" t="str">
            <v>3112PZ1</v>
          </cell>
          <cell r="H1850">
            <v>366361</v>
          </cell>
        </row>
        <row r="1851">
          <cell r="B1851" t="str">
            <v>3156RC</v>
          </cell>
          <cell r="H1851">
            <v>185306</v>
          </cell>
        </row>
        <row r="1852">
          <cell r="B1852" t="str">
            <v>3176RC</v>
          </cell>
          <cell r="H1852">
            <v>171963</v>
          </cell>
        </row>
        <row r="1853">
          <cell r="B1853" t="str">
            <v>3177RC</v>
          </cell>
          <cell r="H1853">
            <v>171963</v>
          </cell>
        </row>
        <row r="1854">
          <cell r="B1854" t="str">
            <v>3178RC</v>
          </cell>
          <cell r="H1854">
            <v>185306</v>
          </cell>
        </row>
        <row r="1855">
          <cell r="B1855" t="str">
            <v>3189RC</v>
          </cell>
          <cell r="H1855">
            <v>171963</v>
          </cell>
        </row>
        <row r="1856">
          <cell r="B1856" t="str">
            <v>3192RC</v>
          </cell>
          <cell r="H1856">
            <v>171963</v>
          </cell>
        </row>
        <row r="1857">
          <cell r="B1857" t="str">
            <v>3193RC</v>
          </cell>
          <cell r="H1857">
            <v>171963</v>
          </cell>
        </row>
        <row r="1858">
          <cell r="B1858" t="str">
            <v>3210RC</v>
          </cell>
          <cell r="H1858">
            <v>171963</v>
          </cell>
        </row>
        <row r="1859">
          <cell r="B1859" t="str">
            <v>3214RC</v>
          </cell>
          <cell r="H1859">
            <v>182348</v>
          </cell>
        </row>
        <row r="1860">
          <cell r="B1860" t="str">
            <v>3215RC</v>
          </cell>
          <cell r="H1860">
            <v>374097</v>
          </cell>
        </row>
        <row r="1861">
          <cell r="B1861" t="str">
            <v>3231RC</v>
          </cell>
          <cell r="H1861">
            <v>182348</v>
          </cell>
        </row>
        <row r="1862">
          <cell r="B1862" t="str">
            <v>3265QF1</v>
          </cell>
          <cell r="H1862">
            <v>595552</v>
          </cell>
        </row>
        <row r="1863">
          <cell r="B1863" t="str">
            <v>3269RC</v>
          </cell>
          <cell r="H1863">
            <v>171963</v>
          </cell>
        </row>
        <row r="1864">
          <cell r="B1864" t="str">
            <v>3274RC</v>
          </cell>
          <cell r="H1864">
            <v>180103</v>
          </cell>
        </row>
        <row r="1865">
          <cell r="B1865" t="str">
            <v>3325RC</v>
          </cell>
          <cell r="H1865">
            <v>519018</v>
          </cell>
        </row>
        <row r="1866">
          <cell r="B1866" t="str">
            <v>3326RC</v>
          </cell>
          <cell r="H1866">
            <v>171963</v>
          </cell>
        </row>
        <row r="1867">
          <cell r="B1867" t="str">
            <v>3341RC</v>
          </cell>
          <cell r="H1867">
            <v>180103</v>
          </cell>
        </row>
        <row r="1868">
          <cell r="B1868" t="str">
            <v>3343RC</v>
          </cell>
          <cell r="H1868">
            <v>74122</v>
          </cell>
        </row>
        <row r="1869">
          <cell r="B1869" t="str">
            <v>3346RC</v>
          </cell>
          <cell r="H1869">
            <v>171963</v>
          </cell>
        </row>
        <row r="1870">
          <cell r="B1870" t="str">
            <v>3349QX</v>
          </cell>
          <cell r="H1870">
            <v>195871</v>
          </cell>
        </row>
        <row r="1871">
          <cell r="B1871" t="str">
            <v>3355RC</v>
          </cell>
          <cell r="H1871">
            <v>409164</v>
          </cell>
        </row>
        <row r="1872">
          <cell r="B1872" t="str">
            <v>3357RH</v>
          </cell>
          <cell r="H1872">
            <v>398719</v>
          </cell>
        </row>
        <row r="1873">
          <cell r="B1873" t="str">
            <v>3365RH</v>
          </cell>
          <cell r="H1873">
            <v>351204</v>
          </cell>
        </row>
        <row r="1874">
          <cell r="B1874" t="str">
            <v>3372QV</v>
          </cell>
          <cell r="H1874">
            <v>275061</v>
          </cell>
        </row>
        <row r="1875">
          <cell r="B1875" t="str">
            <v>3379QV</v>
          </cell>
          <cell r="H1875">
            <v>271004</v>
          </cell>
        </row>
        <row r="1876">
          <cell r="B1876" t="str">
            <v>3380RC</v>
          </cell>
          <cell r="H1876">
            <v>171963</v>
          </cell>
        </row>
        <row r="1877">
          <cell r="B1877" t="str">
            <v>3383QV</v>
          </cell>
          <cell r="H1877">
            <v>275061</v>
          </cell>
        </row>
        <row r="1878">
          <cell r="B1878" t="str">
            <v>3388RC</v>
          </cell>
          <cell r="H1878">
            <v>185306</v>
          </cell>
        </row>
        <row r="1879">
          <cell r="B1879" t="str">
            <v>3390RH</v>
          </cell>
          <cell r="H1879">
            <v>410848</v>
          </cell>
        </row>
        <row r="1880">
          <cell r="B1880" t="str">
            <v>3393MV1</v>
          </cell>
          <cell r="H1880">
            <v>422436</v>
          </cell>
        </row>
        <row r="1881">
          <cell r="B1881" t="str">
            <v>3394RC</v>
          </cell>
          <cell r="H1881">
            <v>172158</v>
          </cell>
        </row>
        <row r="1882">
          <cell r="B1882" t="str">
            <v>3421QX</v>
          </cell>
          <cell r="H1882">
            <v>193626</v>
          </cell>
        </row>
        <row r="1883">
          <cell r="B1883" t="str">
            <v>3426QX</v>
          </cell>
          <cell r="H1883">
            <v>193626</v>
          </cell>
        </row>
        <row r="1884">
          <cell r="B1884" t="str">
            <v>3431RC</v>
          </cell>
          <cell r="H1884">
            <v>171963</v>
          </cell>
        </row>
        <row r="1885">
          <cell r="B1885" t="str">
            <v>3433RC</v>
          </cell>
          <cell r="H1885">
            <v>171963</v>
          </cell>
        </row>
        <row r="1886">
          <cell r="B1886" t="str">
            <v>3436RH</v>
          </cell>
          <cell r="H1886">
            <v>393225</v>
          </cell>
        </row>
        <row r="1887">
          <cell r="B1887" t="str">
            <v>3441QX</v>
          </cell>
          <cell r="H1887">
            <v>152535</v>
          </cell>
        </row>
        <row r="1888">
          <cell r="B1888" t="str">
            <v>3465RC</v>
          </cell>
          <cell r="H1888">
            <v>171963</v>
          </cell>
        </row>
        <row r="1889">
          <cell r="B1889" t="str">
            <v>3470QX</v>
          </cell>
          <cell r="H1889">
            <v>192934</v>
          </cell>
        </row>
        <row r="1890">
          <cell r="B1890" t="str">
            <v>3474QX</v>
          </cell>
          <cell r="H1890">
            <v>192934</v>
          </cell>
        </row>
        <row r="1891">
          <cell r="B1891" t="str">
            <v>3477MU1</v>
          </cell>
          <cell r="H1891">
            <v>408763</v>
          </cell>
        </row>
        <row r="1892">
          <cell r="B1892" t="str">
            <v>3478QX</v>
          </cell>
          <cell r="H1892">
            <v>409705</v>
          </cell>
        </row>
        <row r="1893">
          <cell r="B1893" t="str">
            <v>3479MU1</v>
          </cell>
          <cell r="H1893">
            <v>408843</v>
          </cell>
        </row>
        <row r="1894">
          <cell r="B1894" t="str">
            <v>3487RC</v>
          </cell>
          <cell r="H1894">
            <v>185306</v>
          </cell>
        </row>
        <row r="1895">
          <cell r="B1895" t="str">
            <v>3489RC</v>
          </cell>
          <cell r="H1895">
            <v>171963</v>
          </cell>
        </row>
        <row r="1896">
          <cell r="B1896" t="str">
            <v>3500QX</v>
          </cell>
          <cell r="H1896">
            <v>190668</v>
          </cell>
        </row>
        <row r="1897">
          <cell r="B1897" t="str">
            <v>3517OP1</v>
          </cell>
          <cell r="H1897">
            <v>320553</v>
          </cell>
        </row>
        <row r="1898">
          <cell r="B1898" t="str">
            <v>3520OP1</v>
          </cell>
          <cell r="H1898">
            <v>327447</v>
          </cell>
        </row>
        <row r="1899">
          <cell r="B1899" t="str">
            <v>3521OP1</v>
          </cell>
          <cell r="H1899">
            <v>323458</v>
          </cell>
        </row>
        <row r="1900">
          <cell r="B1900" t="str">
            <v>3522OP1</v>
          </cell>
          <cell r="H1900">
            <v>318065</v>
          </cell>
        </row>
        <row r="1901">
          <cell r="B1901" t="str">
            <v>3525QX</v>
          </cell>
          <cell r="H1901">
            <v>433262</v>
          </cell>
        </row>
        <row r="1902">
          <cell r="B1902" t="str">
            <v>3528OP1</v>
          </cell>
          <cell r="H1902">
            <v>321673</v>
          </cell>
        </row>
        <row r="1903">
          <cell r="B1903" t="str">
            <v>3531OP1</v>
          </cell>
          <cell r="H1903">
            <v>330555</v>
          </cell>
        </row>
        <row r="1904">
          <cell r="B1904" t="str">
            <v>3536QN</v>
          </cell>
          <cell r="H1904">
            <v>485026</v>
          </cell>
        </row>
        <row r="1905">
          <cell r="B1905" t="str">
            <v>3542OP1</v>
          </cell>
          <cell r="H1905">
            <v>304452</v>
          </cell>
        </row>
        <row r="1906">
          <cell r="B1906" t="str">
            <v>3542RC</v>
          </cell>
          <cell r="H1906">
            <v>277267</v>
          </cell>
        </row>
        <row r="1907">
          <cell r="B1907" t="str">
            <v>3547OP1</v>
          </cell>
          <cell r="H1907">
            <v>315617</v>
          </cell>
        </row>
        <row r="1908">
          <cell r="B1908" t="str">
            <v>3550RC</v>
          </cell>
          <cell r="H1908">
            <v>182348</v>
          </cell>
        </row>
        <row r="1909">
          <cell r="B1909" t="str">
            <v>3560RG</v>
          </cell>
          <cell r="H1909">
            <v>395812</v>
          </cell>
        </row>
        <row r="1910">
          <cell r="B1910" t="str">
            <v>3561RC</v>
          </cell>
          <cell r="H1910">
            <v>171963</v>
          </cell>
        </row>
        <row r="1911">
          <cell r="B1911" t="str">
            <v>3564RC</v>
          </cell>
          <cell r="H1911">
            <v>185306</v>
          </cell>
        </row>
        <row r="1912">
          <cell r="B1912" t="str">
            <v>3565RG</v>
          </cell>
          <cell r="H1912">
            <v>232286</v>
          </cell>
        </row>
        <row r="1913">
          <cell r="B1913" t="str">
            <v>3566RG</v>
          </cell>
          <cell r="H1913">
            <v>265470</v>
          </cell>
        </row>
        <row r="1914">
          <cell r="B1914" t="str">
            <v>3567RG</v>
          </cell>
          <cell r="H1914">
            <v>265470</v>
          </cell>
        </row>
        <row r="1915">
          <cell r="B1915" t="str">
            <v>3568RG</v>
          </cell>
          <cell r="H1915">
            <v>232286</v>
          </cell>
        </row>
        <row r="1916">
          <cell r="B1916" t="str">
            <v>3569RG</v>
          </cell>
          <cell r="H1916">
            <v>265470</v>
          </cell>
        </row>
        <row r="1917">
          <cell r="B1917" t="str">
            <v>3570RG</v>
          </cell>
          <cell r="H1917">
            <v>232286</v>
          </cell>
        </row>
        <row r="1918">
          <cell r="B1918" t="str">
            <v>3571RG</v>
          </cell>
          <cell r="H1918">
            <v>232286</v>
          </cell>
        </row>
        <row r="1919">
          <cell r="B1919" t="str">
            <v>3572RC</v>
          </cell>
          <cell r="H1919">
            <v>171963</v>
          </cell>
        </row>
        <row r="1920">
          <cell r="B1920" t="str">
            <v>3572RG</v>
          </cell>
          <cell r="H1920">
            <v>232286</v>
          </cell>
        </row>
        <row r="1921">
          <cell r="B1921" t="str">
            <v>3573RC</v>
          </cell>
          <cell r="H1921">
            <v>171963</v>
          </cell>
        </row>
        <row r="1922">
          <cell r="B1922" t="str">
            <v>3573RG</v>
          </cell>
          <cell r="H1922">
            <v>265470</v>
          </cell>
        </row>
        <row r="1923">
          <cell r="B1923" t="str">
            <v>3574RG</v>
          </cell>
          <cell r="H1923">
            <v>232286</v>
          </cell>
        </row>
        <row r="1924">
          <cell r="B1924" t="str">
            <v>3575RG</v>
          </cell>
          <cell r="H1924">
            <v>232286</v>
          </cell>
        </row>
        <row r="1925">
          <cell r="B1925" t="str">
            <v>3577RC</v>
          </cell>
          <cell r="H1925">
            <v>185306</v>
          </cell>
        </row>
        <row r="1926">
          <cell r="B1926" t="str">
            <v>3577RG</v>
          </cell>
          <cell r="H1926">
            <v>232286</v>
          </cell>
        </row>
        <row r="1927">
          <cell r="B1927" t="str">
            <v>3578RG</v>
          </cell>
          <cell r="H1927">
            <v>232286</v>
          </cell>
        </row>
        <row r="1928">
          <cell r="B1928" t="str">
            <v>3579RC</v>
          </cell>
          <cell r="H1928">
            <v>171963</v>
          </cell>
        </row>
        <row r="1929">
          <cell r="B1929" t="str">
            <v>3579RG</v>
          </cell>
          <cell r="H1929">
            <v>232286</v>
          </cell>
        </row>
        <row r="1930">
          <cell r="B1930" t="str">
            <v>3580RC</v>
          </cell>
          <cell r="H1930">
            <v>171963</v>
          </cell>
        </row>
        <row r="1931">
          <cell r="B1931" t="str">
            <v>3580RG</v>
          </cell>
          <cell r="H1931">
            <v>232286</v>
          </cell>
        </row>
        <row r="1932">
          <cell r="B1932" t="str">
            <v>3581RC</v>
          </cell>
          <cell r="H1932">
            <v>262271</v>
          </cell>
        </row>
        <row r="1933">
          <cell r="B1933" t="str">
            <v>3581RG</v>
          </cell>
          <cell r="H1933">
            <v>232286</v>
          </cell>
        </row>
        <row r="1934">
          <cell r="B1934" t="str">
            <v>3582RC</v>
          </cell>
          <cell r="H1934">
            <v>177136</v>
          </cell>
        </row>
        <row r="1935">
          <cell r="B1935" t="str">
            <v>3583RG</v>
          </cell>
          <cell r="H1935">
            <v>232286</v>
          </cell>
        </row>
        <row r="1936">
          <cell r="B1936" t="str">
            <v>3584RG</v>
          </cell>
          <cell r="H1936">
            <v>232286</v>
          </cell>
        </row>
        <row r="1937">
          <cell r="B1937" t="str">
            <v>3585RG</v>
          </cell>
          <cell r="H1937">
            <v>265470</v>
          </cell>
        </row>
        <row r="1938">
          <cell r="B1938" t="str">
            <v>3586RG</v>
          </cell>
          <cell r="H1938">
            <v>232286</v>
          </cell>
        </row>
        <row r="1939">
          <cell r="B1939" t="str">
            <v>3587RG</v>
          </cell>
          <cell r="H1939">
            <v>326353</v>
          </cell>
        </row>
        <row r="1940">
          <cell r="B1940" t="str">
            <v>3588RG</v>
          </cell>
          <cell r="H1940">
            <v>326353</v>
          </cell>
        </row>
        <row r="1941">
          <cell r="B1941" t="str">
            <v>3590RG</v>
          </cell>
          <cell r="H1941">
            <v>326353</v>
          </cell>
        </row>
        <row r="1942">
          <cell r="B1942" t="str">
            <v>3591RG</v>
          </cell>
          <cell r="H1942">
            <v>326353</v>
          </cell>
        </row>
        <row r="1943">
          <cell r="B1943" t="str">
            <v>3592RG</v>
          </cell>
          <cell r="H1943">
            <v>326353</v>
          </cell>
        </row>
        <row r="1944">
          <cell r="B1944" t="str">
            <v>3593RG</v>
          </cell>
          <cell r="H1944">
            <v>326353</v>
          </cell>
        </row>
        <row r="1945">
          <cell r="B1945" t="str">
            <v>3594RG</v>
          </cell>
          <cell r="H1945">
            <v>326353</v>
          </cell>
        </row>
        <row r="1946">
          <cell r="B1946" t="str">
            <v>3595RG</v>
          </cell>
          <cell r="H1946">
            <v>326353</v>
          </cell>
        </row>
        <row r="1947">
          <cell r="B1947" t="str">
            <v>3600RG</v>
          </cell>
          <cell r="H1947">
            <v>331838</v>
          </cell>
        </row>
        <row r="1948">
          <cell r="B1948" t="str">
            <v>3602RG</v>
          </cell>
          <cell r="H1948">
            <v>331838</v>
          </cell>
        </row>
        <row r="1949">
          <cell r="B1949" t="str">
            <v>3604RG</v>
          </cell>
          <cell r="H1949">
            <v>232286</v>
          </cell>
        </row>
        <row r="1950">
          <cell r="B1950" t="str">
            <v>3605RG</v>
          </cell>
          <cell r="H1950">
            <v>331838</v>
          </cell>
        </row>
        <row r="1951">
          <cell r="B1951" t="str">
            <v>3606RG</v>
          </cell>
          <cell r="H1951">
            <v>331838</v>
          </cell>
        </row>
        <row r="1952">
          <cell r="B1952" t="str">
            <v>3607RG</v>
          </cell>
          <cell r="H1952">
            <v>232286</v>
          </cell>
        </row>
        <row r="1953">
          <cell r="B1953" t="str">
            <v>3608RG</v>
          </cell>
          <cell r="H1953">
            <v>232286</v>
          </cell>
        </row>
        <row r="1954">
          <cell r="B1954" t="str">
            <v>3609RG</v>
          </cell>
          <cell r="H1954">
            <v>326766</v>
          </cell>
        </row>
        <row r="1955">
          <cell r="B1955" t="str">
            <v>3610RG</v>
          </cell>
          <cell r="H1955">
            <v>326353</v>
          </cell>
        </row>
        <row r="1956">
          <cell r="B1956" t="str">
            <v>3612RG</v>
          </cell>
          <cell r="H1956">
            <v>326353</v>
          </cell>
        </row>
        <row r="1957">
          <cell r="B1957" t="str">
            <v>3613RG</v>
          </cell>
          <cell r="H1957">
            <v>367147</v>
          </cell>
        </row>
        <row r="1958">
          <cell r="B1958" t="str">
            <v>3616RG</v>
          </cell>
          <cell r="H1958">
            <v>331838</v>
          </cell>
        </row>
        <row r="1959">
          <cell r="B1959" t="str">
            <v>3617RG</v>
          </cell>
          <cell r="H1959">
            <v>326353</v>
          </cell>
        </row>
        <row r="1960">
          <cell r="B1960" t="str">
            <v>3618RG</v>
          </cell>
          <cell r="H1960">
            <v>326353</v>
          </cell>
        </row>
        <row r="1961">
          <cell r="B1961" t="str">
            <v>3619RG</v>
          </cell>
          <cell r="H1961">
            <v>326353</v>
          </cell>
        </row>
        <row r="1962">
          <cell r="B1962" t="str">
            <v>3620RG</v>
          </cell>
          <cell r="H1962">
            <v>326353</v>
          </cell>
        </row>
        <row r="1963">
          <cell r="B1963" t="str">
            <v>3621RG</v>
          </cell>
          <cell r="H1963">
            <v>326353</v>
          </cell>
        </row>
        <row r="1964">
          <cell r="B1964" t="str">
            <v>3622RG</v>
          </cell>
          <cell r="H1964">
            <v>367147</v>
          </cell>
        </row>
        <row r="1965">
          <cell r="B1965" t="str">
            <v>3625RG</v>
          </cell>
          <cell r="H1965">
            <v>407941</v>
          </cell>
        </row>
        <row r="1966">
          <cell r="B1966" t="str">
            <v>3626RG</v>
          </cell>
          <cell r="H1966">
            <v>326353</v>
          </cell>
        </row>
        <row r="1967">
          <cell r="B1967" t="str">
            <v>3627RG</v>
          </cell>
          <cell r="H1967">
            <v>326353</v>
          </cell>
        </row>
        <row r="1968">
          <cell r="B1968" t="str">
            <v>3628RG</v>
          </cell>
          <cell r="H1968">
            <v>326353</v>
          </cell>
        </row>
        <row r="1969">
          <cell r="B1969" t="str">
            <v>3629RG</v>
          </cell>
          <cell r="H1969">
            <v>326353</v>
          </cell>
        </row>
        <row r="1970">
          <cell r="B1970" t="str">
            <v>3640RG</v>
          </cell>
          <cell r="H1970">
            <v>232286</v>
          </cell>
        </row>
        <row r="1971">
          <cell r="B1971" t="str">
            <v>3642RG</v>
          </cell>
          <cell r="H1971">
            <v>228736</v>
          </cell>
        </row>
        <row r="1972">
          <cell r="B1972" t="str">
            <v>3643RG</v>
          </cell>
          <cell r="H1972">
            <v>228736</v>
          </cell>
        </row>
        <row r="1973">
          <cell r="B1973" t="str">
            <v>3644RG</v>
          </cell>
          <cell r="H1973">
            <v>228736</v>
          </cell>
        </row>
        <row r="1974">
          <cell r="B1974" t="str">
            <v>3645RG</v>
          </cell>
          <cell r="H1974">
            <v>228736</v>
          </cell>
        </row>
        <row r="1975">
          <cell r="B1975" t="str">
            <v>3646RG</v>
          </cell>
          <cell r="H1975">
            <v>232286</v>
          </cell>
        </row>
        <row r="1976">
          <cell r="B1976" t="str">
            <v>3647RG</v>
          </cell>
          <cell r="H1976">
            <v>228736</v>
          </cell>
        </row>
        <row r="1977">
          <cell r="B1977" t="str">
            <v>3648RG</v>
          </cell>
          <cell r="H1977">
            <v>228736</v>
          </cell>
        </row>
        <row r="1978">
          <cell r="B1978" t="str">
            <v>3649RG</v>
          </cell>
          <cell r="H1978">
            <v>331838</v>
          </cell>
        </row>
        <row r="1979">
          <cell r="B1979" t="str">
            <v>3650RG</v>
          </cell>
          <cell r="H1979">
            <v>331838</v>
          </cell>
        </row>
        <row r="1980">
          <cell r="B1980" t="str">
            <v>3651RG</v>
          </cell>
          <cell r="H1980">
            <v>294089</v>
          </cell>
        </row>
        <row r="1981">
          <cell r="B1981" t="str">
            <v>3653RG</v>
          </cell>
          <cell r="H1981">
            <v>331838</v>
          </cell>
        </row>
        <row r="1982">
          <cell r="B1982" t="str">
            <v>3654RG</v>
          </cell>
          <cell r="H1982">
            <v>265470</v>
          </cell>
        </row>
        <row r="1983">
          <cell r="B1983" t="str">
            <v>3655RG</v>
          </cell>
          <cell r="H1983">
            <v>331838</v>
          </cell>
        </row>
        <row r="1984">
          <cell r="B1984" t="str">
            <v>3656RG</v>
          </cell>
          <cell r="H1984">
            <v>261412</v>
          </cell>
        </row>
        <row r="1985">
          <cell r="B1985" t="str">
            <v>3657RG</v>
          </cell>
          <cell r="H1985">
            <v>265470</v>
          </cell>
        </row>
        <row r="1986">
          <cell r="B1986" t="str">
            <v>3658RG</v>
          </cell>
          <cell r="H1986">
            <v>331838</v>
          </cell>
        </row>
        <row r="1987">
          <cell r="B1987" t="str">
            <v>3659RG</v>
          </cell>
          <cell r="H1987">
            <v>298654</v>
          </cell>
        </row>
        <row r="1988">
          <cell r="B1988" t="str">
            <v>3660RG</v>
          </cell>
          <cell r="H1988">
            <v>228736</v>
          </cell>
        </row>
        <row r="1989">
          <cell r="B1989" t="str">
            <v>3661RG</v>
          </cell>
          <cell r="H1989">
            <v>331838</v>
          </cell>
        </row>
        <row r="1990">
          <cell r="B1990" t="str">
            <v>3662RG</v>
          </cell>
          <cell r="H1990">
            <v>298654</v>
          </cell>
        </row>
        <row r="1991">
          <cell r="B1991" t="str">
            <v>3663RG</v>
          </cell>
          <cell r="H1991">
            <v>331838</v>
          </cell>
        </row>
        <row r="1992">
          <cell r="B1992" t="str">
            <v>3664RG</v>
          </cell>
          <cell r="H1992">
            <v>232286</v>
          </cell>
        </row>
        <row r="1993">
          <cell r="B1993" t="str">
            <v>3665RG</v>
          </cell>
          <cell r="H1993">
            <v>331838</v>
          </cell>
        </row>
        <row r="1994">
          <cell r="B1994" t="str">
            <v>3666RG</v>
          </cell>
          <cell r="H1994">
            <v>298654</v>
          </cell>
        </row>
        <row r="1995">
          <cell r="B1995" t="str">
            <v>3669RG</v>
          </cell>
          <cell r="H1995">
            <v>265470</v>
          </cell>
        </row>
        <row r="1996">
          <cell r="B1996" t="str">
            <v>3670QX</v>
          </cell>
          <cell r="H1996">
            <v>393666</v>
          </cell>
        </row>
        <row r="1997">
          <cell r="B1997" t="str">
            <v>3670RG</v>
          </cell>
          <cell r="H1997">
            <v>232286</v>
          </cell>
        </row>
        <row r="1998">
          <cell r="B1998" t="str">
            <v>3671RG</v>
          </cell>
          <cell r="H1998">
            <v>232286</v>
          </cell>
        </row>
        <row r="1999">
          <cell r="B1999" t="str">
            <v>3672RG</v>
          </cell>
          <cell r="H1999">
            <v>331838</v>
          </cell>
        </row>
        <row r="2000">
          <cell r="B2000" t="str">
            <v>3673RG</v>
          </cell>
          <cell r="H2000">
            <v>232286</v>
          </cell>
        </row>
        <row r="2001">
          <cell r="B2001" t="str">
            <v>3674RG</v>
          </cell>
          <cell r="H2001">
            <v>298654</v>
          </cell>
        </row>
        <row r="2002">
          <cell r="B2002" t="str">
            <v>3675RG</v>
          </cell>
          <cell r="H2002">
            <v>331838</v>
          </cell>
        </row>
        <row r="2003">
          <cell r="B2003" t="str">
            <v>3677RG</v>
          </cell>
          <cell r="H2003">
            <v>298654</v>
          </cell>
        </row>
        <row r="2004">
          <cell r="B2004" t="str">
            <v>3679RG</v>
          </cell>
          <cell r="H2004">
            <v>232286</v>
          </cell>
        </row>
        <row r="2005">
          <cell r="B2005" t="str">
            <v>3680RG</v>
          </cell>
          <cell r="H2005">
            <v>265470</v>
          </cell>
        </row>
        <row r="2006">
          <cell r="B2006" t="str">
            <v>3681RG</v>
          </cell>
          <cell r="H2006">
            <v>326353</v>
          </cell>
        </row>
        <row r="2007">
          <cell r="B2007" t="str">
            <v>3683RG</v>
          </cell>
          <cell r="H2007">
            <v>326353</v>
          </cell>
        </row>
        <row r="2008">
          <cell r="B2008" t="str">
            <v>3684RG</v>
          </cell>
          <cell r="H2008">
            <v>407941</v>
          </cell>
        </row>
        <row r="2009">
          <cell r="B2009" t="str">
            <v>3685RG</v>
          </cell>
          <cell r="H2009">
            <v>326353</v>
          </cell>
        </row>
        <row r="2010">
          <cell r="B2010" t="str">
            <v>3686RG</v>
          </cell>
          <cell r="H2010">
            <v>326353</v>
          </cell>
        </row>
        <row r="2011">
          <cell r="B2011" t="str">
            <v>3687RG</v>
          </cell>
          <cell r="H2011">
            <v>326353</v>
          </cell>
        </row>
        <row r="2012">
          <cell r="B2012" t="str">
            <v>3688RG</v>
          </cell>
          <cell r="H2012">
            <v>326353</v>
          </cell>
        </row>
        <row r="2013">
          <cell r="B2013" t="str">
            <v>3689RG</v>
          </cell>
          <cell r="H2013">
            <v>326353</v>
          </cell>
        </row>
        <row r="2014">
          <cell r="B2014" t="str">
            <v>3691RG</v>
          </cell>
          <cell r="H2014">
            <v>326353</v>
          </cell>
        </row>
        <row r="2015">
          <cell r="B2015" t="str">
            <v>3692RG</v>
          </cell>
          <cell r="H2015">
            <v>326353</v>
          </cell>
        </row>
        <row r="2016">
          <cell r="B2016" t="str">
            <v>3693RG</v>
          </cell>
          <cell r="H2016">
            <v>326353</v>
          </cell>
        </row>
        <row r="2017">
          <cell r="B2017" t="str">
            <v>3694RG</v>
          </cell>
          <cell r="H2017">
            <v>326353</v>
          </cell>
        </row>
        <row r="2018">
          <cell r="B2018" t="str">
            <v>3695RG</v>
          </cell>
          <cell r="H2018">
            <v>367147</v>
          </cell>
        </row>
        <row r="2019">
          <cell r="B2019" t="str">
            <v>3696RG</v>
          </cell>
          <cell r="H2019">
            <v>326353</v>
          </cell>
        </row>
        <row r="2020">
          <cell r="B2020" t="str">
            <v>3698RG</v>
          </cell>
          <cell r="H2020">
            <v>326766</v>
          </cell>
        </row>
        <row r="2021">
          <cell r="B2021" t="str">
            <v>3699RG</v>
          </cell>
          <cell r="H2021">
            <v>294089</v>
          </cell>
        </row>
        <row r="2022">
          <cell r="B2022" t="str">
            <v>3700RG</v>
          </cell>
          <cell r="H2022">
            <v>326766</v>
          </cell>
        </row>
        <row r="2023">
          <cell r="B2023" t="str">
            <v>3701RG</v>
          </cell>
          <cell r="H2023">
            <v>232286</v>
          </cell>
        </row>
        <row r="2024">
          <cell r="B2024" t="str">
            <v>3702RG</v>
          </cell>
          <cell r="H2024">
            <v>326766</v>
          </cell>
        </row>
        <row r="2025">
          <cell r="B2025" t="str">
            <v>3703RG</v>
          </cell>
          <cell r="H2025">
            <v>298654</v>
          </cell>
        </row>
        <row r="2026">
          <cell r="B2026" t="str">
            <v>3705RG</v>
          </cell>
          <cell r="H2026">
            <v>261412</v>
          </cell>
        </row>
        <row r="2027">
          <cell r="B2027" t="str">
            <v>3707RG</v>
          </cell>
          <cell r="H2027">
            <v>331838</v>
          </cell>
        </row>
        <row r="2028">
          <cell r="B2028" t="str">
            <v>3710RG</v>
          </cell>
          <cell r="H2028">
            <v>232286</v>
          </cell>
        </row>
        <row r="2029">
          <cell r="B2029" t="str">
            <v>3711RG</v>
          </cell>
          <cell r="H2029">
            <v>232286</v>
          </cell>
        </row>
        <row r="2030">
          <cell r="B2030" t="str">
            <v>3712RG</v>
          </cell>
          <cell r="H2030">
            <v>232286</v>
          </cell>
        </row>
        <row r="2031">
          <cell r="B2031" t="str">
            <v>3713RG</v>
          </cell>
          <cell r="H2031">
            <v>331838</v>
          </cell>
        </row>
        <row r="2032">
          <cell r="B2032" t="str">
            <v>3714RG</v>
          </cell>
          <cell r="H2032">
            <v>232286</v>
          </cell>
        </row>
        <row r="2033">
          <cell r="B2033" t="str">
            <v>3715RG</v>
          </cell>
          <cell r="H2033">
            <v>232286</v>
          </cell>
        </row>
        <row r="2034">
          <cell r="B2034" t="str">
            <v>3716RG</v>
          </cell>
          <cell r="H2034">
            <v>228736</v>
          </cell>
        </row>
        <row r="2035">
          <cell r="B2035" t="str">
            <v>3717RG</v>
          </cell>
          <cell r="H2035">
            <v>228736</v>
          </cell>
        </row>
        <row r="2036">
          <cell r="B2036" t="str">
            <v>3718RG</v>
          </cell>
          <cell r="H2036">
            <v>261412</v>
          </cell>
        </row>
        <row r="2037">
          <cell r="B2037" t="str">
            <v>3719RG</v>
          </cell>
          <cell r="H2037">
            <v>331838</v>
          </cell>
        </row>
        <row r="2038">
          <cell r="B2038" t="str">
            <v>3720RG</v>
          </cell>
          <cell r="H2038">
            <v>261412</v>
          </cell>
        </row>
        <row r="2039">
          <cell r="B2039" t="str">
            <v>3721RG</v>
          </cell>
          <cell r="H2039">
            <v>228736</v>
          </cell>
        </row>
        <row r="2040">
          <cell r="B2040" t="str">
            <v>3722RG</v>
          </cell>
          <cell r="H2040">
            <v>228736</v>
          </cell>
        </row>
        <row r="2041">
          <cell r="B2041" t="str">
            <v>3723RG</v>
          </cell>
          <cell r="H2041">
            <v>265470</v>
          </cell>
        </row>
        <row r="2042">
          <cell r="B2042" t="str">
            <v>3725RG</v>
          </cell>
          <cell r="H2042">
            <v>331838</v>
          </cell>
        </row>
        <row r="2043">
          <cell r="B2043" t="str">
            <v>3726RG</v>
          </cell>
          <cell r="H2043">
            <v>331838</v>
          </cell>
        </row>
        <row r="2044">
          <cell r="B2044" t="str">
            <v>3727RG</v>
          </cell>
          <cell r="H2044">
            <v>228736</v>
          </cell>
        </row>
        <row r="2045">
          <cell r="B2045" t="str">
            <v>3728RG</v>
          </cell>
          <cell r="H2045">
            <v>228736</v>
          </cell>
        </row>
        <row r="2046">
          <cell r="B2046" t="str">
            <v>3729RG</v>
          </cell>
          <cell r="H2046">
            <v>232286</v>
          </cell>
        </row>
        <row r="2047">
          <cell r="B2047" t="str">
            <v>3730RG</v>
          </cell>
          <cell r="H2047">
            <v>326353</v>
          </cell>
        </row>
        <row r="2048">
          <cell r="B2048" t="str">
            <v>3731RG</v>
          </cell>
          <cell r="H2048">
            <v>367147</v>
          </cell>
        </row>
        <row r="2049">
          <cell r="B2049" t="str">
            <v>3732RG</v>
          </cell>
          <cell r="H2049">
            <v>326353</v>
          </cell>
        </row>
        <row r="2050">
          <cell r="B2050" t="str">
            <v>3734RG</v>
          </cell>
          <cell r="H2050">
            <v>326353</v>
          </cell>
        </row>
        <row r="2051">
          <cell r="B2051" t="str">
            <v>3736RG</v>
          </cell>
          <cell r="H2051">
            <v>367147</v>
          </cell>
        </row>
        <row r="2052">
          <cell r="B2052" t="str">
            <v>3737RG</v>
          </cell>
          <cell r="H2052">
            <v>367147</v>
          </cell>
        </row>
        <row r="2053">
          <cell r="B2053" t="str">
            <v>3738RG</v>
          </cell>
          <cell r="H2053">
            <v>326353</v>
          </cell>
        </row>
        <row r="2054">
          <cell r="B2054" t="str">
            <v>3739RG</v>
          </cell>
          <cell r="H2054">
            <v>326353</v>
          </cell>
        </row>
        <row r="2055">
          <cell r="B2055" t="str">
            <v>3740RG</v>
          </cell>
          <cell r="H2055">
            <v>326353</v>
          </cell>
        </row>
        <row r="2056">
          <cell r="B2056" t="str">
            <v>3742RG</v>
          </cell>
          <cell r="H2056">
            <v>326353</v>
          </cell>
        </row>
        <row r="2057">
          <cell r="B2057" t="str">
            <v>3743RG</v>
          </cell>
          <cell r="H2057">
            <v>326353</v>
          </cell>
        </row>
        <row r="2058">
          <cell r="B2058" t="str">
            <v>3745RG</v>
          </cell>
          <cell r="H2058">
            <v>326353</v>
          </cell>
        </row>
        <row r="2059">
          <cell r="B2059" t="str">
            <v>3746RG</v>
          </cell>
          <cell r="H2059">
            <v>326353</v>
          </cell>
        </row>
        <row r="2060">
          <cell r="B2060" t="str">
            <v>3747RG</v>
          </cell>
          <cell r="H2060">
            <v>326353</v>
          </cell>
        </row>
        <row r="2061">
          <cell r="B2061" t="str">
            <v>3749RG</v>
          </cell>
          <cell r="H2061">
            <v>326353</v>
          </cell>
        </row>
        <row r="2062">
          <cell r="B2062" t="str">
            <v>3750RG</v>
          </cell>
          <cell r="H2062">
            <v>407941</v>
          </cell>
        </row>
        <row r="2063">
          <cell r="B2063" t="str">
            <v>3751RG</v>
          </cell>
          <cell r="H2063">
            <v>326353</v>
          </cell>
        </row>
        <row r="2064">
          <cell r="B2064" t="str">
            <v>3752RG</v>
          </cell>
          <cell r="H2064">
            <v>326353</v>
          </cell>
        </row>
        <row r="2065">
          <cell r="B2065" t="str">
            <v>3753RG</v>
          </cell>
          <cell r="H2065">
            <v>326353</v>
          </cell>
        </row>
        <row r="2066">
          <cell r="B2066" t="str">
            <v>3754RG</v>
          </cell>
          <cell r="H2066">
            <v>407941</v>
          </cell>
        </row>
        <row r="2067">
          <cell r="B2067" t="str">
            <v>3755RG</v>
          </cell>
          <cell r="H2067">
            <v>407941</v>
          </cell>
        </row>
        <row r="2068">
          <cell r="B2068" t="str">
            <v>3756RG</v>
          </cell>
          <cell r="H2068">
            <v>326353</v>
          </cell>
        </row>
        <row r="2069">
          <cell r="B2069" t="str">
            <v>3757RG</v>
          </cell>
          <cell r="H2069">
            <v>326353</v>
          </cell>
        </row>
        <row r="2070">
          <cell r="B2070" t="str">
            <v>3758RG</v>
          </cell>
          <cell r="H2070">
            <v>326353</v>
          </cell>
        </row>
        <row r="2071">
          <cell r="B2071" t="str">
            <v>3759RG</v>
          </cell>
          <cell r="H2071">
            <v>407941</v>
          </cell>
        </row>
        <row r="2072">
          <cell r="B2072" t="str">
            <v>3760RG</v>
          </cell>
          <cell r="H2072">
            <v>326353</v>
          </cell>
        </row>
        <row r="2073">
          <cell r="B2073" t="str">
            <v>3762RG</v>
          </cell>
          <cell r="H2073">
            <v>232286</v>
          </cell>
        </row>
        <row r="2074">
          <cell r="B2074" t="str">
            <v>3763RG</v>
          </cell>
          <cell r="H2074">
            <v>232286</v>
          </cell>
        </row>
        <row r="2075">
          <cell r="B2075" t="str">
            <v>3764RG</v>
          </cell>
          <cell r="H2075">
            <v>228736</v>
          </cell>
        </row>
        <row r="2076">
          <cell r="B2076" t="str">
            <v>3765RG</v>
          </cell>
          <cell r="H2076">
            <v>265470</v>
          </cell>
        </row>
        <row r="2077">
          <cell r="B2077" t="str">
            <v>3766RG</v>
          </cell>
          <cell r="H2077">
            <v>331838</v>
          </cell>
        </row>
        <row r="2078">
          <cell r="B2078" t="str">
            <v>3767RG</v>
          </cell>
          <cell r="H2078">
            <v>331838</v>
          </cell>
        </row>
        <row r="2079">
          <cell r="B2079" t="str">
            <v>3768RG</v>
          </cell>
          <cell r="H2079">
            <v>265470</v>
          </cell>
        </row>
        <row r="2080">
          <cell r="B2080" t="str">
            <v>3769RG</v>
          </cell>
          <cell r="H2080">
            <v>326766</v>
          </cell>
        </row>
        <row r="2081">
          <cell r="B2081" t="str">
            <v>3770RG</v>
          </cell>
          <cell r="H2081">
            <v>326766</v>
          </cell>
        </row>
        <row r="2082">
          <cell r="B2082" t="str">
            <v>3771RG</v>
          </cell>
          <cell r="H2082">
            <v>232286</v>
          </cell>
        </row>
        <row r="2083">
          <cell r="B2083" t="str">
            <v>3772RG</v>
          </cell>
          <cell r="H2083">
            <v>265470</v>
          </cell>
        </row>
        <row r="2084">
          <cell r="B2084" t="str">
            <v>3773RG</v>
          </cell>
          <cell r="H2084">
            <v>232286</v>
          </cell>
        </row>
        <row r="2085">
          <cell r="B2085" t="str">
            <v>3774RG</v>
          </cell>
          <cell r="H2085">
            <v>265470</v>
          </cell>
        </row>
        <row r="2086">
          <cell r="B2086" t="str">
            <v>3776RG</v>
          </cell>
          <cell r="H2086">
            <v>232286</v>
          </cell>
        </row>
        <row r="2087">
          <cell r="B2087" t="str">
            <v>3777RG</v>
          </cell>
          <cell r="H2087">
            <v>265470</v>
          </cell>
        </row>
        <row r="2088">
          <cell r="B2088" t="str">
            <v>3928MQ1</v>
          </cell>
          <cell r="H2088">
            <v>472957</v>
          </cell>
        </row>
        <row r="2089">
          <cell r="B2089" t="str">
            <v>3933RF</v>
          </cell>
          <cell r="H2089">
            <v>309524</v>
          </cell>
        </row>
        <row r="2090">
          <cell r="B2090" t="str">
            <v>3948RF</v>
          </cell>
          <cell r="H2090">
            <v>302808</v>
          </cell>
        </row>
        <row r="2091">
          <cell r="B2091" t="str">
            <v>3951RF</v>
          </cell>
          <cell r="H2091">
            <v>302808</v>
          </cell>
        </row>
        <row r="2092">
          <cell r="B2092" t="str">
            <v>3954RF</v>
          </cell>
          <cell r="H2092">
            <v>309524</v>
          </cell>
        </row>
        <row r="2093">
          <cell r="B2093" t="str">
            <v>3958RF</v>
          </cell>
          <cell r="H2093">
            <v>302808</v>
          </cell>
        </row>
        <row r="2094">
          <cell r="B2094" t="str">
            <v>3960RF</v>
          </cell>
          <cell r="H2094">
            <v>328388</v>
          </cell>
        </row>
        <row r="2095">
          <cell r="B2095" t="str">
            <v>3963RF</v>
          </cell>
          <cell r="H2095">
            <v>60584</v>
          </cell>
        </row>
        <row r="2096">
          <cell r="B2096" t="str">
            <v>3967RF</v>
          </cell>
          <cell r="H2096">
            <v>346112</v>
          </cell>
        </row>
        <row r="2097">
          <cell r="B2097" t="str">
            <v>3968RF</v>
          </cell>
          <cell r="H2097">
            <v>346112</v>
          </cell>
        </row>
        <row r="2098">
          <cell r="B2098" t="str">
            <v>3970RF</v>
          </cell>
          <cell r="H2098">
            <v>328388</v>
          </cell>
        </row>
        <row r="2099">
          <cell r="B2099" t="str">
            <v>3971RF</v>
          </cell>
          <cell r="H2099">
            <v>328388</v>
          </cell>
        </row>
        <row r="2100">
          <cell r="B2100" t="str">
            <v>3973RF</v>
          </cell>
          <cell r="H2100">
            <v>394907</v>
          </cell>
        </row>
        <row r="2101">
          <cell r="B2101" t="str">
            <v>3975RF</v>
          </cell>
          <cell r="H2101">
            <v>328388</v>
          </cell>
        </row>
        <row r="2102">
          <cell r="B2102" t="str">
            <v>3976RF</v>
          </cell>
          <cell r="H2102">
            <v>328388</v>
          </cell>
        </row>
        <row r="2103">
          <cell r="B2103" t="str">
            <v>3980NO1</v>
          </cell>
          <cell r="H2103">
            <v>373596</v>
          </cell>
        </row>
        <row r="2104">
          <cell r="B2104" t="str">
            <v>3985RF</v>
          </cell>
          <cell r="H2104">
            <v>338233</v>
          </cell>
        </row>
        <row r="2105">
          <cell r="B2105" t="str">
            <v>3992OQ1</v>
          </cell>
          <cell r="H2105">
            <v>307337</v>
          </cell>
        </row>
        <row r="2106">
          <cell r="B2106" t="str">
            <v>3992RF</v>
          </cell>
          <cell r="H2106">
            <v>405074</v>
          </cell>
        </row>
        <row r="2107">
          <cell r="B2107" t="str">
            <v>3993OQ1</v>
          </cell>
          <cell r="H2107">
            <v>310647</v>
          </cell>
        </row>
        <row r="2108">
          <cell r="B2108" t="str">
            <v>3993RF</v>
          </cell>
          <cell r="H2108">
            <v>405074</v>
          </cell>
        </row>
        <row r="2109">
          <cell r="B2109" t="str">
            <v>4001MT1</v>
          </cell>
          <cell r="H2109">
            <v>254111</v>
          </cell>
        </row>
        <row r="2110">
          <cell r="B2110" t="str">
            <v>4013RF</v>
          </cell>
          <cell r="H2110">
            <v>405074</v>
          </cell>
        </row>
        <row r="2111">
          <cell r="B2111" t="str">
            <v>4014RF</v>
          </cell>
          <cell r="H2111">
            <v>405074</v>
          </cell>
        </row>
        <row r="2112">
          <cell r="B2112" t="str">
            <v>4015NO1</v>
          </cell>
          <cell r="H2112">
            <v>454894</v>
          </cell>
        </row>
        <row r="2113">
          <cell r="B2113" t="str">
            <v>4017OQ1</v>
          </cell>
          <cell r="H2113">
            <v>304534</v>
          </cell>
        </row>
        <row r="2114">
          <cell r="B2114" t="str">
            <v>4017RF</v>
          </cell>
          <cell r="H2114">
            <v>405074</v>
          </cell>
        </row>
        <row r="2115">
          <cell r="B2115" t="str">
            <v>4018RF</v>
          </cell>
          <cell r="H2115">
            <v>405074</v>
          </cell>
        </row>
        <row r="2116">
          <cell r="B2116" t="str">
            <v>4021OQ1</v>
          </cell>
          <cell r="H2116">
            <v>308504</v>
          </cell>
        </row>
        <row r="2117">
          <cell r="B2117" t="str">
            <v>4023RB</v>
          </cell>
          <cell r="H2117">
            <v>180682</v>
          </cell>
        </row>
        <row r="2118">
          <cell r="B2118" t="str">
            <v>4025OQ1</v>
          </cell>
          <cell r="H2118">
            <v>331016</v>
          </cell>
        </row>
        <row r="2119">
          <cell r="B2119" t="str">
            <v>4038RF</v>
          </cell>
          <cell r="H2119">
            <v>367383</v>
          </cell>
        </row>
        <row r="2120">
          <cell r="B2120" t="str">
            <v>4045RF</v>
          </cell>
          <cell r="H2120">
            <v>338233</v>
          </cell>
        </row>
        <row r="2121">
          <cell r="B2121" t="str">
            <v>4048RF</v>
          </cell>
          <cell r="H2121">
            <v>405074</v>
          </cell>
        </row>
        <row r="2122">
          <cell r="B2122" t="str">
            <v>4050RF</v>
          </cell>
          <cell r="H2122">
            <v>405074</v>
          </cell>
        </row>
        <row r="2123">
          <cell r="B2123" t="str">
            <v>4054RF</v>
          </cell>
          <cell r="H2123">
            <v>367383</v>
          </cell>
        </row>
        <row r="2124">
          <cell r="B2124" t="str">
            <v>4055RF</v>
          </cell>
          <cell r="H2124">
            <v>405074</v>
          </cell>
        </row>
        <row r="2125">
          <cell r="B2125" t="str">
            <v>4057RF</v>
          </cell>
          <cell r="H2125">
            <v>338233</v>
          </cell>
        </row>
        <row r="2126">
          <cell r="B2126" t="str">
            <v>4060MT1</v>
          </cell>
          <cell r="H2126">
            <v>286529</v>
          </cell>
        </row>
        <row r="2127">
          <cell r="B2127" t="str">
            <v>4072RF</v>
          </cell>
          <cell r="H2127">
            <v>411249</v>
          </cell>
        </row>
        <row r="2128">
          <cell r="B2128" t="str">
            <v>4075RF</v>
          </cell>
          <cell r="H2128">
            <v>338233</v>
          </cell>
        </row>
        <row r="2129">
          <cell r="B2129" t="str">
            <v>4076RF</v>
          </cell>
          <cell r="H2129">
            <v>338233</v>
          </cell>
        </row>
        <row r="2130">
          <cell r="B2130" t="str">
            <v>4088RF</v>
          </cell>
          <cell r="H2130">
            <v>338233</v>
          </cell>
        </row>
        <row r="2131">
          <cell r="B2131" t="str">
            <v>4089RF</v>
          </cell>
          <cell r="H2131">
            <v>338233</v>
          </cell>
        </row>
        <row r="2132">
          <cell r="B2132" t="str">
            <v>4095RF</v>
          </cell>
          <cell r="H2132">
            <v>405074</v>
          </cell>
        </row>
        <row r="2133">
          <cell r="B2133" t="str">
            <v>4098RF</v>
          </cell>
          <cell r="H2133">
            <v>357780</v>
          </cell>
        </row>
        <row r="2134">
          <cell r="B2134" t="str">
            <v>4114RF</v>
          </cell>
          <cell r="H2134">
            <v>588655</v>
          </cell>
        </row>
        <row r="2135">
          <cell r="B2135" t="str">
            <v>4133RF</v>
          </cell>
          <cell r="H2135">
            <v>346112</v>
          </cell>
        </row>
        <row r="2136">
          <cell r="B2136" t="str">
            <v>4134RF</v>
          </cell>
          <cell r="H2136">
            <v>346112</v>
          </cell>
        </row>
        <row r="2137">
          <cell r="B2137" t="str">
            <v>4135RF</v>
          </cell>
          <cell r="H2137">
            <v>346112</v>
          </cell>
        </row>
        <row r="2138">
          <cell r="B2138" t="str">
            <v>4138RF</v>
          </cell>
          <cell r="H2138">
            <v>346112</v>
          </cell>
        </row>
        <row r="2139">
          <cell r="B2139" t="str">
            <v>4149RF</v>
          </cell>
          <cell r="H2139">
            <v>171963</v>
          </cell>
        </row>
        <row r="2140">
          <cell r="B2140" t="str">
            <v>4160QD1</v>
          </cell>
          <cell r="H2140">
            <v>378570</v>
          </cell>
        </row>
        <row r="2141">
          <cell r="B2141" t="str">
            <v>4186RF</v>
          </cell>
          <cell r="H2141">
            <v>346112</v>
          </cell>
        </row>
        <row r="2142">
          <cell r="B2142" t="str">
            <v>4189RF</v>
          </cell>
          <cell r="H2142">
            <v>338233</v>
          </cell>
        </row>
        <row r="2143">
          <cell r="B2143" t="str">
            <v>4193RF</v>
          </cell>
          <cell r="H2143">
            <v>346112</v>
          </cell>
        </row>
        <row r="2144">
          <cell r="B2144" t="str">
            <v>4197RF</v>
          </cell>
          <cell r="H2144">
            <v>358061</v>
          </cell>
        </row>
        <row r="2145">
          <cell r="B2145" t="str">
            <v>4199RF</v>
          </cell>
          <cell r="H2145">
            <v>338233</v>
          </cell>
        </row>
        <row r="2146">
          <cell r="B2146" t="str">
            <v>4200RF</v>
          </cell>
          <cell r="H2146">
            <v>338233</v>
          </cell>
        </row>
        <row r="2147">
          <cell r="B2147" t="str">
            <v>4209RF</v>
          </cell>
          <cell r="H2147">
            <v>171963</v>
          </cell>
        </row>
        <row r="2148">
          <cell r="B2148" t="str">
            <v>4232RF</v>
          </cell>
          <cell r="H2148">
            <v>367383</v>
          </cell>
        </row>
        <row r="2149">
          <cell r="B2149" t="str">
            <v>4241RF</v>
          </cell>
          <cell r="H2149">
            <v>367383</v>
          </cell>
        </row>
        <row r="2150">
          <cell r="B2150" t="str">
            <v>4244RF</v>
          </cell>
          <cell r="H2150">
            <v>161171</v>
          </cell>
        </row>
        <row r="2151">
          <cell r="B2151" t="str">
            <v>4254RF</v>
          </cell>
          <cell r="H2151">
            <v>346112</v>
          </cell>
        </row>
        <row r="2152">
          <cell r="B2152" t="str">
            <v>4258RI</v>
          </cell>
          <cell r="H2152">
            <v>510307</v>
          </cell>
        </row>
        <row r="2153">
          <cell r="B2153" t="str">
            <v>4261RF</v>
          </cell>
          <cell r="H2153">
            <v>335266</v>
          </cell>
        </row>
        <row r="2154">
          <cell r="B2154" t="str">
            <v>4266RF</v>
          </cell>
          <cell r="H2154">
            <v>382099</v>
          </cell>
        </row>
        <row r="2155">
          <cell r="B2155" t="str">
            <v>4272RF</v>
          </cell>
          <cell r="H2155">
            <v>346112</v>
          </cell>
        </row>
        <row r="2156">
          <cell r="B2156" t="str">
            <v>4310RF</v>
          </cell>
          <cell r="H2156">
            <v>320338</v>
          </cell>
        </row>
        <row r="2157">
          <cell r="B2157" t="str">
            <v>4313RF</v>
          </cell>
          <cell r="H2157">
            <v>320338</v>
          </cell>
        </row>
        <row r="2158">
          <cell r="B2158" t="str">
            <v>4319RF</v>
          </cell>
          <cell r="H2158">
            <v>320338</v>
          </cell>
        </row>
        <row r="2159">
          <cell r="B2159" t="str">
            <v>4321MX1</v>
          </cell>
          <cell r="H2159">
            <v>304071</v>
          </cell>
        </row>
        <row r="2160">
          <cell r="B2160" t="str">
            <v>4324RF</v>
          </cell>
          <cell r="H2160">
            <v>320338</v>
          </cell>
        </row>
        <row r="2161">
          <cell r="B2161" t="str">
            <v>4335RF</v>
          </cell>
          <cell r="H2161">
            <v>335266</v>
          </cell>
        </row>
        <row r="2162">
          <cell r="B2162" t="str">
            <v>4344RF</v>
          </cell>
          <cell r="H2162">
            <v>498859</v>
          </cell>
        </row>
        <row r="2163">
          <cell r="B2163" t="str">
            <v>4349RF</v>
          </cell>
          <cell r="H2163">
            <v>320338</v>
          </cell>
        </row>
        <row r="2164">
          <cell r="B2164" t="str">
            <v>4350RF</v>
          </cell>
          <cell r="H2164">
            <v>320338</v>
          </cell>
        </row>
        <row r="2165">
          <cell r="B2165" t="str">
            <v>4351RF</v>
          </cell>
          <cell r="H2165">
            <v>400423</v>
          </cell>
        </row>
        <row r="2166">
          <cell r="B2166" t="str">
            <v>4352RF</v>
          </cell>
          <cell r="H2166">
            <v>320338</v>
          </cell>
        </row>
        <row r="2167">
          <cell r="B2167" t="str">
            <v>4356ON1</v>
          </cell>
          <cell r="H2167">
            <v>349803</v>
          </cell>
        </row>
        <row r="2168">
          <cell r="B2168" t="str">
            <v>4357RF</v>
          </cell>
          <cell r="H2168">
            <v>320338</v>
          </cell>
        </row>
        <row r="2169">
          <cell r="B2169" t="str">
            <v>4358RF</v>
          </cell>
          <cell r="H2169">
            <v>320338</v>
          </cell>
        </row>
        <row r="2170">
          <cell r="B2170" t="str">
            <v>4359RF</v>
          </cell>
          <cell r="H2170">
            <v>429936</v>
          </cell>
        </row>
        <row r="2171">
          <cell r="B2171" t="str">
            <v>4518NB1</v>
          </cell>
          <cell r="H2171">
            <v>320272</v>
          </cell>
        </row>
        <row r="2172">
          <cell r="B2172" t="str">
            <v>4530NB1</v>
          </cell>
          <cell r="H2172">
            <v>319308</v>
          </cell>
        </row>
        <row r="2173">
          <cell r="B2173" t="str">
            <v>4569OX</v>
          </cell>
          <cell r="H2173">
            <v>282401</v>
          </cell>
        </row>
        <row r="2174">
          <cell r="B2174" t="str">
            <v>4599OX</v>
          </cell>
          <cell r="H2174">
            <v>383702</v>
          </cell>
        </row>
        <row r="2175">
          <cell r="B2175" t="str">
            <v>4608OX</v>
          </cell>
          <cell r="H2175">
            <v>596594</v>
          </cell>
        </row>
        <row r="2176">
          <cell r="B2176" t="str">
            <v>4610NH1</v>
          </cell>
          <cell r="H2176">
            <v>262978</v>
          </cell>
        </row>
        <row r="2177">
          <cell r="B2177" t="str">
            <v>4614NH1</v>
          </cell>
          <cell r="H2177">
            <v>369589</v>
          </cell>
        </row>
        <row r="2178">
          <cell r="B2178" t="str">
            <v>4615NH1</v>
          </cell>
          <cell r="H2178">
            <v>369107</v>
          </cell>
        </row>
        <row r="2179">
          <cell r="B2179" t="str">
            <v>4621NH1</v>
          </cell>
          <cell r="H2179">
            <v>364998</v>
          </cell>
        </row>
        <row r="2180">
          <cell r="B2180" t="str">
            <v>4621OX</v>
          </cell>
          <cell r="H2180">
            <v>270781</v>
          </cell>
        </row>
        <row r="2181">
          <cell r="B2181" t="str">
            <v>4622OX</v>
          </cell>
          <cell r="H2181">
            <v>385206</v>
          </cell>
        </row>
        <row r="2182">
          <cell r="B2182" t="str">
            <v>4624OX</v>
          </cell>
          <cell r="H2182">
            <v>385808</v>
          </cell>
        </row>
        <row r="2183">
          <cell r="B2183" t="str">
            <v>4626NH1</v>
          </cell>
          <cell r="H2183">
            <v>365398</v>
          </cell>
        </row>
        <row r="2184">
          <cell r="B2184" t="str">
            <v>4628OX</v>
          </cell>
          <cell r="H2184">
            <v>385808</v>
          </cell>
        </row>
        <row r="2185">
          <cell r="B2185" t="str">
            <v>4629OX</v>
          </cell>
          <cell r="H2185">
            <v>388855</v>
          </cell>
        </row>
        <row r="2186">
          <cell r="B2186" t="str">
            <v>4633OX</v>
          </cell>
          <cell r="H2186">
            <v>311084</v>
          </cell>
        </row>
        <row r="2187">
          <cell r="B2187" t="str">
            <v>4644NH1</v>
          </cell>
          <cell r="H2187">
            <v>376084</v>
          </cell>
        </row>
        <row r="2188">
          <cell r="B2188" t="str">
            <v>4645NH1</v>
          </cell>
          <cell r="H2188">
            <v>366563</v>
          </cell>
        </row>
        <row r="2189">
          <cell r="B2189" t="str">
            <v>4646NH1</v>
          </cell>
          <cell r="H2189">
            <v>390158</v>
          </cell>
        </row>
        <row r="2190">
          <cell r="B2190" t="str">
            <v>4648NH1</v>
          </cell>
          <cell r="H2190">
            <v>375763</v>
          </cell>
        </row>
        <row r="2191">
          <cell r="B2191" t="str">
            <v>4649NH1</v>
          </cell>
          <cell r="H2191">
            <v>290988</v>
          </cell>
        </row>
        <row r="2192">
          <cell r="B2192" t="str">
            <v>4662NH1</v>
          </cell>
          <cell r="H2192">
            <v>359745</v>
          </cell>
        </row>
        <row r="2193">
          <cell r="B2193" t="str">
            <v>4663NH1</v>
          </cell>
          <cell r="H2193">
            <v>365699</v>
          </cell>
        </row>
        <row r="2194">
          <cell r="B2194" t="str">
            <v>4666NH1</v>
          </cell>
          <cell r="H2194">
            <v>377648</v>
          </cell>
        </row>
        <row r="2195">
          <cell r="B2195" t="str">
            <v>4668NH1</v>
          </cell>
          <cell r="H2195">
            <v>292992</v>
          </cell>
        </row>
        <row r="2196">
          <cell r="B2196" t="str">
            <v>4670NH1</v>
          </cell>
          <cell r="H2196">
            <v>363895</v>
          </cell>
        </row>
        <row r="2197">
          <cell r="B2197" t="str">
            <v>4671NH1</v>
          </cell>
          <cell r="H2197">
            <v>376465</v>
          </cell>
        </row>
        <row r="2198">
          <cell r="B2198" t="str">
            <v>4718OX</v>
          </cell>
          <cell r="H2198">
            <v>386289</v>
          </cell>
        </row>
        <row r="2199">
          <cell r="B2199" t="str">
            <v>4721QR</v>
          </cell>
          <cell r="H2199">
            <v>659165</v>
          </cell>
        </row>
        <row r="2200">
          <cell r="B2200" t="str">
            <v>4722QR</v>
          </cell>
          <cell r="H2200">
            <v>361249</v>
          </cell>
        </row>
        <row r="2201">
          <cell r="B2201" t="str">
            <v>4723OX</v>
          </cell>
          <cell r="H2201">
            <v>576085</v>
          </cell>
        </row>
        <row r="2202">
          <cell r="B2202" t="str">
            <v>4733QR</v>
          </cell>
          <cell r="H2202">
            <v>377828</v>
          </cell>
        </row>
        <row r="2203">
          <cell r="B2203" t="str">
            <v>4782OX</v>
          </cell>
          <cell r="H2203">
            <v>575484</v>
          </cell>
        </row>
        <row r="2204">
          <cell r="B2204" t="str">
            <v>4802QR</v>
          </cell>
          <cell r="H2204">
            <v>376505</v>
          </cell>
        </row>
        <row r="2205">
          <cell r="B2205" t="str">
            <v>4876QR</v>
          </cell>
          <cell r="H2205">
            <v>100534</v>
          </cell>
        </row>
        <row r="2206">
          <cell r="B2206" t="str">
            <v>4879QR</v>
          </cell>
          <cell r="H2206">
            <v>380643</v>
          </cell>
        </row>
        <row r="2207">
          <cell r="B2207" t="str">
            <v>4887QR</v>
          </cell>
          <cell r="H2207">
            <v>557139</v>
          </cell>
        </row>
        <row r="2208">
          <cell r="B2208" t="str">
            <v>4898QR</v>
          </cell>
          <cell r="H2208">
            <v>551426</v>
          </cell>
        </row>
        <row r="2209">
          <cell r="B2209" t="str">
            <v>4980QR</v>
          </cell>
          <cell r="H2209">
            <v>336337</v>
          </cell>
        </row>
        <row r="2210">
          <cell r="B2210" t="str">
            <v>5116QR</v>
          </cell>
          <cell r="H2210">
            <v>353129</v>
          </cell>
        </row>
        <row r="2211">
          <cell r="B2211" t="str">
            <v>5122QR</v>
          </cell>
          <cell r="H2211">
            <v>353129</v>
          </cell>
        </row>
        <row r="2212">
          <cell r="B2212" t="str">
            <v>5143QR</v>
          </cell>
          <cell r="H2212">
            <v>97282</v>
          </cell>
        </row>
        <row r="2213">
          <cell r="B2213" t="str">
            <v>5177QR</v>
          </cell>
          <cell r="H2213">
            <v>111003</v>
          </cell>
        </row>
        <row r="2214">
          <cell r="B2214" t="str">
            <v>5207PV</v>
          </cell>
          <cell r="H2214">
            <v>478498</v>
          </cell>
        </row>
        <row r="2215">
          <cell r="B2215" t="str">
            <v>5220RH</v>
          </cell>
          <cell r="H2215">
            <v>662575</v>
          </cell>
        </row>
        <row r="2216">
          <cell r="B2216" t="str">
            <v>5246RH</v>
          </cell>
          <cell r="H2216">
            <v>444787</v>
          </cell>
        </row>
        <row r="2217">
          <cell r="B2217" t="str">
            <v>5253RH</v>
          </cell>
          <cell r="H2217">
            <v>429252</v>
          </cell>
        </row>
        <row r="2218">
          <cell r="B2218" t="str">
            <v>5263RH</v>
          </cell>
          <cell r="H2218">
            <v>532580</v>
          </cell>
        </row>
        <row r="2219">
          <cell r="B2219" t="str">
            <v>5267RH</v>
          </cell>
          <cell r="H2219">
            <v>450563</v>
          </cell>
        </row>
        <row r="2220">
          <cell r="B2220" t="str">
            <v>5274RH</v>
          </cell>
          <cell r="H2220">
            <v>470333</v>
          </cell>
        </row>
        <row r="2221">
          <cell r="B2221" t="str">
            <v>5305QR</v>
          </cell>
          <cell r="H2221">
            <v>345272</v>
          </cell>
        </row>
        <row r="2222">
          <cell r="B2222" t="str">
            <v>5339QF1</v>
          </cell>
          <cell r="H2222">
            <v>319338</v>
          </cell>
        </row>
        <row r="2223">
          <cell r="B2223" t="str">
            <v>5354RG</v>
          </cell>
          <cell r="H2223">
            <v>700244</v>
          </cell>
        </row>
        <row r="2224">
          <cell r="B2224" t="str">
            <v>5359RG</v>
          </cell>
          <cell r="H2224">
            <v>421273</v>
          </cell>
        </row>
        <row r="2225">
          <cell r="B2225" t="str">
            <v>5367LJ1</v>
          </cell>
          <cell r="H2225">
            <v>200438</v>
          </cell>
        </row>
        <row r="2226">
          <cell r="B2226" t="str">
            <v>5367RG</v>
          </cell>
          <cell r="H2226">
            <v>387431</v>
          </cell>
        </row>
        <row r="2227">
          <cell r="B2227" t="str">
            <v>5371RG</v>
          </cell>
          <cell r="H2227">
            <v>374841</v>
          </cell>
        </row>
        <row r="2228">
          <cell r="B2228" t="str">
            <v>5378LJ2</v>
          </cell>
          <cell r="H2228">
            <v>341381</v>
          </cell>
        </row>
        <row r="2229">
          <cell r="B2229" t="str">
            <v>5379RG</v>
          </cell>
          <cell r="H2229">
            <v>593908</v>
          </cell>
        </row>
        <row r="2230">
          <cell r="B2230" t="str">
            <v>5391OP1</v>
          </cell>
          <cell r="H2230">
            <v>302207</v>
          </cell>
        </row>
        <row r="2231">
          <cell r="B2231" t="str">
            <v>5401OP1</v>
          </cell>
          <cell r="H2231">
            <v>196986</v>
          </cell>
        </row>
        <row r="2232">
          <cell r="B2232" t="str">
            <v>5406RG</v>
          </cell>
          <cell r="H2232">
            <v>494288</v>
          </cell>
        </row>
        <row r="2233">
          <cell r="B2233" t="str">
            <v>5407QF1</v>
          </cell>
          <cell r="H2233">
            <v>255330</v>
          </cell>
        </row>
        <row r="2234">
          <cell r="B2234" t="str">
            <v>5413LJ1</v>
          </cell>
          <cell r="H2234">
            <v>320330</v>
          </cell>
        </row>
        <row r="2235">
          <cell r="B2235" t="str">
            <v>5423QF1</v>
          </cell>
          <cell r="H2235">
            <v>291621</v>
          </cell>
        </row>
        <row r="2236">
          <cell r="B2236" t="str">
            <v>5425QR</v>
          </cell>
          <cell r="H2236">
            <v>336266</v>
          </cell>
        </row>
        <row r="2237">
          <cell r="B2237" t="str">
            <v>5442QF1</v>
          </cell>
          <cell r="H2237">
            <v>302972</v>
          </cell>
        </row>
        <row r="2238">
          <cell r="B2238" t="str">
            <v>5472LJ2</v>
          </cell>
          <cell r="H2238">
            <v>235943</v>
          </cell>
        </row>
        <row r="2239">
          <cell r="B2239" t="str">
            <v>5616LJ1</v>
          </cell>
          <cell r="H2239">
            <v>273923</v>
          </cell>
        </row>
        <row r="2240">
          <cell r="B2240" t="str">
            <v>5626NG1</v>
          </cell>
          <cell r="H2240">
            <v>375342</v>
          </cell>
        </row>
        <row r="2241">
          <cell r="B2241" t="str">
            <v>5627NG1</v>
          </cell>
          <cell r="H2241">
            <v>368125</v>
          </cell>
        </row>
        <row r="2242">
          <cell r="B2242" t="str">
            <v>5635NG1</v>
          </cell>
          <cell r="H2242">
            <v>372335</v>
          </cell>
        </row>
        <row r="2243">
          <cell r="B2243" t="str">
            <v>5636NG1</v>
          </cell>
          <cell r="H2243">
            <v>358181</v>
          </cell>
        </row>
        <row r="2244">
          <cell r="B2244" t="str">
            <v>5636QF</v>
          </cell>
          <cell r="H2244">
            <v>327295</v>
          </cell>
        </row>
        <row r="2245">
          <cell r="B2245" t="str">
            <v>5672NP1</v>
          </cell>
          <cell r="H2245">
            <v>397556</v>
          </cell>
        </row>
        <row r="2246">
          <cell r="B2246" t="str">
            <v>5676NG1</v>
          </cell>
          <cell r="H2246">
            <v>373057</v>
          </cell>
        </row>
        <row r="2247">
          <cell r="B2247" t="str">
            <v>5678NG1</v>
          </cell>
          <cell r="H2247">
            <v>111009</v>
          </cell>
        </row>
        <row r="2248">
          <cell r="B2248" t="str">
            <v>5684NG1</v>
          </cell>
          <cell r="H2248">
            <v>362612</v>
          </cell>
        </row>
        <row r="2249">
          <cell r="B2249" t="str">
            <v>5687NG1</v>
          </cell>
          <cell r="H2249">
            <v>375124</v>
          </cell>
        </row>
        <row r="2250">
          <cell r="B2250" t="str">
            <v>5719QF</v>
          </cell>
          <cell r="H2250">
            <v>447586</v>
          </cell>
        </row>
        <row r="2251">
          <cell r="B2251" t="str">
            <v>5723QF</v>
          </cell>
          <cell r="H2251">
            <v>259652</v>
          </cell>
        </row>
        <row r="2252">
          <cell r="B2252" t="str">
            <v>5744NG1</v>
          </cell>
          <cell r="H2252">
            <v>410948</v>
          </cell>
        </row>
        <row r="2253">
          <cell r="B2253" t="str">
            <v>5750QF</v>
          </cell>
          <cell r="H2253">
            <v>266950</v>
          </cell>
        </row>
        <row r="2254">
          <cell r="B2254" t="str">
            <v>5756NP1</v>
          </cell>
          <cell r="H2254">
            <v>268185</v>
          </cell>
        </row>
        <row r="2255">
          <cell r="B2255" t="str">
            <v>5771NP1</v>
          </cell>
          <cell r="H2255">
            <v>355034</v>
          </cell>
        </row>
        <row r="2256">
          <cell r="B2256" t="str">
            <v>5777QF1</v>
          </cell>
          <cell r="H2256">
            <v>257547</v>
          </cell>
        </row>
        <row r="2257">
          <cell r="B2257" t="str">
            <v>5779QF</v>
          </cell>
          <cell r="H2257">
            <v>350521</v>
          </cell>
        </row>
        <row r="2258">
          <cell r="B2258" t="str">
            <v>5784QF</v>
          </cell>
          <cell r="H2258">
            <v>334887</v>
          </cell>
        </row>
        <row r="2259">
          <cell r="B2259" t="str">
            <v>5788QF</v>
          </cell>
          <cell r="H2259">
            <v>334887</v>
          </cell>
        </row>
        <row r="2260">
          <cell r="B2260" t="str">
            <v>5791QF</v>
          </cell>
          <cell r="H2260">
            <v>276142</v>
          </cell>
        </row>
        <row r="2261">
          <cell r="B2261" t="str">
            <v>5792RI</v>
          </cell>
          <cell r="H2261">
            <v>553030</v>
          </cell>
        </row>
        <row r="2262">
          <cell r="B2262" t="str">
            <v>5793QF1</v>
          </cell>
          <cell r="H2262">
            <v>255330</v>
          </cell>
        </row>
        <row r="2263">
          <cell r="B2263" t="str">
            <v>5796NP1</v>
          </cell>
          <cell r="H2263">
            <v>407359</v>
          </cell>
        </row>
        <row r="2264">
          <cell r="B2264" t="str">
            <v>5809NP1</v>
          </cell>
          <cell r="H2264">
            <v>411249</v>
          </cell>
        </row>
        <row r="2265">
          <cell r="B2265" t="str">
            <v>5810NP1</v>
          </cell>
          <cell r="H2265">
            <v>407622</v>
          </cell>
        </row>
        <row r="2266">
          <cell r="B2266" t="str">
            <v>5824NP1</v>
          </cell>
          <cell r="H2266">
            <v>444930</v>
          </cell>
        </row>
        <row r="2267">
          <cell r="B2267" t="str">
            <v>5824QF</v>
          </cell>
          <cell r="H2267">
            <v>334887</v>
          </cell>
        </row>
        <row r="2268">
          <cell r="B2268" t="str">
            <v>5835QF1</v>
          </cell>
          <cell r="H2268">
            <v>366361</v>
          </cell>
        </row>
        <row r="2269">
          <cell r="B2269" t="str">
            <v>5846QF</v>
          </cell>
          <cell r="H2269">
            <v>285123</v>
          </cell>
        </row>
        <row r="2270">
          <cell r="B2270" t="str">
            <v>5850NG1</v>
          </cell>
          <cell r="H2270">
            <v>451245</v>
          </cell>
        </row>
        <row r="2271">
          <cell r="B2271" t="str">
            <v>5856NP1</v>
          </cell>
          <cell r="H2271">
            <v>279580</v>
          </cell>
        </row>
        <row r="2272">
          <cell r="B2272" t="str">
            <v>5875NP1</v>
          </cell>
          <cell r="H2272">
            <v>397937</v>
          </cell>
        </row>
        <row r="2273">
          <cell r="B2273" t="str">
            <v>5879NP1</v>
          </cell>
          <cell r="H2273">
            <v>405756</v>
          </cell>
        </row>
        <row r="2274">
          <cell r="B2274" t="str">
            <v>5894NP1</v>
          </cell>
          <cell r="H2274">
            <v>425423</v>
          </cell>
        </row>
        <row r="2275">
          <cell r="B2275" t="str">
            <v>5914NP1</v>
          </cell>
          <cell r="H2275">
            <v>431195</v>
          </cell>
        </row>
        <row r="2276">
          <cell r="B2276" t="str">
            <v>6007MQ1</v>
          </cell>
          <cell r="H2276">
            <v>409966</v>
          </cell>
        </row>
        <row r="2277">
          <cell r="B2277" t="str">
            <v>6007OQ1</v>
          </cell>
          <cell r="H2277">
            <v>319027</v>
          </cell>
        </row>
        <row r="2278">
          <cell r="B2278" t="str">
            <v>6008OQ1</v>
          </cell>
          <cell r="H2278">
            <v>315539</v>
          </cell>
        </row>
        <row r="2279">
          <cell r="B2279" t="str">
            <v>6009MU1</v>
          </cell>
          <cell r="H2279">
            <v>419088</v>
          </cell>
        </row>
        <row r="2280">
          <cell r="B2280" t="str">
            <v>6034MQ1</v>
          </cell>
          <cell r="H2280">
            <v>406277</v>
          </cell>
        </row>
        <row r="2281">
          <cell r="B2281" t="str">
            <v>6051MQ1</v>
          </cell>
          <cell r="H2281">
            <v>414156</v>
          </cell>
        </row>
        <row r="2282">
          <cell r="B2282" t="str">
            <v>6052MQ1</v>
          </cell>
          <cell r="H2282">
            <v>417303</v>
          </cell>
        </row>
        <row r="2283">
          <cell r="B2283" t="str">
            <v>6053MQ1</v>
          </cell>
          <cell r="H2283">
            <v>417524</v>
          </cell>
        </row>
        <row r="2284">
          <cell r="B2284" t="str">
            <v>6055MQ1</v>
          </cell>
          <cell r="H2284">
            <v>415357</v>
          </cell>
        </row>
        <row r="2285">
          <cell r="B2285" t="str">
            <v>6153MQ2</v>
          </cell>
          <cell r="H2285">
            <v>324019</v>
          </cell>
        </row>
        <row r="2286">
          <cell r="B2286" t="str">
            <v>6223NH1</v>
          </cell>
          <cell r="H2286">
            <v>452267</v>
          </cell>
        </row>
        <row r="2287">
          <cell r="B2287" t="str">
            <v>6232NH1</v>
          </cell>
          <cell r="H2287">
            <v>459665</v>
          </cell>
        </row>
        <row r="2288">
          <cell r="B2288" t="str">
            <v>6294MT1</v>
          </cell>
          <cell r="H2288">
            <v>285286</v>
          </cell>
        </row>
        <row r="2289">
          <cell r="B2289" t="str">
            <v>6376MT1</v>
          </cell>
          <cell r="H2289">
            <v>490860</v>
          </cell>
        </row>
        <row r="2290">
          <cell r="B2290" t="str">
            <v>6576PC</v>
          </cell>
          <cell r="H2290">
            <v>389677</v>
          </cell>
        </row>
        <row r="2291">
          <cell r="B2291" t="str">
            <v>6584RH</v>
          </cell>
          <cell r="H2291">
            <v>314235</v>
          </cell>
        </row>
        <row r="2292">
          <cell r="B2292" t="str">
            <v>6585RH</v>
          </cell>
          <cell r="H2292">
            <v>314235</v>
          </cell>
        </row>
        <row r="2293">
          <cell r="B2293" t="str">
            <v>6586RH</v>
          </cell>
          <cell r="H2293">
            <v>314235</v>
          </cell>
        </row>
        <row r="2294">
          <cell r="B2294" t="str">
            <v>6587RH</v>
          </cell>
          <cell r="H2294">
            <v>314235</v>
          </cell>
        </row>
        <row r="2295">
          <cell r="B2295" t="str">
            <v>6589RH</v>
          </cell>
          <cell r="H2295">
            <v>314235</v>
          </cell>
        </row>
        <row r="2296">
          <cell r="B2296" t="str">
            <v>6590RH</v>
          </cell>
          <cell r="H2296">
            <v>314235</v>
          </cell>
        </row>
        <row r="2297">
          <cell r="B2297" t="str">
            <v>6591RH</v>
          </cell>
          <cell r="H2297">
            <v>314235</v>
          </cell>
        </row>
        <row r="2298">
          <cell r="B2298" t="str">
            <v>6592RH</v>
          </cell>
          <cell r="H2298">
            <v>314235</v>
          </cell>
        </row>
        <row r="2299">
          <cell r="B2299" t="str">
            <v>6593RH</v>
          </cell>
          <cell r="H2299">
            <v>314235</v>
          </cell>
        </row>
        <row r="2300">
          <cell r="B2300" t="str">
            <v>6594RH</v>
          </cell>
          <cell r="H2300">
            <v>314235</v>
          </cell>
        </row>
        <row r="2301">
          <cell r="B2301" t="str">
            <v>6597RH</v>
          </cell>
          <cell r="H2301">
            <v>314235</v>
          </cell>
        </row>
        <row r="2302">
          <cell r="B2302" t="str">
            <v>6598RH</v>
          </cell>
          <cell r="H2302">
            <v>314235</v>
          </cell>
        </row>
        <row r="2303">
          <cell r="B2303" t="str">
            <v>6599RH</v>
          </cell>
          <cell r="H2303">
            <v>365427</v>
          </cell>
        </row>
        <row r="2304">
          <cell r="B2304" t="str">
            <v>6620PC</v>
          </cell>
          <cell r="H2304">
            <v>381297</v>
          </cell>
        </row>
        <row r="2305">
          <cell r="B2305" t="str">
            <v>6620RH</v>
          </cell>
          <cell r="H2305">
            <v>529353</v>
          </cell>
        </row>
        <row r="2306">
          <cell r="B2306" t="str">
            <v>6793NI1</v>
          </cell>
          <cell r="H2306">
            <v>219359</v>
          </cell>
        </row>
        <row r="2307">
          <cell r="B2307" t="str">
            <v>6801NI1</v>
          </cell>
          <cell r="H2307">
            <v>388735</v>
          </cell>
        </row>
        <row r="2308">
          <cell r="B2308" t="str">
            <v>6802NI1</v>
          </cell>
          <cell r="H2308">
            <v>394386</v>
          </cell>
        </row>
        <row r="2309">
          <cell r="B2309" t="str">
            <v>6927PH</v>
          </cell>
          <cell r="H2309">
            <v>392123</v>
          </cell>
        </row>
        <row r="2310">
          <cell r="B2310" t="str">
            <v>7111QO</v>
          </cell>
          <cell r="H2310">
            <v>856459</v>
          </cell>
        </row>
        <row r="2311">
          <cell r="B2311" t="str">
            <v>7133RG</v>
          </cell>
          <cell r="H2311">
            <v>369629</v>
          </cell>
        </row>
        <row r="2312">
          <cell r="B2312" t="str">
            <v>7138RG</v>
          </cell>
          <cell r="H2312">
            <v>525483</v>
          </cell>
        </row>
        <row r="2313">
          <cell r="B2313" t="str">
            <v>7166NB1</v>
          </cell>
          <cell r="H2313">
            <v>371353</v>
          </cell>
        </row>
        <row r="2314">
          <cell r="B2314" t="str">
            <v>7192NB1</v>
          </cell>
          <cell r="H2314">
            <v>363734</v>
          </cell>
        </row>
        <row r="2315">
          <cell r="B2315" t="str">
            <v>7227NR1</v>
          </cell>
          <cell r="H2315">
            <v>372395</v>
          </cell>
        </row>
        <row r="2316">
          <cell r="B2316" t="str">
            <v>7231NR1</v>
          </cell>
          <cell r="H2316">
            <v>259540</v>
          </cell>
        </row>
        <row r="2317">
          <cell r="B2317" t="str">
            <v>7236NR1</v>
          </cell>
          <cell r="H2317">
            <v>374781</v>
          </cell>
        </row>
        <row r="2318">
          <cell r="B2318" t="str">
            <v>7241NR1</v>
          </cell>
          <cell r="H2318">
            <v>340912</v>
          </cell>
        </row>
        <row r="2319">
          <cell r="B2319" t="str">
            <v>7254NR1</v>
          </cell>
          <cell r="H2319">
            <v>376525</v>
          </cell>
        </row>
        <row r="2320">
          <cell r="B2320" t="str">
            <v>7255NR1</v>
          </cell>
          <cell r="H2320">
            <v>369949</v>
          </cell>
        </row>
        <row r="2321">
          <cell r="B2321" t="str">
            <v>7257NR1</v>
          </cell>
          <cell r="H2321">
            <v>369990</v>
          </cell>
        </row>
        <row r="2322">
          <cell r="B2322" t="str">
            <v>7258NR1</v>
          </cell>
          <cell r="H2322">
            <v>370613</v>
          </cell>
        </row>
        <row r="2323">
          <cell r="B2323" t="str">
            <v>7282OP1</v>
          </cell>
          <cell r="H2323">
            <v>326084</v>
          </cell>
        </row>
        <row r="2324">
          <cell r="B2324" t="str">
            <v>7283OP1</v>
          </cell>
          <cell r="H2324">
            <v>319989</v>
          </cell>
        </row>
        <row r="2325">
          <cell r="B2325" t="str">
            <v>7286OP1</v>
          </cell>
          <cell r="H2325">
            <v>319248</v>
          </cell>
        </row>
        <row r="2326">
          <cell r="B2326" t="str">
            <v>7287OP1</v>
          </cell>
          <cell r="H2326">
            <v>308221</v>
          </cell>
        </row>
        <row r="2327">
          <cell r="B2327" t="str">
            <v>7333NR1</v>
          </cell>
          <cell r="H2327">
            <v>216905</v>
          </cell>
        </row>
        <row r="2328">
          <cell r="B2328" t="str">
            <v>7350NR1</v>
          </cell>
          <cell r="H2328">
            <v>375202</v>
          </cell>
        </row>
        <row r="2329">
          <cell r="B2329" t="str">
            <v>7634RI</v>
          </cell>
          <cell r="H2329">
            <v>788796</v>
          </cell>
        </row>
        <row r="2330">
          <cell r="B2330" t="str">
            <v>7643MX1</v>
          </cell>
          <cell r="H2330">
            <v>334324</v>
          </cell>
        </row>
        <row r="2331">
          <cell r="B2331" t="str">
            <v>7646RE</v>
          </cell>
          <cell r="H2331">
            <v>382660</v>
          </cell>
        </row>
        <row r="2332">
          <cell r="B2332" t="str">
            <v>7649RI</v>
          </cell>
          <cell r="H2332">
            <v>524581</v>
          </cell>
        </row>
        <row r="2333">
          <cell r="B2333" t="str">
            <v>7667RE</v>
          </cell>
          <cell r="H2333">
            <v>368406</v>
          </cell>
        </row>
        <row r="2334">
          <cell r="B2334" t="str">
            <v>7668RE</v>
          </cell>
          <cell r="H2334">
            <v>368406</v>
          </cell>
        </row>
        <row r="2335">
          <cell r="B2335" t="str">
            <v>7669RE</v>
          </cell>
          <cell r="H2335">
            <v>368406</v>
          </cell>
        </row>
        <row r="2336">
          <cell r="B2336" t="str">
            <v>7670RE</v>
          </cell>
          <cell r="H2336">
            <v>294725</v>
          </cell>
        </row>
        <row r="2337">
          <cell r="B2337" t="str">
            <v>7671RE</v>
          </cell>
          <cell r="H2337">
            <v>368406</v>
          </cell>
        </row>
        <row r="2338">
          <cell r="B2338" t="str">
            <v>7672RE</v>
          </cell>
          <cell r="H2338">
            <v>294725</v>
          </cell>
        </row>
        <row r="2339">
          <cell r="B2339" t="str">
            <v>7674RE</v>
          </cell>
          <cell r="H2339">
            <v>368406</v>
          </cell>
        </row>
        <row r="2340">
          <cell r="B2340" t="str">
            <v>7676RE</v>
          </cell>
          <cell r="H2340">
            <v>294725</v>
          </cell>
        </row>
        <row r="2341">
          <cell r="B2341" t="str">
            <v>7676RI</v>
          </cell>
          <cell r="H2341">
            <v>489296</v>
          </cell>
        </row>
        <row r="2342">
          <cell r="B2342" t="str">
            <v>7677RE</v>
          </cell>
          <cell r="H2342">
            <v>294725</v>
          </cell>
        </row>
        <row r="2343">
          <cell r="B2343" t="str">
            <v>7678RE</v>
          </cell>
          <cell r="H2343">
            <v>368406</v>
          </cell>
        </row>
        <row r="2344">
          <cell r="B2344" t="str">
            <v>7679RE</v>
          </cell>
          <cell r="H2344">
            <v>368406</v>
          </cell>
        </row>
        <row r="2345">
          <cell r="B2345" t="str">
            <v>7680RE</v>
          </cell>
          <cell r="H2345">
            <v>294725</v>
          </cell>
        </row>
        <row r="2346">
          <cell r="B2346" t="str">
            <v>7681RE</v>
          </cell>
          <cell r="H2346">
            <v>294725</v>
          </cell>
        </row>
        <row r="2347">
          <cell r="B2347" t="str">
            <v>7682RE</v>
          </cell>
          <cell r="H2347">
            <v>368406</v>
          </cell>
        </row>
        <row r="2348">
          <cell r="B2348" t="str">
            <v>7683RE</v>
          </cell>
          <cell r="H2348">
            <v>294725</v>
          </cell>
        </row>
        <row r="2349">
          <cell r="B2349" t="str">
            <v>7684RE</v>
          </cell>
          <cell r="H2349">
            <v>294725</v>
          </cell>
        </row>
        <row r="2350">
          <cell r="B2350" t="str">
            <v>7685RE</v>
          </cell>
          <cell r="H2350">
            <v>368406</v>
          </cell>
        </row>
        <row r="2351">
          <cell r="B2351" t="str">
            <v>7686RE</v>
          </cell>
          <cell r="H2351">
            <v>294725</v>
          </cell>
        </row>
        <row r="2352">
          <cell r="B2352" t="str">
            <v>7687RE</v>
          </cell>
          <cell r="H2352">
            <v>368406</v>
          </cell>
        </row>
        <row r="2353">
          <cell r="B2353" t="str">
            <v>7688RE</v>
          </cell>
          <cell r="H2353">
            <v>368406</v>
          </cell>
        </row>
        <row r="2354">
          <cell r="B2354" t="str">
            <v>7689RE</v>
          </cell>
          <cell r="H2354">
            <v>294725</v>
          </cell>
        </row>
        <row r="2355">
          <cell r="B2355" t="str">
            <v>7690RE</v>
          </cell>
          <cell r="H2355">
            <v>368406</v>
          </cell>
        </row>
        <row r="2356">
          <cell r="B2356" t="str">
            <v>7691RE</v>
          </cell>
          <cell r="H2356">
            <v>290699</v>
          </cell>
        </row>
        <row r="2357">
          <cell r="B2357" t="str">
            <v>7692RE</v>
          </cell>
          <cell r="H2357">
            <v>294725</v>
          </cell>
        </row>
        <row r="2358">
          <cell r="B2358" t="str">
            <v>7694RE</v>
          </cell>
          <cell r="H2358">
            <v>290699</v>
          </cell>
        </row>
        <row r="2359">
          <cell r="B2359" t="str">
            <v>7695RE</v>
          </cell>
          <cell r="H2359">
            <v>294725</v>
          </cell>
        </row>
        <row r="2360">
          <cell r="B2360" t="str">
            <v>7696RE</v>
          </cell>
          <cell r="H2360">
            <v>294725</v>
          </cell>
        </row>
        <row r="2361">
          <cell r="B2361" t="str">
            <v>7697RE</v>
          </cell>
          <cell r="H2361">
            <v>294725</v>
          </cell>
        </row>
        <row r="2362">
          <cell r="B2362" t="str">
            <v>7698RE</v>
          </cell>
          <cell r="H2362">
            <v>294725</v>
          </cell>
        </row>
        <row r="2363">
          <cell r="B2363" t="str">
            <v>7699RE</v>
          </cell>
          <cell r="H2363">
            <v>368406</v>
          </cell>
        </row>
        <row r="2364">
          <cell r="B2364" t="str">
            <v>7702RE</v>
          </cell>
          <cell r="H2364">
            <v>294725</v>
          </cell>
        </row>
        <row r="2365">
          <cell r="B2365" t="str">
            <v>7703RE</v>
          </cell>
          <cell r="H2365">
            <v>368406</v>
          </cell>
        </row>
        <row r="2366">
          <cell r="B2366" t="str">
            <v>7704RE</v>
          </cell>
          <cell r="H2366">
            <v>294725</v>
          </cell>
        </row>
        <row r="2367">
          <cell r="B2367" t="str">
            <v>7705RE</v>
          </cell>
          <cell r="H2367">
            <v>368406</v>
          </cell>
        </row>
        <row r="2368">
          <cell r="B2368" t="str">
            <v>7706RE</v>
          </cell>
          <cell r="H2368">
            <v>491223</v>
          </cell>
        </row>
        <row r="2369">
          <cell r="B2369" t="str">
            <v>7710RE</v>
          </cell>
          <cell r="H2369">
            <v>294725</v>
          </cell>
        </row>
        <row r="2370">
          <cell r="B2370" t="str">
            <v>7711RE</v>
          </cell>
          <cell r="H2370">
            <v>294725</v>
          </cell>
        </row>
        <row r="2371">
          <cell r="B2371" t="str">
            <v>7712RE</v>
          </cell>
          <cell r="H2371">
            <v>294725</v>
          </cell>
        </row>
        <row r="2372">
          <cell r="B2372" t="str">
            <v>7713RE</v>
          </cell>
          <cell r="H2372">
            <v>294725</v>
          </cell>
        </row>
        <row r="2373">
          <cell r="B2373" t="str">
            <v>7714RE</v>
          </cell>
          <cell r="H2373">
            <v>294725</v>
          </cell>
        </row>
        <row r="2374">
          <cell r="B2374" t="str">
            <v>7715RE</v>
          </cell>
          <cell r="H2374">
            <v>363374</v>
          </cell>
        </row>
        <row r="2375">
          <cell r="B2375" t="str">
            <v>7716RE</v>
          </cell>
          <cell r="H2375">
            <v>290699</v>
          </cell>
        </row>
        <row r="2376">
          <cell r="B2376" t="str">
            <v>7717RE</v>
          </cell>
          <cell r="H2376">
            <v>363374</v>
          </cell>
        </row>
        <row r="2377">
          <cell r="B2377" t="str">
            <v>7718RE</v>
          </cell>
          <cell r="H2377">
            <v>294725</v>
          </cell>
        </row>
        <row r="2378">
          <cell r="B2378" t="str">
            <v>7720RE</v>
          </cell>
          <cell r="H2378">
            <v>290699</v>
          </cell>
        </row>
        <row r="2379">
          <cell r="B2379" t="str">
            <v>7721RE</v>
          </cell>
          <cell r="H2379">
            <v>290699</v>
          </cell>
        </row>
        <row r="2380">
          <cell r="B2380" t="str">
            <v>7722RE</v>
          </cell>
          <cell r="H2380">
            <v>363374</v>
          </cell>
        </row>
        <row r="2381">
          <cell r="B2381" t="str">
            <v>7724RE</v>
          </cell>
          <cell r="H2381">
            <v>290699</v>
          </cell>
        </row>
        <row r="2382">
          <cell r="B2382" t="str">
            <v>7725RE</v>
          </cell>
          <cell r="H2382">
            <v>363374</v>
          </cell>
        </row>
        <row r="2383">
          <cell r="B2383" t="str">
            <v>7726RE</v>
          </cell>
          <cell r="H2383">
            <v>290699</v>
          </cell>
        </row>
        <row r="2384">
          <cell r="B2384" t="str">
            <v>7727RE</v>
          </cell>
          <cell r="H2384">
            <v>290699</v>
          </cell>
        </row>
        <row r="2385">
          <cell r="B2385" t="str">
            <v>7728RE</v>
          </cell>
          <cell r="H2385">
            <v>290699</v>
          </cell>
        </row>
        <row r="2386">
          <cell r="B2386" t="str">
            <v>7730RE</v>
          </cell>
          <cell r="H2386">
            <v>290699</v>
          </cell>
        </row>
        <row r="2387">
          <cell r="B2387" t="str">
            <v>7731RE</v>
          </cell>
          <cell r="H2387">
            <v>368406</v>
          </cell>
        </row>
        <row r="2388">
          <cell r="B2388" t="str">
            <v>7732RE</v>
          </cell>
          <cell r="H2388">
            <v>294725</v>
          </cell>
        </row>
        <row r="2389">
          <cell r="B2389" t="str">
            <v>7735RE</v>
          </cell>
          <cell r="H2389">
            <v>294725</v>
          </cell>
        </row>
        <row r="2390">
          <cell r="B2390" t="str">
            <v>7736RE</v>
          </cell>
          <cell r="H2390">
            <v>294725</v>
          </cell>
        </row>
        <row r="2391">
          <cell r="B2391" t="str">
            <v>7737RE</v>
          </cell>
          <cell r="H2391">
            <v>368406</v>
          </cell>
        </row>
        <row r="2392">
          <cell r="B2392" t="str">
            <v>7738RE</v>
          </cell>
          <cell r="H2392">
            <v>294725</v>
          </cell>
        </row>
        <row r="2393">
          <cell r="B2393" t="str">
            <v>7771RE</v>
          </cell>
          <cell r="H2393">
            <v>564617</v>
          </cell>
        </row>
        <row r="2394">
          <cell r="B2394" t="str">
            <v>7966QV</v>
          </cell>
          <cell r="H2394">
            <v>504072</v>
          </cell>
        </row>
        <row r="2395">
          <cell r="B2395" t="str">
            <v>8011QV</v>
          </cell>
          <cell r="H2395">
            <v>387153</v>
          </cell>
        </row>
        <row r="2396">
          <cell r="B2396" t="str">
            <v>8020QV</v>
          </cell>
          <cell r="H2396">
            <v>387153</v>
          </cell>
        </row>
        <row r="2397">
          <cell r="B2397" t="str">
            <v>8038QV</v>
          </cell>
          <cell r="H2397">
            <v>387153</v>
          </cell>
        </row>
        <row r="2398">
          <cell r="B2398" t="str">
            <v>8042NS1</v>
          </cell>
          <cell r="H2398">
            <v>364436</v>
          </cell>
        </row>
        <row r="2399">
          <cell r="B2399" t="str">
            <v>8053QV</v>
          </cell>
          <cell r="H2399">
            <v>382219</v>
          </cell>
        </row>
        <row r="2400">
          <cell r="B2400" t="str">
            <v>8091QV</v>
          </cell>
          <cell r="H2400">
            <v>232290</v>
          </cell>
        </row>
        <row r="2401">
          <cell r="B2401" t="str">
            <v>8097NS1</v>
          </cell>
          <cell r="H2401">
            <v>360868</v>
          </cell>
        </row>
        <row r="2402">
          <cell r="B2402" t="str">
            <v>8106NS1</v>
          </cell>
          <cell r="H2402">
            <v>356357</v>
          </cell>
        </row>
        <row r="2403">
          <cell r="B2403" t="str">
            <v>8114NS1</v>
          </cell>
          <cell r="H2403">
            <v>361008</v>
          </cell>
        </row>
        <row r="2404">
          <cell r="B2404" t="str">
            <v>8123QV</v>
          </cell>
          <cell r="H2404">
            <v>387153</v>
          </cell>
        </row>
        <row r="2405">
          <cell r="B2405" t="str">
            <v>8128NS1</v>
          </cell>
          <cell r="H2405">
            <v>368767</v>
          </cell>
        </row>
        <row r="2406">
          <cell r="B2406" t="str">
            <v>8157QV</v>
          </cell>
          <cell r="H2406">
            <v>387153</v>
          </cell>
        </row>
        <row r="2407">
          <cell r="B2407" t="str">
            <v>8161RH</v>
          </cell>
          <cell r="H2407">
            <v>374097</v>
          </cell>
        </row>
        <row r="2408">
          <cell r="B2408" t="str">
            <v>8179QV</v>
          </cell>
          <cell r="H2408">
            <v>75301</v>
          </cell>
        </row>
        <row r="2409">
          <cell r="B2409" t="str">
            <v>8188QV</v>
          </cell>
          <cell r="H2409">
            <v>75301</v>
          </cell>
        </row>
        <row r="2410">
          <cell r="B2410" t="str">
            <v>8215QV</v>
          </cell>
          <cell r="H2410">
            <v>416441</v>
          </cell>
        </row>
        <row r="2411">
          <cell r="B2411" t="str">
            <v>8254QV</v>
          </cell>
          <cell r="H2411">
            <v>82222</v>
          </cell>
        </row>
        <row r="2412">
          <cell r="B2412" t="str">
            <v>8289NP1</v>
          </cell>
          <cell r="H2412">
            <v>455335</v>
          </cell>
        </row>
        <row r="2413">
          <cell r="B2413" t="str">
            <v>8290QV</v>
          </cell>
          <cell r="H2413">
            <v>367864</v>
          </cell>
        </row>
        <row r="2414">
          <cell r="B2414" t="str">
            <v>8449RG</v>
          </cell>
          <cell r="H2414">
            <v>314235</v>
          </cell>
        </row>
        <row r="2415">
          <cell r="B2415" t="str">
            <v>8450RG</v>
          </cell>
          <cell r="H2415">
            <v>314235</v>
          </cell>
        </row>
        <row r="2416">
          <cell r="B2416" t="str">
            <v>8451RG</v>
          </cell>
          <cell r="H2416">
            <v>314235</v>
          </cell>
        </row>
        <row r="2417">
          <cell r="B2417" t="str">
            <v>8457RG</v>
          </cell>
          <cell r="H2417">
            <v>365737</v>
          </cell>
        </row>
        <row r="2418">
          <cell r="B2418" t="str">
            <v>8461RG</v>
          </cell>
          <cell r="H2418">
            <v>314235</v>
          </cell>
        </row>
        <row r="2419">
          <cell r="B2419" t="str">
            <v>8465RG</v>
          </cell>
          <cell r="H2419">
            <v>479413</v>
          </cell>
        </row>
        <row r="2420">
          <cell r="B2420" t="str">
            <v>8467RG</v>
          </cell>
          <cell r="H2420">
            <v>440236</v>
          </cell>
        </row>
        <row r="2421">
          <cell r="B2421" t="str">
            <v>8525QV</v>
          </cell>
          <cell r="H2421">
            <v>67254</v>
          </cell>
        </row>
        <row r="2422">
          <cell r="B2422" t="str">
            <v>8619OP1</v>
          </cell>
          <cell r="H2422">
            <v>322074</v>
          </cell>
        </row>
        <row r="2423">
          <cell r="B2423" t="str">
            <v>8624OP1</v>
          </cell>
          <cell r="H2423">
            <v>315178</v>
          </cell>
        </row>
        <row r="2424">
          <cell r="B2424" t="str">
            <v>8626OP1</v>
          </cell>
          <cell r="H2424">
            <v>317586</v>
          </cell>
        </row>
        <row r="2425">
          <cell r="B2425" t="str">
            <v>8630OP1</v>
          </cell>
          <cell r="H2425">
            <v>308141</v>
          </cell>
        </row>
        <row r="2426">
          <cell r="B2426" t="str">
            <v>8678NO1</v>
          </cell>
          <cell r="H2426">
            <v>363273</v>
          </cell>
        </row>
        <row r="2427">
          <cell r="B2427" t="str">
            <v>8718RA</v>
          </cell>
          <cell r="H2427">
            <v>381217</v>
          </cell>
        </row>
        <row r="2428">
          <cell r="B2428" t="str">
            <v>8769QZ</v>
          </cell>
          <cell r="H2428">
            <v>387331</v>
          </cell>
        </row>
        <row r="2429">
          <cell r="B2429" t="str">
            <v>8780RF</v>
          </cell>
          <cell r="H2429">
            <v>484254</v>
          </cell>
        </row>
        <row r="2430">
          <cell r="B2430" t="str">
            <v>8921MU1</v>
          </cell>
          <cell r="H2430">
            <v>257337</v>
          </cell>
        </row>
        <row r="2431">
          <cell r="B2431" t="str">
            <v>9035NB1</v>
          </cell>
          <cell r="H2431">
            <v>369348</v>
          </cell>
        </row>
        <row r="2432">
          <cell r="B2432" t="str">
            <v>9061NB1</v>
          </cell>
          <cell r="H2432">
            <v>367165</v>
          </cell>
        </row>
        <row r="2433">
          <cell r="B2433" t="str">
            <v>9064NB1</v>
          </cell>
          <cell r="H2433">
            <v>361008</v>
          </cell>
        </row>
        <row r="2434">
          <cell r="B2434" t="str">
            <v>9084LM1</v>
          </cell>
          <cell r="H2434">
            <v>336808</v>
          </cell>
        </row>
        <row r="2435">
          <cell r="B2435" t="str">
            <v>9091QF1</v>
          </cell>
          <cell r="H2435">
            <v>249191</v>
          </cell>
        </row>
        <row r="2436">
          <cell r="B2436" t="str">
            <v>9097MU1</v>
          </cell>
          <cell r="H2436">
            <v>343113</v>
          </cell>
        </row>
        <row r="2437">
          <cell r="B2437" t="str">
            <v>9268NR1</v>
          </cell>
          <cell r="H2437">
            <v>358722</v>
          </cell>
        </row>
        <row r="2438">
          <cell r="B2438" t="str">
            <v>9293NR1</v>
          </cell>
          <cell r="H2438">
            <v>368807</v>
          </cell>
        </row>
        <row r="2439">
          <cell r="B2439" t="str">
            <v>9331NR1</v>
          </cell>
          <cell r="H2439">
            <v>374621</v>
          </cell>
        </row>
        <row r="2440">
          <cell r="B2440" t="str">
            <v>9332NR1</v>
          </cell>
          <cell r="H2440">
            <v>368686</v>
          </cell>
        </row>
        <row r="2441">
          <cell r="B2441" t="str">
            <v>9343NR1</v>
          </cell>
          <cell r="H2441">
            <v>369468</v>
          </cell>
        </row>
        <row r="2442">
          <cell r="B2442" t="str">
            <v>9349RB</v>
          </cell>
          <cell r="H2442">
            <v>162928</v>
          </cell>
        </row>
        <row r="2443">
          <cell r="B2443" t="str">
            <v>9351NR1</v>
          </cell>
          <cell r="H2443">
            <v>371694</v>
          </cell>
        </row>
        <row r="2444">
          <cell r="B2444" t="str">
            <v>9351RB</v>
          </cell>
          <cell r="H2444">
            <v>162928</v>
          </cell>
        </row>
        <row r="2445">
          <cell r="B2445" t="str">
            <v>9369NR1</v>
          </cell>
          <cell r="H2445">
            <v>352227</v>
          </cell>
        </row>
        <row r="2446">
          <cell r="B2446" t="str">
            <v>9375NR1</v>
          </cell>
          <cell r="H2446">
            <v>360086</v>
          </cell>
        </row>
        <row r="2447">
          <cell r="B2447" t="str">
            <v>9385NR1</v>
          </cell>
          <cell r="H2447">
            <v>361770</v>
          </cell>
        </row>
        <row r="2448">
          <cell r="B2448" t="str">
            <v>9409PH1</v>
          </cell>
          <cell r="H2448">
            <v>251597</v>
          </cell>
        </row>
        <row r="2449">
          <cell r="B2449" t="str">
            <v>9547RI</v>
          </cell>
          <cell r="H2449">
            <v>427869</v>
          </cell>
        </row>
        <row r="2450">
          <cell r="B2450" t="str">
            <v>9560RI</v>
          </cell>
          <cell r="H2450">
            <v>699221</v>
          </cell>
        </row>
        <row r="2451">
          <cell r="B2451" t="str">
            <v>9566OQ1</v>
          </cell>
          <cell r="H2451">
            <v>321493</v>
          </cell>
        </row>
        <row r="2452">
          <cell r="B2452" t="str">
            <v>9572RI</v>
          </cell>
          <cell r="H2452">
            <v>479934</v>
          </cell>
        </row>
        <row r="2453">
          <cell r="B2453" t="str">
            <v>9588OQ1</v>
          </cell>
          <cell r="H2453">
            <v>322616</v>
          </cell>
        </row>
        <row r="2454">
          <cell r="B2454" t="str">
            <v>9649RI</v>
          </cell>
          <cell r="H2454">
            <v>398117</v>
          </cell>
        </row>
        <row r="2455">
          <cell r="B2455" t="str">
            <v>9831QU</v>
          </cell>
          <cell r="H2455">
            <v>242461</v>
          </cell>
        </row>
        <row r="2456">
          <cell r="B2456" t="str">
            <v>9832QU</v>
          </cell>
          <cell r="H2456">
            <v>242461</v>
          </cell>
        </row>
        <row r="2457">
          <cell r="B2457" t="str">
            <v>9834QU</v>
          </cell>
          <cell r="H2457">
            <v>242461</v>
          </cell>
        </row>
        <row r="2458">
          <cell r="B2458" t="str">
            <v>9836QU</v>
          </cell>
          <cell r="H2458">
            <v>242461</v>
          </cell>
        </row>
        <row r="2459">
          <cell r="B2459" t="str">
            <v>9849QU</v>
          </cell>
          <cell r="H2459">
            <v>272383</v>
          </cell>
        </row>
        <row r="2460">
          <cell r="B2460" t="str">
            <v>9920QU</v>
          </cell>
          <cell r="H2460">
            <v>234784</v>
          </cell>
        </row>
        <row r="2461">
          <cell r="B2461" t="str">
            <v>9951QU</v>
          </cell>
          <cell r="H2461">
            <v>272383</v>
          </cell>
        </row>
        <row r="2462">
          <cell r="B2462" t="str">
            <v>9952QU</v>
          </cell>
          <cell r="H2462">
            <v>238335</v>
          </cell>
        </row>
        <row r="2463">
          <cell r="B2463" t="str">
            <v>9955QU</v>
          </cell>
          <cell r="H2463">
            <v>272383</v>
          </cell>
        </row>
        <row r="2464">
          <cell r="B2464" t="str">
            <v>9982QU</v>
          </cell>
          <cell r="H2464">
            <v>236216</v>
          </cell>
        </row>
        <row r="2465">
          <cell r="B2465" t="str">
            <v>9983QU</v>
          </cell>
          <cell r="H2465">
            <v>268325</v>
          </cell>
        </row>
        <row r="2466">
          <cell r="B2466" t="str">
            <v>9984QU</v>
          </cell>
          <cell r="H2466">
            <v>268325</v>
          </cell>
        </row>
        <row r="2467">
          <cell r="B2467" t="str">
            <v>9985QU</v>
          </cell>
          <cell r="H2467">
            <v>234784</v>
          </cell>
        </row>
        <row r="2468">
          <cell r="B2468" t="str">
            <v>9986QU</v>
          </cell>
          <cell r="H2468">
            <v>301866</v>
          </cell>
        </row>
        <row r="2469">
          <cell r="B2469" t="str">
            <v>0007RF</v>
          </cell>
          <cell r="H2469">
            <v>273032</v>
          </cell>
        </row>
        <row r="2470">
          <cell r="B2470" t="str">
            <v>0150OP1</v>
          </cell>
          <cell r="H2470">
            <v>273069</v>
          </cell>
        </row>
        <row r="2471">
          <cell r="B2471" t="str">
            <v>0156OP1</v>
          </cell>
          <cell r="H2471">
            <v>266322</v>
          </cell>
        </row>
        <row r="2472">
          <cell r="B2472" t="str">
            <v>0180OP1</v>
          </cell>
          <cell r="H2472">
            <v>271246</v>
          </cell>
        </row>
        <row r="2473">
          <cell r="B2473" t="str">
            <v>0210OP1</v>
          </cell>
          <cell r="H2473">
            <v>282559</v>
          </cell>
        </row>
        <row r="2474">
          <cell r="B2474" t="str">
            <v>0270OP1</v>
          </cell>
          <cell r="H2474">
            <v>274189</v>
          </cell>
        </row>
        <row r="2475">
          <cell r="B2475" t="str">
            <v>0388OD</v>
          </cell>
          <cell r="H2475">
            <v>261210</v>
          </cell>
        </row>
        <row r="2476">
          <cell r="B2476" t="str">
            <v>0402LF2</v>
          </cell>
          <cell r="H2476">
            <v>416315</v>
          </cell>
        </row>
        <row r="2477">
          <cell r="B2477" t="str">
            <v>0561PZ1</v>
          </cell>
          <cell r="H2477">
            <v>321912</v>
          </cell>
        </row>
        <row r="2478">
          <cell r="B2478" t="str">
            <v>0595NP1</v>
          </cell>
          <cell r="H2478">
            <v>330807</v>
          </cell>
        </row>
        <row r="2479">
          <cell r="B2479" t="str">
            <v>0601RM</v>
          </cell>
          <cell r="H2479">
            <v>385082</v>
          </cell>
        </row>
        <row r="2480">
          <cell r="B2480" t="str">
            <v>0618NP1</v>
          </cell>
          <cell r="H2480">
            <v>320468</v>
          </cell>
        </row>
        <row r="2481">
          <cell r="B2481" t="str">
            <v>0636RM</v>
          </cell>
          <cell r="H2481">
            <v>399517</v>
          </cell>
        </row>
        <row r="2482">
          <cell r="B2482" t="str">
            <v>0657PH1</v>
          </cell>
          <cell r="H2482">
            <v>380914</v>
          </cell>
        </row>
        <row r="2483">
          <cell r="B2483" t="str">
            <v>0659RM</v>
          </cell>
          <cell r="H2483">
            <v>649977</v>
          </cell>
        </row>
        <row r="2484">
          <cell r="B2484" t="str">
            <v>0662PH1</v>
          </cell>
          <cell r="H2484">
            <v>380914</v>
          </cell>
        </row>
        <row r="2485">
          <cell r="B2485" t="str">
            <v>0990QZ</v>
          </cell>
          <cell r="H2485">
            <v>314027</v>
          </cell>
        </row>
        <row r="2486">
          <cell r="B2486" t="str">
            <v>1028QZ</v>
          </cell>
          <cell r="H2486">
            <v>240043</v>
          </cell>
        </row>
        <row r="2487">
          <cell r="B2487" t="str">
            <v>1121PG1</v>
          </cell>
          <cell r="H2487">
            <v>310092</v>
          </cell>
        </row>
        <row r="2488">
          <cell r="B2488" t="str">
            <v>1127PG1</v>
          </cell>
          <cell r="H2488">
            <v>310092</v>
          </cell>
        </row>
        <row r="2489">
          <cell r="B2489" t="str">
            <v>1191RL</v>
          </cell>
          <cell r="H2489">
            <v>409134</v>
          </cell>
        </row>
        <row r="2490">
          <cell r="B2490" t="str">
            <v>1275NS1</v>
          </cell>
          <cell r="H2490">
            <v>329039</v>
          </cell>
        </row>
        <row r="2491">
          <cell r="B2491" t="str">
            <v>1282NS1</v>
          </cell>
          <cell r="H2491">
            <v>320685</v>
          </cell>
        </row>
        <row r="2492">
          <cell r="B2492" t="str">
            <v>1601NN1</v>
          </cell>
          <cell r="H2492">
            <v>318285</v>
          </cell>
        </row>
        <row r="2493">
          <cell r="B2493" t="str">
            <v>1633RF</v>
          </cell>
          <cell r="H2493">
            <v>355833</v>
          </cell>
        </row>
        <row r="2494">
          <cell r="B2494" t="str">
            <v>1667NN1</v>
          </cell>
          <cell r="H2494">
            <v>316661</v>
          </cell>
        </row>
        <row r="2495">
          <cell r="B2495" t="str">
            <v>1681NN1</v>
          </cell>
          <cell r="H2495">
            <v>334957</v>
          </cell>
        </row>
        <row r="2496">
          <cell r="B2496" t="str">
            <v>1689RJ</v>
          </cell>
          <cell r="H2496">
            <v>377231</v>
          </cell>
        </row>
        <row r="2497">
          <cell r="B2497" t="str">
            <v>1695RJ</v>
          </cell>
          <cell r="H2497">
            <v>282182</v>
          </cell>
        </row>
        <row r="2498">
          <cell r="B2498" t="str">
            <v>1700RJ</v>
          </cell>
          <cell r="H2498">
            <v>336671</v>
          </cell>
        </row>
        <row r="2499">
          <cell r="B2499" t="str">
            <v>1705RF</v>
          </cell>
          <cell r="H2499">
            <v>162244</v>
          </cell>
        </row>
        <row r="2500">
          <cell r="B2500" t="str">
            <v>1711RJ</v>
          </cell>
          <cell r="H2500">
            <v>336671</v>
          </cell>
        </row>
        <row r="2501">
          <cell r="B2501" t="str">
            <v>1717RH</v>
          </cell>
          <cell r="H2501">
            <v>294725</v>
          </cell>
        </row>
        <row r="2502">
          <cell r="B2502" t="str">
            <v>1718RH</v>
          </cell>
          <cell r="H2502">
            <v>257884</v>
          </cell>
        </row>
        <row r="2503">
          <cell r="B2503" t="str">
            <v>1720RH</v>
          </cell>
          <cell r="H2503">
            <v>294725</v>
          </cell>
        </row>
        <row r="2504">
          <cell r="B2504" t="str">
            <v>1721RH</v>
          </cell>
          <cell r="H2504">
            <v>331565</v>
          </cell>
        </row>
        <row r="2505">
          <cell r="B2505" t="str">
            <v>1722NN1</v>
          </cell>
          <cell r="H2505">
            <v>322545</v>
          </cell>
        </row>
        <row r="2506">
          <cell r="B2506" t="str">
            <v>1723RH</v>
          </cell>
          <cell r="H2506">
            <v>257884</v>
          </cell>
        </row>
        <row r="2507">
          <cell r="B2507" t="str">
            <v>1724RH</v>
          </cell>
          <cell r="H2507">
            <v>331565</v>
          </cell>
        </row>
        <row r="2508">
          <cell r="B2508" t="str">
            <v>1725RJ</v>
          </cell>
          <cell r="H2508">
            <v>323013</v>
          </cell>
        </row>
        <row r="2509">
          <cell r="B2509" t="str">
            <v>1726RH</v>
          </cell>
          <cell r="H2509">
            <v>257884</v>
          </cell>
        </row>
        <row r="2510">
          <cell r="B2510" t="str">
            <v>1728RH</v>
          </cell>
          <cell r="H2510">
            <v>294725</v>
          </cell>
        </row>
        <row r="2511">
          <cell r="B2511" t="str">
            <v>1731RF</v>
          </cell>
          <cell r="H2511">
            <v>160476</v>
          </cell>
        </row>
        <row r="2512">
          <cell r="B2512" t="str">
            <v>1735RF</v>
          </cell>
          <cell r="H2512">
            <v>160476</v>
          </cell>
        </row>
        <row r="2513">
          <cell r="B2513" t="str">
            <v>1736RF</v>
          </cell>
          <cell r="H2513">
            <v>160476</v>
          </cell>
        </row>
        <row r="2514">
          <cell r="B2514" t="str">
            <v>1737RF</v>
          </cell>
          <cell r="H2514">
            <v>160476</v>
          </cell>
        </row>
        <row r="2515">
          <cell r="B2515" t="str">
            <v>1738RF</v>
          </cell>
          <cell r="H2515">
            <v>206326</v>
          </cell>
        </row>
        <row r="2516">
          <cell r="B2516" t="str">
            <v>1739RH</v>
          </cell>
          <cell r="H2516">
            <v>294725</v>
          </cell>
        </row>
        <row r="2517">
          <cell r="B2517" t="str">
            <v>1742RJ</v>
          </cell>
          <cell r="H2517">
            <v>411207</v>
          </cell>
        </row>
        <row r="2518">
          <cell r="B2518" t="str">
            <v>1747RH</v>
          </cell>
          <cell r="H2518">
            <v>257884</v>
          </cell>
        </row>
        <row r="2519">
          <cell r="B2519" t="str">
            <v>1748RF</v>
          </cell>
          <cell r="H2519">
            <v>160476</v>
          </cell>
        </row>
        <row r="2520">
          <cell r="B2520" t="str">
            <v>1748RJ</v>
          </cell>
          <cell r="H2520">
            <v>384468</v>
          </cell>
        </row>
        <row r="2521">
          <cell r="B2521" t="str">
            <v>1749RJ</v>
          </cell>
          <cell r="H2521">
            <v>384468</v>
          </cell>
        </row>
        <row r="2522">
          <cell r="B2522" t="str">
            <v>1750RH</v>
          </cell>
          <cell r="H2522">
            <v>294725</v>
          </cell>
        </row>
        <row r="2523">
          <cell r="B2523" t="str">
            <v>1753RF</v>
          </cell>
          <cell r="H2523">
            <v>294378</v>
          </cell>
        </row>
        <row r="2524">
          <cell r="B2524" t="str">
            <v>1753RH</v>
          </cell>
          <cell r="H2524">
            <v>257884</v>
          </cell>
        </row>
        <row r="2525">
          <cell r="B2525" t="str">
            <v>1754RF</v>
          </cell>
          <cell r="H2525">
            <v>298291</v>
          </cell>
        </row>
        <row r="2526">
          <cell r="B2526" t="str">
            <v>1754RH</v>
          </cell>
          <cell r="H2526">
            <v>257884</v>
          </cell>
        </row>
        <row r="2527">
          <cell r="B2527" t="str">
            <v>1756RH</v>
          </cell>
          <cell r="H2527">
            <v>331565</v>
          </cell>
        </row>
        <row r="2528">
          <cell r="B2528" t="str">
            <v>1757RF</v>
          </cell>
          <cell r="H2528">
            <v>160476</v>
          </cell>
        </row>
        <row r="2529">
          <cell r="B2529" t="str">
            <v>1757RH</v>
          </cell>
          <cell r="H2529">
            <v>257884</v>
          </cell>
        </row>
        <row r="2530">
          <cell r="B2530" t="str">
            <v>1758RF</v>
          </cell>
          <cell r="H2530">
            <v>160476</v>
          </cell>
        </row>
        <row r="2531">
          <cell r="B2531" t="str">
            <v>1761RJ</v>
          </cell>
          <cell r="H2531">
            <v>317888</v>
          </cell>
        </row>
        <row r="2532">
          <cell r="B2532" t="str">
            <v>1763RH</v>
          </cell>
          <cell r="H2532">
            <v>257884</v>
          </cell>
        </row>
        <row r="2533">
          <cell r="B2533" t="str">
            <v>1764RH</v>
          </cell>
          <cell r="H2533">
            <v>257884</v>
          </cell>
        </row>
        <row r="2534">
          <cell r="B2534" t="str">
            <v>1765RH</v>
          </cell>
          <cell r="H2534">
            <v>294725</v>
          </cell>
        </row>
        <row r="2535">
          <cell r="B2535" t="str">
            <v>1766RH</v>
          </cell>
          <cell r="H2535">
            <v>331565</v>
          </cell>
        </row>
        <row r="2536">
          <cell r="B2536" t="str">
            <v>1767RH</v>
          </cell>
          <cell r="H2536">
            <v>257884</v>
          </cell>
        </row>
        <row r="2537">
          <cell r="B2537" t="str">
            <v>1769RH</v>
          </cell>
          <cell r="H2537">
            <v>257884</v>
          </cell>
        </row>
        <row r="2538">
          <cell r="B2538" t="str">
            <v>1770RH</v>
          </cell>
          <cell r="H2538">
            <v>294725</v>
          </cell>
        </row>
        <row r="2539">
          <cell r="B2539" t="str">
            <v>1771RF</v>
          </cell>
          <cell r="H2539">
            <v>160476</v>
          </cell>
        </row>
        <row r="2540">
          <cell r="B2540" t="str">
            <v>1772RH</v>
          </cell>
          <cell r="H2540">
            <v>257884</v>
          </cell>
        </row>
        <row r="2541">
          <cell r="B2541" t="str">
            <v>1773RH</v>
          </cell>
          <cell r="H2541">
            <v>294725</v>
          </cell>
        </row>
        <row r="2542">
          <cell r="B2542" t="str">
            <v>1774RH</v>
          </cell>
          <cell r="H2542">
            <v>294725</v>
          </cell>
        </row>
        <row r="2543">
          <cell r="B2543" t="str">
            <v>1776RH</v>
          </cell>
          <cell r="H2543">
            <v>257884</v>
          </cell>
        </row>
        <row r="2544">
          <cell r="B2544" t="str">
            <v>1779NN2</v>
          </cell>
          <cell r="H2544">
            <v>134143</v>
          </cell>
        </row>
        <row r="2545">
          <cell r="B2545" t="str">
            <v>1782RJ</v>
          </cell>
          <cell r="H2545">
            <v>571362</v>
          </cell>
        </row>
        <row r="2546">
          <cell r="B2546" t="str">
            <v>1786RH</v>
          </cell>
          <cell r="H2546">
            <v>294725</v>
          </cell>
        </row>
        <row r="2547">
          <cell r="B2547" t="str">
            <v>1802OP1</v>
          </cell>
          <cell r="H2547">
            <v>288153</v>
          </cell>
        </row>
        <row r="2548">
          <cell r="B2548" t="str">
            <v>1805OP1</v>
          </cell>
          <cell r="H2548">
            <v>306537</v>
          </cell>
        </row>
        <row r="2549">
          <cell r="B2549" t="str">
            <v>1806RJ</v>
          </cell>
          <cell r="H2549">
            <v>323013</v>
          </cell>
        </row>
        <row r="2550">
          <cell r="B2550" t="str">
            <v>1811OP1</v>
          </cell>
          <cell r="H2550">
            <v>275901</v>
          </cell>
        </row>
        <row r="2551">
          <cell r="B2551" t="str">
            <v>1815RJ</v>
          </cell>
          <cell r="H2551">
            <v>317888</v>
          </cell>
        </row>
        <row r="2552">
          <cell r="B2552" t="str">
            <v>1827PB1</v>
          </cell>
          <cell r="H2552">
            <v>245228</v>
          </cell>
        </row>
        <row r="2553">
          <cell r="B2553" t="str">
            <v>1833RJ</v>
          </cell>
          <cell r="H2553">
            <v>724965</v>
          </cell>
        </row>
        <row r="2554">
          <cell r="B2554" t="str">
            <v>1844RG</v>
          </cell>
          <cell r="H2554">
            <v>710061</v>
          </cell>
        </row>
        <row r="2555">
          <cell r="B2555" t="str">
            <v>1850RG</v>
          </cell>
          <cell r="H2555">
            <v>710061</v>
          </cell>
        </row>
        <row r="2556">
          <cell r="B2556" t="str">
            <v>1856RJ</v>
          </cell>
          <cell r="H2556">
            <v>443037</v>
          </cell>
        </row>
        <row r="2557">
          <cell r="B2557" t="str">
            <v>1872PB1</v>
          </cell>
          <cell r="H2557">
            <v>249775</v>
          </cell>
        </row>
        <row r="2558">
          <cell r="B2558" t="str">
            <v>1889PB1</v>
          </cell>
          <cell r="H2558">
            <v>249775</v>
          </cell>
        </row>
        <row r="2559">
          <cell r="B2559" t="str">
            <v>2094PE1</v>
          </cell>
          <cell r="H2559">
            <v>306956</v>
          </cell>
        </row>
        <row r="2560">
          <cell r="B2560" t="str">
            <v>2096PE1</v>
          </cell>
          <cell r="H2560">
            <v>310092</v>
          </cell>
        </row>
        <row r="2561">
          <cell r="B2561" t="str">
            <v>2821PX1</v>
          </cell>
          <cell r="H2561">
            <v>405417</v>
          </cell>
        </row>
        <row r="2562">
          <cell r="B2562" t="str">
            <v>2860RM</v>
          </cell>
          <cell r="H2562">
            <v>344250</v>
          </cell>
        </row>
        <row r="2563">
          <cell r="B2563" t="str">
            <v>2868RM</v>
          </cell>
          <cell r="H2563">
            <v>345819</v>
          </cell>
        </row>
        <row r="2564">
          <cell r="B2564" t="str">
            <v>2883RM</v>
          </cell>
          <cell r="H2564">
            <v>373063</v>
          </cell>
        </row>
        <row r="2565">
          <cell r="B2565" t="str">
            <v>3102RN</v>
          </cell>
          <cell r="H2565">
            <v>320902</v>
          </cell>
        </row>
        <row r="2566">
          <cell r="B2566" t="str">
            <v>3103RN</v>
          </cell>
          <cell r="H2566">
            <v>320902</v>
          </cell>
        </row>
        <row r="2567">
          <cell r="B2567" t="str">
            <v>3116RN</v>
          </cell>
          <cell r="H2567">
            <v>405904</v>
          </cell>
        </row>
        <row r="2568">
          <cell r="B2568" t="str">
            <v>3147RC</v>
          </cell>
          <cell r="H2568">
            <v>336687</v>
          </cell>
        </row>
        <row r="2569">
          <cell r="B2569" t="str">
            <v>3151RC</v>
          </cell>
          <cell r="H2569">
            <v>226336</v>
          </cell>
        </row>
        <row r="2570">
          <cell r="B2570" t="str">
            <v>3165RC</v>
          </cell>
          <cell r="H2570">
            <v>223221</v>
          </cell>
        </row>
        <row r="2571">
          <cell r="B2571" t="str">
            <v>3196RC</v>
          </cell>
          <cell r="H2571">
            <v>286998</v>
          </cell>
        </row>
        <row r="2572">
          <cell r="B2572" t="str">
            <v>3197RC</v>
          </cell>
          <cell r="H2572">
            <v>223221</v>
          </cell>
        </row>
        <row r="2573">
          <cell r="B2573" t="str">
            <v>3290QV</v>
          </cell>
          <cell r="H2573">
            <v>306431</v>
          </cell>
        </row>
        <row r="2574">
          <cell r="B2574" t="str">
            <v>3335QX</v>
          </cell>
          <cell r="H2574">
            <v>490708</v>
          </cell>
        </row>
        <row r="2575">
          <cell r="B2575" t="str">
            <v>3382RC</v>
          </cell>
          <cell r="H2575">
            <v>223221</v>
          </cell>
        </row>
        <row r="2576">
          <cell r="B2576" t="str">
            <v>3396RC</v>
          </cell>
          <cell r="H2576">
            <v>476460</v>
          </cell>
        </row>
        <row r="2577">
          <cell r="B2577" t="str">
            <v>3434QN</v>
          </cell>
          <cell r="H2577">
            <v>432825</v>
          </cell>
        </row>
        <row r="2578">
          <cell r="B2578" t="str">
            <v>3443MU1</v>
          </cell>
          <cell r="H2578">
            <v>232290</v>
          </cell>
        </row>
        <row r="2579">
          <cell r="B2579" t="str">
            <v>3450QX</v>
          </cell>
          <cell r="H2579">
            <v>426004</v>
          </cell>
        </row>
        <row r="2580">
          <cell r="B2580" t="str">
            <v>3499RC</v>
          </cell>
          <cell r="H2580">
            <v>384757</v>
          </cell>
        </row>
        <row r="2581">
          <cell r="B2581" t="str">
            <v>3514RC</v>
          </cell>
          <cell r="H2581">
            <v>226336</v>
          </cell>
        </row>
        <row r="2582">
          <cell r="B2582" t="str">
            <v>3524OP1</v>
          </cell>
          <cell r="H2582">
            <v>287142</v>
          </cell>
        </row>
        <row r="2583">
          <cell r="B2583" t="str">
            <v>3534RL</v>
          </cell>
          <cell r="H2583">
            <v>194848</v>
          </cell>
        </row>
        <row r="2584">
          <cell r="B2584" t="str">
            <v>3552RC</v>
          </cell>
          <cell r="H2584">
            <v>223221</v>
          </cell>
        </row>
        <row r="2585">
          <cell r="B2585" t="str">
            <v>3563RC</v>
          </cell>
          <cell r="H2585">
            <v>223221</v>
          </cell>
        </row>
        <row r="2586">
          <cell r="B2586" t="str">
            <v>3593PG1</v>
          </cell>
          <cell r="H2586">
            <v>273720</v>
          </cell>
        </row>
        <row r="2587">
          <cell r="B2587" t="str">
            <v>3596RG</v>
          </cell>
          <cell r="H2587">
            <v>367147</v>
          </cell>
        </row>
        <row r="2588">
          <cell r="B2588" t="str">
            <v>3597RG</v>
          </cell>
          <cell r="H2588">
            <v>367147</v>
          </cell>
        </row>
        <row r="2589">
          <cell r="B2589" t="str">
            <v>3598RG</v>
          </cell>
          <cell r="H2589">
            <v>298654</v>
          </cell>
        </row>
        <row r="2590">
          <cell r="B2590" t="str">
            <v>3608PG1</v>
          </cell>
          <cell r="H2590">
            <v>256829</v>
          </cell>
        </row>
        <row r="2591">
          <cell r="B2591" t="str">
            <v>3611RG</v>
          </cell>
          <cell r="H2591">
            <v>367147</v>
          </cell>
        </row>
        <row r="2592">
          <cell r="B2592" t="str">
            <v>3614RG</v>
          </cell>
          <cell r="H2592">
            <v>265470</v>
          </cell>
        </row>
        <row r="2593">
          <cell r="B2593" t="str">
            <v>3623RG</v>
          </cell>
          <cell r="H2593">
            <v>367147</v>
          </cell>
        </row>
        <row r="2594">
          <cell r="B2594" t="str">
            <v>3626PG1</v>
          </cell>
          <cell r="H2594">
            <v>261394</v>
          </cell>
        </row>
        <row r="2595">
          <cell r="B2595" t="str">
            <v>3641RG</v>
          </cell>
          <cell r="H2595">
            <v>163383</v>
          </cell>
        </row>
        <row r="2596">
          <cell r="B2596" t="str">
            <v>3667RG</v>
          </cell>
          <cell r="H2596">
            <v>261412</v>
          </cell>
        </row>
        <row r="2597">
          <cell r="B2597" t="str">
            <v>3668RG</v>
          </cell>
          <cell r="H2597">
            <v>298654</v>
          </cell>
        </row>
        <row r="2598">
          <cell r="B2598" t="str">
            <v>3676RG</v>
          </cell>
          <cell r="H2598">
            <v>298654</v>
          </cell>
        </row>
        <row r="2599">
          <cell r="B2599" t="str">
            <v>3678RG</v>
          </cell>
          <cell r="H2599">
            <v>298654</v>
          </cell>
        </row>
        <row r="2600">
          <cell r="B2600" t="str">
            <v>3684PG1</v>
          </cell>
          <cell r="H2600">
            <v>237703</v>
          </cell>
        </row>
        <row r="2601">
          <cell r="B2601" t="str">
            <v>3699PG1</v>
          </cell>
          <cell r="H2601">
            <v>269171</v>
          </cell>
        </row>
        <row r="2602">
          <cell r="B2602" t="str">
            <v>3704RG</v>
          </cell>
          <cell r="H2602">
            <v>294089</v>
          </cell>
        </row>
        <row r="2603">
          <cell r="B2603" t="str">
            <v>3706RG</v>
          </cell>
          <cell r="H2603">
            <v>294089</v>
          </cell>
        </row>
        <row r="2604">
          <cell r="B2604" t="str">
            <v>3733RG</v>
          </cell>
          <cell r="H2604">
            <v>367147</v>
          </cell>
        </row>
        <row r="2605">
          <cell r="B2605" t="str">
            <v>3735RG</v>
          </cell>
          <cell r="H2605">
            <v>367147</v>
          </cell>
        </row>
        <row r="2606">
          <cell r="B2606" t="str">
            <v>3741RG</v>
          </cell>
          <cell r="H2606">
            <v>367147</v>
          </cell>
        </row>
        <row r="2607">
          <cell r="B2607" t="str">
            <v>3743QB1</v>
          </cell>
          <cell r="H2607">
            <v>321226</v>
          </cell>
        </row>
        <row r="2608">
          <cell r="B2608" t="str">
            <v>3744RG</v>
          </cell>
          <cell r="H2608">
            <v>367147</v>
          </cell>
        </row>
        <row r="2609">
          <cell r="B2609" t="str">
            <v>3761RG</v>
          </cell>
          <cell r="H2609">
            <v>298654</v>
          </cell>
        </row>
        <row r="2610">
          <cell r="B2610" t="str">
            <v>3764PE1</v>
          </cell>
          <cell r="H2610">
            <v>379615</v>
          </cell>
        </row>
        <row r="2611">
          <cell r="B2611" t="str">
            <v>3765PE1</v>
          </cell>
          <cell r="H2611">
            <v>379615</v>
          </cell>
        </row>
        <row r="2612">
          <cell r="B2612" t="str">
            <v>3766PE1</v>
          </cell>
          <cell r="H2612">
            <v>371297</v>
          </cell>
        </row>
        <row r="2613">
          <cell r="B2613" t="str">
            <v>3775PE1</v>
          </cell>
          <cell r="H2613">
            <v>379615</v>
          </cell>
        </row>
        <row r="2614">
          <cell r="B2614" t="str">
            <v>3778PE1</v>
          </cell>
          <cell r="H2614">
            <v>371297</v>
          </cell>
        </row>
        <row r="2615">
          <cell r="B2615" t="str">
            <v>3971NO1</v>
          </cell>
          <cell r="H2615">
            <v>322977</v>
          </cell>
        </row>
        <row r="2616">
          <cell r="B2616" t="str">
            <v>3981RF</v>
          </cell>
          <cell r="H2616">
            <v>171963</v>
          </cell>
        </row>
        <row r="2617">
          <cell r="B2617" t="str">
            <v>3982NO1</v>
          </cell>
          <cell r="H2617">
            <v>321713</v>
          </cell>
        </row>
        <row r="2618">
          <cell r="B2618" t="str">
            <v>3986RF</v>
          </cell>
          <cell r="H2618">
            <v>137571</v>
          </cell>
        </row>
        <row r="2619">
          <cell r="B2619" t="str">
            <v>3994RF</v>
          </cell>
          <cell r="H2619">
            <v>137571</v>
          </cell>
        </row>
        <row r="2620">
          <cell r="B2620" t="str">
            <v>3997RF</v>
          </cell>
          <cell r="H2620">
            <v>171963</v>
          </cell>
        </row>
        <row r="2621">
          <cell r="B2621" t="str">
            <v>3999RF</v>
          </cell>
          <cell r="H2621">
            <v>137571</v>
          </cell>
        </row>
        <row r="2622">
          <cell r="B2622" t="str">
            <v>4002RF</v>
          </cell>
          <cell r="H2622">
            <v>137571</v>
          </cell>
        </row>
        <row r="2623">
          <cell r="B2623" t="str">
            <v>4003RF</v>
          </cell>
          <cell r="H2623">
            <v>171963</v>
          </cell>
        </row>
        <row r="2624">
          <cell r="B2624" t="str">
            <v>4008RF</v>
          </cell>
          <cell r="H2624">
            <v>137571</v>
          </cell>
        </row>
        <row r="2625">
          <cell r="B2625" t="str">
            <v>4011RF</v>
          </cell>
          <cell r="H2625">
            <v>171963</v>
          </cell>
        </row>
        <row r="2626">
          <cell r="B2626" t="str">
            <v>4022RF</v>
          </cell>
          <cell r="H2626">
            <v>171963</v>
          </cell>
        </row>
        <row r="2627">
          <cell r="B2627" t="str">
            <v>4043RF</v>
          </cell>
          <cell r="H2627">
            <v>171963</v>
          </cell>
        </row>
        <row r="2628">
          <cell r="B2628" t="str">
            <v>4053RF</v>
          </cell>
          <cell r="H2628">
            <v>171963</v>
          </cell>
        </row>
        <row r="2629">
          <cell r="B2629" t="str">
            <v>4057OQ1</v>
          </cell>
          <cell r="H2629">
            <v>276840</v>
          </cell>
        </row>
        <row r="2630">
          <cell r="B2630" t="str">
            <v>4076OR1</v>
          </cell>
          <cell r="H2630">
            <v>265779</v>
          </cell>
        </row>
        <row r="2631">
          <cell r="B2631" t="str">
            <v>4083NX1</v>
          </cell>
          <cell r="H2631">
            <v>199993</v>
          </cell>
        </row>
        <row r="2632">
          <cell r="B2632" t="str">
            <v>4083RF</v>
          </cell>
          <cell r="H2632">
            <v>171963</v>
          </cell>
        </row>
        <row r="2633">
          <cell r="B2633" t="str">
            <v>4094RF</v>
          </cell>
          <cell r="H2633">
            <v>171963</v>
          </cell>
        </row>
        <row r="2634">
          <cell r="B2634" t="str">
            <v>4100RF</v>
          </cell>
          <cell r="H2634">
            <v>171963</v>
          </cell>
        </row>
        <row r="2635">
          <cell r="B2635" t="str">
            <v>4103RF</v>
          </cell>
          <cell r="H2635">
            <v>137571</v>
          </cell>
        </row>
        <row r="2636">
          <cell r="B2636" t="str">
            <v>4115RF</v>
          </cell>
          <cell r="H2636">
            <v>171963</v>
          </cell>
        </row>
        <row r="2637">
          <cell r="B2637" t="str">
            <v>4122RF</v>
          </cell>
          <cell r="H2637">
            <v>484916</v>
          </cell>
        </row>
        <row r="2638">
          <cell r="B2638" t="str">
            <v>4137RF</v>
          </cell>
          <cell r="H2638">
            <v>171963</v>
          </cell>
        </row>
        <row r="2639">
          <cell r="B2639" t="str">
            <v>4142RF</v>
          </cell>
          <cell r="H2639">
            <v>171963</v>
          </cell>
        </row>
        <row r="2640">
          <cell r="B2640" t="str">
            <v>4152RF</v>
          </cell>
          <cell r="H2640">
            <v>171963</v>
          </cell>
        </row>
        <row r="2641">
          <cell r="B2641" t="str">
            <v>4154RF</v>
          </cell>
          <cell r="H2641">
            <v>171963</v>
          </cell>
        </row>
        <row r="2642">
          <cell r="B2642" t="str">
            <v>4156RF</v>
          </cell>
          <cell r="H2642">
            <v>171963</v>
          </cell>
        </row>
        <row r="2643">
          <cell r="B2643" t="str">
            <v>4194RF</v>
          </cell>
          <cell r="H2643">
            <v>171963</v>
          </cell>
        </row>
        <row r="2644">
          <cell r="B2644" t="str">
            <v>4203RF</v>
          </cell>
          <cell r="H2644">
            <v>137571</v>
          </cell>
        </row>
        <row r="2645">
          <cell r="B2645" t="str">
            <v>4208RF</v>
          </cell>
          <cell r="H2645">
            <v>137571</v>
          </cell>
        </row>
        <row r="2646">
          <cell r="B2646" t="str">
            <v>4235OX</v>
          </cell>
          <cell r="H2646">
            <v>335589</v>
          </cell>
        </row>
        <row r="2647">
          <cell r="B2647" t="str">
            <v>4248RF</v>
          </cell>
          <cell r="H2647">
            <v>137571</v>
          </cell>
        </row>
        <row r="2648">
          <cell r="B2648" t="str">
            <v>4250RF</v>
          </cell>
          <cell r="H2648">
            <v>509746</v>
          </cell>
        </row>
        <row r="2649">
          <cell r="B2649" t="str">
            <v>4255RJ</v>
          </cell>
          <cell r="H2649">
            <v>320162</v>
          </cell>
        </row>
        <row r="2650">
          <cell r="B2650" t="str">
            <v>4258RF</v>
          </cell>
          <cell r="H2650">
            <v>99002</v>
          </cell>
        </row>
        <row r="2651">
          <cell r="B2651" t="str">
            <v>4259RF</v>
          </cell>
          <cell r="H2651">
            <v>360380</v>
          </cell>
        </row>
        <row r="2652">
          <cell r="B2652" t="str">
            <v>4273RF</v>
          </cell>
          <cell r="H2652">
            <v>360380</v>
          </cell>
        </row>
        <row r="2653">
          <cell r="B2653" t="str">
            <v>4284RF</v>
          </cell>
          <cell r="H2653">
            <v>360380</v>
          </cell>
        </row>
        <row r="2654">
          <cell r="B2654" t="str">
            <v>4285RF</v>
          </cell>
          <cell r="H2654">
            <v>320338</v>
          </cell>
        </row>
        <row r="2655">
          <cell r="B2655" t="str">
            <v>4286RF</v>
          </cell>
          <cell r="H2655">
            <v>360380</v>
          </cell>
        </row>
        <row r="2656">
          <cell r="B2656" t="str">
            <v>4292RJ</v>
          </cell>
          <cell r="H2656">
            <v>336687</v>
          </cell>
        </row>
        <row r="2657">
          <cell r="B2657" t="str">
            <v>4304RF</v>
          </cell>
          <cell r="H2657">
            <v>360380</v>
          </cell>
        </row>
        <row r="2658">
          <cell r="B2658" t="str">
            <v>4306RF</v>
          </cell>
          <cell r="H2658">
            <v>360380</v>
          </cell>
        </row>
        <row r="2659">
          <cell r="B2659" t="str">
            <v>4314RF</v>
          </cell>
          <cell r="H2659">
            <v>360380</v>
          </cell>
        </row>
        <row r="2660">
          <cell r="B2660" t="str">
            <v>4322RF</v>
          </cell>
          <cell r="H2660">
            <v>360380</v>
          </cell>
        </row>
        <row r="2661">
          <cell r="B2661" t="str">
            <v>4325RJ</v>
          </cell>
          <cell r="H2661">
            <v>309516</v>
          </cell>
        </row>
        <row r="2662">
          <cell r="B2662" t="str">
            <v>4326RJ</v>
          </cell>
          <cell r="H2662">
            <v>309516</v>
          </cell>
        </row>
        <row r="2663">
          <cell r="B2663" t="str">
            <v>4332RF</v>
          </cell>
          <cell r="H2663">
            <v>360380</v>
          </cell>
        </row>
        <row r="2664">
          <cell r="B2664" t="str">
            <v>4343RJ</v>
          </cell>
          <cell r="H2664">
            <v>344683</v>
          </cell>
        </row>
        <row r="2665">
          <cell r="B2665" t="str">
            <v>4370RJ</v>
          </cell>
          <cell r="H2665">
            <v>254682</v>
          </cell>
        </row>
        <row r="2666">
          <cell r="B2666" t="str">
            <v>4409RJ</v>
          </cell>
          <cell r="H2666">
            <v>365036</v>
          </cell>
        </row>
        <row r="2667">
          <cell r="B2667" t="str">
            <v>4427RJ</v>
          </cell>
          <cell r="H2667">
            <v>788117</v>
          </cell>
        </row>
        <row r="2668">
          <cell r="B2668" t="str">
            <v>4440RJ</v>
          </cell>
          <cell r="H2668">
            <v>417776</v>
          </cell>
        </row>
        <row r="2669">
          <cell r="B2669" t="str">
            <v>4464RJ</v>
          </cell>
          <cell r="H2669">
            <v>168104</v>
          </cell>
        </row>
        <row r="2670">
          <cell r="B2670" t="str">
            <v>4465RJ</v>
          </cell>
          <cell r="H2670">
            <v>168104</v>
          </cell>
        </row>
        <row r="2671">
          <cell r="B2671" t="str">
            <v>4466RJ</v>
          </cell>
          <cell r="H2671">
            <v>168104</v>
          </cell>
        </row>
        <row r="2672">
          <cell r="B2672" t="str">
            <v>4467RJ</v>
          </cell>
          <cell r="H2672">
            <v>168104</v>
          </cell>
        </row>
        <row r="2673">
          <cell r="B2673" t="str">
            <v>4473RJ</v>
          </cell>
          <cell r="H2673">
            <v>168104</v>
          </cell>
        </row>
        <row r="2674">
          <cell r="B2674" t="str">
            <v>4474RJ</v>
          </cell>
          <cell r="H2674">
            <v>168104</v>
          </cell>
        </row>
        <row r="2675">
          <cell r="B2675" t="str">
            <v>4476RJ</v>
          </cell>
          <cell r="H2675">
            <v>440367</v>
          </cell>
        </row>
        <row r="2676">
          <cell r="B2676" t="str">
            <v>4492RJ</v>
          </cell>
          <cell r="H2676">
            <v>134483</v>
          </cell>
        </row>
        <row r="2677">
          <cell r="B2677" t="str">
            <v>4495RJ</v>
          </cell>
          <cell r="H2677">
            <v>385567</v>
          </cell>
        </row>
        <row r="2678">
          <cell r="B2678" t="str">
            <v>4512RJ</v>
          </cell>
          <cell r="H2678">
            <v>682671</v>
          </cell>
        </row>
        <row r="2679">
          <cell r="B2679" t="str">
            <v>4513RM</v>
          </cell>
          <cell r="H2679">
            <v>398145</v>
          </cell>
        </row>
        <row r="2680">
          <cell r="B2680" t="str">
            <v>4523RM</v>
          </cell>
          <cell r="H2680">
            <v>331096</v>
          </cell>
        </row>
        <row r="2681">
          <cell r="B2681" t="str">
            <v>4530RJ</v>
          </cell>
          <cell r="H2681">
            <v>168104</v>
          </cell>
        </row>
        <row r="2682">
          <cell r="B2682" t="str">
            <v>4531RJ</v>
          </cell>
          <cell r="H2682">
            <v>168104</v>
          </cell>
        </row>
        <row r="2683">
          <cell r="B2683" t="str">
            <v>4533RJ</v>
          </cell>
          <cell r="H2683">
            <v>352694</v>
          </cell>
        </row>
        <row r="2684">
          <cell r="B2684" t="str">
            <v>4541RJ</v>
          </cell>
          <cell r="H2684">
            <v>168104</v>
          </cell>
        </row>
        <row r="2685">
          <cell r="B2685" t="str">
            <v>4560RJ</v>
          </cell>
          <cell r="H2685">
            <v>168104</v>
          </cell>
        </row>
        <row r="2686">
          <cell r="B2686" t="str">
            <v>4564RJ</v>
          </cell>
          <cell r="H2686">
            <v>168104</v>
          </cell>
        </row>
        <row r="2687">
          <cell r="B2687" t="str">
            <v>4576RJ</v>
          </cell>
          <cell r="H2687">
            <v>168104</v>
          </cell>
        </row>
        <row r="2688">
          <cell r="B2688" t="str">
            <v>4577RJ</v>
          </cell>
          <cell r="H2688">
            <v>168104</v>
          </cell>
        </row>
        <row r="2689">
          <cell r="B2689" t="str">
            <v>4578RJ</v>
          </cell>
          <cell r="H2689">
            <v>168104</v>
          </cell>
        </row>
        <row r="2690">
          <cell r="B2690" t="str">
            <v>4594RJ</v>
          </cell>
          <cell r="H2690">
            <v>168104</v>
          </cell>
        </row>
        <row r="2691">
          <cell r="B2691" t="str">
            <v>4597QR</v>
          </cell>
          <cell r="H2691">
            <v>282182</v>
          </cell>
        </row>
        <row r="2692">
          <cell r="B2692" t="str">
            <v>4606QR</v>
          </cell>
          <cell r="H2692">
            <v>282182</v>
          </cell>
        </row>
        <row r="2693">
          <cell r="B2693" t="str">
            <v>4617RJ</v>
          </cell>
          <cell r="H2693">
            <v>372876</v>
          </cell>
        </row>
        <row r="2694">
          <cell r="B2694" t="str">
            <v>4633QR</v>
          </cell>
          <cell r="H2694">
            <v>282182</v>
          </cell>
        </row>
        <row r="2695">
          <cell r="B2695" t="str">
            <v>4643NH1</v>
          </cell>
          <cell r="H2695">
            <v>330627</v>
          </cell>
        </row>
        <row r="2696">
          <cell r="B2696" t="str">
            <v>4646QR</v>
          </cell>
          <cell r="H2696">
            <v>282182</v>
          </cell>
        </row>
        <row r="2697">
          <cell r="B2697" t="str">
            <v>4648OX</v>
          </cell>
          <cell r="H2697">
            <v>347353</v>
          </cell>
        </row>
        <row r="2698">
          <cell r="B2698" t="str">
            <v>4649OX</v>
          </cell>
          <cell r="H2698">
            <v>349969</v>
          </cell>
        </row>
        <row r="2699">
          <cell r="B2699" t="str">
            <v>4666RJ</v>
          </cell>
          <cell r="H2699">
            <v>449930</v>
          </cell>
        </row>
        <row r="2700">
          <cell r="B2700" t="str">
            <v>4698RJ</v>
          </cell>
          <cell r="H2700">
            <v>450778</v>
          </cell>
        </row>
        <row r="2701">
          <cell r="B2701" t="str">
            <v>4720RJ</v>
          </cell>
          <cell r="H2701">
            <v>470660</v>
          </cell>
        </row>
        <row r="2702">
          <cell r="B2702" t="str">
            <v>4721RJ</v>
          </cell>
          <cell r="H2702">
            <v>566221</v>
          </cell>
        </row>
        <row r="2703">
          <cell r="B2703" t="str">
            <v>4735RJ</v>
          </cell>
          <cell r="H2703">
            <v>263979</v>
          </cell>
        </row>
        <row r="2704">
          <cell r="B2704" t="str">
            <v>4758RJ</v>
          </cell>
          <cell r="H2704">
            <v>388943</v>
          </cell>
        </row>
        <row r="2705">
          <cell r="B2705" t="str">
            <v>4759RJ</v>
          </cell>
          <cell r="H2705">
            <v>368428</v>
          </cell>
        </row>
        <row r="2706">
          <cell r="B2706" t="str">
            <v>4761RJ</v>
          </cell>
          <cell r="H2706">
            <v>447241</v>
          </cell>
        </row>
        <row r="2707">
          <cell r="B2707" t="str">
            <v>4777OX</v>
          </cell>
          <cell r="H2707">
            <v>511349</v>
          </cell>
        </row>
        <row r="2708">
          <cell r="B2708" t="str">
            <v>4796QR</v>
          </cell>
          <cell r="H2708">
            <v>282182</v>
          </cell>
        </row>
        <row r="2709">
          <cell r="B2709" t="str">
            <v>4796RJ</v>
          </cell>
          <cell r="H2709">
            <v>263979</v>
          </cell>
        </row>
        <row r="2710">
          <cell r="B2710" t="str">
            <v>4820QR</v>
          </cell>
          <cell r="H2710">
            <v>282182</v>
          </cell>
        </row>
        <row r="2711">
          <cell r="B2711" t="str">
            <v>4856RJ</v>
          </cell>
          <cell r="H2711">
            <v>299119</v>
          </cell>
        </row>
        <row r="2712">
          <cell r="B2712" t="str">
            <v>4859RJ</v>
          </cell>
          <cell r="H2712">
            <v>263979</v>
          </cell>
        </row>
        <row r="2713">
          <cell r="B2713" t="str">
            <v>4865RJ</v>
          </cell>
          <cell r="H2713">
            <v>331872</v>
          </cell>
        </row>
        <row r="2714">
          <cell r="B2714" t="str">
            <v>4870RJ</v>
          </cell>
          <cell r="H2714">
            <v>294997</v>
          </cell>
        </row>
        <row r="2715">
          <cell r="B2715" t="str">
            <v>4895RJ</v>
          </cell>
          <cell r="H2715">
            <v>299119</v>
          </cell>
        </row>
        <row r="2716">
          <cell r="B2716" t="str">
            <v>4896RJ</v>
          </cell>
          <cell r="H2716">
            <v>299119</v>
          </cell>
        </row>
        <row r="2717">
          <cell r="B2717" t="str">
            <v>4897RJ</v>
          </cell>
          <cell r="H2717">
            <v>299119</v>
          </cell>
        </row>
        <row r="2718">
          <cell r="B2718" t="str">
            <v>4902RJ</v>
          </cell>
          <cell r="H2718">
            <v>336507</v>
          </cell>
        </row>
        <row r="2719">
          <cell r="B2719" t="str">
            <v>4907RJ</v>
          </cell>
          <cell r="H2719">
            <v>299119</v>
          </cell>
        </row>
        <row r="2720">
          <cell r="B2720" t="str">
            <v>4908RJ</v>
          </cell>
          <cell r="H2720">
            <v>299119</v>
          </cell>
        </row>
        <row r="2721">
          <cell r="B2721" t="str">
            <v>4909RJ</v>
          </cell>
          <cell r="H2721">
            <v>299119</v>
          </cell>
        </row>
        <row r="2722">
          <cell r="B2722" t="str">
            <v>4911RJ</v>
          </cell>
          <cell r="H2722">
            <v>299119</v>
          </cell>
        </row>
        <row r="2723">
          <cell r="B2723" t="str">
            <v>4912RJ</v>
          </cell>
          <cell r="H2723">
            <v>299119</v>
          </cell>
        </row>
        <row r="2724">
          <cell r="B2724" t="str">
            <v>4913RJ</v>
          </cell>
          <cell r="H2724">
            <v>336507</v>
          </cell>
        </row>
        <row r="2725">
          <cell r="B2725" t="str">
            <v>4923RJ</v>
          </cell>
          <cell r="H2725">
            <v>299119</v>
          </cell>
        </row>
        <row r="2726">
          <cell r="B2726" t="str">
            <v>4925RJ</v>
          </cell>
          <cell r="H2726">
            <v>336507</v>
          </cell>
        </row>
        <row r="2727">
          <cell r="B2727" t="str">
            <v>4926RJ</v>
          </cell>
          <cell r="H2727">
            <v>299119</v>
          </cell>
        </row>
        <row r="2728">
          <cell r="B2728" t="str">
            <v>4927RJ</v>
          </cell>
          <cell r="H2728">
            <v>294997</v>
          </cell>
        </row>
        <row r="2729">
          <cell r="B2729" t="str">
            <v>4928RJ</v>
          </cell>
          <cell r="H2729">
            <v>294997</v>
          </cell>
        </row>
        <row r="2730">
          <cell r="B2730" t="str">
            <v>4930RJ</v>
          </cell>
          <cell r="H2730">
            <v>331872</v>
          </cell>
        </row>
        <row r="2731">
          <cell r="B2731" t="str">
            <v>4931RJ</v>
          </cell>
          <cell r="H2731">
            <v>331872</v>
          </cell>
        </row>
        <row r="2732">
          <cell r="B2732" t="str">
            <v>4936RJ</v>
          </cell>
          <cell r="H2732">
            <v>331872</v>
          </cell>
        </row>
        <row r="2733">
          <cell r="B2733" t="str">
            <v>4944RJ</v>
          </cell>
          <cell r="H2733">
            <v>331872</v>
          </cell>
        </row>
        <row r="2734">
          <cell r="B2734" t="str">
            <v>4945RJ</v>
          </cell>
          <cell r="H2734">
            <v>331872</v>
          </cell>
        </row>
        <row r="2735">
          <cell r="B2735" t="str">
            <v>4946RJ</v>
          </cell>
          <cell r="H2735">
            <v>331872</v>
          </cell>
        </row>
        <row r="2736">
          <cell r="B2736" t="str">
            <v>4947RJ</v>
          </cell>
          <cell r="H2736">
            <v>331872</v>
          </cell>
        </row>
        <row r="2737">
          <cell r="B2737" t="str">
            <v>4948RJ</v>
          </cell>
          <cell r="H2737">
            <v>331872</v>
          </cell>
        </row>
        <row r="2738">
          <cell r="B2738" t="str">
            <v>4984RJ</v>
          </cell>
          <cell r="H2738">
            <v>443705</v>
          </cell>
        </row>
        <row r="2739">
          <cell r="B2739" t="str">
            <v>5010RJ</v>
          </cell>
          <cell r="H2739">
            <v>330880</v>
          </cell>
        </row>
        <row r="2740">
          <cell r="B2740" t="str">
            <v>5011RJ</v>
          </cell>
          <cell r="H2740">
            <v>330880</v>
          </cell>
        </row>
        <row r="2741">
          <cell r="B2741" t="str">
            <v>5012RJ</v>
          </cell>
          <cell r="H2741">
            <v>330880</v>
          </cell>
        </row>
        <row r="2742">
          <cell r="B2742" t="str">
            <v>5013RJ</v>
          </cell>
          <cell r="H2742">
            <v>330880</v>
          </cell>
        </row>
        <row r="2743">
          <cell r="B2743" t="str">
            <v>5014RJ</v>
          </cell>
          <cell r="H2743">
            <v>330880</v>
          </cell>
        </row>
        <row r="2744">
          <cell r="B2744" t="str">
            <v>5015RJ</v>
          </cell>
          <cell r="H2744">
            <v>330880</v>
          </cell>
        </row>
        <row r="2745">
          <cell r="B2745" t="str">
            <v>5016RJ</v>
          </cell>
          <cell r="H2745">
            <v>330880</v>
          </cell>
        </row>
        <row r="2746">
          <cell r="B2746" t="str">
            <v>5017RJ</v>
          </cell>
          <cell r="H2746">
            <v>330880</v>
          </cell>
        </row>
        <row r="2747">
          <cell r="B2747" t="str">
            <v>5018RJ</v>
          </cell>
          <cell r="H2747">
            <v>330880</v>
          </cell>
        </row>
        <row r="2748">
          <cell r="B2748" t="str">
            <v>5019RJ</v>
          </cell>
          <cell r="H2748">
            <v>330880</v>
          </cell>
        </row>
        <row r="2749">
          <cell r="B2749" t="str">
            <v>5020RJ</v>
          </cell>
          <cell r="H2749">
            <v>294115</v>
          </cell>
        </row>
        <row r="2750">
          <cell r="B2750" t="str">
            <v>5021RJ</v>
          </cell>
          <cell r="H2750">
            <v>294115</v>
          </cell>
        </row>
        <row r="2751">
          <cell r="B2751" t="str">
            <v>5023RJ</v>
          </cell>
          <cell r="H2751">
            <v>294115</v>
          </cell>
        </row>
        <row r="2752">
          <cell r="B2752" t="str">
            <v>5024RJ</v>
          </cell>
          <cell r="H2752">
            <v>294115</v>
          </cell>
        </row>
        <row r="2753">
          <cell r="B2753" t="str">
            <v>5025RJ</v>
          </cell>
          <cell r="H2753">
            <v>294115</v>
          </cell>
        </row>
        <row r="2754">
          <cell r="B2754" t="str">
            <v>5048JV1</v>
          </cell>
          <cell r="H2754">
            <v>389304</v>
          </cell>
        </row>
        <row r="2755">
          <cell r="B2755" t="str">
            <v>5085RJ</v>
          </cell>
          <cell r="H2755">
            <v>294115</v>
          </cell>
        </row>
        <row r="2756">
          <cell r="B2756" t="str">
            <v>5100RM</v>
          </cell>
          <cell r="H2756">
            <v>94692</v>
          </cell>
        </row>
        <row r="2757">
          <cell r="B2757" t="str">
            <v>5112RJ</v>
          </cell>
          <cell r="H2757">
            <v>294115</v>
          </cell>
        </row>
        <row r="2758">
          <cell r="B2758" t="str">
            <v>5113RJ</v>
          </cell>
          <cell r="H2758">
            <v>294115</v>
          </cell>
        </row>
        <row r="2759">
          <cell r="B2759" t="str">
            <v>5114RM</v>
          </cell>
          <cell r="H2759">
            <v>320649</v>
          </cell>
        </row>
        <row r="2760">
          <cell r="B2760" t="str">
            <v>5115RJ</v>
          </cell>
          <cell r="H2760">
            <v>294115</v>
          </cell>
        </row>
        <row r="2761">
          <cell r="B2761" t="str">
            <v>5124RM</v>
          </cell>
          <cell r="H2761">
            <v>368175</v>
          </cell>
        </row>
        <row r="2762">
          <cell r="B2762" t="str">
            <v>5140RJ</v>
          </cell>
          <cell r="H2762">
            <v>294115</v>
          </cell>
        </row>
        <row r="2763">
          <cell r="B2763" t="str">
            <v>5148RN</v>
          </cell>
          <cell r="H2763">
            <v>444860</v>
          </cell>
        </row>
        <row r="2764">
          <cell r="B2764" t="str">
            <v>5155RJ</v>
          </cell>
          <cell r="H2764">
            <v>294115</v>
          </cell>
        </row>
        <row r="2765">
          <cell r="B2765" t="str">
            <v>5155RN</v>
          </cell>
          <cell r="H2765">
            <v>354011</v>
          </cell>
        </row>
        <row r="2766">
          <cell r="B2766" t="str">
            <v>5156RJ</v>
          </cell>
          <cell r="H2766">
            <v>294115</v>
          </cell>
        </row>
        <row r="2767">
          <cell r="B2767" t="str">
            <v>5157RJ</v>
          </cell>
          <cell r="H2767">
            <v>294115</v>
          </cell>
        </row>
        <row r="2768">
          <cell r="B2768" t="str">
            <v>5159RJ</v>
          </cell>
          <cell r="H2768">
            <v>294115</v>
          </cell>
        </row>
        <row r="2769">
          <cell r="B2769" t="str">
            <v>5160RJ</v>
          </cell>
          <cell r="H2769">
            <v>294115</v>
          </cell>
        </row>
        <row r="2770">
          <cell r="B2770" t="str">
            <v>5169RJ</v>
          </cell>
          <cell r="H2770">
            <v>474828</v>
          </cell>
        </row>
        <row r="2771">
          <cell r="B2771" t="str">
            <v>5189RJ</v>
          </cell>
          <cell r="H2771">
            <v>294115</v>
          </cell>
        </row>
        <row r="2772">
          <cell r="B2772" t="str">
            <v>5190RJ</v>
          </cell>
          <cell r="H2772">
            <v>294115</v>
          </cell>
        </row>
        <row r="2773">
          <cell r="B2773" t="str">
            <v>5195RJ</v>
          </cell>
          <cell r="H2773">
            <v>368247</v>
          </cell>
        </row>
        <row r="2774">
          <cell r="B2774" t="str">
            <v>5199RJ</v>
          </cell>
          <cell r="H2774">
            <v>294115</v>
          </cell>
        </row>
        <row r="2775">
          <cell r="B2775" t="str">
            <v>5222RJ</v>
          </cell>
          <cell r="H2775">
            <v>481470</v>
          </cell>
        </row>
        <row r="2776">
          <cell r="B2776" t="str">
            <v>5233RJ</v>
          </cell>
          <cell r="H2776">
            <v>456860</v>
          </cell>
        </row>
        <row r="2777">
          <cell r="B2777" t="str">
            <v>5259RJ</v>
          </cell>
          <cell r="H2777">
            <v>432825</v>
          </cell>
        </row>
        <row r="2778">
          <cell r="B2778" t="str">
            <v>5342QF1</v>
          </cell>
          <cell r="H2778">
            <v>484627</v>
          </cell>
        </row>
        <row r="2779">
          <cell r="B2779" t="str">
            <v>5358QA1</v>
          </cell>
          <cell r="H2779">
            <v>398939</v>
          </cell>
        </row>
        <row r="2780">
          <cell r="B2780" t="str">
            <v>5630LJ2</v>
          </cell>
          <cell r="H2780">
            <v>265129</v>
          </cell>
        </row>
        <row r="2781">
          <cell r="B2781" t="str">
            <v>5669NG1</v>
          </cell>
          <cell r="H2781">
            <v>190889</v>
          </cell>
        </row>
        <row r="2782">
          <cell r="B2782" t="str">
            <v>5756PM</v>
          </cell>
          <cell r="H2782">
            <v>496933</v>
          </cell>
        </row>
        <row r="2783">
          <cell r="B2783" t="str">
            <v>5784RE</v>
          </cell>
          <cell r="H2783">
            <v>273032</v>
          </cell>
        </row>
        <row r="2784">
          <cell r="B2784" t="str">
            <v>5789RE</v>
          </cell>
          <cell r="H2784">
            <v>138910</v>
          </cell>
        </row>
        <row r="2785">
          <cell r="B2785" t="str">
            <v>5790RE</v>
          </cell>
          <cell r="H2785">
            <v>273032</v>
          </cell>
        </row>
        <row r="2786">
          <cell r="B2786" t="str">
            <v>5791RE</v>
          </cell>
          <cell r="H2786">
            <v>273032</v>
          </cell>
        </row>
        <row r="2787">
          <cell r="B2787" t="str">
            <v>5799RI</v>
          </cell>
          <cell r="H2787">
            <v>262271</v>
          </cell>
        </row>
        <row r="2788">
          <cell r="B2788" t="str">
            <v>5802NG1</v>
          </cell>
          <cell r="H2788">
            <v>367832</v>
          </cell>
        </row>
        <row r="2789">
          <cell r="B2789" t="str">
            <v>5814RL</v>
          </cell>
          <cell r="H2789">
            <v>319765</v>
          </cell>
        </row>
        <row r="2790">
          <cell r="B2790" t="str">
            <v>5825RE</v>
          </cell>
          <cell r="H2790">
            <v>308169</v>
          </cell>
        </row>
        <row r="2791">
          <cell r="B2791" t="str">
            <v>5871RL</v>
          </cell>
          <cell r="H2791">
            <v>453141</v>
          </cell>
        </row>
        <row r="2792">
          <cell r="B2792" t="str">
            <v>5886NP1</v>
          </cell>
          <cell r="H2792">
            <v>136847</v>
          </cell>
        </row>
        <row r="2793">
          <cell r="B2793" t="str">
            <v>5894NU1</v>
          </cell>
          <cell r="H2793">
            <v>378640</v>
          </cell>
        </row>
        <row r="2794">
          <cell r="B2794" t="str">
            <v>5976PD1</v>
          </cell>
          <cell r="H2794">
            <v>258526</v>
          </cell>
        </row>
        <row r="2795">
          <cell r="B2795" t="str">
            <v>5985PD1</v>
          </cell>
          <cell r="H2795">
            <v>258526</v>
          </cell>
        </row>
        <row r="2796">
          <cell r="B2796" t="str">
            <v>5993NU1</v>
          </cell>
          <cell r="H2796">
            <v>334199</v>
          </cell>
        </row>
        <row r="2797">
          <cell r="B2797" t="str">
            <v>5994PD1</v>
          </cell>
          <cell r="H2797">
            <v>258526</v>
          </cell>
        </row>
        <row r="2798">
          <cell r="B2798" t="str">
            <v>6008MQ1</v>
          </cell>
          <cell r="H2798">
            <v>377846</v>
          </cell>
        </row>
        <row r="2799">
          <cell r="B2799" t="str">
            <v>6012PD1</v>
          </cell>
          <cell r="H2799">
            <v>258526</v>
          </cell>
        </row>
        <row r="2800">
          <cell r="B2800" t="str">
            <v>6132MQ2</v>
          </cell>
          <cell r="H2800">
            <v>291346</v>
          </cell>
        </row>
        <row r="2801">
          <cell r="B2801" t="str">
            <v>6204MU2</v>
          </cell>
          <cell r="H2801">
            <v>213616</v>
          </cell>
        </row>
        <row r="2802">
          <cell r="B2802" t="str">
            <v>6231NH1</v>
          </cell>
          <cell r="H2802">
            <v>408630</v>
          </cell>
        </row>
        <row r="2803">
          <cell r="B2803" t="str">
            <v>6420RM</v>
          </cell>
          <cell r="H2803">
            <v>345495</v>
          </cell>
        </row>
        <row r="2804">
          <cell r="B2804" t="str">
            <v>6423RM</v>
          </cell>
          <cell r="H2804">
            <v>322886</v>
          </cell>
        </row>
        <row r="2805">
          <cell r="B2805" t="str">
            <v>6425RM</v>
          </cell>
          <cell r="H2805">
            <v>359587</v>
          </cell>
        </row>
        <row r="2806">
          <cell r="B2806" t="str">
            <v>6656QI</v>
          </cell>
          <cell r="H2806">
            <v>248594</v>
          </cell>
        </row>
        <row r="2807">
          <cell r="B2807" t="str">
            <v>6660QI</v>
          </cell>
          <cell r="H2807">
            <v>0</v>
          </cell>
        </row>
        <row r="2808">
          <cell r="B2808" t="str">
            <v>6683QI</v>
          </cell>
          <cell r="H2808">
            <v>447143</v>
          </cell>
        </row>
        <row r="2809">
          <cell r="B2809" t="str">
            <v>6879PC</v>
          </cell>
          <cell r="H2809">
            <v>577063</v>
          </cell>
        </row>
        <row r="2810">
          <cell r="B2810" t="str">
            <v>7017QI1</v>
          </cell>
          <cell r="H2810">
            <v>449840</v>
          </cell>
        </row>
        <row r="2811">
          <cell r="B2811" t="str">
            <v>7145RN</v>
          </cell>
          <cell r="H2811">
            <v>487316</v>
          </cell>
        </row>
        <row r="2812">
          <cell r="B2812" t="str">
            <v>7165NB1</v>
          </cell>
          <cell r="H2812">
            <v>330807</v>
          </cell>
        </row>
        <row r="2813">
          <cell r="B2813" t="str">
            <v>7165QI1</v>
          </cell>
          <cell r="H2813">
            <v>324312</v>
          </cell>
        </row>
        <row r="2814">
          <cell r="B2814" t="str">
            <v>7186NB1</v>
          </cell>
          <cell r="H2814">
            <v>334614</v>
          </cell>
        </row>
        <row r="2815">
          <cell r="B2815" t="str">
            <v>7222RN</v>
          </cell>
          <cell r="H2815">
            <v>459294</v>
          </cell>
        </row>
        <row r="2816">
          <cell r="B2816" t="str">
            <v>7251NR1</v>
          </cell>
          <cell r="H2816">
            <v>335138</v>
          </cell>
        </row>
        <row r="2817">
          <cell r="B2817" t="str">
            <v>7261RN</v>
          </cell>
          <cell r="H2817">
            <v>357512</v>
          </cell>
        </row>
        <row r="2818">
          <cell r="B2818" t="str">
            <v>7267NR1</v>
          </cell>
          <cell r="H2818">
            <v>329618</v>
          </cell>
        </row>
        <row r="2819">
          <cell r="B2819" t="str">
            <v>7281NR1</v>
          </cell>
          <cell r="H2819">
            <v>336473</v>
          </cell>
        </row>
        <row r="2820">
          <cell r="B2820" t="str">
            <v>7287QI</v>
          </cell>
          <cell r="H2820">
            <v>429362</v>
          </cell>
        </row>
        <row r="2821">
          <cell r="B2821" t="str">
            <v>7295NR1</v>
          </cell>
          <cell r="H2821">
            <v>327145</v>
          </cell>
        </row>
        <row r="2822">
          <cell r="B2822" t="str">
            <v>7298QI</v>
          </cell>
          <cell r="H2822">
            <v>225181</v>
          </cell>
        </row>
        <row r="2823">
          <cell r="B2823" t="str">
            <v>7309RN</v>
          </cell>
          <cell r="H2823">
            <v>344683</v>
          </cell>
        </row>
        <row r="2824">
          <cell r="B2824" t="str">
            <v>7316RN</v>
          </cell>
          <cell r="H2824">
            <v>373877</v>
          </cell>
        </row>
        <row r="2825">
          <cell r="B2825" t="str">
            <v>7338QI</v>
          </cell>
          <cell r="H2825">
            <v>723159</v>
          </cell>
        </row>
        <row r="2826">
          <cell r="B2826" t="str">
            <v>7344RN</v>
          </cell>
          <cell r="H2826">
            <v>522410</v>
          </cell>
        </row>
        <row r="2827">
          <cell r="B2827" t="str">
            <v>7347NR1</v>
          </cell>
          <cell r="H2827">
            <v>336274</v>
          </cell>
        </row>
        <row r="2828">
          <cell r="B2828" t="str">
            <v>7349NR1</v>
          </cell>
          <cell r="H2828">
            <v>222956</v>
          </cell>
        </row>
        <row r="2829">
          <cell r="B2829" t="str">
            <v>7349QI</v>
          </cell>
          <cell r="H2829">
            <v>889430</v>
          </cell>
        </row>
        <row r="2830">
          <cell r="B2830" t="str">
            <v>7351OX1</v>
          </cell>
          <cell r="H2830">
            <v>286583</v>
          </cell>
        </row>
        <row r="2831">
          <cell r="B2831" t="str">
            <v>7365RL</v>
          </cell>
          <cell r="H2831">
            <v>254682</v>
          </cell>
        </row>
        <row r="2832">
          <cell r="B2832" t="str">
            <v>7492PD1</v>
          </cell>
          <cell r="H2832">
            <v>248405</v>
          </cell>
        </row>
        <row r="2833">
          <cell r="B2833" t="str">
            <v>7587PD1</v>
          </cell>
          <cell r="H2833">
            <v>248405</v>
          </cell>
        </row>
        <row r="2834">
          <cell r="B2834" t="str">
            <v>7611RI</v>
          </cell>
          <cell r="H2834">
            <v>661974</v>
          </cell>
        </row>
        <row r="2835">
          <cell r="B2835" t="str">
            <v>7626RI</v>
          </cell>
          <cell r="H2835">
            <v>387482</v>
          </cell>
        </row>
        <row r="2836">
          <cell r="B2836" t="str">
            <v>7665RI</v>
          </cell>
          <cell r="H2836">
            <v>499549</v>
          </cell>
        </row>
        <row r="2837">
          <cell r="B2837" t="str">
            <v>7681PG1</v>
          </cell>
          <cell r="H2837">
            <v>252048</v>
          </cell>
        </row>
        <row r="2838">
          <cell r="B2838" t="str">
            <v>7699PG1</v>
          </cell>
          <cell r="H2838">
            <v>247483</v>
          </cell>
        </row>
        <row r="2839">
          <cell r="B2839" t="str">
            <v>7952RM</v>
          </cell>
          <cell r="H2839">
            <v>354336</v>
          </cell>
        </row>
        <row r="2840">
          <cell r="B2840" t="str">
            <v>7954RM</v>
          </cell>
          <cell r="H2840">
            <v>323861</v>
          </cell>
        </row>
        <row r="2841">
          <cell r="B2841" t="str">
            <v>7976RM</v>
          </cell>
          <cell r="H2841">
            <v>1097326</v>
          </cell>
        </row>
        <row r="2842">
          <cell r="B2842" t="str">
            <v>7978RM</v>
          </cell>
          <cell r="H2842">
            <v>357836</v>
          </cell>
        </row>
        <row r="2843">
          <cell r="B2843" t="str">
            <v>7991RM</v>
          </cell>
          <cell r="H2843">
            <v>423532</v>
          </cell>
        </row>
        <row r="2844">
          <cell r="B2844" t="str">
            <v>8001RM</v>
          </cell>
          <cell r="H2844">
            <v>968081</v>
          </cell>
        </row>
        <row r="2845">
          <cell r="B2845" t="str">
            <v>8105NS1</v>
          </cell>
          <cell r="H2845">
            <v>321118</v>
          </cell>
        </row>
        <row r="2846">
          <cell r="B2846" t="str">
            <v>8480RJ</v>
          </cell>
          <cell r="H2846">
            <v>487153</v>
          </cell>
        </row>
        <row r="2847">
          <cell r="B2847" t="str">
            <v>8481RJ</v>
          </cell>
          <cell r="H2847">
            <v>487153</v>
          </cell>
        </row>
        <row r="2848">
          <cell r="B2848" t="str">
            <v>8483RJ</v>
          </cell>
          <cell r="H2848">
            <v>487153</v>
          </cell>
        </row>
        <row r="2849">
          <cell r="B2849" t="str">
            <v>8484RJ</v>
          </cell>
          <cell r="H2849">
            <v>460954</v>
          </cell>
        </row>
        <row r="2850">
          <cell r="B2850" t="str">
            <v>8485RJ</v>
          </cell>
          <cell r="H2850">
            <v>460954</v>
          </cell>
        </row>
        <row r="2851">
          <cell r="B2851" t="str">
            <v>8486RJ</v>
          </cell>
          <cell r="H2851">
            <v>460954</v>
          </cell>
        </row>
        <row r="2852">
          <cell r="B2852" t="str">
            <v>8487RJ</v>
          </cell>
          <cell r="H2852">
            <v>460954</v>
          </cell>
        </row>
        <row r="2853">
          <cell r="B2853" t="str">
            <v>8488RJ</v>
          </cell>
          <cell r="H2853">
            <v>460954</v>
          </cell>
        </row>
        <row r="2854">
          <cell r="B2854" t="str">
            <v>8489RJ</v>
          </cell>
          <cell r="H2854">
            <v>487153</v>
          </cell>
        </row>
        <row r="2855">
          <cell r="B2855" t="str">
            <v>8490RJ</v>
          </cell>
          <cell r="H2855">
            <v>487153</v>
          </cell>
        </row>
        <row r="2856">
          <cell r="B2856" t="str">
            <v>8495RJ</v>
          </cell>
          <cell r="H2856">
            <v>409134</v>
          </cell>
        </row>
        <row r="2857">
          <cell r="B2857" t="str">
            <v>8496RJ</v>
          </cell>
          <cell r="H2857">
            <v>399264</v>
          </cell>
        </row>
        <row r="2858">
          <cell r="B2858" t="str">
            <v>8497RJ</v>
          </cell>
          <cell r="H2858">
            <v>409134</v>
          </cell>
        </row>
        <row r="2859">
          <cell r="B2859" t="str">
            <v>8533MQ1</v>
          </cell>
          <cell r="H2859">
            <v>388997</v>
          </cell>
        </row>
        <row r="2860">
          <cell r="B2860" t="str">
            <v>8620OP1</v>
          </cell>
          <cell r="H2860">
            <v>299286</v>
          </cell>
        </row>
        <row r="2861">
          <cell r="B2861" t="str">
            <v>8631OP1</v>
          </cell>
          <cell r="H2861">
            <v>270109</v>
          </cell>
        </row>
        <row r="2862">
          <cell r="B2862" t="str">
            <v>8641NO1</v>
          </cell>
          <cell r="H2862">
            <v>329472</v>
          </cell>
        </row>
        <row r="2863">
          <cell r="B2863" t="str">
            <v>8649QQ</v>
          </cell>
          <cell r="H2863">
            <v>398326</v>
          </cell>
        </row>
        <row r="2864">
          <cell r="B2864" t="str">
            <v>8674QQ</v>
          </cell>
          <cell r="H2864">
            <v>398326</v>
          </cell>
        </row>
        <row r="2865">
          <cell r="B2865" t="str">
            <v>8703RA</v>
          </cell>
          <cell r="H2865">
            <v>320649</v>
          </cell>
        </row>
        <row r="2866">
          <cell r="B2866" t="str">
            <v>8713QQ</v>
          </cell>
          <cell r="H2866">
            <v>398326</v>
          </cell>
        </row>
        <row r="2867">
          <cell r="B2867" t="str">
            <v>8725NQ</v>
          </cell>
          <cell r="H2867">
            <v>492783</v>
          </cell>
        </row>
        <row r="2868">
          <cell r="B2868" t="str">
            <v>9034RL</v>
          </cell>
          <cell r="H2868">
            <v>855906</v>
          </cell>
        </row>
        <row r="2869">
          <cell r="B2869" t="str">
            <v>9039RL</v>
          </cell>
          <cell r="H2869">
            <v>458158</v>
          </cell>
        </row>
        <row r="2870">
          <cell r="B2870" t="str">
            <v>9040RL</v>
          </cell>
          <cell r="H2870">
            <v>450778</v>
          </cell>
        </row>
        <row r="2871">
          <cell r="B2871" t="str">
            <v>9126NB1</v>
          </cell>
          <cell r="H2871">
            <v>192306</v>
          </cell>
        </row>
        <row r="2872">
          <cell r="B2872" t="str">
            <v>9127NB1</v>
          </cell>
          <cell r="H2872">
            <v>192306</v>
          </cell>
        </row>
        <row r="2873">
          <cell r="B2873" t="str">
            <v>9128NB1</v>
          </cell>
          <cell r="H2873">
            <v>192306</v>
          </cell>
        </row>
        <row r="2874">
          <cell r="B2874" t="str">
            <v>9131NB1</v>
          </cell>
          <cell r="H2874">
            <v>192306</v>
          </cell>
        </row>
        <row r="2875">
          <cell r="B2875" t="str">
            <v>9269NR1</v>
          </cell>
          <cell r="H2875">
            <v>339631</v>
          </cell>
        </row>
        <row r="2876">
          <cell r="B2876" t="str">
            <v>9327NR1</v>
          </cell>
          <cell r="H2876">
            <v>336311</v>
          </cell>
        </row>
        <row r="2877">
          <cell r="B2877" t="str">
            <v>9553RI</v>
          </cell>
          <cell r="H2877">
            <v>440385</v>
          </cell>
        </row>
        <row r="2878">
          <cell r="B2878" t="str">
            <v>9574RI</v>
          </cell>
          <cell r="H2878">
            <v>355978</v>
          </cell>
        </row>
        <row r="2879">
          <cell r="B2879" t="str">
            <v>9622RI</v>
          </cell>
          <cell r="H2879">
            <v>502707</v>
          </cell>
        </row>
        <row r="2880">
          <cell r="B2880" t="str">
            <v>9632RI</v>
          </cell>
          <cell r="H2880">
            <v>438833</v>
          </cell>
        </row>
        <row r="2881">
          <cell r="B2881" t="str">
            <v>9734RM</v>
          </cell>
          <cell r="H2881">
            <v>368626</v>
          </cell>
        </row>
        <row r="2882">
          <cell r="B2882" t="str">
            <v>9735RM</v>
          </cell>
          <cell r="H2882">
            <v>320902</v>
          </cell>
        </row>
        <row r="2883">
          <cell r="B2883" t="str">
            <v>9736RM</v>
          </cell>
          <cell r="H2883">
            <v>320902</v>
          </cell>
        </row>
        <row r="2884">
          <cell r="B2884" t="str">
            <v>9748RM</v>
          </cell>
          <cell r="H2884">
            <v>536917</v>
          </cell>
        </row>
        <row r="2885">
          <cell r="B2885" t="str">
            <v>9752RM</v>
          </cell>
          <cell r="H2885">
            <v>373372</v>
          </cell>
        </row>
        <row r="2886">
          <cell r="B2886" t="str">
            <v>9753RM</v>
          </cell>
          <cell r="H2886">
            <v>373372</v>
          </cell>
        </row>
        <row r="2887">
          <cell r="B2887" t="str">
            <v>9754RM</v>
          </cell>
          <cell r="H2887">
            <v>373372</v>
          </cell>
        </row>
        <row r="2888">
          <cell r="B2888" t="str">
            <v>9755RM</v>
          </cell>
          <cell r="H2888">
            <v>373372</v>
          </cell>
        </row>
        <row r="2889">
          <cell r="B2889" t="str">
            <v>9760RM</v>
          </cell>
          <cell r="H2889">
            <v>373372</v>
          </cell>
        </row>
        <row r="2890">
          <cell r="B2890" t="str">
            <v>9785RM</v>
          </cell>
          <cell r="H2890">
            <v>320902</v>
          </cell>
        </row>
        <row r="2891">
          <cell r="B2891" t="str">
            <v>9786PD1</v>
          </cell>
          <cell r="H2891">
            <v>315976</v>
          </cell>
        </row>
        <row r="2892">
          <cell r="B2892" t="str">
            <v>0052PU1</v>
          </cell>
          <cell r="H2892">
            <v>226881</v>
          </cell>
        </row>
        <row r="2893">
          <cell r="B2893" t="str">
            <v>0090PU1</v>
          </cell>
          <cell r="H2893">
            <v>222118</v>
          </cell>
        </row>
        <row r="2894">
          <cell r="B2894" t="str">
            <v>0097PU1</v>
          </cell>
          <cell r="H2894">
            <v>226881</v>
          </cell>
        </row>
        <row r="2895">
          <cell r="B2895" t="str">
            <v>0107PU1</v>
          </cell>
          <cell r="H2895">
            <v>226881</v>
          </cell>
        </row>
        <row r="2896">
          <cell r="B2896" t="str">
            <v>0126PU1</v>
          </cell>
          <cell r="H2896">
            <v>222118</v>
          </cell>
        </row>
        <row r="2897">
          <cell r="B2897" t="str">
            <v>0173PU1</v>
          </cell>
          <cell r="H2897">
            <v>218060</v>
          </cell>
        </row>
        <row r="2898">
          <cell r="B2898" t="str">
            <v>0221RB</v>
          </cell>
          <cell r="H2898">
            <v>497482</v>
          </cell>
        </row>
        <row r="2899">
          <cell r="B2899" t="str">
            <v>0256OP1</v>
          </cell>
          <cell r="H2899">
            <v>263818</v>
          </cell>
        </row>
        <row r="2900">
          <cell r="B2900" t="str">
            <v>0372OD</v>
          </cell>
          <cell r="H2900">
            <v>313586</v>
          </cell>
        </row>
        <row r="2901">
          <cell r="B2901" t="str">
            <v>0401PF1</v>
          </cell>
          <cell r="H2901">
            <v>270891</v>
          </cell>
        </row>
        <row r="2902">
          <cell r="B2902" t="str">
            <v>0406PF1</v>
          </cell>
          <cell r="H2902">
            <v>266579</v>
          </cell>
        </row>
        <row r="2903">
          <cell r="B2903" t="str">
            <v>0409PF1</v>
          </cell>
          <cell r="H2903">
            <v>270891</v>
          </cell>
        </row>
        <row r="2904">
          <cell r="B2904" t="str">
            <v>0556PZ1</v>
          </cell>
          <cell r="H2904">
            <v>286144</v>
          </cell>
        </row>
        <row r="2905">
          <cell r="B2905" t="str">
            <v>0586PZ1</v>
          </cell>
          <cell r="H2905">
            <v>285534</v>
          </cell>
        </row>
        <row r="2906">
          <cell r="B2906" t="str">
            <v>0587PZ1</v>
          </cell>
          <cell r="H2906">
            <v>285534</v>
          </cell>
        </row>
        <row r="2907">
          <cell r="B2907" t="str">
            <v>0589PZ1</v>
          </cell>
          <cell r="H2907">
            <v>285534</v>
          </cell>
        </row>
        <row r="2908">
          <cell r="B2908" t="str">
            <v>0592PZ1</v>
          </cell>
          <cell r="H2908">
            <v>285534</v>
          </cell>
        </row>
        <row r="2909">
          <cell r="B2909" t="str">
            <v>0593PZ1</v>
          </cell>
          <cell r="H2909">
            <v>285534</v>
          </cell>
        </row>
        <row r="2910">
          <cell r="B2910" t="str">
            <v>0598PZ1</v>
          </cell>
          <cell r="H2910">
            <v>285534</v>
          </cell>
        </row>
        <row r="2911">
          <cell r="B2911" t="str">
            <v>0599PZ1</v>
          </cell>
          <cell r="H2911">
            <v>285534</v>
          </cell>
        </row>
        <row r="2912">
          <cell r="B2912" t="str">
            <v>0600PZ1</v>
          </cell>
          <cell r="H2912">
            <v>285534</v>
          </cell>
        </row>
        <row r="2913">
          <cell r="B2913" t="str">
            <v>0601PZ1</v>
          </cell>
          <cell r="H2913">
            <v>285534</v>
          </cell>
        </row>
        <row r="2914">
          <cell r="B2914" t="str">
            <v>0602PZ1</v>
          </cell>
          <cell r="H2914">
            <v>285534</v>
          </cell>
        </row>
        <row r="2915">
          <cell r="B2915" t="str">
            <v>0619NP1</v>
          </cell>
          <cell r="H2915">
            <v>175712</v>
          </cell>
        </row>
        <row r="2916">
          <cell r="B2916" t="str">
            <v>0714PH</v>
          </cell>
          <cell r="H2916">
            <v>273602</v>
          </cell>
        </row>
        <row r="2917">
          <cell r="B2917" t="str">
            <v>0733PH</v>
          </cell>
          <cell r="H2917">
            <v>287154</v>
          </cell>
        </row>
        <row r="2918">
          <cell r="B2918" t="str">
            <v>0806RQ</v>
          </cell>
          <cell r="H2918">
            <v>217459</v>
          </cell>
        </row>
        <row r="2919">
          <cell r="B2919" t="str">
            <v>0807RQ</v>
          </cell>
          <cell r="H2919">
            <v>229776</v>
          </cell>
        </row>
        <row r="2920">
          <cell r="B2920" t="str">
            <v>0808RQ</v>
          </cell>
          <cell r="H2920">
            <v>585099</v>
          </cell>
        </row>
        <row r="2921">
          <cell r="B2921" t="str">
            <v>0809RQ</v>
          </cell>
          <cell r="H2921">
            <v>440066</v>
          </cell>
        </row>
        <row r="2922">
          <cell r="B2922" t="str">
            <v>1007QZ</v>
          </cell>
          <cell r="H2922">
            <v>160029</v>
          </cell>
        </row>
        <row r="2923">
          <cell r="B2923" t="str">
            <v>1047QZ</v>
          </cell>
          <cell r="H2923">
            <v>147984</v>
          </cell>
        </row>
        <row r="2924">
          <cell r="B2924" t="str">
            <v>1118RP</v>
          </cell>
          <cell r="H2924">
            <v>323594</v>
          </cell>
        </row>
        <row r="2925">
          <cell r="B2925" t="str">
            <v>1123PG1</v>
          </cell>
          <cell r="H2925">
            <v>271292</v>
          </cell>
        </row>
        <row r="2926">
          <cell r="B2926" t="str">
            <v>1128RR</v>
          </cell>
          <cell r="H2926">
            <v>520066</v>
          </cell>
        </row>
        <row r="2927">
          <cell r="B2927" t="str">
            <v>1129PG1</v>
          </cell>
          <cell r="H2927">
            <v>275637</v>
          </cell>
        </row>
        <row r="2928">
          <cell r="B2928" t="str">
            <v>1130PG1</v>
          </cell>
          <cell r="H2928">
            <v>275637</v>
          </cell>
        </row>
        <row r="2929">
          <cell r="B2929" t="str">
            <v>1156RP</v>
          </cell>
          <cell r="H2929">
            <v>323594</v>
          </cell>
        </row>
        <row r="2930">
          <cell r="B2930" t="str">
            <v>1160RP</v>
          </cell>
          <cell r="H2930">
            <v>323594</v>
          </cell>
        </row>
        <row r="2931">
          <cell r="B2931" t="str">
            <v>1163RP</v>
          </cell>
          <cell r="H2931">
            <v>323594</v>
          </cell>
        </row>
        <row r="2932">
          <cell r="B2932" t="str">
            <v>1166RR</v>
          </cell>
          <cell r="H2932">
            <v>283209</v>
          </cell>
        </row>
        <row r="2933">
          <cell r="B2933" t="str">
            <v>1168RP</v>
          </cell>
          <cell r="H2933">
            <v>323594</v>
          </cell>
        </row>
        <row r="2934">
          <cell r="B2934" t="str">
            <v>1172PG1</v>
          </cell>
          <cell r="H2934">
            <v>234692</v>
          </cell>
        </row>
        <row r="2935">
          <cell r="B2935" t="str">
            <v>1172RP</v>
          </cell>
          <cell r="H2935">
            <v>323594</v>
          </cell>
        </row>
        <row r="2936">
          <cell r="B2936" t="str">
            <v>1173PG1</v>
          </cell>
          <cell r="H2936">
            <v>238718</v>
          </cell>
        </row>
        <row r="2937">
          <cell r="B2937" t="str">
            <v>1175PG1</v>
          </cell>
          <cell r="H2937">
            <v>146683</v>
          </cell>
        </row>
        <row r="2938">
          <cell r="B2938" t="str">
            <v>1181PG1</v>
          </cell>
          <cell r="H2938">
            <v>238718</v>
          </cell>
        </row>
        <row r="2939">
          <cell r="B2939" t="str">
            <v>1182RP</v>
          </cell>
          <cell r="H2939">
            <v>292688</v>
          </cell>
        </row>
        <row r="2940">
          <cell r="B2940" t="str">
            <v>1183RP</v>
          </cell>
          <cell r="H2940">
            <v>292688</v>
          </cell>
        </row>
        <row r="2941">
          <cell r="B2941" t="str">
            <v>1184RP</v>
          </cell>
          <cell r="H2941">
            <v>292688</v>
          </cell>
        </row>
        <row r="2942">
          <cell r="B2942" t="str">
            <v>1185RP</v>
          </cell>
          <cell r="H2942">
            <v>292688</v>
          </cell>
        </row>
        <row r="2943">
          <cell r="B2943" t="str">
            <v>1186RP</v>
          </cell>
          <cell r="H2943">
            <v>292688</v>
          </cell>
        </row>
        <row r="2944">
          <cell r="B2944" t="str">
            <v>1187RP</v>
          </cell>
          <cell r="H2944">
            <v>292688</v>
          </cell>
        </row>
        <row r="2945">
          <cell r="B2945" t="str">
            <v>1188RP</v>
          </cell>
          <cell r="H2945">
            <v>292688</v>
          </cell>
        </row>
        <row r="2946">
          <cell r="B2946" t="str">
            <v>1189RP</v>
          </cell>
          <cell r="H2946">
            <v>292688</v>
          </cell>
        </row>
        <row r="2947">
          <cell r="B2947" t="str">
            <v>1191RP</v>
          </cell>
          <cell r="H2947">
            <v>292688</v>
          </cell>
        </row>
        <row r="2948">
          <cell r="B2948" t="str">
            <v>1192RP</v>
          </cell>
          <cell r="H2948">
            <v>292688</v>
          </cell>
        </row>
        <row r="2949">
          <cell r="B2949" t="str">
            <v>1194PG1</v>
          </cell>
          <cell r="H2949">
            <v>238718</v>
          </cell>
        </row>
        <row r="2950">
          <cell r="B2950" t="str">
            <v>1195RP</v>
          </cell>
          <cell r="H2950">
            <v>292688</v>
          </cell>
        </row>
        <row r="2951">
          <cell r="B2951" t="str">
            <v>1196RP</v>
          </cell>
          <cell r="H2951">
            <v>292688</v>
          </cell>
        </row>
        <row r="2952">
          <cell r="B2952" t="str">
            <v>1197RP</v>
          </cell>
          <cell r="H2952">
            <v>292688</v>
          </cell>
        </row>
        <row r="2953">
          <cell r="B2953" t="str">
            <v>1198PG1</v>
          </cell>
          <cell r="H2953">
            <v>238718</v>
          </cell>
        </row>
        <row r="2954">
          <cell r="B2954" t="str">
            <v>1198RP</v>
          </cell>
          <cell r="H2954">
            <v>292688</v>
          </cell>
        </row>
        <row r="2955">
          <cell r="B2955" t="str">
            <v>1199PG1</v>
          </cell>
          <cell r="H2955">
            <v>238718</v>
          </cell>
        </row>
        <row r="2956">
          <cell r="B2956" t="str">
            <v>1199RP</v>
          </cell>
          <cell r="H2956">
            <v>292688</v>
          </cell>
        </row>
        <row r="2957">
          <cell r="B2957" t="str">
            <v>1200PG1</v>
          </cell>
          <cell r="H2957">
            <v>238718</v>
          </cell>
        </row>
        <row r="2958">
          <cell r="B2958" t="str">
            <v>1200RP</v>
          </cell>
          <cell r="H2958">
            <v>292688</v>
          </cell>
        </row>
        <row r="2959">
          <cell r="B2959" t="str">
            <v>1201RP</v>
          </cell>
          <cell r="H2959">
            <v>292688</v>
          </cell>
        </row>
        <row r="2960">
          <cell r="B2960" t="str">
            <v>1203RP</v>
          </cell>
          <cell r="H2960">
            <v>292688</v>
          </cell>
        </row>
        <row r="2961">
          <cell r="B2961" t="str">
            <v>1204RP</v>
          </cell>
          <cell r="H2961">
            <v>292688</v>
          </cell>
        </row>
        <row r="2962">
          <cell r="B2962" t="str">
            <v>1209RP</v>
          </cell>
          <cell r="H2962">
            <v>323594</v>
          </cell>
        </row>
        <row r="2963">
          <cell r="B2963" t="str">
            <v>1212PG1</v>
          </cell>
          <cell r="H2963">
            <v>234692</v>
          </cell>
        </row>
        <row r="2964">
          <cell r="B2964" t="str">
            <v>1213PG1</v>
          </cell>
          <cell r="H2964">
            <v>234692</v>
          </cell>
        </row>
        <row r="2965">
          <cell r="B2965" t="str">
            <v>1221RP</v>
          </cell>
          <cell r="H2965">
            <v>292688</v>
          </cell>
        </row>
        <row r="2966">
          <cell r="B2966" t="str">
            <v>1222PG1</v>
          </cell>
          <cell r="H2966">
            <v>230410</v>
          </cell>
        </row>
        <row r="2967">
          <cell r="B2967" t="str">
            <v>1222RP</v>
          </cell>
          <cell r="H2967">
            <v>292688</v>
          </cell>
        </row>
        <row r="2968">
          <cell r="B2968" t="str">
            <v>1224RP</v>
          </cell>
          <cell r="H2968">
            <v>323594</v>
          </cell>
        </row>
        <row r="2969">
          <cell r="B2969" t="str">
            <v>1228RP</v>
          </cell>
          <cell r="H2969">
            <v>292688</v>
          </cell>
        </row>
        <row r="2970">
          <cell r="B2970" t="str">
            <v>1229RP</v>
          </cell>
          <cell r="H2970">
            <v>292688</v>
          </cell>
        </row>
        <row r="2971">
          <cell r="B2971" t="str">
            <v>1230PG1</v>
          </cell>
          <cell r="H2971">
            <v>226370</v>
          </cell>
        </row>
        <row r="2972">
          <cell r="B2972" t="str">
            <v>1230RP</v>
          </cell>
          <cell r="H2972">
            <v>292688</v>
          </cell>
        </row>
        <row r="2973">
          <cell r="B2973" t="str">
            <v>1231RP</v>
          </cell>
          <cell r="H2973">
            <v>292688</v>
          </cell>
        </row>
        <row r="2974">
          <cell r="B2974" t="str">
            <v>1232RP</v>
          </cell>
          <cell r="H2974">
            <v>292688</v>
          </cell>
        </row>
        <row r="2975">
          <cell r="B2975" t="str">
            <v>1234RP</v>
          </cell>
          <cell r="H2975">
            <v>292688</v>
          </cell>
        </row>
        <row r="2976">
          <cell r="B2976" t="str">
            <v>1235PG1</v>
          </cell>
          <cell r="H2976">
            <v>230410</v>
          </cell>
        </row>
        <row r="2977">
          <cell r="B2977" t="str">
            <v>1235RP</v>
          </cell>
          <cell r="H2977">
            <v>292688</v>
          </cell>
        </row>
        <row r="2978">
          <cell r="B2978" t="str">
            <v>1237PG1</v>
          </cell>
          <cell r="H2978">
            <v>234692</v>
          </cell>
        </row>
        <row r="2979">
          <cell r="B2979" t="str">
            <v>1237RP</v>
          </cell>
          <cell r="H2979">
            <v>292688</v>
          </cell>
        </row>
        <row r="2980">
          <cell r="B2980" t="str">
            <v>1248RP</v>
          </cell>
          <cell r="H2980">
            <v>323594</v>
          </cell>
        </row>
        <row r="2981">
          <cell r="B2981" t="str">
            <v>1249RP</v>
          </cell>
          <cell r="H2981">
            <v>323594</v>
          </cell>
        </row>
        <row r="2982">
          <cell r="B2982" t="str">
            <v>1256RS</v>
          </cell>
          <cell r="H2982">
            <v>333123</v>
          </cell>
        </row>
        <row r="2983">
          <cell r="B2983" t="str">
            <v>1258PG1</v>
          </cell>
          <cell r="H2983">
            <v>149199</v>
          </cell>
        </row>
        <row r="2984">
          <cell r="B2984" t="str">
            <v>1261RP</v>
          </cell>
          <cell r="H2984">
            <v>402929</v>
          </cell>
        </row>
        <row r="2985">
          <cell r="B2985" t="str">
            <v>1262PG1</v>
          </cell>
          <cell r="H2985">
            <v>226370</v>
          </cell>
        </row>
        <row r="2986">
          <cell r="B2986" t="str">
            <v>1265PG1</v>
          </cell>
          <cell r="H2986">
            <v>234692</v>
          </cell>
        </row>
        <row r="2987">
          <cell r="B2987" t="str">
            <v>1265RP</v>
          </cell>
          <cell r="H2987">
            <v>323594</v>
          </cell>
        </row>
        <row r="2988">
          <cell r="B2988" t="str">
            <v>1266RP</v>
          </cell>
          <cell r="H2988">
            <v>323594</v>
          </cell>
        </row>
        <row r="2989">
          <cell r="B2989" t="str">
            <v>1278RP</v>
          </cell>
          <cell r="H2989">
            <v>323594</v>
          </cell>
        </row>
        <row r="2990">
          <cell r="B2990" t="str">
            <v>1461QC1</v>
          </cell>
          <cell r="H2990">
            <v>284893</v>
          </cell>
        </row>
        <row r="2991">
          <cell r="B2991" t="str">
            <v>1522QC1</v>
          </cell>
          <cell r="H2991">
            <v>284893</v>
          </cell>
        </row>
        <row r="2992">
          <cell r="B2992" t="str">
            <v>1537QC1</v>
          </cell>
          <cell r="H2992">
            <v>284893</v>
          </cell>
        </row>
        <row r="2993">
          <cell r="B2993" t="str">
            <v>1542QC1</v>
          </cell>
          <cell r="H2993">
            <v>284893</v>
          </cell>
        </row>
        <row r="2994">
          <cell r="B2994" t="str">
            <v>1546QC1</v>
          </cell>
          <cell r="H2994">
            <v>284893</v>
          </cell>
        </row>
        <row r="2995">
          <cell r="B2995" t="str">
            <v>1573QC1</v>
          </cell>
          <cell r="H2995">
            <v>284893</v>
          </cell>
        </row>
        <row r="2996">
          <cell r="B2996" t="str">
            <v>1578RF</v>
          </cell>
          <cell r="H2996">
            <v>219125</v>
          </cell>
        </row>
        <row r="2997">
          <cell r="B2997" t="str">
            <v>1660NN1</v>
          </cell>
          <cell r="H2997">
            <v>295302</v>
          </cell>
        </row>
        <row r="2998">
          <cell r="B2998" t="str">
            <v>1780NN1</v>
          </cell>
          <cell r="H2998">
            <v>182880</v>
          </cell>
        </row>
        <row r="2999">
          <cell r="B2999" t="str">
            <v>1828PB1</v>
          </cell>
          <cell r="H2999">
            <v>217980</v>
          </cell>
        </row>
        <row r="3000">
          <cell r="B3000" t="str">
            <v>1842PB1</v>
          </cell>
          <cell r="H3000">
            <v>217980</v>
          </cell>
        </row>
        <row r="3001">
          <cell r="B3001" t="str">
            <v>1884PB1</v>
          </cell>
          <cell r="H3001">
            <v>217980</v>
          </cell>
        </row>
        <row r="3002">
          <cell r="B3002" t="str">
            <v>1892PB1</v>
          </cell>
          <cell r="H3002">
            <v>217980</v>
          </cell>
        </row>
        <row r="3003">
          <cell r="B3003" t="str">
            <v>1893PB1</v>
          </cell>
          <cell r="H3003">
            <v>222022</v>
          </cell>
        </row>
        <row r="3004">
          <cell r="B3004" t="str">
            <v>1893PU1</v>
          </cell>
          <cell r="H3004">
            <v>245358</v>
          </cell>
        </row>
        <row r="3005">
          <cell r="B3005" t="str">
            <v>1925PB1</v>
          </cell>
          <cell r="H3005">
            <v>217980</v>
          </cell>
        </row>
        <row r="3006">
          <cell r="B3006" t="str">
            <v>1925PU1</v>
          </cell>
          <cell r="H3006">
            <v>252734</v>
          </cell>
        </row>
        <row r="3007">
          <cell r="B3007" t="str">
            <v>1997RF</v>
          </cell>
          <cell r="H3007">
            <v>297614</v>
          </cell>
        </row>
        <row r="3008">
          <cell r="B3008" t="str">
            <v>2013PU1</v>
          </cell>
          <cell r="H3008">
            <v>252734</v>
          </cell>
        </row>
        <row r="3009">
          <cell r="B3009" t="str">
            <v>2093PE1</v>
          </cell>
          <cell r="H3009">
            <v>272850</v>
          </cell>
        </row>
        <row r="3010">
          <cell r="B3010" t="str">
            <v>2137PE1</v>
          </cell>
          <cell r="H3010">
            <v>272850</v>
          </cell>
        </row>
        <row r="3011">
          <cell r="B3011" t="str">
            <v>2138PE1</v>
          </cell>
          <cell r="H3011">
            <v>272850</v>
          </cell>
        </row>
        <row r="3012">
          <cell r="B3012" t="str">
            <v>2140PE1</v>
          </cell>
          <cell r="H3012">
            <v>272850</v>
          </cell>
        </row>
        <row r="3013">
          <cell r="B3013" t="str">
            <v>2141PE1</v>
          </cell>
          <cell r="H3013">
            <v>272850</v>
          </cell>
        </row>
        <row r="3014">
          <cell r="B3014" t="str">
            <v>2155RI</v>
          </cell>
          <cell r="H3014">
            <v>185462</v>
          </cell>
        </row>
        <row r="3015">
          <cell r="B3015" t="str">
            <v>2186RI</v>
          </cell>
          <cell r="H3015">
            <v>186023</v>
          </cell>
        </row>
        <row r="3016">
          <cell r="B3016" t="str">
            <v>2331NQ1</v>
          </cell>
          <cell r="H3016">
            <v>138134</v>
          </cell>
        </row>
        <row r="3017">
          <cell r="B3017" t="str">
            <v>2383RO</v>
          </cell>
          <cell r="H3017">
            <v>416072</v>
          </cell>
        </row>
        <row r="3018">
          <cell r="B3018" t="str">
            <v>2385RO</v>
          </cell>
          <cell r="H3018">
            <v>174028</v>
          </cell>
        </row>
        <row r="3019">
          <cell r="B3019" t="str">
            <v>2388RO</v>
          </cell>
          <cell r="H3019">
            <v>437452</v>
          </cell>
        </row>
        <row r="3020">
          <cell r="B3020" t="str">
            <v>2392RO</v>
          </cell>
          <cell r="H3020">
            <v>375848</v>
          </cell>
        </row>
        <row r="3021">
          <cell r="B3021" t="str">
            <v>2425RO</v>
          </cell>
          <cell r="H3021">
            <v>527588</v>
          </cell>
        </row>
        <row r="3022">
          <cell r="B3022" t="str">
            <v>2432RO</v>
          </cell>
          <cell r="H3022">
            <v>216124</v>
          </cell>
        </row>
        <row r="3023">
          <cell r="B3023" t="str">
            <v>2436RO</v>
          </cell>
          <cell r="H3023">
            <v>284460</v>
          </cell>
        </row>
        <row r="3024">
          <cell r="B3024" t="str">
            <v>2442RQ</v>
          </cell>
          <cell r="H3024">
            <v>384316</v>
          </cell>
        </row>
        <row r="3025">
          <cell r="B3025" t="str">
            <v>2456RO</v>
          </cell>
          <cell r="H3025">
            <v>406385</v>
          </cell>
        </row>
        <row r="3026">
          <cell r="B3026" t="str">
            <v>2462RO</v>
          </cell>
          <cell r="H3026">
            <v>341750</v>
          </cell>
        </row>
        <row r="3027">
          <cell r="B3027" t="str">
            <v>2464RO</v>
          </cell>
          <cell r="H3027">
            <v>171963</v>
          </cell>
        </row>
        <row r="3028">
          <cell r="B3028" t="str">
            <v>2498RO</v>
          </cell>
          <cell r="H3028">
            <v>168104</v>
          </cell>
        </row>
        <row r="3029">
          <cell r="B3029" t="str">
            <v>2524RO</v>
          </cell>
          <cell r="H3029">
            <v>168104</v>
          </cell>
        </row>
        <row r="3030">
          <cell r="B3030" t="str">
            <v>2526RO</v>
          </cell>
          <cell r="H3030">
            <v>168104</v>
          </cell>
        </row>
        <row r="3031">
          <cell r="B3031" t="str">
            <v>2528RO</v>
          </cell>
          <cell r="H3031">
            <v>168104</v>
          </cell>
        </row>
        <row r="3032">
          <cell r="B3032" t="str">
            <v>2529PR1</v>
          </cell>
          <cell r="H3032">
            <v>255590</v>
          </cell>
        </row>
        <row r="3033">
          <cell r="B3033" t="str">
            <v>2529RO</v>
          </cell>
          <cell r="H3033">
            <v>168104</v>
          </cell>
        </row>
        <row r="3034">
          <cell r="B3034" t="str">
            <v>2530RO</v>
          </cell>
          <cell r="H3034">
            <v>168104</v>
          </cell>
        </row>
        <row r="3035">
          <cell r="B3035" t="str">
            <v>2534PR1</v>
          </cell>
          <cell r="H3035">
            <v>255590</v>
          </cell>
        </row>
        <row r="3036">
          <cell r="B3036" t="str">
            <v>2537RO</v>
          </cell>
          <cell r="H3036">
            <v>168104</v>
          </cell>
        </row>
        <row r="3037">
          <cell r="B3037" t="str">
            <v>2539RO</v>
          </cell>
          <cell r="H3037">
            <v>168104</v>
          </cell>
        </row>
        <row r="3038">
          <cell r="B3038" t="str">
            <v>2540RO</v>
          </cell>
          <cell r="H3038">
            <v>222367</v>
          </cell>
        </row>
        <row r="3039">
          <cell r="B3039" t="str">
            <v>2545PR1</v>
          </cell>
          <cell r="H3039">
            <v>251533</v>
          </cell>
        </row>
        <row r="3040">
          <cell r="B3040" t="str">
            <v>2547PR1</v>
          </cell>
          <cell r="H3040">
            <v>255590</v>
          </cell>
        </row>
        <row r="3041">
          <cell r="B3041" t="str">
            <v>2551PR1</v>
          </cell>
          <cell r="H3041">
            <v>255590</v>
          </cell>
        </row>
        <row r="3042">
          <cell r="B3042" t="str">
            <v>2556PR1</v>
          </cell>
          <cell r="H3042">
            <v>251533</v>
          </cell>
        </row>
        <row r="3043">
          <cell r="B3043" t="str">
            <v>2557PR1</v>
          </cell>
          <cell r="H3043">
            <v>251533</v>
          </cell>
        </row>
        <row r="3044">
          <cell r="B3044" t="str">
            <v>2566RO</v>
          </cell>
          <cell r="H3044">
            <v>283209</v>
          </cell>
        </row>
        <row r="3045">
          <cell r="B3045" t="str">
            <v>2584QN</v>
          </cell>
          <cell r="H3045">
            <v>326720</v>
          </cell>
        </row>
        <row r="3046">
          <cell r="B3046" t="str">
            <v>2587RO</v>
          </cell>
          <cell r="H3046">
            <v>282567</v>
          </cell>
        </row>
        <row r="3047">
          <cell r="B3047" t="str">
            <v>2594PR1</v>
          </cell>
          <cell r="H3047">
            <v>251533</v>
          </cell>
        </row>
        <row r="3048">
          <cell r="B3048" t="str">
            <v>2594RO</v>
          </cell>
          <cell r="H3048">
            <v>171963</v>
          </cell>
        </row>
        <row r="3049">
          <cell r="B3049" t="str">
            <v>2597PR1</v>
          </cell>
          <cell r="H3049">
            <v>251533</v>
          </cell>
        </row>
        <row r="3050">
          <cell r="B3050" t="str">
            <v>2598PR1</v>
          </cell>
          <cell r="H3050">
            <v>251533</v>
          </cell>
        </row>
        <row r="3051">
          <cell r="B3051" t="str">
            <v>2601RO</v>
          </cell>
          <cell r="H3051">
            <v>270587</v>
          </cell>
        </row>
        <row r="3052">
          <cell r="B3052" t="str">
            <v>2604PR1</v>
          </cell>
          <cell r="H3052">
            <v>251533</v>
          </cell>
        </row>
        <row r="3053">
          <cell r="B3053" t="str">
            <v>2609RO</v>
          </cell>
          <cell r="H3053">
            <v>168104</v>
          </cell>
        </row>
        <row r="3054">
          <cell r="B3054" t="str">
            <v>2616RO</v>
          </cell>
          <cell r="H3054">
            <v>283209</v>
          </cell>
        </row>
        <row r="3055">
          <cell r="B3055" t="str">
            <v>2619RO</v>
          </cell>
          <cell r="H3055">
            <v>67242</v>
          </cell>
        </row>
        <row r="3056">
          <cell r="B3056" t="str">
            <v>2629RO</v>
          </cell>
          <cell r="H3056">
            <v>168104</v>
          </cell>
        </row>
        <row r="3057">
          <cell r="B3057" t="str">
            <v>2630RO</v>
          </cell>
          <cell r="H3057">
            <v>309239</v>
          </cell>
        </row>
        <row r="3058">
          <cell r="B3058" t="str">
            <v>2638RO</v>
          </cell>
          <cell r="H3058">
            <v>171963</v>
          </cell>
        </row>
        <row r="3059">
          <cell r="B3059" t="str">
            <v>2641RO</v>
          </cell>
          <cell r="H3059">
            <v>270587</v>
          </cell>
        </row>
        <row r="3060">
          <cell r="B3060" t="str">
            <v>2646PR1</v>
          </cell>
          <cell r="H3060">
            <v>253682</v>
          </cell>
        </row>
        <row r="3061">
          <cell r="B3061" t="str">
            <v>2646RO</v>
          </cell>
          <cell r="H3061">
            <v>270587</v>
          </cell>
        </row>
        <row r="3062">
          <cell r="B3062" t="str">
            <v>2649PD1</v>
          </cell>
          <cell r="H3062">
            <v>225630</v>
          </cell>
        </row>
        <row r="3063">
          <cell r="B3063" t="str">
            <v>2649RO</v>
          </cell>
          <cell r="H3063">
            <v>174028</v>
          </cell>
        </row>
        <row r="3064">
          <cell r="B3064" t="str">
            <v>2653PD1</v>
          </cell>
          <cell r="H3064">
            <v>229656</v>
          </cell>
        </row>
        <row r="3065">
          <cell r="B3065" t="str">
            <v>2655PR1</v>
          </cell>
          <cell r="H3065">
            <v>253682</v>
          </cell>
        </row>
        <row r="3066">
          <cell r="B3066" t="str">
            <v>2666RO</v>
          </cell>
          <cell r="H3066">
            <v>171963</v>
          </cell>
        </row>
        <row r="3067">
          <cell r="B3067" t="str">
            <v>2678PR1</v>
          </cell>
          <cell r="H3067">
            <v>251533</v>
          </cell>
        </row>
        <row r="3068">
          <cell r="B3068" t="str">
            <v>2679PR1</v>
          </cell>
          <cell r="H3068">
            <v>253682</v>
          </cell>
        </row>
        <row r="3069">
          <cell r="B3069" t="str">
            <v>2680RO</v>
          </cell>
          <cell r="H3069">
            <v>171963</v>
          </cell>
        </row>
        <row r="3070">
          <cell r="B3070" t="str">
            <v>2681RO</v>
          </cell>
          <cell r="H3070">
            <v>284460</v>
          </cell>
        </row>
        <row r="3071">
          <cell r="B3071" t="str">
            <v>2682RO</v>
          </cell>
          <cell r="H3071">
            <v>171963</v>
          </cell>
        </row>
        <row r="3072">
          <cell r="B3072" t="str">
            <v>2685PR1</v>
          </cell>
          <cell r="H3072">
            <v>249656</v>
          </cell>
        </row>
        <row r="3073">
          <cell r="B3073" t="str">
            <v>2687RO</v>
          </cell>
          <cell r="H3073">
            <v>171963</v>
          </cell>
        </row>
        <row r="3074">
          <cell r="B3074" t="str">
            <v>2688RO</v>
          </cell>
          <cell r="H3074">
            <v>270587</v>
          </cell>
        </row>
        <row r="3075">
          <cell r="B3075" t="str">
            <v>2692RP</v>
          </cell>
          <cell r="H3075">
            <v>317068</v>
          </cell>
        </row>
        <row r="3076">
          <cell r="B3076" t="str">
            <v>2694RP</v>
          </cell>
          <cell r="H3076">
            <v>242695</v>
          </cell>
        </row>
        <row r="3077">
          <cell r="B3077" t="str">
            <v>2695PF1</v>
          </cell>
          <cell r="H3077">
            <v>336168</v>
          </cell>
        </row>
        <row r="3078">
          <cell r="B3078" t="str">
            <v>2697PF1</v>
          </cell>
          <cell r="H3078">
            <v>337642</v>
          </cell>
        </row>
        <row r="3079">
          <cell r="B3079" t="str">
            <v>2697RP</v>
          </cell>
          <cell r="H3079">
            <v>242695</v>
          </cell>
        </row>
        <row r="3080">
          <cell r="B3080" t="str">
            <v>2698PF1</v>
          </cell>
          <cell r="H3080">
            <v>355966</v>
          </cell>
        </row>
        <row r="3081">
          <cell r="B3081" t="str">
            <v>2698RP</v>
          </cell>
          <cell r="H3081">
            <v>242695</v>
          </cell>
        </row>
        <row r="3082">
          <cell r="B3082" t="str">
            <v>2699RP</v>
          </cell>
          <cell r="H3082">
            <v>242695</v>
          </cell>
        </row>
        <row r="3083">
          <cell r="B3083" t="str">
            <v>2700RP</v>
          </cell>
          <cell r="H3083">
            <v>242695</v>
          </cell>
        </row>
        <row r="3084">
          <cell r="B3084" t="str">
            <v>2701PF1</v>
          </cell>
          <cell r="H3084">
            <v>331958</v>
          </cell>
        </row>
        <row r="3085">
          <cell r="B3085" t="str">
            <v>2703RP</v>
          </cell>
          <cell r="H3085">
            <v>242695</v>
          </cell>
        </row>
        <row r="3086">
          <cell r="B3086" t="str">
            <v>2704RP</v>
          </cell>
          <cell r="H3086">
            <v>242695</v>
          </cell>
        </row>
        <row r="3087">
          <cell r="B3087" t="str">
            <v>2705RP</v>
          </cell>
          <cell r="H3087">
            <v>242695</v>
          </cell>
        </row>
        <row r="3088">
          <cell r="B3088" t="str">
            <v>2706PD1</v>
          </cell>
          <cell r="H3088">
            <v>225630</v>
          </cell>
        </row>
        <row r="3089">
          <cell r="B3089" t="str">
            <v>2706RP</v>
          </cell>
          <cell r="H3089">
            <v>242695</v>
          </cell>
        </row>
        <row r="3090">
          <cell r="B3090" t="str">
            <v>2709PD1</v>
          </cell>
          <cell r="H3090">
            <v>225630</v>
          </cell>
        </row>
        <row r="3091">
          <cell r="B3091" t="str">
            <v>2709RO</v>
          </cell>
          <cell r="H3091">
            <v>341750</v>
          </cell>
        </row>
        <row r="3092">
          <cell r="B3092" t="str">
            <v>2709RP</v>
          </cell>
          <cell r="H3092">
            <v>121348</v>
          </cell>
        </row>
        <row r="3093">
          <cell r="B3093" t="str">
            <v>2710RP</v>
          </cell>
          <cell r="H3093">
            <v>242695</v>
          </cell>
        </row>
        <row r="3094">
          <cell r="B3094" t="str">
            <v>2712RP</v>
          </cell>
          <cell r="H3094">
            <v>242695</v>
          </cell>
        </row>
        <row r="3095">
          <cell r="B3095" t="str">
            <v>2713PD1</v>
          </cell>
          <cell r="H3095">
            <v>229656</v>
          </cell>
        </row>
        <row r="3096">
          <cell r="B3096" t="str">
            <v>2713RP</v>
          </cell>
          <cell r="H3096">
            <v>242695</v>
          </cell>
        </row>
        <row r="3097">
          <cell r="B3097" t="str">
            <v>2714RP</v>
          </cell>
          <cell r="H3097">
            <v>242695</v>
          </cell>
        </row>
        <row r="3098">
          <cell r="B3098" t="str">
            <v>2719QQ1</v>
          </cell>
          <cell r="H3098">
            <v>654967</v>
          </cell>
        </row>
        <row r="3099">
          <cell r="B3099" t="str">
            <v>2737RO</v>
          </cell>
          <cell r="H3099">
            <v>274548</v>
          </cell>
        </row>
        <row r="3100">
          <cell r="B3100" t="str">
            <v>2738RO</v>
          </cell>
          <cell r="H3100">
            <v>415703</v>
          </cell>
        </row>
        <row r="3101">
          <cell r="B3101" t="str">
            <v>2739RP</v>
          </cell>
          <cell r="H3101">
            <v>596490</v>
          </cell>
        </row>
        <row r="3102">
          <cell r="B3102" t="str">
            <v>2740PD1</v>
          </cell>
          <cell r="H3102">
            <v>227234</v>
          </cell>
        </row>
        <row r="3103">
          <cell r="B3103" t="str">
            <v>2740RO</v>
          </cell>
          <cell r="H3103">
            <v>174028</v>
          </cell>
        </row>
        <row r="3104">
          <cell r="B3104" t="str">
            <v>2750PR1</v>
          </cell>
          <cell r="H3104">
            <v>249656</v>
          </cell>
        </row>
        <row r="3105">
          <cell r="B3105" t="str">
            <v>2754RO</v>
          </cell>
          <cell r="H3105">
            <v>287122</v>
          </cell>
        </row>
        <row r="3106">
          <cell r="B3106" t="str">
            <v>2759PR1</v>
          </cell>
          <cell r="H3106">
            <v>249656</v>
          </cell>
        </row>
        <row r="3107">
          <cell r="B3107" t="str">
            <v>2762RO</v>
          </cell>
          <cell r="H3107">
            <v>174028</v>
          </cell>
        </row>
        <row r="3108">
          <cell r="B3108" t="str">
            <v>2764RO</v>
          </cell>
          <cell r="H3108">
            <v>339600</v>
          </cell>
        </row>
        <row r="3109">
          <cell r="B3109" t="str">
            <v>2767RO</v>
          </cell>
          <cell r="H3109">
            <v>174028</v>
          </cell>
        </row>
        <row r="3110">
          <cell r="B3110" t="str">
            <v>2767RP</v>
          </cell>
          <cell r="H3110">
            <v>232363</v>
          </cell>
        </row>
        <row r="3111">
          <cell r="B3111" t="str">
            <v>2774RP</v>
          </cell>
          <cell r="H3111">
            <v>930353</v>
          </cell>
        </row>
        <row r="3112">
          <cell r="B3112" t="str">
            <v>2797PR1</v>
          </cell>
          <cell r="H3112">
            <v>249656</v>
          </cell>
        </row>
        <row r="3113">
          <cell r="B3113" t="str">
            <v>2797RM</v>
          </cell>
          <cell r="H3113">
            <v>363674</v>
          </cell>
        </row>
        <row r="3114">
          <cell r="B3114" t="str">
            <v>2803PR1</v>
          </cell>
          <cell r="H3114">
            <v>243353</v>
          </cell>
        </row>
        <row r="3115">
          <cell r="B3115" t="str">
            <v>2813PX1</v>
          </cell>
          <cell r="H3115">
            <v>360370</v>
          </cell>
        </row>
        <row r="3116">
          <cell r="B3116" t="str">
            <v>2821PR</v>
          </cell>
          <cell r="H3116">
            <v>283119</v>
          </cell>
        </row>
        <row r="3117">
          <cell r="B3117" t="str">
            <v>2835PX1</v>
          </cell>
          <cell r="H3117">
            <v>360370</v>
          </cell>
        </row>
        <row r="3118">
          <cell r="B3118" t="str">
            <v>2837RO</v>
          </cell>
          <cell r="H3118">
            <v>186609</v>
          </cell>
        </row>
        <row r="3119">
          <cell r="B3119" t="str">
            <v>2843RC</v>
          </cell>
          <cell r="H3119">
            <v>323365</v>
          </cell>
        </row>
        <row r="3120">
          <cell r="B3120" t="str">
            <v>2845PR1</v>
          </cell>
          <cell r="H3120">
            <v>253682</v>
          </cell>
        </row>
        <row r="3121">
          <cell r="B3121" t="str">
            <v>2865PR1</v>
          </cell>
          <cell r="H3121">
            <v>255590</v>
          </cell>
        </row>
        <row r="3122">
          <cell r="B3122" t="str">
            <v>2866PR1</v>
          </cell>
          <cell r="H3122">
            <v>255590</v>
          </cell>
        </row>
        <row r="3123">
          <cell r="B3123" t="str">
            <v>2868RO</v>
          </cell>
          <cell r="H3123">
            <v>277900</v>
          </cell>
        </row>
        <row r="3124">
          <cell r="B3124" t="str">
            <v>2869RO</v>
          </cell>
          <cell r="H3124">
            <v>274997</v>
          </cell>
        </row>
        <row r="3125">
          <cell r="B3125" t="str">
            <v>2870PR1</v>
          </cell>
          <cell r="H3125">
            <v>251533</v>
          </cell>
        </row>
        <row r="3126">
          <cell r="B3126" t="str">
            <v>2901RO</v>
          </cell>
          <cell r="H3126">
            <v>452079</v>
          </cell>
        </row>
        <row r="3127">
          <cell r="B3127" t="str">
            <v>2908RO</v>
          </cell>
          <cell r="H3127">
            <v>391950</v>
          </cell>
        </row>
        <row r="3128">
          <cell r="B3128" t="str">
            <v>2917PR1</v>
          </cell>
          <cell r="H3128">
            <v>251533</v>
          </cell>
        </row>
        <row r="3129">
          <cell r="B3129" t="str">
            <v>2923RO</v>
          </cell>
          <cell r="H3129">
            <v>284460</v>
          </cell>
        </row>
        <row r="3130">
          <cell r="B3130" t="str">
            <v>2926RO</v>
          </cell>
          <cell r="H3130">
            <v>274548</v>
          </cell>
        </row>
        <row r="3131">
          <cell r="B3131" t="str">
            <v>2932PR1</v>
          </cell>
          <cell r="H3131">
            <v>255590</v>
          </cell>
        </row>
        <row r="3132">
          <cell r="B3132" t="str">
            <v>2933RO</v>
          </cell>
          <cell r="H3132">
            <v>228405</v>
          </cell>
        </row>
        <row r="3133">
          <cell r="B3133" t="str">
            <v>2935RO</v>
          </cell>
          <cell r="H3133">
            <v>270587</v>
          </cell>
        </row>
        <row r="3134">
          <cell r="B3134" t="str">
            <v>2938RO</v>
          </cell>
          <cell r="H3134">
            <v>270587</v>
          </cell>
        </row>
        <row r="3135">
          <cell r="B3135" t="str">
            <v>2939RO</v>
          </cell>
          <cell r="H3135">
            <v>270587</v>
          </cell>
        </row>
        <row r="3136">
          <cell r="B3136" t="str">
            <v>2940RO</v>
          </cell>
          <cell r="H3136">
            <v>270587</v>
          </cell>
        </row>
        <row r="3137">
          <cell r="B3137" t="str">
            <v>2941RO</v>
          </cell>
          <cell r="H3137">
            <v>270587</v>
          </cell>
        </row>
        <row r="3138">
          <cell r="B3138" t="str">
            <v>2943RO</v>
          </cell>
          <cell r="H3138">
            <v>360803</v>
          </cell>
        </row>
        <row r="3139">
          <cell r="B3139" t="str">
            <v>2948RO</v>
          </cell>
          <cell r="H3139">
            <v>270587</v>
          </cell>
        </row>
        <row r="3140">
          <cell r="B3140" t="str">
            <v>2949RO</v>
          </cell>
          <cell r="H3140">
            <v>270587</v>
          </cell>
        </row>
        <row r="3141">
          <cell r="B3141" t="str">
            <v>2992PR1</v>
          </cell>
          <cell r="H3141">
            <v>255590</v>
          </cell>
        </row>
        <row r="3142">
          <cell r="B3142" t="str">
            <v>2994RC</v>
          </cell>
          <cell r="H3142">
            <v>546797</v>
          </cell>
        </row>
        <row r="3143">
          <cell r="B3143" t="str">
            <v>2996RO</v>
          </cell>
          <cell r="H3143">
            <v>168355</v>
          </cell>
        </row>
        <row r="3144">
          <cell r="B3144" t="str">
            <v>3001RO</v>
          </cell>
          <cell r="H3144">
            <v>168355</v>
          </cell>
        </row>
        <row r="3145">
          <cell r="B3145" t="str">
            <v>3003RO</v>
          </cell>
          <cell r="H3145">
            <v>360803</v>
          </cell>
        </row>
        <row r="3146">
          <cell r="B3146" t="str">
            <v>3004RO</v>
          </cell>
          <cell r="H3146">
            <v>168355</v>
          </cell>
        </row>
        <row r="3147">
          <cell r="B3147" t="str">
            <v>3016RO</v>
          </cell>
          <cell r="H3147">
            <v>171963</v>
          </cell>
        </row>
        <row r="3148">
          <cell r="B3148" t="str">
            <v>3021PH1</v>
          </cell>
          <cell r="H3148">
            <v>218718</v>
          </cell>
        </row>
        <row r="3149">
          <cell r="B3149" t="str">
            <v>3025RO</v>
          </cell>
          <cell r="H3149">
            <v>270587</v>
          </cell>
        </row>
        <row r="3150">
          <cell r="B3150" t="str">
            <v>3028PH1</v>
          </cell>
          <cell r="H3150">
            <v>222744</v>
          </cell>
        </row>
        <row r="3151">
          <cell r="B3151" t="str">
            <v>3031RO</v>
          </cell>
          <cell r="H3151">
            <v>163674</v>
          </cell>
        </row>
        <row r="3152">
          <cell r="B3152" t="str">
            <v>3032PH1</v>
          </cell>
          <cell r="H3152">
            <v>222744</v>
          </cell>
        </row>
        <row r="3153">
          <cell r="B3153" t="str">
            <v>3035PH1</v>
          </cell>
          <cell r="H3153">
            <v>220835</v>
          </cell>
        </row>
        <row r="3154">
          <cell r="B3154" t="str">
            <v>3036RO</v>
          </cell>
          <cell r="H3154">
            <v>163674</v>
          </cell>
        </row>
        <row r="3155">
          <cell r="B3155" t="str">
            <v>3037PH1</v>
          </cell>
          <cell r="H3155">
            <v>222744</v>
          </cell>
        </row>
        <row r="3156">
          <cell r="B3156" t="str">
            <v>3039RO</v>
          </cell>
          <cell r="H3156">
            <v>163674</v>
          </cell>
        </row>
        <row r="3157">
          <cell r="B3157" t="str">
            <v>3040PO1</v>
          </cell>
          <cell r="H3157">
            <v>349224</v>
          </cell>
        </row>
        <row r="3158">
          <cell r="B3158" t="str">
            <v>3042PH1</v>
          </cell>
          <cell r="H3158">
            <v>216777</v>
          </cell>
        </row>
        <row r="3159">
          <cell r="B3159" t="str">
            <v>3045PH1</v>
          </cell>
          <cell r="H3159">
            <v>222744</v>
          </cell>
        </row>
        <row r="3160">
          <cell r="B3160" t="str">
            <v>3046PH1</v>
          </cell>
          <cell r="H3160">
            <v>222744</v>
          </cell>
        </row>
        <row r="3161">
          <cell r="B3161" t="str">
            <v>3046RO</v>
          </cell>
          <cell r="H3161">
            <v>65469</v>
          </cell>
        </row>
        <row r="3162">
          <cell r="B3162" t="str">
            <v>3048RO</v>
          </cell>
          <cell r="H3162">
            <v>163674</v>
          </cell>
        </row>
        <row r="3163">
          <cell r="B3163" t="str">
            <v>3051PH1</v>
          </cell>
          <cell r="H3163">
            <v>222744</v>
          </cell>
        </row>
        <row r="3164">
          <cell r="B3164" t="str">
            <v>3054PR1</v>
          </cell>
          <cell r="H3164">
            <v>251533</v>
          </cell>
        </row>
        <row r="3165">
          <cell r="B3165" t="str">
            <v>3056PH1</v>
          </cell>
          <cell r="H3165">
            <v>218718</v>
          </cell>
        </row>
        <row r="3166">
          <cell r="B3166" t="str">
            <v>3057PR1</v>
          </cell>
          <cell r="H3166">
            <v>251533</v>
          </cell>
        </row>
        <row r="3167">
          <cell r="B3167" t="str">
            <v>3075RO</v>
          </cell>
          <cell r="H3167">
            <v>168104</v>
          </cell>
        </row>
        <row r="3168">
          <cell r="B3168" t="str">
            <v>3085PH1</v>
          </cell>
          <cell r="H3168">
            <v>222744</v>
          </cell>
        </row>
        <row r="3169">
          <cell r="B3169" t="str">
            <v>3086RO</v>
          </cell>
          <cell r="H3169">
            <v>174028</v>
          </cell>
        </row>
        <row r="3170">
          <cell r="B3170" t="str">
            <v>3088PH1</v>
          </cell>
          <cell r="H3170">
            <v>222744</v>
          </cell>
        </row>
        <row r="3171">
          <cell r="B3171" t="str">
            <v>3088RO</v>
          </cell>
          <cell r="H3171">
            <v>174028</v>
          </cell>
        </row>
        <row r="3172">
          <cell r="B3172" t="str">
            <v>3091PH1</v>
          </cell>
          <cell r="H3172">
            <v>218718</v>
          </cell>
        </row>
        <row r="3173">
          <cell r="B3173" t="str">
            <v>3096PH1</v>
          </cell>
          <cell r="H3173">
            <v>222744</v>
          </cell>
        </row>
        <row r="3174">
          <cell r="B3174" t="str">
            <v>3098RO</v>
          </cell>
          <cell r="H3174">
            <v>171963</v>
          </cell>
        </row>
        <row r="3175">
          <cell r="B3175" t="str">
            <v>3100PH1</v>
          </cell>
          <cell r="H3175">
            <v>217707</v>
          </cell>
        </row>
        <row r="3176">
          <cell r="B3176" t="str">
            <v>3101RO</v>
          </cell>
          <cell r="H3176">
            <v>171963</v>
          </cell>
        </row>
        <row r="3177">
          <cell r="B3177" t="str">
            <v>3106PH1</v>
          </cell>
          <cell r="H3177">
            <v>220835</v>
          </cell>
        </row>
        <row r="3178">
          <cell r="B3178" t="str">
            <v>3111RO</v>
          </cell>
          <cell r="H3178">
            <v>171963</v>
          </cell>
        </row>
        <row r="3179">
          <cell r="B3179" t="str">
            <v>3112PH1</v>
          </cell>
          <cell r="H3179">
            <v>222744</v>
          </cell>
        </row>
        <row r="3180">
          <cell r="B3180" t="str">
            <v>3113RO</v>
          </cell>
          <cell r="H3180">
            <v>224772</v>
          </cell>
        </row>
        <row r="3181">
          <cell r="B3181" t="str">
            <v>3114PH1</v>
          </cell>
          <cell r="H3181">
            <v>222744</v>
          </cell>
        </row>
        <row r="3182">
          <cell r="B3182" t="str">
            <v>3129PH1</v>
          </cell>
          <cell r="H3182">
            <v>207250</v>
          </cell>
        </row>
        <row r="3183">
          <cell r="B3183" t="str">
            <v>3135PH1</v>
          </cell>
          <cell r="H3183">
            <v>218750</v>
          </cell>
        </row>
        <row r="3184">
          <cell r="B3184" t="str">
            <v>3140PH1</v>
          </cell>
          <cell r="H3184">
            <v>222744</v>
          </cell>
        </row>
        <row r="3185">
          <cell r="B3185" t="str">
            <v>3146PH1</v>
          </cell>
          <cell r="H3185">
            <v>233666</v>
          </cell>
        </row>
        <row r="3186">
          <cell r="B3186" t="str">
            <v>3162RC</v>
          </cell>
          <cell r="H3186">
            <v>306094</v>
          </cell>
        </row>
        <row r="3187">
          <cell r="B3187" t="str">
            <v>3175PH1</v>
          </cell>
          <cell r="H3187">
            <v>222744</v>
          </cell>
        </row>
        <row r="3188">
          <cell r="B3188" t="str">
            <v>3177RO</v>
          </cell>
          <cell r="H3188">
            <v>279119</v>
          </cell>
        </row>
        <row r="3189">
          <cell r="B3189" t="str">
            <v>3196PH1</v>
          </cell>
          <cell r="H3189">
            <v>239536</v>
          </cell>
        </row>
        <row r="3190">
          <cell r="B3190" t="str">
            <v>3200RO</v>
          </cell>
          <cell r="H3190">
            <v>288806</v>
          </cell>
        </row>
        <row r="3191">
          <cell r="B3191" t="str">
            <v>3201QN1</v>
          </cell>
          <cell r="H3191">
            <v>86111</v>
          </cell>
        </row>
        <row r="3192">
          <cell r="B3192" t="str">
            <v>3211RO</v>
          </cell>
          <cell r="H3192">
            <v>288806</v>
          </cell>
        </row>
        <row r="3193">
          <cell r="B3193" t="str">
            <v>3226PH1</v>
          </cell>
          <cell r="H3193">
            <v>222744</v>
          </cell>
        </row>
        <row r="3194">
          <cell r="B3194" t="str">
            <v>3245RO</v>
          </cell>
          <cell r="H3194">
            <v>284460</v>
          </cell>
        </row>
        <row r="3195">
          <cell r="B3195" t="str">
            <v>3246RO</v>
          </cell>
          <cell r="H3195">
            <v>270587</v>
          </cell>
        </row>
        <row r="3196">
          <cell r="B3196" t="str">
            <v>3247RO</v>
          </cell>
          <cell r="H3196">
            <v>284460</v>
          </cell>
        </row>
        <row r="3197">
          <cell r="B3197" t="str">
            <v>3265RO</v>
          </cell>
          <cell r="H3197">
            <v>171963</v>
          </cell>
        </row>
        <row r="3198">
          <cell r="B3198" t="str">
            <v>3267RR</v>
          </cell>
          <cell r="H3198">
            <v>292575</v>
          </cell>
        </row>
        <row r="3199">
          <cell r="B3199" t="str">
            <v>3273RO</v>
          </cell>
          <cell r="H3199">
            <v>287122</v>
          </cell>
        </row>
        <row r="3200">
          <cell r="B3200" t="str">
            <v>3280RR</v>
          </cell>
          <cell r="H3200">
            <v>357917</v>
          </cell>
        </row>
        <row r="3201">
          <cell r="B3201" t="str">
            <v>3281RO</v>
          </cell>
          <cell r="H3201">
            <v>369077</v>
          </cell>
        </row>
        <row r="3202">
          <cell r="B3202" t="str">
            <v>3286PH1</v>
          </cell>
          <cell r="H3202">
            <v>338644</v>
          </cell>
        </row>
        <row r="3203">
          <cell r="B3203" t="str">
            <v>3293RR</v>
          </cell>
          <cell r="H3203">
            <v>405391</v>
          </cell>
        </row>
        <row r="3204">
          <cell r="B3204" t="str">
            <v>3304RR</v>
          </cell>
          <cell r="H3204">
            <v>540724</v>
          </cell>
        </row>
        <row r="3205">
          <cell r="B3205" t="str">
            <v>3311QN</v>
          </cell>
          <cell r="H3205">
            <v>73272</v>
          </cell>
        </row>
        <row r="3206">
          <cell r="B3206" t="str">
            <v>3312RO</v>
          </cell>
          <cell r="H3206">
            <v>168355</v>
          </cell>
        </row>
        <row r="3207">
          <cell r="B3207" t="str">
            <v>3314PH1</v>
          </cell>
          <cell r="H3207">
            <v>338644</v>
          </cell>
        </row>
        <row r="3208">
          <cell r="B3208" t="str">
            <v>3320RC</v>
          </cell>
          <cell r="H3208">
            <v>779715</v>
          </cell>
        </row>
        <row r="3209">
          <cell r="B3209" t="str">
            <v>3326RO</v>
          </cell>
          <cell r="H3209">
            <v>844895</v>
          </cell>
        </row>
        <row r="3210">
          <cell r="B3210" t="str">
            <v>3339RC</v>
          </cell>
          <cell r="H3210">
            <v>779715</v>
          </cell>
        </row>
        <row r="3211">
          <cell r="B3211" t="str">
            <v>3345RO</v>
          </cell>
          <cell r="H3211">
            <v>309239</v>
          </cell>
        </row>
        <row r="3212">
          <cell r="B3212" t="str">
            <v>3355RO</v>
          </cell>
          <cell r="H3212">
            <v>346273</v>
          </cell>
        </row>
        <row r="3213">
          <cell r="B3213" t="str">
            <v>3368RO</v>
          </cell>
          <cell r="H3213">
            <v>287122</v>
          </cell>
        </row>
        <row r="3214">
          <cell r="B3214" t="str">
            <v>3369RO</v>
          </cell>
          <cell r="H3214">
            <v>287122</v>
          </cell>
        </row>
        <row r="3215">
          <cell r="B3215" t="str">
            <v>3370RO</v>
          </cell>
          <cell r="H3215">
            <v>168355</v>
          </cell>
        </row>
        <row r="3216">
          <cell r="B3216" t="str">
            <v>3373QN</v>
          </cell>
          <cell r="H3216">
            <v>157795</v>
          </cell>
        </row>
        <row r="3217">
          <cell r="B3217" t="str">
            <v>3375QN</v>
          </cell>
          <cell r="H3217">
            <v>162928</v>
          </cell>
        </row>
        <row r="3218">
          <cell r="B3218" t="str">
            <v>3390RO</v>
          </cell>
          <cell r="H3218">
            <v>270587</v>
          </cell>
        </row>
        <row r="3219">
          <cell r="B3219" t="str">
            <v>3421RO</v>
          </cell>
          <cell r="H3219">
            <v>284460</v>
          </cell>
        </row>
        <row r="3220">
          <cell r="B3220" t="str">
            <v>3426RO</v>
          </cell>
          <cell r="H3220">
            <v>284460</v>
          </cell>
        </row>
        <row r="3221">
          <cell r="B3221" t="str">
            <v>3429QX</v>
          </cell>
          <cell r="H3221">
            <v>117378</v>
          </cell>
        </row>
        <row r="3222">
          <cell r="B3222" t="str">
            <v>3431QX</v>
          </cell>
          <cell r="H3222">
            <v>312493</v>
          </cell>
        </row>
        <row r="3223">
          <cell r="B3223" t="str">
            <v>3439QN</v>
          </cell>
          <cell r="H3223">
            <v>435411</v>
          </cell>
        </row>
        <row r="3224">
          <cell r="B3224" t="str">
            <v>3445RO</v>
          </cell>
          <cell r="H3224">
            <v>284460</v>
          </cell>
        </row>
        <row r="3225">
          <cell r="B3225" t="str">
            <v>3471RO</v>
          </cell>
          <cell r="H3225">
            <v>270587</v>
          </cell>
        </row>
        <row r="3226">
          <cell r="B3226" t="str">
            <v>3472QX</v>
          </cell>
          <cell r="H3226">
            <v>323482</v>
          </cell>
        </row>
        <row r="3227">
          <cell r="B3227" t="str">
            <v>3526OP1</v>
          </cell>
          <cell r="H3227">
            <v>242679</v>
          </cell>
        </row>
        <row r="3228">
          <cell r="B3228" t="str">
            <v>3537QN</v>
          </cell>
          <cell r="H3228">
            <v>271090</v>
          </cell>
        </row>
        <row r="3229">
          <cell r="B3229" t="str">
            <v>3569RC</v>
          </cell>
          <cell r="H3229">
            <v>309346</v>
          </cell>
        </row>
        <row r="3230">
          <cell r="B3230" t="str">
            <v>3588PG1</v>
          </cell>
          <cell r="H3230">
            <v>271388</v>
          </cell>
        </row>
        <row r="3231">
          <cell r="B3231" t="str">
            <v>3600QN</v>
          </cell>
          <cell r="H3231">
            <v>255330</v>
          </cell>
        </row>
        <row r="3232">
          <cell r="B3232" t="str">
            <v>3610PG1</v>
          </cell>
          <cell r="H3232">
            <v>225342</v>
          </cell>
        </row>
        <row r="3233">
          <cell r="B3233" t="str">
            <v>3620PG1</v>
          </cell>
          <cell r="H3233">
            <v>189004</v>
          </cell>
        </row>
        <row r="3234">
          <cell r="B3234" t="str">
            <v>3628PG1</v>
          </cell>
          <cell r="H3234">
            <v>243307</v>
          </cell>
        </row>
        <row r="3235">
          <cell r="B3235" t="str">
            <v>3639PG1</v>
          </cell>
          <cell r="H3235">
            <v>189004</v>
          </cell>
        </row>
        <row r="3236">
          <cell r="B3236" t="str">
            <v>3640PG1</v>
          </cell>
          <cell r="H3236">
            <v>189004</v>
          </cell>
        </row>
        <row r="3237">
          <cell r="B3237" t="str">
            <v>3660PG1</v>
          </cell>
          <cell r="H3237">
            <v>235687</v>
          </cell>
        </row>
        <row r="3238">
          <cell r="B3238" t="str">
            <v>3694PG1</v>
          </cell>
          <cell r="H3238">
            <v>239263</v>
          </cell>
        </row>
        <row r="3239">
          <cell r="B3239" t="str">
            <v>3729QB1</v>
          </cell>
          <cell r="H3239">
            <v>285534</v>
          </cell>
        </row>
        <row r="3240">
          <cell r="B3240" t="str">
            <v>3730QB1</v>
          </cell>
          <cell r="H3240">
            <v>285534</v>
          </cell>
        </row>
        <row r="3241">
          <cell r="B3241" t="str">
            <v>3733QB1</v>
          </cell>
          <cell r="H3241">
            <v>285534</v>
          </cell>
        </row>
        <row r="3242">
          <cell r="B3242" t="str">
            <v>3734QB1</v>
          </cell>
          <cell r="H3242">
            <v>285534</v>
          </cell>
        </row>
        <row r="3243">
          <cell r="B3243" t="str">
            <v>3736QB1</v>
          </cell>
          <cell r="H3243">
            <v>285534</v>
          </cell>
        </row>
        <row r="3244">
          <cell r="B3244" t="str">
            <v>3744QB1</v>
          </cell>
          <cell r="H3244">
            <v>285534</v>
          </cell>
        </row>
        <row r="3245">
          <cell r="B3245" t="str">
            <v>3747QB1</v>
          </cell>
          <cell r="H3245">
            <v>285534</v>
          </cell>
        </row>
        <row r="3246">
          <cell r="B3246" t="str">
            <v>3751QB1</v>
          </cell>
          <cell r="H3246">
            <v>285534</v>
          </cell>
        </row>
        <row r="3247">
          <cell r="B3247" t="str">
            <v>3753QB1</v>
          </cell>
          <cell r="H3247">
            <v>285534</v>
          </cell>
        </row>
        <row r="3248">
          <cell r="B3248" t="str">
            <v>3758QB1</v>
          </cell>
          <cell r="H3248">
            <v>285534</v>
          </cell>
        </row>
        <row r="3249">
          <cell r="B3249" t="str">
            <v>3760QB1</v>
          </cell>
          <cell r="H3249">
            <v>285534</v>
          </cell>
        </row>
        <row r="3250">
          <cell r="B3250" t="str">
            <v>3762QB1</v>
          </cell>
          <cell r="H3250">
            <v>285534</v>
          </cell>
        </row>
        <row r="3251">
          <cell r="B3251" t="str">
            <v>3764QB1</v>
          </cell>
          <cell r="H3251">
            <v>285534</v>
          </cell>
        </row>
        <row r="3252">
          <cell r="B3252" t="str">
            <v>3767QB1</v>
          </cell>
          <cell r="H3252">
            <v>285534</v>
          </cell>
        </row>
        <row r="3253">
          <cell r="B3253" t="str">
            <v>3772QB1</v>
          </cell>
          <cell r="H3253">
            <v>285534</v>
          </cell>
        </row>
        <row r="3254">
          <cell r="B3254" t="str">
            <v>3778QB1</v>
          </cell>
          <cell r="H3254">
            <v>285534</v>
          </cell>
        </row>
        <row r="3255">
          <cell r="B3255" t="str">
            <v>3781QB1</v>
          </cell>
          <cell r="H3255">
            <v>285534</v>
          </cell>
        </row>
        <row r="3256">
          <cell r="B3256" t="str">
            <v>3784QB1</v>
          </cell>
          <cell r="H3256">
            <v>285534</v>
          </cell>
        </row>
        <row r="3257">
          <cell r="B3257" t="str">
            <v>3995RF</v>
          </cell>
          <cell r="H3257">
            <v>266336</v>
          </cell>
        </row>
        <row r="3258">
          <cell r="B3258" t="str">
            <v>4016QI</v>
          </cell>
          <cell r="H3258">
            <v>576739</v>
          </cell>
        </row>
        <row r="3259">
          <cell r="B3259" t="str">
            <v>4023RF</v>
          </cell>
          <cell r="H3259">
            <v>266336</v>
          </cell>
        </row>
        <row r="3260">
          <cell r="B3260" t="str">
            <v>4047RF</v>
          </cell>
          <cell r="H3260">
            <v>266336</v>
          </cell>
        </row>
        <row r="3261">
          <cell r="B3261" t="str">
            <v>4091RF</v>
          </cell>
          <cell r="H3261">
            <v>266336</v>
          </cell>
        </row>
        <row r="3262">
          <cell r="B3262" t="str">
            <v>4093RF</v>
          </cell>
          <cell r="H3262">
            <v>266336</v>
          </cell>
        </row>
        <row r="3263">
          <cell r="B3263" t="str">
            <v>4099RF</v>
          </cell>
          <cell r="H3263">
            <v>357676</v>
          </cell>
        </row>
        <row r="3264">
          <cell r="B3264" t="str">
            <v>4137RQ</v>
          </cell>
          <cell r="H3264">
            <v>284460</v>
          </cell>
        </row>
        <row r="3265">
          <cell r="B3265" t="str">
            <v>4139RQ</v>
          </cell>
          <cell r="H3265">
            <v>284460</v>
          </cell>
        </row>
        <row r="3266">
          <cell r="B3266" t="str">
            <v>4140RF</v>
          </cell>
          <cell r="H3266">
            <v>270474</v>
          </cell>
        </row>
        <row r="3267">
          <cell r="B3267" t="str">
            <v>4141RQ</v>
          </cell>
          <cell r="H3267">
            <v>324059</v>
          </cell>
        </row>
        <row r="3268">
          <cell r="B3268" t="str">
            <v>4145RQ</v>
          </cell>
          <cell r="H3268">
            <v>324059</v>
          </cell>
        </row>
        <row r="3269">
          <cell r="B3269" t="str">
            <v>4146RF</v>
          </cell>
          <cell r="H3269">
            <v>270474</v>
          </cell>
        </row>
        <row r="3270">
          <cell r="B3270" t="str">
            <v>4146RQ</v>
          </cell>
          <cell r="H3270">
            <v>324059</v>
          </cell>
        </row>
        <row r="3271">
          <cell r="B3271" t="str">
            <v>4147RQ</v>
          </cell>
          <cell r="H3271">
            <v>324059</v>
          </cell>
        </row>
        <row r="3272">
          <cell r="B3272" t="str">
            <v>4152RQ</v>
          </cell>
          <cell r="H3272">
            <v>324059</v>
          </cell>
        </row>
        <row r="3273">
          <cell r="B3273" t="str">
            <v>4161RF</v>
          </cell>
          <cell r="H3273">
            <v>266336</v>
          </cell>
        </row>
        <row r="3274">
          <cell r="B3274" t="str">
            <v>4186RQ</v>
          </cell>
          <cell r="H3274">
            <v>421060</v>
          </cell>
        </row>
        <row r="3275">
          <cell r="B3275" t="str">
            <v>4202RF</v>
          </cell>
          <cell r="H3275">
            <v>270474</v>
          </cell>
        </row>
        <row r="3276">
          <cell r="B3276" t="str">
            <v>4228RQ</v>
          </cell>
          <cell r="H3276">
            <v>318077</v>
          </cell>
        </row>
        <row r="3277">
          <cell r="B3277" t="str">
            <v>4238RJ</v>
          </cell>
          <cell r="H3277">
            <v>182222</v>
          </cell>
        </row>
        <row r="3278">
          <cell r="B3278" t="str">
            <v>4244RF1</v>
          </cell>
          <cell r="H3278">
            <v>666787</v>
          </cell>
        </row>
        <row r="3279">
          <cell r="B3279" t="str">
            <v>4250RJ</v>
          </cell>
          <cell r="H3279">
            <v>230975</v>
          </cell>
        </row>
        <row r="3280">
          <cell r="B3280" t="str">
            <v>4288RF</v>
          </cell>
          <cell r="H3280">
            <v>267507</v>
          </cell>
        </row>
        <row r="3281">
          <cell r="B3281" t="str">
            <v>4299RF</v>
          </cell>
          <cell r="H3281">
            <v>267507</v>
          </cell>
        </row>
        <row r="3282">
          <cell r="B3282" t="str">
            <v>4300RF</v>
          </cell>
          <cell r="H3282">
            <v>267507</v>
          </cell>
        </row>
        <row r="3283">
          <cell r="B3283" t="str">
            <v>4301RF</v>
          </cell>
          <cell r="H3283">
            <v>267507</v>
          </cell>
        </row>
        <row r="3284">
          <cell r="B3284" t="str">
            <v>4319RP</v>
          </cell>
          <cell r="H3284">
            <v>286272</v>
          </cell>
        </row>
        <row r="3285">
          <cell r="B3285" t="str">
            <v>4333RP</v>
          </cell>
          <cell r="H3285">
            <v>593687</v>
          </cell>
        </row>
        <row r="3286">
          <cell r="B3286" t="str">
            <v>4342RF</v>
          </cell>
          <cell r="H3286">
            <v>267507</v>
          </cell>
        </row>
        <row r="3287">
          <cell r="B3287" t="str">
            <v>4356RF</v>
          </cell>
          <cell r="H3287">
            <v>267507</v>
          </cell>
        </row>
        <row r="3288">
          <cell r="B3288" t="str">
            <v>4411RJ</v>
          </cell>
          <cell r="H3288">
            <v>216480</v>
          </cell>
        </row>
        <row r="3289">
          <cell r="B3289" t="str">
            <v>4425RJ</v>
          </cell>
          <cell r="H3289">
            <v>72939</v>
          </cell>
        </row>
        <row r="3290">
          <cell r="B3290" t="str">
            <v>4457OX1</v>
          </cell>
          <cell r="H3290">
            <v>395669</v>
          </cell>
        </row>
        <row r="3291">
          <cell r="B3291" t="str">
            <v>4490RJ</v>
          </cell>
          <cell r="H3291">
            <v>177136</v>
          </cell>
        </row>
        <row r="3292">
          <cell r="B3292" t="str">
            <v>4515RJ</v>
          </cell>
          <cell r="H3292">
            <v>573763</v>
          </cell>
        </row>
        <row r="3293">
          <cell r="B3293" t="str">
            <v>4523RJ</v>
          </cell>
          <cell r="H3293">
            <v>181296</v>
          </cell>
        </row>
        <row r="3294">
          <cell r="B3294" t="str">
            <v>4541NB1</v>
          </cell>
          <cell r="H3294">
            <v>253171</v>
          </cell>
        </row>
        <row r="3295">
          <cell r="B3295" t="str">
            <v>4548RJ</v>
          </cell>
          <cell r="H3295">
            <v>271950</v>
          </cell>
        </row>
        <row r="3296">
          <cell r="B3296" t="str">
            <v>4549RJ</v>
          </cell>
          <cell r="H3296">
            <v>271950</v>
          </cell>
        </row>
        <row r="3297">
          <cell r="B3297" t="str">
            <v>4551RJ</v>
          </cell>
          <cell r="H3297">
            <v>276264</v>
          </cell>
        </row>
        <row r="3298">
          <cell r="B3298" t="str">
            <v>4553RJ</v>
          </cell>
          <cell r="H3298">
            <v>276264</v>
          </cell>
        </row>
        <row r="3299">
          <cell r="B3299" t="str">
            <v>4572RJ</v>
          </cell>
          <cell r="H3299">
            <v>208209</v>
          </cell>
        </row>
        <row r="3300">
          <cell r="B3300" t="str">
            <v>4579OX</v>
          </cell>
          <cell r="H3300">
            <v>308790</v>
          </cell>
        </row>
        <row r="3301">
          <cell r="B3301" t="str">
            <v>4581RJ</v>
          </cell>
          <cell r="H3301">
            <v>216480</v>
          </cell>
        </row>
        <row r="3302">
          <cell r="B3302" t="str">
            <v>4586OX</v>
          </cell>
          <cell r="H3302">
            <v>322758</v>
          </cell>
        </row>
        <row r="3303">
          <cell r="B3303" t="str">
            <v>4586PD1</v>
          </cell>
          <cell r="H3303">
            <v>222968</v>
          </cell>
        </row>
        <row r="3304">
          <cell r="B3304" t="str">
            <v>4620PD1</v>
          </cell>
          <cell r="H3304">
            <v>222968</v>
          </cell>
        </row>
        <row r="3305">
          <cell r="B3305" t="str">
            <v>4632RJ</v>
          </cell>
          <cell r="H3305">
            <v>181404</v>
          </cell>
        </row>
        <row r="3306">
          <cell r="B3306" t="str">
            <v>4637RJ</v>
          </cell>
          <cell r="H3306">
            <v>186107</v>
          </cell>
        </row>
        <row r="3307">
          <cell r="B3307" t="str">
            <v>4642RJ</v>
          </cell>
          <cell r="H3307">
            <v>402929</v>
          </cell>
        </row>
        <row r="3308">
          <cell r="B3308" t="str">
            <v>4653NH1</v>
          </cell>
          <cell r="H3308">
            <v>296361</v>
          </cell>
        </row>
        <row r="3309">
          <cell r="B3309" t="str">
            <v>4678RJ</v>
          </cell>
          <cell r="H3309">
            <v>231188</v>
          </cell>
        </row>
        <row r="3310">
          <cell r="B3310" t="str">
            <v>4690RJ</v>
          </cell>
          <cell r="H3310">
            <v>209594</v>
          </cell>
        </row>
        <row r="3311">
          <cell r="B3311" t="str">
            <v>4702RJ</v>
          </cell>
          <cell r="H3311">
            <v>191861</v>
          </cell>
        </row>
        <row r="3312">
          <cell r="B3312" t="str">
            <v>4711RJ</v>
          </cell>
          <cell r="H3312">
            <v>207806</v>
          </cell>
        </row>
        <row r="3313">
          <cell r="B3313" t="str">
            <v>4714RJ</v>
          </cell>
          <cell r="H3313">
            <v>348167</v>
          </cell>
        </row>
        <row r="3314">
          <cell r="B3314" t="str">
            <v>4748RJ</v>
          </cell>
          <cell r="H3314">
            <v>232529</v>
          </cell>
        </row>
        <row r="3315">
          <cell r="B3315" t="str">
            <v>4753RJ</v>
          </cell>
          <cell r="H3315">
            <v>208209</v>
          </cell>
        </row>
        <row r="3316">
          <cell r="B3316" t="str">
            <v>4777RJ</v>
          </cell>
          <cell r="H3316">
            <v>208209</v>
          </cell>
        </row>
        <row r="3317">
          <cell r="B3317" t="str">
            <v>4803RJ</v>
          </cell>
          <cell r="H3317">
            <v>208209</v>
          </cell>
        </row>
        <row r="3318">
          <cell r="B3318" t="str">
            <v>4831RJ</v>
          </cell>
          <cell r="H3318">
            <v>208209</v>
          </cell>
        </row>
        <row r="3319">
          <cell r="B3319" t="str">
            <v>4845RJ</v>
          </cell>
          <cell r="H3319">
            <v>208209</v>
          </cell>
        </row>
        <row r="3320">
          <cell r="B3320" t="str">
            <v>4852RJ</v>
          </cell>
          <cell r="H3320">
            <v>208209</v>
          </cell>
        </row>
        <row r="3321">
          <cell r="B3321" t="str">
            <v>4853RJ</v>
          </cell>
          <cell r="H3321">
            <v>208209</v>
          </cell>
        </row>
        <row r="3322">
          <cell r="B3322" t="str">
            <v>4860RJ</v>
          </cell>
          <cell r="H3322">
            <v>208209</v>
          </cell>
        </row>
        <row r="3323">
          <cell r="B3323" t="str">
            <v>4878RJ</v>
          </cell>
          <cell r="H3323">
            <v>421718</v>
          </cell>
        </row>
        <row r="3324">
          <cell r="B3324" t="str">
            <v>4882RJ</v>
          </cell>
          <cell r="H3324">
            <v>263979</v>
          </cell>
        </row>
        <row r="3325">
          <cell r="B3325" t="str">
            <v>4906RJ</v>
          </cell>
          <cell r="H3325">
            <v>411020</v>
          </cell>
        </row>
        <row r="3326">
          <cell r="B3326" t="str">
            <v>4934RJ</v>
          </cell>
          <cell r="H3326">
            <v>183210</v>
          </cell>
        </row>
        <row r="3327">
          <cell r="B3327" t="str">
            <v>4937RJ</v>
          </cell>
          <cell r="H3327">
            <v>79579</v>
          </cell>
        </row>
        <row r="3328">
          <cell r="B3328" t="str">
            <v>4938QR</v>
          </cell>
          <cell r="H3328">
            <v>145520</v>
          </cell>
        </row>
        <row r="3329">
          <cell r="B3329" t="str">
            <v>4960RJ</v>
          </cell>
          <cell r="H3329">
            <v>248908</v>
          </cell>
        </row>
        <row r="3330">
          <cell r="B3330" t="str">
            <v>5006RJ</v>
          </cell>
          <cell r="H3330">
            <v>182399</v>
          </cell>
        </row>
        <row r="3331">
          <cell r="B3331" t="str">
            <v>5057RJ</v>
          </cell>
          <cell r="H3331">
            <v>208209</v>
          </cell>
        </row>
        <row r="3332">
          <cell r="B3332" t="str">
            <v>5104RN</v>
          </cell>
          <cell r="H3332">
            <v>274372</v>
          </cell>
        </row>
        <row r="3333">
          <cell r="B3333" t="str">
            <v>5105RN</v>
          </cell>
          <cell r="H3333">
            <v>274372</v>
          </cell>
        </row>
        <row r="3334">
          <cell r="B3334" t="str">
            <v>5107RN</v>
          </cell>
          <cell r="H3334">
            <v>288806</v>
          </cell>
        </row>
        <row r="3335">
          <cell r="B3335" t="str">
            <v>5119RM</v>
          </cell>
          <cell r="H3335">
            <v>227196</v>
          </cell>
        </row>
        <row r="3336">
          <cell r="B3336" t="str">
            <v>5129RJ</v>
          </cell>
          <cell r="H3336">
            <v>208209</v>
          </cell>
        </row>
        <row r="3337">
          <cell r="B3337" t="str">
            <v>5133RN</v>
          </cell>
          <cell r="H3337">
            <v>418221</v>
          </cell>
        </row>
        <row r="3338">
          <cell r="B3338" t="str">
            <v>5149RJ</v>
          </cell>
          <cell r="H3338">
            <v>263979</v>
          </cell>
        </row>
        <row r="3339">
          <cell r="B3339" t="str">
            <v>5150RJ</v>
          </cell>
          <cell r="H3339">
            <v>263979</v>
          </cell>
        </row>
        <row r="3340">
          <cell r="B3340" t="str">
            <v>5151RJ</v>
          </cell>
          <cell r="H3340">
            <v>263979</v>
          </cell>
        </row>
        <row r="3341">
          <cell r="B3341" t="str">
            <v>5152RJ</v>
          </cell>
          <cell r="H3341">
            <v>263979</v>
          </cell>
        </row>
        <row r="3342">
          <cell r="B3342" t="str">
            <v>5153RJ</v>
          </cell>
          <cell r="H3342">
            <v>263979</v>
          </cell>
        </row>
        <row r="3343">
          <cell r="B3343" t="str">
            <v>5153RN</v>
          </cell>
          <cell r="H3343">
            <v>274372</v>
          </cell>
        </row>
        <row r="3344">
          <cell r="B3344" t="str">
            <v>5154RJ</v>
          </cell>
          <cell r="H3344">
            <v>263979</v>
          </cell>
        </row>
        <row r="3345">
          <cell r="B3345" t="str">
            <v>5156RN</v>
          </cell>
          <cell r="H3345">
            <v>274372</v>
          </cell>
        </row>
        <row r="3346">
          <cell r="B3346" t="str">
            <v>5178RJ</v>
          </cell>
          <cell r="H3346">
            <v>263979</v>
          </cell>
        </row>
        <row r="3347">
          <cell r="B3347" t="str">
            <v>5179RJ</v>
          </cell>
          <cell r="H3347">
            <v>263979</v>
          </cell>
        </row>
        <row r="3348">
          <cell r="B3348" t="str">
            <v>5180RJ</v>
          </cell>
          <cell r="H3348">
            <v>263979</v>
          </cell>
        </row>
        <row r="3349">
          <cell r="B3349" t="str">
            <v>5190RR</v>
          </cell>
          <cell r="H3349">
            <v>383594</v>
          </cell>
        </row>
        <row r="3350">
          <cell r="B3350" t="str">
            <v>5201RJ</v>
          </cell>
          <cell r="H3350">
            <v>208209</v>
          </cell>
        </row>
        <row r="3351">
          <cell r="B3351" t="str">
            <v>5244RJ</v>
          </cell>
          <cell r="H3351">
            <v>225973</v>
          </cell>
        </row>
        <row r="3352">
          <cell r="B3352" t="str">
            <v>5256PM1</v>
          </cell>
          <cell r="H3352">
            <v>232621</v>
          </cell>
        </row>
        <row r="3353">
          <cell r="B3353" t="str">
            <v>5257PM1</v>
          </cell>
          <cell r="H3353">
            <v>232621</v>
          </cell>
        </row>
        <row r="3354">
          <cell r="B3354" t="str">
            <v>5258PM1</v>
          </cell>
          <cell r="H3354">
            <v>232621</v>
          </cell>
        </row>
        <row r="3355">
          <cell r="B3355" t="str">
            <v>5261PM1</v>
          </cell>
          <cell r="H3355">
            <v>236649</v>
          </cell>
        </row>
        <row r="3356">
          <cell r="B3356" t="str">
            <v>5262PM1</v>
          </cell>
          <cell r="H3356">
            <v>236649</v>
          </cell>
        </row>
        <row r="3357">
          <cell r="B3357" t="str">
            <v>5263PV1</v>
          </cell>
          <cell r="H3357">
            <v>130023</v>
          </cell>
        </row>
        <row r="3358">
          <cell r="B3358" t="str">
            <v>5273PG1</v>
          </cell>
          <cell r="H3358">
            <v>232335</v>
          </cell>
        </row>
        <row r="3359">
          <cell r="B3359" t="str">
            <v>5290PG1</v>
          </cell>
          <cell r="H3359">
            <v>215334</v>
          </cell>
        </row>
        <row r="3360">
          <cell r="B3360" t="str">
            <v>5294RR</v>
          </cell>
          <cell r="H3360">
            <v>477259</v>
          </cell>
        </row>
        <row r="3361">
          <cell r="B3361" t="str">
            <v>5301PM1</v>
          </cell>
          <cell r="H3361">
            <v>222790</v>
          </cell>
        </row>
        <row r="3362">
          <cell r="B3362" t="str">
            <v>5321PM1</v>
          </cell>
          <cell r="H3362">
            <v>243834</v>
          </cell>
        </row>
        <row r="3363">
          <cell r="B3363" t="str">
            <v>5323PG1</v>
          </cell>
          <cell r="H3363">
            <v>234724</v>
          </cell>
        </row>
        <row r="3364">
          <cell r="B3364" t="str">
            <v>5330PG1</v>
          </cell>
          <cell r="H3364">
            <v>234724</v>
          </cell>
        </row>
        <row r="3365">
          <cell r="B3365" t="str">
            <v>5335PG1</v>
          </cell>
          <cell r="H3365">
            <v>230667</v>
          </cell>
        </row>
        <row r="3366">
          <cell r="B3366" t="str">
            <v>5343PM1</v>
          </cell>
          <cell r="H3366">
            <v>243834</v>
          </cell>
        </row>
        <row r="3367">
          <cell r="B3367" t="str">
            <v>5355PM1</v>
          </cell>
          <cell r="H3367">
            <v>278999</v>
          </cell>
        </row>
        <row r="3368">
          <cell r="B3368" t="str">
            <v>5358PM1</v>
          </cell>
          <cell r="H3368">
            <v>232621</v>
          </cell>
        </row>
        <row r="3369">
          <cell r="B3369" t="str">
            <v>5377PM1</v>
          </cell>
          <cell r="H3369">
            <v>346128</v>
          </cell>
        </row>
        <row r="3370">
          <cell r="B3370" t="str">
            <v>5439LJ2</v>
          </cell>
          <cell r="H3370">
            <v>221332</v>
          </cell>
        </row>
        <row r="3371">
          <cell r="B3371" t="str">
            <v>5463PQ1</v>
          </cell>
          <cell r="H3371">
            <v>226881</v>
          </cell>
        </row>
        <row r="3372">
          <cell r="B3372" t="str">
            <v>5467PG1</v>
          </cell>
          <cell r="H3372">
            <v>215334</v>
          </cell>
        </row>
        <row r="3373">
          <cell r="B3373" t="str">
            <v>5471PQ1</v>
          </cell>
          <cell r="H3373">
            <v>226881</v>
          </cell>
        </row>
        <row r="3374">
          <cell r="B3374" t="str">
            <v>5472PQ1</v>
          </cell>
          <cell r="H3374">
            <v>226881</v>
          </cell>
        </row>
        <row r="3375">
          <cell r="B3375" t="str">
            <v>5484PQ1</v>
          </cell>
          <cell r="H3375">
            <v>222838</v>
          </cell>
        </row>
        <row r="3376">
          <cell r="B3376" t="str">
            <v>5492PI1</v>
          </cell>
          <cell r="H3376">
            <v>237900</v>
          </cell>
        </row>
        <row r="3377">
          <cell r="B3377" t="str">
            <v>5496PI1</v>
          </cell>
          <cell r="H3377">
            <v>237900</v>
          </cell>
        </row>
        <row r="3378">
          <cell r="B3378" t="str">
            <v>5516PM1</v>
          </cell>
          <cell r="H3378">
            <v>232621</v>
          </cell>
        </row>
        <row r="3379">
          <cell r="B3379" t="str">
            <v>5516PQ1</v>
          </cell>
          <cell r="H3379">
            <v>226881</v>
          </cell>
        </row>
        <row r="3380">
          <cell r="B3380" t="str">
            <v>5518PM1</v>
          </cell>
          <cell r="H3380">
            <v>232621</v>
          </cell>
        </row>
        <row r="3381">
          <cell r="B3381" t="str">
            <v>5592PM1</v>
          </cell>
          <cell r="H3381">
            <v>236649</v>
          </cell>
        </row>
        <row r="3382">
          <cell r="B3382" t="str">
            <v>5626PQ1</v>
          </cell>
          <cell r="H3382">
            <v>222838</v>
          </cell>
        </row>
        <row r="3383">
          <cell r="B3383" t="str">
            <v>5648PQ1</v>
          </cell>
          <cell r="H3383">
            <v>222838</v>
          </cell>
        </row>
        <row r="3384">
          <cell r="B3384" t="str">
            <v>5649PQ1</v>
          </cell>
          <cell r="H3384">
            <v>222838</v>
          </cell>
        </row>
        <row r="3385">
          <cell r="B3385" t="str">
            <v>5651PM1</v>
          </cell>
          <cell r="H3385">
            <v>232621</v>
          </cell>
        </row>
        <row r="3386">
          <cell r="B3386" t="str">
            <v>5652PM1</v>
          </cell>
          <cell r="H3386">
            <v>147575</v>
          </cell>
        </row>
        <row r="3387">
          <cell r="B3387" t="str">
            <v>5659PM1</v>
          </cell>
          <cell r="H3387">
            <v>242920</v>
          </cell>
        </row>
        <row r="3388">
          <cell r="B3388" t="str">
            <v>5660PM1</v>
          </cell>
          <cell r="H3388">
            <v>249736</v>
          </cell>
        </row>
        <row r="3389">
          <cell r="B3389" t="str">
            <v>5673PM1</v>
          </cell>
          <cell r="H3389">
            <v>147575</v>
          </cell>
        </row>
        <row r="3390">
          <cell r="B3390" t="str">
            <v>5678PM1</v>
          </cell>
          <cell r="H3390">
            <v>246128</v>
          </cell>
        </row>
        <row r="3391">
          <cell r="B3391" t="str">
            <v>5681NG1</v>
          </cell>
          <cell r="H3391">
            <v>302199</v>
          </cell>
        </row>
        <row r="3392">
          <cell r="B3392" t="str">
            <v>5705PM1</v>
          </cell>
          <cell r="H3392">
            <v>236793</v>
          </cell>
        </row>
        <row r="3393">
          <cell r="B3393" t="str">
            <v>5706PM1</v>
          </cell>
          <cell r="H3393">
            <v>231709</v>
          </cell>
        </row>
        <row r="3394">
          <cell r="B3394" t="str">
            <v>5737PQ1</v>
          </cell>
          <cell r="H3394">
            <v>222118</v>
          </cell>
        </row>
        <row r="3395">
          <cell r="B3395" t="str">
            <v>5738PQ1</v>
          </cell>
          <cell r="H3395">
            <v>222118</v>
          </cell>
        </row>
        <row r="3396">
          <cell r="B3396" t="str">
            <v>5750PM1</v>
          </cell>
          <cell r="H3396">
            <v>232621</v>
          </cell>
        </row>
        <row r="3397">
          <cell r="B3397" t="str">
            <v>5764PM1</v>
          </cell>
          <cell r="H3397">
            <v>232621</v>
          </cell>
        </row>
        <row r="3398">
          <cell r="B3398" t="str">
            <v>5765PM1</v>
          </cell>
          <cell r="H3398">
            <v>232621</v>
          </cell>
        </row>
        <row r="3399">
          <cell r="B3399" t="str">
            <v>5766PM1</v>
          </cell>
          <cell r="H3399">
            <v>232736</v>
          </cell>
        </row>
        <row r="3400">
          <cell r="B3400" t="str">
            <v>5767PM1</v>
          </cell>
          <cell r="H3400">
            <v>236649</v>
          </cell>
        </row>
        <row r="3401">
          <cell r="B3401" t="str">
            <v>5769PM1</v>
          </cell>
          <cell r="H3401">
            <v>236649</v>
          </cell>
        </row>
        <row r="3402">
          <cell r="B3402" t="str">
            <v>5774NP1</v>
          </cell>
          <cell r="H3402">
            <v>298877</v>
          </cell>
        </row>
        <row r="3403">
          <cell r="B3403" t="str">
            <v>5782QF</v>
          </cell>
          <cell r="H3403">
            <v>268453</v>
          </cell>
        </row>
        <row r="3404">
          <cell r="B3404" t="str">
            <v>5791PM1</v>
          </cell>
          <cell r="H3404">
            <v>227699</v>
          </cell>
        </row>
        <row r="3405">
          <cell r="B3405" t="str">
            <v>5792PM1</v>
          </cell>
          <cell r="H3405">
            <v>232621</v>
          </cell>
        </row>
        <row r="3406">
          <cell r="B3406" t="str">
            <v>5806PM1</v>
          </cell>
          <cell r="H3406">
            <v>227651</v>
          </cell>
        </row>
        <row r="3407">
          <cell r="B3407" t="str">
            <v>5807PM1</v>
          </cell>
          <cell r="H3407">
            <v>232621</v>
          </cell>
        </row>
        <row r="3408">
          <cell r="B3408" t="str">
            <v>5808PM1</v>
          </cell>
          <cell r="H3408">
            <v>236649</v>
          </cell>
        </row>
        <row r="3409">
          <cell r="B3409" t="str">
            <v>5818PM1</v>
          </cell>
          <cell r="H3409">
            <v>232621</v>
          </cell>
        </row>
        <row r="3410">
          <cell r="B3410" t="str">
            <v>5842PM1</v>
          </cell>
          <cell r="H3410">
            <v>231709</v>
          </cell>
        </row>
        <row r="3411">
          <cell r="B3411" t="str">
            <v>5846RE</v>
          </cell>
          <cell r="H3411">
            <v>310160</v>
          </cell>
        </row>
        <row r="3412">
          <cell r="B3412" t="str">
            <v>5867QF</v>
          </cell>
          <cell r="H3412">
            <v>261829</v>
          </cell>
        </row>
        <row r="3413">
          <cell r="B3413" t="str">
            <v>5872PM1</v>
          </cell>
          <cell r="H3413">
            <v>235783</v>
          </cell>
        </row>
        <row r="3414">
          <cell r="B3414" t="str">
            <v>5877PM1</v>
          </cell>
          <cell r="H3414">
            <v>236793</v>
          </cell>
        </row>
        <row r="3415">
          <cell r="B3415" t="str">
            <v>5880PM1</v>
          </cell>
          <cell r="H3415">
            <v>238285</v>
          </cell>
        </row>
        <row r="3416">
          <cell r="B3416" t="str">
            <v>5887QF</v>
          </cell>
          <cell r="H3416">
            <v>264428</v>
          </cell>
        </row>
        <row r="3417">
          <cell r="B3417" t="str">
            <v>5888QF</v>
          </cell>
          <cell r="H3417">
            <v>263676</v>
          </cell>
        </row>
        <row r="3418">
          <cell r="B3418" t="str">
            <v>5890PM1</v>
          </cell>
          <cell r="H3418">
            <v>234901</v>
          </cell>
        </row>
        <row r="3419">
          <cell r="B3419" t="str">
            <v>5897PU1</v>
          </cell>
          <cell r="H3419">
            <v>279841</v>
          </cell>
        </row>
        <row r="3420">
          <cell r="B3420" t="str">
            <v>5899PU1</v>
          </cell>
          <cell r="H3420">
            <v>279841</v>
          </cell>
        </row>
        <row r="3421">
          <cell r="B3421" t="str">
            <v>5900PU1</v>
          </cell>
          <cell r="H3421">
            <v>279841</v>
          </cell>
        </row>
        <row r="3422">
          <cell r="B3422" t="str">
            <v>5902PU1</v>
          </cell>
          <cell r="H3422">
            <v>279841</v>
          </cell>
        </row>
        <row r="3423">
          <cell r="B3423" t="str">
            <v>5903PU1</v>
          </cell>
          <cell r="H3423">
            <v>279841</v>
          </cell>
        </row>
        <row r="3424">
          <cell r="B3424" t="str">
            <v>5904PU1</v>
          </cell>
          <cell r="H3424">
            <v>279841</v>
          </cell>
        </row>
        <row r="3425">
          <cell r="B3425" t="str">
            <v>5908NP1</v>
          </cell>
          <cell r="H3425">
            <v>342343</v>
          </cell>
        </row>
        <row r="3426">
          <cell r="B3426" t="str">
            <v>5910PU1</v>
          </cell>
          <cell r="H3426">
            <v>279841</v>
          </cell>
        </row>
        <row r="3427">
          <cell r="B3427" t="str">
            <v>5913PU1</v>
          </cell>
          <cell r="H3427">
            <v>275623</v>
          </cell>
        </row>
        <row r="3428">
          <cell r="B3428" t="str">
            <v>5916PM1</v>
          </cell>
          <cell r="H3428">
            <v>266242</v>
          </cell>
        </row>
        <row r="3429">
          <cell r="B3429" t="str">
            <v>5917PU1</v>
          </cell>
          <cell r="H3429">
            <v>279841</v>
          </cell>
        </row>
        <row r="3430">
          <cell r="B3430" t="str">
            <v>5918PU1</v>
          </cell>
          <cell r="H3430">
            <v>279841</v>
          </cell>
        </row>
        <row r="3431">
          <cell r="B3431" t="str">
            <v>5921PM1</v>
          </cell>
          <cell r="H3431">
            <v>266242</v>
          </cell>
        </row>
        <row r="3432">
          <cell r="B3432" t="str">
            <v>5926PM1</v>
          </cell>
          <cell r="H3432">
            <v>166400</v>
          </cell>
        </row>
        <row r="3433">
          <cell r="B3433" t="str">
            <v>5927PD1</v>
          </cell>
          <cell r="H3433">
            <v>227828</v>
          </cell>
        </row>
        <row r="3434">
          <cell r="B3434" t="str">
            <v>5931PM1</v>
          </cell>
          <cell r="H3434">
            <v>166400</v>
          </cell>
        </row>
        <row r="3435">
          <cell r="B3435" t="str">
            <v>5931RQ</v>
          </cell>
          <cell r="H3435">
            <v>453554</v>
          </cell>
        </row>
        <row r="3436">
          <cell r="B3436" t="str">
            <v>5932PM1</v>
          </cell>
          <cell r="H3436">
            <v>266242</v>
          </cell>
        </row>
        <row r="3437">
          <cell r="B3437" t="str">
            <v>5933PD1</v>
          </cell>
          <cell r="H3437">
            <v>142392</v>
          </cell>
        </row>
        <row r="3438">
          <cell r="B3438" t="str">
            <v>5933PM1</v>
          </cell>
          <cell r="H3438">
            <v>166400</v>
          </cell>
        </row>
        <row r="3439">
          <cell r="B3439" t="str">
            <v>5933PU1</v>
          </cell>
          <cell r="H3439">
            <v>275623</v>
          </cell>
        </row>
        <row r="3440">
          <cell r="B3440" t="str">
            <v>5934PD1</v>
          </cell>
          <cell r="H3440">
            <v>227828</v>
          </cell>
        </row>
        <row r="3441">
          <cell r="B3441" t="str">
            <v>5934PM1</v>
          </cell>
          <cell r="H3441">
            <v>266242</v>
          </cell>
        </row>
        <row r="3442">
          <cell r="B3442" t="str">
            <v>5935PM1</v>
          </cell>
          <cell r="H3442">
            <v>274548</v>
          </cell>
        </row>
        <row r="3443">
          <cell r="B3443" t="str">
            <v>5938PM1</v>
          </cell>
          <cell r="H3443">
            <v>266242</v>
          </cell>
        </row>
        <row r="3444">
          <cell r="B3444" t="str">
            <v>5939PM1</v>
          </cell>
          <cell r="H3444">
            <v>266242</v>
          </cell>
        </row>
        <row r="3445">
          <cell r="B3445" t="str">
            <v>5941PD1</v>
          </cell>
          <cell r="H3445">
            <v>227828</v>
          </cell>
        </row>
        <row r="3446">
          <cell r="B3446" t="str">
            <v>5943PM1</v>
          </cell>
          <cell r="H3446">
            <v>266242</v>
          </cell>
        </row>
        <row r="3447">
          <cell r="B3447" t="str">
            <v>5944PM1</v>
          </cell>
          <cell r="H3447">
            <v>269255</v>
          </cell>
        </row>
        <row r="3448">
          <cell r="B3448" t="str">
            <v>5946PM1</v>
          </cell>
          <cell r="H3448">
            <v>274548</v>
          </cell>
        </row>
        <row r="3449">
          <cell r="B3449" t="str">
            <v>5949PM1</v>
          </cell>
          <cell r="H3449">
            <v>270314</v>
          </cell>
        </row>
        <row r="3450">
          <cell r="B3450" t="str">
            <v>5953PM1</v>
          </cell>
          <cell r="H3450">
            <v>266242</v>
          </cell>
        </row>
        <row r="3451">
          <cell r="B3451" t="str">
            <v>5954PM1</v>
          </cell>
          <cell r="H3451">
            <v>266242</v>
          </cell>
        </row>
        <row r="3452">
          <cell r="B3452" t="str">
            <v>6003PM1</v>
          </cell>
          <cell r="H3452">
            <v>344077</v>
          </cell>
        </row>
        <row r="3453">
          <cell r="B3453" t="str">
            <v>6009NU1</v>
          </cell>
          <cell r="H3453">
            <v>298269</v>
          </cell>
        </row>
        <row r="3454">
          <cell r="B3454" t="str">
            <v>6009PD1</v>
          </cell>
          <cell r="H3454">
            <v>225743</v>
          </cell>
        </row>
        <row r="3455">
          <cell r="B3455" t="str">
            <v>6014PD1</v>
          </cell>
          <cell r="H3455">
            <v>229800</v>
          </cell>
        </row>
        <row r="3456">
          <cell r="B3456" t="str">
            <v>6021PD1</v>
          </cell>
          <cell r="H3456">
            <v>229800</v>
          </cell>
        </row>
        <row r="3457">
          <cell r="B3457" t="str">
            <v>6023PD1</v>
          </cell>
          <cell r="H3457">
            <v>227828</v>
          </cell>
        </row>
        <row r="3458">
          <cell r="B3458" t="str">
            <v>6027PD1</v>
          </cell>
          <cell r="H3458">
            <v>223786</v>
          </cell>
        </row>
        <row r="3459">
          <cell r="B3459" t="str">
            <v>6033PD1</v>
          </cell>
          <cell r="H3459">
            <v>139866</v>
          </cell>
        </row>
        <row r="3460">
          <cell r="B3460" t="str">
            <v>6040PD1</v>
          </cell>
          <cell r="H3460">
            <v>227828</v>
          </cell>
        </row>
        <row r="3461">
          <cell r="B3461" t="str">
            <v>6051RP</v>
          </cell>
          <cell r="H3461">
            <v>512111</v>
          </cell>
        </row>
        <row r="3462">
          <cell r="B3462" t="str">
            <v>6056MQ1</v>
          </cell>
          <cell r="H3462">
            <v>334837</v>
          </cell>
        </row>
        <row r="3463">
          <cell r="B3463" t="str">
            <v>6060RP</v>
          </cell>
          <cell r="H3463">
            <v>327267</v>
          </cell>
        </row>
        <row r="3464">
          <cell r="B3464" t="str">
            <v>6082MU1</v>
          </cell>
          <cell r="H3464">
            <v>331501</v>
          </cell>
        </row>
        <row r="3465">
          <cell r="B3465" t="str">
            <v>6093MU1</v>
          </cell>
          <cell r="H3465">
            <v>333554</v>
          </cell>
        </row>
        <row r="3466">
          <cell r="B3466" t="str">
            <v>6097MU1</v>
          </cell>
          <cell r="H3466">
            <v>322584</v>
          </cell>
        </row>
        <row r="3467">
          <cell r="B3467" t="str">
            <v>6120PH1</v>
          </cell>
          <cell r="H3467">
            <v>233954</v>
          </cell>
        </row>
        <row r="3468">
          <cell r="B3468" t="str">
            <v>6176MQ2</v>
          </cell>
          <cell r="H3468">
            <v>247988</v>
          </cell>
        </row>
        <row r="3469">
          <cell r="B3469" t="str">
            <v>6245PH1</v>
          </cell>
          <cell r="H3469">
            <v>228790</v>
          </cell>
        </row>
        <row r="3470">
          <cell r="B3470" t="str">
            <v>6659PC2</v>
          </cell>
          <cell r="H3470">
            <v>258381</v>
          </cell>
        </row>
        <row r="3471">
          <cell r="B3471" t="str">
            <v>6661PC</v>
          </cell>
          <cell r="H3471">
            <v>342584</v>
          </cell>
        </row>
        <row r="3472">
          <cell r="B3472" t="str">
            <v>6671PC</v>
          </cell>
          <cell r="H3472">
            <v>342584</v>
          </cell>
        </row>
        <row r="3473">
          <cell r="B3473" t="str">
            <v>6672PC</v>
          </cell>
          <cell r="H3473">
            <v>342584</v>
          </cell>
        </row>
        <row r="3474">
          <cell r="B3474" t="str">
            <v>6673PC</v>
          </cell>
          <cell r="H3474">
            <v>342584</v>
          </cell>
        </row>
        <row r="3475">
          <cell r="B3475" t="str">
            <v>6675PC</v>
          </cell>
          <cell r="H3475">
            <v>342584</v>
          </cell>
        </row>
        <row r="3476">
          <cell r="B3476" t="str">
            <v>6683PC</v>
          </cell>
          <cell r="H3476">
            <v>342584</v>
          </cell>
        </row>
        <row r="3477">
          <cell r="B3477" t="str">
            <v>6687PC</v>
          </cell>
          <cell r="H3477">
            <v>342584</v>
          </cell>
        </row>
        <row r="3478">
          <cell r="B3478" t="str">
            <v>6687RB</v>
          </cell>
          <cell r="H3478">
            <v>188734</v>
          </cell>
        </row>
        <row r="3479">
          <cell r="B3479" t="str">
            <v>6696RB</v>
          </cell>
          <cell r="H3479">
            <v>197166</v>
          </cell>
        </row>
        <row r="3480">
          <cell r="B3480" t="str">
            <v>6758RR</v>
          </cell>
          <cell r="H3480">
            <v>446562</v>
          </cell>
        </row>
        <row r="3481">
          <cell r="B3481" t="str">
            <v>6793PC</v>
          </cell>
          <cell r="H3481">
            <v>342584</v>
          </cell>
        </row>
        <row r="3482">
          <cell r="B3482" t="str">
            <v>6940PX1</v>
          </cell>
          <cell r="H3482">
            <v>243786</v>
          </cell>
        </row>
        <row r="3483">
          <cell r="B3483" t="str">
            <v>6966QI</v>
          </cell>
          <cell r="H3483">
            <v>755366</v>
          </cell>
        </row>
        <row r="3484">
          <cell r="B3484" t="str">
            <v>6985PX1</v>
          </cell>
          <cell r="H3484">
            <v>243786</v>
          </cell>
        </row>
        <row r="3485">
          <cell r="B3485" t="str">
            <v>7026PX1</v>
          </cell>
          <cell r="H3485">
            <v>243786</v>
          </cell>
        </row>
        <row r="3486">
          <cell r="B3486" t="str">
            <v>7167NB1</v>
          </cell>
          <cell r="H3486">
            <v>291308</v>
          </cell>
        </row>
        <row r="3487">
          <cell r="B3487" t="str">
            <v>7221PT1</v>
          </cell>
          <cell r="H3487">
            <v>260001</v>
          </cell>
        </row>
        <row r="3488">
          <cell r="B3488" t="str">
            <v>7274PT1</v>
          </cell>
          <cell r="H3488">
            <v>252076</v>
          </cell>
        </row>
        <row r="3489">
          <cell r="B3489" t="str">
            <v>7277PT1</v>
          </cell>
          <cell r="H3489">
            <v>227331</v>
          </cell>
        </row>
        <row r="3490">
          <cell r="B3490" t="str">
            <v>7289QI</v>
          </cell>
          <cell r="H3490">
            <v>276745</v>
          </cell>
        </row>
        <row r="3491">
          <cell r="B3491" t="str">
            <v>7292PT1</v>
          </cell>
          <cell r="H3491">
            <v>251613</v>
          </cell>
        </row>
        <row r="3492">
          <cell r="B3492" t="str">
            <v>7296PT1</v>
          </cell>
          <cell r="H3492">
            <v>252076</v>
          </cell>
        </row>
        <row r="3493">
          <cell r="B3493" t="str">
            <v>7306RN</v>
          </cell>
          <cell r="H3493">
            <v>274372</v>
          </cell>
        </row>
        <row r="3494">
          <cell r="B3494" t="str">
            <v>7313RN</v>
          </cell>
          <cell r="H3494">
            <v>317419</v>
          </cell>
        </row>
        <row r="3495">
          <cell r="B3495" t="str">
            <v>7314RN</v>
          </cell>
          <cell r="H3495">
            <v>317419</v>
          </cell>
        </row>
        <row r="3496">
          <cell r="B3496" t="str">
            <v>7317RN</v>
          </cell>
          <cell r="H3496">
            <v>274372</v>
          </cell>
        </row>
        <row r="3497">
          <cell r="B3497" t="str">
            <v>7321NR1</v>
          </cell>
          <cell r="H3497">
            <v>294933</v>
          </cell>
        </row>
        <row r="3498">
          <cell r="B3498" t="str">
            <v>7323PT1</v>
          </cell>
          <cell r="H3498">
            <v>244989</v>
          </cell>
        </row>
        <row r="3499">
          <cell r="B3499" t="str">
            <v>7324PT1</v>
          </cell>
          <cell r="H3499">
            <v>240947</v>
          </cell>
        </row>
        <row r="3500">
          <cell r="B3500" t="str">
            <v>7325RN</v>
          </cell>
          <cell r="H3500">
            <v>261882</v>
          </cell>
        </row>
        <row r="3501">
          <cell r="B3501" t="str">
            <v>7326RN</v>
          </cell>
          <cell r="H3501">
            <v>327491</v>
          </cell>
        </row>
        <row r="3502">
          <cell r="B3502" t="str">
            <v>7391OR1</v>
          </cell>
          <cell r="H3502">
            <v>263754</v>
          </cell>
        </row>
        <row r="3503">
          <cell r="B3503" t="str">
            <v>7485PT1</v>
          </cell>
          <cell r="H3503">
            <v>252914</v>
          </cell>
        </row>
        <row r="3504">
          <cell r="B3504" t="str">
            <v>7503PD1</v>
          </cell>
          <cell r="H3504">
            <v>224877</v>
          </cell>
        </row>
        <row r="3505">
          <cell r="B3505" t="str">
            <v>7529PD1</v>
          </cell>
          <cell r="H3505">
            <v>220805</v>
          </cell>
        </row>
        <row r="3506">
          <cell r="B3506" t="str">
            <v>7553PD1</v>
          </cell>
          <cell r="H3506">
            <v>224877</v>
          </cell>
        </row>
        <row r="3507">
          <cell r="B3507" t="str">
            <v>7594PD1</v>
          </cell>
          <cell r="H3507">
            <v>224877</v>
          </cell>
        </row>
        <row r="3508">
          <cell r="B3508" t="str">
            <v>7608PD1</v>
          </cell>
          <cell r="H3508">
            <v>212960</v>
          </cell>
        </row>
        <row r="3509">
          <cell r="B3509" t="str">
            <v>7651PG1</v>
          </cell>
          <cell r="H3509">
            <v>218958</v>
          </cell>
        </row>
        <row r="3510">
          <cell r="B3510" t="str">
            <v>7661PG1</v>
          </cell>
          <cell r="H3510">
            <v>209634</v>
          </cell>
        </row>
        <row r="3511">
          <cell r="B3511" t="str">
            <v>7674PG1</v>
          </cell>
          <cell r="H3511">
            <v>209634</v>
          </cell>
        </row>
        <row r="3512">
          <cell r="B3512" t="str">
            <v>7680RQ</v>
          </cell>
          <cell r="H3512">
            <v>308534</v>
          </cell>
        </row>
        <row r="3513">
          <cell r="B3513" t="str">
            <v>7700RQ</v>
          </cell>
          <cell r="H3513">
            <v>371886</v>
          </cell>
        </row>
        <row r="3514">
          <cell r="B3514" t="str">
            <v>7707RQ</v>
          </cell>
          <cell r="H3514">
            <v>395573</v>
          </cell>
        </row>
        <row r="3515">
          <cell r="B3515" t="str">
            <v>7710RQ</v>
          </cell>
          <cell r="H3515">
            <v>379633</v>
          </cell>
        </row>
        <row r="3516">
          <cell r="B3516" t="str">
            <v>7712RO</v>
          </cell>
          <cell r="H3516">
            <v>276681</v>
          </cell>
        </row>
        <row r="3517">
          <cell r="B3517" t="str">
            <v>7712RQ</v>
          </cell>
          <cell r="H3517">
            <v>325791</v>
          </cell>
        </row>
        <row r="3518">
          <cell r="B3518" t="str">
            <v>7723RQ</v>
          </cell>
          <cell r="H3518">
            <v>547139</v>
          </cell>
        </row>
        <row r="3519">
          <cell r="B3519" t="str">
            <v>7724RO</v>
          </cell>
          <cell r="H3519">
            <v>402929</v>
          </cell>
        </row>
        <row r="3520">
          <cell r="B3520" t="str">
            <v>7725PG1</v>
          </cell>
          <cell r="H3520">
            <v>214901</v>
          </cell>
        </row>
        <row r="3521">
          <cell r="B3521" t="str">
            <v>7727RQ</v>
          </cell>
          <cell r="H3521">
            <v>429785</v>
          </cell>
        </row>
        <row r="3522">
          <cell r="B3522" t="str">
            <v>7807RP</v>
          </cell>
          <cell r="H3522">
            <v>483514</v>
          </cell>
        </row>
        <row r="3523">
          <cell r="B3523" t="str">
            <v>7816RP</v>
          </cell>
          <cell r="H3523">
            <v>483514</v>
          </cell>
        </row>
        <row r="3524">
          <cell r="B3524" t="str">
            <v>7830RP</v>
          </cell>
          <cell r="H3524">
            <v>540724</v>
          </cell>
        </row>
        <row r="3525">
          <cell r="B3525" t="str">
            <v>7834RP</v>
          </cell>
          <cell r="H3525">
            <v>449128</v>
          </cell>
        </row>
        <row r="3526">
          <cell r="B3526" t="str">
            <v>7837RP</v>
          </cell>
          <cell r="H3526">
            <v>104908</v>
          </cell>
        </row>
        <row r="3527">
          <cell r="B3527" t="str">
            <v>7838RP</v>
          </cell>
          <cell r="H3527">
            <v>483514</v>
          </cell>
        </row>
        <row r="3528">
          <cell r="B3528" t="str">
            <v>7841RP</v>
          </cell>
          <cell r="H3528">
            <v>483514</v>
          </cell>
        </row>
        <row r="3529">
          <cell r="B3529" t="str">
            <v>7946QV</v>
          </cell>
          <cell r="H3529">
            <v>29160</v>
          </cell>
        </row>
        <row r="3530">
          <cell r="B3530" t="str">
            <v>8071PQ1</v>
          </cell>
          <cell r="H3530">
            <v>249127</v>
          </cell>
        </row>
        <row r="3531">
          <cell r="B3531" t="str">
            <v>8073PQ1</v>
          </cell>
          <cell r="H3531">
            <v>248100</v>
          </cell>
        </row>
        <row r="3532">
          <cell r="B3532" t="str">
            <v>8074PQ1</v>
          </cell>
          <cell r="H3532">
            <v>253171</v>
          </cell>
        </row>
        <row r="3533">
          <cell r="B3533" t="str">
            <v>8084PQ1</v>
          </cell>
          <cell r="H3533">
            <v>253171</v>
          </cell>
        </row>
        <row r="3534">
          <cell r="B3534" t="str">
            <v>8085QV</v>
          </cell>
          <cell r="H3534">
            <v>194784</v>
          </cell>
        </row>
        <row r="3535">
          <cell r="B3535" t="str">
            <v>8087PQ1</v>
          </cell>
          <cell r="H3535">
            <v>249127</v>
          </cell>
        </row>
        <row r="3536">
          <cell r="B3536" t="str">
            <v>8088PQ1</v>
          </cell>
          <cell r="H3536">
            <v>253171</v>
          </cell>
        </row>
        <row r="3537">
          <cell r="B3537" t="str">
            <v>8090PQ1</v>
          </cell>
          <cell r="H3537">
            <v>249127</v>
          </cell>
        </row>
        <row r="3538">
          <cell r="B3538" t="str">
            <v>8091NS1</v>
          </cell>
          <cell r="H3538">
            <v>296395</v>
          </cell>
        </row>
        <row r="3539">
          <cell r="B3539" t="str">
            <v>8091PQ1</v>
          </cell>
          <cell r="H3539">
            <v>249127</v>
          </cell>
        </row>
        <row r="3540">
          <cell r="B3540" t="str">
            <v>8094PQ1</v>
          </cell>
          <cell r="H3540">
            <v>253171</v>
          </cell>
        </row>
        <row r="3541">
          <cell r="B3541" t="str">
            <v>8096PQ1</v>
          </cell>
          <cell r="H3541">
            <v>249127</v>
          </cell>
        </row>
        <row r="3542">
          <cell r="B3542" t="str">
            <v>8098PQ1</v>
          </cell>
          <cell r="H3542">
            <v>249127</v>
          </cell>
        </row>
        <row r="3543">
          <cell r="B3543" t="str">
            <v>8108PQ1</v>
          </cell>
          <cell r="H3543">
            <v>253171</v>
          </cell>
        </row>
        <row r="3544">
          <cell r="B3544" t="str">
            <v>8109PQ1</v>
          </cell>
          <cell r="H3544">
            <v>253171</v>
          </cell>
        </row>
        <row r="3545">
          <cell r="B3545" t="str">
            <v>8111PQ1</v>
          </cell>
          <cell r="H3545">
            <v>253171</v>
          </cell>
        </row>
        <row r="3546">
          <cell r="B3546" t="str">
            <v>8112NS1</v>
          </cell>
          <cell r="H3546">
            <v>287235</v>
          </cell>
        </row>
        <row r="3547">
          <cell r="B3547" t="str">
            <v>8112PQ1</v>
          </cell>
          <cell r="H3547">
            <v>253171</v>
          </cell>
        </row>
        <row r="3548">
          <cell r="B3548" t="str">
            <v>8115PQ1</v>
          </cell>
          <cell r="H3548">
            <v>253171</v>
          </cell>
        </row>
        <row r="3549">
          <cell r="B3549" t="str">
            <v>8118PQ1</v>
          </cell>
          <cell r="H3549">
            <v>249127</v>
          </cell>
        </row>
        <row r="3550">
          <cell r="B3550" t="str">
            <v>8121PQ1</v>
          </cell>
          <cell r="H3550">
            <v>249127</v>
          </cell>
        </row>
        <row r="3551">
          <cell r="B3551" t="str">
            <v>8128PQ1</v>
          </cell>
          <cell r="H3551">
            <v>253171</v>
          </cell>
        </row>
        <row r="3552">
          <cell r="B3552" t="str">
            <v>8138PQ1</v>
          </cell>
          <cell r="H3552">
            <v>249127</v>
          </cell>
        </row>
        <row r="3553">
          <cell r="B3553" t="str">
            <v>8143PQ1</v>
          </cell>
          <cell r="H3553">
            <v>249127</v>
          </cell>
        </row>
        <row r="3554">
          <cell r="B3554" t="str">
            <v>8144PQ1</v>
          </cell>
          <cell r="H3554">
            <v>253171</v>
          </cell>
        </row>
        <row r="3555">
          <cell r="B3555" t="str">
            <v>8145PQ1</v>
          </cell>
          <cell r="H3555">
            <v>253171</v>
          </cell>
        </row>
        <row r="3556">
          <cell r="B3556" t="str">
            <v>8146PQ1</v>
          </cell>
          <cell r="H3556">
            <v>253171</v>
          </cell>
        </row>
        <row r="3557">
          <cell r="B3557" t="str">
            <v>8147PQ1</v>
          </cell>
          <cell r="H3557">
            <v>253171</v>
          </cell>
        </row>
        <row r="3558">
          <cell r="B3558" t="str">
            <v>8153PQ1</v>
          </cell>
          <cell r="H3558">
            <v>238959</v>
          </cell>
        </row>
        <row r="3559">
          <cell r="B3559" t="str">
            <v>8155PQ1</v>
          </cell>
          <cell r="H3559">
            <v>249127</v>
          </cell>
        </row>
        <row r="3560">
          <cell r="B3560" t="str">
            <v>8176PQ1</v>
          </cell>
          <cell r="H3560">
            <v>249127</v>
          </cell>
        </row>
        <row r="3561">
          <cell r="B3561" t="str">
            <v>8177PQ1</v>
          </cell>
          <cell r="H3561">
            <v>249127</v>
          </cell>
        </row>
        <row r="3562">
          <cell r="B3562" t="str">
            <v>8196PQ1</v>
          </cell>
          <cell r="H3562">
            <v>253171</v>
          </cell>
        </row>
        <row r="3563">
          <cell r="B3563" t="str">
            <v>8204OZ1</v>
          </cell>
          <cell r="H3563">
            <v>227154</v>
          </cell>
        </row>
        <row r="3564">
          <cell r="B3564" t="str">
            <v>8220PQ1</v>
          </cell>
          <cell r="H3564">
            <v>253171</v>
          </cell>
        </row>
        <row r="3565">
          <cell r="B3565" t="str">
            <v>8313PQ1</v>
          </cell>
          <cell r="H3565">
            <v>224780</v>
          </cell>
        </row>
        <row r="3566">
          <cell r="B3566" t="str">
            <v>8327NP1</v>
          </cell>
          <cell r="H3566">
            <v>371341</v>
          </cell>
        </row>
        <row r="3567">
          <cell r="B3567" t="str">
            <v>8332PQ1</v>
          </cell>
          <cell r="H3567">
            <v>220755</v>
          </cell>
        </row>
        <row r="3568">
          <cell r="B3568" t="str">
            <v>8333PQ1</v>
          </cell>
          <cell r="H3568">
            <v>215831</v>
          </cell>
        </row>
        <row r="3569">
          <cell r="B3569" t="str">
            <v>8334PQ1</v>
          </cell>
          <cell r="H3569">
            <v>215831</v>
          </cell>
        </row>
        <row r="3570">
          <cell r="B3570" t="str">
            <v>8345PQ1</v>
          </cell>
          <cell r="H3570">
            <v>344955</v>
          </cell>
        </row>
        <row r="3571">
          <cell r="B3571" t="str">
            <v>8358PQ1</v>
          </cell>
          <cell r="H3571">
            <v>219857</v>
          </cell>
        </row>
        <row r="3572">
          <cell r="B3572" t="str">
            <v>8361PQ1</v>
          </cell>
          <cell r="H3572">
            <v>219857</v>
          </cell>
        </row>
        <row r="3573">
          <cell r="B3573" t="str">
            <v>8366PQ1</v>
          </cell>
          <cell r="H3573">
            <v>219857</v>
          </cell>
        </row>
        <row r="3574">
          <cell r="B3574" t="str">
            <v>8380PQ1</v>
          </cell>
          <cell r="H3574">
            <v>215831</v>
          </cell>
        </row>
        <row r="3575">
          <cell r="B3575" t="str">
            <v>8400QV</v>
          </cell>
          <cell r="H3575">
            <v>74892</v>
          </cell>
        </row>
        <row r="3576">
          <cell r="B3576" t="str">
            <v>8440PQ1</v>
          </cell>
          <cell r="H3576">
            <v>219857</v>
          </cell>
        </row>
        <row r="3577">
          <cell r="B3577" t="str">
            <v>8445PQ1</v>
          </cell>
          <cell r="H3577">
            <v>215831</v>
          </cell>
        </row>
        <row r="3578">
          <cell r="B3578" t="str">
            <v>8446QV</v>
          </cell>
          <cell r="H3578">
            <v>135512</v>
          </cell>
        </row>
        <row r="3579">
          <cell r="B3579" t="str">
            <v>8455PQ1</v>
          </cell>
          <cell r="H3579">
            <v>219857</v>
          </cell>
        </row>
        <row r="3580">
          <cell r="B3580" t="str">
            <v>8457PQ1</v>
          </cell>
          <cell r="H3580">
            <v>219857</v>
          </cell>
        </row>
        <row r="3581">
          <cell r="B3581" t="str">
            <v>8460PQ1</v>
          </cell>
          <cell r="H3581">
            <v>249127</v>
          </cell>
        </row>
        <row r="3582">
          <cell r="B3582" t="str">
            <v>8462PQ1</v>
          </cell>
          <cell r="H3582">
            <v>248100</v>
          </cell>
        </row>
        <row r="3583">
          <cell r="B3583" t="str">
            <v>8467PQ1</v>
          </cell>
          <cell r="H3583">
            <v>249127</v>
          </cell>
        </row>
        <row r="3584">
          <cell r="B3584" t="str">
            <v>8483PQ1</v>
          </cell>
          <cell r="H3584">
            <v>249127</v>
          </cell>
        </row>
        <row r="3585">
          <cell r="B3585" t="str">
            <v>8484PQ1</v>
          </cell>
          <cell r="H3585">
            <v>248100</v>
          </cell>
        </row>
        <row r="3586">
          <cell r="B3586" t="str">
            <v>8485PQ1</v>
          </cell>
          <cell r="H3586">
            <v>249127</v>
          </cell>
        </row>
        <row r="3587">
          <cell r="B3587" t="str">
            <v>8491PQ1</v>
          </cell>
          <cell r="H3587">
            <v>249127</v>
          </cell>
        </row>
        <row r="3588">
          <cell r="B3588" t="str">
            <v>8495PQ1</v>
          </cell>
          <cell r="H3588">
            <v>249127</v>
          </cell>
        </row>
        <row r="3589">
          <cell r="B3589" t="str">
            <v>8514PQ1</v>
          </cell>
          <cell r="H3589">
            <v>249127</v>
          </cell>
        </row>
        <row r="3590">
          <cell r="B3590" t="str">
            <v>8518PQ1</v>
          </cell>
          <cell r="H3590">
            <v>253171</v>
          </cell>
        </row>
        <row r="3591">
          <cell r="B3591" t="str">
            <v>8521PQ1</v>
          </cell>
          <cell r="H3591">
            <v>253171</v>
          </cell>
        </row>
        <row r="3592">
          <cell r="B3592" t="str">
            <v>8522PQ1</v>
          </cell>
          <cell r="H3592">
            <v>249127</v>
          </cell>
        </row>
        <row r="3593">
          <cell r="B3593" t="str">
            <v>8523PQ1</v>
          </cell>
          <cell r="H3593">
            <v>253171</v>
          </cell>
        </row>
        <row r="3594">
          <cell r="B3594" t="str">
            <v>8525PQ1</v>
          </cell>
          <cell r="H3594">
            <v>253171</v>
          </cell>
        </row>
        <row r="3595">
          <cell r="B3595" t="str">
            <v>8527PQ1</v>
          </cell>
          <cell r="H3595">
            <v>253171</v>
          </cell>
        </row>
        <row r="3596">
          <cell r="B3596" t="str">
            <v>8533PQ1</v>
          </cell>
          <cell r="H3596">
            <v>253171</v>
          </cell>
        </row>
        <row r="3597">
          <cell r="B3597" t="str">
            <v>8535PQ1</v>
          </cell>
          <cell r="H3597">
            <v>253171</v>
          </cell>
        </row>
        <row r="3598">
          <cell r="B3598" t="str">
            <v>8537PQ1</v>
          </cell>
          <cell r="H3598">
            <v>249127</v>
          </cell>
        </row>
        <row r="3599">
          <cell r="B3599" t="str">
            <v>8541PQ1</v>
          </cell>
          <cell r="H3599">
            <v>244043</v>
          </cell>
        </row>
        <row r="3600">
          <cell r="B3600" t="str">
            <v>8542PQ1</v>
          </cell>
          <cell r="H3600">
            <v>249127</v>
          </cell>
        </row>
        <row r="3601">
          <cell r="B3601" t="str">
            <v>8549PQ1</v>
          </cell>
          <cell r="H3601">
            <v>249127</v>
          </cell>
        </row>
        <row r="3602">
          <cell r="B3602" t="str">
            <v>8550PQ1</v>
          </cell>
          <cell r="H3602">
            <v>249127</v>
          </cell>
        </row>
        <row r="3603">
          <cell r="B3603" t="str">
            <v>8552PQ1</v>
          </cell>
          <cell r="H3603">
            <v>253171</v>
          </cell>
        </row>
        <row r="3604">
          <cell r="B3604" t="str">
            <v>8554PQ1</v>
          </cell>
          <cell r="H3604">
            <v>249127</v>
          </cell>
        </row>
        <row r="3605">
          <cell r="B3605" t="str">
            <v>8555PQ1</v>
          </cell>
          <cell r="H3605">
            <v>249127</v>
          </cell>
        </row>
        <row r="3606">
          <cell r="B3606" t="str">
            <v>8556PQ1</v>
          </cell>
          <cell r="H3606">
            <v>244043</v>
          </cell>
        </row>
        <row r="3607">
          <cell r="B3607" t="str">
            <v>8558PQ1</v>
          </cell>
          <cell r="H3607">
            <v>249127</v>
          </cell>
        </row>
        <row r="3608">
          <cell r="B3608" t="str">
            <v>8559PQ1</v>
          </cell>
          <cell r="H3608">
            <v>249127</v>
          </cell>
        </row>
        <row r="3609">
          <cell r="B3609" t="str">
            <v>8560PQ1</v>
          </cell>
          <cell r="H3609">
            <v>249127</v>
          </cell>
        </row>
        <row r="3610">
          <cell r="B3610" t="str">
            <v>8561PQ1</v>
          </cell>
          <cell r="H3610">
            <v>249127</v>
          </cell>
        </row>
        <row r="3611">
          <cell r="B3611" t="str">
            <v>8565PQ1</v>
          </cell>
          <cell r="H3611">
            <v>249127</v>
          </cell>
        </row>
        <row r="3612">
          <cell r="B3612" t="str">
            <v>8566PQ1</v>
          </cell>
          <cell r="H3612">
            <v>249127</v>
          </cell>
        </row>
        <row r="3613">
          <cell r="B3613" t="str">
            <v>8570PQ1</v>
          </cell>
          <cell r="H3613">
            <v>253171</v>
          </cell>
        </row>
        <row r="3614">
          <cell r="B3614" t="str">
            <v>8587PQ1</v>
          </cell>
          <cell r="H3614">
            <v>253171</v>
          </cell>
        </row>
        <row r="3615">
          <cell r="B3615" t="str">
            <v>8588PU1</v>
          </cell>
          <cell r="H3615">
            <v>224989</v>
          </cell>
        </row>
        <row r="3616">
          <cell r="B3616" t="str">
            <v>8590PQ1</v>
          </cell>
          <cell r="H3616">
            <v>248100</v>
          </cell>
        </row>
        <row r="3617">
          <cell r="B3617" t="str">
            <v>8599PU1</v>
          </cell>
          <cell r="H3617">
            <v>244043</v>
          </cell>
        </row>
        <row r="3618">
          <cell r="B3618" t="str">
            <v>8605PU1</v>
          </cell>
          <cell r="H3618">
            <v>249127</v>
          </cell>
        </row>
        <row r="3619">
          <cell r="B3619" t="str">
            <v>8608PU1</v>
          </cell>
          <cell r="H3619">
            <v>244043</v>
          </cell>
        </row>
        <row r="3620">
          <cell r="B3620" t="str">
            <v>8619PX1</v>
          </cell>
          <cell r="H3620">
            <v>244492</v>
          </cell>
        </row>
        <row r="3621">
          <cell r="B3621" t="str">
            <v>8620PX1</v>
          </cell>
          <cell r="H3621">
            <v>223273</v>
          </cell>
        </row>
        <row r="3622">
          <cell r="B3622" t="str">
            <v>8622PX1</v>
          </cell>
          <cell r="H3622">
            <v>223273</v>
          </cell>
        </row>
        <row r="3623">
          <cell r="B3623" t="str">
            <v>8629PU1</v>
          </cell>
          <cell r="H3623">
            <v>224989</v>
          </cell>
        </row>
        <row r="3624">
          <cell r="B3624" t="str">
            <v>8641PU1</v>
          </cell>
          <cell r="H3624">
            <v>195550</v>
          </cell>
        </row>
        <row r="3625">
          <cell r="B3625" t="str">
            <v>8644PX1</v>
          </cell>
          <cell r="H3625">
            <v>249656</v>
          </cell>
        </row>
        <row r="3626">
          <cell r="B3626" t="str">
            <v>8645PX1</v>
          </cell>
          <cell r="H3626">
            <v>223273</v>
          </cell>
        </row>
        <row r="3627">
          <cell r="B3627" t="str">
            <v>8646PX1</v>
          </cell>
          <cell r="H3627">
            <v>260226</v>
          </cell>
        </row>
        <row r="3628">
          <cell r="B3628" t="str">
            <v>8654PX1</v>
          </cell>
          <cell r="H3628">
            <v>223273</v>
          </cell>
        </row>
        <row r="3629">
          <cell r="B3629" t="str">
            <v>8683PU1</v>
          </cell>
          <cell r="H3629">
            <v>224989</v>
          </cell>
        </row>
        <row r="3630">
          <cell r="B3630" t="str">
            <v>8685PF1</v>
          </cell>
          <cell r="H3630">
            <v>273682</v>
          </cell>
        </row>
        <row r="3631">
          <cell r="B3631" t="str">
            <v>8685PX1</v>
          </cell>
          <cell r="H3631">
            <v>223273</v>
          </cell>
        </row>
        <row r="3632">
          <cell r="B3632" t="str">
            <v>8689RA</v>
          </cell>
          <cell r="H3632">
            <v>220189</v>
          </cell>
        </row>
        <row r="3633">
          <cell r="B3633" t="str">
            <v>8691PF1</v>
          </cell>
          <cell r="H3633">
            <v>166611</v>
          </cell>
        </row>
        <row r="3634">
          <cell r="B3634" t="str">
            <v>8692RA</v>
          </cell>
          <cell r="H3634">
            <v>281419</v>
          </cell>
        </row>
        <row r="3635">
          <cell r="B3635" t="str">
            <v>8693PF1</v>
          </cell>
          <cell r="H3635">
            <v>171051</v>
          </cell>
        </row>
        <row r="3636">
          <cell r="B3636" t="str">
            <v>8694PF1</v>
          </cell>
          <cell r="H3636">
            <v>169307</v>
          </cell>
        </row>
        <row r="3637">
          <cell r="B3637" t="str">
            <v>8696PF1</v>
          </cell>
          <cell r="H3637">
            <v>273682</v>
          </cell>
        </row>
        <row r="3638">
          <cell r="B3638" t="str">
            <v>8707PU1</v>
          </cell>
          <cell r="H3638">
            <v>248004</v>
          </cell>
        </row>
        <row r="3639">
          <cell r="B3639" t="str">
            <v>8707PX1</v>
          </cell>
          <cell r="H3639">
            <v>236037</v>
          </cell>
        </row>
        <row r="3640">
          <cell r="B3640" t="str">
            <v>8708PF1</v>
          </cell>
          <cell r="H3640">
            <v>273682</v>
          </cell>
        </row>
        <row r="3641">
          <cell r="B3641" t="str">
            <v>8719PX1</v>
          </cell>
          <cell r="H3641">
            <v>223273</v>
          </cell>
        </row>
        <row r="3642">
          <cell r="B3642" t="str">
            <v>8723PU1</v>
          </cell>
          <cell r="H3642">
            <v>219905</v>
          </cell>
        </row>
        <row r="3643">
          <cell r="B3643" t="str">
            <v>8728RA</v>
          </cell>
          <cell r="H3643">
            <v>324875</v>
          </cell>
        </row>
        <row r="3644">
          <cell r="B3644" t="str">
            <v>8741PF1</v>
          </cell>
          <cell r="H3644">
            <v>225711</v>
          </cell>
        </row>
        <row r="3645">
          <cell r="B3645" t="str">
            <v>8760PX1</v>
          </cell>
          <cell r="H3645">
            <v>152637</v>
          </cell>
        </row>
        <row r="3646">
          <cell r="B3646" t="str">
            <v>8761PX1</v>
          </cell>
          <cell r="H3646">
            <v>223273</v>
          </cell>
        </row>
        <row r="3647">
          <cell r="B3647" t="str">
            <v>8773PF1</v>
          </cell>
          <cell r="H3647">
            <v>225711</v>
          </cell>
        </row>
        <row r="3648">
          <cell r="B3648" t="str">
            <v>8790PU1</v>
          </cell>
          <cell r="H3648">
            <v>357981</v>
          </cell>
        </row>
        <row r="3649">
          <cell r="B3649" t="str">
            <v>8791PX1</v>
          </cell>
          <cell r="H3649">
            <v>223273</v>
          </cell>
        </row>
        <row r="3650">
          <cell r="B3650" t="str">
            <v>8792PU1</v>
          </cell>
          <cell r="H3650">
            <v>237916</v>
          </cell>
        </row>
        <row r="3651">
          <cell r="B3651" t="str">
            <v>8796PX1</v>
          </cell>
          <cell r="H3651">
            <v>223273</v>
          </cell>
        </row>
        <row r="3652">
          <cell r="B3652" t="str">
            <v>8798PU1</v>
          </cell>
          <cell r="H3652">
            <v>232736</v>
          </cell>
        </row>
        <row r="3653">
          <cell r="B3653" t="str">
            <v>8799PX1</v>
          </cell>
          <cell r="H3653">
            <v>223273</v>
          </cell>
        </row>
        <row r="3654">
          <cell r="B3654" t="str">
            <v>8800PX1</v>
          </cell>
          <cell r="H3654">
            <v>219247</v>
          </cell>
        </row>
        <row r="3655">
          <cell r="B3655" t="str">
            <v>8810PX1</v>
          </cell>
          <cell r="H3655">
            <v>208918</v>
          </cell>
        </row>
        <row r="3656">
          <cell r="B3656" t="str">
            <v>8815PX1</v>
          </cell>
          <cell r="H3656">
            <v>255318</v>
          </cell>
        </row>
        <row r="3657">
          <cell r="B3657" t="str">
            <v>8816PU1</v>
          </cell>
          <cell r="H3657">
            <v>357981</v>
          </cell>
        </row>
        <row r="3658">
          <cell r="B3658" t="str">
            <v>8823PX1</v>
          </cell>
          <cell r="H3658">
            <v>249656</v>
          </cell>
        </row>
        <row r="3659">
          <cell r="B3659" t="str">
            <v>8828PX1</v>
          </cell>
          <cell r="H3659">
            <v>254564</v>
          </cell>
        </row>
        <row r="3660">
          <cell r="B3660" t="str">
            <v>8831PX1</v>
          </cell>
          <cell r="H3660">
            <v>249656</v>
          </cell>
        </row>
        <row r="3661">
          <cell r="B3661" t="str">
            <v>8834PU1</v>
          </cell>
          <cell r="H3661">
            <v>357981</v>
          </cell>
        </row>
        <row r="3662">
          <cell r="B3662" t="str">
            <v>8842PU1</v>
          </cell>
          <cell r="H3662">
            <v>357981</v>
          </cell>
        </row>
        <row r="3663">
          <cell r="B3663" t="str">
            <v>8857PU1</v>
          </cell>
          <cell r="H3663">
            <v>256874</v>
          </cell>
        </row>
        <row r="3664">
          <cell r="B3664" t="str">
            <v>8865PU1</v>
          </cell>
          <cell r="H3664">
            <v>254051</v>
          </cell>
        </row>
        <row r="3665">
          <cell r="B3665" t="str">
            <v>8873PU1</v>
          </cell>
          <cell r="H3665">
            <v>249736</v>
          </cell>
        </row>
        <row r="3666">
          <cell r="B3666" t="str">
            <v>8878PU1</v>
          </cell>
          <cell r="H3666">
            <v>245679</v>
          </cell>
        </row>
        <row r="3667">
          <cell r="B3667" t="str">
            <v>8880PU1</v>
          </cell>
          <cell r="H3667">
            <v>250763</v>
          </cell>
        </row>
        <row r="3668">
          <cell r="B3668" t="str">
            <v>8883PU1</v>
          </cell>
          <cell r="H3668">
            <v>248100</v>
          </cell>
        </row>
        <row r="3669">
          <cell r="B3669" t="str">
            <v>8891PU1</v>
          </cell>
          <cell r="H3669">
            <v>242760</v>
          </cell>
        </row>
        <row r="3670">
          <cell r="B3670" t="str">
            <v>8892PU1</v>
          </cell>
          <cell r="H3670">
            <v>260306</v>
          </cell>
        </row>
        <row r="3671">
          <cell r="B3671" t="str">
            <v>8894PU1</v>
          </cell>
          <cell r="H3671">
            <v>243529</v>
          </cell>
        </row>
        <row r="3672">
          <cell r="B3672" t="str">
            <v>8898PU1</v>
          </cell>
          <cell r="H3672">
            <v>250763</v>
          </cell>
        </row>
        <row r="3673">
          <cell r="B3673" t="str">
            <v>8899PU1</v>
          </cell>
          <cell r="H3673">
            <v>254821</v>
          </cell>
        </row>
        <row r="3674">
          <cell r="B3674" t="str">
            <v>8900PU1</v>
          </cell>
          <cell r="H3674">
            <v>234388</v>
          </cell>
        </row>
        <row r="3675">
          <cell r="B3675" t="str">
            <v>8903PU1</v>
          </cell>
          <cell r="H3675">
            <v>239472</v>
          </cell>
        </row>
        <row r="3676">
          <cell r="B3676" t="str">
            <v>8905PU1</v>
          </cell>
          <cell r="H3676">
            <v>249736</v>
          </cell>
        </row>
        <row r="3677">
          <cell r="B3677" t="str">
            <v>8907PU1</v>
          </cell>
          <cell r="H3677">
            <v>246593</v>
          </cell>
        </row>
        <row r="3678">
          <cell r="B3678" t="str">
            <v>8908PU1</v>
          </cell>
          <cell r="H3678">
            <v>237675</v>
          </cell>
        </row>
        <row r="3679">
          <cell r="B3679" t="str">
            <v>8909PU1</v>
          </cell>
          <cell r="H3679">
            <v>239472</v>
          </cell>
        </row>
        <row r="3680">
          <cell r="B3680" t="str">
            <v>8910PU1</v>
          </cell>
          <cell r="H3680">
            <v>232736</v>
          </cell>
        </row>
        <row r="3681">
          <cell r="B3681" t="str">
            <v>8914PU1</v>
          </cell>
          <cell r="H3681">
            <v>237820</v>
          </cell>
        </row>
        <row r="3682">
          <cell r="B3682" t="str">
            <v>8917PU1</v>
          </cell>
          <cell r="H3682">
            <v>250763</v>
          </cell>
        </row>
        <row r="3683">
          <cell r="B3683" t="str">
            <v>8918PU1</v>
          </cell>
          <cell r="H3683">
            <v>237820</v>
          </cell>
        </row>
        <row r="3684">
          <cell r="B3684" t="str">
            <v>8964PU1</v>
          </cell>
          <cell r="H3684">
            <v>232736</v>
          </cell>
        </row>
        <row r="3685">
          <cell r="B3685" t="str">
            <v>8972PU1</v>
          </cell>
          <cell r="H3685">
            <v>232736</v>
          </cell>
        </row>
        <row r="3686">
          <cell r="B3686" t="str">
            <v>8974PU1</v>
          </cell>
          <cell r="H3686">
            <v>243529</v>
          </cell>
        </row>
        <row r="3687">
          <cell r="B3687" t="str">
            <v>8995PU1</v>
          </cell>
          <cell r="H3687">
            <v>244043</v>
          </cell>
        </row>
        <row r="3688">
          <cell r="B3688" t="str">
            <v>9038PU1</v>
          </cell>
          <cell r="H3688">
            <v>357981</v>
          </cell>
        </row>
        <row r="3689">
          <cell r="B3689" t="str">
            <v>9041PU1</v>
          </cell>
          <cell r="H3689">
            <v>357981</v>
          </cell>
        </row>
        <row r="3690">
          <cell r="B3690" t="str">
            <v>9088PU1</v>
          </cell>
          <cell r="H3690">
            <v>356537</v>
          </cell>
        </row>
        <row r="3691">
          <cell r="B3691" t="str">
            <v>9314NR1</v>
          </cell>
          <cell r="H3691">
            <v>294324</v>
          </cell>
        </row>
        <row r="3692">
          <cell r="B3692" t="str">
            <v>9330NR1</v>
          </cell>
          <cell r="H3692">
            <v>151669</v>
          </cell>
        </row>
        <row r="3693">
          <cell r="B3693" t="str">
            <v>9392RD</v>
          </cell>
          <cell r="H3693">
            <v>267571</v>
          </cell>
        </row>
        <row r="3694">
          <cell r="B3694" t="str">
            <v>9392RQ</v>
          </cell>
          <cell r="H3694">
            <v>434132</v>
          </cell>
        </row>
        <row r="3695">
          <cell r="B3695" t="str">
            <v>9394RD</v>
          </cell>
          <cell r="H3695">
            <v>267571</v>
          </cell>
        </row>
        <row r="3696">
          <cell r="B3696" t="str">
            <v>9396RD</v>
          </cell>
          <cell r="H3696">
            <v>267571</v>
          </cell>
        </row>
        <row r="3697">
          <cell r="B3697" t="str">
            <v>9397RP</v>
          </cell>
          <cell r="H3697">
            <v>475062</v>
          </cell>
        </row>
        <row r="3698">
          <cell r="B3698" t="str">
            <v>9400RD</v>
          </cell>
          <cell r="H3698">
            <v>267571</v>
          </cell>
        </row>
        <row r="3699">
          <cell r="B3699" t="str">
            <v>9400RP</v>
          </cell>
          <cell r="H3699">
            <v>377788</v>
          </cell>
        </row>
        <row r="3700">
          <cell r="B3700" t="str">
            <v>9403NR1</v>
          </cell>
          <cell r="H3700">
            <v>281589</v>
          </cell>
        </row>
        <row r="3701">
          <cell r="B3701" t="str">
            <v>9406RD</v>
          </cell>
          <cell r="H3701">
            <v>267571</v>
          </cell>
        </row>
        <row r="3702">
          <cell r="B3702" t="str">
            <v>9414RD</v>
          </cell>
          <cell r="H3702">
            <v>267571</v>
          </cell>
        </row>
        <row r="3703">
          <cell r="B3703" t="str">
            <v>9417RP</v>
          </cell>
          <cell r="H3703">
            <v>730605</v>
          </cell>
        </row>
        <row r="3704">
          <cell r="B3704" t="str">
            <v>9418RP</v>
          </cell>
          <cell r="H3704">
            <v>730605</v>
          </cell>
        </row>
        <row r="3705">
          <cell r="B3705" t="str">
            <v>9424RP</v>
          </cell>
          <cell r="H3705">
            <v>351002</v>
          </cell>
        </row>
        <row r="3706">
          <cell r="B3706" t="str">
            <v>9425RO</v>
          </cell>
          <cell r="H3706">
            <v>314372</v>
          </cell>
        </row>
        <row r="3707">
          <cell r="B3707" t="str">
            <v>9426RD</v>
          </cell>
          <cell r="H3707">
            <v>267571</v>
          </cell>
        </row>
        <row r="3708">
          <cell r="B3708" t="str">
            <v>9428RD</v>
          </cell>
          <cell r="H3708">
            <v>267571</v>
          </cell>
        </row>
        <row r="3709">
          <cell r="B3709" t="str">
            <v>9429RD</v>
          </cell>
          <cell r="H3709">
            <v>267571</v>
          </cell>
        </row>
        <row r="3710">
          <cell r="B3710" t="str">
            <v>9429RP</v>
          </cell>
          <cell r="H3710">
            <v>433314</v>
          </cell>
        </row>
        <row r="3711">
          <cell r="B3711" t="str">
            <v>9430RD</v>
          </cell>
          <cell r="H3711">
            <v>267571</v>
          </cell>
        </row>
        <row r="3712">
          <cell r="B3712" t="str">
            <v>9430RQ</v>
          </cell>
          <cell r="H3712">
            <v>441718</v>
          </cell>
        </row>
        <row r="3713">
          <cell r="B3713" t="str">
            <v>9435RD</v>
          </cell>
          <cell r="H3713">
            <v>267571</v>
          </cell>
        </row>
        <row r="3714">
          <cell r="B3714" t="str">
            <v>9438RD</v>
          </cell>
          <cell r="H3714">
            <v>267571</v>
          </cell>
        </row>
        <row r="3715">
          <cell r="B3715" t="str">
            <v>9441RD</v>
          </cell>
          <cell r="H3715">
            <v>267571</v>
          </cell>
        </row>
        <row r="3716">
          <cell r="B3716" t="str">
            <v>9444RQ</v>
          </cell>
          <cell r="H3716">
            <v>640500</v>
          </cell>
        </row>
        <row r="3717">
          <cell r="B3717" t="str">
            <v>9446RD</v>
          </cell>
          <cell r="H3717">
            <v>267571</v>
          </cell>
        </row>
        <row r="3718">
          <cell r="B3718" t="str">
            <v>9449RD</v>
          </cell>
          <cell r="H3718">
            <v>267571</v>
          </cell>
        </row>
        <row r="3719">
          <cell r="B3719" t="str">
            <v>9453RD</v>
          </cell>
          <cell r="H3719">
            <v>267571</v>
          </cell>
        </row>
        <row r="3720">
          <cell r="B3720" t="str">
            <v>9456RD</v>
          </cell>
          <cell r="H3720">
            <v>267571</v>
          </cell>
        </row>
        <row r="3721">
          <cell r="B3721" t="str">
            <v>9457RD</v>
          </cell>
          <cell r="H3721">
            <v>267571</v>
          </cell>
        </row>
        <row r="3722">
          <cell r="B3722" t="str">
            <v>9458RD</v>
          </cell>
          <cell r="H3722">
            <v>267571</v>
          </cell>
        </row>
        <row r="3723">
          <cell r="B3723" t="str">
            <v>9460RD</v>
          </cell>
          <cell r="H3723">
            <v>267571</v>
          </cell>
        </row>
        <row r="3724">
          <cell r="B3724" t="str">
            <v>9461RD</v>
          </cell>
          <cell r="H3724">
            <v>267571</v>
          </cell>
        </row>
        <row r="3725">
          <cell r="B3725" t="str">
            <v>9462RD</v>
          </cell>
          <cell r="H3725">
            <v>267571</v>
          </cell>
        </row>
        <row r="3726">
          <cell r="B3726" t="str">
            <v>9463RD</v>
          </cell>
          <cell r="H3726">
            <v>267571</v>
          </cell>
        </row>
        <row r="3727">
          <cell r="B3727" t="str">
            <v>9465RD</v>
          </cell>
          <cell r="H3727">
            <v>267571</v>
          </cell>
        </row>
        <row r="3728">
          <cell r="B3728" t="str">
            <v>9466RD</v>
          </cell>
          <cell r="H3728">
            <v>267571</v>
          </cell>
        </row>
        <row r="3729">
          <cell r="B3729" t="str">
            <v>9467RD</v>
          </cell>
          <cell r="H3729">
            <v>267571</v>
          </cell>
        </row>
        <row r="3730">
          <cell r="B3730" t="str">
            <v>9468RD</v>
          </cell>
          <cell r="H3730">
            <v>267571</v>
          </cell>
        </row>
        <row r="3731">
          <cell r="B3731" t="str">
            <v>9469RD</v>
          </cell>
          <cell r="H3731">
            <v>267571</v>
          </cell>
        </row>
        <row r="3732">
          <cell r="B3732" t="str">
            <v>9472RD</v>
          </cell>
          <cell r="H3732">
            <v>267571</v>
          </cell>
        </row>
        <row r="3733">
          <cell r="B3733" t="str">
            <v>9473RD</v>
          </cell>
          <cell r="H3733">
            <v>267571</v>
          </cell>
        </row>
        <row r="3734">
          <cell r="B3734" t="str">
            <v>9474RD</v>
          </cell>
          <cell r="H3734">
            <v>267571</v>
          </cell>
        </row>
        <row r="3735">
          <cell r="B3735" t="str">
            <v>9476RD</v>
          </cell>
          <cell r="H3735">
            <v>267571</v>
          </cell>
        </row>
        <row r="3736">
          <cell r="B3736" t="str">
            <v>9478RD</v>
          </cell>
          <cell r="H3736">
            <v>267571</v>
          </cell>
        </row>
        <row r="3737">
          <cell r="B3737" t="str">
            <v>9497RO</v>
          </cell>
          <cell r="H3737">
            <v>579056</v>
          </cell>
        </row>
        <row r="3738">
          <cell r="B3738" t="str">
            <v>9593RI</v>
          </cell>
          <cell r="H3738">
            <v>636346</v>
          </cell>
        </row>
        <row r="3739">
          <cell r="B3739" t="str">
            <v>9611RI</v>
          </cell>
          <cell r="H3739">
            <v>636346</v>
          </cell>
        </row>
        <row r="3740">
          <cell r="B3740" t="str">
            <v>9674PR1</v>
          </cell>
          <cell r="H3740">
            <v>247250</v>
          </cell>
        </row>
        <row r="3741">
          <cell r="B3741" t="str">
            <v>9695PR1</v>
          </cell>
          <cell r="H3741">
            <v>249127</v>
          </cell>
        </row>
        <row r="3742">
          <cell r="B3742" t="str">
            <v>9739RM</v>
          </cell>
          <cell r="H3742">
            <v>397460</v>
          </cell>
        </row>
        <row r="3743">
          <cell r="B3743" t="str">
            <v>9766RM</v>
          </cell>
          <cell r="H3743">
            <v>222665</v>
          </cell>
        </row>
        <row r="3744">
          <cell r="B3744" t="str">
            <v>9778PD1</v>
          </cell>
          <cell r="H3744">
            <v>294869</v>
          </cell>
        </row>
        <row r="3745">
          <cell r="B3745" t="str">
            <v>9791RN</v>
          </cell>
          <cell r="H3745">
            <v>325214</v>
          </cell>
        </row>
        <row r="3746">
          <cell r="B3746" t="str">
            <v>9792RN</v>
          </cell>
          <cell r="H3746">
            <v>325214</v>
          </cell>
        </row>
        <row r="3747">
          <cell r="B3747" t="str">
            <v>9793RN</v>
          </cell>
          <cell r="H3747">
            <v>439152</v>
          </cell>
        </row>
        <row r="3748">
          <cell r="B3748" t="str">
            <v>9796RN</v>
          </cell>
          <cell r="H3748">
            <v>325214</v>
          </cell>
        </row>
        <row r="3749">
          <cell r="B3749" t="str">
            <v>9798RN</v>
          </cell>
          <cell r="H3749">
            <v>294115</v>
          </cell>
        </row>
        <row r="3750">
          <cell r="B3750" t="str">
            <v>9799RN</v>
          </cell>
          <cell r="H3750">
            <v>294115</v>
          </cell>
        </row>
        <row r="3751">
          <cell r="B3751" t="str">
            <v>9800RN</v>
          </cell>
          <cell r="H3751">
            <v>294115</v>
          </cell>
        </row>
        <row r="3752">
          <cell r="B3752" t="str">
            <v>9803RN</v>
          </cell>
          <cell r="H3752">
            <v>325214</v>
          </cell>
        </row>
        <row r="3753">
          <cell r="B3753" t="str">
            <v>9804RN</v>
          </cell>
          <cell r="H3753">
            <v>325214</v>
          </cell>
        </row>
        <row r="3754">
          <cell r="B3754" t="str">
            <v>9805RN</v>
          </cell>
          <cell r="H3754">
            <v>325214</v>
          </cell>
        </row>
        <row r="3755">
          <cell r="B3755" t="str">
            <v>9806RN</v>
          </cell>
          <cell r="H3755">
            <v>325214</v>
          </cell>
        </row>
        <row r="3756">
          <cell r="B3756" t="str">
            <v>9807RN</v>
          </cell>
          <cell r="H3756">
            <v>325214</v>
          </cell>
        </row>
        <row r="3757">
          <cell r="B3757" t="str">
            <v>9808RN</v>
          </cell>
          <cell r="H3757">
            <v>325214</v>
          </cell>
        </row>
        <row r="3758">
          <cell r="B3758" t="str">
            <v>9809RN</v>
          </cell>
          <cell r="H3758">
            <v>325214</v>
          </cell>
        </row>
        <row r="3759">
          <cell r="B3759" t="str">
            <v>9810RN</v>
          </cell>
          <cell r="H3759">
            <v>325214</v>
          </cell>
        </row>
        <row r="3760">
          <cell r="B3760" t="str">
            <v>9814RN</v>
          </cell>
          <cell r="H3760">
            <v>294115</v>
          </cell>
        </row>
        <row r="3761">
          <cell r="B3761" t="str">
            <v>9815RN</v>
          </cell>
          <cell r="H3761">
            <v>325214</v>
          </cell>
        </row>
        <row r="3762">
          <cell r="B3762" t="str">
            <v>9816RN</v>
          </cell>
          <cell r="H3762">
            <v>325214</v>
          </cell>
        </row>
        <row r="3763">
          <cell r="B3763" t="str">
            <v>9817RN</v>
          </cell>
          <cell r="H3763">
            <v>325214</v>
          </cell>
        </row>
        <row r="3764">
          <cell r="B3764" t="str">
            <v>9818RN</v>
          </cell>
          <cell r="H3764">
            <v>325214</v>
          </cell>
        </row>
        <row r="3765">
          <cell r="B3765" t="str">
            <v>9822RN</v>
          </cell>
          <cell r="H3765">
            <v>325214</v>
          </cell>
        </row>
        <row r="3766">
          <cell r="B3766" t="str">
            <v>9823RN</v>
          </cell>
          <cell r="H3766">
            <v>325214</v>
          </cell>
        </row>
        <row r="3767">
          <cell r="B3767" t="str">
            <v>9824RN</v>
          </cell>
          <cell r="H3767">
            <v>325214</v>
          </cell>
        </row>
        <row r="3768">
          <cell r="B3768" t="str">
            <v>9825RN</v>
          </cell>
          <cell r="H3768">
            <v>325214</v>
          </cell>
        </row>
        <row r="3769">
          <cell r="B3769" t="str">
            <v>9826RN</v>
          </cell>
          <cell r="H3769">
            <v>325214</v>
          </cell>
        </row>
        <row r="3770">
          <cell r="B3770" t="str">
            <v>9827RN</v>
          </cell>
          <cell r="H3770">
            <v>325214</v>
          </cell>
        </row>
        <row r="3771">
          <cell r="B3771" t="str">
            <v>9829RN</v>
          </cell>
          <cell r="H3771">
            <v>325214</v>
          </cell>
        </row>
        <row r="3772">
          <cell r="B3772" t="str">
            <v>9830RN</v>
          </cell>
          <cell r="H3772">
            <v>294115</v>
          </cell>
        </row>
        <row r="3773">
          <cell r="B3773" t="str">
            <v>9831RN</v>
          </cell>
          <cell r="H3773">
            <v>294115</v>
          </cell>
        </row>
        <row r="3774">
          <cell r="B3774" t="str">
            <v>9832RN</v>
          </cell>
          <cell r="H3774">
            <v>325214</v>
          </cell>
        </row>
        <row r="3775">
          <cell r="B3775" t="str">
            <v>9833RN</v>
          </cell>
          <cell r="H3775">
            <v>325214</v>
          </cell>
        </row>
        <row r="3776">
          <cell r="B3776" t="str">
            <v>9834RN</v>
          </cell>
          <cell r="H3776">
            <v>325214</v>
          </cell>
        </row>
        <row r="3777">
          <cell r="B3777" t="str">
            <v>9835RN</v>
          </cell>
          <cell r="H3777">
            <v>325214</v>
          </cell>
        </row>
        <row r="3778">
          <cell r="B3778" t="str">
            <v>9836RN</v>
          </cell>
          <cell r="H3778">
            <v>325214</v>
          </cell>
        </row>
        <row r="3779">
          <cell r="B3779" t="str">
            <v>9837RN</v>
          </cell>
          <cell r="H3779">
            <v>294115</v>
          </cell>
        </row>
        <row r="3780">
          <cell r="B3780" t="str">
            <v>9838RN</v>
          </cell>
          <cell r="H3780">
            <v>325214</v>
          </cell>
        </row>
        <row r="3781">
          <cell r="B3781" t="str">
            <v>9839RN</v>
          </cell>
          <cell r="H3781">
            <v>325214</v>
          </cell>
        </row>
        <row r="3782">
          <cell r="B3782" t="str">
            <v>9840RN</v>
          </cell>
          <cell r="H3782">
            <v>325214</v>
          </cell>
        </row>
        <row r="3783">
          <cell r="B3783" t="str">
            <v>9841RN</v>
          </cell>
          <cell r="H3783">
            <v>294115</v>
          </cell>
        </row>
        <row r="3784">
          <cell r="B3784" t="str">
            <v>9842RN</v>
          </cell>
          <cell r="H3784">
            <v>325214</v>
          </cell>
        </row>
        <row r="3785">
          <cell r="B3785" t="str">
            <v>9848RN</v>
          </cell>
          <cell r="H3785">
            <v>294115</v>
          </cell>
        </row>
        <row r="3786">
          <cell r="B3786" t="str">
            <v>9849RN</v>
          </cell>
          <cell r="H3786">
            <v>294115</v>
          </cell>
        </row>
        <row r="3787">
          <cell r="B3787" t="str">
            <v>9850RN</v>
          </cell>
          <cell r="H3787">
            <v>294115</v>
          </cell>
        </row>
        <row r="3788">
          <cell r="B3788" t="str">
            <v>9855RN</v>
          </cell>
          <cell r="H3788">
            <v>294115</v>
          </cell>
        </row>
        <row r="3789">
          <cell r="B3789" t="str">
            <v>9856RN</v>
          </cell>
          <cell r="H3789">
            <v>294115</v>
          </cell>
        </row>
        <row r="3790">
          <cell r="B3790" t="str">
            <v>9857RN</v>
          </cell>
          <cell r="H3790">
            <v>294115</v>
          </cell>
        </row>
        <row r="3791">
          <cell r="B3791" t="str">
            <v>9858RN</v>
          </cell>
          <cell r="H3791">
            <v>294115</v>
          </cell>
        </row>
        <row r="3792">
          <cell r="B3792" t="str">
            <v>9859RN</v>
          </cell>
          <cell r="H3792">
            <v>294115</v>
          </cell>
        </row>
        <row r="3793">
          <cell r="B3793" t="str">
            <v>9860RN</v>
          </cell>
          <cell r="H3793">
            <v>294115</v>
          </cell>
        </row>
        <row r="3794">
          <cell r="B3794" t="str">
            <v>9861RN</v>
          </cell>
          <cell r="H3794">
            <v>294115</v>
          </cell>
        </row>
        <row r="3795">
          <cell r="B3795" t="str">
            <v>9862RN</v>
          </cell>
          <cell r="H3795">
            <v>294115</v>
          </cell>
        </row>
        <row r="3796">
          <cell r="B3796" t="str">
            <v>9863RN</v>
          </cell>
          <cell r="H3796">
            <v>294115</v>
          </cell>
        </row>
        <row r="3797">
          <cell r="B3797" t="str">
            <v>9864RN</v>
          </cell>
          <cell r="H3797">
            <v>294115</v>
          </cell>
        </row>
        <row r="3798">
          <cell r="B3798" t="str">
            <v>9865RN</v>
          </cell>
          <cell r="H3798">
            <v>294115</v>
          </cell>
        </row>
        <row r="3799">
          <cell r="B3799" t="str">
            <v>9866RN</v>
          </cell>
          <cell r="H3799">
            <v>294115</v>
          </cell>
        </row>
        <row r="3800">
          <cell r="B3800" t="str">
            <v>9867RN</v>
          </cell>
          <cell r="H3800">
            <v>294115</v>
          </cell>
        </row>
        <row r="3801">
          <cell r="B3801" t="str">
            <v>9868RN</v>
          </cell>
          <cell r="H3801">
            <v>294115</v>
          </cell>
        </row>
        <row r="3802">
          <cell r="B3802" t="str">
            <v>9869RN</v>
          </cell>
          <cell r="H3802">
            <v>294115</v>
          </cell>
        </row>
        <row r="3803">
          <cell r="B3803" t="str">
            <v>9870RN</v>
          </cell>
          <cell r="H3803">
            <v>73529</v>
          </cell>
        </row>
        <row r="3804">
          <cell r="B3804" t="str">
            <v>9871RN</v>
          </cell>
          <cell r="H3804">
            <v>294115</v>
          </cell>
        </row>
        <row r="3805">
          <cell r="B3805" t="str">
            <v>9875RN</v>
          </cell>
          <cell r="H3805">
            <v>325214</v>
          </cell>
        </row>
        <row r="3806">
          <cell r="B3806" t="str">
            <v>9876RN</v>
          </cell>
          <cell r="H3806">
            <v>325214</v>
          </cell>
        </row>
        <row r="3807">
          <cell r="B3807" t="str">
            <v>9877RN</v>
          </cell>
          <cell r="H3807">
            <v>294115</v>
          </cell>
        </row>
        <row r="3808">
          <cell r="B3808" t="str">
            <v>9878RN</v>
          </cell>
          <cell r="H3808">
            <v>294115</v>
          </cell>
        </row>
        <row r="3809">
          <cell r="B3809" t="str">
            <v>9884RN</v>
          </cell>
          <cell r="H3809">
            <v>294115</v>
          </cell>
        </row>
        <row r="3810">
          <cell r="B3810" t="str">
            <v>9885RN</v>
          </cell>
          <cell r="H3810">
            <v>294115</v>
          </cell>
        </row>
        <row r="3811">
          <cell r="B3811" t="str">
            <v>9886RN</v>
          </cell>
          <cell r="H3811">
            <v>294115</v>
          </cell>
        </row>
        <row r="3812">
          <cell r="B3812" t="str">
            <v>9887RN</v>
          </cell>
          <cell r="H3812">
            <v>294115</v>
          </cell>
        </row>
        <row r="3813">
          <cell r="B3813" t="str">
            <v>9888RN</v>
          </cell>
          <cell r="H3813">
            <v>294115</v>
          </cell>
        </row>
        <row r="3814">
          <cell r="B3814" t="str">
            <v>9889RN</v>
          </cell>
          <cell r="H3814">
            <v>294115</v>
          </cell>
        </row>
        <row r="3815">
          <cell r="B3815" t="str">
            <v>9890RN</v>
          </cell>
          <cell r="H3815">
            <v>294115</v>
          </cell>
        </row>
        <row r="3816">
          <cell r="B3816" t="str">
            <v>9891RN</v>
          </cell>
          <cell r="H3816">
            <v>294115</v>
          </cell>
        </row>
        <row r="3817">
          <cell r="B3817" t="str">
            <v>9892RN</v>
          </cell>
          <cell r="H3817">
            <v>294115</v>
          </cell>
        </row>
        <row r="3818">
          <cell r="B3818" t="str">
            <v>9893RN</v>
          </cell>
          <cell r="H3818">
            <v>294115</v>
          </cell>
        </row>
        <row r="3819">
          <cell r="B3819" t="str">
            <v>9895RN</v>
          </cell>
          <cell r="H3819">
            <v>294115</v>
          </cell>
        </row>
        <row r="3820">
          <cell r="B3820" t="str">
            <v>9896RN</v>
          </cell>
          <cell r="H3820">
            <v>294115</v>
          </cell>
        </row>
        <row r="3821">
          <cell r="B3821" t="str">
            <v>9897RN</v>
          </cell>
          <cell r="H3821">
            <v>294115</v>
          </cell>
        </row>
        <row r="3822">
          <cell r="B3822" t="str">
            <v>9898RN</v>
          </cell>
          <cell r="H3822">
            <v>294115</v>
          </cell>
        </row>
        <row r="3823">
          <cell r="B3823" t="str">
            <v>9899RN</v>
          </cell>
          <cell r="H3823">
            <v>257351</v>
          </cell>
        </row>
        <row r="3824">
          <cell r="B3824" t="str">
            <v>9900RN</v>
          </cell>
          <cell r="H3824">
            <v>294115</v>
          </cell>
        </row>
        <row r="3825">
          <cell r="B3825" t="str">
            <v>9901RN</v>
          </cell>
          <cell r="H3825">
            <v>294115</v>
          </cell>
        </row>
        <row r="3826">
          <cell r="B3826" t="str">
            <v>9903RN</v>
          </cell>
          <cell r="H3826">
            <v>325214</v>
          </cell>
        </row>
        <row r="3827">
          <cell r="B3827" t="str">
            <v>9904RN</v>
          </cell>
          <cell r="H3827">
            <v>325214</v>
          </cell>
        </row>
        <row r="3828">
          <cell r="B3828" t="str">
            <v>9905RN</v>
          </cell>
          <cell r="H3828">
            <v>325214</v>
          </cell>
        </row>
        <row r="3829">
          <cell r="B3829" t="str">
            <v>9906RN</v>
          </cell>
          <cell r="H3829">
            <v>325214</v>
          </cell>
        </row>
        <row r="3830">
          <cell r="B3830" t="str">
            <v>9907RN</v>
          </cell>
          <cell r="H3830">
            <v>294115</v>
          </cell>
        </row>
        <row r="3831">
          <cell r="B3831" t="str">
            <v>9908RN</v>
          </cell>
          <cell r="H3831">
            <v>294115</v>
          </cell>
        </row>
        <row r="3832">
          <cell r="B3832" t="str">
            <v>9909RN</v>
          </cell>
          <cell r="H3832">
            <v>294115</v>
          </cell>
        </row>
        <row r="3833">
          <cell r="B3833" t="str">
            <v>9910RN</v>
          </cell>
          <cell r="H3833">
            <v>294115</v>
          </cell>
        </row>
        <row r="3834">
          <cell r="B3834" t="str">
            <v>9911RN</v>
          </cell>
          <cell r="H3834">
            <v>294115</v>
          </cell>
        </row>
        <row r="3835">
          <cell r="B3835" t="str">
            <v>9912RN</v>
          </cell>
          <cell r="H3835">
            <v>294115</v>
          </cell>
        </row>
        <row r="3836">
          <cell r="B3836" t="str">
            <v>9913RN</v>
          </cell>
          <cell r="H3836">
            <v>294115</v>
          </cell>
        </row>
        <row r="3837">
          <cell r="B3837" t="str">
            <v>9914RN</v>
          </cell>
          <cell r="H3837">
            <v>294115</v>
          </cell>
        </row>
        <row r="3838">
          <cell r="B3838" t="str">
            <v>9915RN</v>
          </cell>
          <cell r="H3838">
            <v>294115</v>
          </cell>
        </row>
        <row r="3839">
          <cell r="B3839" t="str">
            <v>9916RN</v>
          </cell>
          <cell r="H3839">
            <v>294115</v>
          </cell>
        </row>
        <row r="3840">
          <cell r="B3840" t="str">
            <v>9917RN</v>
          </cell>
          <cell r="H3840">
            <v>294115</v>
          </cell>
        </row>
        <row r="3841">
          <cell r="B3841" t="str">
            <v>9918RN</v>
          </cell>
          <cell r="H3841">
            <v>294115</v>
          </cell>
        </row>
        <row r="3842">
          <cell r="B3842" t="str">
            <v>9919RN</v>
          </cell>
          <cell r="H3842">
            <v>294115</v>
          </cell>
        </row>
        <row r="3843">
          <cell r="B3843" t="str">
            <v>9920RN</v>
          </cell>
          <cell r="H3843">
            <v>294115</v>
          </cell>
        </row>
        <row r="3844">
          <cell r="B3844" t="str">
            <v>9921RN</v>
          </cell>
          <cell r="H3844">
            <v>325214</v>
          </cell>
        </row>
        <row r="3845">
          <cell r="B3845" t="str">
            <v>9922RN</v>
          </cell>
          <cell r="H3845">
            <v>294115</v>
          </cell>
        </row>
        <row r="3846">
          <cell r="B3846" t="str">
            <v>9923RN</v>
          </cell>
          <cell r="H3846">
            <v>294115</v>
          </cell>
        </row>
        <row r="3847">
          <cell r="B3847" t="str">
            <v>9924RN</v>
          </cell>
          <cell r="H3847">
            <v>294115</v>
          </cell>
        </row>
        <row r="3848">
          <cell r="B3848" t="str">
            <v>9925RN</v>
          </cell>
          <cell r="H3848">
            <v>294115</v>
          </cell>
        </row>
        <row r="3849">
          <cell r="B3849" t="str">
            <v>9926RN</v>
          </cell>
          <cell r="H3849">
            <v>294115</v>
          </cell>
        </row>
        <row r="3850">
          <cell r="B3850" t="str">
            <v>9927RN</v>
          </cell>
          <cell r="H3850">
            <v>325214</v>
          </cell>
        </row>
        <row r="3851">
          <cell r="B3851" t="str">
            <v>9928RN</v>
          </cell>
          <cell r="H3851">
            <v>294115</v>
          </cell>
        </row>
        <row r="3852">
          <cell r="B3852" t="str">
            <v>9929RN</v>
          </cell>
          <cell r="H3852">
            <v>294115</v>
          </cell>
        </row>
        <row r="3853">
          <cell r="B3853" t="str">
            <v>9930RN</v>
          </cell>
          <cell r="H3853">
            <v>294115</v>
          </cell>
        </row>
        <row r="3854">
          <cell r="B3854" t="str">
            <v>9934RN</v>
          </cell>
          <cell r="H3854">
            <v>325214</v>
          </cell>
        </row>
        <row r="3855">
          <cell r="B3855" t="str">
            <v>9935RN</v>
          </cell>
          <cell r="H3855">
            <v>325214</v>
          </cell>
        </row>
        <row r="3856">
          <cell r="B3856" t="str">
            <v>9936RN</v>
          </cell>
          <cell r="H3856">
            <v>325214</v>
          </cell>
        </row>
        <row r="3857">
          <cell r="B3857" t="str">
            <v>9937RN</v>
          </cell>
          <cell r="H3857">
            <v>325214</v>
          </cell>
        </row>
        <row r="3858">
          <cell r="B3858" t="str">
            <v>9938RN</v>
          </cell>
          <cell r="H3858">
            <v>325214</v>
          </cell>
        </row>
        <row r="3859">
          <cell r="B3859" t="str">
            <v>9939RN</v>
          </cell>
          <cell r="H3859">
            <v>325214</v>
          </cell>
        </row>
        <row r="3860">
          <cell r="B3860" t="str">
            <v>9940RN</v>
          </cell>
          <cell r="H3860">
            <v>294115</v>
          </cell>
        </row>
        <row r="3861">
          <cell r="B3861" t="str">
            <v>9941RN</v>
          </cell>
          <cell r="H3861">
            <v>294115</v>
          </cell>
        </row>
        <row r="3862">
          <cell r="B3862" t="str">
            <v>9942RN</v>
          </cell>
          <cell r="H3862">
            <v>294115</v>
          </cell>
        </row>
        <row r="3863">
          <cell r="B3863" t="str">
            <v>9943RN</v>
          </cell>
          <cell r="H3863">
            <v>294115</v>
          </cell>
        </row>
        <row r="3864">
          <cell r="B3864" t="str">
            <v>9944RN</v>
          </cell>
          <cell r="H3864">
            <v>294115</v>
          </cell>
        </row>
        <row r="3865">
          <cell r="B3865" t="str">
            <v>9945RN</v>
          </cell>
          <cell r="H3865">
            <v>294115</v>
          </cell>
        </row>
        <row r="3866">
          <cell r="B3866" t="str">
            <v>9946RN</v>
          </cell>
          <cell r="H3866">
            <v>294115</v>
          </cell>
        </row>
        <row r="3867">
          <cell r="B3867" t="str">
            <v>9947RN</v>
          </cell>
          <cell r="H3867">
            <v>294115</v>
          </cell>
        </row>
        <row r="3868">
          <cell r="B3868" t="str">
            <v>9948RN</v>
          </cell>
          <cell r="H3868">
            <v>294115</v>
          </cell>
        </row>
        <row r="3869">
          <cell r="B3869" t="str">
            <v>9950RN</v>
          </cell>
          <cell r="H3869">
            <v>325214</v>
          </cell>
        </row>
        <row r="3870">
          <cell r="B3870" t="str">
            <v>9951RN</v>
          </cell>
          <cell r="H3870">
            <v>294115</v>
          </cell>
        </row>
        <row r="3871">
          <cell r="B3871" t="str">
            <v>9958RN</v>
          </cell>
          <cell r="H3871">
            <v>262710</v>
          </cell>
        </row>
        <row r="3872">
          <cell r="B3872" t="str">
            <v>9959RN</v>
          </cell>
          <cell r="H3872">
            <v>262710</v>
          </cell>
        </row>
        <row r="3873">
          <cell r="B3873" t="str">
            <v>9962RN</v>
          </cell>
          <cell r="H3873">
            <v>262710</v>
          </cell>
        </row>
        <row r="3874">
          <cell r="B3874" t="str">
            <v>9965RN</v>
          </cell>
          <cell r="H3874">
            <v>262710</v>
          </cell>
        </row>
        <row r="3875">
          <cell r="B3875" t="str">
            <v>9966RN</v>
          </cell>
          <cell r="H3875">
            <v>262710</v>
          </cell>
        </row>
        <row r="3876">
          <cell r="B3876" t="str">
            <v>0068PU1</v>
          </cell>
          <cell r="H3876">
            <v>190803</v>
          </cell>
        </row>
        <row r="3877">
          <cell r="B3877" t="str">
            <v>0074PU1</v>
          </cell>
          <cell r="H3877">
            <v>194353</v>
          </cell>
        </row>
        <row r="3878">
          <cell r="B3878" t="str">
            <v>0131PU1</v>
          </cell>
          <cell r="H3878">
            <v>194983</v>
          </cell>
        </row>
        <row r="3879">
          <cell r="B3879" t="str">
            <v>0177PU1</v>
          </cell>
          <cell r="H3879">
            <v>198521</v>
          </cell>
        </row>
        <row r="3880">
          <cell r="B3880" t="str">
            <v>0240OP1</v>
          </cell>
          <cell r="H3880">
            <v>202872</v>
          </cell>
        </row>
        <row r="3881">
          <cell r="B3881" t="str">
            <v>0245OP1</v>
          </cell>
          <cell r="H3881">
            <v>202872</v>
          </cell>
        </row>
        <row r="3882">
          <cell r="B3882" t="str">
            <v>0258QD</v>
          </cell>
          <cell r="H3882">
            <v>224570</v>
          </cell>
        </row>
        <row r="3883">
          <cell r="B3883" t="str">
            <v>0283RT</v>
          </cell>
          <cell r="H3883">
            <v>233395</v>
          </cell>
        </row>
        <row r="3884">
          <cell r="B3884" t="str">
            <v>0289RT</v>
          </cell>
          <cell r="H3884">
            <v>233395</v>
          </cell>
        </row>
        <row r="3885">
          <cell r="B3885" t="str">
            <v>0295RT</v>
          </cell>
          <cell r="H3885">
            <v>233395</v>
          </cell>
        </row>
        <row r="3886">
          <cell r="B3886" t="str">
            <v>0300RT</v>
          </cell>
          <cell r="H3886">
            <v>233395</v>
          </cell>
        </row>
        <row r="3887">
          <cell r="B3887" t="str">
            <v>0302RT</v>
          </cell>
          <cell r="H3887">
            <v>233395</v>
          </cell>
        </row>
        <row r="3888">
          <cell r="B3888" t="str">
            <v>0305RT</v>
          </cell>
          <cell r="H3888">
            <v>233395</v>
          </cell>
        </row>
        <row r="3889">
          <cell r="B3889" t="str">
            <v>0310RT</v>
          </cell>
          <cell r="H3889">
            <v>233395</v>
          </cell>
        </row>
        <row r="3890">
          <cell r="B3890" t="str">
            <v>0311RT</v>
          </cell>
          <cell r="H3890">
            <v>233395</v>
          </cell>
        </row>
        <row r="3891">
          <cell r="B3891" t="str">
            <v>0313RT</v>
          </cell>
          <cell r="H3891">
            <v>233395</v>
          </cell>
        </row>
        <row r="3892">
          <cell r="B3892" t="str">
            <v>0321RT</v>
          </cell>
          <cell r="H3892">
            <v>233395</v>
          </cell>
        </row>
        <row r="3893">
          <cell r="B3893" t="str">
            <v>0324RT</v>
          </cell>
          <cell r="H3893">
            <v>233395</v>
          </cell>
        </row>
        <row r="3894">
          <cell r="B3894" t="str">
            <v>0332RT</v>
          </cell>
          <cell r="H3894">
            <v>233395</v>
          </cell>
        </row>
        <row r="3895">
          <cell r="B3895" t="str">
            <v>0333RT</v>
          </cell>
          <cell r="H3895">
            <v>233395</v>
          </cell>
        </row>
        <row r="3896">
          <cell r="B3896" t="str">
            <v>0334RT</v>
          </cell>
          <cell r="H3896">
            <v>233395</v>
          </cell>
        </row>
        <row r="3897">
          <cell r="B3897" t="str">
            <v>0337RT</v>
          </cell>
          <cell r="H3897">
            <v>233395</v>
          </cell>
        </row>
        <row r="3898">
          <cell r="B3898" t="str">
            <v>0342RT</v>
          </cell>
          <cell r="H3898">
            <v>233395</v>
          </cell>
        </row>
        <row r="3899">
          <cell r="B3899" t="str">
            <v>0345RT</v>
          </cell>
          <cell r="H3899">
            <v>233395</v>
          </cell>
        </row>
        <row r="3900">
          <cell r="B3900" t="str">
            <v>0347RT</v>
          </cell>
          <cell r="H3900">
            <v>233395</v>
          </cell>
        </row>
        <row r="3901">
          <cell r="B3901" t="str">
            <v>0348RT</v>
          </cell>
          <cell r="H3901">
            <v>233395</v>
          </cell>
        </row>
        <row r="3902">
          <cell r="B3902" t="str">
            <v>0352RT</v>
          </cell>
          <cell r="H3902">
            <v>233395</v>
          </cell>
        </row>
        <row r="3903">
          <cell r="B3903" t="str">
            <v>0353RT</v>
          </cell>
          <cell r="H3903">
            <v>233395</v>
          </cell>
        </row>
        <row r="3904">
          <cell r="B3904" t="str">
            <v>0356RT</v>
          </cell>
          <cell r="H3904">
            <v>233395</v>
          </cell>
        </row>
        <row r="3905">
          <cell r="B3905" t="str">
            <v>0361RT</v>
          </cell>
          <cell r="H3905">
            <v>233395</v>
          </cell>
        </row>
        <row r="3906">
          <cell r="B3906" t="str">
            <v>0369RT</v>
          </cell>
          <cell r="H3906">
            <v>233395</v>
          </cell>
        </row>
        <row r="3907">
          <cell r="B3907" t="str">
            <v>0370RT</v>
          </cell>
          <cell r="H3907">
            <v>233395</v>
          </cell>
        </row>
        <row r="3908">
          <cell r="B3908" t="str">
            <v>0371RT</v>
          </cell>
          <cell r="H3908">
            <v>233395</v>
          </cell>
        </row>
        <row r="3909">
          <cell r="B3909" t="str">
            <v>0376OD</v>
          </cell>
          <cell r="H3909">
            <v>228511</v>
          </cell>
        </row>
        <row r="3910">
          <cell r="B3910" t="str">
            <v>0376RT</v>
          </cell>
          <cell r="H3910">
            <v>233395</v>
          </cell>
        </row>
        <row r="3911">
          <cell r="B3911" t="str">
            <v>0394RT</v>
          </cell>
          <cell r="H3911">
            <v>233395</v>
          </cell>
        </row>
        <row r="3912">
          <cell r="B3912" t="str">
            <v>0395RT</v>
          </cell>
          <cell r="H3912">
            <v>233395</v>
          </cell>
        </row>
        <row r="3913">
          <cell r="B3913" t="str">
            <v>0422RT</v>
          </cell>
          <cell r="H3913">
            <v>233395</v>
          </cell>
        </row>
        <row r="3914">
          <cell r="B3914" t="str">
            <v>0426RT</v>
          </cell>
          <cell r="H3914">
            <v>233395</v>
          </cell>
        </row>
        <row r="3915">
          <cell r="B3915" t="str">
            <v>0428RT</v>
          </cell>
          <cell r="H3915">
            <v>233395</v>
          </cell>
        </row>
        <row r="3916">
          <cell r="B3916" t="str">
            <v>0429RT</v>
          </cell>
          <cell r="H3916">
            <v>233395</v>
          </cell>
        </row>
        <row r="3917">
          <cell r="B3917" t="str">
            <v>0432RT</v>
          </cell>
          <cell r="H3917">
            <v>233395</v>
          </cell>
        </row>
        <row r="3918">
          <cell r="B3918" t="str">
            <v>0434RT</v>
          </cell>
          <cell r="H3918">
            <v>233395</v>
          </cell>
        </row>
        <row r="3919">
          <cell r="B3919" t="str">
            <v>0436RT</v>
          </cell>
          <cell r="H3919">
            <v>233395</v>
          </cell>
        </row>
        <row r="3920">
          <cell r="B3920" t="str">
            <v>0437RT</v>
          </cell>
          <cell r="H3920">
            <v>233395</v>
          </cell>
        </row>
        <row r="3921">
          <cell r="B3921" t="str">
            <v>0440RT</v>
          </cell>
          <cell r="H3921">
            <v>233395</v>
          </cell>
        </row>
        <row r="3922">
          <cell r="B3922" t="str">
            <v>0446RT</v>
          </cell>
          <cell r="H3922">
            <v>233395</v>
          </cell>
        </row>
        <row r="3923">
          <cell r="B3923" t="str">
            <v>0448RT</v>
          </cell>
          <cell r="H3923">
            <v>233395</v>
          </cell>
        </row>
        <row r="3924">
          <cell r="B3924" t="str">
            <v>0449RT</v>
          </cell>
          <cell r="H3924">
            <v>233395</v>
          </cell>
        </row>
        <row r="3925">
          <cell r="B3925" t="str">
            <v>0452RT</v>
          </cell>
          <cell r="H3925">
            <v>233395</v>
          </cell>
        </row>
        <row r="3926">
          <cell r="B3926" t="str">
            <v>0453RT</v>
          </cell>
          <cell r="H3926">
            <v>233395</v>
          </cell>
        </row>
        <row r="3927">
          <cell r="B3927" t="str">
            <v>0472RT</v>
          </cell>
          <cell r="H3927">
            <v>233395</v>
          </cell>
        </row>
        <row r="3928">
          <cell r="B3928" t="str">
            <v>0480RT</v>
          </cell>
          <cell r="H3928">
            <v>233395</v>
          </cell>
        </row>
        <row r="3929">
          <cell r="B3929" t="str">
            <v>0487RT</v>
          </cell>
          <cell r="H3929">
            <v>233395</v>
          </cell>
        </row>
        <row r="3930">
          <cell r="B3930" t="str">
            <v>0492RT</v>
          </cell>
          <cell r="H3930">
            <v>233395</v>
          </cell>
        </row>
        <row r="3931">
          <cell r="B3931" t="str">
            <v>0493RT</v>
          </cell>
          <cell r="H3931">
            <v>233395</v>
          </cell>
        </row>
        <row r="3932">
          <cell r="B3932" t="str">
            <v>0494RT</v>
          </cell>
          <cell r="H3932">
            <v>233395</v>
          </cell>
        </row>
        <row r="3933">
          <cell r="B3933" t="str">
            <v>0499RT</v>
          </cell>
          <cell r="H3933">
            <v>233395</v>
          </cell>
        </row>
        <row r="3934">
          <cell r="B3934" t="str">
            <v>0500RT</v>
          </cell>
          <cell r="H3934">
            <v>233395</v>
          </cell>
        </row>
        <row r="3935">
          <cell r="B3935" t="str">
            <v>0511RT</v>
          </cell>
          <cell r="H3935">
            <v>233395</v>
          </cell>
        </row>
        <row r="3936">
          <cell r="B3936" t="str">
            <v>0513RT</v>
          </cell>
          <cell r="H3936">
            <v>233395</v>
          </cell>
        </row>
        <row r="3937">
          <cell r="B3937" t="str">
            <v>0514RT</v>
          </cell>
          <cell r="H3937">
            <v>233395</v>
          </cell>
        </row>
        <row r="3938">
          <cell r="B3938" t="str">
            <v>0525RT</v>
          </cell>
          <cell r="H3938">
            <v>233395</v>
          </cell>
        </row>
        <row r="3939">
          <cell r="B3939" t="str">
            <v>0531RT</v>
          </cell>
          <cell r="H3939">
            <v>233395</v>
          </cell>
        </row>
        <row r="3940">
          <cell r="B3940" t="str">
            <v>0556RT</v>
          </cell>
          <cell r="H3940">
            <v>233395</v>
          </cell>
        </row>
        <row r="3941">
          <cell r="B3941" t="str">
            <v>0574PZ1</v>
          </cell>
          <cell r="H3941">
            <v>241914</v>
          </cell>
        </row>
        <row r="3942">
          <cell r="B3942" t="str">
            <v>0598RT</v>
          </cell>
          <cell r="H3942">
            <v>230981</v>
          </cell>
        </row>
        <row r="3943">
          <cell r="B3943" t="str">
            <v>0599RT</v>
          </cell>
          <cell r="H3943">
            <v>230981</v>
          </cell>
        </row>
        <row r="3944">
          <cell r="B3944" t="str">
            <v>0600RT</v>
          </cell>
          <cell r="H3944">
            <v>230981</v>
          </cell>
        </row>
        <row r="3945">
          <cell r="B3945" t="str">
            <v>0602RT</v>
          </cell>
          <cell r="H3945">
            <v>230981</v>
          </cell>
        </row>
        <row r="3946">
          <cell r="B3946" t="str">
            <v>0603PZ1</v>
          </cell>
          <cell r="H3946">
            <v>249843</v>
          </cell>
        </row>
        <row r="3947">
          <cell r="B3947" t="str">
            <v>0605RT</v>
          </cell>
          <cell r="H3947">
            <v>230981</v>
          </cell>
        </row>
        <row r="3948">
          <cell r="B3948" t="str">
            <v>0606RT</v>
          </cell>
          <cell r="H3948">
            <v>230981</v>
          </cell>
        </row>
        <row r="3949">
          <cell r="B3949" t="str">
            <v>0607RT</v>
          </cell>
          <cell r="H3949">
            <v>230981</v>
          </cell>
        </row>
        <row r="3950">
          <cell r="B3950" t="str">
            <v>0614RT</v>
          </cell>
          <cell r="H3950">
            <v>230981</v>
          </cell>
        </row>
        <row r="3951">
          <cell r="B3951" t="str">
            <v>0615RT</v>
          </cell>
          <cell r="H3951">
            <v>230981</v>
          </cell>
        </row>
        <row r="3952">
          <cell r="B3952" t="str">
            <v>0616RT</v>
          </cell>
          <cell r="H3952">
            <v>230981</v>
          </cell>
        </row>
        <row r="3953">
          <cell r="B3953" t="str">
            <v>0617RT</v>
          </cell>
          <cell r="H3953">
            <v>230981</v>
          </cell>
        </row>
        <row r="3954">
          <cell r="B3954" t="str">
            <v>0618RT</v>
          </cell>
          <cell r="H3954">
            <v>230981</v>
          </cell>
        </row>
        <row r="3955">
          <cell r="B3955" t="str">
            <v>0619RT</v>
          </cell>
          <cell r="H3955">
            <v>230981</v>
          </cell>
        </row>
        <row r="3956">
          <cell r="B3956" t="str">
            <v>0620RT</v>
          </cell>
          <cell r="H3956">
            <v>230981</v>
          </cell>
        </row>
        <row r="3957">
          <cell r="B3957" t="str">
            <v>0641RT</v>
          </cell>
          <cell r="H3957">
            <v>230981</v>
          </cell>
        </row>
        <row r="3958">
          <cell r="B3958" t="str">
            <v>0794RU</v>
          </cell>
          <cell r="H3958">
            <v>341808</v>
          </cell>
        </row>
        <row r="3959">
          <cell r="B3959" t="str">
            <v>0929PP1</v>
          </cell>
          <cell r="H3959">
            <v>1232591</v>
          </cell>
        </row>
        <row r="3960">
          <cell r="B3960" t="str">
            <v>0970RV</v>
          </cell>
          <cell r="H3960">
            <v>292267</v>
          </cell>
        </row>
        <row r="3961">
          <cell r="B3961" t="str">
            <v>0972RV</v>
          </cell>
          <cell r="H3961">
            <v>417660</v>
          </cell>
        </row>
        <row r="3962">
          <cell r="B3962" t="str">
            <v>1004RV</v>
          </cell>
          <cell r="H3962">
            <v>348528</v>
          </cell>
        </row>
        <row r="3963">
          <cell r="B3963" t="str">
            <v>1019QZ</v>
          </cell>
          <cell r="H3963">
            <v>517943</v>
          </cell>
        </row>
        <row r="3964">
          <cell r="B3964" t="str">
            <v>1045QZ</v>
          </cell>
          <cell r="H3964">
            <v>729404</v>
          </cell>
        </row>
        <row r="3965">
          <cell r="B3965" t="str">
            <v>1070RS</v>
          </cell>
          <cell r="H3965">
            <v>139223</v>
          </cell>
        </row>
        <row r="3966">
          <cell r="B3966" t="str">
            <v>1077RS</v>
          </cell>
          <cell r="H3966">
            <v>139223</v>
          </cell>
        </row>
        <row r="3967">
          <cell r="B3967" t="str">
            <v>1083RS</v>
          </cell>
          <cell r="H3967">
            <v>346002</v>
          </cell>
        </row>
        <row r="3968">
          <cell r="B3968" t="str">
            <v>1098QZ</v>
          </cell>
          <cell r="H3968">
            <v>560101</v>
          </cell>
        </row>
        <row r="3969">
          <cell r="B3969" t="str">
            <v>1111RS</v>
          </cell>
          <cell r="H3969">
            <v>139223</v>
          </cell>
        </row>
        <row r="3970">
          <cell r="B3970" t="str">
            <v>1113RS</v>
          </cell>
          <cell r="H3970">
            <v>134483</v>
          </cell>
        </row>
        <row r="3971">
          <cell r="B3971" t="str">
            <v>1115RS</v>
          </cell>
          <cell r="H3971">
            <v>293325</v>
          </cell>
        </row>
        <row r="3972">
          <cell r="B3972" t="str">
            <v>1124PG1</v>
          </cell>
          <cell r="H3972">
            <v>241182</v>
          </cell>
        </row>
        <row r="3973">
          <cell r="B3973" t="str">
            <v>1126RR</v>
          </cell>
          <cell r="H3973">
            <v>269336</v>
          </cell>
        </row>
        <row r="3974">
          <cell r="B3974" t="str">
            <v>1138RS</v>
          </cell>
          <cell r="H3974">
            <v>487322</v>
          </cell>
        </row>
        <row r="3975">
          <cell r="B3975" t="str">
            <v>1145RS</v>
          </cell>
          <cell r="H3975">
            <v>293325</v>
          </cell>
        </row>
        <row r="3976">
          <cell r="B3976" t="str">
            <v>1177RS</v>
          </cell>
          <cell r="H3976">
            <v>139223</v>
          </cell>
        </row>
        <row r="3977">
          <cell r="B3977" t="str">
            <v>1185RS</v>
          </cell>
          <cell r="H3977">
            <v>139223</v>
          </cell>
        </row>
        <row r="3978">
          <cell r="B3978" t="str">
            <v>1214RS</v>
          </cell>
          <cell r="H3978">
            <v>33621</v>
          </cell>
        </row>
        <row r="3979">
          <cell r="B3979" t="str">
            <v>1217RS</v>
          </cell>
          <cell r="H3979">
            <v>272269</v>
          </cell>
        </row>
        <row r="3980">
          <cell r="B3980" t="str">
            <v>1246RS</v>
          </cell>
          <cell r="H3980">
            <v>375529</v>
          </cell>
        </row>
        <row r="3981">
          <cell r="B3981" t="str">
            <v>1278RS</v>
          </cell>
          <cell r="H3981">
            <v>455058</v>
          </cell>
        </row>
        <row r="3982">
          <cell r="B3982" t="str">
            <v>1313RS</v>
          </cell>
          <cell r="H3982">
            <v>305290</v>
          </cell>
        </row>
        <row r="3983">
          <cell r="B3983" t="str">
            <v>1322RS</v>
          </cell>
          <cell r="H3983">
            <v>234588</v>
          </cell>
        </row>
        <row r="3984">
          <cell r="B3984" t="str">
            <v>1346RS</v>
          </cell>
          <cell r="H3984">
            <v>200402</v>
          </cell>
        </row>
        <row r="3985">
          <cell r="B3985" t="str">
            <v>1402RS</v>
          </cell>
          <cell r="H3985">
            <v>504920</v>
          </cell>
        </row>
        <row r="3986">
          <cell r="B3986" t="str">
            <v>1433QR</v>
          </cell>
          <cell r="H3986">
            <v>239584</v>
          </cell>
        </row>
        <row r="3987">
          <cell r="B3987" t="str">
            <v>1446RS</v>
          </cell>
          <cell r="H3987">
            <v>33621</v>
          </cell>
        </row>
        <row r="3988">
          <cell r="B3988" t="str">
            <v>1467RS</v>
          </cell>
          <cell r="H3988">
            <v>308855</v>
          </cell>
        </row>
        <row r="3989">
          <cell r="B3989" t="str">
            <v>1497QC1</v>
          </cell>
          <cell r="H3989">
            <v>249281</v>
          </cell>
        </row>
        <row r="3990">
          <cell r="B3990" t="str">
            <v>1513QR</v>
          </cell>
          <cell r="H3990">
            <v>254460</v>
          </cell>
        </row>
        <row r="3991">
          <cell r="B3991" t="str">
            <v>1516QC1</v>
          </cell>
          <cell r="H3991">
            <v>249281</v>
          </cell>
        </row>
        <row r="3992">
          <cell r="B3992" t="str">
            <v>1522QR</v>
          </cell>
          <cell r="H3992">
            <v>250151</v>
          </cell>
        </row>
        <row r="3993">
          <cell r="B3993" t="str">
            <v>1526RS</v>
          </cell>
          <cell r="H3993">
            <v>34393</v>
          </cell>
        </row>
        <row r="3994">
          <cell r="B3994" t="str">
            <v>1546QR</v>
          </cell>
          <cell r="H3994">
            <v>241691</v>
          </cell>
        </row>
        <row r="3995">
          <cell r="B3995" t="str">
            <v>1562RS</v>
          </cell>
          <cell r="H3995">
            <v>33671</v>
          </cell>
        </row>
        <row r="3996">
          <cell r="B3996" t="str">
            <v>1576QR</v>
          </cell>
          <cell r="H3996">
            <v>250151</v>
          </cell>
        </row>
        <row r="3997">
          <cell r="B3997" t="str">
            <v>1599RF</v>
          </cell>
          <cell r="H3997">
            <v>236581</v>
          </cell>
        </row>
        <row r="3998">
          <cell r="B3998" t="str">
            <v>1599RS</v>
          </cell>
          <cell r="H3998">
            <v>351250</v>
          </cell>
        </row>
        <row r="3999">
          <cell r="B3999" t="str">
            <v>1612RS</v>
          </cell>
          <cell r="H3999">
            <v>283425</v>
          </cell>
        </row>
        <row r="4000">
          <cell r="B4000" t="str">
            <v>1631RS</v>
          </cell>
          <cell r="H4000">
            <v>33621</v>
          </cell>
        </row>
        <row r="4001">
          <cell r="B4001" t="str">
            <v>1665RS</v>
          </cell>
          <cell r="H4001">
            <v>320446</v>
          </cell>
        </row>
        <row r="4002">
          <cell r="B4002" t="str">
            <v>1730QC1</v>
          </cell>
          <cell r="H4002">
            <v>280282</v>
          </cell>
        </row>
        <row r="4003">
          <cell r="B4003" t="str">
            <v>1743RS</v>
          </cell>
          <cell r="H4003">
            <v>305950</v>
          </cell>
        </row>
        <row r="4004">
          <cell r="B4004" t="str">
            <v>1790QC1</v>
          </cell>
          <cell r="H4004">
            <v>280282</v>
          </cell>
        </row>
        <row r="4005">
          <cell r="B4005" t="str">
            <v>1800RG</v>
          </cell>
          <cell r="H4005">
            <v>552270</v>
          </cell>
        </row>
        <row r="4006">
          <cell r="B4006" t="str">
            <v>1806QC1</v>
          </cell>
          <cell r="H4006">
            <v>280282</v>
          </cell>
        </row>
        <row r="4007">
          <cell r="B4007" t="str">
            <v>1813QC1</v>
          </cell>
          <cell r="H4007">
            <v>280282</v>
          </cell>
        </row>
        <row r="4008">
          <cell r="B4008" t="str">
            <v>1815OP1</v>
          </cell>
          <cell r="H4008">
            <v>218800</v>
          </cell>
        </row>
        <row r="4009">
          <cell r="B4009" t="str">
            <v>1815QC1</v>
          </cell>
          <cell r="H4009">
            <v>280282</v>
          </cell>
        </row>
        <row r="4010">
          <cell r="B4010" t="str">
            <v>1816RG</v>
          </cell>
          <cell r="H4010">
            <v>552270</v>
          </cell>
        </row>
        <row r="4011">
          <cell r="B4011" t="str">
            <v>1827RF</v>
          </cell>
          <cell r="H4011">
            <v>236581</v>
          </cell>
        </row>
        <row r="4012">
          <cell r="B4012" t="str">
            <v>1833RF</v>
          </cell>
          <cell r="H4012">
            <v>236581</v>
          </cell>
        </row>
        <row r="4013">
          <cell r="B4013" t="str">
            <v>1850RF</v>
          </cell>
          <cell r="H4013">
            <v>236581</v>
          </cell>
        </row>
        <row r="4014">
          <cell r="B4014" t="str">
            <v>1852PU1</v>
          </cell>
          <cell r="H4014">
            <v>218225</v>
          </cell>
        </row>
        <row r="4015">
          <cell r="B4015" t="str">
            <v>1852RG</v>
          </cell>
          <cell r="H4015">
            <v>552270</v>
          </cell>
        </row>
        <row r="4016">
          <cell r="B4016" t="str">
            <v>1854RG</v>
          </cell>
          <cell r="H4016">
            <v>552270</v>
          </cell>
        </row>
        <row r="4017">
          <cell r="B4017" t="str">
            <v>1858PU1</v>
          </cell>
          <cell r="H4017">
            <v>206296</v>
          </cell>
        </row>
        <row r="4018">
          <cell r="B4018" t="str">
            <v>1859QC1</v>
          </cell>
          <cell r="H4018">
            <v>280282</v>
          </cell>
        </row>
        <row r="4019">
          <cell r="B4019" t="str">
            <v>1871PU1</v>
          </cell>
          <cell r="H4019">
            <v>210282</v>
          </cell>
        </row>
        <row r="4020">
          <cell r="B4020" t="str">
            <v>1873RF</v>
          </cell>
          <cell r="H4020">
            <v>236581</v>
          </cell>
        </row>
        <row r="4021">
          <cell r="B4021" t="str">
            <v>1877PU1</v>
          </cell>
          <cell r="H4021">
            <v>201889</v>
          </cell>
        </row>
        <row r="4022">
          <cell r="B4022" t="str">
            <v>1886QC1</v>
          </cell>
          <cell r="H4022">
            <v>280282</v>
          </cell>
        </row>
        <row r="4023">
          <cell r="B4023" t="str">
            <v>1887QC1</v>
          </cell>
          <cell r="H4023">
            <v>280282</v>
          </cell>
        </row>
        <row r="4024">
          <cell r="B4024" t="str">
            <v>1888PU1</v>
          </cell>
          <cell r="H4024">
            <v>230254</v>
          </cell>
        </row>
        <row r="4025">
          <cell r="B4025" t="str">
            <v>1888QC1</v>
          </cell>
          <cell r="H4025">
            <v>280282</v>
          </cell>
        </row>
        <row r="4026">
          <cell r="B4026" t="str">
            <v>1890QC1</v>
          </cell>
          <cell r="H4026">
            <v>280282</v>
          </cell>
        </row>
        <row r="4027">
          <cell r="B4027" t="str">
            <v>1892RF</v>
          </cell>
          <cell r="H4027">
            <v>236581</v>
          </cell>
        </row>
        <row r="4028">
          <cell r="B4028" t="str">
            <v>1894RF</v>
          </cell>
          <cell r="H4028">
            <v>168986</v>
          </cell>
        </row>
        <row r="4029">
          <cell r="B4029" t="str">
            <v>1896QC1</v>
          </cell>
          <cell r="H4029">
            <v>280282</v>
          </cell>
        </row>
        <row r="4030">
          <cell r="B4030" t="str">
            <v>1897RF</v>
          </cell>
          <cell r="H4030">
            <v>236581</v>
          </cell>
        </row>
        <row r="4031">
          <cell r="B4031" t="str">
            <v>1899QC1</v>
          </cell>
          <cell r="H4031">
            <v>266739</v>
          </cell>
        </row>
        <row r="4032">
          <cell r="B4032" t="str">
            <v>1902RF</v>
          </cell>
          <cell r="H4032">
            <v>236581</v>
          </cell>
        </row>
        <row r="4033">
          <cell r="B4033" t="str">
            <v>1904RD</v>
          </cell>
          <cell r="H4033">
            <v>719061</v>
          </cell>
        </row>
        <row r="4034">
          <cell r="B4034" t="str">
            <v>1906RF</v>
          </cell>
          <cell r="H4034">
            <v>236581</v>
          </cell>
        </row>
        <row r="4035">
          <cell r="B4035" t="str">
            <v>1912RF</v>
          </cell>
          <cell r="H4035">
            <v>236581</v>
          </cell>
        </row>
        <row r="4036">
          <cell r="B4036" t="str">
            <v>1913PU1</v>
          </cell>
          <cell r="H4036">
            <v>222323</v>
          </cell>
        </row>
        <row r="4037">
          <cell r="B4037" t="str">
            <v>1921QC1</v>
          </cell>
          <cell r="H4037">
            <v>280282</v>
          </cell>
        </row>
        <row r="4038">
          <cell r="B4038" t="str">
            <v>1924QC1</v>
          </cell>
          <cell r="H4038">
            <v>280282</v>
          </cell>
        </row>
        <row r="4039">
          <cell r="B4039" t="str">
            <v>1928PU1</v>
          </cell>
          <cell r="H4039">
            <v>201889</v>
          </cell>
        </row>
        <row r="4040">
          <cell r="B4040" t="str">
            <v>1929PU1</v>
          </cell>
          <cell r="H4040">
            <v>201889</v>
          </cell>
        </row>
        <row r="4041">
          <cell r="B4041" t="str">
            <v>1930RF</v>
          </cell>
          <cell r="H4041">
            <v>236581</v>
          </cell>
        </row>
        <row r="4042">
          <cell r="B4042" t="str">
            <v>1932RF</v>
          </cell>
          <cell r="H4042">
            <v>236581</v>
          </cell>
        </row>
        <row r="4043">
          <cell r="B4043" t="str">
            <v>1933QC1</v>
          </cell>
          <cell r="H4043">
            <v>280282</v>
          </cell>
        </row>
        <row r="4044">
          <cell r="B4044" t="str">
            <v>1933RF</v>
          </cell>
          <cell r="H4044">
            <v>236581</v>
          </cell>
        </row>
        <row r="4045">
          <cell r="B4045" t="str">
            <v>1935QC1</v>
          </cell>
          <cell r="H4045">
            <v>280282</v>
          </cell>
        </row>
        <row r="4046">
          <cell r="B4046" t="str">
            <v>1937PU1</v>
          </cell>
          <cell r="H4046">
            <v>213804</v>
          </cell>
        </row>
        <row r="4047">
          <cell r="B4047" t="str">
            <v>1937QC1</v>
          </cell>
          <cell r="H4047">
            <v>280282</v>
          </cell>
        </row>
        <row r="4048">
          <cell r="B4048" t="str">
            <v>1940PU1</v>
          </cell>
          <cell r="H4048">
            <v>206296</v>
          </cell>
        </row>
        <row r="4049">
          <cell r="B4049" t="str">
            <v>1942PU1</v>
          </cell>
          <cell r="H4049">
            <v>201889</v>
          </cell>
        </row>
        <row r="4050">
          <cell r="B4050" t="str">
            <v>1943QC1</v>
          </cell>
          <cell r="H4050">
            <v>280282</v>
          </cell>
        </row>
        <row r="4051">
          <cell r="B4051" t="str">
            <v>1951RD</v>
          </cell>
          <cell r="H4051">
            <v>313065</v>
          </cell>
        </row>
        <row r="4052">
          <cell r="B4052" t="str">
            <v>1952QC1</v>
          </cell>
          <cell r="H4052">
            <v>280282</v>
          </cell>
        </row>
        <row r="4053">
          <cell r="B4053" t="str">
            <v>1955PU1</v>
          </cell>
          <cell r="H4053">
            <v>213804</v>
          </cell>
        </row>
        <row r="4054">
          <cell r="B4054" t="str">
            <v>1960RF</v>
          </cell>
          <cell r="H4054">
            <v>234125</v>
          </cell>
        </row>
        <row r="4055">
          <cell r="B4055" t="str">
            <v>1973PU1</v>
          </cell>
          <cell r="H4055">
            <v>210282</v>
          </cell>
        </row>
        <row r="4056">
          <cell r="B4056" t="str">
            <v>1973RF</v>
          </cell>
          <cell r="H4056">
            <v>236581</v>
          </cell>
        </row>
        <row r="4057">
          <cell r="B4057" t="str">
            <v>1974PU1</v>
          </cell>
          <cell r="H4057">
            <v>210282</v>
          </cell>
        </row>
        <row r="4058">
          <cell r="B4058" t="str">
            <v>1984RF</v>
          </cell>
          <cell r="H4058">
            <v>236581</v>
          </cell>
        </row>
        <row r="4059">
          <cell r="B4059" t="str">
            <v>1985RF</v>
          </cell>
          <cell r="H4059">
            <v>236581</v>
          </cell>
        </row>
        <row r="4060">
          <cell r="B4060" t="str">
            <v>1986RF</v>
          </cell>
          <cell r="H4060">
            <v>236581</v>
          </cell>
        </row>
        <row r="4061">
          <cell r="B4061" t="str">
            <v>1995RF</v>
          </cell>
          <cell r="H4061">
            <v>236581</v>
          </cell>
        </row>
        <row r="4062">
          <cell r="B4062" t="str">
            <v>1996RF</v>
          </cell>
          <cell r="H4062">
            <v>234125</v>
          </cell>
        </row>
        <row r="4063">
          <cell r="B4063" t="str">
            <v>1997PU1</v>
          </cell>
          <cell r="H4063">
            <v>198355</v>
          </cell>
        </row>
        <row r="4064">
          <cell r="B4064" t="str">
            <v>2005MX2</v>
          </cell>
          <cell r="H4064">
            <v>190971</v>
          </cell>
        </row>
        <row r="4065">
          <cell r="B4065" t="str">
            <v>2012RF</v>
          </cell>
          <cell r="H4065">
            <v>236581</v>
          </cell>
        </row>
        <row r="4066">
          <cell r="B4066" t="str">
            <v>2024PU1</v>
          </cell>
          <cell r="H4066">
            <v>213804</v>
          </cell>
        </row>
        <row r="4067">
          <cell r="B4067" t="str">
            <v>2028PU1</v>
          </cell>
          <cell r="H4067">
            <v>210282</v>
          </cell>
        </row>
        <row r="4068">
          <cell r="B4068" t="str">
            <v>2037PU1</v>
          </cell>
          <cell r="H4068">
            <v>201889</v>
          </cell>
        </row>
        <row r="4069">
          <cell r="B4069" t="str">
            <v>2037RF</v>
          </cell>
          <cell r="H4069">
            <v>478986</v>
          </cell>
        </row>
        <row r="4070">
          <cell r="B4070" t="str">
            <v>2040RF</v>
          </cell>
          <cell r="H4070">
            <v>236581</v>
          </cell>
        </row>
        <row r="4071">
          <cell r="B4071" t="str">
            <v>2043PU1</v>
          </cell>
          <cell r="H4071">
            <v>224021</v>
          </cell>
        </row>
        <row r="4072">
          <cell r="B4072" t="str">
            <v>2048RF</v>
          </cell>
          <cell r="H4072">
            <v>341834</v>
          </cell>
        </row>
        <row r="4073">
          <cell r="B4073" t="str">
            <v>2059PU1</v>
          </cell>
          <cell r="H4073">
            <v>198355</v>
          </cell>
        </row>
        <row r="4074">
          <cell r="B4074" t="str">
            <v>2063PU1</v>
          </cell>
          <cell r="H4074">
            <v>198355</v>
          </cell>
        </row>
        <row r="4075">
          <cell r="B4075" t="str">
            <v>2067PU1</v>
          </cell>
          <cell r="H4075">
            <v>198355</v>
          </cell>
        </row>
        <row r="4076">
          <cell r="B4076" t="str">
            <v>2077PU1</v>
          </cell>
          <cell r="H4076">
            <v>206296</v>
          </cell>
        </row>
        <row r="4077">
          <cell r="B4077" t="str">
            <v>2081PU1</v>
          </cell>
          <cell r="H4077">
            <v>201889</v>
          </cell>
        </row>
        <row r="4078">
          <cell r="B4078" t="str">
            <v>2083PU1</v>
          </cell>
          <cell r="H4078">
            <v>213804</v>
          </cell>
        </row>
        <row r="4079">
          <cell r="B4079" t="str">
            <v>2090PU1</v>
          </cell>
          <cell r="H4079">
            <v>211713</v>
          </cell>
        </row>
        <row r="4080">
          <cell r="B4080" t="str">
            <v>2106RF</v>
          </cell>
          <cell r="H4080">
            <v>108862</v>
          </cell>
        </row>
        <row r="4081">
          <cell r="B4081" t="str">
            <v>2109PU1</v>
          </cell>
          <cell r="H4081">
            <v>206296</v>
          </cell>
        </row>
        <row r="4082">
          <cell r="B4082" t="str">
            <v>2123RF</v>
          </cell>
          <cell r="H4082">
            <v>292074</v>
          </cell>
        </row>
        <row r="4083">
          <cell r="B4083" t="str">
            <v>2159RT</v>
          </cell>
          <cell r="H4083">
            <v>319857</v>
          </cell>
        </row>
        <row r="4084">
          <cell r="B4084" t="str">
            <v>2173RT</v>
          </cell>
          <cell r="H4084">
            <v>614469</v>
          </cell>
        </row>
        <row r="4085">
          <cell r="B4085" t="str">
            <v>2299RR</v>
          </cell>
          <cell r="H4085">
            <v>336543</v>
          </cell>
        </row>
        <row r="4086">
          <cell r="B4086" t="str">
            <v>2300RR</v>
          </cell>
          <cell r="H4086">
            <v>336543</v>
          </cell>
        </row>
        <row r="4087">
          <cell r="B4087" t="str">
            <v>2408RO</v>
          </cell>
          <cell r="H4087">
            <v>309364</v>
          </cell>
        </row>
        <row r="4088">
          <cell r="B4088" t="str">
            <v>2416RQ</v>
          </cell>
          <cell r="H4088">
            <v>294821</v>
          </cell>
        </row>
        <row r="4089">
          <cell r="B4089" t="str">
            <v>2429RO</v>
          </cell>
          <cell r="H4089">
            <v>242910</v>
          </cell>
        </row>
        <row r="4090">
          <cell r="B4090" t="str">
            <v>2434RO</v>
          </cell>
          <cell r="H4090">
            <v>242910</v>
          </cell>
        </row>
        <row r="4091">
          <cell r="B4091" t="str">
            <v>2435RO</v>
          </cell>
          <cell r="H4091">
            <v>242910</v>
          </cell>
        </row>
        <row r="4092">
          <cell r="B4092" t="str">
            <v>2437RO</v>
          </cell>
          <cell r="H4092">
            <v>242910</v>
          </cell>
        </row>
        <row r="4093">
          <cell r="B4093" t="str">
            <v>2438RO</v>
          </cell>
          <cell r="H4093">
            <v>242910</v>
          </cell>
        </row>
        <row r="4094">
          <cell r="B4094" t="str">
            <v>2439RO</v>
          </cell>
          <cell r="H4094">
            <v>242910</v>
          </cell>
        </row>
        <row r="4095">
          <cell r="B4095" t="str">
            <v>2440RO</v>
          </cell>
          <cell r="H4095">
            <v>242910</v>
          </cell>
        </row>
        <row r="4096">
          <cell r="B4096" t="str">
            <v>2466RO</v>
          </cell>
          <cell r="H4096">
            <v>242910</v>
          </cell>
        </row>
        <row r="4097">
          <cell r="B4097" t="str">
            <v>2470RO</v>
          </cell>
          <cell r="H4097">
            <v>242910</v>
          </cell>
        </row>
        <row r="4098">
          <cell r="B4098" t="str">
            <v>2471RO</v>
          </cell>
          <cell r="H4098">
            <v>242910</v>
          </cell>
        </row>
        <row r="4099">
          <cell r="B4099" t="str">
            <v>2480RO</v>
          </cell>
          <cell r="H4099">
            <v>242910</v>
          </cell>
        </row>
        <row r="4100">
          <cell r="B4100" t="str">
            <v>2482RO</v>
          </cell>
          <cell r="H4100">
            <v>242910</v>
          </cell>
        </row>
        <row r="4101">
          <cell r="B4101" t="str">
            <v>2483RO</v>
          </cell>
          <cell r="H4101">
            <v>242910</v>
          </cell>
        </row>
        <row r="4102">
          <cell r="B4102" t="str">
            <v>2484RO</v>
          </cell>
          <cell r="H4102">
            <v>242910</v>
          </cell>
        </row>
        <row r="4103">
          <cell r="B4103" t="str">
            <v>2489RO</v>
          </cell>
          <cell r="H4103">
            <v>242910</v>
          </cell>
        </row>
        <row r="4104">
          <cell r="B4104" t="str">
            <v>2490RO</v>
          </cell>
          <cell r="H4104">
            <v>242910</v>
          </cell>
        </row>
        <row r="4105">
          <cell r="B4105" t="str">
            <v>2558PR1</v>
          </cell>
          <cell r="H4105">
            <v>209409</v>
          </cell>
        </row>
        <row r="4106">
          <cell r="B4106" t="str">
            <v>2602RO</v>
          </cell>
          <cell r="H4106">
            <v>137571</v>
          </cell>
        </row>
        <row r="4107">
          <cell r="B4107" t="str">
            <v>2620RO</v>
          </cell>
          <cell r="H4107">
            <v>51821</v>
          </cell>
        </row>
        <row r="4108">
          <cell r="B4108" t="str">
            <v>2634PD1</v>
          </cell>
          <cell r="H4108">
            <v>279468</v>
          </cell>
        </row>
        <row r="4109">
          <cell r="B4109" t="str">
            <v>2637RO</v>
          </cell>
          <cell r="H4109">
            <v>137571</v>
          </cell>
        </row>
        <row r="4110">
          <cell r="B4110" t="str">
            <v>2659RO</v>
          </cell>
          <cell r="H4110">
            <v>355336</v>
          </cell>
        </row>
        <row r="4111">
          <cell r="B4111" t="str">
            <v>2696RO</v>
          </cell>
          <cell r="H4111">
            <v>296248</v>
          </cell>
        </row>
        <row r="4112">
          <cell r="B4112" t="str">
            <v>2717RP</v>
          </cell>
          <cell r="H4112">
            <v>234504</v>
          </cell>
        </row>
        <row r="4113">
          <cell r="B4113" t="str">
            <v>2727RP</v>
          </cell>
          <cell r="H4113">
            <v>234504</v>
          </cell>
        </row>
        <row r="4114">
          <cell r="B4114" t="str">
            <v>2728RP</v>
          </cell>
          <cell r="H4114">
            <v>234504</v>
          </cell>
        </row>
        <row r="4115">
          <cell r="B4115" t="str">
            <v>2729RP</v>
          </cell>
          <cell r="H4115">
            <v>234504</v>
          </cell>
        </row>
        <row r="4116">
          <cell r="B4116" t="str">
            <v>2731PD1</v>
          </cell>
          <cell r="H4116">
            <v>198830</v>
          </cell>
        </row>
        <row r="4117">
          <cell r="B4117" t="str">
            <v>2741RP</v>
          </cell>
          <cell r="H4117">
            <v>234504</v>
          </cell>
        </row>
        <row r="4118">
          <cell r="B4118" t="str">
            <v>2742RP</v>
          </cell>
          <cell r="H4118">
            <v>234504</v>
          </cell>
        </row>
        <row r="4119">
          <cell r="B4119" t="str">
            <v>2743RP</v>
          </cell>
          <cell r="H4119">
            <v>234504</v>
          </cell>
        </row>
        <row r="4120">
          <cell r="B4120" t="str">
            <v>2744RP</v>
          </cell>
          <cell r="H4120">
            <v>234504</v>
          </cell>
        </row>
        <row r="4121">
          <cell r="B4121" t="str">
            <v>2745RP</v>
          </cell>
          <cell r="H4121">
            <v>234504</v>
          </cell>
        </row>
        <row r="4122">
          <cell r="B4122" t="str">
            <v>2747RP</v>
          </cell>
          <cell r="H4122">
            <v>234504</v>
          </cell>
        </row>
        <row r="4123">
          <cell r="B4123" t="str">
            <v>2748RP</v>
          </cell>
          <cell r="H4123">
            <v>234504</v>
          </cell>
        </row>
        <row r="4124">
          <cell r="B4124" t="str">
            <v>2749RP</v>
          </cell>
          <cell r="H4124">
            <v>234504</v>
          </cell>
        </row>
        <row r="4125">
          <cell r="B4125" t="str">
            <v>2750RP</v>
          </cell>
          <cell r="H4125">
            <v>234504</v>
          </cell>
        </row>
        <row r="4126">
          <cell r="B4126" t="str">
            <v>2751RP</v>
          </cell>
          <cell r="H4126">
            <v>234504</v>
          </cell>
        </row>
        <row r="4127">
          <cell r="B4127" t="str">
            <v>2752RP</v>
          </cell>
          <cell r="H4127">
            <v>234504</v>
          </cell>
        </row>
        <row r="4128">
          <cell r="B4128" t="str">
            <v>2753RP</v>
          </cell>
          <cell r="H4128">
            <v>234504</v>
          </cell>
        </row>
        <row r="4129">
          <cell r="B4129" t="str">
            <v>2754RP</v>
          </cell>
          <cell r="H4129">
            <v>234504</v>
          </cell>
        </row>
        <row r="4130">
          <cell r="B4130" t="str">
            <v>2755RO</v>
          </cell>
          <cell r="H4130">
            <v>242910</v>
          </cell>
        </row>
        <row r="4131">
          <cell r="B4131" t="str">
            <v>2755RP</v>
          </cell>
          <cell r="H4131">
            <v>234504</v>
          </cell>
        </row>
        <row r="4132">
          <cell r="B4132" t="str">
            <v>2756RP</v>
          </cell>
          <cell r="H4132">
            <v>234504</v>
          </cell>
        </row>
        <row r="4133">
          <cell r="B4133" t="str">
            <v>2757RP</v>
          </cell>
          <cell r="H4133">
            <v>234504</v>
          </cell>
        </row>
        <row r="4134">
          <cell r="B4134" t="str">
            <v>2758RP</v>
          </cell>
          <cell r="H4134">
            <v>234504</v>
          </cell>
        </row>
        <row r="4135">
          <cell r="B4135" t="str">
            <v>2759RP</v>
          </cell>
          <cell r="H4135">
            <v>234504</v>
          </cell>
        </row>
        <row r="4136">
          <cell r="B4136" t="str">
            <v>2760RP</v>
          </cell>
          <cell r="H4136">
            <v>234504</v>
          </cell>
        </row>
        <row r="4137">
          <cell r="B4137" t="str">
            <v>2761RP</v>
          </cell>
          <cell r="H4137">
            <v>234504</v>
          </cell>
        </row>
        <row r="4138">
          <cell r="B4138" t="str">
            <v>2762RP</v>
          </cell>
          <cell r="H4138">
            <v>234504</v>
          </cell>
        </row>
        <row r="4139">
          <cell r="B4139" t="str">
            <v>2763RP</v>
          </cell>
          <cell r="H4139">
            <v>234504</v>
          </cell>
        </row>
        <row r="4140">
          <cell r="B4140" t="str">
            <v>2764RP</v>
          </cell>
          <cell r="H4140">
            <v>234504</v>
          </cell>
        </row>
        <row r="4141">
          <cell r="B4141" t="str">
            <v>2765RP</v>
          </cell>
          <cell r="H4141">
            <v>234504</v>
          </cell>
        </row>
        <row r="4142">
          <cell r="B4142" t="str">
            <v>2807PR1</v>
          </cell>
          <cell r="H4142">
            <v>220091</v>
          </cell>
        </row>
        <row r="4143">
          <cell r="B4143" t="str">
            <v>2857RU</v>
          </cell>
          <cell r="H4143">
            <v>274318</v>
          </cell>
        </row>
        <row r="4144">
          <cell r="B4144" t="str">
            <v>2863RO</v>
          </cell>
          <cell r="H4144">
            <v>279314</v>
          </cell>
        </row>
        <row r="4145">
          <cell r="B4145" t="str">
            <v>2874RU</v>
          </cell>
          <cell r="H4145">
            <v>281810</v>
          </cell>
        </row>
        <row r="4146">
          <cell r="B4146" t="str">
            <v>2895RU</v>
          </cell>
          <cell r="H4146">
            <v>275384</v>
          </cell>
        </row>
        <row r="4147">
          <cell r="B4147" t="str">
            <v>2917RO</v>
          </cell>
          <cell r="H4147">
            <v>137571</v>
          </cell>
        </row>
        <row r="4148">
          <cell r="B4148" t="str">
            <v>2920RO</v>
          </cell>
          <cell r="H4148">
            <v>137571</v>
          </cell>
        </row>
        <row r="4149">
          <cell r="B4149" t="str">
            <v>2925RO</v>
          </cell>
          <cell r="H4149">
            <v>137571</v>
          </cell>
        </row>
        <row r="4150">
          <cell r="B4150" t="str">
            <v>2988RC</v>
          </cell>
          <cell r="H4150">
            <v>339827</v>
          </cell>
        </row>
        <row r="4151">
          <cell r="B4151" t="str">
            <v>3013PH1</v>
          </cell>
          <cell r="H4151">
            <v>194901</v>
          </cell>
        </row>
        <row r="4152">
          <cell r="B4152" t="str">
            <v>3013RO</v>
          </cell>
          <cell r="H4152">
            <v>137571</v>
          </cell>
        </row>
        <row r="4153">
          <cell r="B4153" t="str">
            <v>3017RO</v>
          </cell>
          <cell r="H4153">
            <v>137571</v>
          </cell>
        </row>
        <row r="4154">
          <cell r="B4154" t="str">
            <v>3025RC</v>
          </cell>
          <cell r="H4154">
            <v>116181</v>
          </cell>
        </row>
        <row r="4155">
          <cell r="B4155" t="str">
            <v>3028RC</v>
          </cell>
          <cell r="H4155">
            <v>41558</v>
          </cell>
        </row>
        <row r="4156">
          <cell r="B4156" t="str">
            <v>3038RC</v>
          </cell>
          <cell r="H4156">
            <v>272106</v>
          </cell>
        </row>
        <row r="4157">
          <cell r="B4157" t="str">
            <v>3053RC</v>
          </cell>
          <cell r="H4157">
            <v>232363</v>
          </cell>
        </row>
        <row r="4158">
          <cell r="B4158" t="str">
            <v>3061PH1</v>
          </cell>
          <cell r="H4158">
            <v>206057</v>
          </cell>
        </row>
        <row r="4159">
          <cell r="B4159" t="str">
            <v>3081RO</v>
          </cell>
          <cell r="H4159">
            <v>137571</v>
          </cell>
        </row>
        <row r="4160">
          <cell r="B4160" t="str">
            <v>3084RO</v>
          </cell>
          <cell r="H4160">
            <v>137571</v>
          </cell>
        </row>
        <row r="4161">
          <cell r="B4161" t="str">
            <v>3090PH1</v>
          </cell>
          <cell r="H4161">
            <v>194901</v>
          </cell>
        </row>
        <row r="4162">
          <cell r="B4162" t="str">
            <v>3091RO</v>
          </cell>
          <cell r="H4162">
            <v>137571</v>
          </cell>
        </row>
        <row r="4163">
          <cell r="B4163" t="str">
            <v>3092RO</v>
          </cell>
          <cell r="H4163">
            <v>137571</v>
          </cell>
        </row>
        <row r="4164">
          <cell r="B4164" t="str">
            <v>3124RO</v>
          </cell>
          <cell r="H4164">
            <v>137571</v>
          </cell>
        </row>
        <row r="4165">
          <cell r="B4165" t="str">
            <v>3139PH1</v>
          </cell>
          <cell r="H4165">
            <v>206057</v>
          </cell>
        </row>
        <row r="4166">
          <cell r="B4166" t="str">
            <v>3193RO</v>
          </cell>
          <cell r="H4166">
            <v>231753</v>
          </cell>
        </row>
        <row r="4167">
          <cell r="B4167" t="str">
            <v>3200RC</v>
          </cell>
          <cell r="H4167">
            <v>252269</v>
          </cell>
        </row>
        <row r="4168">
          <cell r="B4168" t="str">
            <v>3208PH1</v>
          </cell>
          <cell r="H4168">
            <v>206057</v>
          </cell>
        </row>
        <row r="4169">
          <cell r="B4169" t="str">
            <v>3232RC</v>
          </cell>
          <cell r="H4169">
            <v>359629</v>
          </cell>
        </row>
        <row r="4170">
          <cell r="B4170" t="str">
            <v>3243RC</v>
          </cell>
          <cell r="H4170">
            <v>259428</v>
          </cell>
        </row>
        <row r="4171">
          <cell r="B4171" t="str">
            <v>3261RX</v>
          </cell>
          <cell r="H4171">
            <v>360597</v>
          </cell>
        </row>
        <row r="4172">
          <cell r="B4172" t="str">
            <v>3268RC</v>
          </cell>
          <cell r="H4172">
            <v>266473</v>
          </cell>
        </row>
        <row r="4173">
          <cell r="B4173" t="str">
            <v>3292RR</v>
          </cell>
          <cell r="H4173">
            <v>307900</v>
          </cell>
        </row>
        <row r="4174">
          <cell r="B4174" t="str">
            <v>3298RR</v>
          </cell>
          <cell r="H4174">
            <v>345749</v>
          </cell>
        </row>
        <row r="4175">
          <cell r="B4175" t="str">
            <v>3314RC</v>
          </cell>
          <cell r="H4175">
            <v>249337</v>
          </cell>
        </row>
        <row r="4176">
          <cell r="B4176" t="str">
            <v>3316RC</v>
          </cell>
          <cell r="H4176">
            <v>254783</v>
          </cell>
        </row>
        <row r="4177">
          <cell r="B4177" t="str">
            <v>3323RC</v>
          </cell>
          <cell r="H4177">
            <v>445275</v>
          </cell>
        </row>
        <row r="4178">
          <cell r="B4178" t="str">
            <v>3329RC</v>
          </cell>
          <cell r="H4178">
            <v>634872</v>
          </cell>
        </row>
        <row r="4179">
          <cell r="B4179" t="str">
            <v>3331RC</v>
          </cell>
          <cell r="H4179">
            <v>548182</v>
          </cell>
        </row>
        <row r="4180">
          <cell r="B4180" t="str">
            <v>3333RO</v>
          </cell>
          <cell r="H4180">
            <v>182970</v>
          </cell>
        </row>
        <row r="4181">
          <cell r="B4181" t="str">
            <v>3363RV</v>
          </cell>
          <cell r="H4181">
            <v>278682</v>
          </cell>
        </row>
        <row r="4182">
          <cell r="B4182" t="str">
            <v>3373MV1</v>
          </cell>
          <cell r="H4182">
            <v>287439</v>
          </cell>
        </row>
        <row r="4183">
          <cell r="B4183" t="str">
            <v>3385MV1</v>
          </cell>
          <cell r="H4183">
            <v>283243</v>
          </cell>
        </row>
        <row r="4184">
          <cell r="B4184" t="str">
            <v>3390RV</v>
          </cell>
          <cell r="H4184">
            <v>343700</v>
          </cell>
        </row>
        <row r="4185">
          <cell r="B4185" t="str">
            <v>3394MV2</v>
          </cell>
          <cell r="H4185">
            <v>223864</v>
          </cell>
        </row>
        <row r="4186">
          <cell r="B4186" t="str">
            <v>3419RV</v>
          </cell>
          <cell r="H4186">
            <v>349117</v>
          </cell>
        </row>
        <row r="4187">
          <cell r="B4187" t="str">
            <v>3445RV</v>
          </cell>
          <cell r="H4187">
            <v>344374</v>
          </cell>
        </row>
        <row r="4188">
          <cell r="B4188" t="str">
            <v>3510QN</v>
          </cell>
          <cell r="H4188">
            <v>374041</v>
          </cell>
        </row>
        <row r="4189">
          <cell r="B4189" t="str">
            <v>3515RC</v>
          </cell>
          <cell r="H4189">
            <v>112976</v>
          </cell>
        </row>
        <row r="4190">
          <cell r="B4190" t="str">
            <v>3521RC</v>
          </cell>
          <cell r="H4190">
            <v>89078</v>
          </cell>
        </row>
        <row r="4191">
          <cell r="B4191" t="str">
            <v>3534OP1</v>
          </cell>
          <cell r="H4191">
            <v>199363</v>
          </cell>
        </row>
        <row r="4192">
          <cell r="B4192" t="str">
            <v>3546RC</v>
          </cell>
          <cell r="H4192">
            <v>310924</v>
          </cell>
        </row>
        <row r="4193">
          <cell r="B4193" t="str">
            <v>3584RC</v>
          </cell>
          <cell r="H4193">
            <v>314725</v>
          </cell>
        </row>
        <row r="4194">
          <cell r="B4194" t="str">
            <v>3615RG</v>
          </cell>
          <cell r="H4194">
            <v>232286</v>
          </cell>
        </row>
        <row r="4195">
          <cell r="B4195" t="str">
            <v>3619RC</v>
          </cell>
          <cell r="H4195">
            <v>334717</v>
          </cell>
        </row>
        <row r="4196">
          <cell r="B4196" t="str">
            <v>3653PG1</v>
          </cell>
          <cell r="H4196">
            <v>209355</v>
          </cell>
        </row>
        <row r="4197">
          <cell r="B4197" t="str">
            <v>3767PE1</v>
          </cell>
          <cell r="H4197">
            <v>303452</v>
          </cell>
        </row>
        <row r="4198">
          <cell r="B4198" t="str">
            <v>3941RF</v>
          </cell>
          <cell r="H4198">
            <v>323367</v>
          </cell>
        </row>
        <row r="4199">
          <cell r="B4199" t="str">
            <v>4014OQ1</v>
          </cell>
          <cell r="H4199">
            <v>208836</v>
          </cell>
        </row>
        <row r="4200">
          <cell r="B4200" t="str">
            <v>4027PA1</v>
          </cell>
          <cell r="H4200">
            <v>198760</v>
          </cell>
        </row>
        <row r="4201">
          <cell r="B4201" t="str">
            <v>4028PA1</v>
          </cell>
          <cell r="H4201">
            <v>198760</v>
          </cell>
        </row>
        <row r="4202">
          <cell r="B4202" t="str">
            <v>4248RT</v>
          </cell>
          <cell r="H4202">
            <v>496780</v>
          </cell>
        </row>
        <row r="4203">
          <cell r="B4203" t="str">
            <v>4308RT</v>
          </cell>
          <cell r="H4203">
            <v>306357</v>
          </cell>
        </row>
        <row r="4204">
          <cell r="B4204" t="str">
            <v>4318RP</v>
          </cell>
          <cell r="H4204">
            <v>710572</v>
          </cell>
        </row>
        <row r="4205">
          <cell r="B4205" t="str">
            <v>4325RP</v>
          </cell>
          <cell r="H4205">
            <v>472897</v>
          </cell>
        </row>
        <row r="4206">
          <cell r="B4206" t="str">
            <v>4334RF</v>
          </cell>
          <cell r="H4206">
            <v>297894</v>
          </cell>
        </row>
        <row r="4207">
          <cell r="B4207" t="str">
            <v>4347RP</v>
          </cell>
          <cell r="H4207">
            <v>402057</v>
          </cell>
        </row>
        <row r="4208">
          <cell r="B4208" t="str">
            <v>4349RP</v>
          </cell>
          <cell r="H4208">
            <v>472897</v>
          </cell>
        </row>
        <row r="4209">
          <cell r="B4209" t="str">
            <v>4350RP</v>
          </cell>
          <cell r="H4209">
            <v>472897</v>
          </cell>
        </row>
        <row r="4210">
          <cell r="B4210" t="str">
            <v>4356RP</v>
          </cell>
          <cell r="H4210">
            <v>472897</v>
          </cell>
        </row>
        <row r="4211">
          <cell r="B4211" t="str">
            <v>4375RJ</v>
          </cell>
          <cell r="H4211">
            <v>137571</v>
          </cell>
        </row>
        <row r="4212">
          <cell r="B4212" t="str">
            <v>4418RJ</v>
          </cell>
          <cell r="H4212">
            <v>322261</v>
          </cell>
        </row>
        <row r="4213">
          <cell r="B4213" t="str">
            <v>4571RJ</v>
          </cell>
          <cell r="H4213">
            <v>137571</v>
          </cell>
        </row>
        <row r="4214">
          <cell r="B4214" t="str">
            <v>4573RJ</v>
          </cell>
          <cell r="H4214">
            <v>137571</v>
          </cell>
        </row>
        <row r="4215">
          <cell r="B4215" t="str">
            <v>4593RJ</v>
          </cell>
          <cell r="H4215">
            <v>137571</v>
          </cell>
        </row>
        <row r="4216">
          <cell r="B4216" t="str">
            <v>4596RJ</v>
          </cell>
          <cell r="H4216">
            <v>137571</v>
          </cell>
        </row>
        <row r="4217">
          <cell r="B4217" t="str">
            <v>4603QR</v>
          </cell>
          <cell r="H4217">
            <v>478498</v>
          </cell>
        </row>
        <row r="4218">
          <cell r="B4218" t="str">
            <v>4635OX</v>
          </cell>
          <cell r="H4218">
            <v>271134</v>
          </cell>
        </row>
        <row r="4219">
          <cell r="B4219" t="str">
            <v>4647OX</v>
          </cell>
          <cell r="H4219">
            <v>269686</v>
          </cell>
        </row>
        <row r="4220">
          <cell r="B4220" t="str">
            <v>4651RJ</v>
          </cell>
          <cell r="H4220">
            <v>137571</v>
          </cell>
        </row>
        <row r="4221">
          <cell r="B4221" t="str">
            <v>4657RJ</v>
          </cell>
          <cell r="H4221">
            <v>223108</v>
          </cell>
        </row>
        <row r="4222">
          <cell r="B4222" t="str">
            <v>4684RJ</v>
          </cell>
          <cell r="H4222">
            <v>77454</v>
          </cell>
        </row>
        <row r="4223">
          <cell r="B4223" t="str">
            <v>4685QR</v>
          </cell>
          <cell r="H4223">
            <v>617934</v>
          </cell>
        </row>
        <row r="4224">
          <cell r="B4224" t="str">
            <v>4686RJ</v>
          </cell>
          <cell r="H4224">
            <v>120416</v>
          </cell>
        </row>
        <row r="4225">
          <cell r="B4225" t="str">
            <v>4710QR</v>
          </cell>
          <cell r="H4225">
            <v>276142</v>
          </cell>
        </row>
        <row r="4226">
          <cell r="B4226" t="str">
            <v>4729RJ</v>
          </cell>
          <cell r="H4226">
            <v>226575</v>
          </cell>
        </row>
        <row r="4227">
          <cell r="B4227" t="str">
            <v>4730RJ</v>
          </cell>
          <cell r="H4227">
            <v>226575</v>
          </cell>
        </row>
        <row r="4228">
          <cell r="B4228" t="str">
            <v>4731RJ</v>
          </cell>
          <cell r="H4228">
            <v>226575</v>
          </cell>
        </row>
        <row r="4229">
          <cell r="B4229" t="str">
            <v>4734RJ</v>
          </cell>
          <cell r="H4229">
            <v>137571</v>
          </cell>
        </row>
        <row r="4230">
          <cell r="B4230" t="str">
            <v>4742RJ</v>
          </cell>
          <cell r="H4230">
            <v>226575</v>
          </cell>
        </row>
        <row r="4231">
          <cell r="B4231" t="str">
            <v>4749QR</v>
          </cell>
          <cell r="H4231">
            <v>255330</v>
          </cell>
        </row>
        <row r="4232">
          <cell r="B4232" t="str">
            <v>4754RJ</v>
          </cell>
          <cell r="H4232">
            <v>137571</v>
          </cell>
        </row>
        <row r="4233">
          <cell r="B4233" t="str">
            <v>4767RJ</v>
          </cell>
          <cell r="H4233">
            <v>137571</v>
          </cell>
        </row>
        <row r="4234">
          <cell r="B4234" t="str">
            <v>4771RJ</v>
          </cell>
          <cell r="H4234">
            <v>137571</v>
          </cell>
        </row>
        <row r="4235">
          <cell r="B4235" t="str">
            <v>4775RJ</v>
          </cell>
          <cell r="H4235">
            <v>137571</v>
          </cell>
        </row>
        <row r="4236">
          <cell r="B4236" t="str">
            <v>4785RJ</v>
          </cell>
          <cell r="H4236">
            <v>137571</v>
          </cell>
        </row>
        <row r="4237">
          <cell r="B4237" t="str">
            <v>4786QR</v>
          </cell>
          <cell r="H4237">
            <v>269418</v>
          </cell>
        </row>
        <row r="4238">
          <cell r="B4238" t="str">
            <v>4800PP1</v>
          </cell>
          <cell r="H4238">
            <v>268816</v>
          </cell>
        </row>
        <row r="4239">
          <cell r="B4239" t="str">
            <v>4801RJ</v>
          </cell>
          <cell r="H4239">
            <v>223108</v>
          </cell>
        </row>
        <row r="4240">
          <cell r="B4240" t="str">
            <v>4806RJ</v>
          </cell>
          <cell r="H4240">
            <v>226575</v>
          </cell>
        </row>
        <row r="4241">
          <cell r="B4241" t="str">
            <v>4807RJ</v>
          </cell>
          <cell r="H4241">
            <v>223108</v>
          </cell>
        </row>
        <row r="4242">
          <cell r="B4242" t="str">
            <v>4808RJ</v>
          </cell>
          <cell r="H4242">
            <v>223108</v>
          </cell>
        </row>
        <row r="4243">
          <cell r="B4243" t="str">
            <v>4809RJ</v>
          </cell>
          <cell r="H4243">
            <v>223108</v>
          </cell>
        </row>
        <row r="4244">
          <cell r="B4244" t="str">
            <v>4810RJ</v>
          </cell>
          <cell r="H4244">
            <v>223108</v>
          </cell>
        </row>
        <row r="4245">
          <cell r="B4245" t="str">
            <v>4827RJ</v>
          </cell>
          <cell r="H4245">
            <v>137571</v>
          </cell>
        </row>
        <row r="4246">
          <cell r="B4246" t="str">
            <v>4828RJ</v>
          </cell>
          <cell r="H4246">
            <v>137571</v>
          </cell>
        </row>
        <row r="4247">
          <cell r="B4247" t="str">
            <v>4846RJ</v>
          </cell>
          <cell r="H4247">
            <v>137571</v>
          </cell>
        </row>
        <row r="4248">
          <cell r="B4248" t="str">
            <v>4847RJ</v>
          </cell>
          <cell r="H4248">
            <v>137571</v>
          </cell>
        </row>
        <row r="4249">
          <cell r="B4249" t="str">
            <v>4848RJ</v>
          </cell>
          <cell r="H4249">
            <v>137571</v>
          </cell>
        </row>
        <row r="4250">
          <cell r="B4250" t="str">
            <v>4861RJ</v>
          </cell>
          <cell r="H4250">
            <v>226575</v>
          </cell>
        </row>
        <row r="4251">
          <cell r="B4251" t="str">
            <v>4879RJ</v>
          </cell>
          <cell r="H4251">
            <v>223108</v>
          </cell>
        </row>
        <row r="4252">
          <cell r="B4252" t="str">
            <v>4880RJ</v>
          </cell>
          <cell r="H4252">
            <v>137571</v>
          </cell>
        </row>
        <row r="4253">
          <cell r="B4253" t="str">
            <v>4930QR1</v>
          </cell>
          <cell r="H4253">
            <v>168850</v>
          </cell>
        </row>
        <row r="4254">
          <cell r="B4254" t="str">
            <v>4962RJ</v>
          </cell>
          <cell r="H4254">
            <v>226575</v>
          </cell>
        </row>
        <row r="4255">
          <cell r="B4255" t="str">
            <v>4973RJ</v>
          </cell>
          <cell r="H4255">
            <v>137571</v>
          </cell>
        </row>
        <row r="4256">
          <cell r="B4256" t="str">
            <v>4978RJ</v>
          </cell>
          <cell r="H4256">
            <v>226575</v>
          </cell>
        </row>
        <row r="4257">
          <cell r="B4257" t="str">
            <v>5009RJ</v>
          </cell>
          <cell r="H4257">
            <v>226575</v>
          </cell>
        </row>
        <row r="4258">
          <cell r="B4258" t="str">
            <v>5010QR</v>
          </cell>
          <cell r="H4258">
            <v>334887</v>
          </cell>
        </row>
        <row r="4259">
          <cell r="B4259" t="str">
            <v>5016QR1</v>
          </cell>
          <cell r="H4259">
            <v>216063</v>
          </cell>
        </row>
        <row r="4260">
          <cell r="B4260" t="str">
            <v>5127RS</v>
          </cell>
          <cell r="H4260">
            <v>247724</v>
          </cell>
        </row>
        <row r="4261">
          <cell r="B4261" t="str">
            <v>5128RS</v>
          </cell>
          <cell r="H4261">
            <v>247724</v>
          </cell>
        </row>
        <row r="4262">
          <cell r="B4262" t="str">
            <v>5129RS</v>
          </cell>
          <cell r="H4262">
            <v>247724</v>
          </cell>
        </row>
        <row r="4263">
          <cell r="B4263" t="str">
            <v>5130RJ</v>
          </cell>
          <cell r="H4263">
            <v>137571</v>
          </cell>
        </row>
        <row r="4264">
          <cell r="B4264" t="str">
            <v>5143RJ</v>
          </cell>
          <cell r="H4264">
            <v>137571</v>
          </cell>
        </row>
        <row r="4265">
          <cell r="B4265" t="str">
            <v>5150RS</v>
          </cell>
          <cell r="H4265">
            <v>247724</v>
          </cell>
        </row>
        <row r="4266">
          <cell r="B4266" t="str">
            <v>5152RU</v>
          </cell>
          <cell r="H4266">
            <v>283047</v>
          </cell>
        </row>
        <row r="4267">
          <cell r="B4267" t="str">
            <v>5154RS</v>
          </cell>
          <cell r="H4267">
            <v>353538</v>
          </cell>
        </row>
        <row r="4268">
          <cell r="B4268" t="str">
            <v>5164QR</v>
          </cell>
          <cell r="H4268">
            <v>249337</v>
          </cell>
        </row>
        <row r="4269">
          <cell r="B4269" t="str">
            <v>5165RU</v>
          </cell>
          <cell r="H4269">
            <v>355587</v>
          </cell>
        </row>
        <row r="4270">
          <cell r="B4270" t="str">
            <v>5167RJ</v>
          </cell>
          <cell r="H4270">
            <v>137571</v>
          </cell>
        </row>
        <row r="4271">
          <cell r="B4271" t="str">
            <v>5172RJ</v>
          </cell>
          <cell r="H4271">
            <v>137571</v>
          </cell>
        </row>
        <row r="4272">
          <cell r="B4272" t="str">
            <v>5172RS</v>
          </cell>
          <cell r="H4272">
            <v>247724</v>
          </cell>
        </row>
        <row r="4273">
          <cell r="B4273" t="str">
            <v>5173RJ</v>
          </cell>
          <cell r="H4273">
            <v>137571</v>
          </cell>
        </row>
        <row r="4274">
          <cell r="B4274" t="str">
            <v>5185RJ</v>
          </cell>
          <cell r="H4274">
            <v>137571</v>
          </cell>
        </row>
        <row r="4275">
          <cell r="B4275" t="str">
            <v>5188RJ</v>
          </cell>
          <cell r="H4275">
            <v>137571</v>
          </cell>
        </row>
        <row r="4276">
          <cell r="B4276" t="str">
            <v>5192RJ</v>
          </cell>
          <cell r="H4276">
            <v>137571</v>
          </cell>
        </row>
        <row r="4277">
          <cell r="B4277" t="str">
            <v>5202RJ</v>
          </cell>
          <cell r="H4277">
            <v>137571</v>
          </cell>
        </row>
        <row r="4278">
          <cell r="B4278" t="str">
            <v>5203RJ</v>
          </cell>
          <cell r="H4278">
            <v>226575</v>
          </cell>
        </row>
        <row r="4279">
          <cell r="B4279" t="str">
            <v>5207RJ</v>
          </cell>
          <cell r="H4279">
            <v>226575</v>
          </cell>
        </row>
        <row r="4280">
          <cell r="B4280" t="str">
            <v>5224RJ</v>
          </cell>
          <cell r="H4280">
            <v>226575</v>
          </cell>
        </row>
        <row r="4281">
          <cell r="B4281" t="str">
            <v>5225RJ</v>
          </cell>
          <cell r="H4281">
            <v>226575</v>
          </cell>
        </row>
        <row r="4282">
          <cell r="B4282" t="str">
            <v>5252RS</v>
          </cell>
          <cell r="H4282">
            <v>247724</v>
          </cell>
        </row>
        <row r="4283">
          <cell r="B4283" t="str">
            <v>5254RR</v>
          </cell>
          <cell r="H4283">
            <v>315282</v>
          </cell>
        </row>
        <row r="4284">
          <cell r="B4284" t="str">
            <v>5257RS</v>
          </cell>
          <cell r="H4284">
            <v>247724</v>
          </cell>
        </row>
        <row r="4285">
          <cell r="B4285" t="str">
            <v>5260QR</v>
          </cell>
          <cell r="H4285">
            <v>245183</v>
          </cell>
        </row>
        <row r="4286">
          <cell r="B4286" t="str">
            <v>5261RS</v>
          </cell>
          <cell r="H4286">
            <v>247724</v>
          </cell>
        </row>
        <row r="4287">
          <cell r="B4287" t="str">
            <v>5264RS</v>
          </cell>
          <cell r="H4287">
            <v>350352</v>
          </cell>
        </row>
        <row r="4288">
          <cell r="B4288" t="str">
            <v>5269RS</v>
          </cell>
          <cell r="H4288">
            <v>247724</v>
          </cell>
        </row>
        <row r="4289">
          <cell r="B4289" t="str">
            <v>5271PG1</v>
          </cell>
          <cell r="H4289">
            <v>203293</v>
          </cell>
        </row>
        <row r="4290">
          <cell r="B4290" t="str">
            <v>5275RS</v>
          </cell>
          <cell r="H4290">
            <v>247724</v>
          </cell>
        </row>
        <row r="4291">
          <cell r="B4291" t="str">
            <v>5287RS</v>
          </cell>
          <cell r="H4291">
            <v>713223</v>
          </cell>
        </row>
        <row r="4292">
          <cell r="B4292" t="str">
            <v>5288PG1</v>
          </cell>
          <cell r="H4292">
            <v>210801</v>
          </cell>
        </row>
        <row r="4293">
          <cell r="B4293" t="str">
            <v>5289PG1</v>
          </cell>
          <cell r="H4293">
            <v>212892</v>
          </cell>
        </row>
        <row r="4294">
          <cell r="B4294" t="str">
            <v>5292PG1</v>
          </cell>
          <cell r="H4294">
            <v>214983</v>
          </cell>
        </row>
        <row r="4295">
          <cell r="B4295" t="str">
            <v>5293RR</v>
          </cell>
          <cell r="H4295">
            <v>281601</v>
          </cell>
        </row>
        <row r="4296">
          <cell r="B4296" t="str">
            <v>5295RR</v>
          </cell>
          <cell r="H4296">
            <v>281601</v>
          </cell>
        </row>
        <row r="4297">
          <cell r="B4297" t="str">
            <v>5297RR</v>
          </cell>
          <cell r="H4297">
            <v>281601</v>
          </cell>
        </row>
        <row r="4298">
          <cell r="B4298" t="str">
            <v>5305PG1</v>
          </cell>
          <cell r="H4298">
            <v>211432</v>
          </cell>
        </row>
        <row r="4299">
          <cell r="B4299" t="str">
            <v>5311PG1</v>
          </cell>
          <cell r="H4299">
            <v>203293</v>
          </cell>
        </row>
        <row r="4300">
          <cell r="B4300" t="str">
            <v>5328PG1</v>
          </cell>
          <cell r="H4300">
            <v>203293</v>
          </cell>
        </row>
        <row r="4301">
          <cell r="B4301" t="str">
            <v>5341PG1</v>
          </cell>
          <cell r="H4301">
            <v>201833</v>
          </cell>
        </row>
        <row r="4302">
          <cell r="B4302" t="str">
            <v>5351PG1</v>
          </cell>
          <cell r="H4302">
            <v>201833</v>
          </cell>
        </row>
        <row r="4303">
          <cell r="B4303" t="str">
            <v>5359PG1</v>
          </cell>
          <cell r="H4303">
            <v>214983</v>
          </cell>
        </row>
        <row r="4304">
          <cell r="B4304" t="str">
            <v>5360PG1</v>
          </cell>
          <cell r="H4304">
            <v>214983</v>
          </cell>
        </row>
        <row r="4305">
          <cell r="B4305" t="str">
            <v>5373PG1</v>
          </cell>
          <cell r="H4305">
            <v>151173</v>
          </cell>
        </row>
        <row r="4306">
          <cell r="B4306" t="str">
            <v>5383PG1</v>
          </cell>
          <cell r="H4306">
            <v>203293</v>
          </cell>
        </row>
        <row r="4307">
          <cell r="B4307" t="str">
            <v>5387PG1</v>
          </cell>
          <cell r="H4307">
            <v>212892</v>
          </cell>
        </row>
        <row r="4308">
          <cell r="B4308" t="str">
            <v>5392PG1</v>
          </cell>
          <cell r="H4308">
            <v>203293</v>
          </cell>
        </row>
        <row r="4309">
          <cell r="B4309" t="str">
            <v>5392QR</v>
          </cell>
          <cell r="H4309">
            <v>269580</v>
          </cell>
        </row>
        <row r="4310">
          <cell r="B4310" t="str">
            <v>5395QR</v>
          </cell>
          <cell r="H4310">
            <v>252144</v>
          </cell>
        </row>
        <row r="4311">
          <cell r="B4311" t="str">
            <v>5453PQ1</v>
          </cell>
          <cell r="H4311">
            <v>194983</v>
          </cell>
        </row>
        <row r="4312">
          <cell r="B4312" t="str">
            <v>5462QR1</v>
          </cell>
          <cell r="H4312">
            <v>252144</v>
          </cell>
        </row>
        <row r="4313">
          <cell r="B4313" t="str">
            <v>5472QR</v>
          </cell>
          <cell r="H4313">
            <v>321459</v>
          </cell>
        </row>
        <row r="4314">
          <cell r="B4314" t="str">
            <v>5551RV</v>
          </cell>
          <cell r="H4314">
            <v>281433</v>
          </cell>
        </row>
        <row r="4315">
          <cell r="B4315" t="str">
            <v>5557RV</v>
          </cell>
          <cell r="H4315">
            <v>216667</v>
          </cell>
        </row>
        <row r="4316">
          <cell r="B4316" t="str">
            <v>5558RV</v>
          </cell>
          <cell r="H4316">
            <v>216667</v>
          </cell>
        </row>
        <row r="4317">
          <cell r="B4317" t="str">
            <v>5559RV</v>
          </cell>
          <cell r="H4317">
            <v>216667</v>
          </cell>
        </row>
        <row r="4318">
          <cell r="B4318" t="str">
            <v>5579RV</v>
          </cell>
          <cell r="H4318">
            <v>336641</v>
          </cell>
        </row>
        <row r="4319">
          <cell r="B4319" t="str">
            <v>5580RV</v>
          </cell>
          <cell r="H4319">
            <v>281601</v>
          </cell>
        </row>
        <row r="4320">
          <cell r="B4320" t="str">
            <v>5581RV</v>
          </cell>
          <cell r="H4320">
            <v>281601</v>
          </cell>
        </row>
        <row r="4321">
          <cell r="B4321" t="str">
            <v>5592RV</v>
          </cell>
          <cell r="H4321">
            <v>281601</v>
          </cell>
        </row>
        <row r="4322">
          <cell r="B4322" t="str">
            <v>5612RV</v>
          </cell>
          <cell r="H4322">
            <v>319099</v>
          </cell>
        </row>
        <row r="4323">
          <cell r="B4323" t="str">
            <v>5657PM1</v>
          </cell>
          <cell r="H4323">
            <v>209634</v>
          </cell>
        </row>
        <row r="4324">
          <cell r="B4324" t="str">
            <v>5663PM1</v>
          </cell>
          <cell r="H4324">
            <v>208191</v>
          </cell>
        </row>
        <row r="4325">
          <cell r="B4325" t="str">
            <v>5689NG1</v>
          </cell>
          <cell r="H4325">
            <v>257828</v>
          </cell>
        </row>
        <row r="4326">
          <cell r="B4326" t="str">
            <v>5693PQ1</v>
          </cell>
          <cell r="H4326">
            <v>194983</v>
          </cell>
        </row>
        <row r="4327">
          <cell r="B4327" t="str">
            <v>5694PM1</v>
          </cell>
          <cell r="H4327">
            <v>219881</v>
          </cell>
        </row>
        <row r="4328">
          <cell r="B4328" t="str">
            <v>5763PM1</v>
          </cell>
          <cell r="H4328">
            <v>203543</v>
          </cell>
        </row>
        <row r="4329">
          <cell r="B4329" t="str">
            <v>5805RI</v>
          </cell>
          <cell r="H4329">
            <v>249337</v>
          </cell>
        </row>
        <row r="4330">
          <cell r="B4330" t="str">
            <v>5816PM1</v>
          </cell>
          <cell r="H4330">
            <v>211362</v>
          </cell>
        </row>
        <row r="4331">
          <cell r="B4331" t="str">
            <v>5828PM1</v>
          </cell>
          <cell r="H4331">
            <v>186466</v>
          </cell>
        </row>
        <row r="4332">
          <cell r="B4332" t="str">
            <v>5844PM1</v>
          </cell>
          <cell r="H4332">
            <v>211643</v>
          </cell>
        </row>
        <row r="4333">
          <cell r="B4333" t="str">
            <v>5908PM1</v>
          </cell>
          <cell r="H4333">
            <v>198465</v>
          </cell>
        </row>
        <row r="4334">
          <cell r="B4334" t="str">
            <v>5908PU1</v>
          </cell>
          <cell r="H4334">
            <v>244861</v>
          </cell>
        </row>
        <row r="4335">
          <cell r="B4335" t="str">
            <v>5917QF1</v>
          </cell>
          <cell r="H4335">
            <v>254277</v>
          </cell>
        </row>
        <row r="4336">
          <cell r="B4336" t="str">
            <v>5920PU1</v>
          </cell>
          <cell r="H4336">
            <v>244861</v>
          </cell>
        </row>
        <row r="4337">
          <cell r="B4337" t="str">
            <v>5930PU1</v>
          </cell>
          <cell r="H4337">
            <v>241170</v>
          </cell>
        </row>
        <row r="4338">
          <cell r="B4338" t="str">
            <v>5991PD1</v>
          </cell>
          <cell r="H4338">
            <v>199349</v>
          </cell>
        </row>
        <row r="4339">
          <cell r="B4339" t="str">
            <v>6009OQ1</v>
          </cell>
          <cell r="H4339">
            <v>212345</v>
          </cell>
        </row>
        <row r="4340">
          <cell r="B4340" t="str">
            <v>6010PD1</v>
          </cell>
          <cell r="H4340">
            <v>197525</v>
          </cell>
        </row>
        <row r="4341">
          <cell r="B4341" t="str">
            <v>6028PD1</v>
          </cell>
          <cell r="H4341">
            <v>195813</v>
          </cell>
        </row>
        <row r="4342">
          <cell r="B4342" t="str">
            <v>6048RP</v>
          </cell>
          <cell r="H4342">
            <v>354983</v>
          </cell>
        </row>
        <row r="4343">
          <cell r="B4343" t="str">
            <v>6107PH1</v>
          </cell>
          <cell r="H4343">
            <v>195658</v>
          </cell>
        </row>
        <row r="4344">
          <cell r="B4344" t="str">
            <v>6111PH1</v>
          </cell>
          <cell r="H4344">
            <v>195658</v>
          </cell>
        </row>
        <row r="4345">
          <cell r="B4345" t="str">
            <v>6113PH1</v>
          </cell>
          <cell r="H4345">
            <v>204710</v>
          </cell>
        </row>
        <row r="4346">
          <cell r="B4346" t="str">
            <v>6121PH1</v>
          </cell>
          <cell r="H4346">
            <v>195658</v>
          </cell>
        </row>
        <row r="4347">
          <cell r="B4347" t="str">
            <v>6122PH1</v>
          </cell>
          <cell r="H4347">
            <v>195658</v>
          </cell>
        </row>
        <row r="4348">
          <cell r="B4348" t="str">
            <v>6126PH1</v>
          </cell>
          <cell r="H4348">
            <v>195658</v>
          </cell>
        </row>
        <row r="4349">
          <cell r="B4349" t="str">
            <v>6129PH1</v>
          </cell>
          <cell r="H4349">
            <v>192136</v>
          </cell>
        </row>
        <row r="4350">
          <cell r="B4350" t="str">
            <v>6133PH1</v>
          </cell>
          <cell r="H4350">
            <v>195658</v>
          </cell>
        </row>
        <row r="4351">
          <cell r="B4351" t="str">
            <v>6168PH1</v>
          </cell>
          <cell r="H4351">
            <v>195658</v>
          </cell>
        </row>
        <row r="4352">
          <cell r="B4352" t="str">
            <v>6170PH1</v>
          </cell>
          <cell r="H4352">
            <v>195658</v>
          </cell>
        </row>
        <row r="4353">
          <cell r="B4353" t="str">
            <v>6225PH1</v>
          </cell>
          <cell r="H4353">
            <v>195658</v>
          </cell>
        </row>
        <row r="4354">
          <cell r="B4354" t="str">
            <v>6228PH1</v>
          </cell>
          <cell r="H4354">
            <v>195658</v>
          </cell>
        </row>
        <row r="4355">
          <cell r="B4355" t="str">
            <v>6230PH1</v>
          </cell>
          <cell r="H4355">
            <v>192136</v>
          </cell>
        </row>
        <row r="4356">
          <cell r="B4356" t="str">
            <v>6231PH1</v>
          </cell>
          <cell r="H4356">
            <v>195658</v>
          </cell>
        </row>
        <row r="4357">
          <cell r="B4357" t="str">
            <v>6247PH1</v>
          </cell>
          <cell r="H4357">
            <v>195658</v>
          </cell>
        </row>
        <row r="4358">
          <cell r="B4358" t="str">
            <v>6249PH1</v>
          </cell>
          <cell r="H4358">
            <v>195658</v>
          </cell>
        </row>
        <row r="4359">
          <cell r="B4359" t="str">
            <v>6250PH1</v>
          </cell>
          <cell r="H4359">
            <v>195658</v>
          </cell>
        </row>
        <row r="4360">
          <cell r="B4360" t="str">
            <v>6256PH1</v>
          </cell>
          <cell r="H4360">
            <v>195658</v>
          </cell>
        </row>
        <row r="4361">
          <cell r="B4361" t="str">
            <v>6262PH1</v>
          </cell>
          <cell r="H4361">
            <v>195658</v>
          </cell>
        </row>
        <row r="4362">
          <cell r="B4362" t="str">
            <v>6268PH1</v>
          </cell>
          <cell r="H4362">
            <v>195658</v>
          </cell>
        </row>
        <row r="4363">
          <cell r="B4363" t="str">
            <v>6270PH1</v>
          </cell>
          <cell r="H4363">
            <v>195658</v>
          </cell>
        </row>
        <row r="4364">
          <cell r="B4364" t="str">
            <v>6272PH1</v>
          </cell>
          <cell r="H4364">
            <v>195658</v>
          </cell>
        </row>
        <row r="4365">
          <cell r="B4365" t="str">
            <v>6319PH1</v>
          </cell>
          <cell r="H4365">
            <v>195658</v>
          </cell>
        </row>
        <row r="4366">
          <cell r="B4366" t="str">
            <v>6320PH1</v>
          </cell>
          <cell r="H4366">
            <v>195658</v>
          </cell>
        </row>
        <row r="4367">
          <cell r="B4367" t="str">
            <v>6406RT</v>
          </cell>
          <cell r="H4367">
            <v>269336</v>
          </cell>
        </row>
        <row r="4368">
          <cell r="B4368" t="str">
            <v>6425RT</v>
          </cell>
          <cell r="H4368">
            <v>448238</v>
          </cell>
        </row>
        <row r="4369">
          <cell r="B4369" t="str">
            <v>6429RT</v>
          </cell>
          <cell r="H4369">
            <v>324179</v>
          </cell>
        </row>
        <row r="4370">
          <cell r="B4370" t="str">
            <v>6567PH1</v>
          </cell>
          <cell r="H4370">
            <v>192136</v>
          </cell>
        </row>
        <row r="4371">
          <cell r="B4371" t="str">
            <v>6569PH1</v>
          </cell>
          <cell r="H4371">
            <v>195658</v>
          </cell>
        </row>
        <row r="4372">
          <cell r="B4372" t="str">
            <v>6607PC</v>
          </cell>
          <cell r="H4372">
            <v>240426</v>
          </cell>
        </row>
        <row r="4373">
          <cell r="B4373" t="str">
            <v>6652PC</v>
          </cell>
          <cell r="H4373">
            <v>299761</v>
          </cell>
        </row>
        <row r="4374">
          <cell r="B4374" t="str">
            <v>6655QS</v>
          </cell>
          <cell r="H4374">
            <v>241691</v>
          </cell>
        </row>
        <row r="4375">
          <cell r="B4375" t="str">
            <v>6684PC</v>
          </cell>
          <cell r="H4375">
            <v>299761</v>
          </cell>
        </row>
        <row r="4376">
          <cell r="B4376" t="str">
            <v>6709RR</v>
          </cell>
          <cell r="H4376">
            <v>175935</v>
          </cell>
        </row>
        <row r="4377">
          <cell r="B4377" t="str">
            <v>6759RR</v>
          </cell>
          <cell r="H4377">
            <v>245887</v>
          </cell>
        </row>
        <row r="4378">
          <cell r="B4378" t="str">
            <v>6767RU</v>
          </cell>
          <cell r="H4378">
            <v>302624</v>
          </cell>
        </row>
        <row r="4379">
          <cell r="B4379" t="str">
            <v>6823RR</v>
          </cell>
          <cell r="H4379">
            <v>179399</v>
          </cell>
        </row>
        <row r="4380">
          <cell r="B4380" t="str">
            <v>6882RR</v>
          </cell>
          <cell r="H4380">
            <v>44850</v>
          </cell>
        </row>
        <row r="4381">
          <cell r="B4381" t="str">
            <v>6975PX1</v>
          </cell>
          <cell r="H4381">
            <v>213313</v>
          </cell>
        </row>
        <row r="4382">
          <cell r="B4382" t="str">
            <v>6983PX1</v>
          </cell>
          <cell r="H4382">
            <v>213313</v>
          </cell>
        </row>
        <row r="4383">
          <cell r="B4383" t="str">
            <v>7021PX1</v>
          </cell>
          <cell r="H4383">
            <v>213313</v>
          </cell>
        </row>
        <row r="4384">
          <cell r="B4384" t="str">
            <v>7130PT1</v>
          </cell>
          <cell r="H4384">
            <v>206310</v>
          </cell>
        </row>
        <row r="4385">
          <cell r="B4385" t="str">
            <v>7131PT</v>
          </cell>
          <cell r="H4385">
            <v>250418</v>
          </cell>
        </row>
        <row r="4386">
          <cell r="B4386" t="str">
            <v>7142RN</v>
          </cell>
          <cell r="H4386">
            <v>256102</v>
          </cell>
        </row>
        <row r="4387">
          <cell r="B4387" t="str">
            <v>7149RN</v>
          </cell>
          <cell r="H4387">
            <v>256102</v>
          </cell>
        </row>
        <row r="4388">
          <cell r="B4388" t="str">
            <v>7150RN</v>
          </cell>
          <cell r="H4388">
            <v>256102</v>
          </cell>
        </row>
        <row r="4389">
          <cell r="B4389" t="str">
            <v>7151RN</v>
          </cell>
          <cell r="H4389">
            <v>256102</v>
          </cell>
        </row>
        <row r="4390">
          <cell r="B4390" t="str">
            <v>7157RN</v>
          </cell>
          <cell r="H4390">
            <v>256102</v>
          </cell>
        </row>
        <row r="4391">
          <cell r="B4391" t="str">
            <v>7158RN</v>
          </cell>
          <cell r="H4391">
            <v>256102</v>
          </cell>
        </row>
        <row r="4392">
          <cell r="B4392" t="str">
            <v>7161RN</v>
          </cell>
          <cell r="H4392">
            <v>256102</v>
          </cell>
        </row>
        <row r="4393">
          <cell r="B4393" t="str">
            <v>7163RN</v>
          </cell>
          <cell r="H4393">
            <v>256102</v>
          </cell>
        </row>
        <row r="4394">
          <cell r="B4394" t="str">
            <v>7164RN</v>
          </cell>
          <cell r="H4394">
            <v>256102</v>
          </cell>
        </row>
        <row r="4395">
          <cell r="B4395" t="str">
            <v>7165RN</v>
          </cell>
          <cell r="H4395">
            <v>256102</v>
          </cell>
        </row>
        <row r="4396">
          <cell r="B4396" t="str">
            <v>7168RN</v>
          </cell>
          <cell r="H4396">
            <v>256102</v>
          </cell>
        </row>
        <row r="4397">
          <cell r="B4397" t="str">
            <v>7171RN</v>
          </cell>
          <cell r="H4397">
            <v>256102</v>
          </cell>
        </row>
        <row r="4398">
          <cell r="B4398" t="str">
            <v>7172RN</v>
          </cell>
          <cell r="H4398">
            <v>256102</v>
          </cell>
        </row>
        <row r="4399">
          <cell r="B4399" t="str">
            <v>7173RN</v>
          </cell>
          <cell r="H4399">
            <v>256102</v>
          </cell>
        </row>
        <row r="4400">
          <cell r="B4400" t="str">
            <v>7174RN</v>
          </cell>
          <cell r="H4400">
            <v>256102</v>
          </cell>
        </row>
        <row r="4401">
          <cell r="B4401" t="str">
            <v>7175RN</v>
          </cell>
          <cell r="H4401">
            <v>256102</v>
          </cell>
        </row>
        <row r="4402">
          <cell r="B4402" t="str">
            <v>7176RN</v>
          </cell>
          <cell r="H4402">
            <v>256102</v>
          </cell>
        </row>
        <row r="4403">
          <cell r="B4403" t="str">
            <v>7178RN</v>
          </cell>
          <cell r="H4403">
            <v>256102</v>
          </cell>
        </row>
        <row r="4404">
          <cell r="B4404" t="str">
            <v>7179RN</v>
          </cell>
          <cell r="H4404">
            <v>256102</v>
          </cell>
        </row>
        <row r="4405">
          <cell r="B4405" t="str">
            <v>7181RN</v>
          </cell>
          <cell r="H4405">
            <v>256102</v>
          </cell>
        </row>
        <row r="4406">
          <cell r="B4406" t="str">
            <v>7182RN</v>
          </cell>
          <cell r="H4406">
            <v>256102</v>
          </cell>
        </row>
        <row r="4407">
          <cell r="B4407" t="str">
            <v>7183RN</v>
          </cell>
          <cell r="H4407">
            <v>256102</v>
          </cell>
        </row>
        <row r="4408">
          <cell r="B4408" t="str">
            <v>7187RN</v>
          </cell>
          <cell r="H4408">
            <v>256102</v>
          </cell>
        </row>
        <row r="4409">
          <cell r="B4409" t="str">
            <v>7190RN</v>
          </cell>
          <cell r="H4409">
            <v>256102</v>
          </cell>
        </row>
        <row r="4410">
          <cell r="B4410" t="str">
            <v>7191RN</v>
          </cell>
          <cell r="H4410">
            <v>256102</v>
          </cell>
        </row>
        <row r="4411">
          <cell r="B4411" t="str">
            <v>7193RN</v>
          </cell>
          <cell r="H4411">
            <v>256102</v>
          </cell>
        </row>
        <row r="4412">
          <cell r="B4412" t="str">
            <v>7196RN</v>
          </cell>
          <cell r="H4412">
            <v>256102</v>
          </cell>
        </row>
        <row r="4413">
          <cell r="B4413" t="str">
            <v>7198RN</v>
          </cell>
          <cell r="H4413">
            <v>256102</v>
          </cell>
        </row>
        <row r="4414">
          <cell r="B4414" t="str">
            <v>7199RN</v>
          </cell>
          <cell r="H4414">
            <v>256102</v>
          </cell>
        </row>
        <row r="4415">
          <cell r="B4415" t="str">
            <v>7202RN</v>
          </cell>
          <cell r="H4415">
            <v>256102</v>
          </cell>
        </row>
        <row r="4416">
          <cell r="B4416" t="str">
            <v>7203RN</v>
          </cell>
          <cell r="H4416">
            <v>256102</v>
          </cell>
        </row>
        <row r="4417">
          <cell r="B4417" t="str">
            <v>7208RN</v>
          </cell>
          <cell r="H4417">
            <v>256102</v>
          </cell>
        </row>
        <row r="4418">
          <cell r="B4418" t="str">
            <v>7209RN</v>
          </cell>
          <cell r="H4418">
            <v>256102</v>
          </cell>
        </row>
        <row r="4419">
          <cell r="B4419" t="str">
            <v>7210RN</v>
          </cell>
          <cell r="H4419">
            <v>256102</v>
          </cell>
        </row>
        <row r="4420">
          <cell r="B4420" t="str">
            <v>7211RN</v>
          </cell>
          <cell r="H4420">
            <v>256102</v>
          </cell>
        </row>
        <row r="4421">
          <cell r="B4421" t="str">
            <v>7212RN</v>
          </cell>
          <cell r="H4421">
            <v>256102</v>
          </cell>
        </row>
        <row r="4422">
          <cell r="B4422" t="str">
            <v>7213RN</v>
          </cell>
          <cell r="H4422">
            <v>256102</v>
          </cell>
        </row>
        <row r="4423">
          <cell r="B4423" t="str">
            <v>7214RN</v>
          </cell>
          <cell r="H4423">
            <v>256102</v>
          </cell>
        </row>
        <row r="4424">
          <cell r="B4424" t="str">
            <v>7215RN</v>
          </cell>
          <cell r="H4424">
            <v>256102</v>
          </cell>
        </row>
        <row r="4425">
          <cell r="B4425" t="str">
            <v>7216RN</v>
          </cell>
          <cell r="H4425">
            <v>256102</v>
          </cell>
        </row>
        <row r="4426">
          <cell r="B4426" t="str">
            <v>7219PT1</v>
          </cell>
          <cell r="H4426">
            <v>208738</v>
          </cell>
        </row>
        <row r="4427">
          <cell r="B4427" t="str">
            <v>7220RN</v>
          </cell>
          <cell r="H4427">
            <v>256102</v>
          </cell>
        </row>
        <row r="4428">
          <cell r="B4428" t="str">
            <v>7221RN</v>
          </cell>
          <cell r="H4428">
            <v>256102</v>
          </cell>
        </row>
        <row r="4429">
          <cell r="B4429" t="str">
            <v>7227PT</v>
          </cell>
          <cell r="H4429">
            <v>248987</v>
          </cell>
        </row>
        <row r="4430">
          <cell r="B4430" t="str">
            <v>7234PT</v>
          </cell>
          <cell r="H4430">
            <v>271876</v>
          </cell>
        </row>
        <row r="4431">
          <cell r="B4431" t="str">
            <v>7243RN</v>
          </cell>
          <cell r="H4431">
            <v>232286</v>
          </cell>
        </row>
        <row r="4432">
          <cell r="B4432" t="str">
            <v>7244RN</v>
          </cell>
          <cell r="H4432">
            <v>232286</v>
          </cell>
        </row>
        <row r="4433">
          <cell r="B4433" t="str">
            <v>7247RN</v>
          </cell>
          <cell r="H4433">
            <v>232286</v>
          </cell>
        </row>
        <row r="4434">
          <cell r="B4434" t="str">
            <v>7248RN</v>
          </cell>
          <cell r="H4434">
            <v>232286</v>
          </cell>
        </row>
        <row r="4435">
          <cell r="B4435" t="str">
            <v>7249RN</v>
          </cell>
          <cell r="H4435">
            <v>232286</v>
          </cell>
        </row>
        <row r="4436">
          <cell r="B4436" t="str">
            <v>7250RN</v>
          </cell>
          <cell r="H4436">
            <v>232286</v>
          </cell>
        </row>
        <row r="4437">
          <cell r="B4437" t="str">
            <v>7251RN</v>
          </cell>
          <cell r="H4437">
            <v>232286</v>
          </cell>
        </row>
        <row r="4438">
          <cell r="B4438" t="str">
            <v>7252RN</v>
          </cell>
          <cell r="H4438">
            <v>232286</v>
          </cell>
        </row>
        <row r="4439">
          <cell r="B4439" t="str">
            <v>7253RN</v>
          </cell>
          <cell r="H4439">
            <v>232286</v>
          </cell>
        </row>
        <row r="4440">
          <cell r="B4440" t="str">
            <v>7254RN</v>
          </cell>
          <cell r="H4440">
            <v>232286</v>
          </cell>
        </row>
        <row r="4441">
          <cell r="B4441" t="str">
            <v>7255RN</v>
          </cell>
          <cell r="H4441">
            <v>232286</v>
          </cell>
        </row>
        <row r="4442">
          <cell r="B4442" t="str">
            <v>7262PX1</v>
          </cell>
          <cell r="H4442">
            <v>213313</v>
          </cell>
        </row>
        <row r="4443">
          <cell r="B4443" t="str">
            <v>7263RN</v>
          </cell>
          <cell r="H4443">
            <v>232286</v>
          </cell>
        </row>
        <row r="4444">
          <cell r="B4444" t="str">
            <v>7264RN</v>
          </cell>
          <cell r="H4444">
            <v>232286</v>
          </cell>
        </row>
        <row r="4445">
          <cell r="B4445" t="str">
            <v>7265RN</v>
          </cell>
          <cell r="H4445">
            <v>232286</v>
          </cell>
        </row>
        <row r="4446">
          <cell r="B4446" t="str">
            <v>7266RN</v>
          </cell>
          <cell r="H4446">
            <v>232286</v>
          </cell>
        </row>
        <row r="4447">
          <cell r="B4447" t="str">
            <v>7267RN</v>
          </cell>
          <cell r="H4447">
            <v>232286</v>
          </cell>
        </row>
        <row r="4448">
          <cell r="B4448" t="str">
            <v>7268RN</v>
          </cell>
          <cell r="H4448">
            <v>232286</v>
          </cell>
        </row>
        <row r="4449">
          <cell r="B4449" t="str">
            <v>7269RN</v>
          </cell>
          <cell r="H4449">
            <v>232286</v>
          </cell>
        </row>
        <row r="4450">
          <cell r="B4450" t="str">
            <v>7270RN</v>
          </cell>
          <cell r="H4450">
            <v>232286</v>
          </cell>
        </row>
        <row r="4451">
          <cell r="B4451" t="str">
            <v>7271RN</v>
          </cell>
          <cell r="H4451">
            <v>232286</v>
          </cell>
        </row>
        <row r="4452">
          <cell r="B4452" t="str">
            <v>7278QI</v>
          </cell>
          <cell r="H4452">
            <v>124403</v>
          </cell>
        </row>
        <row r="4453">
          <cell r="B4453" t="str">
            <v>7287PT</v>
          </cell>
          <cell r="H4453">
            <v>237072</v>
          </cell>
        </row>
        <row r="4454">
          <cell r="B4454" t="str">
            <v>7313NR1</v>
          </cell>
          <cell r="H4454">
            <v>259919</v>
          </cell>
        </row>
        <row r="4455">
          <cell r="B4455" t="str">
            <v>7316NR1</v>
          </cell>
          <cell r="H4455">
            <v>249744</v>
          </cell>
        </row>
        <row r="4456">
          <cell r="B4456" t="str">
            <v>7316PT</v>
          </cell>
          <cell r="H4456">
            <v>238503</v>
          </cell>
        </row>
        <row r="4457">
          <cell r="B4457" t="str">
            <v>7318QI</v>
          </cell>
          <cell r="H4457">
            <v>597234</v>
          </cell>
        </row>
        <row r="4458">
          <cell r="B4458" t="str">
            <v>7320QI</v>
          </cell>
          <cell r="H4458">
            <v>635209</v>
          </cell>
        </row>
        <row r="4459">
          <cell r="B4459" t="str">
            <v>7322PT</v>
          </cell>
          <cell r="H4459">
            <v>256621</v>
          </cell>
        </row>
        <row r="4460">
          <cell r="B4460" t="str">
            <v>7337NR1</v>
          </cell>
          <cell r="H4460">
            <v>259750</v>
          </cell>
        </row>
        <row r="4461">
          <cell r="B4461" t="str">
            <v>7370PT</v>
          </cell>
          <cell r="H4461">
            <v>271876</v>
          </cell>
        </row>
        <row r="4462">
          <cell r="B4462" t="str">
            <v>7454PT</v>
          </cell>
          <cell r="H4462">
            <v>250418</v>
          </cell>
        </row>
        <row r="4463">
          <cell r="B4463" t="str">
            <v>7462RV</v>
          </cell>
          <cell r="H4463">
            <v>775266</v>
          </cell>
        </row>
        <row r="4464">
          <cell r="B4464" t="str">
            <v>7483RV</v>
          </cell>
          <cell r="H4464">
            <v>345034</v>
          </cell>
        </row>
        <row r="4465">
          <cell r="B4465" t="str">
            <v>7529PT</v>
          </cell>
          <cell r="H4465">
            <v>238503</v>
          </cell>
        </row>
        <row r="4466">
          <cell r="B4466" t="str">
            <v>7627MX1</v>
          </cell>
          <cell r="H4466">
            <v>220582</v>
          </cell>
        </row>
        <row r="4467">
          <cell r="B4467" t="str">
            <v>7665PG1</v>
          </cell>
          <cell r="H4467">
            <v>192487</v>
          </cell>
        </row>
        <row r="4468">
          <cell r="B4468" t="str">
            <v>7832QV</v>
          </cell>
          <cell r="H4468">
            <v>365509</v>
          </cell>
        </row>
        <row r="4469">
          <cell r="B4469" t="str">
            <v>7999PI1</v>
          </cell>
          <cell r="H4469">
            <v>266922</v>
          </cell>
        </row>
        <row r="4470">
          <cell r="B4470" t="str">
            <v>8077PQ1</v>
          </cell>
          <cell r="H4470">
            <v>221525</v>
          </cell>
        </row>
        <row r="4471">
          <cell r="B4471" t="str">
            <v>8105PQ1</v>
          </cell>
          <cell r="H4471">
            <v>208191</v>
          </cell>
        </row>
        <row r="4472">
          <cell r="B4472" t="str">
            <v>8155RT</v>
          </cell>
          <cell r="H4472">
            <v>274570</v>
          </cell>
        </row>
        <row r="4473">
          <cell r="B4473" t="str">
            <v>8190PQ1</v>
          </cell>
          <cell r="H4473">
            <v>221525</v>
          </cell>
        </row>
        <row r="4474">
          <cell r="B4474" t="str">
            <v>8213OZ1</v>
          </cell>
          <cell r="H4474">
            <v>198760</v>
          </cell>
        </row>
        <row r="4475">
          <cell r="B4475" t="str">
            <v>8354PQ1</v>
          </cell>
          <cell r="H4475">
            <v>269588</v>
          </cell>
        </row>
        <row r="4476">
          <cell r="B4476" t="str">
            <v>8363PQ1</v>
          </cell>
          <cell r="H4476">
            <v>269588</v>
          </cell>
        </row>
        <row r="4477">
          <cell r="B4477" t="str">
            <v>8381PQ1</v>
          </cell>
          <cell r="H4477">
            <v>188852</v>
          </cell>
        </row>
        <row r="4478">
          <cell r="B4478" t="str">
            <v>8398PQ1</v>
          </cell>
          <cell r="H4478">
            <v>269588</v>
          </cell>
        </row>
        <row r="4479">
          <cell r="B4479" t="str">
            <v>8452PQ1</v>
          </cell>
          <cell r="H4479">
            <v>269588</v>
          </cell>
        </row>
        <row r="4480">
          <cell r="B4480" t="str">
            <v>8588PQ1</v>
          </cell>
          <cell r="H4480">
            <v>217986</v>
          </cell>
        </row>
        <row r="4481">
          <cell r="B4481" t="str">
            <v>8613PF1</v>
          </cell>
          <cell r="H4481">
            <v>203138</v>
          </cell>
        </row>
        <row r="4482">
          <cell r="B4482" t="str">
            <v>8614PU1</v>
          </cell>
          <cell r="H4482">
            <v>208176</v>
          </cell>
        </row>
        <row r="4483">
          <cell r="B4483" t="str">
            <v>8624PX1</v>
          </cell>
          <cell r="H4483">
            <v>191841</v>
          </cell>
        </row>
        <row r="4484">
          <cell r="B4484" t="str">
            <v>8625PX1</v>
          </cell>
          <cell r="H4484">
            <v>191841</v>
          </cell>
        </row>
        <row r="4485">
          <cell r="B4485" t="str">
            <v>8634PF1</v>
          </cell>
          <cell r="H4485">
            <v>201019</v>
          </cell>
        </row>
        <row r="4486">
          <cell r="B4486" t="str">
            <v>8643PX1</v>
          </cell>
          <cell r="H4486">
            <v>182803</v>
          </cell>
        </row>
        <row r="4487">
          <cell r="B4487" t="str">
            <v>8648PU1</v>
          </cell>
          <cell r="H4487">
            <v>275665</v>
          </cell>
        </row>
        <row r="4488">
          <cell r="B4488" t="str">
            <v>8652PU1</v>
          </cell>
          <cell r="H4488">
            <v>275665</v>
          </cell>
        </row>
        <row r="4489">
          <cell r="B4489" t="str">
            <v>8654PU1</v>
          </cell>
          <cell r="H4489">
            <v>275665</v>
          </cell>
        </row>
        <row r="4490">
          <cell r="B4490" t="str">
            <v>8659PX1</v>
          </cell>
          <cell r="H4490">
            <v>186326</v>
          </cell>
        </row>
        <row r="4491">
          <cell r="B4491" t="str">
            <v>8665PX1</v>
          </cell>
          <cell r="H4491">
            <v>182803</v>
          </cell>
        </row>
        <row r="4492">
          <cell r="B4492" t="str">
            <v>8668PX1</v>
          </cell>
          <cell r="H4492">
            <v>201007</v>
          </cell>
        </row>
        <row r="4493">
          <cell r="B4493" t="str">
            <v>8671PU1</v>
          </cell>
          <cell r="H4493">
            <v>275665</v>
          </cell>
        </row>
        <row r="4494">
          <cell r="B4494" t="str">
            <v>8672PU1</v>
          </cell>
          <cell r="H4494">
            <v>275665</v>
          </cell>
        </row>
        <row r="4495">
          <cell r="B4495" t="str">
            <v>8673PU1</v>
          </cell>
          <cell r="H4495">
            <v>275665</v>
          </cell>
        </row>
        <row r="4496">
          <cell r="B4496" t="str">
            <v>8674PU1</v>
          </cell>
          <cell r="H4496">
            <v>268299</v>
          </cell>
        </row>
        <row r="4497">
          <cell r="B4497" t="str">
            <v>8675PU1</v>
          </cell>
          <cell r="H4497">
            <v>275665</v>
          </cell>
        </row>
        <row r="4498">
          <cell r="B4498" t="str">
            <v>8676PU1</v>
          </cell>
          <cell r="H4498">
            <v>275665</v>
          </cell>
        </row>
        <row r="4499">
          <cell r="B4499" t="str">
            <v>8678PU1</v>
          </cell>
          <cell r="H4499">
            <v>275665</v>
          </cell>
        </row>
        <row r="4500">
          <cell r="B4500" t="str">
            <v>8679PU1</v>
          </cell>
          <cell r="H4500">
            <v>275665</v>
          </cell>
        </row>
        <row r="4501">
          <cell r="B4501" t="str">
            <v>8684PX1</v>
          </cell>
          <cell r="H4501">
            <v>209409</v>
          </cell>
        </row>
        <row r="4502">
          <cell r="B4502" t="str">
            <v>8687PU1</v>
          </cell>
          <cell r="H4502">
            <v>268299</v>
          </cell>
        </row>
        <row r="4503">
          <cell r="B4503" t="str">
            <v>8687RA</v>
          </cell>
          <cell r="H4503">
            <v>222521</v>
          </cell>
        </row>
        <row r="4504">
          <cell r="B4504" t="str">
            <v>8689PU1</v>
          </cell>
          <cell r="H4504">
            <v>275665</v>
          </cell>
        </row>
        <row r="4505">
          <cell r="B4505" t="str">
            <v>8692PF1</v>
          </cell>
          <cell r="H4505">
            <v>237842</v>
          </cell>
        </row>
        <row r="4506">
          <cell r="B4506" t="str">
            <v>8695PX1</v>
          </cell>
          <cell r="H4506">
            <v>182803</v>
          </cell>
        </row>
        <row r="4507">
          <cell r="B4507" t="str">
            <v>8699PU1</v>
          </cell>
          <cell r="H4507">
            <v>188866</v>
          </cell>
        </row>
        <row r="4508">
          <cell r="B4508" t="str">
            <v>8712RA</v>
          </cell>
          <cell r="H4508">
            <v>254769</v>
          </cell>
        </row>
        <row r="4509">
          <cell r="B4509" t="str">
            <v>8716PU1</v>
          </cell>
          <cell r="H4509">
            <v>217004</v>
          </cell>
        </row>
        <row r="4510">
          <cell r="B4510" t="str">
            <v>8718PU1</v>
          </cell>
          <cell r="H4510">
            <v>275665</v>
          </cell>
        </row>
        <row r="4511">
          <cell r="B4511" t="str">
            <v>8719RA</v>
          </cell>
          <cell r="H4511">
            <v>254769</v>
          </cell>
        </row>
        <row r="4512">
          <cell r="B4512" t="str">
            <v>8728PU1</v>
          </cell>
          <cell r="H4512">
            <v>229969</v>
          </cell>
        </row>
        <row r="4513">
          <cell r="B4513" t="str">
            <v>8730QZ</v>
          </cell>
          <cell r="H4513">
            <v>259652</v>
          </cell>
        </row>
        <row r="4514">
          <cell r="B4514" t="str">
            <v>8731PU1</v>
          </cell>
          <cell r="H4514">
            <v>275665</v>
          </cell>
        </row>
        <row r="4515">
          <cell r="B4515" t="str">
            <v>8732PU1</v>
          </cell>
          <cell r="H4515">
            <v>263862</v>
          </cell>
        </row>
        <row r="4516">
          <cell r="B4516" t="str">
            <v>8734PX1</v>
          </cell>
          <cell r="H4516">
            <v>217032</v>
          </cell>
        </row>
        <row r="4517">
          <cell r="B4517" t="str">
            <v>8744PU1</v>
          </cell>
          <cell r="H4517">
            <v>263273</v>
          </cell>
        </row>
        <row r="4518">
          <cell r="B4518" t="str">
            <v>8745PX1</v>
          </cell>
          <cell r="H4518">
            <v>195364</v>
          </cell>
        </row>
        <row r="4519">
          <cell r="B4519" t="str">
            <v>8746PU1</v>
          </cell>
          <cell r="H4519">
            <v>268299</v>
          </cell>
        </row>
        <row r="4520">
          <cell r="B4520" t="str">
            <v>8748PU1</v>
          </cell>
          <cell r="H4520">
            <v>275665</v>
          </cell>
        </row>
        <row r="4521">
          <cell r="B4521" t="str">
            <v>8749PU1</v>
          </cell>
          <cell r="H4521">
            <v>275665</v>
          </cell>
        </row>
        <row r="4522">
          <cell r="B4522" t="str">
            <v>8751PU1</v>
          </cell>
          <cell r="H4522">
            <v>275665</v>
          </cell>
        </row>
        <row r="4523">
          <cell r="B4523" t="str">
            <v>8754PU1</v>
          </cell>
          <cell r="H4523">
            <v>275665</v>
          </cell>
        </row>
        <row r="4524">
          <cell r="B4524" t="str">
            <v>8768RS</v>
          </cell>
          <cell r="H4524">
            <v>96833</v>
          </cell>
        </row>
        <row r="4525">
          <cell r="B4525" t="str">
            <v>8776PU1</v>
          </cell>
          <cell r="H4525">
            <v>268299</v>
          </cell>
        </row>
        <row r="4526">
          <cell r="B4526" t="str">
            <v>8778PU1</v>
          </cell>
          <cell r="H4526">
            <v>268299</v>
          </cell>
        </row>
        <row r="4527">
          <cell r="B4527" t="str">
            <v>8811PX1</v>
          </cell>
          <cell r="H4527">
            <v>182803</v>
          </cell>
        </row>
        <row r="4528">
          <cell r="B4528" t="str">
            <v>8815PU1</v>
          </cell>
          <cell r="H4528">
            <v>275665</v>
          </cell>
        </row>
        <row r="4529">
          <cell r="B4529" t="str">
            <v>8832RU</v>
          </cell>
          <cell r="H4529">
            <v>256003</v>
          </cell>
        </row>
        <row r="4530">
          <cell r="B4530" t="str">
            <v>8849PU1</v>
          </cell>
          <cell r="H4530">
            <v>217004</v>
          </cell>
        </row>
        <row r="4531">
          <cell r="B4531" t="str">
            <v>8883RU</v>
          </cell>
          <cell r="H4531">
            <v>269967</v>
          </cell>
        </row>
        <row r="4532">
          <cell r="B4532" t="str">
            <v>8888RU</v>
          </cell>
          <cell r="H4532">
            <v>304378</v>
          </cell>
        </row>
        <row r="4533">
          <cell r="B4533" t="str">
            <v>8890PU1</v>
          </cell>
          <cell r="H4533">
            <v>203644</v>
          </cell>
        </row>
        <row r="4534">
          <cell r="B4534" t="str">
            <v>8919PU1</v>
          </cell>
          <cell r="H4534">
            <v>211811</v>
          </cell>
        </row>
        <row r="4535">
          <cell r="B4535" t="str">
            <v>8937PU1</v>
          </cell>
          <cell r="H4535">
            <v>205089</v>
          </cell>
        </row>
        <row r="4536">
          <cell r="B4536" t="str">
            <v>8944RR</v>
          </cell>
          <cell r="H4536">
            <v>328123</v>
          </cell>
        </row>
        <row r="4537">
          <cell r="B4537" t="str">
            <v>8992RR</v>
          </cell>
          <cell r="H4537">
            <v>316952</v>
          </cell>
        </row>
        <row r="4538">
          <cell r="B4538" t="str">
            <v>9050PU1</v>
          </cell>
          <cell r="H4538">
            <v>211713</v>
          </cell>
        </row>
        <row r="4539">
          <cell r="B4539" t="str">
            <v>9338RB</v>
          </cell>
          <cell r="H4539">
            <v>521269</v>
          </cell>
        </row>
        <row r="4540">
          <cell r="B4540" t="str">
            <v>9352PH</v>
          </cell>
          <cell r="H4540">
            <v>232425</v>
          </cell>
        </row>
        <row r="4541">
          <cell r="B4541" t="str">
            <v>9399RP</v>
          </cell>
          <cell r="H4541">
            <v>415679</v>
          </cell>
        </row>
        <row r="4542">
          <cell r="B4542" t="str">
            <v>9402RP</v>
          </cell>
          <cell r="H4542">
            <v>415679</v>
          </cell>
        </row>
        <row r="4543">
          <cell r="B4543" t="str">
            <v>9403RP</v>
          </cell>
          <cell r="H4543">
            <v>415679</v>
          </cell>
        </row>
        <row r="4544">
          <cell r="B4544" t="str">
            <v>9567RV</v>
          </cell>
          <cell r="H4544">
            <v>352850</v>
          </cell>
        </row>
        <row r="4545">
          <cell r="B4545" t="str">
            <v>9627RV</v>
          </cell>
          <cell r="H4545">
            <v>595087</v>
          </cell>
        </row>
        <row r="4546">
          <cell r="B4546" t="str">
            <v>9795RN</v>
          </cell>
          <cell r="H4546">
            <v>646605</v>
          </cell>
        </row>
        <row r="4547">
          <cell r="B4547" t="str">
            <v>9894RN</v>
          </cell>
          <cell r="H4547">
            <v>257351</v>
          </cell>
        </row>
        <row r="4548">
          <cell r="B4548" t="str">
            <v>0063PU1</v>
          </cell>
          <cell r="H4548">
            <v>145442</v>
          </cell>
        </row>
        <row r="4549">
          <cell r="B4549" t="str">
            <v>0073PU1</v>
          </cell>
          <cell r="H4549">
            <v>145442</v>
          </cell>
        </row>
        <row r="4550">
          <cell r="B4550" t="str">
            <v>0101PU1</v>
          </cell>
          <cell r="H4550">
            <v>166589</v>
          </cell>
        </row>
        <row r="4551">
          <cell r="B4551" t="str">
            <v>0139RT</v>
          </cell>
          <cell r="H4551">
            <v>197984</v>
          </cell>
        </row>
        <row r="4552">
          <cell r="B4552" t="str">
            <v>0140RT</v>
          </cell>
          <cell r="H4552">
            <v>197984</v>
          </cell>
        </row>
        <row r="4553">
          <cell r="B4553" t="str">
            <v>0147PU1</v>
          </cell>
          <cell r="H4553">
            <v>142843</v>
          </cell>
        </row>
        <row r="4554">
          <cell r="B4554" t="str">
            <v>0149PU1</v>
          </cell>
          <cell r="H4554">
            <v>145442</v>
          </cell>
        </row>
        <row r="4555">
          <cell r="B4555" t="str">
            <v>0152PU1</v>
          </cell>
          <cell r="H4555">
            <v>145442</v>
          </cell>
        </row>
        <row r="4556">
          <cell r="B4556" t="str">
            <v>0169PU1</v>
          </cell>
          <cell r="H4556">
            <v>145442</v>
          </cell>
        </row>
        <row r="4557">
          <cell r="B4557" t="str">
            <v>0174PU1</v>
          </cell>
          <cell r="H4557">
            <v>142843</v>
          </cell>
        </row>
        <row r="4558">
          <cell r="B4558" t="str">
            <v>0178PU1</v>
          </cell>
          <cell r="H4558">
            <v>145442</v>
          </cell>
        </row>
        <row r="4559">
          <cell r="B4559" t="str">
            <v>0183RT</v>
          </cell>
          <cell r="H4559">
            <v>197984</v>
          </cell>
        </row>
        <row r="4560">
          <cell r="B4560" t="str">
            <v>0184RT</v>
          </cell>
          <cell r="H4560">
            <v>197984</v>
          </cell>
        </row>
        <row r="4561">
          <cell r="B4561" t="str">
            <v>0185RT</v>
          </cell>
          <cell r="H4561">
            <v>197984</v>
          </cell>
        </row>
        <row r="4562">
          <cell r="B4562" t="str">
            <v>0186RT</v>
          </cell>
          <cell r="H4562">
            <v>197984</v>
          </cell>
        </row>
        <row r="4563">
          <cell r="B4563" t="str">
            <v>0187RT</v>
          </cell>
          <cell r="H4563">
            <v>197984</v>
          </cell>
        </row>
        <row r="4564">
          <cell r="B4564" t="str">
            <v>0188RT</v>
          </cell>
          <cell r="H4564">
            <v>197984</v>
          </cell>
        </row>
        <row r="4565">
          <cell r="B4565" t="str">
            <v>0189RT</v>
          </cell>
          <cell r="H4565">
            <v>197984</v>
          </cell>
        </row>
        <row r="4566">
          <cell r="B4566" t="str">
            <v>0198RT</v>
          </cell>
          <cell r="H4566">
            <v>197984</v>
          </cell>
        </row>
        <row r="4567">
          <cell r="B4567" t="str">
            <v>0205RT</v>
          </cell>
          <cell r="H4567">
            <v>197984</v>
          </cell>
        </row>
        <row r="4568">
          <cell r="B4568" t="str">
            <v>0206RT</v>
          </cell>
          <cell r="H4568">
            <v>197984</v>
          </cell>
        </row>
        <row r="4569">
          <cell r="B4569" t="str">
            <v>0207RT</v>
          </cell>
          <cell r="H4569">
            <v>197984</v>
          </cell>
        </row>
        <row r="4570">
          <cell r="B4570" t="str">
            <v>0208RT</v>
          </cell>
          <cell r="H4570">
            <v>197984</v>
          </cell>
        </row>
        <row r="4571">
          <cell r="B4571" t="str">
            <v>0209RT</v>
          </cell>
          <cell r="H4571">
            <v>197984</v>
          </cell>
        </row>
        <row r="4572">
          <cell r="B4572" t="str">
            <v>0215PA1</v>
          </cell>
          <cell r="H4572">
            <v>145610</v>
          </cell>
        </row>
        <row r="4573">
          <cell r="B4573" t="str">
            <v>0220RT</v>
          </cell>
          <cell r="H4573">
            <v>197984</v>
          </cell>
        </row>
        <row r="4574">
          <cell r="B4574" t="str">
            <v>0221RT</v>
          </cell>
          <cell r="H4574">
            <v>197984</v>
          </cell>
        </row>
        <row r="4575">
          <cell r="B4575" t="str">
            <v>0222RT</v>
          </cell>
          <cell r="H4575">
            <v>197984</v>
          </cell>
        </row>
        <row r="4576">
          <cell r="B4576" t="str">
            <v>0223RT</v>
          </cell>
          <cell r="H4576">
            <v>197984</v>
          </cell>
        </row>
        <row r="4577">
          <cell r="B4577" t="str">
            <v>0224RT</v>
          </cell>
          <cell r="H4577">
            <v>197984</v>
          </cell>
        </row>
        <row r="4578">
          <cell r="B4578" t="str">
            <v>0225RT</v>
          </cell>
          <cell r="H4578">
            <v>197984</v>
          </cell>
        </row>
        <row r="4579">
          <cell r="B4579" t="str">
            <v>0230QD</v>
          </cell>
          <cell r="H4579">
            <v>189478</v>
          </cell>
        </row>
        <row r="4580">
          <cell r="B4580" t="str">
            <v>0234RT</v>
          </cell>
          <cell r="H4580">
            <v>197984</v>
          </cell>
        </row>
        <row r="4581">
          <cell r="B4581" t="str">
            <v>0235RT</v>
          </cell>
          <cell r="H4581">
            <v>197984</v>
          </cell>
        </row>
        <row r="4582">
          <cell r="B4582" t="str">
            <v>0241RT</v>
          </cell>
          <cell r="H4582">
            <v>477259</v>
          </cell>
        </row>
        <row r="4583">
          <cell r="B4583" t="str">
            <v>0263RT</v>
          </cell>
          <cell r="H4583">
            <v>200053</v>
          </cell>
        </row>
        <row r="4584">
          <cell r="B4584" t="str">
            <v>0264RT</v>
          </cell>
          <cell r="H4584">
            <v>200053</v>
          </cell>
        </row>
        <row r="4585">
          <cell r="B4585" t="str">
            <v>0337OD</v>
          </cell>
          <cell r="H4585">
            <v>187014</v>
          </cell>
        </row>
        <row r="4586">
          <cell r="B4586" t="str">
            <v>0383RT</v>
          </cell>
          <cell r="H4586">
            <v>197984</v>
          </cell>
        </row>
        <row r="4587">
          <cell r="B4587" t="str">
            <v>0384RT</v>
          </cell>
          <cell r="H4587">
            <v>197984</v>
          </cell>
        </row>
        <row r="4588">
          <cell r="B4588" t="str">
            <v>0385RT</v>
          </cell>
          <cell r="H4588">
            <v>197984</v>
          </cell>
        </row>
        <row r="4589">
          <cell r="B4589" t="str">
            <v>0386RT</v>
          </cell>
          <cell r="H4589">
            <v>197984</v>
          </cell>
        </row>
        <row r="4590">
          <cell r="B4590" t="str">
            <v>0455RT</v>
          </cell>
          <cell r="H4590">
            <v>197984</v>
          </cell>
        </row>
        <row r="4591">
          <cell r="B4591" t="str">
            <v>0563RT</v>
          </cell>
          <cell r="H4591">
            <v>179848</v>
          </cell>
        </row>
        <row r="4592">
          <cell r="B4592" t="str">
            <v>0564RT</v>
          </cell>
          <cell r="H4592">
            <v>197984</v>
          </cell>
        </row>
        <row r="4593">
          <cell r="B4593" t="str">
            <v>0567PZ1</v>
          </cell>
          <cell r="H4593">
            <v>214608</v>
          </cell>
        </row>
        <row r="4594">
          <cell r="B4594" t="str">
            <v>0576RT</v>
          </cell>
          <cell r="H4594">
            <v>179848</v>
          </cell>
        </row>
        <row r="4595">
          <cell r="B4595" t="str">
            <v>0576SA</v>
          </cell>
          <cell r="H4595">
            <v>250649</v>
          </cell>
        </row>
        <row r="4596">
          <cell r="B4596" t="str">
            <v>0578RT</v>
          </cell>
          <cell r="H4596">
            <v>179848</v>
          </cell>
        </row>
        <row r="4597">
          <cell r="B4597" t="str">
            <v>0584RT</v>
          </cell>
          <cell r="H4597">
            <v>197984</v>
          </cell>
        </row>
        <row r="4598">
          <cell r="B4598" t="str">
            <v>0585PZ1</v>
          </cell>
          <cell r="H4598">
            <v>180255</v>
          </cell>
        </row>
        <row r="4599">
          <cell r="B4599" t="str">
            <v>0588PZ1</v>
          </cell>
          <cell r="H4599">
            <v>183032</v>
          </cell>
        </row>
        <row r="4600">
          <cell r="B4600" t="str">
            <v>0590PZ1</v>
          </cell>
          <cell r="H4600">
            <v>183032</v>
          </cell>
        </row>
        <row r="4601">
          <cell r="B4601" t="str">
            <v>0591PZ1</v>
          </cell>
          <cell r="H4601">
            <v>214151</v>
          </cell>
        </row>
        <row r="4602">
          <cell r="B4602" t="str">
            <v>0592RT</v>
          </cell>
          <cell r="H4602">
            <v>477259</v>
          </cell>
        </row>
        <row r="4603">
          <cell r="B4603" t="str">
            <v>0594PZ1</v>
          </cell>
          <cell r="H4603">
            <v>214151</v>
          </cell>
        </row>
        <row r="4604">
          <cell r="B4604" t="str">
            <v>0597PZ1</v>
          </cell>
          <cell r="H4604">
            <v>183032</v>
          </cell>
        </row>
        <row r="4605">
          <cell r="B4605" t="str">
            <v>0597RT</v>
          </cell>
          <cell r="H4605">
            <v>477259</v>
          </cell>
        </row>
        <row r="4606">
          <cell r="B4606" t="str">
            <v>0605PZ1</v>
          </cell>
          <cell r="H4606">
            <v>183032</v>
          </cell>
        </row>
        <row r="4607">
          <cell r="B4607" t="str">
            <v>0606SA</v>
          </cell>
          <cell r="H4607">
            <v>215799</v>
          </cell>
        </row>
        <row r="4608">
          <cell r="B4608" t="str">
            <v>0608RT</v>
          </cell>
          <cell r="H4608">
            <v>197984</v>
          </cell>
        </row>
        <row r="4609">
          <cell r="B4609" t="str">
            <v>0609RT</v>
          </cell>
          <cell r="H4609">
            <v>197984</v>
          </cell>
        </row>
        <row r="4610">
          <cell r="B4610" t="str">
            <v>0610RT</v>
          </cell>
          <cell r="H4610">
            <v>197984</v>
          </cell>
        </row>
        <row r="4611">
          <cell r="B4611" t="str">
            <v>0611RT</v>
          </cell>
          <cell r="H4611">
            <v>197984</v>
          </cell>
        </row>
        <row r="4612">
          <cell r="B4612" t="str">
            <v>0612RT</v>
          </cell>
          <cell r="H4612">
            <v>197984</v>
          </cell>
        </row>
        <row r="4613">
          <cell r="B4613" t="str">
            <v>0613RT</v>
          </cell>
          <cell r="H4613">
            <v>197984</v>
          </cell>
        </row>
        <row r="4614">
          <cell r="B4614" t="str">
            <v>0663PH1</v>
          </cell>
          <cell r="H4614">
            <v>253943</v>
          </cell>
        </row>
        <row r="4615">
          <cell r="B4615" t="str">
            <v>0743SC</v>
          </cell>
          <cell r="H4615">
            <v>270603</v>
          </cell>
        </row>
        <row r="4616">
          <cell r="B4616" t="str">
            <v>0752SC</v>
          </cell>
          <cell r="H4616">
            <v>282355</v>
          </cell>
        </row>
        <row r="4617">
          <cell r="B4617" t="str">
            <v>0796SC</v>
          </cell>
          <cell r="H4617">
            <v>384709</v>
          </cell>
        </row>
        <row r="4618">
          <cell r="B4618" t="str">
            <v>0806SB</v>
          </cell>
          <cell r="H4618">
            <v>367832</v>
          </cell>
        </row>
        <row r="4619">
          <cell r="B4619" t="str">
            <v>0823SB</v>
          </cell>
          <cell r="H4619">
            <v>220069</v>
          </cell>
        </row>
        <row r="4620">
          <cell r="B4620" t="str">
            <v>0839SB</v>
          </cell>
          <cell r="H4620">
            <v>288249</v>
          </cell>
        </row>
        <row r="4621">
          <cell r="B4621" t="str">
            <v>0866RZ</v>
          </cell>
          <cell r="H4621">
            <v>226565</v>
          </cell>
        </row>
        <row r="4622">
          <cell r="B4622" t="str">
            <v>0915RZ</v>
          </cell>
          <cell r="H4622">
            <v>202940</v>
          </cell>
        </row>
        <row r="4623">
          <cell r="B4623" t="str">
            <v>0916RZ</v>
          </cell>
          <cell r="H4623">
            <v>202940</v>
          </cell>
        </row>
        <row r="4624">
          <cell r="B4624" t="str">
            <v>0918RZ</v>
          </cell>
          <cell r="H4624">
            <v>285025</v>
          </cell>
        </row>
        <row r="4625">
          <cell r="B4625" t="str">
            <v>0922RZ</v>
          </cell>
          <cell r="H4625">
            <v>202940</v>
          </cell>
        </row>
        <row r="4626">
          <cell r="B4626" t="str">
            <v>0923RZ</v>
          </cell>
          <cell r="H4626">
            <v>202940</v>
          </cell>
        </row>
        <row r="4627">
          <cell r="B4627" t="str">
            <v>0924RZ</v>
          </cell>
          <cell r="H4627">
            <v>202940</v>
          </cell>
        </row>
        <row r="4628">
          <cell r="B4628" t="str">
            <v>0925RZ</v>
          </cell>
          <cell r="H4628">
            <v>297309</v>
          </cell>
        </row>
        <row r="4629">
          <cell r="B4629" t="str">
            <v>0929RZ</v>
          </cell>
          <cell r="H4629">
            <v>282896</v>
          </cell>
        </row>
        <row r="4630">
          <cell r="B4630" t="str">
            <v>0936RZ</v>
          </cell>
          <cell r="H4630">
            <v>309071</v>
          </cell>
        </row>
        <row r="4631">
          <cell r="B4631" t="str">
            <v>1003QZ</v>
          </cell>
          <cell r="H4631">
            <v>480086</v>
          </cell>
        </row>
        <row r="4632">
          <cell r="B4632" t="str">
            <v>1004RZ</v>
          </cell>
          <cell r="H4632">
            <v>202940</v>
          </cell>
        </row>
        <row r="4633">
          <cell r="B4633" t="str">
            <v>1005RZ</v>
          </cell>
          <cell r="H4633">
            <v>202940</v>
          </cell>
        </row>
        <row r="4634">
          <cell r="B4634" t="str">
            <v>1015QZ1</v>
          </cell>
          <cell r="H4634">
            <v>477235</v>
          </cell>
        </row>
        <row r="4635">
          <cell r="B4635" t="str">
            <v>1038RZ</v>
          </cell>
          <cell r="H4635">
            <v>289620</v>
          </cell>
        </row>
        <row r="4636">
          <cell r="B4636" t="str">
            <v>1040RZ</v>
          </cell>
          <cell r="H4636">
            <v>202940</v>
          </cell>
        </row>
        <row r="4637">
          <cell r="B4637" t="str">
            <v>1041RZ</v>
          </cell>
          <cell r="H4637">
            <v>202940</v>
          </cell>
        </row>
        <row r="4638">
          <cell r="B4638" t="str">
            <v>1042RZ</v>
          </cell>
          <cell r="H4638">
            <v>202940</v>
          </cell>
        </row>
        <row r="4639">
          <cell r="B4639" t="str">
            <v>1043RZ</v>
          </cell>
          <cell r="H4639">
            <v>206356</v>
          </cell>
        </row>
        <row r="4640">
          <cell r="B4640" t="str">
            <v>1052QZ</v>
          </cell>
          <cell r="H4640">
            <v>263042</v>
          </cell>
        </row>
        <row r="4641">
          <cell r="B4641" t="str">
            <v>1055RS</v>
          </cell>
          <cell r="H4641">
            <v>72518</v>
          </cell>
        </row>
        <row r="4642">
          <cell r="B4642" t="str">
            <v>1061QZ</v>
          </cell>
          <cell r="H4642">
            <v>248614</v>
          </cell>
        </row>
        <row r="4643">
          <cell r="B4643" t="str">
            <v>1068RS</v>
          </cell>
          <cell r="H4643">
            <v>216480</v>
          </cell>
        </row>
        <row r="4644">
          <cell r="B4644" t="str">
            <v>1073QZ</v>
          </cell>
          <cell r="H4644">
            <v>382784</v>
          </cell>
        </row>
        <row r="4645">
          <cell r="B4645" t="str">
            <v>1122RS</v>
          </cell>
          <cell r="H4645">
            <v>43296</v>
          </cell>
        </row>
        <row r="4646">
          <cell r="B4646" t="str">
            <v>1128PG1</v>
          </cell>
          <cell r="H4646">
            <v>206727</v>
          </cell>
        </row>
        <row r="4647">
          <cell r="B4647" t="str">
            <v>1157RS</v>
          </cell>
          <cell r="H4647">
            <v>296497</v>
          </cell>
        </row>
        <row r="4648">
          <cell r="B4648" t="str">
            <v>1166RS</v>
          </cell>
          <cell r="H4648">
            <v>542785</v>
          </cell>
        </row>
        <row r="4649">
          <cell r="B4649" t="str">
            <v>1172RS</v>
          </cell>
          <cell r="H4649">
            <v>452011</v>
          </cell>
        </row>
        <row r="4650">
          <cell r="B4650" t="str">
            <v>1180PG1</v>
          </cell>
          <cell r="H4650">
            <v>179038</v>
          </cell>
        </row>
        <row r="4651">
          <cell r="B4651" t="str">
            <v>1197RS</v>
          </cell>
          <cell r="H4651">
            <v>180614</v>
          </cell>
        </row>
        <row r="4652">
          <cell r="B4652" t="str">
            <v>1198RS</v>
          </cell>
          <cell r="H4652">
            <v>221021</v>
          </cell>
        </row>
        <row r="4653">
          <cell r="B4653" t="str">
            <v>1204PG1</v>
          </cell>
          <cell r="H4653">
            <v>179038</v>
          </cell>
        </row>
        <row r="4654">
          <cell r="B4654" t="str">
            <v>1206RS</v>
          </cell>
          <cell r="H4654">
            <v>221021</v>
          </cell>
        </row>
        <row r="4655">
          <cell r="B4655" t="str">
            <v>1218PG1</v>
          </cell>
          <cell r="H4655">
            <v>179038</v>
          </cell>
        </row>
        <row r="4656">
          <cell r="B4656" t="str">
            <v>1248QC</v>
          </cell>
          <cell r="H4656">
            <v>266306</v>
          </cell>
        </row>
        <row r="4657">
          <cell r="B4657" t="str">
            <v>1250QC</v>
          </cell>
          <cell r="H4657">
            <v>266306</v>
          </cell>
        </row>
        <row r="4658">
          <cell r="B4658" t="str">
            <v>1251QC</v>
          </cell>
          <cell r="H4658">
            <v>266306</v>
          </cell>
        </row>
        <row r="4659">
          <cell r="B4659" t="str">
            <v>1255PG1</v>
          </cell>
          <cell r="H4659">
            <v>179038</v>
          </cell>
        </row>
        <row r="4660">
          <cell r="B4660" t="str">
            <v>1259PG1</v>
          </cell>
          <cell r="H4660">
            <v>172807</v>
          </cell>
        </row>
        <row r="4661">
          <cell r="B4661" t="str">
            <v>1268PG1</v>
          </cell>
          <cell r="H4661">
            <v>150446</v>
          </cell>
        </row>
        <row r="4662">
          <cell r="B4662" t="str">
            <v>1335RS</v>
          </cell>
          <cell r="H4662">
            <v>212611</v>
          </cell>
        </row>
        <row r="4663">
          <cell r="B4663" t="str">
            <v>1411QC</v>
          </cell>
          <cell r="H4663">
            <v>266306</v>
          </cell>
        </row>
        <row r="4664">
          <cell r="B4664" t="str">
            <v>1433QC</v>
          </cell>
          <cell r="H4664">
            <v>261593</v>
          </cell>
        </row>
        <row r="4665">
          <cell r="B4665" t="str">
            <v>1434QC</v>
          </cell>
          <cell r="H4665">
            <v>266306</v>
          </cell>
        </row>
        <row r="4666">
          <cell r="B4666" t="str">
            <v>1505RS</v>
          </cell>
          <cell r="H4666">
            <v>321892</v>
          </cell>
        </row>
        <row r="4667">
          <cell r="B4667" t="str">
            <v>1547QC1</v>
          </cell>
          <cell r="H4667">
            <v>213670</v>
          </cell>
        </row>
        <row r="4668">
          <cell r="B4668" t="str">
            <v>1576RS</v>
          </cell>
          <cell r="H4668">
            <v>544706</v>
          </cell>
        </row>
        <row r="4669">
          <cell r="B4669" t="str">
            <v>1665RF</v>
          </cell>
          <cell r="H4669">
            <v>266068</v>
          </cell>
        </row>
        <row r="4670">
          <cell r="B4670" t="str">
            <v>1799RG</v>
          </cell>
          <cell r="H4670">
            <v>473374</v>
          </cell>
        </row>
        <row r="4671">
          <cell r="B4671" t="str">
            <v>1819RG</v>
          </cell>
          <cell r="H4671">
            <v>473374</v>
          </cell>
        </row>
        <row r="4672">
          <cell r="B4672" t="str">
            <v>1821RG</v>
          </cell>
          <cell r="H4672">
            <v>473374</v>
          </cell>
        </row>
        <row r="4673">
          <cell r="B4673" t="str">
            <v>1840PU1</v>
          </cell>
          <cell r="H4673">
            <v>173048</v>
          </cell>
        </row>
        <row r="4674">
          <cell r="B4674" t="str">
            <v>1851PU1</v>
          </cell>
          <cell r="H4674">
            <v>173048</v>
          </cell>
        </row>
        <row r="4675">
          <cell r="B4675" t="str">
            <v>1857PU1</v>
          </cell>
          <cell r="H4675">
            <v>173048</v>
          </cell>
        </row>
        <row r="4676">
          <cell r="B4676" t="str">
            <v>1863PU1</v>
          </cell>
          <cell r="H4676">
            <v>180241</v>
          </cell>
        </row>
        <row r="4677">
          <cell r="B4677" t="str">
            <v>1866PB1</v>
          </cell>
          <cell r="H4677">
            <v>166516</v>
          </cell>
        </row>
        <row r="4678">
          <cell r="B4678" t="str">
            <v>1868PU1</v>
          </cell>
          <cell r="H4678">
            <v>173289</v>
          </cell>
        </row>
        <row r="4679">
          <cell r="B4679" t="str">
            <v>1869NN1</v>
          </cell>
          <cell r="H4679">
            <v>235093</v>
          </cell>
        </row>
        <row r="4680">
          <cell r="B4680" t="str">
            <v>1873PB1</v>
          </cell>
          <cell r="H4680">
            <v>166516</v>
          </cell>
        </row>
        <row r="4681">
          <cell r="B4681" t="str">
            <v>1881PU1</v>
          </cell>
          <cell r="H4681">
            <v>180614</v>
          </cell>
        </row>
        <row r="4682">
          <cell r="B4682" t="str">
            <v>1882PU1</v>
          </cell>
          <cell r="H4682">
            <v>176560</v>
          </cell>
        </row>
        <row r="4683">
          <cell r="B4683" t="str">
            <v>1885PU1</v>
          </cell>
          <cell r="H4683">
            <v>173048</v>
          </cell>
        </row>
        <row r="4684">
          <cell r="B4684" t="str">
            <v>1894QC1</v>
          </cell>
          <cell r="H4684">
            <v>240242</v>
          </cell>
        </row>
        <row r="4685">
          <cell r="B4685" t="str">
            <v>1895QC1</v>
          </cell>
          <cell r="H4685">
            <v>240242</v>
          </cell>
        </row>
        <row r="4686">
          <cell r="B4686" t="str">
            <v>1901PU1</v>
          </cell>
          <cell r="H4686">
            <v>173048</v>
          </cell>
        </row>
        <row r="4687">
          <cell r="B4687" t="str">
            <v>1920QC1</v>
          </cell>
          <cell r="H4687">
            <v>240242</v>
          </cell>
        </row>
        <row r="4688">
          <cell r="B4688" t="str">
            <v>1925QC1</v>
          </cell>
          <cell r="H4688">
            <v>240242</v>
          </cell>
        </row>
        <row r="4689">
          <cell r="B4689" t="str">
            <v>1930PU1</v>
          </cell>
          <cell r="H4689">
            <v>173048</v>
          </cell>
        </row>
        <row r="4690">
          <cell r="B4690" t="str">
            <v>1939PU1</v>
          </cell>
          <cell r="H4690">
            <v>173048</v>
          </cell>
        </row>
        <row r="4691">
          <cell r="B4691" t="str">
            <v>1945PU1</v>
          </cell>
          <cell r="H4691">
            <v>173048</v>
          </cell>
        </row>
        <row r="4692">
          <cell r="B4692" t="str">
            <v>1946PU1</v>
          </cell>
          <cell r="H4692">
            <v>173048</v>
          </cell>
        </row>
        <row r="4693">
          <cell r="B4693" t="str">
            <v>1949PU1</v>
          </cell>
          <cell r="H4693">
            <v>173048</v>
          </cell>
        </row>
        <row r="4694">
          <cell r="B4694" t="str">
            <v>1950PU1</v>
          </cell>
          <cell r="H4694">
            <v>173048</v>
          </cell>
        </row>
        <row r="4695">
          <cell r="B4695" t="str">
            <v>1961PU1</v>
          </cell>
          <cell r="H4695">
            <v>180241</v>
          </cell>
        </row>
        <row r="4696">
          <cell r="B4696" t="str">
            <v>1980PU1</v>
          </cell>
          <cell r="H4696">
            <v>180241</v>
          </cell>
        </row>
        <row r="4697">
          <cell r="B4697" t="str">
            <v>2010PU1</v>
          </cell>
          <cell r="H4697">
            <v>173048</v>
          </cell>
        </row>
        <row r="4698">
          <cell r="B4698" t="str">
            <v>2011PU1</v>
          </cell>
          <cell r="H4698">
            <v>173048</v>
          </cell>
        </row>
        <row r="4699">
          <cell r="B4699" t="str">
            <v>2029PU1</v>
          </cell>
          <cell r="H4699">
            <v>173048</v>
          </cell>
        </row>
        <row r="4700">
          <cell r="B4700" t="str">
            <v>2041PU1</v>
          </cell>
          <cell r="H4700">
            <v>176152</v>
          </cell>
        </row>
        <row r="4701">
          <cell r="B4701" t="str">
            <v>2048PU1</v>
          </cell>
          <cell r="H4701">
            <v>173048</v>
          </cell>
        </row>
        <row r="4702">
          <cell r="B4702" t="str">
            <v>2050PU1</v>
          </cell>
          <cell r="H4702">
            <v>176729</v>
          </cell>
        </row>
        <row r="4703">
          <cell r="B4703" t="str">
            <v>2069PU1</v>
          </cell>
          <cell r="H4703">
            <v>173048</v>
          </cell>
        </row>
        <row r="4704">
          <cell r="B4704" t="str">
            <v>2088PE1</v>
          </cell>
          <cell r="H4704">
            <v>201675</v>
          </cell>
        </row>
        <row r="4705">
          <cell r="B4705" t="str">
            <v>2101PU1</v>
          </cell>
          <cell r="H4705">
            <v>174275</v>
          </cell>
        </row>
        <row r="4706">
          <cell r="B4706" t="str">
            <v>2104PU1</v>
          </cell>
          <cell r="H4706">
            <v>170019</v>
          </cell>
        </row>
        <row r="4707">
          <cell r="B4707" t="str">
            <v>2142PE1</v>
          </cell>
          <cell r="H4707">
            <v>201400</v>
          </cell>
        </row>
        <row r="4708">
          <cell r="B4708" t="str">
            <v>2165SB</v>
          </cell>
          <cell r="H4708">
            <v>458422</v>
          </cell>
        </row>
        <row r="4709">
          <cell r="B4709" t="str">
            <v>2186SB</v>
          </cell>
          <cell r="H4709">
            <v>243501</v>
          </cell>
        </row>
        <row r="4710">
          <cell r="B4710" t="str">
            <v>2194SB</v>
          </cell>
          <cell r="H4710">
            <v>231701</v>
          </cell>
        </row>
        <row r="4711">
          <cell r="B4711" t="str">
            <v>2202SB</v>
          </cell>
          <cell r="H4711">
            <v>432536</v>
          </cell>
        </row>
        <row r="4712">
          <cell r="B4712" t="str">
            <v>2450RO</v>
          </cell>
          <cell r="H4712">
            <v>244861</v>
          </cell>
        </row>
        <row r="4713">
          <cell r="B4713" t="str">
            <v>2476RO</v>
          </cell>
          <cell r="H4713">
            <v>244861</v>
          </cell>
        </row>
        <row r="4714">
          <cell r="B4714" t="str">
            <v>2526PR1</v>
          </cell>
          <cell r="H4714">
            <v>191693</v>
          </cell>
        </row>
        <row r="4715">
          <cell r="B4715" t="str">
            <v>2596PR1</v>
          </cell>
          <cell r="H4715">
            <v>188650</v>
          </cell>
        </row>
        <row r="4716">
          <cell r="B4716" t="str">
            <v>2615SC</v>
          </cell>
          <cell r="H4716">
            <v>249023</v>
          </cell>
        </row>
        <row r="4717">
          <cell r="B4717" t="str">
            <v>2617PX1</v>
          </cell>
          <cell r="H4717">
            <v>168742</v>
          </cell>
        </row>
        <row r="4718">
          <cell r="B4718" t="str">
            <v>2644SC</v>
          </cell>
          <cell r="H4718">
            <v>353193</v>
          </cell>
        </row>
        <row r="4719">
          <cell r="B4719" t="str">
            <v>2648PR1</v>
          </cell>
          <cell r="H4719">
            <v>191693</v>
          </cell>
        </row>
        <row r="4720">
          <cell r="B4720" t="str">
            <v>2649PR1</v>
          </cell>
          <cell r="H4720">
            <v>191693</v>
          </cell>
        </row>
        <row r="4721">
          <cell r="B4721" t="str">
            <v>2650PR1</v>
          </cell>
          <cell r="H4721">
            <v>190261</v>
          </cell>
        </row>
        <row r="4722">
          <cell r="B4722" t="str">
            <v>2652PR1</v>
          </cell>
          <cell r="H4722">
            <v>190261</v>
          </cell>
        </row>
        <row r="4723">
          <cell r="B4723" t="str">
            <v>2656PX1</v>
          </cell>
          <cell r="H4723">
            <v>164929</v>
          </cell>
        </row>
        <row r="4724">
          <cell r="B4724" t="str">
            <v>2659PX1</v>
          </cell>
          <cell r="H4724">
            <v>231003</v>
          </cell>
        </row>
        <row r="4725">
          <cell r="B4725" t="str">
            <v>2686PR1</v>
          </cell>
          <cell r="H4725">
            <v>188650</v>
          </cell>
        </row>
        <row r="4726">
          <cell r="B4726" t="str">
            <v>2687PR1</v>
          </cell>
          <cell r="H4726">
            <v>187242</v>
          </cell>
        </row>
        <row r="4727">
          <cell r="B4727" t="str">
            <v>2689PR1</v>
          </cell>
          <cell r="H4727">
            <v>188650</v>
          </cell>
        </row>
        <row r="4728">
          <cell r="B4728" t="str">
            <v>2708RO</v>
          </cell>
          <cell r="H4728">
            <v>306040</v>
          </cell>
        </row>
        <row r="4729">
          <cell r="B4729" t="str">
            <v>2724PX1</v>
          </cell>
          <cell r="H4729">
            <v>168742</v>
          </cell>
        </row>
        <row r="4730">
          <cell r="B4730" t="str">
            <v>2733PD1</v>
          </cell>
          <cell r="H4730">
            <v>170426</v>
          </cell>
        </row>
        <row r="4731">
          <cell r="B4731" t="str">
            <v>2734PX1</v>
          </cell>
          <cell r="H4731">
            <v>231003</v>
          </cell>
        </row>
        <row r="4732">
          <cell r="B4732" t="str">
            <v>2735PD1</v>
          </cell>
          <cell r="H4732">
            <v>170426</v>
          </cell>
        </row>
        <row r="4733">
          <cell r="B4733" t="str">
            <v>2738PD1</v>
          </cell>
          <cell r="H4733">
            <v>170426</v>
          </cell>
        </row>
        <row r="4734">
          <cell r="B4734" t="str">
            <v>2745PX1</v>
          </cell>
          <cell r="H4734">
            <v>165698</v>
          </cell>
        </row>
        <row r="4735">
          <cell r="B4735" t="str">
            <v>2747PX1</v>
          </cell>
          <cell r="H4735">
            <v>231003</v>
          </cell>
        </row>
        <row r="4736">
          <cell r="B4736" t="str">
            <v>2748PR1</v>
          </cell>
          <cell r="H4736">
            <v>191693</v>
          </cell>
        </row>
        <row r="4737">
          <cell r="B4737" t="str">
            <v>2748PX1</v>
          </cell>
          <cell r="H4737">
            <v>231003</v>
          </cell>
        </row>
        <row r="4738">
          <cell r="B4738" t="str">
            <v>2758PR1</v>
          </cell>
          <cell r="H4738">
            <v>188650</v>
          </cell>
        </row>
        <row r="4739">
          <cell r="B4739" t="str">
            <v>2788PX1</v>
          </cell>
          <cell r="H4739">
            <v>231003</v>
          </cell>
        </row>
        <row r="4740">
          <cell r="B4740" t="str">
            <v>2796PR1</v>
          </cell>
          <cell r="H4740">
            <v>187242</v>
          </cell>
        </row>
        <row r="4741">
          <cell r="B4741" t="str">
            <v>2797PX1</v>
          </cell>
          <cell r="H4741">
            <v>270278</v>
          </cell>
        </row>
        <row r="4742">
          <cell r="B4742" t="str">
            <v>2800PX1</v>
          </cell>
          <cell r="H4742">
            <v>231003</v>
          </cell>
        </row>
        <row r="4743">
          <cell r="B4743" t="str">
            <v>2802PX1</v>
          </cell>
          <cell r="H4743">
            <v>270278</v>
          </cell>
        </row>
        <row r="4744">
          <cell r="B4744" t="str">
            <v>2804PR1</v>
          </cell>
          <cell r="H4744">
            <v>191693</v>
          </cell>
        </row>
        <row r="4745">
          <cell r="B4745" t="str">
            <v>2818PX1</v>
          </cell>
          <cell r="H4745">
            <v>227575</v>
          </cell>
        </row>
        <row r="4746">
          <cell r="B4746" t="str">
            <v>2821PR1</v>
          </cell>
          <cell r="H4746">
            <v>608976</v>
          </cell>
        </row>
        <row r="4747">
          <cell r="B4747" t="str">
            <v>2824PX1</v>
          </cell>
          <cell r="H4747">
            <v>231003</v>
          </cell>
        </row>
        <row r="4748">
          <cell r="B4748" t="str">
            <v>2827PX1</v>
          </cell>
          <cell r="H4748">
            <v>231003</v>
          </cell>
        </row>
        <row r="4749">
          <cell r="B4749" t="str">
            <v>2849PR1</v>
          </cell>
          <cell r="H4749">
            <v>191693</v>
          </cell>
        </row>
        <row r="4750">
          <cell r="B4750" t="str">
            <v>2849RO</v>
          </cell>
          <cell r="H4750">
            <v>194846</v>
          </cell>
        </row>
        <row r="4751">
          <cell r="B4751" t="str">
            <v>2861PR1</v>
          </cell>
          <cell r="H4751">
            <v>187242</v>
          </cell>
        </row>
        <row r="4752">
          <cell r="B4752" t="str">
            <v>2874PR1</v>
          </cell>
          <cell r="H4752">
            <v>190261</v>
          </cell>
        </row>
        <row r="4753">
          <cell r="B4753" t="str">
            <v>2875RO</v>
          </cell>
          <cell r="H4753">
            <v>191681</v>
          </cell>
        </row>
        <row r="4754">
          <cell r="B4754" t="str">
            <v>2883RO</v>
          </cell>
          <cell r="H4754">
            <v>377949</v>
          </cell>
        </row>
        <row r="4755">
          <cell r="B4755" t="str">
            <v>2895PX1</v>
          </cell>
          <cell r="H4755">
            <v>168742</v>
          </cell>
        </row>
        <row r="4756">
          <cell r="B4756" t="str">
            <v>2898PX1</v>
          </cell>
          <cell r="H4756">
            <v>231003</v>
          </cell>
        </row>
        <row r="4757">
          <cell r="B4757" t="str">
            <v>2903PX</v>
          </cell>
          <cell r="H4757">
            <v>128950</v>
          </cell>
        </row>
        <row r="4758">
          <cell r="B4758" t="str">
            <v>2905RO</v>
          </cell>
          <cell r="H4758">
            <v>248072</v>
          </cell>
        </row>
        <row r="4759">
          <cell r="B4759" t="str">
            <v>2914RX</v>
          </cell>
          <cell r="H4759">
            <v>246003</v>
          </cell>
        </row>
        <row r="4760">
          <cell r="B4760" t="str">
            <v>2915RX</v>
          </cell>
          <cell r="H4760">
            <v>201003</v>
          </cell>
        </row>
        <row r="4761">
          <cell r="B4761" t="str">
            <v>2916RX</v>
          </cell>
          <cell r="H4761">
            <v>201003</v>
          </cell>
        </row>
        <row r="4762">
          <cell r="B4762" t="str">
            <v>2917RX</v>
          </cell>
          <cell r="H4762">
            <v>201003</v>
          </cell>
        </row>
        <row r="4763">
          <cell r="B4763" t="str">
            <v>2918RX</v>
          </cell>
          <cell r="H4763">
            <v>201003</v>
          </cell>
        </row>
        <row r="4764">
          <cell r="B4764" t="str">
            <v>2919RX</v>
          </cell>
          <cell r="H4764">
            <v>201003</v>
          </cell>
        </row>
        <row r="4765">
          <cell r="B4765" t="str">
            <v>2920RX</v>
          </cell>
          <cell r="H4765">
            <v>197912</v>
          </cell>
        </row>
        <row r="4766">
          <cell r="B4766" t="str">
            <v>2921RX</v>
          </cell>
          <cell r="H4766">
            <v>197912</v>
          </cell>
        </row>
        <row r="4767">
          <cell r="B4767" t="str">
            <v>2922RX</v>
          </cell>
          <cell r="H4767">
            <v>197912</v>
          </cell>
        </row>
        <row r="4768">
          <cell r="B4768" t="str">
            <v>2923RX</v>
          </cell>
          <cell r="H4768">
            <v>242936</v>
          </cell>
        </row>
        <row r="4769">
          <cell r="B4769" t="str">
            <v>2924RX</v>
          </cell>
          <cell r="H4769">
            <v>201003</v>
          </cell>
        </row>
        <row r="4770">
          <cell r="B4770" t="str">
            <v>2925RX</v>
          </cell>
          <cell r="H4770">
            <v>246003</v>
          </cell>
        </row>
        <row r="4771">
          <cell r="B4771" t="str">
            <v>2926RX</v>
          </cell>
          <cell r="H4771">
            <v>201003</v>
          </cell>
        </row>
        <row r="4772">
          <cell r="B4772" t="str">
            <v>2928RX</v>
          </cell>
          <cell r="H4772">
            <v>246003</v>
          </cell>
        </row>
        <row r="4773">
          <cell r="B4773" t="str">
            <v>2929RX</v>
          </cell>
          <cell r="H4773">
            <v>246003</v>
          </cell>
        </row>
        <row r="4774">
          <cell r="B4774" t="str">
            <v>2930RX</v>
          </cell>
          <cell r="H4774">
            <v>246003</v>
          </cell>
        </row>
        <row r="4775">
          <cell r="B4775" t="str">
            <v>2931RX</v>
          </cell>
          <cell r="H4775">
            <v>246003</v>
          </cell>
        </row>
        <row r="4776">
          <cell r="B4776" t="str">
            <v>2932RX</v>
          </cell>
          <cell r="H4776">
            <v>246003</v>
          </cell>
        </row>
        <row r="4777">
          <cell r="B4777" t="str">
            <v>2933RX</v>
          </cell>
          <cell r="H4777">
            <v>242695</v>
          </cell>
        </row>
        <row r="4778">
          <cell r="B4778" t="str">
            <v>2936RX</v>
          </cell>
          <cell r="H4778">
            <v>242936</v>
          </cell>
        </row>
        <row r="4779">
          <cell r="B4779" t="str">
            <v>2937RX</v>
          </cell>
          <cell r="H4779">
            <v>239628</v>
          </cell>
        </row>
        <row r="4780">
          <cell r="B4780" t="str">
            <v>2938RX</v>
          </cell>
          <cell r="H4780">
            <v>246003</v>
          </cell>
        </row>
        <row r="4781">
          <cell r="B4781" t="str">
            <v>2939RX</v>
          </cell>
          <cell r="H4781">
            <v>201003</v>
          </cell>
        </row>
        <row r="4782">
          <cell r="B4782" t="str">
            <v>2940RX</v>
          </cell>
          <cell r="H4782">
            <v>246003</v>
          </cell>
        </row>
        <row r="4783">
          <cell r="B4783" t="str">
            <v>2941RX</v>
          </cell>
          <cell r="H4783">
            <v>197912</v>
          </cell>
        </row>
        <row r="4784">
          <cell r="B4784" t="str">
            <v>2942RX</v>
          </cell>
          <cell r="H4784">
            <v>201003</v>
          </cell>
        </row>
        <row r="4785">
          <cell r="B4785" t="str">
            <v>2943RX</v>
          </cell>
          <cell r="H4785">
            <v>201003</v>
          </cell>
        </row>
        <row r="4786">
          <cell r="B4786" t="str">
            <v>2944RO</v>
          </cell>
          <cell r="H4786">
            <v>139517</v>
          </cell>
        </row>
        <row r="4787">
          <cell r="B4787" t="str">
            <v>2945RX</v>
          </cell>
          <cell r="H4787">
            <v>246003</v>
          </cell>
        </row>
        <row r="4788">
          <cell r="B4788" t="str">
            <v>2948RX</v>
          </cell>
          <cell r="H4788">
            <v>242936</v>
          </cell>
        </row>
        <row r="4789">
          <cell r="B4789" t="str">
            <v>2949RX</v>
          </cell>
          <cell r="H4789">
            <v>201003</v>
          </cell>
        </row>
        <row r="4790">
          <cell r="B4790" t="str">
            <v>2950RX</v>
          </cell>
          <cell r="H4790">
            <v>201003</v>
          </cell>
        </row>
        <row r="4791">
          <cell r="B4791" t="str">
            <v>2951RX</v>
          </cell>
          <cell r="H4791">
            <v>197912</v>
          </cell>
        </row>
        <row r="4792">
          <cell r="B4792" t="str">
            <v>2952RX</v>
          </cell>
          <cell r="H4792">
            <v>246003</v>
          </cell>
        </row>
        <row r="4793">
          <cell r="B4793" t="str">
            <v>2953RX</v>
          </cell>
          <cell r="H4793">
            <v>246003</v>
          </cell>
        </row>
        <row r="4794">
          <cell r="B4794" t="str">
            <v>2954RX</v>
          </cell>
          <cell r="H4794">
            <v>246003</v>
          </cell>
        </row>
        <row r="4795">
          <cell r="B4795" t="str">
            <v>2955RX</v>
          </cell>
          <cell r="H4795">
            <v>246003</v>
          </cell>
        </row>
        <row r="4796">
          <cell r="B4796" t="str">
            <v>2956RX</v>
          </cell>
          <cell r="H4796">
            <v>246003</v>
          </cell>
        </row>
        <row r="4797">
          <cell r="B4797" t="str">
            <v>2957RX</v>
          </cell>
          <cell r="H4797">
            <v>246003</v>
          </cell>
        </row>
        <row r="4798">
          <cell r="B4798" t="str">
            <v>2958RX</v>
          </cell>
          <cell r="H4798">
            <v>239628</v>
          </cell>
        </row>
        <row r="4799">
          <cell r="B4799" t="str">
            <v>2959RX</v>
          </cell>
          <cell r="H4799">
            <v>239628</v>
          </cell>
        </row>
        <row r="4800">
          <cell r="B4800" t="str">
            <v>2960RX</v>
          </cell>
          <cell r="H4800">
            <v>239628</v>
          </cell>
        </row>
        <row r="4801">
          <cell r="B4801" t="str">
            <v>2961RX</v>
          </cell>
          <cell r="H4801">
            <v>242936</v>
          </cell>
        </row>
        <row r="4802">
          <cell r="B4802" t="str">
            <v>2962RX</v>
          </cell>
          <cell r="H4802">
            <v>246003</v>
          </cell>
        </row>
        <row r="4803">
          <cell r="B4803" t="str">
            <v>2963RX</v>
          </cell>
          <cell r="H4803">
            <v>242936</v>
          </cell>
        </row>
        <row r="4804">
          <cell r="B4804" t="str">
            <v>2964RX</v>
          </cell>
          <cell r="H4804">
            <v>246003</v>
          </cell>
        </row>
        <row r="4805">
          <cell r="B4805" t="str">
            <v>2966RX</v>
          </cell>
          <cell r="H4805">
            <v>242936</v>
          </cell>
        </row>
        <row r="4806">
          <cell r="B4806" t="str">
            <v>2967RX</v>
          </cell>
          <cell r="H4806">
            <v>242936</v>
          </cell>
        </row>
        <row r="4807">
          <cell r="B4807" t="str">
            <v>2968RX</v>
          </cell>
          <cell r="H4807">
            <v>197912</v>
          </cell>
        </row>
        <row r="4808">
          <cell r="B4808" t="str">
            <v>2969RX</v>
          </cell>
          <cell r="H4808">
            <v>201003</v>
          </cell>
        </row>
        <row r="4809">
          <cell r="B4809" t="str">
            <v>2971RX</v>
          </cell>
          <cell r="H4809">
            <v>201003</v>
          </cell>
        </row>
        <row r="4810">
          <cell r="B4810" t="str">
            <v>2972RX</v>
          </cell>
          <cell r="H4810">
            <v>201003</v>
          </cell>
        </row>
        <row r="4811">
          <cell r="B4811" t="str">
            <v>2973RX</v>
          </cell>
          <cell r="H4811">
            <v>239628</v>
          </cell>
        </row>
        <row r="4812">
          <cell r="B4812" t="str">
            <v>2974RX</v>
          </cell>
          <cell r="H4812">
            <v>239628</v>
          </cell>
        </row>
        <row r="4813">
          <cell r="B4813" t="str">
            <v>2975RX</v>
          </cell>
          <cell r="H4813">
            <v>239628</v>
          </cell>
        </row>
        <row r="4814">
          <cell r="B4814" t="str">
            <v>2976RX</v>
          </cell>
          <cell r="H4814">
            <v>201003</v>
          </cell>
        </row>
        <row r="4815">
          <cell r="B4815" t="str">
            <v>2977RX</v>
          </cell>
          <cell r="H4815">
            <v>201003</v>
          </cell>
        </row>
        <row r="4816">
          <cell r="B4816" t="str">
            <v>2978RX</v>
          </cell>
          <cell r="H4816">
            <v>201003</v>
          </cell>
        </row>
        <row r="4817">
          <cell r="B4817" t="str">
            <v>2979RX</v>
          </cell>
          <cell r="H4817">
            <v>197912</v>
          </cell>
        </row>
        <row r="4818">
          <cell r="B4818" t="str">
            <v>2982RX</v>
          </cell>
          <cell r="H4818">
            <v>197912</v>
          </cell>
        </row>
        <row r="4819">
          <cell r="B4819" t="str">
            <v>2983RX</v>
          </cell>
          <cell r="H4819">
            <v>197912</v>
          </cell>
        </row>
        <row r="4820">
          <cell r="B4820" t="str">
            <v>2984RX</v>
          </cell>
          <cell r="H4820">
            <v>197912</v>
          </cell>
        </row>
        <row r="4821">
          <cell r="B4821" t="str">
            <v>2985RX</v>
          </cell>
          <cell r="H4821">
            <v>201003</v>
          </cell>
        </row>
        <row r="4822">
          <cell r="B4822" t="str">
            <v>2986RX</v>
          </cell>
          <cell r="H4822">
            <v>201003</v>
          </cell>
        </row>
        <row r="4823">
          <cell r="B4823" t="str">
            <v>2987RX</v>
          </cell>
          <cell r="H4823">
            <v>201003</v>
          </cell>
        </row>
        <row r="4824">
          <cell r="B4824" t="str">
            <v>2989RX</v>
          </cell>
          <cell r="H4824">
            <v>242695</v>
          </cell>
        </row>
        <row r="4825">
          <cell r="B4825" t="str">
            <v>2993RX</v>
          </cell>
          <cell r="H4825">
            <v>201003</v>
          </cell>
        </row>
        <row r="4826">
          <cell r="B4826" t="str">
            <v>2994RX</v>
          </cell>
          <cell r="H4826">
            <v>201003</v>
          </cell>
        </row>
        <row r="4827">
          <cell r="B4827" t="str">
            <v>2995RX</v>
          </cell>
          <cell r="H4827">
            <v>201003</v>
          </cell>
        </row>
        <row r="4828">
          <cell r="B4828" t="str">
            <v>2996RX</v>
          </cell>
          <cell r="H4828">
            <v>201003</v>
          </cell>
        </row>
        <row r="4829">
          <cell r="B4829" t="str">
            <v>2997RX</v>
          </cell>
          <cell r="H4829">
            <v>197912</v>
          </cell>
        </row>
        <row r="4830">
          <cell r="B4830" t="str">
            <v>2998RX</v>
          </cell>
          <cell r="H4830">
            <v>201003</v>
          </cell>
        </row>
        <row r="4831">
          <cell r="B4831" t="str">
            <v>2999RX</v>
          </cell>
          <cell r="H4831">
            <v>201003</v>
          </cell>
        </row>
        <row r="4832">
          <cell r="B4832" t="str">
            <v>3001RX</v>
          </cell>
          <cell r="H4832">
            <v>201003</v>
          </cell>
        </row>
        <row r="4833">
          <cell r="B4833" t="str">
            <v>3002RX</v>
          </cell>
          <cell r="H4833">
            <v>201003</v>
          </cell>
        </row>
        <row r="4834">
          <cell r="B4834" t="str">
            <v>3003RX</v>
          </cell>
          <cell r="H4834">
            <v>201003</v>
          </cell>
        </row>
        <row r="4835">
          <cell r="B4835" t="str">
            <v>3004RX</v>
          </cell>
          <cell r="H4835">
            <v>201003</v>
          </cell>
        </row>
        <row r="4836">
          <cell r="B4836" t="str">
            <v>3005RX</v>
          </cell>
          <cell r="H4836">
            <v>197912</v>
          </cell>
        </row>
        <row r="4837">
          <cell r="B4837" t="str">
            <v>3006RX</v>
          </cell>
          <cell r="H4837">
            <v>197912</v>
          </cell>
        </row>
        <row r="4838">
          <cell r="B4838" t="str">
            <v>3007RX</v>
          </cell>
          <cell r="H4838">
            <v>201003</v>
          </cell>
        </row>
        <row r="4839">
          <cell r="B4839" t="str">
            <v>3008RX</v>
          </cell>
          <cell r="H4839">
            <v>201003</v>
          </cell>
        </row>
        <row r="4840">
          <cell r="B4840" t="str">
            <v>3009RX</v>
          </cell>
          <cell r="H4840">
            <v>201003</v>
          </cell>
        </row>
        <row r="4841">
          <cell r="B4841" t="str">
            <v>3011RX</v>
          </cell>
          <cell r="H4841">
            <v>201003</v>
          </cell>
        </row>
        <row r="4842">
          <cell r="B4842" t="str">
            <v>3014RX</v>
          </cell>
          <cell r="H4842">
            <v>224748</v>
          </cell>
        </row>
        <row r="4843">
          <cell r="B4843" t="str">
            <v>3015RX</v>
          </cell>
          <cell r="H4843">
            <v>224748</v>
          </cell>
        </row>
        <row r="4844">
          <cell r="B4844" t="str">
            <v>3016RX</v>
          </cell>
          <cell r="H4844">
            <v>221669</v>
          </cell>
        </row>
        <row r="4845">
          <cell r="B4845" t="str">
            <v>3017RX</v>
          </cell>
          <cell r="H4845">
            <v>221669</v>
          </cell>
        </row>
        <row r="4846">
          <cell r="B4846" t="str">
            <v>3018PH1</v>
          </cell>
          <cell r="H4846">
            <v>162583</v>
          </cell>
        </row>
        <row r="4847">
          <cell r="B4847" t="str">
            <v>3018RX</v>
          </cell>
          <cell r="H4847">
            <v>243910</v>
          </cell>
        </row>
        <row r="4848">
          <cell r="B4848" t="str">
            <v>3019RX</v>
          </cell>
          <cell r="H4848">
            <v>224748</v>
          </cell>
        </row>
        <row r="4849">
          <cell r="B4849" t="str">
            <v>3020PH1</v>
          </cell>
          <cell r="H4849">
            <v>162583</v>
          </cell>
        </row>
        <row r="4850">
          <cell r="B4850" t="str">
            <v>3020RX</v>
          </cell>
          <cell r="H4850">
            <v>224748</v>
          </cell>
        </row>
        <row r="4851">
          <cell r="B4851" t="str">
            <v>3021RX</v>
          </cell>
          <cell r="H4851">
            <v>224748</v>
          </cell>
        </row>
        <row r="4852">
          <cell r="B4852" t="str">
            <v>3022RX</v>
          </cell>
          <cell r="H4852">
            <v>224748</v>
          </cell>
        </row>
        <row r="4853">
          <cell r="B4853" t="str">
            <v>3023RX</v>
          </cell>
          <cell r="H4853">
            <v>224748</v>
          </cell>
        </row>
        <row r="4854">
          <cell r="B4854" t="str">
            <v>3024RX</v>
          </cell>
          <cell r="H4854">
            <v>221669</v>
          </cell>
        </row>
        <row r="4855">
          <cell r="B4855" t="str">
            <v>3025RX</v>
          </cell>
          <cell r="H4855">
            <v>224748</v>
          </cell>
        </row>
        <row r="4856">
          <cell r="B4856" t="str">
            <v>3026RX</v>
          </cell>
          <cell r="H4856">
            <v>224748</v>
          </cell>
        </row>
        <row r="4857">
          <cell r="B4857" t="str">
            <v>3027RX</v>
          </cell>
          <cell r="H4857">
            <v>224748</v>
          </cell>
        </row>
        <row r="4858">
          <cell r="B4858" t="str">
            <v>3028RX</v>
          </cell>
          <cell r="H4858">
            <v>224748</v>
          </cell>
        </row>
        <row r="4859">
          <cell r="B4859" t="str">
            <v>3029RX</v>
          </cell>
          <cell r="H4859">
            <v>224748</v>
          </cell>
        </row>
        <row r="4860">
          <cell r="B4860" t="str">
            <v>3030RX</v>
          </cell>
          <cell r="H4860">
            <v>224748</v>
          </cell>
        </row>
        <row r="4861">
          <cell r="B4861" t="str">
            <v>3031RX</v>
          </cell>
          <cell r="H4861">
            <v>221669</v>
          </cell>
        </row>
        <row r="4862">
          <cell r="B4862" t="str">
            <v>3032RX</v>
          </cell>
          <cell r="H4862">
            <v>243910</v>
          </cell>
        </row>
        <row r="4863">
          <cell r="B4863" t="str">
            <v>3035PO1</v>
          </cell>
          <cell r="H4863">
            <v>223858</v>
          </cell>
        </row>
        <row r="4864">
          <cell r="B4864" t="str">
            <v>3037RX</v>
          </cell>
          <cell r="H4864">
            <v>239628</v>
          </cell>
        </row>
        <row r="4865">
          <cell r="B4865" t="str">
            <v>3039RX</v>
          </cell>
          <cell r="H4865">
            <v>201003</v>
          </cell>
        </row>
        <row r="4866">
          <cell r="B4866" t="str">
            <v>3040RX</v>
          </cell>
          <cell r="H4866">
            <v>201003</v>
          </cell>
        </row>
        <row r="4867">
          <cell r="B4867" t="str">
            <v>3041RX</v>
          </cell>
          <cell r="H4867">
            <v>201003</v>
          </cell>
        </row>
        <row r="4868">
          <cell r="B4868" t="str">
            <v>3042RO</v>
          </cell>
          <cell r="H4868">
            <v>238028</v>
          </cell>
        </row>
        <row r="4869">
          <cell r="B4869" t="str">
            <v>3043RO</v>
          </cell>
          <cell r="H4869">
            <v>238028</v>
          </cell>
        </row>
        <row r="4870">
          <cell r="B4870" t="str">
            <v>3044RO</v>
          </cell>
          <cell r="H4870">
            <v>238028</v>
          </cell>
        </row>
        <row r="4871">
          <cell r="B4871" t="str">
            <v>3045RO</v>
          </cell>
          <cell r="H4871">
            <v>238028</v>
          </cell>
        </row>
        <row r="4872">
          <cell r="B4872" t="str">
            <v>3049RX</v>
          </cell>
          <cell r="H4872">
            <v>197912</v>
          </cell>
        </row>
        <row r="4873">
          <cell r="B4873" t="str">
            <v>3050RO</v>
          </cell>
          <cell r="H4873">
            <v>238028</v>
          </cell>
        </row>
        <row r="4874">
          <cell r="B4874" t="str">
            <v>3051RX</v>
          </cell>
          <cell r="H4874">
            <v>201003</v>
          </cell>
        </row>
        <row r="4875">
          <cell r="B4875" t="str">
            <v>3052RX</v>
          </cell>
          <cell r="H4875">
            <v>197912</v>
          </cell>
        </row>
        <row r="4876">
          <cell r="B4876" t="str">
            <v>3056RX</v>
          </cell>
          <cell r="H4876">
            <v>243910</v>
          </cell>
        </row>
        <row r="4877">
          <cell r="B4877" t="str">
            <v>3057RX</v>
          </cell>
          <cell r="H4877">
            <v>224748</v>
          </cell>
        </row>
        <row r="4878">
          <cell r="B4878" t="str">
            <v>3060RX</v>
          </cell>
          <cell r="H4878">
            <v>201003</v>
          </cell>
        </row>
        <row r="4879">
          <cell r="B4879" t="str">
            <v>3061RX</v>
          </cell>
          <cell r="H4879">
            <v>243910</v>
          </cell>
        </row>
        <row r="4880">
          <cell r="B4880" t="str">
            <v>3062PH1</v>
          </cell>
          <cell r="H4880">
            <v>165277</v>
          </cell>
        </row>
        <row r="4881">
          <cell r="B4881" t="str">
            <v>3062RX</v>
          </cell>
          <cell r="H4881">
            <v>243910</v>
          </cell>
        </row>
        <row r="4882">
          <cell r="B4882" t="str">
            <v>3063RX</v>
          </cell>
          <cell r="H4882">
            <v>240831</v>
          </cell>
        </row>
        <row r="4883">
          <cell r="B4883" t="str">
            <v>3064RX</v>
          </cell>
          <cell r="H4883">
            <v>243910</v>
          </cell>
        </row>
        <row r="4884">
          <cell r="B4884" t="str">
            <v>3065RX</v>
          </cell>
          <cell r="H4884">
            <v>243910</v>
          </cell>
        </row>
        <row r="4885">
          <cell r="B4885" t="str">
            <v>3066RX</v>
          </cell>
          <cell r="H4885">
            <v>243910</v>
          </cell>
        </row>
        <row r="4886">
          <cell r="B4886" t="str">
            <v>3067RX</v>
          </cell>
          <cell r="H4886">
            <v>246003</v>
          </cell>
        </row>
        <row r="4887">
          <cell r="B4887" t="str">
            <v>3068RX</v>
          </cell>
          <cell r="H4887">
            <v>240831</v>
          </cell>
        </row>
        <row r="4888">
          <cell r="B4888" t="str">
            <v>3069RX</v>
          </cell>
          <cell r="H4888">
            <v>246003</v>
          </cell>
        </row>
        <row r="4889">
          <cell r="B4889" t="str">
            <v>3070RX</v>
          </cell>
          <cell r="H4889">
            <v>224748</v>
          </cell>
        </row>
        <row r="4890">
          <cell r="B4890" t="str">
            <v>3071RX</v>
          </cell>
          <cell r="H4890">
            <v>240831</v>
          </cell>
        </row>
        <row r="4891">
          <cell r="B4891" t="str">
            <v>3077PR1</v>
          </cell>
          <cell r="H4891">
            <v>188650</v>
          </cell>
        </row>
        <row r="4892">
          <cell r="B4892" t="str">
            <v>3081PR1</v>
          </cell>
          <cell r="H4892">
            <v>191693</v>
          </cell>
        </row>
        <row r="4893">
          <cell r="B4893" t="str">
            <v>3082RX</v>
          </cell>
          <cell r="H4893">
            <v>251128</v>
          </cell>
        </row>
        <row r="4894">
          <cell r="B4894" t="str">
            <v>3095RX</v>
          </cell>
          <cell r="H4894">
            <v>457833</v>
          </cell>
        </row>
        <row r="4895">
          <cell r="B4895" t="str">
            <v>3102RX</v>
          </cell>
          <cell r="H4895">
            <v>349452</v>
          </cell>
        </row>
        <row r="4896">
          <cell r="B4896" t="str">
            <v>3111PH1</v>
          </cell>
          <cell r="H4896">
            <v>158481</v>
          </cell>
        </row>
        <row r="4897">
          <cell r="B4897" t="str">
            <v>3119RX</v>
          </cell>
          <cell r="H4897">
            <v>201003</v>
          </cell>
        </row>
        <row r="4898">
          <cell r="B4898" t="str">
            <v>3120RX</v>
          </cell>
          <cell r="H4898">
            <v>224748</v>
          </cell>
        </row>
        <row r="4899">
          <cell r="B4899" t="str">
            <v>3122RX</v>
          </cell>
          <cell r="H4899">
            <v>243910</v>
          </cell>
        </row>
        <row r="4900">
          <cell r="B4900" t="str">
            <v>3124RX</v>
          </cell>
          <cell r="H4900">
            <v>224748</v>
          </cell>
        </row>
        <row r="4901">
          <cell r="B4901" t="str">
            <v>3125RX</v>
          </cell>
          <cell r="H4901">
            <v>201003</v>
          </cell>
        </row>
        <row r="4902">
          <cell r="B4902" t="str">
            <v>3127PH1</v>
          </cell>
          <cell r="H4902">
            <v>138958</v>
          </cell>
        </row>
        <row r="4903">
          <cell r="B4903" t="str">
            <v>3127RX</v>
          </cell>
          <cell r="H4903">
            <v>243910</v>
          </cell>
        </row>
        <row r="4904">
          <cell r="B4904" t="str">
            <v>3129RX</v>
          </cell>
          <cell r="H4904">
            <v>243910</v>
          </cell>
        </row>
        <row r="4905">
          <cell r="B4905" t="str">
            <v>3131RX</v>
          </cell>
          <cell r="H4905">
            <v>243910</v>
          </cell>
        </row>
        <row r="4906">
          <cell r="B4906" t="str">
            <v>3132RX</v>
          </cell>
          <cell r="H4906">
            <v>224748</v>
          </cell>
        </row>
        <row r="4907">
          <cell r="B4907" t="str">
            <v>3133RX</v>
          </cell>
          <cell r="H4907">
            <v>201003</v>
          </cell>
        </row>
        <row r="4908">
          <cell r="B4908" t="str">
            <v>3134RX</v>
          </cell>
          <cell r="H4908">
            <v>224748</v>
          </cell>
        </row>
        <row r="4909">
          <cell r="B4909" t="str">
            <v>3135RX</v>
          </cell>
          <cell r="H4909">
            <v>224748</v>
          </cell>
        </row>
        <row r="4910">
          <cell r="B4910" t="str">
            <v>3136RX</v>
          </cell>
          <cell r="H4910">
            <v>224748</v>
          </cell>
        </row>
        <row r="4911">
          <cell r="B4911" t="str">
            <v>3137RX</v>
          </cell>
          <cell r="H4911">
            <v>201003</v>
          </cell>
        </row>
        <row r="4912">
          <cell r="B4912" t="str">
            <v>3138RX</v>
          </cell>
          <cell r="H4912">
            <v>242695</v>
          </cell>
        </row>
        <row r="4913">
          <cell r="B4913" t="str">
            <v>3140RX</v>
          </cell>
          <cell r="H4913">
            <v>242695</v>
          </cell>
        </row>
        <row r="4914">
          <cell r="B4914" t="str">
            <v>3142PH1</v>
          </cell>
          <cell r="H4914">
            <v>175249</v>
          </cell>
        </row>
        <row r="4915">
          <cell r="B4915" t="str">
            <v>3143RX</v>
          </cell>
          <cell r="H4915">
            <v>201003</v>
          </cell>
        </row>
        <row r="4916">
          <cell r="B4916" t="str">
            <v>3145RX</v>
          </cell>
          <cell r="H4916">
            <v>201003</v>
          </cell>
        </row>
        <row r="4917">
          <cell r="B4917" t="str">
            <v>3146RX</v>
          </cell>
          <cell r="H4917">
            <v>224748</v>
          </cell>
        </row>
        <row r="4918">
          <cell r="B4918" t="str">
            <v>3149RX</v>
          </cell>
          <cell r="H4918">
            <v>224748</v>
          </cell>
        </row>
        <row r="4919">
          <cell r="B4919" t="str">
            <v>3150RX</v>
          </cell>
          <cell r="H4919">
            <v>224748</v>
          </cell>
        </row>
        <row r="4920">
          <cell r="B4920" t="str">
            <v>3152RX</v>
          </cell>
          <cell r="H4920">
            <v>224748</v>
          </cell>
        </row>
        <row r="4921">
          <cell r="B4921" t="str">
            <v>3153RX</v>
          </cell>
          <cell r="H4921">
            <v>201003</v>
          </cell>
        </row>
        <row r="4922">
          <cell r="B4922" t="str">
            <v>3154RX</v>
          </cell>
          <cell r="H4922">
            <v>224748</v>
          </cell>
        </row>
        <row r="4923">
          <cell r="B4923" t="str">
            <v>3155RX</v>
          </cell>
          <cell r="H4923">
            <v>221669</v>
          </cell>
        </row>
        <row r="4924">
          <cell r="B4924" t="str">
            <v>3162RX</v>
          </cell>
          <cell r="H4924">
            <v>201003</v>
          </cell>
        </row>
        <row r="4925">
          <cell r="B4925" t="str">
            <v>3163RX</v>
          </cell>
          <cell r="H4925">
            <v>201003</v>
          </cell>
        </row>
        <row r="4926">
          <cell r="B4926" t="str">
            <v>3164PH1</v>
          </cell>
          <cell r="H4926">
            <v>167058</v>
          </cell>
        </row>
        <row r="4927">
          <cell r="B4927" t="str">
            <v>3165RX</v>
          </cell>
          <cell r="H4927">
            <v>224748</v>
          </cell>
        </row>
        <row r="4928">
          <cell r="B4928" t="str">
            <v>3166RX</v>
          </cell>
          <cell r="H4928">
            <v>201003</v>
          </cell>
        </row>
        <row r="4929">
          <cell r="B4929" t="str">
            <v>3167RX</v>
          </cell>
          <cell r="H4929">
            <v>200053</v>
          </cell>
        </row>
        <row r="4930">
          <cell r="B4930" t="str">
            <v>3168RX</v>
          </cell>
          <cell r="H4930">
            <v>243910</v>
          </cell>
        </row>
        <row r="4931">
          <cell r="B4931" t="str">
            <v>3169RX</v>
          </cell>
          <cell r="H4931">
            <v>201003</v>
          </cell>
        </row>
        <row r="4932">
          <cell r="B4932" t="str">
            <v>3170RX</v>
          </cell>
          <cell r="H4932">
            <v>201003</v>
          </cell>
        </row>
        <row r="4933">
          <cell r="B4933" t="str">
            <v>3171RX</v>
          </cell>
          <cell r="H4933">
            <v>201003</v>
          </cell>
        </row>
        <row r="4934">
          <cell r="B4934" t="str">
            <v>3172RX</v>
          </cell>
          <cell r="H4934">
            <v>201003</v>
          </cell>
        </row>
        <row r="4935">
          <cell r="B4935" t="str">
            <v>3173RX</v>
          </cell>
          <cell r="H4935">
            <v>201003</v>
          </cell>
        </row>
        <row r="4936">
          <cell r="B4936" t="str">
            <v>3174RX</v>
          </cell>
          <cell r="H4936">
            <v>201003</v>
          </cell>
        </row>
        <row r="4937">
          <cell r="B4937" t="str">
            <v>3176RX</v>
          </cell>
          <cell r="H4937">
            <v>201003</v>
          </cell>
        </row>
        <row r="4938">
          <cell r="B4938" t="str">
            <v>3177RX</v>
          </cell>
          <cell r="H4938">
            <v>201003</v>
          </cell>
        </row>
        <row r="4939">
          <cell r="B4939" t="str">
            <v>3178RX</v>
          </cell>
          <cell r="H4939">
            <v>201003</v>
          </cell>
        </row>
        <row r="4940">
          <cell r="B4940" t="str">
            <v>3179PH1</v>
          </cell>
          <cell r="H4940">
            <v>178293</v>
          </cell>
        </row>
        <row r="4941">
          <cell r="B4941" t="str">
            <v>3179RX</v>
          </cell>
          <cell r="H4941">
            <v>224748</v>
          </cell>
        </row>
        <row r="4942">
          <cell r="B4942" t="str">
            <v>3180RX</v>
          </cell>
          <cell r="H4942">
            <v>224748</v>
          </cell>
        </row>
        <row r="4943">
          <cell r="B4943" t="str">
            <v>3181RX</v>
          </cell>
          <cell r="H4943">
            <v>201003</v>
          </cell>
        </row>
        <row r="4944">
          <cell r="B4944" t="str">
            <v>3183RX</v>
          </cell>
          <cell r="H4944">
            <v>201003</v>
          </cell>
        </row>
        <row r="4945">
          <cell r="B4945" t="str">
            <v>3184RX</v>
          </cell>
          <cell r="H4945">
            <v>224748</v>
          </cell>
        </row>
        <row r="4946">
          <cell r="B4946" t="str">
            <v>3185RX</v>
          </cell>
          <cell r="H4946">
            <v>224748</v>
          </cell>
        </row>
        <row r="4947">
          <cell r="B4947" t="str">
            <v>3186RX</v>
          </cell>
          <cell r="H4947">
            <v>224748</v>
          </cell>
        </row>
        <row r="4948">
          <cell r="B4948" t="str">
            <v>3188RX</v>
          </cell>
          <cell r="H4948">
            <v>224748</v>
          </cell>
        </row>
        <row r="4949">
          <cell r="B4949" t="str">
            <v>3189RX</v>
          </cell>
          <cell r="H4949">
            <v>224748</v>
          </cell>
        </row>
        <row r="4950">
          <cell r="B4950" t="str">
            <v>3190RX</v>
          </cell>
          <cell r="H4950">
            <v>224748</v>
          </cell>
        </row>
        <row r="4951">
          <cell r="B4951" t="str">
            <v>3191RX</v>
          </cell>
          <cell r="H4951">
            <v>224748</v>
          </cell>
        </row>
        <row r="4952">
          <cell r="B4952" t="str">
            <v>3192RX</v>
          </cell>
          <cell r="H4952">
            <v>224748</v>
          </cell>
        </row>
        <row r="4953">
          <cell r="B4953" t="str">
            <v>3193RX</v>
          </cell>
          <cell r="H4953">
            <v>201003</v>
          </cell>
        </row>
        <row r="4954">
          <cell r="B4954" t="str">
            <v>3194RX</v>
          </cell>
          <cell r="H4954">
            <v>201003</v>
          </cell>
        </row>
        <row r="4955">
          <cell r="B4955" t="str">
            <v>3196RX</v>
          </cell>
          <cell r="H4955">
            <v>201003</v>
          </cell>
        </row>
        <row r="4956">
          <cell r="B4956" t="str">
            <v>3197RX</v>
          </cell>
          <cell r="H4956">
            <v>201003</v>
          </cell>
        </row>
        <row r="4957">
          <cell r="B4957" t="str">
            <v>3198RX</v>
          </cell>
          <cell r="H4957">
            <v>200053</v>
          </cell>
        </row>
        <row r="4958">
          <cell r="B4958" t="str">
            <v>3199RX</v>
          </cell>
          <cell r="H4958">
            <v>201003</v>
          </cell>
        </row>
        <row r="4959">
          <cell r="B4959" t="str">
            <v>3200RX</v>
          </cell>
          <cell r="H4959">
            <v>242695</v>
          </cell>
        </row>
        <row r="4960">
          <cell r="B4960" t="str">
            <v>3201RX</v>
          </cell>
          <cell r="H4960">
            <v>224748</v>
          </cell>
        </row>
        <row r="4961">
          <cell r="B4961" t="str">
            <v>3202RX</v>
          </cell>
          <cell r="H4961">
            <v>243910</v>
          </cell>
        </row>
        <row r="4962">
          <cell r="B4962" t="str">
            <v>3204RX</v>
          </cell>
          <cell r="H4962">
            <v>243910</v>
          </cell>
        </row>
        <row r="4963">
          <cell r="B4963" t="str">
            <v>3205RX</v>
          </cell>
          <cell r="H4963">
            <v>201003</v>
          </cell>
        </row>
        <row r="4964">
          <cell r="B4964" t="str">
            <v>3206RX</v>
          </cell>
          <cell r="H4964">
            <v>224748</v>
          </cell>
        </row>
        <row r="4965">
          <cell r="B4965" t="str">
            <v>3207RX</v>
          </cell>
          <cell r="H4965">
            <v>243910</v>
          </cell>
        </row>
        <row r="4966">
          <cell r="B4966" t="str">
            <v>3208RX</v>
          </cell>
          <cell r="H4966">
            <v>224748</v>
          </cell>
        </row>
        <row r="4967">
          <cell r="B4967" t="str">
            <v>3209RX</v>
          </cell>
          <cell r="H4967">
            <v>224748</v>
          </cell>
        </row>
        <row r="4968">
          <cell r="B4968" t="str">
            <v>3210RX</v>
          </cell>
          <cell r="H4968">
            <v>224748</v>
          </cell>
        </row>
        <row r="4969">
          <cell r="B4969" t="str">
            <v>3211RX</v>
          </cell>
          <cell r="H4969">
            <v>224748</v>
          </cell>
        </row>
        <row r="4970">
          <cell r="B4970" t="str">
            <v>3212RX</v>
          </cell>
          <cell r="H4970">
            <v>200053</v>
          </cell>
        </row>
        <row r="4971">
          <cell r="B4971" t="str">
            <v>3213RX</v>
          </cell>
          <cell r="H4971">
            <v>198910</v>
          </cell>
        </row>
        <row r="4972">
          <cell r="B4972" t="str">
            <v>3214RX</v>
          </cell>
          <cell r="H4972">
            <v>198910</v>
          </cell>
        </row>
        <row r="4973">
          <cell r="B4973" t="str">
            <v>3215RX</v>
          </cell>
          <cell r="H4973">
            <v>198910</v>
          </cell>
        </row>
        <row r="4974">
          <cell r="B4974" t="str">
            <v>3216RX</v>
          </cell>
          <cell r="H4974">
            <v>224748</v>
          </cell>
        </row>
        <row r="4975">
          <cell r="B4975" t="str">
            <v>3217PH1</v>
          </cell>
          <cell r="H4975">
            <v>176621</v>
          </cell>
        </row>
        <row r="4976">
          <cell r="B4976" t="str">
            <v>3217RX</v>
          </cell>
          <cell r="H4976">
            <v>224748</v>
          </cell>
        </row>
        <row r="4977">
          <cell r="B4977" t="str">
            <v>3218PH1</v>
          </cell>
          <cell r="H4977">
            <v>167058</v>
          </cell>
        </row>
        <row r="4978">
          <cell r="B4978" t="str">
            <v>3218RX</v>
          </cell>
          <cell r="H4978">
            <v>224748</v>
          </cell>
        </row>
        <row r="4979">
          <cell r="B4979" t="str">
            <v>3220RX</v>
          </cell>
          <cell r="H4979">
            <v>200053</v>
          </cell>
        </row>
        <row r="4980">
          <cell r="B4980" t="str">
            <v>3221RX</v>
          </cell>
          <cell r="H4980">
            <v>224748</v>
          </cell>
        </row>
        <row r="4981">
          <cell r="B4981" t="str">
            <v>3222RX</v>
          </cell>
          <cell r="H4981">
            <v>224748</v>
          </cell>
        </row>
        <row r="4982">
          <cell r="B4982" t="str">
            <v>3224RX</v>
          </cell>
          <cell r="H4982">
            <v>201003</v>
          </cell>
        </row>
        <row r="4983">
          <cell r="B4983" t="str">
            <v>3229RX</v>
          </cell>
          <cell r="H4983">
            <v>224748</v>
          </cell>
        </row>
        <row r="4984">
          <cell r="B4984" t="str">
            <v>3233RX</v>
          </cell>
          <cell r="H4984">
            <v>243910</v>
          </cell>
        </row>
        <row r="4985">
          <cell r="B4985" t="str">
            <v>3234RX</v>
          </cell>
          <cell r="H4985">
            <v>243910</v>
          </cell>
        </row>
        <row r="4986">
          <cell r="B4986" t="str">
            <v>3235RX</v>
          </cell>
          <cell r="H4986">
            <v>198910</v>
          </cell>
        </row>
        <row r="4987">
          <cell r="B4987" t="str">
            <v>3236RX</v>
          </cell>
          <cell r="H4987">
            <v>198910</v>
          </cell>
        </row>
        <row r="4988">
          <cell r="B4988" t="str">
            <v>3239RX</v>
          </cell>
          <cell r="H4988">
            <v>201003</v>
          </cell>
        </row>
        <row r="4989">
          <cell r="B4989" t="str">
            <v>3240RX</v>
          </cell>
          <cell r="H4989">
            <v>201003</v>
          </cell>
        </row>
        <row r="4990">
          <cell r="B4990" t="str">
            <v>3241RX</v>
          </cell>
          <cell r="H4990">
            <v>200053</v>
          </cell>
        </row>
        <row r="4991">
          <cell r="B4991" t="str">
            <v>3242RX</v>
          </cell>
          <cell r="H4991">
            <v>200053</v>
          </cell>
        </row>
        <row r="4992">
          <cell r="B4992" t="str">
            <v>3243RX</v>
          </cell>
          <cell r="H4992">
            <v>200053</v>
          </cell>
        </row>
        <row r="4993">
          <cell r="B4993" t="str">
            <v>3244RX</v>
          </cell>
          <cell r="H4993">
            <v>200053</v>
          </cell>
        </row>
        <row r="4994">
          <cell r="B4994" t="str">
            <v>3246RX</v>
          </cell>
          <cell r="H4994">
            <v>200053</v>
          </cell>
        </row>
        <row r="4995">
          <cell r="B4995" t="str">
            <v>3247RX</v>
          </cell>
          <cell r="H4995">
            <v>200053</v>
          </cell>
        </row>
        <row r="4996">
          <cell r="B4996" t="str">
            <v>3248RX</v>
          </cell>
          <cell r="H4996">
            <v>200053</v>
          </cell>
        </row>
        <row r="4997">
          <cell r="B4997" t="str">
            <v>3249RX</v>
          </cell>
          <cell r="H4997">
            <v>201003</v>
          </cell>
        </row>
        <row r="4998">
          <cell r="B4998" t="str">
            <v>3250RX</v>
          </cell>
          <cell r="H4998">
            <v>200053</v>
          </cell>
        </row>
        <row r="4999">
          <cell r="B4999" t="str">
            <v>3252RX</v>
          </cell>
          <cell r="H4999">
            <v>200053</v>
          </cell>
        </row>
        <row r="5000">
          <cell r="B5000" t="str">
            <v>3255RX</v>
          </cell>
          <cell r="H5000">
            <v>200053</v>
          </cell>
        </row>
        <row r="5001">
          <cell r="B5001" t="str">
            <v>3257RX</v>
          </cell>
          <cell r="H5001">
            <v>201003</v>
          </cell>
        </row>
        <row r="5002">
          <cell r="B5002" t="str">
            <v>3341RV</v>
          </cell>
          <cell r="H5002">
            <v>301719</v>
          </cell>
        </row>
        <row r="5003">
          <cell r="B5003" t="str">
            <v>3431RV</v>
          </cell>
          <cell r="H5003">
            <v>494739</v>
          </cell>
        </row>
        <row r="5004">
          <cell r="B5004" t="str">
            <v>3484RC</v>
          </cell>
          <cell r="H5004">
            <v>218816</v>
          </cell>
        </row>
        <row r="5005">
          <cell r="B5005" t="str">
            <v>3541OP1</v>
          </cell>
          <cell r="H5005">
            <v>180662</v>
          </cell>
        </row>
        <row r="5006">
          <cell r="B5006" t="str">
            <v>3569PG1</v>
          </cell>
          <cell r="H5006">
            <v>205201</v>
          </cell>
        </row>
        <row r="5007">
          <cell r="B5007" t="str">
            <v>3570PG1</v>
          </cell>
          <cell r="H5007">
            <v>173974</v>
          </cell>
        </row>
        <row r="5008">
          <cell r="B5008" t="str">
            <v>3595PG1</v>
          </cell>
          <cell r="H5008">
            <v>182481</v>
          </cell>
        </row>
        <row r="5009">
          <cell r="B5009" t="str">
            <v>3611PG1</v>
          </cell>
          <cell r="H5009">
            <v>182481</v>
          </cell>
        </row>
        <row r="5010">
          <cell r="B5010" t="str">
            <v>3617PG1</v>
          </cell>
          <cell r="H5010">
            <v>226805</v>
          </cell>
        </row>
        <row r="5011">
          <cell r="B5011" t="str">
            <v>3624PG1</v>
          </cell>
          <cell r="H5011">
            <v>171220</v>
          </cell>
        </row>
        <row r="5012">
          <cell r="B5012" t="str">
            <v>3646PG1</v>
          </cell>
          <cell r="H5012">
            <v>179447</v>
          </cell>
        </row>
        <row r="5013">
          <cell r="B5013" t="str">
            <v>3682PG1</v>
          </cell>
          <cell r="H5013">
            <v>168537</v>
          </cell>
        </row>
        <row r="5014">
          <cell r="B5014" t="str">
            <v>3693PG1</v>
          </cell>
          <cell r="H5014">
            <v>182481</v>
          </cell>
        </row>
        <row r="5015">
          <cell r="B5015" t="str">
            <v>3700PG1</v>
          </cell>
          <cell r="H5015">
            <v>179447</v>
          </cell>
        </row>
        <row r="5016">
          <cell r="B5016" t="str">
            <v>3735QB1</v>
          </cell>
          <cell r="H5016">
            <v>183032</v>
          </cell>
        </row>
        <row r="5017">
          <cell r="B5017" t="str">
            <v>3737QB1</v>
          </cell>
          <cell r="H5017">
            <v>214151</v>
          </cell>
        </row>
        <row r="5018">
          <cell r="B5018" t="str">
            <v>3738QB1</v>
          </cell>
          <cell r="H5018">
            <v>183032</v>
          </cell>
        </row>
        <row r="5019">
          <cell r="B5019" t="str">
            <v>3746QB1</v>
          </cell>
          <cell r="H5019">
            <v>183032</v>
          </cell>
        </row>
        <row r="5020">
          <cell r="B5020" t="str">
            <v>3748QB1</v>
          </cell>
          <cell r="H5020">
            <v>183032</v>
          </cell>
        </row>
        <row r="5021">
          <cell r="B5021" t="str">
            <v>3749QB1</v>
          </cell>
          <cell r="H5021">
            <v>183032</v>
          </cell>
        </row>
        <row r="5022">
          <cell r="B5022" t="str">
            <v>3750QB1</v>
          </cell>
          <cell r="H5022">
            <v>183032</v>
          </cell>
        </row>
        <row r="5023">
          <cell r="B5023" t="str">
            <v>3752QB1</v>
          </cell>
          <cell r="H5023">
            <v>183032</v>
          </cell>
        </row>
        <row r="5024">
          <cell r="B5024" t="str">
            <v>3755QB1</v>
          </cell>
          <cell r="H5024">
            <v>183032</v>
          </cell>
        </row>
        <row r="5025">
          <cell r="B5025" t="str">
            <v>3761QB1</v>
          </cell>
          <cell r="H5025">
            <v>183032</v>
          </cell>
        </row>
        <row r="5026">
          <cell r="B5026" t="str">
            <v>3766QB1</v>
          </cell>
          <cell r="H5026">
            <v>183032</v>
          </cell>
        </row>
        <row r="5027">
          <cell r="B5027" t="str">
            <v>3768QB1</v>
          </cell>
          <cell r="H5027">
            <v>183032</v>
          </cell>
        </row>
        <row r="5028">
          <cell r="B5028" t="str">
            <v>3771QB1</v>
          </cell>
          <cell r="H5028">
            <v>183032</v>
          </cell>
        </row>
        <row r="5029">
          <cell r="B5029" t="str">
            <v>3780PE1</v>
          </cell>
          <cell r="H5029">
            <v>260101</v>
          </cell>
        </row>
        <row r="5030">
          <cell r="B5030" t="str">
            <v>3780QB1</v>
          </cell>
          <cell r="H5030">
            <v>183032</v>
          </cell>
        </row>
        <row r="5031">
          <cell r="B5031" t="str">
            <v>3783QB1</v>
          </cell>
          <cell r="H5031">
            <v>183032</v>
          </cell>
        </row>
        <row r="5032">
          <cell r="B5032" t="str">
            <v>3875RZ</v>
          </cell>
          <cell r="H5032">
            <v>212455</v>
          </cell>
        </row>
        <row r="5033">
          <cell r="B5033" t="str">
            <v>4184RF</v>
          </cell>
          <cell r="H5033">
            <v>218816</v>
          </cell>
        </row>
        <row r="5034">
          <cell r="B5034" t="str">
            <v>4187RF</v>
          </cell>
          <cell r="H5034">
            <v>222367</v>
          </cell>
        </row>
        <row r="5035">
          <cell r="B5035" t="str">
            <v>4188RF</v>
          </cell>
          <cell r="H5035">
            <v>222367</v>
          </cell>
        </row>
        <row r="5036">
          <cell r="B5036" t="str">
            <v>4192RF</v>
          </cell>
          <cell r="H5036">
            <v>245498</v>
          </cell>
        </row>
        <row r="5037">
          <cell r="B5037" t="str">
            <v>4261RT</v>
          </cell>
          <cell r="H5037">
            <v>242695</v>
          </cell>
        </row>
        <row r="5038">
          <cell r="B5038" t="str">
            <v>4262RT</v>
          </cell>
          <cell r="H5038">
            <v>242695</v>
          </cell>
        </row>
        <row r="5039">
          <cell r="B5039" t="str">
            <v>4263RT</v>
          </cell>
          <cell r="H5039">
            <v>242695</v>
          </cell>
        </row>
        <row r="5040">
          <cell r="B5040" t="str">
            <v>4265RT</v>
          </cell>
          <cell r="H5040">
            <v>242695</v>
          </cell>
        </row>
        <row r="5041">
          <cell r="B5041" t="str">
            <v>4267RT</v>
          </cell>
          <cell r="H5041">
            <v>242695</v>
          </cell>
        </row>
        <row r="5042">
          <cell r="B5042" t="str">
            <v>4269RT</v>
          </cell>
          <cell r="H5042">
            <v>242695</v>
          </cell>
        </row>
        <row r="5043">
          <cell r="B5043" t="str">
            <v>4279RT</v>
          </cell>
          <cell r="H5043">
            <v>242695</v>
          </cell>
        </row>
        <row r="5044">
          <cell r="B5044" t="str">
            <v>4285RT</v>
          </cell>
          <cell r="H5044">
            <v>242695</v>
          </cell>
        </row>
        <row r="5045">
          <cell r="B5045" t="str">
            <v>4289RT</v>
          </cell>
          <cell r="H5045">
            <v>223654</v>
          </cell>
        </row>
        <row r="5046">
          <cell r="B5046" t="str">
            <v>4290RT</v>
          </cell>
          <cell r="H5046">
            <v>223654</v>
          </cell>
        </row>
        <row r="5047">
          <cell r="B5047" t="str">
            <v>4291RT</v>
          </cell>
          <cell r="H5047">
            <v>223654</v>
          </cell>
        </row>
        <row r="5048">
          <cell r="B5048" t="str">
            <v>4292RT</v>
          </cell>
          <cell r="H5048">
            <v>223654</v>
          </cell>
        </row>
        <row r="5049">
          <cell r="B5049" t="str">
            <v>4294RT</v>
          </cell>
          <cell r="H5049">
            <v>223654</v>
          </cell>
        </row>
        <row r="5050">
          <cell r="B5050" t="str">
            <v>4295RT</v>
          </cell>
          <cell r="H5050">
            <v>223654</v>
          </cell>
        </row>
        <row r="5051">
          <cell r="B5051" t="str">
            <v>4296RT</v>
          </cell>
          <cell r="H5051">
            <v>223654</v>
          </cell>
        </row>
        <row r="5052">
          <cell r="B5052" t="str">
            <v>4297RT</v>
          </cell>
          <cell r="H5052">
            <v>223654</v>
          </cell>
        </row>
        <row r="5053">
          <cell r="B5053" t="str">
            <v>4298RT</v>
          </cell>
          <cell r="H5053">
            <v>223654</v>
          </cell>
        </row>
        <row r="5054">
          <cell r="B5054" t="str">
            <v>4300RT</v>
          </cell>
          <cell r="H5054">
            <v>242695</v>
          </cell>
        </row>
        <row r="5055">
          <cell r="B5055" t="str">
            <v>4301RT</v>
          </cell>
          <cell r="H5055">
            <v>242695</v>
          </cell>
        </row>
        <row r="5056">
          <cell r="B5056" t="str">
            <v>4304RT</v>
          </cell>
          <cell r="H5056">
            <v>242695</v>
          </cell>
        </row>
        <row r="5057">
          <cell r="B5057" t="str">
            <v>4306RT</v>
          </cell>
          <cell r="H5057">
            <v>242695</v>
          </cell>
        </row>
        <row r="5058">
          <cell r="B5058" t="str">
            <v>4307RT</v>
          </cell>
          <cell r="H5058">
            <v>242695</v>
          </cell>
        </row>
        <row r="5059">
          <cell r="B5059" t="str">
            <v>4311RT</v>
          </cell>
          <cell r="H5059">
            <v>242695</v>
          </cell>
        </row>
        <row r="5060">
          <cell r="B5060" t="str">
            <v>4312RF</v>
          </cell>
          <cell r="H5060">
            <v>431983</v>
          </cell>
        </row>
        <row r="5061">
          <cell r="B5061" t="str">
            <v>4312RT</v>
          </cell>
          <cell r="H5061">
            <v>242695</v>
          </cell>
        </row>
        <row r="5062">
          <cell r="B5062" t="str">
            <v>4313RT</v>
          </cell>
          <cell r="H5062">
            <v>242695</v>
          </cell>
        </row>
        <row r="5063">
          <cell r="B5063" t="str">
            <v>4314RT</v>
          </cell>
          <cell r="H5063">
            <v>242695</v>
          </cell>
        </row>
        <row r="5064">
          <cell r="B5064" t="str">
            <v>4316RT</v>
          </cell>
          <cell r="H5064">
            <v>242695</v>
          </cell>
        </row>
        <row r="5065">
          <cell r="B5065" t="str">
            <v>4318RT</v>
          </cell>
          <cell r="H5065">
            <v>242695</v>
          </cell>
        </row>
        <row r="5066">
          <cell r="B5066" t="str">
            <v>4323RT</v>
          </cell>
          <cell r="H5066">
            <v>223654</v>
          </cell>
        </row>
        <row r="5067">
          <cell r="B5067" t="str">
            <v>4325RF</v>
          </cell>
          <cell r="H5067">
            <v>299472</v>
          </cell>
        </row>
        <row r="5068">
          <cell r="B5068" t="str">
            <v>4327RT</v>
          </cell>
          <cell r="H5068">
            <v>242695</v>
          </cell>
        </row>
        <row r="5069">
          <cell r="B5069" t="str">
            <v>4328RT</v>
          </cell>
          <cell r="H5069">
            <v>242695</v>
          </cell>
        </row>
        <row r="5070">
          <cell r="B5070" t="str">
            <v>4329RT</v>
          </cell>
          <cell r="H5070">
            <v>242695</v>
          </cell>
        </row>
        <row r="5071">
          <cell r="B5071" t="str">
            <v>4330RT</v>
          </cell>
          <cell r="H5071">
            <v>242695</v>
          </cell>
        </row>
        <row r="5072">
          <cell r="B5072" t="str">
            <v>4331RT</v>
          </cell>
          <cell r="H5072">
            <v>242695</v>
          </cell>
        </row>
        <row r="5073">
          <cell r="B5073" t="str">
            <v>4332RT</v>
          </cell>
          <cell r="H5073">
            <v>242695</v>
          </cell>
        </row>
        <row r="5074">
          <cell r="B5074" t="str">
            <v>4333RT</v>
          </cell>
          <cell r="H5074">
            <v>242695</v>
          </cell>
        </row>
        <row r="5075">
          <cell r="B5075" t="str">
            <v>4334RT</v>
          </cell>
          <cell r="H5075">
            <v>242695</v>
          </cell>
        </row>
        <row r="5076">
          <cell r="B5076" t="str">
            <v>4335RT</v>
          </cell>
          <cell r="H5076">
            <v>242695</v>
          </cell>
        </row>
        <row r="5077">
          <cell r="B5077" t="str">
            <v>4337RT</v>
          </cell>
          <cell r="H5077">
            <v>242695</v>
          </cell>
        </row>
        <row r="5078">
          <cell r="B5078" t="str">
            <v>4339RT</v>
          </cell>
          <cell r="H5078">
            <v>242695</v>
          </cell>
        </row>
        <row r="5079">
          <cell r="B5079" t="str">
            <v>4340RT</v>
          </cell>
          <cell r="H5079">
            <v>242695</v>
          </cell>
        </row>
        <row r="5080">
          <cell r="B5080" t="str">
            <v>4343RT</v>
          </cell>
          <cell r="H5080">
            <v>242695</v>
          </cell>
        </row>
        <row r="5081">
          <cell r="B5081" t="str">
            <v>4451SA</v>
          </cell>
          <cell r="H5081">
            <v>314809</v>
          </cell>
        </row>
        <row r="5082">
          <cell r="B5082" t="str">
            <v>4526SA</v>
          </cell>
          <cell r="H5082">
            <v>268786</v>
          </cell>
        </row>
        <row r="5083">
          <cell r="B5083" t="str">
            <v>4529SA</v>
          </cell>
          <cell r="H5083">
            <v>517027</v>
          </cell>
        </row>
        <row r="5084">
          <cell r="B5084" t="str">
            <v>4590PD1</v>
          </cell>
          <cell r="H5084">
            <v>167226</v>
          </cell>
        </row>
        <row r="5085">
          <cell r="B5085" t="str">
            <v>4621PD1</v>
          </cell>
          <cell r="H5085">
            <v>167226</v>
          </cell>
        </row>
        <row r="5086">
          <cell r="B5086" t="str">
            <v>4725OX</v>
          </cell>
          <cell r="H5086">
            <v>233842</v>
          </cell>
        </row>
        <row r="5087">
          <cell r="B5087" t="str">
            <v>4730OX</v>
          </cell>
          <cell r="H5087">
            <v>235286</v>
          </cell>
        </row>
        <row r="5088">
          <cell r="B5088" t="str">
            <v>4731OX</v>
          </cell>
          <cell r="H5088">
            <v>231376</v>
          </cell>
        </row>
        <row r="5089">
          <cell r="B5089" t="str">
            <v>4819PP1</v>
          </cell>
          <cell r="H5089">
            <v>234660</v>
          </cell>
        </row>
        <row r="5090">
          <cell r="B5090" t="str">
            <v>4820PP1</v>
          </cell>
          <cell r="H5090">
            <v>234660</v>
          </cell>
        </row>
        <row r="5091">
          <cell r="B5091" t="str">
            <v>4950QR</v>
          </cell>
          <cell r="H5091">
            <v>179712</v>
          </cell>
        </row>
        <row r="5092">
          <cell r="B5092" t="str">
            <v>5102SB</v>
          </cell>
          <cell r="H5092">
            <v>616927</v>
          </cell>
        </row>
        <row r="5093">
          <cell r="B5093" t="str">
            <v>5142RJ</v>
          </cell>
          <cell r="H5093">
            <v>266657</v>
          </cell>
        </row>
        <row r="5094">
          <cell r="B5094" t="str">
            <v>5143SB</v>
          </cell>
          <cell r="H5094">
            <v>238558</v>
          </cell>
        </row>
        <row r="5095">
          <cell r="B5095" t="str">
            <v>5154SB</v>
          </cell>
          <cell r="H5095">
            <v>247639</v>
          </cell>
        </row>
        <row r="5096">
          <cell r="B5096" t="str">
            <v>5185RS</v>
          </cell>
          <cell r="H5096">
            <v>45357</v>
          </cell>
        </row>
        <row r="5097">
          <cell r="B5097" t="str">
            <v>5222RH</v>
          </cell>
          <cell r="H5097">
            <v>138970</v>
          </cell>
        </row>
        <row r="5098">
          <cell r="B5098" t="str">
            <v>5223RH</v>
          </cell>
          <cell r="H5098">
            <v>138970</v>
          </cell>
        </row>
        <row r="5099">
          <cell r="B5099" t="str">
            <v>5224RH</v>
          </cell>
          <cell r="H5099">
            <v>138970</v>
          </cell>
        </row>
        <row r="5100">
          <cell r="B5100" t="str">
            <v>5228RH</v>
          </cell>
          <cell r="H5100">
            <v>138970</v>
          </cell>
        </row>
        <row r="5101">
          <cell r="B5101" t="str">
            <v>5230RH</v>
          </cell>
          <cell r="H5101">
            <v>138970</v>
          </cell>
        </row>
        <row r="5102">
          <cell r="B5102" t="str">
            <v>5247RH</v>
          </cell>
          <cell r="H5102">
            <v>238114</v>
          </cell>
        </row>
        <row r="5103">
          <cell r="B5103" t="str">
            <v>5249RH</v>
          </cell>
          <cell r="H5103">
            <v>238114</v>
          </cell>
        </row>
        <row r="5104">
          <cell r="B5104" t="str">
            <v>5249RS</v>
          </cell>
          <cell r="H5104">
            <v>206356</v>
          </cell>
        </row>
        <row r="5105">
          <cell r="B5105" t="str">
            <v>5250RS</v>
          </cell>
          <cell r="H5105">
            <v>209556</v>
          </cell>
        </row>
        <row r="5106">
          <cell r="B5106" t="str">
            <v>5251RH</v>
          </cell>
          <cell r="H5106">
            <v>238114</v>
          </cell>
        </row>
        <row r="5107">
          <cell r="B5107" t="str">
            <v>5251RS</v>
          </cell>
          <cell r="H5107">
            <v>209556</v>
          </cell>
        </row>
        <row r="5108">
          <cell r="B5108" t="str">
            <v>5253RS</v>
          </cell>
          <cell r="H5108">
            <v>209556</v>
          </cell>
        </row>
        <row r="5109">
          <cell r="B5109" t="str">
            <v>5254RS</v>
          </cell>
          <cell r="H5109">
            <v>209556</v>
          </cell>
        </row>
        <row r="5110">
          <cell r="B5110" t="str">
            <v>5256RS</v>
          </cell>
          <cell r="H5110">
            <v>209556</v>
          </cell>
        </row>
        <row r="5111">
          <cell r="B5111" t="str">
            <v>5258RS</v>
          </cell>
          <cell r="H5111">
            <v>209556</v>
          </cell>
        </row>
        <row r="5112">
          <cell r="B5112" t="str">
            <v>5259RS</v>
          </cell>
          <cell r="H5112">
            <v>209556</v>
          </cell>
        </row>
        <row r="5113">
          <cell r="B5113" t="str">
            <v>5261PG1</v>
          </cell>
          <cell r="H5113">
            <v>182479</v>
          </cell>
        </row>
        <row r="5114">
          <cell r="B5114" t="str">
            <v>5265RS</v>
          </cell>
          <cell r="H5114">
            <v>209556</v>
          </cell>
        </row>
        <row r="5115">
          <cell r="B5115" t="str">
            <v>5267RS</v>
          </cell>
          <cell r="H5115">
            <v>206356</v>
          </cell>
        </row>
        <row r="5116">
          <cell r="B5116" t="str">
            <v>5268RS</v>
          </cell>
          <cell r="H5116">
            <v>206356</v>
          </cell>
        </row>
        <row r="5117">
          <cell r="B5117" t="str">
            <v>5273RS</v>
          </cell>
          <cell r="H5117">
            <v>209556</v>
          </cell>
        </row>
        <row r="5118">
          <cell r="B5118" t="str">
            <v>5274PG1</v>
          </cell>
          <cell r="H5118">
            <v>174251</v>
          </cell>
        </row>
        <row r="5119">
          <cell r="B5119" t="str">
            <v>5274RS</v>
          </cell>
          <cell r="H5119">
            <v>209556</v>
          </cell>
        </row>
        <row r="5120">
          <cell r="B5120" t="str">
            <v>5276RS</v>
          </cell>
          <cell r="H5120">
            <v>209556</v>
          </cell>
        </row>
        <row r="5121">
          <cell r="B5121" t="str">
            <v>5278PG1</v>
          </cell>
          <cell r="H5121">
            <v>174251</v>
          </cell>
        </row>
        <row r="5122">
          <cell r="B5122" t="str">
            <v>5278RS</v>
          </cell>
          <cell r="H5122">
            <v>206356</v>
          </cell>
        </row>
        <row r="5123">
          <cell r="B5123" t="str">
            <v>5280PG1</v>
          </cell>
          <cell r="H5123">
            <v>174251</v>
          </cell>
        </row>
        <row r="5124">
          <cell r="B5124" t="str">
            <v>5280RS</v>
          </cell>
          <cell r="H5124">
            <v>209556</v>
          </cell>
        </row>
        <row r="5125">
          <cell r="B5125" t="str">
            <v>5281RS</v>
          </cell>
          <cell r="H5125">
            <v>209556</v>
          </cell>
        </row>
        <row r="5126">
          <cell r="B5126" t="str">
            <v>5282PG1</v>
          </cell>
          <cell r="H5126">
            <v>182479</v>
          </cell>
        </row>
        <row r="5127">
          <cell r="B5127" t="str">
            <v>5282RS</v>
          </cell>
          <cell r="H5127">
            <v>209556</v>
          </cell>
        </row>
        <row r="5128">
          <cell r="B5128" t="str">
            <v>5283RS</v>
          </cell>
          <cell r="H5128">
            <v>209556</v>
          </cell>
        </row>
        <row r="5129">
          <cell r="B5129" t="str">
            <v>5284RS</v>
          </cell>
          <cell r="H5129">
            <v>209556</v>
          </cell>
        </row>
        <row r="5130">
          <cell r="B5130" t="str">
            <v>5300PG1</v>
          </cell>
          <cell r="H5130">
            <v>182479</v>
          </cell>
        </row>
        <row r="5131">
          <cell r="B5131" t="str">
            <v>5322PG1</v>
          </cell>
          <cell r="H5131">
            <v>181228</v>
          </cell>
        </row>
        <row r="5132">
          <cell r="B5132" t="str">
            <v>5325PM1</v>
          </cell>
          <cell r="H5132">
            <v>217507</v>
          </cell>
        </row>
        <row r="5133">
          <cell r="B5133" t="str">
            <v>5326PM1</v>
          </cell>
          <cell r="H5133">
            <v>217507</v>
          </cell>
        </row>
        <row r="5134">
          <cell r="B5134" t="str">
            <v>5332PG1</v>
          </cell>
          <cell r="H5134">
            <v>173000</v>
          </cell>
        </row>
        <row r="5135">
          <cell r="B5135" t="str">
            <v>5334PM1</v>
          </cell>
          <cell r="H5135">
            <v>262894</v>
          </cell>
        </row>
        <row r="5136">
          <cell r="B5136" t="str">
            <v>5336PM1</v>
          </cell>
          <cell r="H5136">
            <v>217507</v>
          </cell>
        </row>
        <row r="5137">
          <cell r="B5137" t="str">
            <v>5337PG1</v>
          </cell>
          <cell r="H5137">
            <v>173000</v>
          </cell>
        </row>
        <row r="5138">
          <cell r="B5138" t="str">
            <v>5337PM1</v>
          </cell>
          <cell r="H5138">
            <v>262894</v>
          </cell>
        </row>
        <row r="5139">
          <cell r="B5139" t="str">
            <v>5346PG1</v>
          </cell>
          <cell r="H5139">
            <v>176043</v>
          </cell>
        </row>
        <row r="5140">
          <cell r="B5140" t="str">
            <v>5354PM1</v>
          </cell>
          <cell r="H5140">
            <v>217507</v>
          </cell>
        </row>
        <row r="5141">
          <cell r="B5141" t="str">
            <v>5354QA1</v>
          </cell>
          <cell r="H5141">
            <v>236477</v>
          </cell>
        </row>
        <row r="5142">
          <cell r="B5142" t="str">
            <v>5361PG1</v>
          </cell>
          <cell r="H5142">
            <v>184271</v>
          </cell>
        </row>
        <row r="5143">
          <cell r="B5143" t="str">
            <v>5378PM1</v>
          </cell>
          <cell r="H5143">
            <v>217507</v>
          </cell>
        </row>
        <row r="5144">
          <cell r="B5144" t="str">
            <v>5389PG1</v>
          </cell>
          <cell r="H5144">
            <v>174251</v>
          </cell>
        </row>
        <row r="5145">
          <cell r="B5145" t="str">
            <v>5425QF</v>
          </cell>
          <cell r="H5145">
            <v>198321</v>
          </cell>
        </row>
        <row r="5146">
          <cell r="B5146" t="str">
            <v>5464PG1</v>
          </cell>
          <cell r="H5146">
            <v>174251</v>
          </cell>
        </row>
        <row r="5147">
          <cell r="B5147" t="str">
            <v>5483PG1</v>
          </cell>
          <cell r="H5147">
            <v>135434</v>
          </cell>
        </row>
        <row r="5148">
          <cell r="B5148" t="str">
            <v>5485PQ1</v>
          </cell>
          <cell r="H5148">
            <v>167128</v>
          </cell>
        </row>
        <row r="5149">
          <cell r="B5149" t="str">
            <v>5506PI1</v>
          </cell>
          <cell r="H5149">
            <v>198405</v>
          </cell>
        </row>
        <row r="5150">
          <cell r="B5150" t="str">
            <v>5577QF</v>
          </cell>
          <cell r="H5150">
            <v>634874</v>
          </cell>
        </row>
        <row r="5151">
          <cell r="B5151" t="str">
            <v>5591PQ1</v>
          </cell>
          <cell r="H5151">
            <v>142843</v>
          </cell>
        </row>
        <row r="5152">
          <cell r="B5152" t="str">
            <v>5592PQ1</v>
          </cell>
          <cell r="H5152">
            <v>167128</v>
          </cell>
        </row>
        <row r="5153">
          <cell r="B5153" t="str">
            <v>5615PQ1</v>
          </cell>
          <cell r="H5153">
            <v>142843</v>
          </cell>
        </row>
        <row r="5154">
          <cell r="B5154" t="str">
            <v>5653PM1</v>
          </cell>
          <cell r="H5154">
            <v>165650</v>
          </cell>
        </row>
        <row r="5155">
          <cell r="B5155" t="str">
            <v>5670NP1</v>
          </cell>
          <cell r="H5155">
            <v>274151</v>
          </cell>
        </row>
        <row r="5156">
          <cell r="B5156" t="str">
            <v>5671PM1</v>
          </cell>
          <cell r="H5156">
            <v>180253</v>
          </cell>
        </row>
        <row r="5157">
          <cell r="B5157" t="str">
            <v>5678PQ1</v>
          </cell>
          <cell r="H5157">
            <v>145442</v>
          </cell>
        </row>
        <row r="5158">
          <cell r="B5158" t="str">
            <v>5679PM1</v>
          </cell>
          <cell r="H5158">
            <v>145959</v>
          </cell>
        </row>
        <row r="5159">
          <cell r="B5159" t="str">
            <v>5690PM1</v>
          </cell>
          <cell r="H5159">
            <v>178449</v>
          </cell>
        </row>
        <row r="5160">
          <cell r="B5160" t="str">
            <v>5691PM1</v>
          </cell>
          <cell r="H5160">
            <v>173794</v>
          </cell>
        </row>
        <row r="5161">
          <cell r="B5161" t="str">
            <v>5693PM1</v>
          </cell>
          <cell r="H5161">
            <v>176633</v>
          </cell>
        </row>
        <row r="5162">
          <cell r="B5162" t="str">
            <v>5706PQ1</v>
          </cell>
          <cell r="H5162">
            <v>145442</v>
          </cell>
        </row>
        <row r="5163">
          <cell r="B5163" t="str">
            <v>5707PQ1</v>
          </cell>
          <cell r="H5163">
            <v>145442</v>
          </cell>
        </row>
        <row r="5164">
          <cell r="B5164" t="str">
            <v>5712PQ1</v>
          </cell>
          <cell r="H5164">
            <v>142843</v>
          </cell>
        </row>
        <row r="5165">
          <cell r="B5165" t="str">
            <v>5722PM1</v>
          </cell>
          <cell r="H5165">
            <v>209027</v>
          </cell>
        </row>
        <row r="5166">
          <cell r="B5166" t="str">
            <v>5724PQ1</v>
          </cell>
          <cell r="H5166">
            <v>145442</v>
          </cell>
        </row>
        <row r="5167">
          <cell r="B5167" t="str">
            <v>5732PM1</v>
          </cell>
          <cell r="H5167">
            <v>155775</v>
          </cell>
        </row>
        <row r="5168">
          <cell r="B5168" t="str">
            <v>5740PQ1</v>
          </cell>
          <cell r="H5168">
            <v>145442</v>
          </cell>
        </row>
        <row r="5169">
          <cell r="B5169" t="str">
            <v>5762PM1</v>
          </cell>
          <cell r="H5169">
            <v>169969</v>
          </cell>
        </row>
        <row r="5170">
          <cell r="B5170" t="str">
            <v>5770PM1</v>
          </cell>
          <cell r="H5170">
            <v>177487</v>
          </cell>
        </row>
        <row r="5171">
          <cell r="B5171" t="str">
            <v>5773PM1</v>
          </cell>
          <cell r="H5171">
            <v>173794</v>
          </cell>
        </row>
        <row r="5172">
          <cell r="B5172" t="str">
            <v>5776PM1</v>
          </cell>
          <cell r="H5172">
            <v>177595</v>
          </cell>
        </row>
        <row r="5173">
          <cell r="B5173" t="str">
            <v>5811PM1</v>
          </cell>
          <cell r="H5173">
            <v>157976</v>
          </cell>
        </row>
        <row r="5174">
          <cell r="B5174" t="str">
            <v>5824PM1</v>
          </cell>
          <cell r="H5174">
            <v>156436</v>
          </cell>
        </row>
        <row r="5175">
          <cell r="B5175" t="str">
            <v>5827PM1</v>
          </cell>
          <cell r="H5175">
            <v>136612</v>
          </cell>
        </row>
        <row r="5176">
          <cell r="B5176" t="str">
            <v>5830PM1</v>
          </cell>
          <cell r="H5176">
            <v>173144</v>
          </cell>
        </row>
        <row r="5177">
          <cell r="B5177" t="str">
            <v>5833PM1</v>
          </cell>
          <cell r="H5177">
            <v>209027</v>
          </cell>
        </row>
        <row r="5178">
          <cell r="B5178" t="str">
            <v>5838PM1</v>
          </cell>
          <cell r="H5178">
            <v>148545</v>
          </cell>
        </row>
        <row r="5179">
          <cell r="B5179" t="str">
            <v>5839PM1</v>
          </cell>
          <cell r="H5179">
            <v>177487</v>
          </cell>
        </row>
        <row r="5180">
          <cell r="B5180" t="str">
            <v>5843PM1</v>
          </cell>
          <cell r="H5180">
            <v>169969</v>
          </cell>
        </row>
        <row r="5181">
          <cell r="B5181" t="str">
            <v>5851PM1</v>
          </cell>
          <cell r="H5181">
            <v>174552</v>
          </cell>
        </row>
        <row r="5182">
          <cell r="B5182" t="str">
            <v>5878PM1</v>
          </cell>
          <cell r="H5182">
            <v>136612</v>
          </cell>
        </row>
        <row r="5183">
          <cell r="B5183" t="str">
            <v>5898PU1</v>
          </cell>
          <cell r="H5183">
            <v>209881</v>
          </cell>
        </row>
        <row r="5184">
          <cell r="B5184" t="str">
            <v>5903PM1</v>
          </cell>
          <cell r="H5184">
            <v>178714</v>
          </cell>
        </row>
        <row r="5185">
          <cell r="B5185" t="str">
            <v>5906PU1</v>
          </cell>
          <cell r="H5185">
            <v>209881</v>
          </cell>
        </row>
        <row r="5186">
          <cell r="B5186" t="str">
            <v>5909PU1</v>
          </cell>
          <cell r="H5186">
            <v>209881</v>
          </cell>
        </row>
        <row r="5187">
          <cell r="B5187" t="str">
            <v>5913PM1</v>
          </cell>
          <cell r="H5187">
            <v>178714</v>
          </cell>
        </row>
        <row r="5188">
          <cell r="B5188" t="str">
            <v>5914PU1</v>
          </cell>
          <cell r="H5188">
            <v>206717</v>
          </cell>
        </row>
        <row r="5189">
          <cell r="B5189" t="str">
            <v>5915PM1</v>
          </cell>
          <cell r="H5189">
            <v>175995</v>
          </cell>
        </row>
        <row r="5190">
          <cell r="B5190" t="str">
            <v>5916PU1</v>
          </cell>
          <cell r="H5190">
            <v>209881</v>
          </cell>
        </row>
        <row r="5191">
          <cell r="B5191" t="str">
            <v>5919PU1</v>
          </cell>
          <cell r="H5191">
            <v>206717</v>
          </cell>
        </row>
        <row r="5192">
          <cell r="B5192" t="str">
            <v>5923PM1</v>
          </cell>
          <cell r="H5192">
            <v>199682</v>
          </cell>
        </row>
        <row r="5193">
          <cell r="B5193" t="str">
            <v>5925PM1</v>
          </cell>
          <cell r="H5193">
            <v>175995</v>
          </cell>
        </row>
        <row r="5194">
          <cell r="B5194" t="str">
            <v>5927PM1</v>
          </cell>
          <cell r="H5194">
            <v>205911</v>
          </cell>
        </row>
        <row r="5195">
          <cell r="B5195" t="str">
            <v>5929PM1</v>
          </cell>
          <cell r="H5195">
            <v>205911</v>
          </cell>
        </row>
        <row r="5196">
          <cell r="B5196" t="str">
            <v>5940PM1</v>
          </cell>
          <cell r="H5196">
            <v>199682</v>
          </cell>
        </row>
        <row r="5197">
          <cell r="B5197" t="str">
            <v>5941PM1</v>
          </cell>
          <cell r="H5197">
            <v>205911</v>
          </cell>
        </row>
        <row r="5198">
          <cell r="B5198" t="str">
            <v>5942PM1</v>
          </cell>
          <cell r="H5198">
            <v>205911</v>
          </cell>
        </row>
        <row r="5199">
          <cell r="B5199" t="str">
            <v>5945PM1</v>
          </cell>
          <cell r="H5199">
            <v>199682</v>
          </cell>
        </row>
        <row r="5200">
          <cell r="B5200" t="str">
            <v>5948PM1</v>
          </cell>
          <cell r="H5200">
            <v>205911</v>
          </cell>
        </row>
        <row r="5201">
          <cell r="B5201" t="str">
            <v>5949PD1</v>
          </cell>
          <cell r="H5201">
            <v>170871</v>
          </cell>
        </row>
        <row r="5202">
          <cell r="B5202" t="str">
            <v>5950PM1</v>
          </cell>
          <cell r="H5202">
            <v>173289</v>
          </cell>
        </row>
        <row r="5203">
          <cell r="B5203" t="str">
            <v>5955PM1</v>
          </cell>
          <cell r="H5203">
            <v>202747</v>
          </cell>
        </row>
        <row r="5204">
          <cell r="B5204" t="str">
            <v>5956PD1</v>
          </cell>
          <cell r="H5204">
            <v>172350</v>
          </cell>
        </row>
        <row r="5205">
          <cell r="B5205" t="str">
            <v>5963PD1</v>
          </cell>
          <cell r="H5205">
            <v>172350</v>
          </cell>
        </row>
        <row r="5206">
          <cell r="B5206" t="str">
            <v>5973PD1</v>
          </cell>
          <cell r="H5206">
            <v>170871</v>
          </cell>
        </row>
        <row r="5207">
          <cell r="B5207" t="str">
            <v>5974PD1</v>
          </cell>
          <cell r="H5207">
            <v>170871</v>
          </cell>
        </row>
        <row r="5208">
          <cell r="B5208" t="str">
            <v>5975PD1</v>
          </cell>
          <cell r="H5208">
            <v>172350</v>
          </cell>
        </row>
        <row r="5209">
          <cell r="B5209" t="str">
            <v>5982PD1</v>
          </cell>
          <cell r="H5209">
            <v>172350</v>
          </cell>
        </row>
        <row r="5210">
          <cell r="B5210" t="str">
            <v>6003PD1</v>
          </cell>
          <cell r="H5210">
            <v>169307</v>
          </cell>
        </row>
        <row r="5211">
          <cell r="B5211" t="str">
            <v>6006PD1</v>
          </cell>
          <cell r="H5211">
            <v>170871</v>
          </cell>
        </row>
        <row r="5212">
          <cell r="B5212" t="str">
            <v>6007PD1</v>
          </cell>
          <cell r="H5212">
            <v>172350</v>
          </cell>
        </row>
        <row r="5213">
          <cell r="B5213" t="str">
            <v>6008PD1</v>
          </cell>
          <cell r="H5213">
            <v>169307</v>
          </cell>
        </row>
        <row r="5214">
          <cell r="B5214" t="str">
            <v>6015PD1</v>
          </cell>
          <cell r="H5214">
            <v>174263</v>
          </cell>
        </row>
        <row r="5215">
          <cell r="B5215" t="str">
            <v>6017PD1</v>
          </cell>
          <cell r="H5215">
            <v>172350</v>
          </cell>
        </row>
        <row r="5216">
          <cell r="B5216" t="str">
            <v>6034PD1</v>
          </cell>
          <cell r="H5216">
            <v>169307</v>
          </cell>
        </row>
        <row r="5217">
          <cell r="B5217" t="str">
            <v>6038PD1</v>
          </cell>
          <cell r="H5217">
            <v>169307</v>
          </cell>
        </row>
        <row r="5218">
          <cell r="B5218" t="str">
            <v>6048MQ1</v>
          </cell>
          <cell r="H5218">
            <v>255111</v>
          </cell>
        </row>
        <row r="5219">
          <cell r="B5219" t="str">
            <v>6114PH1</v>
          </cell>
          <cell r="H5219">
            <v>167707</v>
          </cell>
        </row>
        <row r="5220">
          <cell r="B5220" t="str">
            <v>6178PH1</v>
          </cell>
          <cell r="H5220">
            <v>164688</v>
          </cell>
        </row>
        <row r="5221">
          <cell r="B5221" t="str">
            <v>6248PH1</v>
          </cell>
          <cell r="H5221">
            <v>167707</v>
          </cell>
        </row>
        <row r="5222">
          <cell r="B5222" t="str">
            <v>6267PH1</v>
          </cell>
          <cell r="H5222">
            <v>167707</v>
          </cell>
        </row>
        <row r="5223">
          <cell r="B5223" t="str">
            <v>6528SA</v>
          </cell>
          <cell r="H5223">
            <v>507572</v>
          </cell>
        </row>
        <row r="5224">
          <cell r="B5224" t="str">
            <v>6651PC</v>
          </cell>
          <cell r="H5224">
            <v>256938</v>
          </cell>
        </row>
        <row r="5225">
          <cell r="B5225" t="str">
            <v>6655PC</v>
          </cell>
          <cell r="H5225">
            <v>256938</v>
          </cell>
        </row>
        <row r="5226">
          <cell r="B5226" t="str">
            <v>6683RX</v>
          </cell>
          <cell r="H5226">
            <v>424743</v>
          </cell>
        </row>
        <row r="5227">
          <cell r="B5227" t="str">
            <v>6690RX</v>
          </cell>
          <cell r="H5227">
            <v>245498</v>
          </cell>
        </row>
        <row r="5228">
          <cell r="B5228" t="str">
            <v>6693PC</v>
          </cell>
          <cell r="H5228">
            <v>256938</v>
          </cell>
        </row>
        <row r="5229">
          <cell r="B5229" t="str">
            <v>6695PC</v>
          </cell>
          <cell r="H5229">
            <v>256938</v>
          </cell>
        </row>
        <row r="5230">
          <cell r="B5230" t="str">
            <v>6705RX</v>
          </cell>
          <cell r="H5230">
            <v>240482</v>
          </cell>
        </row>
        <row r="5231">
          <cell r="B5231" t="str">
            <v>6732RX</v>
          </cell>
          <cell r="H5231">
            <v>300458</v>
          </cell>
        </row>
        <row r="5232">
          <cell r="B5232" t="str">
            <v>6747RX</v>
          </cell>
          <cell r="H5232">
            <v>210386</v>
          </cell>
        </row>
        <row r="5233">
          <cell r="B5233" t="str">
            <v>6750RX</v>
          </cell>
          <cell r="H5233">
            <v>416110</v>
          </cell>
        </row>
        <row r="5234">
          <cell r="B5234" t="str">
            <v>6751RX</v>
          </cell>
          <cell r="H5234">
            <v>256661</v>
          </cell>
        </row>
        <row r="5235">
          <cell r="B5235" t="str">
            <v>6765RX</v>
          </cell>
          <cell r="H5235">
            <v>253461</v>
          </cell>
        </row>
        <row r="5236">
          <cell r="B5236" t="str">
            <v>6786RX</v>
          </cell>
          <cell r="H5236">
            <v>313871</v>
          </cell>
        </row>
        <row r="5237">
          <cell r="B5237" t="str">
            <v>6798RX</v>
          </cell>
          <cell r="H5237">
            <v>609195</v>
          </cell>
        </row>
        <row r="5238">
          <cell r="B5238" t="str">
            <v>6945RX</v>
          </cell>
          <cell r="H5238">
            <v>221356</v>
          </cell>
        </row>
        <row r="5239">
          <cell r="B5239" t="str">
            <v>6952RX</v>
          </cell>
          <cell r="H5239">
            <v>282066</v>
          </cell>
        </row>
        <row r="5240">
          <cell r="B5240" t="str">
            <v>6971PX1</v>
          </cell>
          <cell r="H5240">
            <v>179265</v>
          </cell>
        </row>
        <row r="5241">
          <cell r="B5241" t="str">
            <v>6975RX</v>
          </cell>
          <cell r="H5241">
            <v>244091</v>
          </cell>
        </row>
        <row r="5242">
          <cell r="B5242" t="str">
            <v>6981RX</v>
          </cell>
          <cell r="H5242">
            <v>237270</v>
          </cell>
        </row>
        <row r="5243">
          <cell r="B5243" t="str">
            <v>7004PX1</v>
          </cell>
          <cell r="H5243">
            <v>267212</v>
          </cell>
        </row>
        <row r="5244">
          <cell r="B5244" t="str">
            <v>7010PX1</v>
          </cell>
          <cell r="H5244">
            <v>182840</v>
          </cell>
        </row>
        <row r="5245">
          <cell r="B5245" t="str">
            <v>7022PX1</v>
          </cell>
          <cell r="H5245">
            <v>182840</v>
          </cell>
        </row>
        <row r="5246">
          <cell r="B5246" t="str">
            <v>7038SC</v>
          </cell>
          <cell r="H5246">
            <v>308323</v>
          </cell>
        </row>
        <row r="5247">
          <cell r="B5247" t="str">
            <v>7043PX1</v>
          </cell>
          <cell r="H5247">
            <v>182840</v>
          </cell>
        </row>
        <row r="5248">
          <cell r="B5248" t="str">
            <v>7051RX</v>
          </cell>
          <cell r="H5248">
            <v>219107</v>
          </cell>
        </row>
        <row r="5249">
          <cell r="B5249" t="str">
            <v>7086RX</v>
          </cell>
          <cell r="H5249">
            <v>190634</v>
          </cell>
        </row>
        <row r="5250">
          <cell r="B5250" t="str">
            <v>7115RX</v>
          </cell>
          <cell r="H5250">
            <v>208209</v>
          </cell>
        </row>
        <row r="5251">
          <cell r="B5251" t="str">
            <v>7130RX</v>
          </cell>
          <cell r="H5251">
            <v>373354</v>
          </cell>
        </row>
        <row r="5252">
          <cell r="B5252" t="str">
            <v>7146RX</v>
          </cell>
          <cell r="H5252">
            <v>208209</v>
          </cell>
        </row>
        <row r="5253">
          <cell r="B5253" t="str">
            <v>7150RX</v>
          </cell>
          <cell r="H5253">
            <v>291761</v>
          </cell>
        </row>
        <row r="5254">
          <cell r="B5254" t="str">
            <v>7151RX</v>
          </cell>
          <cell r="H5254">
            <v>296429</v>
          </cell>
        </row>
        <row r="5255">
          <cell r="B5255" t="str">
            <v>7160RX</v>
          </cell>
          <cell r="H5255">
            <v>297848</v>
          </cell>
        </row>
        <row r="5256">
          <cell r="B5256" t="str">
            <v>7162RX</v>
          </cell>
          <cell r="H5256">
            <v>208209</v>
          </cell>
        </row>
        <row r="5257">
          <cell r="B5257" t="str">
            <v>7207PT1</v>
          </cell>
          <cell r="H5257">
            <v>188469</v>
          </cell>
        </row>
        <row r="5258">
          <cell r="B5258" t="str">
            <v>7209RX</v>
          </cell>
          <cell r="H5258">
            <v>266116</v>
          </cell>
        </row>
        <row r="5259">
          <cell r="B5259" t="str">
            <v>7234RN</v>
          </cell>
          <cell r="H5259">
            <v>199103</v>
          </cell>
        </row>
        <row r="5260">
          <cell r="B5260" t="str">
            <v>7235RN</v>
          </cell>
          <cell r="H5260">
            <v>199103</v>
          </cell>
        </row>
        <row r="5261">
          <cell r="B5261" t="str">
            <v>7236RN</v>
          </cell>
          <cell r="H5261">
            <v>199103</v>
          </cell>
        </row>
        <row r="5262">
          <cell r="B5262" t="str">
            <v>7237RN</v>
          </cell>
          <cell r="H5262">
            <v>199103</v>
          </cell>
        </row>
        <row r="5263">
          <cell r="B5263" t="str">
            <v>7238RN</v>
          </cell>
          <cell r="H5263">
            <v>199103</v>
          </cell>
        </row>
        <row r="5264">
          <cell r="B5264" t="str">
            <v>7239RN</v>
          </cell>
          <cell r="H5264">
            <v>199103</v>
          </cell>
        </row>
        <row r="5265">
          <cell r="B5265" t="str">
            <v>7240RN</v>
          </cell>
          <cell r="H5265">
            <v>199103</v>
          </cell>
        </row>
        <row r="5266">
          <cell r="B5266" t="str">
            <v>7241RN</v>
          </cell>
          <cell r="H5266">
            <v>199103</v>
          </cell>
        </row>
        <row r="5267">
          <cell r="B5267" t="str">
            <v>7242PX1</v>
          </cell>
          <cell r="H5267">
            <v>162453</v>
          </cell>
        </row>
        <row r="5268">
          <cell r="B5268" t="str">
            <v>7242RN</v>
          </cell>
          <cell r="H5268">
            <v>199103</v>
          </cell>
        </row>
        <row r="5269">
          <cell r="B5269" t="str">
            <v>7272RN</v>
          </cell>
          <cell r="H5269">
            <v>199103</v>
          </cell>
        </row>
        <row r="5270">
          <cell r="B5270" t="str">
            <v>7273RN</v>
          </cell>
          <cell r="H5270">
            <v>199103</v>
          </cell>
        </row>
        <row r="5271">
          <cell r="B5271" t="str">
            <v>7274RN</v>
          </cell>
          <cell r="H5271">
            <v>199103</v>
          </cell>
        </row>
        <row r="5272">
          <cell r="B5272" t="str">
            <v>7275RN</v>
          </cell>
          <cell r="H5272">
            <v>199103</v>
          </cell>
        </row>
        <row r="5273">
          <cell r="B5273" t="str">
            <v>7276RN</v>
          </cell>
          <cell r="H5273">
            <v>199103</v>
          </cell>
        </row>
        <row r="5274">
          <cell r="B5274" t="str">
            <v>7277RN</v>
          </cell>
          <cell r="H5274">
            <v>199103</v>
          </cell>
        </row>
        <row r="5275">
          <cell r="B5275" t="str">
            <v>7278RN</v>
          </cell>
          <cell r="H5275">
            <v>199103</v>
          </cell>
        </row>
        <row r="5276">
          <cell r="B5276" t="str">
            <v>7279RN</v>
          </cell>
          <cell r="H5276">
            <v>199103</v>
          </cell>
        </row>
        <row r="5277">
          <cell r="B5277" t="str">
            <v>7280RN</v>
          </cell>
          <cell r="H5277">
            <v>199103</v>
          </cell>
        </row>
        <row r="5278">
          <cell r="B5278" t="str">
            <v>7281RN</v>
          </cell>
          <cell r="H5278">
            <v>199103</v>
          </cell>
        </row>
        <row r="5279">
          <cell r="B5279" t="str">
            <v>7282RN</v>
          </cell>
          <cell r="H5279">
            <v>199103</v>
          </cell>
        </row>
        <row r="5280">
          <cell r="B5280" t="str">
            <v>7283RN</v>
          </cell>
          <cell r="H5280">
            <v>199103</v>
          </cell>
        </row>
        <row r="5281">
          <cell r="B5281" t="str">
            <v>7284RN</v>
          </cell>
          <cell r="H5281">
            <v>199103</v>
          </cell>
        </row>
        <row r="5282">
          <cell r="B5282" t="str">
            <v>7285RN</v>
          </cell>
          <cell r="H5282">
            <v>199103</v>
          </cell>
        </row>
        <row r="5283">
          <cell r="B5283" t="str">
            <v>7286RN</v>
          </cell>
          <cell r="H5283">
            <v>199103</v>
          </cell>
        </row>
        <row r="5284">
          <cell r="B5284" t="str">
            <v>7287RN</v>
          </cell>
          <cell r="H5284">
            <v>199103</v>
          </cell>
        </row>
        <row r="5285">
          <cell r="B5285" t="str">
            <v>7288RN</v>
          </cell>
          <cell r="H5285">
            <v>199103</v>
          </cell>
        </row>
        <row r="5286">
          <cell r="B5286" t="str">
            <v>7289RN</v>
          </cell>
          <cell r="H5286">
            <v>199103</v>
          </cell>
        </row>
        <row r="5287">
          <cell r="B5287" t="str">
            <v>7290RN</v>
          </cell>
          <cell r="H5287">
            <v>199103</v>
          </cell>
        </row>
        <row r="5288">
          <cell r="B5288" t="str">
            <v>7291RN</v>
          </cell>
          <cell r="H5288">
            <v>199103</v>
          </cell>
        </row>
        <row r="5289">
          <cell r="B5289" t="str">
            <v>7292RN</v>
          </cell>
          <cell r="H5289">
            <v>199103</v>
          </cell>
        </row>
        <row r="5290">
          <cell r="B5290" t="str">
            <v>7293RN</v>
          </cell>
          <cell r="H5290">
            <v>199103</v>
          </cell>
        </row>
        <row r="5291">
          <cell r="B5291" t="str">
            <v>7294RN</v>
          </cell>
          <cell r="H5291">
            <v>199103</v>
          </cell>
        </row>
        <row r="5292">
          <cell r="B5292" t="str">
            <v>7295RN</v>
          </cell>
          <cell r="H5292">
            <v>199103</v>
          </cell>
        </row>
        <row r="5293">
          <cell r="B5293" t="str">
            <v>7296RN</v>
          </cell>
          <cell r="H5293">
            <v>199103</v>
          </cell>
        </row>
        <row r="5294">
          <cell r="B5294" t="str">
            <v>7297RN</v>
          </cell>
          <cell r="H5294">
            <v>199103</v>
          </cell>
        </row>
        <row r="5295">
          <cell r="B5295" t="str">
            <v>7298RN</v>
          </cell>
          <cell r="H5295">
            <v>199103</v>
          </cell>
        </row>
        <row r="5296">
          <cell r="B5296" t="str">
            <v>7299RN</v>
          </cell>
          <cell r="H5296">
            <v>199103</v>
          </cell>
        </row>
        <row r="5297">
          <cell r="B5297" t="str">
            <v>7300RN</v>
          </cell>
          <cell r="H5297">
            <v>199103</v>
          </cell>
        </row>
        <row r="5298">
          <cell r="B5298" t="str">
            <v>7301RN</v>
          </cell>
          <cell r="H5298">
            <v>199103</v>
          </cell>
        </row>
        <row r="5299">
          <cell r="B5299" t="str">
            <v>7302RN</v>
          </cell>
          <cell r="H5299">
            <v>199103</v>
          </cell>
        </row>
        <row r="5300">
          <cell r="B5300" t="str">
            <v>7303RN</v>
          </cell>
          <cell r="H5300">
            <v>199103</v>
          </cell>
        </row>
        <row r="5301">
          <cell r="B5301" t="str">
            <v>7304RN</v>
          </cell>
          <cell r="H5301">
            <v>199103</v>
          </cell>
        </row>
        <row r="5302">
          <cell r="B5302" t="str">
            <v>7305RN</v>
          </cell>
          <cell r="H5302">
            <v>199103</v>
          </cell>
        </row>
        <row r="5303">
          <cell r="B5303" t="str">
            <v>7310SB</v>
          </cell>
          <cell r="H5303">
            <v>529467</v>
          </cell>
        </row>
        <row r="5304">
          <cell r="B5304" t="str">
            <v>7318RN</v>
          </cell>
          <cell r="H5304">
            <v>199103</v>
          </cell>
        </row>
        <row r="5305">
          <cell r="B5305" t="str">
            <v>7319RN</v>
          </cell>
          <cell r="H5305">
            <v>199103</v>
          </cell>
        </row>
        <row r="5306">
          <cell r="B5306" t="str">
            <v>7324RN</v>
          </cell>
          <cell r="H5306">
            <v>199103</v>
          </cell>
        </row>
        <row r="5307">
          <cell r="B5307" t="str">
            <v>7328RN</v>
          </cell>
          <cell r="H5307">
            <v>199103</v>
          </cell>
        </row>
        <row r="5308">
          <cell r="B5308" t="str">
            <v>7330PX1</v>
          </cell>
          <cell r="H5308">
            <v>183489</v>
          </cell>
        </row>
        <row r="5309">
          <cell r="B5309" t="str">
            <v>7333PX1</v>
          </cell>
          <cell r="H5309">
            <v>184067</v>
          </cell>
        </row>
        <row r="5310">
          <cell r="B5310" t="str">
            <v>7333RN</v>
          </cell>
          <cell r="H5310">
            <v>199103</v>
          </cell>
        </row>
        <row r="5311">
          <cell r="B5311" t="str">
            <v>7355RN</v>
          </cell>
          <cell r="H5311">
            <v>199103</v>
          </cell>
        </row>
        <row r="5312">
          <cell r="B5312" t="str">
            <v>7357RN</v>
          </cell>
          <cell r="H5312">
            <v>199103</v>
          </cell>
        </row>
        <row r="5313">
          <cell r="B5313" t="str">
            <v>7358RN</v>
          </cell>
          <cell r="H5313">
            <v>199103</v>
          </cell>
        </row>
        <row r="5314">
          <cell r="B5314" t="str">
            <v>7359RN</v>
          </cell>
          <cell r="H5314">
            <v>199103</v>
          </cell>
        </row>
        <row r="5315">
          <cell r="B5315" t="str">
            <v>7364RN</v>
          </cell>
          <cell r="H5315">
            <v>199103</v>
          </cell>
        </row>
        <row r="5316">
          <cell r="B5316" t="str">
            <v>7371RN</v>
          </cell>
          <cell r="H5316">
            <v>199103</v>
          </cell>
        </row>
        <row r="5317">
          <cell r="B5317" t="str">
            <v>7371RX</v>
          </cell>
          <cell r="H5317">
            <v>225925</v>
          </cell>
        </row>
        <row r="5318">
          <cell r="B5318" t="str">
            <v>7372RX</v>
          </cell>
          <cell r="H5318">
            <v>373354</v>
          </cell>
        </row>
        <row r="5319">
          <cell r="B5319" t="str">
            <v>7376RN</v>
          </cell>
          <cell r="H5319">
            <v>199103</v>
          </cell>
        </row>
        <row r="5320">
          <cell r="B5320" t="str">
            <v>7377RN</v>
          </cell>
          <cell r="H5320">
            <v>199103</v>
          </cell>
        </row>
        <row r="5321">
          <cell r="B5321" t="str">
            <v>7378RN</v>
          </cell>
          <cell r="H5321">
            <v>199103</v>
          </cell>
        </row>
        <row r="5322">
          <cell r="B5322" t="str">
            <v>7379RN</v>
          </cell>
          <cell r="H5322">
            <v>199103</v>
          </cell>
        </row>
        <row r="5323">
          <cell r="B5323" t="str">
            <v>7380RN</v>
          </cell>
          <cell r="H5323">
            <v>199103</v>
          </cell>
        </row>
        <row r="5324">
          <cell r="B5324" t="str">
            <v>7381RN</v>
          </cell>
          <cell r="H5324">
            <v>199103</v>
          </cell>
        </row>
        <row r="5325">
          <cell r="B5325" t="str">
            <v>7382RN</v>
          </cell>
          <cell r="H5325">
            <v>199103</v>
          </cell>
        </row>
        <row r="5326">
          <cell r="B5326" t="str">
            <v>7382RX</v>
          </cell>
          <cell r="H5326">
            <v>369468</v>
          </cell>
        </row>
        <row r="5327">
          <cell r="B5327" t="str">
            <v>7383RN</v>
          </cell>
          <cell r="H5327">
            <v>199103</v>
          </cell>
        </row>
        <row r="5328">
          <cell r="B5328" t="str">
            <v>7384RN</v>
          </cell>
          <cell r="H5328">
            <v>199103</v>
          </cell>
        </row>
        <row r="5329">
          <cell r="B5329" t="str">
            <v>7398RX</v>
          </cell>
          <cell r="H5329">
            <v>582356</v>
          </cell>
        </row>
        <row r="5330">
          <cell r="B5330" t="str">
            <v>7398SB</v>
          </cell>
          <cell r="H5330">
            <v>296778</v>
          </cell>
        </row>
        <row r="5331">
          <cell r="B5331" t="str">
            <v>7403SB</v>
          </cell>
          <cell r="H5331">
            <v>255434</v>
          </cell>
        </row>
        <row r="5332">
          <cell r="B5332" t="str">
            <v>7417SB</v>
          </cell>
          <cell r="H5332">
            <v>212551</v>
          </cell>
        </row>
        <row r="5333">
          <cell r="B5333" t="str">
            <v>7427SB</v>
          </cell>
          <cell r="H5333">
            <v>230859</v>
          </cell>
        </row>
        <row r="5334">
          <cell r="B5334" t="str">
            <v>7443RX</v>
          </cell>
          <cell r="H5334">
            <v>208209</v>
          </cell>
        </row>
        <row r="5335">
          <cell r="B5335" t="str">
            <v>7444RX</v>
          </cell>
          <cell r="H5335">
            <v>208209</v>
          </cell>
        </row>
        <row r="5336">
          <cell r="B5336" t="str">
            <v>7445RX</v>
          </cell>
          <cell r="H5336">
            <v>208209</v>
          </cell>
        </row>
        <row r="5337">
          <cell r="B5337" t="str">
            <v>7458RX</v>
          </cell>
          <cell r="H5337">
            <v>336100</v>
          </cell>
        </row>
        <row r="5338">
          <cell r="B5338" t="str">
            <v>7465RX</v>
          </cell>
          <cell r="H5338">
            <v>262591</v>
          </cell>
        </row>
        <row r="5339">
          <cell r="B5339" t="str">
            <v>7467RX</v>
          </cell>
          <cell r="H5339">
            <v>208209</v>
          </cell>
        </row>
        <row r="5340">
          <cell r="B5340" t="str">
            <v>7468RX</v>
          </cell>
          <cell r="H5340">
            <v>208209</v>
          </cell>
        </row>
        <row r="5341">
          <cell r="B5341" t="str">
            <v>7469RX</v>
          </cell>
          <cell r="H5341">
            <v>208209</v>
          </cell>
        </row>
        <row r="5342">
          <cell r="B5342" t="str">
            <v>7470RV</v>
          </cell>
          <cell r="H5342">
            <v>636582</v>
          </cell>
        </row>
        <row r="5343">
          <cell r="B5343" t="str">
            <v>7476RX</v>
          </cell>
          <cell r="H5343">
            <v>208209</v>
          </cell>
        </row>
        <row r="5344">
          <cell r="B5344" t="str">
            <v>7478RX</v>
          </cell>
          <cell r="H5344">
            <v>208209</v>
          </cell>
        </row>
        <row r="5345">
          <cell r="B5345" t="str">
            <v>7479RX</v>
          </cell>
          <cell r="H5345">
            <v>208209</v>
          </cell>
        </row>
        <row r="5346">
          <cell r="B5346" t="str">
            <v>7581RX</v>
          </cell>
          <cell r="H5346">
            <v>209556</v>
          </cell>
        </row>
        <row r="5347">
          <cell r="B5347" t="str">
            <v>7659PG1</v>
          </cell>
          <cell r="H5347">
            <v>164219</v>
          </cell>
        </row>
        <row r="5348">
          <cell r="B5348" t="str">
            <v>7666PG1</v>
          </cell>
          <cell r="H5348">
            <v>164989</v>
          </cell>
        </row>
        <row r="5349">
          <cell r="B5349" t="str">
            <v>7683PG1</v>
          </cell>
          <cell r="H5349">
            <v>248265</v>
          </cell>
        </row>
        <row r="5350">
          <cell r="B5350" t="str">
            <v>7693PG1</v>
          </cell>
          <cell r="H5350">
            <v>164219</v>
          </cell>
        </row>
        <row r="5351">
          <cell r="B5351" t="str">
            <v>7711PG1</v>
          </cell>
          <cell r="H5351">
            <v>164989</v>
          </cell>
        </row>
        <row r="5352">
          <cell r="B5352" t="str">
            <v>8095PQ1</v>
          </cell>
          <cell r="H5352">
            <v>186845</v>
          </cell>
        </row>
        <row r="5353">
          <cell r="B5353" t="str">
            <v>8097PQ1</v>
          </cell>
          <cell r="H5353">
            <v>186845</v>
          </cell>
        </row>
        <row r="5354">
          <cell r="B5354" t="str">
            <v>8101PQ1</v>
          </cell>
          <cell r="H5354">
            <v>186845</v>
          </cell>
        </row>
        <row r="5355">
          <cell r="B5355" t="str">
            <v>8110PQ1</v>
          </cell>
          <cell r="H5355">
            <v>189879</v>
          </cell>
        </row>
        <row r="5356">
          <cell r="B5356" t="str">
            <v>8120PQ1</v>
          </cell>
          <cell r="H5356">
            <v>186845</v>
          </cell>
        </row>
        <row r="5357">
          <cell r="B5357" t="str">
            <v>8126PQ1</v>
          </cell>
          <cell r="H5357">
            <v>189879</v>
          </cell>
        </row>
        <row r="5358">
          <cell r="B5358" t="str">
            <v>8130QV</v>
          </cell>
          <cell r="H5358">
            <v>387572</v>
          </cell>
        </row>
        <row r="5359">
          <cell r="B5359" t="str">
            <v>8133PQ1</v>
          </cell>
          <cell r="H5359">
            <v>189879</v>
          </cell>
        </row>
        <row r="5360">
          <cell r="B5360" t="str">
            <v>8134PQ1</v>
          </cell>
          <cell r="H5360">
            <v>189879</v>
          </cell>
        </row>
        <row r="5361">
          <cell r="B5361" t="str">
            <v>8135PQ1</v>
          </cell>
          <cell r="H5361">
            <v>189879</v>
          </cell>
        </row>
        <row r="5362">
          <cell r="B5362" t="str">
            <v>8137PQ1</v>
          </cell>
          <cell r="H5362">
            <v>186845</v>
          </cell>
        </row>
        <row r="5363">
          <cell r="B5363" t="str">
            <v>8141PQ2</v>
          </cell>
          <cell r="H5363">
            <v>212756</v>
          </cell>
        </row>
        <row r="5364">
          <cell r="B5364" t="str">
            <v>8148PQ1</v>
          </cell>
          <cell r="H5364">
            <v>186845</v>
          </cell>
        </row>
        <row r="5365">
          <cell r="B5365" t="str">
            <v>8156PQ1</v>
          </cell>
          <cell r="H5365">
            <v>189879</v>
          </cell>
        </row>
        <row r="5366">
          <cell r="B5366" t="str">
            <v>8159PQ1</v>
          </cell>
          <cell r="H5366">
            <v>189879</v>
          </cell>
        </row>
        <row r="5367">
          <cell r="B5367" t="str">
            <v>8195OZ1</v>
          </cell>
          <cell r="H5367">
            <v>170366</v>
          </cell>
        </row>
        <row r="5368">
          <cell r="B5368" t="str">
            <v>8209PQ1</v>
          </cell>
          <cell r="H5368">
            <v>186845</v>
          </cell>
        </row>
        <row r="5369">
          <cell r="B5369" t="str">
            <v>8219PQ1</v>
          </cell>
          <cell r="H5369">
            <v>189879</v>
          </cell>
        </row>
        <row r="5370">
          <cell r="B5370" t="str">
            <v>8226PQ1</v>
          </cell>
          <cell r="H5370">
            <v>168585</v>
          </cell>
        </row>
        <row r="5371">
          <cell r="B5371" t="str">
            <v>8227PQ1</v>
          </cell>
          <cell r="H5371">
            <v>168585</v>
          </cell>
        </row>
        <row r="5372">
          <cell r="B5372" t="str">
            <v>8232PQ1</v>
          </cell>
          <cell r="H5372">
            <v>172268</v>
          </cell>
        </row>
        <row r="5373">
          <cell r="B5373" t="str">
            <v>8249PQ1</v>
          </cell>
          <cell r="H5373">
            <v>168585</v>
          </cell>
        </row>
        <row r="5374">
          <cell r="B5374" t="str">
            <v>8255PQ1</v>
          </cell>
          <cell r="H5374">
            <v>165566</v>
          </cell>
        </row>
        <row r="5375">
          <cell r="B5375" t="str">
            <v>8269PQ1</v>
          </cell>
          <cell r="H5375">
            <v>168585</v>
          </cell>
        </row>
        <row r="5376">
          <cell r="B5376" t="str">
            <v>8271PQ1</v>
          </cell>
          <cell r="H5376">
            <v>141508</v>
          </cell>
        </row>
        <row r="5377">
          <cell r="B5377" t="str">
            <v>8315PQ1</v>
          </cell>
          <cell r="H5377">
            <v>140943</v>
          </cell>
        </row>
        <row r="5378">
          <cell r="B5378" t="str">
            <v>8317PQ1</v>
          </cell>
          <cell r="H5378">
            <v>144094</v>
          </cell>
        </row>
        <row r="5379">
          <cell r="B5379" t="str">
            <v>8318PQ1</v>
          </cell>
          <cell r="H5379">
            <v>144094</v>
          </cell>
        </row>
        <row r="5380">
          <cell r="B5380" t="str">
            <v>8331PQ1</v>
          </cell>
          <cell r="H5380">
            <v>138357</v>
          </cell>
        </row>
        <row r="5381">
          <cell r="B5381" t="str">
            <v>8337PQ1</v>
          </cell>
          <cell r="H5381">
            <v>164892</v>
          </cell>
        </row>
        <row r="5382">
          <cell r="B5382" t="str">
            <v>8355PQ1</v>
          </cell>
          <cell r="H5382">
            <v>231076</v>
          </cell>
        </row>
        <row r="5383">
          <cell r="B5383" t="str">
            <v>8362PQ1</v>
          </cell>
          <cell r="H5383">
            <v>164892</v>
          </cell>
        </row>
        <row r="5384">
          <cell r="B5384" t="str">
            <v>8365PQ1</v>
          </cell>
          <cell r="H5384">
            <v>140943</v>
          </cell>
        </row>
        <row r="5385">
          <cell r="B5385" t="str">
            <v>8370PQ1</v>
          </cell>
          <cell r="H5385">
            <v>164892</v>
          </cell>
        </row>
        <row r="5386">
          <cell r="B5386" t="str">
            <v>8386PQ1</v>
          </cell>
          <cell r="H5386">
            <v>140943</v>
          </cell>
        </row>
        <row r="5387">
          <cell r="B5387" t="str">
            <v>8397PQ1</v>
          </cell>
          <cell r="H5387">
            <v>231076</v>
          </cell>
        </row>
        <row r="5388">
          <cell r="B5388" t="str">
            <v>8405PQ1</v>
          </cell>
          <cell r="H5388">
            <v>141508</v>
          </cell>
        </row>
        <row r="5389">
          <cell r="B5389" t="str">
            <v>8414PQ1</v>
          </cell>
          <cell r="H5389">
            <v>161873</v>
          </cell>
        </row>
        <row r="5390">
          <cell r="B5390" t="str">
            <v>8418PQ1</v>
          </cell>
          <cell r="H5390">
            <v>262868</v>
          </cell>
        </row>
        <row r="5391">
          <cell r="B5391" t="str">
            <v>8422PQ1</v>
          </cell>
          <cell r="H5391">
            <v>144094</v>
          </cell>
        </row>
        <row r="5392">
          <cell r="B5392" t="str">
            <v>8432PQ1</v>
          </cell>
          <cell r="H5392">
            <v>221126</v>
          </cell>
        </row>
        <row r="5393">
          <cell r="B5393" t="str">
            <v>8436PQ1</v>
          </cell>
          <cell r="H5393">
            <v>164892</v>
          </cell>
        </row>
        <row r="5394">
          <cell r="B5394" t="str">
            <v>8437PQ1</v>
          </cell>
          <cell r="H5394">
            <v>164892</v>
          </cell>
        </row>
        <row r="5395">
          <cell r="B5395" t="str">
            <v>8441PQ1</v>
          </cell>
          <cell r="H5395">
            <v>164892</v>
          </cell>
        </row>
        <row r="5396">
          <cell r="B5396" t="str">
            <v>8448PQ1</v>
          </cell>
          <cell r="H5396">
            <v>168585</v>
          </cell>
        </row>
        <row r="5397">
          <cell r="B5397" t="str">
            <v>8449PQ1</v>
          </cell>
          <cell r="H5397">
            <v>140943</v>
          </cell>
        </row>
        <row r="5398">
          <cell r="B5398" t="str">
            <v>8461PQ1</v>
          </cell>
          <cell r="H5398">
            <v>189879</v>
          </cell>
        </row>
        <row r="5399">
          <cell r="B5399" t="str">
            <v>8473RZ</v>
          </cell>
          <cell r="H5399">
            <v>383037</v>
          </cell>
        </row>
        <row r="5400">
          <cell r="B5400" t="str">
            <v>8476RZ</v>
          </cell>
          <cell r="H5400">
            <v>306076</v>
          </cell>
        </row>
        <row r="5401">
          <cell r="B5401" t="str">
            <v>8511PQ1</v>
          </cell>
          <cell r="H5401">
            <v>186845</v>
          </cell>
        </row>
        <row r="5402">
          <cell r="B5402" t="str">
            <v>8520PQ1</v>
          </cell>
          <cell r="H5402">
            <v>186845</v>
          </cell>
        </row>
        <row r="5403">
          <cell r="B5403" t="str">
            <v>8530PQ1</v>
          </cell>
          <cell r="H5403">
            <v>189879</v>
          </cell>
        </row>
        <row r="5404">
          <cell r="B5404" t="str">
            <v>8545PQ1</v>
          </cell>
          <cell r="H5404">
            <v>186075</v>
          </cell>
        </row>
        <row r="5405">
          <cell r="B5405" t="str">
            <v>8568PQ1</v>
          </cell>
          <cell r="H5405">
            <v>186845</v>
          </cell>
        </row>
        <row r="5406">
          <cell r="B5406" t="str">
            <v>8569PQ1</v>
          </cell>
          <cell r="H5406">
            <v>189879</v>
          </cell>
        </row>
        <row r="5407">
          <cell r="B5407" t="str">
            <v>8571PQ1</v>
          </cell>
          <cell r="H5407">
            <v>189879</v>
          </cell>
        </row>
        <row r="5408">
          <cell r="B5408" t="str">
            <v>8573PQ1</v>
          </cell>
          <cell r="H5408">
            <v>93423</v>
          </cell>
        </row>
        <row r="5409">
          <cell r="B5409" t="str">
            <v>8589PQ1</v>
          </cell>
          <cell r="H5409">
            <v>186845</v>
          </cell>
        </row>
        <row r="5410">
          <cell r="B5410" t="str">
            <v>8591PQ1</v>
          </cell>
          <cell r="H5410">
            <v>189879</v>
          </cell>
        </row>
        <row r="5411">
          <cell r="B5411" t="str">
            <v>8615PF1</v>
          </cell>
          <cell r="H5411">
            <v>171099</v>
          </cell>
        </row>
        <row r="5412">
          <cell r="B5412" t="str">
            <v>8620NO1</v>
          </cell>
          <cell r="H5412">
            <v>216749</v>
          </cell>
        </row>
        <row r="5413">
          <cell r="B5413" t="str">
            <v>8623PX1</v>
          </cell>
          <cell r="H5413">
            <v>167455</v>
          </cell>
        </row>
        <row r="5414">
          <cell r="B5414" t="str">
            <v>8624PF1</v>
          </cell>
          <cell r="H5414">
            <v>171099</v>
          </cell>
        </row>
        <row r="5415">
          <cell r="B5415" t="str">
            <v>8626PX1</v>
          </cell>
          <cell r="H5415">
            <v>167455</v>
          </cell>
        </row>
        <row r="5416">
          <cell r="B5416" t="str">
            <v>8631PX1</v>
          </cell>
          <cell r="H5416">
            <v>167455</v>
          </cell>
        </row>
        <row r="5417">
          <cell r="B5417" t="str">
            <v>8632PU1</v>
          </cell>
          <cell r="H5417">
            <v>168742</v>
          </cell>
        </row>
        <row r="5418">
          <cell r="B5418" t="str">
            <v>8638PX1</v>
          </cell>
          <cell r="H5418">
            <v>167455</v>
          </cell>
        </row>
        <row r="5419">
          <cell r="B5419" t="str">
            <v>8639PU1</v>
          </cell>
          <cell r="H5419">
            <v>229971</v>
          </cell>
        </row>
        <row r="5420">
          <cell r="B5420" t="str">
            <v>8639PX1</v>
          </cell>
          <cell r="H5420">
            <v>167455</v>
          </cell>
        </row>
        <row r="5421">
          <cell r="B5421" t="str">
            <v>8641PF1</v>
          </cell>
          <cell r="H5421">
            <v>169283</v>
          </cell>
        </row>
        <row r="5422">
          <cell r="B5422" t="str">
            <v>8641PX1</v>
          </cell>
          <cell r="H5422">
            <v>167455</v>
          </cell>
        </row>
        <row r="5423">
          <cell r="B5423" t="str">
            <v>8645RZ</v>
          </cell>
          <cell r="H5423">
            <v>345050</v>
          </cell>
        </row>
        <row r="5424">
          <cell r="B5424" t="str">
            <v>8658PX1</v>
          </cell>
          <cell r="H5424">
            <v>167455</v>
          </cell>
        </row>
        <row r="5425">
          <cell r="B5425" t="str">
            <v>8666PX1</v>
          </cell>
          <cell r="H5425">
            <v>167455</v>
          </cell>
        </row>
        <row r="5426">
          <cell r="B5426" t="str">
            <v>8678PX1</v>
          </cell>
          <cell r="H5426">
            <v>167455</v>
          </cell>
        </row>
        <row r="5427">
          <cell r="B5427" t="str">
            <v>8682PU1</v>
          </cell>
          <cell r="H5427">
            <v>236284</v>
          </cell>
        </row>
        <row r="5428">
          <cell r="B5428" t="str">
            <v>8684RA</v>
          </cell>
          <cell r="H5428">
            <v>189696</v>
          </cell>
        </row>
        <row r="5429">
          <cell r="B5429" t="str">
            <v>8686PX1</v>
          </cell>
          <cell r="H5429">
            <v>167455</v>
          </cell>
        </row>
        <row r="5430">
          <cell r="B5430" t="str">
            <v>8692PU1</v>
          </cell>
          <cell r="H5430">
            <v>168742</v>
          </cell>
        </row>
        <row r="5431">
          <cell r="B5431" t="str">
            <v>8692PX1</v>
          </cell>
          <cell r="H5431">
            <v>167455</v>
          </cell>
        </row>
        <row r="5432">
          <cell r="B5432" t="str">
            <v>8705PX1</v>
          </cell>
          <cell r="H5432">
            <v>167455</v>
          </cell>
        </row>
        <row r="5433">
          <cell r="B5433" t="str">
            <v>8706PX1</v>
          </cell>
          <cell r="H5433">
            <v>167455</v>
          </cell>
        </row>
        <row r="5434">
          <cell r="B5434" t="str">
            <v>8712PX1</v>
          </cell>
          <cell r="H5434">
            <v>212900</v>
          </cell>
        </row>
        <row r="5435">
          <cell r="B5435" t="str">
            <v>8722PU1</v>
          </cell>
          <cell r="H5435">
            <v>168742</v>
          </cell>
        </row>
        <row r="5436">
          <cell r="B5436" t="str">
            <v>8724PU1</v>
          </cell>
          <cell r="H5436">
            <v>164929</v>
          </cell>
        </row>
        <row r="5437">
          <cell r="B5437" t="str">
            <v>8730PX1</v>
          </cell>
          <cell r="H5437">
            <v>193774</v>
          </cell>
        </row>
        <row r="5438">
          <cell r="B5438" t="str">
            <v>8731PX1</v>
          </cell>
          <cell r="H5438">
            <v>167455</v>
          </cell>
        </row>
        <row r="5439">
          <cell r="B5439" t="str">
            <v>8736PX1</v>
          </cell>
          <cell r="H5439">
            <v>167455</v>
          </cell>
        </row>
        <row r="5440">
          <cell r="B5440" t="str">
            <v>8739PX1</v>
          </cell>
          <cell r="H5440">
            <v>167455</v>
          </cell>
        </row>
        <row r="5441">
          <cell r="B5441" t="str">
            <v>8741PX1</v>
          </cell>
          <cell r="H5441">
            <v>167455</v>
          </cell>
        </row>
        <row r="5442">
          <cell r="B5442" t="str">
            <v>8765RS</v>
          </cell>
          <cell r="H5442">
            <v>499892</v>
          </cell>
        </row>
        <row r="5443">
          <cell r="B5443" t="str">
            <v>8769QZ1</v>
          </cell>
          <cell r="H5443">
            <v>580997</v>
          </cell>
        </row>
        <row r="5444">
          <cell r="B5444" t="str">
            <v>8773PX1</v>
          </cell>
          <cell r="H5444">
            <v>167455</v>
          </cell>
        </row>
        <row r="5445">
          <cell r="B5445" t="str">
            <v>8782RZ</v>
          </cell>
          <cell r="H5445">
            <v>495592</v>
          </cell>
        </row>
        <row r="5446">
          <cell r="B5446" t="str">
            <v>8785PU1</v>
          </cell>
          <cell r="H5446">
            <v>268485</v>
          </cell>
        </row>
        <row r="5447">
          <cell r="B5447" t="str">
            <v>8787RZ</v>
          </cell>
          <cell r="H5447">
            <v>271998</v>
          </cell>
        </row>
        <row r="5448">
          <cell r="B5448" t="str">
            <v>8788PX1</v>
          </cell>
          <cell r="H5448">
            <v>167455</v>
          </cell>
        </row>
        <row r="5449">
          <cell r="B5449" t="str">
            <v>8789PX1</v>
          </cell>
          <cell r="H5449">
            <v>167455</v>
          </cell>
        </row>
        <row r="5450">
          <cell r="B5450" t="str">
            <v>8791RZ</v>
          </cell>
          <cell r="H5450">
            <v>212695</v>
          </cell>
        </row>
        <row r="5451">
          <cell r="B5451" t="str">
            <v>8793PX1</v>
          </cell>
          <cell r="H5451">
            <v>164435</v>
          </cell>
        </row>
        <row r="5452">
          <cell r="B5452" t="str">
            <v>8795PX1</v>
          </cell>
          <cell r="H5452">
            <v>167455</v>
          </cell>
        </row>
        <row r="5453">
          <cell r="B5453" t="str">
            <v>8801PX1</v>
          </cell>
          <cell r="H5453">
            <v>167455</v>
          </cell>
        </row>
        <row r="5454">
          <cell r="B5454" t="str">
            <v>8802PU1</v>
          </cell>
          <cell r="H5454">
            <v>259851</v>
          </cell>
        </row>
        <row r="5455">
          <cell r="B5455" t="str">
            <v>8804PU1</v>
          </cell>
          <cell r="H5455">
            <v>168742</v>
          </cell>
        </row>
        <row r="5456">
          <cell r="B5456" t="str">
            <v>8806PX1</v>
          </cell>
          <cell r="H5456">
            <v>167455</v>
          </cell>
        </row>
        <row r="5457">
          <cell r="B5457" t="str">
            <v>8810PU1</v>
          </cell>
          <cell r="H5457">
            <v>268485</v>
          </cell>
        </row>
        <row r="5458">
          <cell r="B5458" t="str">
            <v>8817PU1</v>
          </cell>
          <cell r="H5458">
            <v>268485</v>
          </cell>
        </row>
        <row r="5459">
          <cell r="B5459" t="str">
            <v>8818PU1</v>
          </cell>
          <cell r="H5459">
            <v>267403</v>
          </cell>
        </row>
        <row r="5460">
          <cell r="B5460" t="str">
            <v>8818PX1</v>
          </cell>
          <cell r="H5460">
            <v>191488</v>
          </cell>
        </row>
        <row r="5461">
          <cell r="B5461" t="str">
            <v>8824PU1</v>
          </cell>
          <cell r="H5461">
            <v>268485</v>
          </cell>
        </row>
        <row r="5462">
          <cell r="B5462" t="str">
            <v>8824PX1</v>
          </cell>
          <cell r="H5462">
            <v>191488</v>
          </cell>
        </row>
        <row r="5463">
          <cell r="B5463" t="str">
            <v>8825PU1</v>
          </cell>
          <cell r="H5463">
            <v>268485</v>
          </cell>
        </row>
        <row r="5464">
          <cell r="B5464" t="str">
            <v>8830PU1</v>
          </cell>
          <cell r="H5464">
            <v>268485</v>
          </cell>
        </row>
        <row r="5465">
          <cell r="B5465" t="str">
            <v>8832PU1</v>
          </cell>
          <cell r="H5465">
            <v>268485</v>
          </cell>
        </row>
        <row r="5466">
          <cell r="B5466" t="str">
            <v>8833PU1</v>
          </cell>
          <cell r="H5466">
            <v>268485</v>
          </cell>
        </row>
        <row r="5467">
          <cell r="B5467" t="str">
            <v>8835PU1</v>
          </cell>
          <cell r="H5467">
            <v>268485</v>
          </cell>
        </row>
        <row r="5468">
          <cell r="B5468" t="str">
            <v>8836PU1</v>
          </cell>
          <cell r="H5468">
            <v>268485</v>
          </cell>
        </row>
        <row r="5469">
          <cell r="B5469" t="str">
            <v>8837PU1</v>
          </cell>
          <cell r="H5469">
            <v>189032</v>
          </cell>
        </row>
        <row r="5470">
          <cell r="B5470" t="str">
            <v>8844PU1</v>
          </cell>
          <cell r="H5470">
            <v>268485</v>
          </cell>
        </row>
        <row r="5471">
          <cell r="B5471" t="str">
            <v>8854PU1</v>
          </cell>
          <cell r="H5471">
            <v>192655</v>
          </cell>
        </row>
        <row r="5472">
          <cell r="B5472" t="str">
            <v>8855PU1</v>
          </cell>
          <cell r="H5472">
            <v>178365</v>
          </cell>
        </row>
        <row r="5473">
          <cell r="B5473" t="str">
            <v>8861PU1</v>
          </cell>
          <cell r="H5473">
            <v>186845</v>
          </cell>
        </row>
        <row r="5474">
          <cell r="B5474" t="str">
            <v>8863PU1</v>
          </cell>
          <cell r="H5474">
            <v>178437</v>
          </cell>
        </row>
        <row r="5475">
          <cell r="B5475" t="str">
            <v>8867PU1</v>
          </cell>
          <cell r="H5475">
            <v>189879</v>
          </cell>
        </row>
        <row r="5476">
          <cell r="B5476" t="str">
            <v>8869PU1</v>
          </cell>
          <cell r="H5476">
            <v>178365</v>
          </cell>
        </row>
        <row r="5477">
          <cell r="B5477" t="str">
            <v>8871PU1</v>
          </cell>
          <cell r="H5477">
            <v>191115</v>
          </cell>
        </row>
        <row r="5478">
          <cell r="B5478" t="str">
            <v>8871RU</v>
          </cell>
          <cell r="H5478">
            <v>272202</v>
          </cell>
        </row>
        <row r="5479">
          <cell r="B5479" t="str">
            <v>8872PU1</v>
          </cell>
          <cell r="H5479">
            <v>191115</v>
          </cell>
        </row>
        <row r="5480">
          <cell r="B5480" t="str">
            <v>8887PU1</v>
          </cell>
          <cell r="H5480">
            <v>186845</v>
          </cell>
        </row>
        <row r="5481">
          <cell r="B5481" t="str">
            <v>8895PU1</v>
          </cell>
          <cell r="H5481">
            <v>178834</v>
          </cell>
        </row>
        <row r="5482">
          <cell r="B5482" t="str">
            <v>8896PU1</v>
          </cell>
          <cell r="H5482">
            <v>178834</v>
          </cell>
        </row>
        <row r="5483">
          <cell r="B5483" t="str">
            <v>8897PU1</v>
          </cell>
          <cell r="H5483">
            <v>178834</v>
          </cell>
        </row>
        <row r="5484">
          <cell r="B5484" t="str">
            <v>8901PU1</v>
          </cell>
          <cell r="H5484">
            <v>191115</v>
          </cell>
        </row>
        <row r="5485">
          <cell r="B5485" t="str">
            <v>8902PU1</v>
          </cell>
          <cell r="H5485">
            <v>179604</v>
          </cell>
        </row>
        <row r="5486">
          <cell r="B5486" t="str">
            <v>8911PU1</v>
          </cell>
          <cell r="H5486">
            <v>191115</v>
          </cell>
        </row>
        <row r="5487">
          <cell r="B5487" t="str">
            <v>8922PU1</v>
          </cell>
          <cell r="H5487">
            <v>188072</v>
          </cell>
        </row>
        <row r="5488">
          <cell r="B5488" t="str">
            <v>8926PU1</v>
          </cell>
          <cell r="H5488">
            <v>178365</v>
          </cell>
        </row>
        <row r="5489">
          <cell r="B5489" t="str">
            <v>8927PU1</v>
          </cell>
          <cell r="H5489">
            <v>188072</v>
          </cell>
        </row>
        <row r="5490">
          <cell r="B5490" t="str">
            <v>8932PU1</v>
          </cell>
          <cell r="H5490">
            <v>179604</v>
          </cell>
        </row>
        <row r="5491">
          <cell r="B5491" t="str">
            <v>8933PU1</v>
          </cell>
          <cell r="H5491">
            <v>184259</v>
          </cell>
        </row>
        <row r="5492">
          <cell r="B5492" t="str">
            <v>8934PU1</v>
          </cell>
          <cell r="H5492">
            <v>191115</v>
          </cell>
        </row>
        <row r="5493">
          <cell r="B5493" t="str">
            <v>8939PU1</v>
          </cell>
          <cell r="H5493">
            <v>175791</v>
          </cell>
        </row>
        <row r="5494">
          <cell r="B5494" t="str">
            <v>8940PU1</v>
          </cell>
          <cell r="H5494">
            <v>178257</v>
          </cell>
        </row>
        <row r="5495">
          <cell r="B5495" t="str">
            <v>8942PU1</v>
          </cell>
          <cell r="H5495">
            <v>178365</v>
          </cell>
        </row>
        <row r="5496">
          <cell r="B5496" t="str">
            <v>8953PU1</v>
          </cell>
          <cell r="H5496">
            <v>189768</v>
          </cell>
        </row>
        <row r="5497">
          <cell r="B5497" t="str">
            <v>8955PU1</v>
          </cell>
          <cell r="H5497">
            <v>186845</v>
          </cell>
        </row>
        <row r="5498">
          <cell r="B5498" t="str">
            <v>8956PU1</v>
          </cell>
          <cell r="H5498">
            <v>178437</v>
          </cell>
        </row>
        <row r="5499">
          <cell r="B5499" t="str">
            <v>8959PU1</v>
          </cell>
          <cell r="H5499">
            <v>179604</v>
          </cell>
        </row>
        <row r="5500">
          <cell r="B5500" t="str">
            <v>8965PU1</v>
          </cell>
          <cell r="H5500">
            <v>179604</v>
          </cell>
        </row>
        <row r="5501">
          <cell r="B5501" t="str">
            <v>8968PU1</v>
          </cell>
          <cell r="H5501">
            <v>182647</v>
          </cell>
        </row>
        <row r="5502">
          <cell r="B5502" t="str">
            <v>8975PU1</v>
          </cell>
          <cell r="H5502">
            <v>178365</v>
          </cell>
        </row>
        <row r="5503">
          <cell r="B5503" t="str">
            <v>8977PU1</v>
          </cell>
          <cell r="H5503">
            <v>178365</v>
          </cell>
        </row>
        <row r="5504">
          <cell r="B5504" t="str">
            <v>8984PU1</v>
          </cell>
          <cell r="H5504">
            <v>183032</v>
          </cell>
        </row>
        <row r="5505">
          <cell r="B5505" t="str">
            <v>8990PU1</v>
          </cell>
          <cell r="H5505">
            <v>184259</v>
          </cell>
        </row>
        <row r="5506">
          <cell r="B5506" t="str">
            <v>8993PU1</v>
          </cell>
          <cell r="H5506">
            <v>181468</v>
          </cell>
        </row>
        <row r="5507">
          <cell r="B5507" t="str">
            <v>8999PU1</v>
          </cell>
          <cell r="H5507">
            <v>187302</v>
          </cell>
        </row>
        <row r="5508">
          <cell r="B5508" t="str">
            <v>8999SA</v>
          </cell>
          <cell r="H5508">
            <v>687116</v>
          </cell>
        </row>
        <row r="5509">
          <cell r="B5509" t="str">
            <v>9000SA</v>
          </cell>
          <cell r="H5509">
            <v>238870</v>
          </cell>
        </row>
        <row r="5510">
          <cell r="B5510" t="str">
            <v>9006PU1</v>
          </cell>
          <cell r="H5510">
            <v>268485</v>
          </cell>
        </row>
        <row r="5511">
          <cell r="B5511" t="str">
            <v>9009PU1</v>
          </cell>
          <cell r="H5511">
            <v>268485</v>
          </cell>
        </row>
        <row r="5512">
          <cell r="B5512" t="str">
            <v>9010PU1</v>
          </cell>
          <cell r="H5512">
            <v>181468</v>
          </cell>
        </row>
        <row r="5513">
          <cell r="B5513" t="str">
            <v>9011PU1</v>
          </cell>
          <cell r="H5513">
            <v>268485</v>
          </cell>
        </row>
        <row r="5514">
          <cell r="B5514" t="str">
            <v>9014PU1</v>
          </cell>
          <cell r="H5514">
            <v>268485</v>
          </cell>
        </row>
        <row r="5515">
          <cell r="B5515" t="str">
            <v>9015PU1</v>
          </cell>
          <cell r="H5515">
            <v>267403</v>
          </cell>
        </row>
        <row r="5516">
          <cell r="B5516" t="str">
            <v>9017PU1</v>
          </cell>
          <cell r="H5516">
            <v>268485</v>
          </cell>
        </row>
        <row r="5517">
          <cell r="B5517" t="str">
            <v>9018PU1</v>
          </cell>
          <cell r="H5517">
            <v>268485</v>
          </cell>
        </row>
        <row r="5518">
          <cell r="B5518" t="str">
            <v>9019PU1</v>
          </cell>
          <cell r="H5518">
            <v>220139</v>
          </cell>
        </row>
        <row r="5519">
          <cell r="B5519" t="str">
            <v>9024PU1</v>
          </cell>
          <cell r="H5519">
            <v>268485</v>
          </cell>
        </row>
        <row r="5520">
          <cell r="B5520" t="str">
            <v>9026PU1</v>
          </cell>
          <cell r="H5520">
            <v>268485</v>
          </cell>
        </row>
        <row r="5521">
          <cell r="B5521" t="str">
            <v>9028PU1</v>
          </cell>
          <cell r="H5521">
            <v>264167</v>
          </cell>
        </row>
        <row r="5522">
          <cell r="B5522" t="str">
            <v>9029PU1</v>
          </cell>
          <cell r="H5522">
            <v>267403</v>
          </cell>
        </row>
        <row r="5523">
          <cell r="B5523" t="str">
            <v>9031PU1</v>
          </cell>
          <cell r="H5523">
            <v>268485</v>
          </cell>
        </row>
        <row r="5524">
          <cell r="B5524" t="str">
            <v>9032PU1</v>
          </cell>
          <cell r="H5524">
            <v>267403</v>
          </cell>
        </row>
        <row r="5525">
          <cell r="B5525" t="str">
            <v>9037PU1</v>
          </cell>
          <cell r="H5525">
            <v>181468</v>
          </cell>
        </row>
        <row r="5526">
          <cell r="B5526" t="str">
            <v>9053PU1</v>
          </cell>
          <cell r="H5526">
            <v>181468</v>
          </cell>
        </row>
        <row r="5527">
          <cell r="B5527" t="str">
            <v>9055PU1</v>
          </cell>
          <cell r="H5527">
            <v>268485</v>
          </cell>
        </row>
        <row r="5528">
          <cell r="B5528" t="str">
            <v>9059PU1</v>
          </cell>
          <cell r="H5528">
            <v>268485</v>
          </cell>
        </row>
        <row r="5529">
          <cell r="B5529" t="str">
            <v>9062PU1</v>
          </cell>
          <cell r="H5529">
            <v>267403</v>
          </cell>
        </row>
        <row r="5530">
          <cell r="B5530" t="str">
            <v>9064PU1</v>
          </cell>
          <cell r="H5530">
            <v>268485</v>
          </cell>
        </row>
        <row r="5531">
          <cell r="B5531" t="str">
            <v>9073PU1</v>
          </cell>
          <cell r="H5531">
            <v>268485</v>
          </cell>
        </row>
        <row r="5532">
          <cell r="B5532" t="str">
            <v>9076PU1</v>
          </cell>
          <cell r="H5532">
            <v>181468</v>
          </cell>
        </row>
        <row r="5533">
          <cell r="B5533" t="str">
            <v>9083PU1</v>
          </cell>
          <cell r="H5533">
            <v>271625</v>
          </cell>
        </row>
        <row r="5534">
          <cell r="B5534" t="str">
            <v>9084PU1</v>
          </cell>
          <cell r="H5534">
            <v>258971</v>
          </cell>
        </row>
        <row r="5535">
          <cell r="B5535" t="str">
            <v>9085PU1</v>
          </cell>
          <cell r="H5535">
            <v>267403</v>
          </cell>
        </row>
        <row r="5536">
          <cell r="B5536" t="str">
            <v>9087PU1</v>
          </cell>
          <cell r="H5536">
            <v>268485</v>
          </cell>
        </row>
        <row r="5537">
          <cell r="B5537" t="str">
            <v>9293SB</v>
          </cell>
          <cell r="H5537">
            <v>334705</v>
          </cell>
        </row>
        <row r="5538">
          <cell r="B5538" t="str">
            <v>9304SB</v>
          </cell>
          <cell r="H5538">
            <v>242289</v>
          </cell>
        </row>
        <row r="5539">
          <cell r="B5539" t="str">
            <v>9439RQ</v>
          </cell>
          <cell r="H5539">
            <v>265587</v>
          </cell>
        </row>
        <row r="5540">
          <cell r="B5540" t="str">
            <v>9446NT1</v>
          </cell>
          <cell r="H5540">
            <v>352568</v>
          </cell>
        </row>
        <row r="5541">
          <cell r="B5541" t="str">
            <v>9654PR1</v>
          </cell>
          <cell r="H5541">
            <v>185438</v>
          </cell>
        </row>
        <row r="5542">
          <cell r="B5542" t="str">
            <v>9785PD1</v>
          </cell>
          <cell r="H5542">
            <v>213898</v>
          </cell>
        </row>
        <row r="5543">
          <cell r="B5543" t="str">
            <v>9887PD1</v>
          </cell>
          <cell r="H5543">
            <v>216088</v>
          </cell>
        </row>
        <row r="5544">
          <cell r="B5544" t="str">
            <v>0065PU1</v>
          </cell>
          <cell r="H5544">
            <v>138824</v>
          </cell>
        </row>
        <row r="5545">
          <cell r="B5545" t="str">
            <v>0354RI</v>
          </cell>
          <cell r="H5545">
            <v>201234</v>
          </cell>
        </row>
        <row r="5546">
          <cell r="B5546" t="str">
            <v>0386OD</v>
          </cell>
          <cell r="H5546">
            <v>163222</v>
          </cell>
        </row>
        <row r="5547">
          <cell r="B5547" t="str">
            <v>0431SE</v>
          </cell>
          <cell r="H5547">
            <v>223507</v>
          </cell>
        </row>
        <row r="5548">
          <cell r="B5548" t="str">
            <v>0443SE</v>
          </cell>
          <cell r="H5548">
            <v>180023</v>
          </cell>
        </row>
        <row r="5549">
          <cell r="B5549" t="str">
            <v>0444SE</v>
          </cell>
          <cell r="H5549">
            <v>180023</v>
          </cell>
        </row>
        <row r="5550">
          <cell r="B5550" t="str">
            <v>0446SE</v>
          </cell>
          <cell r="H5550">
            <v>273738</v>
          </cell>
        </row>
        <row r="5551">
          <cell r="B5551" t="str">
            <v>0512SF</v>
          </cell>
          <cell r="H5551">
            <v>204983</v>
          </cell>
        </row>
        <row r="5552">
          <cell r="B5552" t="str">
            <v>0739SC</v>
          </cell>
          <cell r="H5552">
            <v>427618</v>
          </cell>
        </row>
        <row r="5553">
          <cell r="B5553" t="str">
            <v>0740SC</v>
          </cell>
          <cell r="H5553">
            <v>427618</v>
          </cell>
        </row>
        <row r="5554">
          <cell r="B5554" t="str">
            <v>0742SG</v>
          </cell>
          <cell r="H5554">
            <v>234143</v>
          </cell>
        </row>
        <row r="5555">
          <cell r="B5555" t="str">
            <v>0756SC</v>
          </cell>
          <cell r="H5555">
            <v>364396</v>
          </cell>
        </row>
        <row r="5556">
          <cell r="B5556" t="str">
            <v>0783SD</v>
          </cell>
          <cell r="H5556">
            <v>184504</v>
          </cell>
        </row>
        <row r="5557">
          <cell r="B5557" t="str">
            <v>0791SD</v>
          </cell>
          <cell r="H5557">
            <v>201907</v>
          </cell>
        </row>
        <row r="5558">
          <cell r="B5558" t="str">
            <v>0799SG</v>
          </cell>
          <cell r="H5558">
            <v>199439</v>
          </cell>
        </row>
        <row r="5559">
          <cell r="B5559" t="str">
            <v>0808SG</v>
          </cell>
          <cell r="H5559">
            <v>150071</v>
          </cell>
        </row>
        <row r="5560">
          <cell r="B5560" t="str">
            <v>0828SD</v>
          </cell>
          <cell r="H5560">
            <v>333331</v>
          </cell>
        </row>
        <row r="5561">
          <cell r="B5561" t="str">
            <v>0994RZ</v>
          </cell>
          <cell r="H5561">
            <v>266328</v>
          </cell>
        </row>
        <row r="5562">
          <cell r="B5562" t="str">
            <v>1033RZ</v>
          </cell>
          <cell r="H5562">
            <v>232449</v>
          </cell>
        </row>
        <row r="5563">
          <cell r="B5563" t="str">
            <v>1102RS</v>
          </cell>
          <cell r="H5563">
            <v>316776</v>
          </cell>
        </row>
        <row r="5564">
          <cell r="B5564" t="str">
            <v>1164RS</v>
          </cell>
          <cell r="H5564">
            <v>251244</v>
          </cell>
        </row>
        <row r="5565">
          <cell r="B5565" t="str">
            <v>1193RS</v>
          </cell>
          <cell r="H5565">
            <v>417784</v>
          </cell>
        </row>
        <row r="5566">
          <cell r="B5566" t="str">
            <v>1268RS</v>
          </cell>
          <cell r="H5566">
            <v>191268</v>
          </cell>
        </row>
        <row r="5567">
          <cell r="B5567" t="str">
            <v>1768SF</v>
          </cell>
          <cell r="H5567">
            <v>250432</v>
          </cell>
        </row>
        <row r="5568">
          <cell r="B5568" t="str">
            <v>1790SF</v>
          </cell>
          <cell r="H5568">
            <v>207739</v>
          </cell>
        </row>
        <row r="5569">
          <cell r="B5569" t="str">
            <v>1938RF</v>
          </cell>
          <cell r="H5569">
            <v>226835</v>
          </cell>
        </row>
        <row r="5570">
          <cell r="B5570" t="str">
            <v>2319SG</v>
          </cell>
          <cell r="H5570">
            <v>211709</v>
          </cell>
        </row>
        <row r="5571">
          <cell r="B5571" t="str">
            <v>2465RQ</v>
          </cell>
          <cell r="H5571">
            <v>184734</v>
          </cell>
        </row>
        <row r="5572">
          <cell r="B5572" t="str">
            <v>2625RO</v>
          </cell>
          <cell r="H5572">
            <v>76135</v>
          </cell>
        </row>
        <row r="5573">
          <cell r="B5573" t="str">
            <v>2655SF</v>
          </cell>
          <cell r="H5573">
            <v>180935</v>
          </cell>
        </row>
        <row r="5574">
          <cell r="B5574" t="str">
            <v>2660SF</v>
          </cell>
          <cell r="H5574">
            <v>180935</v>
          </cell>
        </row>
        <row r="5575">
          <cell r="B5575" t="str">
            <v>2662SF</v>
          </cell>
          <cell r="H5575">
            <v>191490</v>
          </cell>
        </row>
        <row r="5576">
          <cell r="B5576" t="str">
            <v>2670SF</v>
          </cell>
          <cell r="H5576">
            <v>180935</v>
          </cell>
        </row>
        <row r="5577">
          <cell r="B5577" t="str">
            <v>2672SF</v>
          </cell>
          <cell r="H5577">
            <v>180935</v>
          </cell>
        </row>
        <row r="5578">
          <cell r="B5578" t="str">
            <v>2673SF</v>
          </cell>
          <cell r="H5578">
            <v>180935</v>
          </cell>
        </row>
        <row r="5579">
          <cell r="B5579" t="str">
            <v>2674SF</v>
          </cell>
          <cell r="H5579">
            <v>180935</v>
          </cell>
        </row>
        <row r="5580">
          <cell r="B5580" t="str">
            <v>2675SF</v>
          </cell>
          <cell r="H5580">
            <v>180935</v>
          </cell>
        </row>
        <row r="5581">
          <cell r="B5581" t="str">
            <v>2679SF</v>
          </cell>
          <cell r="H5581">
            <v>180935</v>
          </cell>
        </row>
        <row r="5582">
          <cell r="B5582" t="str">
            <v>2680SF</v>
          </cell>
          <cell r="H5582">
            <v>221192</v>
          </cell>
        </row>
        <row r="5583">
          <cell r="B5583" t="str">
            <v>2681SF</v>
          </cell>
          <cell r="H5583">
            <v>180935</v>
          </cell>
        </row>
        <row r="5584">
          <cell r="B5584" t="str">
            <v>2688SF</v>
          </cell>
          <cell r="H5584">
            <v>180935</v>
          </cell>
        </row>
        <row r="5585">
          <cell r="B5585" t="str">
            <v>2805RC</v>
          </cell>
          <cell r="H5585">
            <v>123729</v>
          </cell>
        </row>
        <row r="5586">
          <cell r="B5586" t="str">
            <v>2824RM</v>
          </cell>
          <cell r="H5586">
            <v>142334</v>
          </cell>
        </row>
        <row r="5587">
          <cell r="B5587" t="str">
            <v>2836RM</v>
          </cell>
          <cell r="H5587">
            <v>312421</v>
          </cell>
        </row>
        <row r="5588">
          <cell r="B5588" t="str">
            <v>2837RM</v>
          </cell>
          <cell r="H5588">
            <v>139291</v>
          </cell>
        </row>
        <row r="5589">
          <cell r="B5589" t="str">
            <v>2840RM</v>
          </cell>
          <cell r="H5589">
            <v>350924</v>
          </cell>
        </row>
        <row r="5590">
          <cell r="B5590" t="str">
            <v>2841RM</v>
          </cell>
          <cell r="H5590">
            <v>345761</v>
          </cell>
        </row>
        <row r="5591">
          <cell r="B5591" t="str">
            <v>2845RM</v>
          </cell>
          <cell r="H5591">
            <v>350924</v>
          </cell>
        </row>
        <row r="5592">
          <cell r="B5592" t="str">
            <v>2848RM</v>
          </cell>
          <cell r="H5592">
            <v>348227</v>
          </cell>
        </row>
        <row r="5593">
          <cell r="B5593" t="str">
            <v>2849RM</v>
          </cell>
          <cell r="H5593">
            <v>348219</v>
          </cell>
        </row>
        <row r="5594">
          <cell r="B5594" t="str">
            <v>2891SE</v>
          </cell>
          <cell r="H5594">
            <v>269398</v>
          </cell>
        </row>
        <row r="5595">
          <cell r="B5595" t="str">
            <v>2903SE</v>
          </cell>
          <cell r="H5595">
            <v>186769</v>
          </cell>
        </row>
        <row r="5596">
          <cell r="B5596" t="str">
            <v>2906RO</v>
          </cell>
          <cell r="H5596">
            <v>78858</v>
          </cell>
        </row>
        <row r="5597">
          <cell r="B5597" t="str">
            <v>2909NI1</v>
          </cell>
          <cell r="H5597">
            <v>151354</v>
          </cell>
        </row>
        <row r="5598">
          <cell r="B5598" t="str">
            <v>2938NI1</v>
          </cell>
          <cell r="H5598">
            <v>106837</v>
          </cell>
        </row>
        <row r="5599">
          <cell r="B5599" t="str">
            <v>2942RO</v>
          </cell>
          <cell r="H5599">
            <v>505273</v>
          </cell>
        </row>
        <row r="5600">
          <cell r="B5600" t="str">
            <v>3024RO</v>
          </cell>
          <cell r="H5600">
            <v>213156</v>
          </cell>
        </row>
        <row r="5601">
          <cell r="B5601" t="str">
            <v>3034RO</v>
          </cell>
          <cell r="H5601">
            <v>77446</v>
          </cell>
        </row>
        <row r="5602">
          <cell r="B5602" t="str">
            <v>3090RO</v>
          </cell>
          <cell r="H5602">
            <v>222695</v>
          </cell>
        </row>
        <row r="5603">
          <cell r="B5603" t="str">
            <v>3098RN</v>
          </cell>
          <cell r="H5603">
            <v>313089</v>
          </cell>
        </row>
        <row r="5604">
          <cell r="B5604" t="str">
            <v>3114RO</v>
          </cell>
          <cell r="H5604">
            <v>94812</v>
          </cell>
        </row>
        <row r="5605">
          <cell r="B5605" t="str">
            <v>3141RC</v>
          </cell>
          <cell r="H5605">
            <v>265348</v>
          </cell>
        </row>
        <row r="5606">
          <cell r="B5606" t="str">
            <v>3153RC</v>
          </cell>
          <cell r="H5606">
            <v>402929</v>
          </cell>
        </row>
        <row r="5607">
          <cell r="B5607" t="str">
            <v>3203RX</v>
          </cell>
          <cell r="H5607">
            <v>203259</v>
          </cell>
        </row>
        <row r="5608">
          <cell r="B5608" t="str">
            <v>3215PH1</v>
          </cell>
          <cell r="H5608">
            <v>147184</v>
          </cell>
        </row>
        <row r="5609">
          <cell r="B5609" t="str">
            <v>3223RX</v>
          </cell>
          <cell r="H5609">
            <v>187290</v>
          </cell>
        </row>
        <row r="5610">
          <cell r="B5610" t="str">
            <v>3226RX</v>
          </cell>
          <cell r="H5610">
            <v>187290</v>
          </cell>
        </row>
        <row r="5611">
          <cell r="B5611" t="str">
            <v>3230RX</v>
          </cell>
          <cell r="H5611">
            <v>203259</v>
          </cell>
        </row>
        <row r="5612">
          <cell r="B5612" t="str">
            <v>3232RX</v>
          </cell>
          <cell r="H5612">
            <v>203259</v>
          </cell>
        </row>
        <row r="5613">
          <cell r="B5613" t="str">
            <v>3238RX</v>
          </cell>
          <cell r="H5613">
            <v>203259</v>
          </cell>
        </row>
        <row r="5614">
          <cell r="B5614" t="str">
            <v>3252SD</v>
          </cell>
          <cell r="H5614">
            <v>258271</v>
          </cell>
        </row>
        <row r="5615">
          <cell r="B5615" t="str">
            <v>3258SD</v>
          </cell>
          <cell r="H5615">
            <v>492865</v>
          </cell>
        </row>
        <row r="5616">
          <cell r="B5616" t="str">
            <v>3260RX</v>
          </cell>
          <cell r="H5616">
            <v>187290</v>
          </cell>
        </row>
        <row r="5617">
          <cell r="B5617" t="str">
            <v>3275SD</v>
          </cell>
          <cell r="H5617">
            <v>244648</v>
          </cell>
        </row>
        <row r="5618">
          <cell r="B5618" t="str">
            <v>3286SD</v>
          </cell>
          <cell r="H5618">
            <v>232770</v>
          </cell>
        </row>
        <row r="5619">
          <cell r="B5619" t="str">
            <v>3306SD</v>
          </cell>
          <cell r="H5619">
            <v>375944</v>
          </cell>
        </row>
        <row r="5620">
          <cell r="B5620" t="str">
            <v>3315SD</v>
          </cell>
          <cell r="H5620">
            <v>179832</v>
          </cell>
        </row>
        <row r="5621">
          <cell r="B5621" t="str">
            <v>3316SD</v>
          </cell>
          <cell r="H5621">
            <v>179832</v>
          </cell>
        </row>
        <row r="5622">
          <cell r="B5622" t="str">
            <v>3318SD</v>
          </cell>
          <cell r="H5622">
            <v>179832</v>
          </cell>
        </row>
        <row r="5623">
          <cell r="B5623" t="str">
            <v>3363SD</v>
          </cell>
          <cell r="H5623">
            <v>202627</v>
          </cell>
        </row>
        <row r="5624">
          <cell r="B5624" t="str">
            <v>3364SD</v>
          </cell>
          <cell r="H5624">
            <v>229492</v>
          </cell>
        </row>
        <row r="5625">
          <cell r="B5625" t="str">
            <v>3379SD</v>
          </cell>
          <cell r="H5625">
            <v>223758</v>
          </cell>
        </row>
        <row r="5626">
          <cell r="B5626" t="str">
            <v>3384SD</v>
          </cell>
          <cell r="H5626">
            <v>226787</v>
          </cell>
        </row>
        <row r="5627">
          <cell r="B5627" t="str">
            <v>3387SD</v>
          </cell>
          <cell r="H5627">
            <v>223758</v>
          </cell>
        </row>
        <row r="5628">
          <cell r="B5628" t="str">
            <v>3409SD</v>
          </cell>
          <cell r="H5628">
            <v>226787</v>
          </cell>
        </row>
        <row r="5629">
          <cell r="B5629" t="str">
            <v>3417RC</v>
          </cell>
          <cell r="H5629">
            <v>196933</v>
          </cell>
        </row>
        <row r="5630">
          <cell r="B5630" t="str">
            <v>3421QX1</v>
          </cell>
          <cell r="H5630">
            <v>193628</v>
          </cell>
        </row>
        <row r="5631">
          <cell r="B5631" t="str">
            <v>3422SD</v>
          </cell>
          <cell r="H5631">
            <v>280605</v>
          </cell>
        </row>
        <row r="5632">
          <cell r="B5632" t="str">
            <v>3426QX1</v>
          </cell>
          <cell r="H5632">
            <v>193628</v>
          </cell>
        </row>
        <row r="5633">
          <cell r="B5633" t="str">
            <v>3429QX1</v>
          </cell>
          <cell r="H5633">
            <v>195630</v>
          </cell>
        </row>
        <row r="5634">
          <cell r="B5634" t="str">
            <v>3437SD</v>
          </cell>
          <cell r="H5634">
            <v>226787</v>
          </cell>
        </row>
        <row r="5635">
          <cell r="B5635" t="str">
            <v>3443SD</v>
          </cell>
          <cell r="H5635">
            <v>211909</v>
          </cell>
        </row>
        <row r="5636">
          <cell r="B5636" t="str">
            <v>3444SD</v>
          </cell>
          <cell r="H5636">
            <v>218435</v>
          </cell>
        </row>
        <row r="5637">
          <cell r="B5637" t="str">
            <v>3474QX1</v>
          </cell>
          <cell r="H5637">
            <v>192932</v>
          </cell>
        </row>
        <row r="5638">
          <cell r="B5638" t="str">
            <v>3475MV1</v>
          </cell>
          <cell r="H5638">
            <v>210967</v>
          </cell>
        </row>
        <row r="5639">
          <cell r="B5639" t="str">
            <v>3500QX1</v>
          </cell>
          <cell r="H5639">
            <v>190668</v>
          </cell>
        </row>
        <row r="5640">
          <cell r="B5640" t="str">
            <v>3513RD</v>
          </cell>
          <cell r="H5640">
            <v>249690</v>
          </cell>
        </row>
        <row r="5641">
          <cell r="B5641" t="str">
            <v>3531SD</v>
          </cell>
          <cell r="H5641">
            <v>236469</v>
          </cell>
        </row>
        <row r="5642">
          <cell r="B5642" t="str">
            <v>3576RG</v>
          </cell>
          <cell r="H5642">
            <v>165919</v>
          </cell>
        </row>
        <row r="5643">
          <cell r="B5643" t="str">
            <v>3615SD</v>
          </cell>
          <cell r="H5643">
            <v>180023</v>
          </cell>
        </row>
        <row r="5644">
          <cell r="B5644" t="str">
            <v>3677SD</v>
          </cell>
          <cell r="H5644">
            <v>229953</v>
          </cell>
        </row>
        <row r="5645">
          <cell r="B5645" t="str">
            <v>3728SD</v>
          </cell>
          <cell r="H5645">
            <v>171252</v>
          </cell>
        </row>
        <row r="5646">
          <cell r="B5646" t="str">
            <v>3767SF</v>
          </cell>
          <cell r="H5646">
            <v>194437</v>
          </cell>
        </row>
        <row r="5647">
          <cell r="B5647" t="str">
            <v>3772SF</v>
          </cell>
          <cell r="H5647">
            <v>203517</v>
          </cell>
        </row>
        <row r="5648">
          <cell r="B5648" t="str">
            <v>3776SD</v>
          </cell>
          <cell r="H5648">
            <v>250883</v>
          </cell>
        </row>
        <row r="5649">
          <cell r="B5649" t="str">
            <v>3782SF</v>
          </cell>
          <cell r="H5649">
            <v>323257</v>
          </cell>
        </row>
        <row r="5650">
          <cell r="B5650" t="str">
            <v>3784SF</v>
          </cell>
          <cell r="H5650">
            <v>198798</v>
          </cell>
        </row>
        <row r="5651">
          <cell r="B5651" t="str">
            <v>3825SD</v>
          </cell>
          <cell r="H5651">
            <v>199762</v>
          </cell>
        </row>
        <row r="5652">
          <cell r="B5652" t="str">
            <v>3826SD</v>
          </cell>
          <cell r="H5652">
            <v>225472</v>
          </cell>
        </row>
        <row r="5653">
          <cell r="B5653" t="str">
            <v>3866RZ</v>
          </cell>
          <cell r="H5653">
            <v>224610</v>
          </cell>
        </row>
        <row r="5654">
          <cell r="B5654" t="str">
            <v>3894SD</v>
          </cell>
          <cell r="H5654">
            <v>183932</v>
          </cell>
        </row>
        <row r="5655">
          <cell r="B5655" t="str">
            <v>3903SD</v>
          </cell>
          <cell r="H5655">
            <v>170841</v>
          </cell>
        </row>
        <row r="5656">
          <cell r="B5656" t="str">
            <v>3912SD</v>
          </cell>
          <cell r="H5656">
            <v>170841</v>
          </cell>
        </row>
        <row r="5657">
          <cell r="B5657" t="str">
            <v>3926SD</v>
          </cell>
          <cell r="H5657">
            <v>231116</v>
          </cell>
        </row>
        <row r="5658">
          <cell r="B5658" t="str">
            <v>3931SD</v>
          </cell>
          <cell r="H5658">
            <v>158120</v>
          </cell>
        </row>
        <row r="5659">
          <cell r="B5659" t="str">
            <v>3938SD</v>
          </cell>
          <cell r="H5659">
            <v>158120</v>
          </cell>
        </row>
        <row r="5660">
          <cell r="B5660" t="str">
            <v>3939SD</v>
          </cell>
          <cell r="H5660">
            <v>158120</v>
          </cell>
        </row>
        <row r="5661">
          <cell r="B5661" t="str">
            <v>3940SD</v>
          </cell>
          <cell r="H5661">
            <v>158120</v>
          </cell>
        </row>
        <row r="5662">
          <cell r="B5662" t="str">
            <v>4020RF</v>
          </cell>
          <cell r="H5662">
            <v>216480</v>
          </cell>
        </row>
        <row r="5663">
          <cell r="B5663" t="str">
            <v>4024OQ1</v>
          </cell>
          <cell r="H5663">
            <v>144908</v>
          </cell>
        </row>
        <row r="5664">
          <cell r="B5664" t="str">
            <v>4026OQ1</v>
          </cell>
          <cell r="H5664">
            <v>155775</v>
          </cell>
        </row>
        <row r="5665">
          <cell r="B5665" t="str">
            <v>4139RF</v>
          </cell>
          <cell r="H5665">
            <v>204582</v>
          </cell>
        </row>
        <row r="5666">
          <cell r="B5666" t="str">
            <v>4210SE</v>
          </cell>
          <cell r="H5666">
            <v>195059</v>
          </cell>
        </row>
        <row r="5667">
          <cell r="B5667" t="str">
            <v>4323RP</v>
          </cell>
          <cell r="H5667">
            <v>281128</v>
          </cell>
        </row>
        <row r="5668">
          <cell r="B5668" t="str">
            <v>4364RP</v>
          </cell>
          <cell r="H5668">
            <v>241234</v>
          </cell>
        </row>
        <row r="5669">
          <cell r="B5669" t="str">
            <v>4507RM</v>
          </cell>
          <cell r="H5669">
            <v>151604</v>
          </cell>
        </row>
        <row r="5670">
          <cell r="B5670" t="str">
            <v>4520RM</v>
          </cell>
          <cell r="H5670">
            <v>151604</v>
          </cell>
        </row>
        <row r="5671">
          <cell r="B5671" t="str">
            <v>4639RJ</v>
          </cell>
          <cell r="H5671">
            <v>74351</v>
          </cell>
        </row>
        <row r="5672">
          <cell r="B5672" t="str">
            <v>4673RJ</v>
          </cell>
          <cell r="H5672">
            <v>712333</v>
          </cell>
        </row>
        <row r="5673">
          <cell r="B5673" t="str">
            <v>4674SC</v>
          </cell>
          <cell r="H5673">
            <v>161171</v>
          </cell>
        </row>
        <row r="5674">
          <cell r="B5674" t="str">
            <v>4688SC</v>
          </cell>
          <cell r="H5674">
            <v>402929</v>
          </cell>
        </row>
        <row r="5675">
          <cell r="B5675" t="str">
            <v>4711RJ1</v>
          </cell>
          <cell r="H5675">
            <v>337431</v>
          </cell>
        </row>
        <row r="5676">
          <cell r="B5676" t="str">
            <v>4803SF</v>
          </cell>
          <cell r="H5676">
            <v>198798</v>
          </cell>
        </row>
        <row r="5677">
          <cell r="B5677" t="str">
            <v>4837SF</v>
          </cell>
          <cell r="H5677">
            <v>223547</v>
          </cell>
        </row>
        <row r="5678">
          <cell r="B5678" t="str">
            <v>4950RJ</v>
          </cell>
          <cell r="H5678">
            <v>178870</v>
          </cell>
        </row>
        <row r="5679">
          <cell r="B5679" t="str">
            <v>4955RJ</v>
          </cell>
          <cell r="H5679">
            <v>78589</v>
          </cell>
        </row>
        <row r="5680">
          <cell r="B5680" t="str">
            <v>4959RJ</v>
          </cell>
          <cell r="H5680">
            <v>73517</v>
          </cell>
        </row>
        <row r="5681">
          <cell r="B5681" t="str">
            <v>5119RJ</v>
          </cell>
          <cell r="H5681">
            <v>542785</v>
          </cell>
        </row>
        <row r="5682">
          <cell r="B5682" t="str">
            <v>5194RJ</v>
          </cell>
          <cell r="H5682">
            <v>201234</v>
          </cell>
        </row>
        <row r="5683">
          <cell r="B5683" t="str">
            <v>5381OB1</v>
          </cell>
          <cell r="H5683">
            <v>73336</v>
          </cell>
        </row>
        <row r="5684">
          <cell r="B5684" t="str">
            <v>5625NG1</v>
          </cell>
          <cell r="H5684">
            <v>187812</v>
          </cell>
        </row>
        <row r="5685">
          <cell r="B5685" t="str">
            <v>5677SE</v>
          </cell>
          <cell r="H5685">
            <v>247886</v>
          </cell>
        </row>
        <row r="5686">
          <cell r="B5686" t="str">
            <v>5698SE</v>
          </cell>
          <cell r="H5686">
            <v>195500</v>
          </cell>
        </row>
        <row r="5687">
          <cell r="B5687" t="str">
            <v>5704SE</v>
          </cell>
          <cell r="H5687">
            <v>250442</v>
          </cell>
        </row>
        <row r="5688">
          <cell r="B5688" t="str">
            <v>5706SE</v>
          </cell>
          <cell r="H5688">
            <v>322255</v>
          </cell>
        </row>
        <row r="5689">
          <cell r="B5689" t="str">
            <v>5713SE</v>
          </cell>
          <cell r="H5689">
            <v>194558</v>
          </cell>
        </row>
        <row r="5690">
          <cell r="B5690" t="str">
            <v>5718SE</v>
          </cell>
          <cell r="H5690">
            <v>210907</v>
          </cell>
        </row>
        <row r="5691">
          <cell r="B5691" t="str">
            <v>6014NU1</v>
          </cell>
          <cell r="H5691">
            <v>181947</v>
          </cell>
        </row>
        <row r="5692">
          <cell r="B5692" t="str">
            <v>6050SF</v>
          </cell>
          <cell r="H5692">
            <v>439827</v>
          </cell>
        </row>
        <row r="5693">
          <cell r="B5693" t="str">
            <v>6099SF</v>
          </cell>
          <cell r="H5693">
            <v>198618</v>
          </cell>
        </row>
        <row r="5694">
          <cell r="B5694" t="str">
            <v>6102SF</v>
          </cell>
          <cell r="H5694">
            <v>198618</v>
          </cell>
        </row>
        <row r="5695">
          <cell r="B5695" t="str">
            <v>6658RX</v>
          </cell>
          <cell r="H5695">
            <v>210666</v>
          </cell>
        </row>
        <row r="5696">
          <cell r="B5696" t="str">
            <v>6767RX</v>
          </cell>
          <cell r="H5696">
            <v>148998</v>
          </cell>
        </row>
        <row r="5697">
          <cell r="B5697" t="str">
            <v>6811RX</v>
          </cell>
          <cell r="H5697">
            <v>189355</v>
          </cell>
        </row>
        <row r="5698">
          <cell r="B5698" t="str">
            <v>6829RX</v>
          </cell>
          <cell r="H5698">
            <v>210666</v>
          </cell>
        </row>
        <row r="5699">
          <cell r="B5699" t="str">
            <v>6869PC1</v>
          </cell>
          <cell r="H5699">
            <v>109273</v>
          </cell>
        </row>
        <row r="5700">
          <cell r="B5700" t="str">
            <v>6874RX</v>
          </cell>
          <cell r="H5700">
            <v>476806</v>
          </cell>
        </row>
        <row r="5701">
          <cell r="B5701" t="str">
            <v>6887RX</v>
          </cell>
          <cell r="H5701">
            <v>408165</v>
          </cell>
        </row>
        <row r="5702">
          <cell r="B5702" t="str">
            <v>6892RX</v>
          </cell>
          <cell r="H5702">
            <v>77446</v>
          </cell>
        </row>
        <row r="5703">
          <cell r="B5703" t="str">
            <v>7023SC</v>
          </cell>
          <cell r="H5703">
            <v>183481</v>
          </cell>
        </row>
        <row r="5704">
          <cell r="B5704" t="str">
            <v>7036SC</v>
          </cell>
          <cell r="H5704">
            <v>390990</v>
          </cell>
        </row>
        <row r="5705">
          <cell r="B5705" t="str">
            <v>7041RX</v>
          </cell>
          <cell r="H5705">
            <v>186546</v>
          </cell>
        </row>
        <row r="5706">
          <cell r="B5706" t="str">
            <v>7064RX</v>
          </cell>
          <cell r="H5706">
            <v>186546</v>
          </cell>
        </row>
        <row r="5707">
          <cell r="B5707" t="str">
            <v>7154RN</v>
          </cell>
          <cell r="H5707">
            <v>453921</v>
          </cell>
        </row>
        <row r="5708">
          <cell r="B5708" t="str">
            <v>7341SB</v>
          </cell>
          <cell r="H5708">
            <v>180344</v>
          </cell>
        </row>
        <row r="5709">
          <cell r="B5709" t="str">
            <v>7365SB</v>
          </cell>
          <cell r="H5709">
            <v>46506</v>
          </cell>
        </row>
        <row r="5710">
          <cell r="B5710" t="str">
            <v>7368RX</v>
          </cell>
          <cell r="H5710">
            <v>201234</v>
          </cell>
        </row>
        <row r="5711">
          <cell r="B5711" t="str">
            <v>7369SF</v>
          </cell>
          <cell r="H5711">
            <v>235977</v>
          </cell>
        </row>
        <row r="5712">
          <cell r="B5712" t="str">
            <v>8069NS1</v>
          </cell>
          <cell r="H5712">
            <v>177457</v>
          </cell>
        </row>
        <row r="5713">
          <cell r="B5713" t="str">
            <v>8647NO1</v>
          </cell>
          <cell r="H5713">
            <v>180474</v>
          </cell>
        </row>
        <row r="5714">
          <cell r="B5714" t="str">
            <v>8759RS</v>
          </cell>
          <cell r="H5714">
            <v>371243</v>
          </cell>
        </row>
        <row r="5715">
          <cell r="B5715" t="str">
            <v>8766RS</v>
          </cell>
          <cell r="H5715">
            <v>293891</v>
          </cell>
        </row>
        <row r="5716">
          <cell r="B5716" t="str">
            <v>8965RR</v>
          </cell>
          <cell r="H5716">
            <v>137571</v>
          </cell>
        </row>
        <row r="5717">
          <cell r="B5717" t="str">
            <v>8970RR</v>
          </cell>
          <cell r="H5717">
            <v>137571</v>
          </cell>
        </row>
        <row r="5718">
          <cell r="B5718" t="str">
            <v>8971RR</v>
          </cell>
          <cell r="H5718">
            <v>137571</v>
          </cell>
        </row>
        <row r="5719">
          <cell r="B5719" t="str">
            <v>8972RR</v>
          </cell>
          <cell r="H5719">
            <v>137571</v>
          </cell>
        </row>
        <row r="5720">
          <cell r="B5720" t="str">
            <v>8976RR</v>
          </cell>
          <cell r="H5720">
            <v>137571</v>
          </cell>
        </row>
        <row r="5721">
          <cell r="B5721" t="str">
            <v>8977RR</v>
          </cell>
          <cell r="H5721">
            <v>171963</v>
          </cell>
        </row>
        <row r="5722">
          <cell r="B5722" t="str">
            <v>8986RR</v>
          </cell>
          <cell r="H5722">
            <v>137571</v>
          </cell>
        </row>
        <row r="5723">
          <cell r="B5723" t="str">
            <v>8987RR</v>
          </cell>
          <cell r="H5723">
            <v>137571</v>
          </cell>
        </row>
        <row r="5724">
          <cell r="B5724" t="str">
            <v>8990RR</v>
          </cell>
          <cell r="H5724">
            <v>137571</v>
          </cell>
        </row>
        <row r="5725">
          <cell r="B5725" t="str">
            <v>8997RR</v>
          </cell>
          <cell r="H5725">
            <v>137571</v>
          </cell>
        </row>
        <row r="5726">
          <cell r="B5726" t="str">
            <v>8998RR</v>
          </cell>
          <cell r="H5726">
            <v>137571</v>
          </cell>
        </row>
        <row r="5727">
          <cell r="B5727" t="str">
            <v>8999RR</v>
          </cell>
          <cell r="H5727">
            <v>137571</v>
          </cell>
        </row>
        <row r="5728">
          <cell r="B5728" t="str">
            <v>9001RR</v>
          </cell>
          <cell r="H5728">
            <v>137571</v>
          </cell>
        </row>
        <row r="5729">
          <cell r="B5729" t="str">
            <v>9002RR</v>
          </cell>
          <cell r="H5729">
            <v>137571</v>
          </cell>
        </row>
        <row r="5730">
          <cell r="B5730" t="str">
            <v>9004RR</v>
          </cell>
          <cell r="H5730">
            <v>137571</v>
          </cell>
        </row>
        <row r="5731">
          <cell r="B5731" t="str">
            <v>9009RR</v>
          </cell>
          <cell r="H5731">
            <v>137571</v>
          </cell>
        </row>
        <row r="5732">
          <cell r="B5732" t="str">
            <v>9013RR</v>
          </cell>
          <cell r="H5732">
            <v>137571</v>
          </cell>
        </row>
        <row r="5733">
          <cell r="B5733" t="str">
            <v>9016RR</v>
          </cell>
          <cell r="H5733">
            <v>137571</v>
          </cell>
        </row>
        <row r="5734">
          <cell r="B5734" t="str">
            <v>9017RR</v>
          </cell>
          <cell r="H5734">
            <v>171963</v>
          </cell>
        </row>
        <row r="5735">
          <cell r="B5735" t="str">
            <v>9019RR</v>
          </cell>
          <cell r="H5735">
            <v>137571</v>
          </cell>
        </row>
        <row r="5736">
          <cell r="B5736" t="str">
            <v>9022RR</v>
          </cell>
          <cell r="H5736">
            <v>137571</v>
          </cell>
        </row>
        <row r="5737">
          <cell r="B5737" t="str">
            <v>9024RR</v>
          </cell>
          <cell r="H5737">
            <v>137571</v>
          </cell>
        </row>
        <row r="5738">
          <cell r="B5738" t="str">
            <v>9092SC</v>
          </cell>
          <cell r="H5738">
            <v>181328</v>
          </cell>
        </row>
        <row r="5739">
          <cell r="B5739" t="str">
            <v>9102SC</v>
          </cell>
          <cell r="H5739">
            <v>172354</v>
          </cell>
        </row>
        <row r="5740">
          <cell r="B5740" t="str">
            <v>9104SC</v>
          </cell>
          <cell r="H5740">
            <v>172354</v>
          </cell>
        </row>
        <row r="5741">
          <cell r="B5741" t="str">
            <v>9300SB</v>
          </cell>
          <cell r="H5741">
            <v>237130</v>
          </cell>
        </row>
        <row r="5742">
          <cell r="B5742" t="str">
            <v>9349RB1</v>
          </cell>
          <cell r="H5742">
            <v>203660</v>
          </cell>
        </row>
        <row r="5743">
          <cell r="B5743" t="str">
            <v>9351RB1</v>
          </cell>
          <cell r="H5743">
            <v>203660</v>
          </cell>
        </row>
        <row r="5744">
          <cell r="B5744" t="str">
            <v>9400SE</v>
          </cell>
          <cell r="H5744">
            <v>213754</v>
          </cell>
        </row>
        <row r="5745">
          <cell r="B5745" t="str">
            <v>9417SF</v>
          </cell>
          <cell r="H5745">
            <v>235216</v>
          </cell>
        </row>
        <row r="5746">
          <cell r="B5746" t="str">
            <v>9594RI</v>
          </cell>
          <cell r="H5746">
            <v>397636</v>
          </cell>
        </row>
        <row r="5747">
          <cell r="B5747" t="str">
            <v>9602RI</v>
          </cell>
          <cell r="H5747">
            <v>397636</v>
          </cell>
        </row>
        <row r="5748">
          <cell r="B5748" t="str">
            <v>9610RI</v>
          </cell>
          <cell r="H5748">
            <v>397636</v>
          </cell>
        </row>
        <row r="5749">
          <cell r="B5749" t="str">
            <v>9611RV</v>
          </cell>
          <cell r="H5749">
            <v>186023</v>
          </cell>
        </row>
        <row r="5750">
          <cell r="B5750" t="str">
            <v>9613RI</v>
          </cell>
          <cell r="H5750">
            <v>397636</v>
          </cell>
        </row>
        <row r="5751">
          <cell r="B5751" t="str">
            <v>9660RI</v>
          </cell>
          <cell r="H5751">
            <v>115808</v>
          </cell>
        </row>
        <row r="5752">
          <cell r="B5752" t="str">
            <v>0345SI</v>
          </cell>
          <cell r="H5752">
            <v>158453</v>
          </cell>
        </row>
        <row r="5753">
          <cell r="B5753" t="str">
            <v>0519SF</v>
          </cell>
          <cell r="H5753">
            <v>144082</v>
          </cell>
        </row>
        <row r="5754">
          <cell r="B5754" t="str">
            <v>0745SG</v>
          </cell>
          <cell r="H5754">
            <v>186318</v>
          </cell>
        </row>
        <row r="5755">
          <cell r="B5755" t="str">
            <v>0768SC</v>
          </cell>
          <cell r="H5755">
            <v>130538</v>
          </cell>
        </row>
        <row r="5756">
          <cell r="B5756" t="str">
            <v>0773SC</v>
          </cell>
          <cell r="H5756">
            <v>130538</v>
          </cell>
        </row>
        <row r="5757">
          <cell r="B5757" t="str">
            <v>0776SC</v>
          </cell>
          <cell r="H5757">
            <v>132142</v>
          </cell>
        </row>
        <row r="5758">
          <cell r="B5758" t="str">
            <v>0777SC</v>
          </cell>
          <cell r="H5758">
            <v>132142</v>
          </cell>
        </row>
        <row r="5759">
          <cell r="B5759" t="str">
            <v>0778SC</v>
          </cell>
          <cell r="H5759">
            <v>132142</v>
          </cell>
        </row>
        <row r="5760">
          <cell r="B5760" t="str">
            <v>0779SC</v>
          </cell>
          <cell r="H5760">
            <v>66071</v>
          </cell>
        </row>
        <row r="5761">
          <cell r="B5761" t="str">
            <v>0780SC</v>
          </cell>
          <cell r="H5761">
            <v>132142</v>
          </cell>
        </row>
        <row r="5762">
          <cell r="B5762" t="str">
            <v>0781SC</v>
          </cell>
          <cell r="H5762">
            <v>132142</v>
          </cell>
        </row>
        <row r="5763">
          <cell r="B5763" t="str">
            <v>0783SC</v>
          </cell>
          <cell r="H5763">
            <v>132142</v>
          </cell>
        </row>
        <row r="5764">
          <cell r="B5764" t="str">
            <v>0784SC</v>
          </cell>
          <cell r="H5764">
            <v>130538</v>
          </cell>
        </row>
        <row r="5765">
          <cell r="B5765" t="str">
            <v>0785SC</v>
          </cell>
          <cell r="H5765">
            <v>132142</v>
          </cell>
        </row>
        <row r="5766">
          <cell r="B5766" t="str">
            <v>0786SC</v>
          </cell>
          <cell r="H5766">
            <v>132142</v>
          </cell>
        </row>
        <row r="5767">
          <cell r="B5767" t="str">
            <v>0787SC</v>
          </cell>
          <cell r="H5767">
            <v>132142</v>
          </cell>
        </row>
        <row r="5768">
          <cell r="B5768" t="str">
            <v>0788SC</v>
          </cell>
          <cell r="H5768">
            <v>130538</v>
          </cell>
        </row>
        <row r="5769">
          <cell r="B5769" t="str">
            <v>0793SC</v>
          </cell>
          <cell r="H5769">
            <v>65269</v>
          </cell>
        </row>
        <row r="5770">
          <cell r="B5770" t="str">
            <v>0794SC</v>
          </cell>
          <cell r="H5770">
            <v>130538</v>
          </cell>
        </row>
        <row r="5771">
          <cell r="B5771" t="str">
            <v>0798SC</v>
          </cell>
          <cell r="H5771">
            <v>132142</v>
          </cell>
        </row>
        <row r="5772">
          <cell r="B5772" t="str">
            <v>0799SC</v>
          </cell>
          <cell r="H5772">
            <v>132142</v>
          </cell>
        </row>
        <row r="5773">
          <cell r="B5773" t="str">
            <v>0801SC</v>
          </cell>
          <cell r="H5773">
            <v>132142</v>
          </cell>
        </row>
        <row r="5774">
          <cell r="B5774" t="str">
            <v>0802SC</v>
          </cell>
          <cell r="H5774">
            <v>130538</v>
          </cell>
        </row>
        <row r="5775">
          <cell r="B5775" t="str">
            <v>0803SC</v>
          </cell>
          <cell r="H5775">
            <v>130538</v>
          </cell>
        </row>
        <row r="5776">
          <cell r="B5776" t="str">
            <v>0804SC</v>
          </cell>
          <cell r="H5776">
            <v>132142</v>
          </cell>
        </row>
        <row r="5777">
          <cell r="B5777" t="str">
            <v>0805SC</v>
          </cell>
          <cell r="H5777">
            <v>130538</v>
          </cell>
        </row>
        <row r="5778">
          <cell r="B5778" t="str">
            <v>0806SC</v>
          </cell>
          <cell r="H5778">
            <v>130538</v>
          </cell>
        </row>
        <row r="5779">
          <cell r="B5779" t="str">
            <v>0845SH</v>
          </cell>
          <cell r="H5779">
            <v>163553</v>
          </cell>
        </row>
        <row r="5780">
          <cell r="B5780" t="str">
            <v>1128QZ</v>
          </cell>
          <cell r="H5780">
            <v>320057</v>
          </cell>
        </row>
        <row r="5781">
          <cell r="B5781" t="str">
            <v>1432QC</v>
          </cell>
          <cell r="H5781">
            <v>174395</v>
          </cell>
        </row>
        <row r="5782">
          <cell r="B5782" t="str">
            <v>1436QC</v>
          </cell>
          <cell r="H5782">
            <v>172374</v>
          </cell>
        </row>
        <row r="5783">
          <cell r="B5783" t="str">
            <v>1438QC</v>
          </cell>
          <cell r="H5783">
            <v>172374</v>
          </cell>
        </row>
        <row r="5784">
          <cell r="B5784" t="str">
            <v>1554RS</v>
          </cell>
          <cell r="H5784">
            <v>164395</v>
          </cell>
        </row>
        <row r="5785">
          <cell r="B5785" t="str">
            <v>1817SI</v>
          </cell>
          <cell r="H5785">
            <v>169993</v>
          </cell>
        </row>
        <row r="5786">
          <cell r="B5786" t="str">
            <v>1846SH</v>
          </cell>
          <cell r="H5786">
            <v>242134</v>
          </cell>
        </row>
        <row r="5787">
          <cell r="B5787" t="str">
            <v>1846SI</v>
          </cell>
          <cell r="H5787">
            <v>159038</v>
          </cell>
        </row>
        <row r="5788">
          <cell r="B5788" t="str">
            <v>1854SH</v>
          </cell>
          <cell r="H5788">
            <v>223922</v>
          </cell>
        </row>
        <row r="5789">
          <cell r="B5789" t="str">
            <v>1855SH</v>
          </cell>
          <cell r="H5789">
            <v>141957</v>
          </cell>
        </row>
        <row r="5790">
          <cell r="B5790" t="str">
            <v>1916RF</v>
          </cell>
          <cell r="H5790">
            <v>123327</v>
          </cell>
        </row>
        <row r="5791">
          <cell r="B5791" t="str">
            <v>1918RF</v>
          </cell>
          <cell r="H5791">
            <v>161478</v>
          </cell>
        </row>
        <row r="5792">
          <cell r="B5792" t="str">
            <v>1983RF</v>
          </cell>
          <cell r="H5792">
            <v>165742</v>
          </cell>
        </row>
        <row r="5793">
          <cell r="B5793" t="str">
            <v>2002RF</v>
          </cell>
          <cell r="H5793">
            <v>254227</v>
          </cell>
        </row>
        <row r="5794">
          <cell r="B5794" t="str">
            <v>2004RF</v>
          </cell>
          <cell r="H5794">
            <v>147394</v>
          </cell>
        </row>
        <row r="5795">
          <cell r="B5795" t="str">
            <v>2005RF</v>
          </cell>
          <cell r="H5795">
            <v>368743</v>
          </cell>
        </row>
        <row r="5796">
          <cell r="B5796" t="str">
            <v>2008RF</v>
          </cell>
          <cell r="H5796">
            <v>147114</v>
          </cell>
        </row>
        <row r="5797">
          <cell r="B5797" t="str">
            <v>2011RF</v>
          </cell>
          <cell r="H5797">
            <v>271495</v>
          </cell>
        </row>
        <row r="5798">
          <cell r="B5798" t="str">
            <v>2033RF</v>
          </cell>
          <cell r="H5798">
            <v>177481</v>
          </cell>
        </row>
        <row r="5799">
          <cell r="B5799" t="str">
            <v>2036PU1</v>
          </cell>
          <cell r="H5799">
            <v>118318</v>
          </cell>
        </row>
        <row r="5800">
          <cell r="B5800" t="str">
            <v>2063RF</v>
          </cell>
          <cell r="H5800">
            <v>275951</v>
          </cell>
        </row>
        <row r="5801">
          <cell r="B5801" t="str">
            <v>2113RF</v>
          </cell>
          <cell r="H5801">
            <v>204973</v>
          </cell>
        </row>
        <row r="5802">
          <cell r="B5802" t="str">
            <v>2116RF</v>
          </cell>
          <cell r="H5802">
            <v>204973</v>
          </cell>
        </row>
        <row r="5803">
          <cell r="B5803" t="str">
            <v>2116SG</v>
          </cell>
          <cell r="H5803">
            <v>213754</v>
          </cell>
        </row>
        <row r="5804">
          <cell r="B5804" t="str">
            <v>2118RF</v>
          </cell>
          <cell r="H5804">
            <v>48380</v>
          </cell>
        </row>
        <row r="5805">
          <cell r="B5805" t="str">
            <v>2118SG</v>
          </cell>
          <cell r="H5805">
            <v>214434</v>
          </cell>
        </row>
        <row r="5806">
          <cell r="B5806" t="str">
            <v>2119RF</v>
          </cell>
          <cell r="H5806">
            <v>264877</v>
          </cell>
        </row>
        <row r="5807">
          <cell r="B5807" t="str">
            <v>2119SG</v>
          </cell>
          <cell r="H5807">
            <v>207288</v>
          </cell>
        </row>
        <row r="5808">
          <cell r="B5808" t="str">
            <v>2122QC2</v>
          </cell>
          <cell r="H5808">
            <v>147876</v>
          </cell>
        </row>
        <row r="5809">
          <cell r="B5809" t="str">
            <v>2125RF</v>
          </cell>
          <cell r="H5809">
            <v>260290</v>
          </cell>
        </row>
        <row r="5810">
          <cell r="B5810" t="str">
            <v>2128RF</v>
          </cell>
          <cell r="H5810">
            <v>203136</v>
          </cell>
        </row>
        <row r="5811">
          <cell r="B5811" t="str">
            <v>2128SG</v>
          </cell>
          <cell r="H5811">
            <v>54086</v>
          </cell>
        </row>
        <row r="5812">
          <cell r="B5812" t="str">
            <v>2129RF</v>
          </cell>
          <cell r="H5812">
            <v>153730</v>
          </cell>
        </row>
        <row r="5813">
          <cell r="B5813" t="str">
            <v>2130SG</v>
          </cell>
          <cell r="H5813">
            <v>209818</v>
          </cell>
        </row>
        <row r="5814">
          <cell r="B5814" t="str">
            <v>2138SG</v>
          </cell>
          <cell r="H5814">
            <v>189792</v>
          </cell>
        </row>
        <row r="5815">
          <cell r="B5815" t="str">
            <v>2140SG</v>
          </cell>
          <cell r="H5815">
            <v>209818</v>
          </cell>
        </row>
        <row r="5816">
          <cell r="B5816" t="str">
            <v>2144SG</v>
          </cell>
          <cell r="H5816">
            <v>209818</v>
          </cell>
        </row>
        <row r="5817">
          <cell r="B5817" t="str">
            <v>2147SG</v>
          </cell>
          <cell r="H5817">
            <v>52454</v>
          </cell>
        </row>
        <row r="5818">
          <cell r="B5818" t="str">
            <v>2150SG</v>
          </cell>
          <cell r="H5818">
            <v>108172</v>
          </cell>
        </row>
        <row r="5819">
          <cell r="B5819" t="str">
            <v>2151SG</v>
          </cell>
          <cell r="H5819">
            <v>209818</v>
          </cell>
        </row>
        <row r="5820">
          <cell r="B5820" t="str">
            <v>2153SG</v>
          </cell>
          <cell r="H5820">
            <v>108172</v>
          </cell>
        </row>
        <row r="5821">
          <cell r="B5821" t="str">
            <v>2155SG</v>
          </cell>
          <cell r="H5821">
            <v>54086</v>
          </cell>
        </row>
        <row r="5822">
          <cell r="B5822" t="str">
            <v>2157SG</v>
          </cell>
          <cell r="H5822">
            <v>209818</v>
          </cell>
        </row>
        <row r="5823">
          <cell r="B5823" t="str">
            <v>2165SG</v>
          </cell>
          <cell r="H5823">
            <v>104908</v>
          </cell>
        </row>
        <row r="5824">
          <cell r="B5824" t="str">
            <v>2167SG</v>
          </cell>
          <cell r="H5824">
            <v>52454</v>
          </cell>
        </row>
        <row r="5825">
          <cell r="B5825" t="str">
            <v>2171SG</v>
          </cell>
          <cell r="H5825">
            <v>104908</v>
          </cell>
        </row>
        <row r="5826">
          <cell r="B5826" t="str">
            <v>2173SG</v>
          </cell>
          <cell r="H5826">
            <v>157362</v>
          </cell>
        </row>
        <row r="5827">
          <cell r="B5827" t="str">
            <v>2174SG</v>
          </cell>
          <cell r="H5827">
            <v>160105</v>
          </cell>
        </row>
        <row r="5828">
          <cell r="B5828" t="str">
            <v>2179SG</v>
          </cell>
          <cell r="H5828">
            <v>216964</v>
          </cell>
        </row>
        <row r="5829">
          <cell r="B5829" t="str">
            <v>2180SG</v>
          </cell>
          <cell r="H5829">
            <v>157362</v>
          </cell>
        </row>
        <row r="5830">
          <cell r="B5830" t="str">
            <v>2181SG</v>
          </cell>
          <cell r="H5830">
            <v>209818</v>
          </cell>
        </row>
        <row r="5831">
          <cell r="B5831" t="str">
            <v>2183SG</v>
          </cell>
          <cell r="H5831">
            <v>157362</v>
          </cell>
        </row>
        <row r="5832">
          <cell r="B5832" t="str">
            <v>2186SG</v>
          </cell>
          <cell r="H5832">
            <v>213754</v>
          </cell>
        </row>
        <row r="5833">
          <cell r="B5833" t="str">
            <v>2187SG</v>
          </cell>
          <cell r="H5833">
            <v>216344</v>
          </cell>
        </row>
        <row r="5834">
          <cell r="B5834" t="str">
            <v>2190SG</v>
          </cell>
          <cell r="H5834">
            <v>54086</v>
          </cell>
        </row>
        <row r="5835">
          <cell r="B5835" t="str">
            <v>2194SG</v>
          </cell>
          <cell r="H5835">
            <v>216344</v>
          </cell>
        </row>
        <row r="5836">
          <cell r="B5836" t="str">
            <v>2195SG</v>
          </cell>
          <cell r="H5836">
            <v>52454</v>
          </cell>
        </row>
        <row r="5837">
          <cell r="B5837" t="str">
            <v>2203SG</v>
          </cell>
          <cell r="H5837">
            <v>52454</v>
          </cell>
        </row>
        <row r="5838">
          <cell r="B5838" t="str">
            <v>2212SG</v>
          </cell>
          <cell r="H5838">
            <v>216344</v>
          </cell>
        </row>
        <row r="5839">
          <cell r="B5839" t="str">
            <v>2218SG</v>
          </cell>
          <cell r="H5839">
            <v>198197</v>
          </cell>
        </row>
        <row r="5840">
          <cell r="B5840" t="str">
            <v>2219SG</v>
          </cell>
          <cell r="H5840">
            <v>157362</v>
          </cell>
        </row>
        <row r="5841">
          <cell r="B5841" t="str">
            <v>2222SG</v>
          </cell>
          <cell r="H5841">
            <v>108172</v>
          </cell>
        </row>
        <row r="5842">
          <cell r="B5842" t="str">
            <v>2223SG</v>
          </cell>
          <cell r="H5842">
            <v>157362</v>
          </cell>
        </row>
        <row r="5843">
          <cell r="B5843" t="str">
            <v>2233SG</v>
          </cell>
          <cell r="H5843">
            <v>108172</v>
          </cell>
        </row>
        <row r="5844">
          <cell r="B5844" t="str">
            <v>2253SG</v>
          </cell>
          <cell r="H5844">
            <v>216344</v>
          </cell>
        </row>
        <row r="5845">
          <cell r="B5845" t="str">
            <v>2260SG</v>
          </cell>
          <cell r="H5845">
            <v>384172</v>
          </cell>
        </row>
        <row r="5846">
          <cell r="B5846" t="str">
            <v>2262SG</v>
          </cell>
          <cell r="H5846">
            <v>282968</v>
          </cell>
        </row>
        <row r="5847">
          <cell r="B5847" t="str">
            <v>2268SG</v>
          </cell>
          <cell r="H5847">
            <v>216344</v>
          </cell>
        </row>
        <row r="5848">
          <cell r="B5848" t="str">
            <v>2269SG</v>
          </cell>
          <cell r="H5848">
            <v>108172</v>
          </cell>
        </row>
        <row r="5849">
          <cell r="B5849" t="str">
            <v>2282SG</v>
          </cell>
          <cell r="H5849">
            <v>255927</v>
          </cell>
        </row>
        <row r="5850">
          <cell r="B5850" t="str">
            <v>2283SG</v>
          </cell>
          <cell r="H5850">
            <v>216344</v>
          </cell>
        </row>
        <row r="5851">
          <cell r="B5851" t="str">
            <v>2290SG</v>
          </cell>
          <cell r="H5851">
            <v>216344</v>
          </cell>
        </row>
        <row r="5852">
          <cell r="B5852" t="str">
            <v>2296SG</v>
          </cell>
          <cell r="H5852">
            <v>216344</v>
          </cell>
        </row>
        <row r="5853">
          <cell r="B5853" t="str">
            <v>2308SG</v>
          </cell>
          <cell r="H5853">
            <v>162258</v>
          </cell>
        </row>
        <row r="5854">
          <cell r="B5854" t="str">
            <v>2316SG</v>
          </cell>
          <cell r="H5854">
            <v>162258</v>
          </cell>
        </row>
        <row r="5855">
          <cell r="B5855" t="str">
            <v>2324SG</v>
          </cell>
          <cell r="H5855">
            <v>216344</v>
          </cell>
        </row>
        <row r="5856">
          <cell r="B5856" t="str">
            <v>2327SG</v>
          </cell>
          <cell r="H5856">
            <v>162258</v>
          </cell>
        </row>
        <row r="5857">
          <cell r="B5857" t="str">
            <v>2330SG</v>
          </cell>
          <cell r="H5857">
            <v>216344</v>
          </cell>
        </row>
        <row r="5858">
          <cell r="B5858" t="str">
            <v>2332SG</v>
          </cell>
          <cell r="H5858">
            <v>216344</v>
          </cell>
        </row>
        <row r="5859">
          <cell r="B5859" t="str">
            <v>2340SG</v>
          </cell>
          <cell r="H5859">
            <v>108172</v>
          </cell>
        </row>
        <row r="5860">
          <cell r="B5860" t="str">
            <v>2342SG</v>
          </cell>
          <cell r="H5860">
            <v>223650</v>
          </cell>
        </row>
        <row r="5861">
          <cell r="B5861" t="str">
            <v>2346SG</v>
          </cell>
          <cell r="H5861">
            <v>108172</v>
          </cell>
        </row>
        <row r="5862">
          <cell r="B5862" t="str">
            <v>2351SG</v>
          </cell>
          <cell r="H5862">
            <v>209818</v>
          </cell>
        </row>
        <row r="5863">
          <cell r="B5863" t="str">
            <v>2352SG</v>
          </cell>
          <cell r="H5863">
            <v>209818</v>
          </cell>
        </row>
        <row r="5864">
          <cell r="B5864" t="str">
            <v>2356SG</v>
          </cell>
          <cell r="H5864">
            <v>316649</v>
          </cell>
        </row>
        <row r="5865">
          <cell r="B5865" t="str">
            <v>2357SG</v>
          </cell>
          <cell r="H5865">
            <v>53438</v>
          </cell>
        </row>
        <row r="5866">
          <cell r="B5866" t="str">
            <v>2370SG</v>
          </cell>
          <cell r="H5866">
            <v>162258</v>
          </cell>
        </row>
        <row r="5867">
          <cell r="B5867" t="str">
            <v>2371SG</v>
          </cell>
          <cell r="H5867">
            <v>162258</v>
          </cell>
        </row>
        <row r="5868">
          <cell r="B5868" t="str">
            <v>2378SG</v>
          </cell>
          <cell r="H5868">
            <v>197050</v>
          </cell>
        </row>
        <row r="5869">
          <cell r="B5869" t="str">
            <v>2384RO</v>
          </cell>
          <cell r="H5869">
            <v>175181</v>
          </cell>
        </row>
        <row r="5870">
          <cell r="B5870" t="str">
            <v>2395RO</v>
          </cell>
          <cell r="H5870">
            <v>171252</v>
          </cell>
        </row>
        <row r="5871">
          <cell r="B5871" t="str">
            <v>2410SG</v>
          </cell>
          <cell r="H5871">
            <v>209818</v>
          </cell>
        </row>
        <row r="5872">
          <cell r="B5872" t="str">
            <v>2412SG</v>
          </cell>
          <cell r="H5872">
            <v>157362</v>
          </cell>
        </row>
        <row r="5873">
          <cell r="B5873" t="str">
            <v>2415SG</v>
          </cell>
          <cell r="H5873">
            <v>209818</v>
          </cell>
        </row>
        <row r="5874">
          <cell r="B5874" t="str">
            <v>2455SG</v>
          </cell>
          <cell r="H5874">
            <v>312455</v>
          </cell>
        </row>
        <row r="5875">
          <cell r="B5875" t="str">
            <v>2458SG</v>
          </cell>
          <cell r="H5875">
            <v>234341</v>
          </cell>
        </row>
        <row r="5876">
          <cell r="B5876" t="str">
            <v>2470SG</v>
          </cell>
          <cell r="H5876">
            <v>188950</v>
          </cell>
        </row>
        <row r="5877">
          <cell r="B5877" t="str">
            <v>2473SG</v>
          </cell>
          <cell r="H5877">
            <v>183826</v>
          </cell>
        </row>
        <row r="5878">
          <cell r="B5878" t="str">
            <v>2499SG</v>
          </cell>
          <cell r="H5878">
            <v>209818</v>
          </cell>
        </row>
        <row r="5879">
          <cell r="B5879" t="str">
            <v>2504SG</v>
          </cell>
          <cell r="H5879">
            <v>312455</v>
          </cell>
        </row>
        <row r="5880">
          <cell r="B5880" t="str">
            <v>2510SG</v>
          </cell>
          <cell r="H5880">
            <v>209818</v>
          </cell>
        </row>
        <row r="5881">
          <cell r="B5881" t="str">
            <v>2529SG</v>
          </cell>
          <cell r="H5881">
            <v>209223</v>
          </cell>
        </row>
        <row r="5882">
          <cell r="B5882" t="str">
            <v>2532SG</v>
          </cell>
          <cell r="H5882">
            <v>216964</v>
          </cell>
        </row>
        <row r="5883">
          <cell r="B5883" t="str">
            <v>2533SG</v>
          </cell>
          <cell r="H5883">
            <v>209818</v>
          </cell>
        </row>
        <row r="5884">
          <cell r="B5884" t="str">
            <v>2534SG</v>
          </cell>
          <cell r="H5884">
            <v>334228</v>
          </cell>
        </row>
        <row r="5885">
          <cell r="B5885" t="str">
            <v>2539SG</v>
          </cell>
          <cell r="H5885">
            <v>104908</v>
          </cell>
        </row>
        <row r="5886">
          <cell r="B5886" t="str">
            <v>2542SG</v>
          </cell>
          <cell r="H5886">
            <v>157362</v>
          </cell>
        </row>
        <row r="5887">
          <cell r="B5887" t="str">
            <v>2544SG</v>
          </cell>
          <cell r="H5887">
            <v>164026</v>
          </cell>
        </row>
        <row r="5888">
          <cell r="B5888" t="str">
            <v>2555SG</v>
          </cell>
          <cell r="H5888">
            <v>209818</v>
          </cell>
        </row>
        <row r="5889">
          <cell r="B5889" t="str">
            <v>2561SG</v>
          </cell>
          <cell r="H5889">
            <v>216344</v>
          </cell>
        </row>
        <row r="5890">
          <cell r="B5890" t="str">
            <v>2567SG</v>
          </cell>
          <cell r="H5890">
            <v>146705</v>
          </cell>
        </row>
        <row r="5891">
          <cell r="B5891" t="str">
            <v>2571SG</v>
          </cell>
          <cell r="H5891">
            <v>209818</v>
          </cell>
        </row>
        <row r="5892">
          <cell r="B5892" t="str">
            <v>2576SG</v>
          </cell>
          <cell r="H5892">
            <v>163665</v>
          </cell>
        </row>
        <row r="5893">
          <cell r="B5893" t="str">
            <v>2581SG</v>
          </cell>
          <cell r="H5893">
            <v>216344</v>
          </cell>
        </row>
        <row r="5894">
          <cell r="B5894" t="str">
            <v>2583SG</v>
          </cell>
          <cell r="H5894">
            <v>108172</v>
          </cell>
        </row>
        <row r="5895">
          <cell r="B5895" t="str">
            <v>2592SG</v>
          </cell>
          <cell r="H5895">
            <v>52454</v>
          </cell>
        </row>
        <row r="5896">
          <cell r="B5896" t="str">
            <v>2594SG</v>
          </cell>
          <cell r="H5896">
            <v>157362</v>
          </cell>
        </row>
        <row r="5897">
          <cell r="B5897" t="str">
            <v>2608SG</v>
          </cell>
          <cell r="H5897">
            <v>189095</v>
          </cell>
        </row>
        <row r="5898">
          <cell r="B5898" t="str">
            <v>2615SG</v>
          </cell>
          <cell r="H5898">
            <v>188806</v>
          </cell>
        </row>
        <row r="5899">
          <cell r="B5899" t="str">
            <v>2679SG</v>
          </cell>
          <cell r="H5899">
            <v>180402</v>
          </cell>
        </row>
        <row r="5900">
          <cell r="B5900" t="str">
            <v>2687SG</v>
          </cell>
          <cell r="H5900">
            <v>283802</v>
          </cell>
        </row>
        <row r="5901">
          <cell r="B5901" t="str">
            <v>2698SG</v>
          </cell>
          <cell r="H5901">
            <v>169624</v>
          </cell>
        </row>
        <row r="5902">
          <cell r="B5902" t="str">
            <v>2704SG</v>
          </cell>
          <cell r="H5902">
            <v>158180</v>
          </cell>
        </row>
        <row r="5903">
          <cell r="B5903" t="str">
            <v>2711SG</v>
          </cell>
          <cell r="H5903">
            <v>156047</v>
          </cell>
        </row>
        <row r="5904">
          <cell r="B5904" t="str">
            <v>2717RA</v>
          </cell>
          <cell r="H5904">
            <v>404067</v>
          </cell>
        </row>
        <row r="5905">
          <cell r="B5905" t="str">
            <v>2780RC</v>
          </cell>
          <cell r="H5905">
            <v>184973</v>
          </cell>
        </row>
        <row r="5906">
          <cell r="B5906" t="str">
            <v>2782SG</v>
          </cell>
          <cell r="H5906">
            <v>139199</v>
          </cell>
        </row>
        <row r="5907">
          <cell r="B5907" t="str">
            <v>2790SG</v>
          </cell>
          <cell r="H5907">
            <v>133250</v>
          </cell>
        </row>
        <row r="5908">
          <cell r="B5908" t="str">
            <v>2791SG</v>
          </cell>
          <cell r="H5908">
            <v>154973</v>
          </cell>
        </row>
        <row r="5909">
          <cell r="B5909" t="str">
            <v>2816RC1</v>
          </cell>
          <cell r="H5909">
            <v>205029</v>
          </cell>
        </row>
        <row r="5910">
          <cell r="B5910" t="str">
            <v>2855RM</v>
          </cell>
          <cell r="H5910">
            <v>284668</v>
          </cell>
        </row>
        <row r="5911">
          <cell r="B5911" t="str">
            <v>2876RO</v>
          </cell>
          <cell r="H5911">
            <v>202599</v>
          </cell>
        </row>
        <row r="5912">
          <cell r="B5912" t="str">
            <v>2974RO</v>
          </cell>
          <cell r="H5912">
            <v>223650</v>
          </cell>
        </row>
        <row r="5913">
          <cell r="B5913" t="str">
            <v>2984SH</v>
          </cell>
          <cell r="H5913">
            <v>270362</v>
          </cell>
        </row>
        <row r="5914">
          <cell r="B5914" t="str">
            <v>3062RO</v>
          </cell>
          <cell r="H5914">
            <v>176224</v>
          </cell>
        </row>
        <row r="5915">
          <cell r="B5915" t="str">
            <v>3484SD</v>
          </cell>
          <cell r="H5915">
            <v>137571</v>
          </cell>
        </row>
        <row r="5916">
          <cell r="B5916" t="str">
            <v>3511SD</v>
          </cell>
          <cell r="H5916">
            <v>137571</v>
          </cell>
        </row>
        <row r="5917">
          <cell r="B5917" t="str">
            <v>3523SD</v>
          </cell>
          <cell r="H5917">
            <v>137571</v>
          </cell>
        </row>
        <row r="5918">
          <cell r="B5918" t="str">
            <v>3524SD</v>
          </cell>
          <cell r="H5918">
            <v>137571</v>
          </cell>
        </row>
        <row r="5919">
          <cell r="B5919" t="str">
            <v>3533SD</v>
          </cell>
          <cell r="H5919">
            <v>137571</v>
          </cell>
        </row>
        <row r="5920">
          <cell r="B5920" t="str">
            <v>3534SD</v>
          </cell>
          <cell r="H5920">
            <v>137571</v>
          </cell>
        </row>
        <row r="5921">
          <cell r="B5921" t="str">
            <v>3570SD</v>
          </cell>
          <cell r="H5921">
            <v>137571</v>
          </cell>
        </row>
        <row r="5922">
          <cell r="B5922" t="str">
            <v>3572SD</v>
          </cell>
          <cell r="H5922">
            <v>137571</v>
          </cell>
        </row>
        <row r="5923">
          <cell r="B5923" t="str">
            <v>3573SD</v>
          </cell>
          <cell r="H5923">
            <v>137571</v>
          </cell>
        </row>
        <row r="5924">
          <cell r="B5924" t="str">
            <v>3582SD</v>
          </cell>
          <cell r="H5924">
            <v>137571</v>
          </cell>
        </row>
        <row r="5925">
          <cell r="B5925" t="str">
            <v>3864SD</v>
          </cell>
          <cell r="H5925">
            <v>137571</v>
          </cell>
        </row>
        <row r="5926">
          <cell r="B5926" t="str">
            <v>3890SG</v>
          </cell>
          <cell r="H5926">
            <v>285615</v>
          </cell>
        </row>
        <row r="5927">
          <cell r="B5927" t="str">
            <v>3932SD</v>
          </cell>
          <cell r="H5927">
            <v>146641</v>
          </cell>
        </row>
        <row r="5928">
          <cell r="B5928" t="str">
            <v>3940RF</v>
          </cell>
          <cell r="H5928">
            <v>184782</v>
          </cell>
        </row>
        <row r="5929">
          <cell r="B5929" t="str">
            <v>4079RF</v>
          </cell>
          <cell r="H5929">
            <v>146641</v>
          </cell>
        </row>
        <row r="5930">
          <cell r="B5930" t="str">
            <v>4121RF</v>
          </cell>
          <cell r="H5930">
            <v>256577</v>
          </cell>
        </row>
        <row r="5931">
          <cell r="B5931" t="str">
            <v>4124RF</v>
          </cell>
          <cell r="H5931">
            <v>256577</v>
          </cell>
        </row>
        <row r="5932">
          <cell r="B5932" t="str">
            <v>4167RF</v>
          </cell>
          <cell r="H5932">
            <v>194243</v>
          </cell>
        </row>
        <row r="5933">
          <cell r="B5933" t="str">
            <v>4180RF</v>
          </cell>
          <cell r="H5933">
            <v>195093</v>
          </cell>
        </row>
        <row r="5934">
          <cell r="B5934" t="str">
            <v>4211RF</v>
          </cell>
          <cell r="H5934">
            <v>214885</v>
          </cell>
        </row>
        <row r="5935">
          <cell r="B5935" t="str">
            <v>4282RF</v>
          </cell>
          <cell r="H5935">
            <v>181759</v>
          </cell>
        </row>
        <row r="5936">
          <cell r="B5936" t="str">
            <v>4283RF</v>
          </cell>
          <cell r="H5936">
            <v>171470</v>
          </cell>
        </row>
        <row r="5937">
          <cell r="B5937" t="str">
            <v>4314SI</v>
          </cell>
          <cell r="H5937">
            <v>283690</v>
          </cell>
        </row>
        <row r="5938">
          <cell r="B5938" t="str">
            <v>4340RF</v>
          </cell>
          <cell r="H5938">
            <v>274075</v>
          </cell>
        </row>
        <row r="5939">
          <cell r="B5939" t="str">
            <v>4686RJ1</v>
          </cell>
          <cell r="H5939">
            <v>146440</v>
          </cell>
        </row>
        <row r="5940">
          <cell r="B5940" t="str">
            <v>4826SF</v>
          </cell>
          <cell r="H5940">
            <v>166336</v>
          </cell>
        </row>
        <row r="5941">
          <cell r="B5941" t="str">
            <v>4828SF</v>
          </cell>
          <cell r="H5941">
            <v>190089</v>
          </cell>
        </row>
        <row r="5942">
          <cell r="B5942" t="str">
            <v>5519RZ</v>
          </cell>
          <cell r="H5942">
            <v>130538</v>
          </cell>
        </row>
        <row r="5943">
          <cell r="B5943" t="str">
            <v>5524RZ</v>
          </cell>
          <cell r="H5943">
            <v>130538</v>
          </cell>
        </row>
        <row r="5944">
          <cell r="B5944" t="str">
            <v>5526RZ</v>
          </cell>
          <cell r="H5944">
            <v>130538</v>
          </cell>
        </row>
        <row r="5945">
          <cell r="B5945" t="str">
            <v>5536RZ</v>
          </cell>
          <cell r="H5945">
            <v>130538</v>
          </cell>
        </row>
        <row r="5946">
          <cell r="B5946" t="str">
            <v>5537RZ</v>
          </cell>
          <cell r="H5946">
            <v>130538</v>
          </cell>
        </row>
        <row r="5947">
          <cell r="B5947" t="str">
            <v>5538RZ</v>
          </cell>
          <cell r="H5947">
            <v>32139</v>
          </cell>
        </row>
        <row r="5948">
          <cell r="B5948" t="str">
            <v>5539RZ</v>
          </cell>
          <cell r="H5948">
            <v>130538</v>
          </cell>
        </row>
        <row r="5949">
          <cell r="B5949" t="str">
            <v>5542RZ</v>
          </cell>
          <cell r="H5949">
            <v>128557</v>
          </cell>
        </row>
        <row r="5950">
          <cell r="B5950" t="str">
            <v>5543RZ</v>
          </cell>
          <cell r="H5950">
            <v>128557</v>
          </cell>
        </row>
        <row r="5951">
          <cell r="B5951" t="str">
            <v>5607SH</v>
          </cell>
          <cell r="H5951">
            <v>183962</v>
          </cell>
        </row>
        <row r="5952">
          <cell r="B5952" t="str">
            <v>5679PV1</v>
          </cell>
          <cell r="H5952">
            <v>284901</v>
          </cell>
        </row>
        <row r="5953">
          <cell r="B5953" t="str">
            <v>5740SI</v>
          </cell>
          <cell r="H5953">
            <v>149287</v>
          </cell>
        </row>
        <row r="5954">
          <cell r="B5954" t="str">
            <v>6098SF</v>
          </cell>
          <cell r="H5954">
            <v>143914</v>
          </cell>
        </row>
        <row r="5955">
          <cell r="B5955" t="str">
            <v>6687RX</v>
          </cell>
          <cell r="H5955">
            <v>162719</v>
          </cell>
        </row>
        <row r="5956">
          <cell r="B5956" t="str">
            <v>6689RX</v>
          </cell>
          <cell r="H5956">
            <v>144275</v>
          </cell>
        </row>
        <row r="5957">
          <cell r="B5957" t="str">
            <v>6764SH</v>
          </cell>
          <cell r="H5957">
            <v>235462</v>
          </cell>
        </row>
        <row r="5958">
          <cell r="B5958" t="str">
            <v>6767SH</v>
          </cell>
          <cell r="H5958">
            <v>318157</v>
          </cell>
        </row>
        <row r="5959">
          <cell r="B5959" t="str">
            <v>6770SH</v>
          </cell>
          <cell r="H5959">
            <v>141957</v>
          </cell>
        </row>
        <row r="5960">
          <cell r="B5960" t="str">
            <v>7367RL</v>
          </cell>
          <cell r="H5960">
            <v>160233</v>
          </cell>
        </row>
        <row r="5961">
          <cell r="B5961" t="str">
            <v>7378RL</v>
          </cell>
          <cell r="H5961">
            <v>160233</v>
          </cell>
        </row>
        <row r="5962">
          <cell r="B5962" t="str">
            <v>7602SI</v>
          </cell>
          <cell r="H5962">
            <v>181398</v>
          </cell>
        </row>
        <row r="5963">
          <cell r="B5963" t="str">
            <v>7654SI</v>
          </cell>
          <cell r="H5963">
            <v>158894</v>
          </cell>
        </row>
        <row r="5964">
          <cell r="B5964" t="str">
            <v>7663RI</v>
          </cell>
          <cell r="H5964">
            <v>474733</v>
          </cell>
        </row>
        <row r="5965">
          <cell r="B5965" t="str">
            <v>7672SI</v>
          </cell>
          <cell r="H5965">
            <v>203409</v>
          </cell>
        </row>
        <row r="5966">
          <cell r="B5966" t="str">
            <v>8037NS1</v>
          </cell>
          <cell r="H5966">
            <v>144537</v>
          </cell>
        </row>
        <row r="5967">
          <cell r="B5967" t="str">
            <v>8300SF</v>
          </cell>
          <cell r="H5967">
            <v>160586</v>
          </cell>
        </row>
        <row r="5968">
          <cell r="B5968" t="str">
            <v>8580SG</v>
          </cell>
          <cell r="H5968">
            <v>149439</v>
          </cell>
        </row>
        <row r="5969">
          <cell r="B5969" t="str">
            <v>8601SG</v>
          </cell>
          <cell r="H5969">
            <v>157986</v>
          </cell>
        </row>
        <row r="5970">
          <cell r="B5970" t="str">
            <v>8602SG</v>
          </cell>
          <cell r="H5970">
            <v>172110</v>
          </cell>
        </row>
        <row r="5971">
          <cell r="B5971" t="str">
            <v>8605SG</v>
          </cell>
          <cell r="H5971">
            <v>163746</v>
          </cell>
        </row>
        <row r="5972">
          <cell r="B5972" t="str">
            <v>8680RA</v>
          </cell>
          <cell r="H5972">
            <v>128090</v>
          </cell>
        </row>
        <row r="5973">
          <cell r="B5973" t="str">
            <v>8960RR</v>
          </cell>
          <cell r="H5973">
            <v>137571</v>
          </cell>
        </row>
        <row r="5974">
          <cell r="B5974" t="str">
            <v>8962RR</v>
          </cell>
          <cell r="H5974">
            <v>137571</v>
          </cell>
        </row>
        <row r="5975">
          <cell r="B5975" t="str">
            <v>8963RR</v>
          </cell>
          <cell r="H5975">
            <v>137571</v>
          </cell>
        </row>
        <row r="5976">
          <cell r="B5976" t="str">
            <v>8964RR</v>
          </cell>
          <cell r="H5976">
            <v>137571</v>
          </cell>
        </row>
        <row r="5977">
          <cell r="B5977" t="str">
            <v>8966RR</v>
          </cell>
          <cell r="H5977">
            <v>137571</v>
          </cell>
        </row>
        <row r="5978">
          <cell r="B5978" t="str">
            <v>8968SH</v>
          </cell>
          <cell r="H5978">
            <v>172070</v>
          </cell>
        </row>
        <row r="5979">
          <cell r="B5979" t="str">
            <v>8974RR</v>
          </cell>
          <cell r="H5979">
            <v>137571</v>
          </cell>
        </row>
        <row r="5980">
          <cell r="B5980" t="str">
            <v>8975RR</v>
          </cell>
          <cell r="H5980">
            <v>137571</v>
          </cell>
        </row>
        <row r="5981">
          <cell r="B5981" t="str">
            <v>8978RR</v>
          </cell>
          <cell r="H5981">
            <v>137571</v>
          </cell>
        </row>
        <row r="5982">
          <cell r="B5982" t="str">
            <v>8979RR</v>
          </cell>
          <cell r="H5982">
            <v>137571</v>
          </cell>
        </row>
        <row r="5983">
          <cell r="B5983" t="str">
            <v>8984RR</v>
          </cell>
          <cell r="H5983">
            <v>137571</v>
          </cell>
        </row>
        <row r="5984">
          <cell r="B5984" t="str">
            <v>8985RR</v>
          </cell>
          <cell r="H5984">
            <v>137571</v>
          </cell>
        </row>
        <row r="5985">
          <cell r="B5985" t="str">
            <v>8991RR</v>
          </cell>
          <cell r="H5985">
            <v>137571</v>
          </cell>
        </row>
        <row r="5986">
          <cell r="B5986" t="str">
            <v>9000RR</v>
          </cell>
          <cell r="H5986">
            <v>137571</v>
          </cell>
        </row>
        <row r="5987">
          <cell r="B5987" t="str">
            <v>9003RR</v>
          </cell>
          <cell r="H5987">
            <v>137571</v>
          </cell>
        </row>
        <row r="5988">
          <cell r="B5988" t="str">
            <v>9018RR</v>
          </cell>
          <cell r="H5988">
            <v>137571</v>
          </cell>
        </row>
        <row r="5989">
          <cell r="B5989" t="str">
            <v>9020RR</v>
          </cell>
          <cell r="H5989">
            <v>137571</v>
          </cell>
        </row>
        <row r="5990">
          <cell r="B5990" t="str">
            <v>9021RR</v>
          </cell>
          <cell r="H5990">
            <v>137571</v>
          </cell>
        </row>
        <row r="5991">
          <cell r="B5991" t="str">
            <v>9023RR</v>
          </cell>
          <cell r="H5991">
            <v>137571</v>
          </cell>
        </row>
        <row r="5992">
          <cell r="B5992" t="str">
            <v>9270SB</v>
          </cell>
          <cell r="H5992">
            <v>128557</v>
          </cell>
        </row>
        <row r="5993">
          <cell r="B5993" t="str">
            <v>9271SB</v>
          </cell>
          <cell r="H5993">
            <v>128557</v>
          </cell>
        </row>
        <row r="5994">
          <cell r="B5994" t="str">
            <v>9275SB</v>
          </cell>
          <cell r="H5994">
            <v>130538</v>
          </cell>
        </row>
        <row r="5995">
          <cell r="B5995" t="str">
            <v>9280SB</v>
          </cell>
          <cell r="H5995">
            <v>130538</v>
          </cell>
        </row>
        <row r="5996">
          <cell r="B5996" t="str">
            <v>9282SB</v>
          </cell>
          <cell r="H5996">
            <v>128557</v>
          </cell>
        </row>
        <row r="5997">
          <cell r="B5997" t="str">
            <v>9283SB</v>
          </cell>
          <cell r="H5997">
            <v>128557</v>
          </cell>
        </row>
        <row r="5998">
          <cell r="B5998" t="str">
            <v>9284SB</v>
          </cell>
          <cell r="H5998">
            <v>128557</v>
          </cell>
        </row>
        <row r="5999">
          <cell r="B5999" t="str">
            <v>9298SB</v>
          </cell>
          <cell r="H5999">
            <v>130538</v>
          </cell>
        </row>
        <row r="6000">
          <cell r="B6000" t="str">
            <v>9299SB</v>
          </cell>
          <cell r="H6000">
            <v>130538</v>
          </cell>
        </row>
        <row r="6001">
          <cell r="B6001" t="str">
            <v>9303SB</v>
          </cell>
          <cell r="H6001">
            <v>130538</v>
          </cell>
        </row>
        <row r="6002">
          <cell r="B6002" t="str">
            <v>9306SB</v>
          </cell>
          <cell r="H6002">
            <v>130538</v>
          </cell>
        </row>
        <row r="6003">
          <cell r="B6003" t="str">
            <v>9307SB</v>
          </cell>
          <cell r="H6003">
            <v>130538</v>
          </cell>
        </row>
        <row r="6004">
          <cell r="B6004" t="str">
            <v>9308SB</v>
          </cell>
          <cell r="H6004">
            <v>130538</v>
          </cell>
        </row>
        <row r="6005">
          <cell r="B6005" t="str">
            <v>9309SB</v>
          </cell>
          <cell r="H6005">
            <v>130538</v>
          </cell>
        </row>
        <row r="6006">
          <cell r="B6006" t="str">
            <v>9310SB</v>
          </cell>
          <cell r="H6006">
            <v>130538</v>
          </cell>
        </row>
        <row r="6007">
          <cell r="B6007" t="str">
            <v>9311SB</v>
          </cell>
          <cell r="H6007">
            <v>97903</v>
          </cell>
        </row>
        <row r="6008">
          <cell r="B6008" t="str">
            <v>9312SB</v>
          </cell>
          <cell r="H6008">
            <v>130538</v>
          </cell>
        </row>
        <row r="6009">
          <cell r="B6009" t="str">
            <v>9605SI</v>
          </cell>
          <cell r="H6009">
            <v>138445</v>
          </cell>
        </row>
        <row r="6010">
          <cell r="B6010" t="str">
            <v>9607SI</v>
          </cell>
          <cell r="H6010">
            <v>138445</v>
          </cell>
        </row>
        <row r="6011">
          <cell r="B6011" t="str">
            <v>9608SI</v>
          </cell>
          <cell r="H6011">
            <v>138445</v>
          </cell>
        </row>
        <row r="6012">
          <cell r="B6012" t="str">
            <v>9609SI</v>
          </cell>
          <cell r="H6012">
            <v>138445</v>
          </cell>
        </row>
        <row r="6013">
          <cell r="B6013" t="str">
            <v>9611SI</v>
          </cell>
          <cell r="H6013">
            <v>138445</v>
          </cell>
        </row>
        <row r="6014">
          <cell r="B6014" t="str">
            <v>9612RI</v>
          </cell>
          <cell r="H6014">
            <v>318109</v>
          </cell>
        </row>
        <row r="6015">
          <cell r="B6015" t="str">
            <v>9613SI</v>
          </cell>
          <cell r="H6015">
            <v>138445</v>
          </cell>
        </row>
        <row r="6016">
          <cell r="B6016" t="str">
            <v>9617SI</v>
          </cell>
          <cell r="H6016">
            <v>138445</v>
          </cell>
        </row>
        <row r="6017">
          <cell r="B6017" t="str">
            <v>9620SI</v>
          </cell>
          <cell r="H6017">
            <v>138445</v>
          </cell>
        </row>
        <row r="6018">
          <cell r="B6018" t="str">
            <v>9626SI</v>
          </cell>
          <cell r="H6018">
            <v>138445</v>
          </cell>
        </row>
        <row r="6019">
          <cell r="B6019" t="str">
            <v>9627SI</v>
          </cell>
          <cell r="H6019">
            <v>138445</v>
          </cell>
        </row>
        <row r="6020">
          <cell r="B6020" t="str">
            <v>9643SI</v>
          </cell>
          <cell r="H6020">
            <v>138445</v>
          </cell>
        </row>
        <row r="6021">
          <cell r="B6021" t="str">
            <v>9645SI</v>
          </cell>
          <cell r="H6021">
            <v>138445</v>
          </cell>
        </row>
        <row r="6022">
          <cell r="B6022" t="str">
            <v>9649SI</v>
          </cell>
          <cell r="H6022">
            <v>138445</v>
          </cell>
        </row>
        <row r="6023">
          <cell r="B6023" t="str">
            <v>9650SI</v>
          </cell>
          <cell r="H6023">
            <v>138445</v>
          </cell>
        </row>
        <row r="6024">
          <cell r="B6024" t="str">
            <v>9653SI</v>
          </cell>
          <cell r="H6024">
            <v>179335</v>
          </cell>
        </row>
        <row r="6025">
          <cell r="B6025" t="str">
            <v>9658SI</v>
          </cell>
          <cell r="H6025">
            <v>138445</v>
          </cell>
        </row>
        <row r="6026">
          <cell r="B6026" t="str">
            <v>9659SI</v>
          </cell>
          <cell r="H6026">
            <v>138445</v>
          </cell>
        </row>
        <row r="6027">
          <cell r="B6027" t="str">
            <v>9663SI</v>
          </cell>
          <cell r="H6027">
            <v>138445</v>
          </cell>
        </row>
        <row r="6028">
          <cell r="B6028" t="str">
            <v>9665SI</v>
          </cell>
          <cell r="H6028">
            <v>138445</v>
          </cell>
        </row>
        <row r="6029">
          <cell r="B6029" t="str">
            <v>9666SI</v>
          </cell>
          <cell r="H6029">
            <v>138445</v>
          </cell>
        </row>
        <row r="6030">
          <cell r="B6030" t="str">
            <v>9667SI</v>
          </cell>
          <cell r="H6030">
            <v>138445</v>
          </cell>
        </row>
        <row r="6031">
          <cell r="B6031" t="str">
            <v>9707SI</v>
          </cell>
          <cell r="H6031">
            <v>168525</v>
          </cell>
        </row>
        <row r="6032">
          <cell r="B6032" t="str">
            <v>9735SG</v>
          </cell>
          <cell r="H6032">
            <v>199496</v>
          </cell>
        </row>
        <row r="6033">
          <cell r="B6033" t="str">
            <v>0147SM</v>
          </cell>
          <cell r="H6033">
            <v>121185</v>
          </cell>
        </row>
        <row r="6034">
          <cell r="B6034" t="str">
            <v>0250RT</v>
          </cell>
          <cell r="H6034">
            <v>99978</v>
          </cell>
        </row>
        <row r="6035">
          <cell r="B6035" t="str">
            <v>0381RI</v>
          </cell>
          <cell r="H6035">
            <v>290498</v>
          </cell>
        </row>
        <row r="6036">
          <cell r="B6036" t="str">
            <v>0601RT</v>
          </cell>
          <cell r="H6036">
            <v>99978</v>
          </cell>
        </row>
        <row r="6037">
          <cell r="B6037" t="str">
            <v>0635RT</v>
          </cell>
          <cell r="H6037">
            <v>99978</v>
          </cell>
        </row>
        <row r="6038">
          <cell r="B6038" t="str">
            <v>0640RT</v>
          </cell>
          <cell r="H6038">
            <v>99978</v>
          </cell>
        </row>
        <row r="6039">
          <cell r="B6039" t="str">
            <v>0642RT</v>
          </cell>
          <cell r="H6039">
            <v>99978</v>
          </cell>
        </row>
        <row r="6040">
          <cell r="B6040" t="str">
            <v>0648RT</v>
          </cell>
          <cell r="H6040">
            <v>99978</v>
          </cell>
        </row>
        <row r="6041">
          <cell r="B6041" t="str">
            <v>0658SN</v>
          </cell>
          <cell r="H6041">
            <v>118182</v>
          </cell>
        </row>
        <row r="6042">
          <cell r="B6042" t="str">
            <v>0661SN</v>
          </cell>
          <cell r="H6042">
            <v>132288</v>
          </cell>
        </row>
        <row r="6043">
          <cell r="B6043" t="str">
            <v>0669SN</v>
          </cell>
          <cell r="H6043">
            <v>129155</v>
          </cell>
        </row>
        <row r="6044">
          <cell r="B6044" t="str">
            <v>0694SN</v>
          </cell>
          <cell r="H6044">
            <v>121414</v>
          </cell>
        </row>
        <row r="6045">
          <cell r="B6045" t="str">
            <v>0720SN</v>
          </cell>
          <cell r="H6045">
            <v>120774</v>
          </cell>
        </row>
        <row r="6046">
          <cell r="B6046" t="str">
            <v>0751SG</v>
          </cell>
          <cell r="H6046">
            <v>321780</v>
          </cell>
        </row>
        <row r="6047">
          <cell r="B6047" t="str">
            <v>1120RS</v>
          </cell>
          <cell r="H6047">
            <v>157364</v>
          </cell>
        </row>
        <row r="6048">
          <cell r="B6048" t="str">
            <v>1150RP</v>
          </cell>
          <cell r="H6048">
            <v>99978</v>
          </cell>
        </row>
        <row r="6049">
          <cell r="B6049" t="str">
            <v>1151RP</v>
          </cell>
          <cell r="H6049">
            <v>99978</v>
          </cell>
        </row>
        <row r="6050">
          <cell r="B6050" t="str">
            <v>1157RP</v>
          </cell>
          <cell r="H6050">
            <v>99978</v>
          </cell>
        </row>
        <row r="6051">
          <cell r="B6051" t="str">
            <v>1162RP</v>
          </cell>
          <cell r="H6051">
            <v>99978</v>
          </cell>
        </row>
        <row r="6052">
          <cell r="B6052" t="str">
            <v>1171RP</v>
          </cell>
          <cell r="H6052">
            <v>99978</v>
          </cell>
        </row>
        <row r="6053">
          <cell r="B6053" t="str">
            <v>1181RP</v>
          </cell>
          <cell r="H6053">
            <v>99978</v>
          </cell>
        </row>
        <row r="6054">
          <cell r="B6054" t="str">
            <v>1194RP</v>
          </cell>
          <cell r="H6054">
            <v>99978</v>
          </cell>
        </row>
        <row r="6055">
          <cell r="B6055" t="str">
            <v>1208RP</v>
          </cell>
          <cell r="H6055">
            <v>99978</v>
          </cell>
        </row>
        <row r="6056">
          <cell r="B6056" t="str">
            <v>1210RP</v>
          </cell>
          <cell r="H6056">
            <v>99978</v>
          </cell>
        </row>
        <row r="6057">
          <cell r="B6057" t="str">
            <v>1225RP</v>
          </cell>
          <cell r="H6057">
            <v>99978</v>
          </cell>
        </row>
        <row r="6058">
          <cell r="B6058" t="str">
            <v>1236RP</v>
          </cell>
          <cell r="H6058">
            <v>99978</v>
          </cell>
        </row>
        <row r="6059">
          <cell r="B6059" t="str">
            <v>1239RP</v>
          </cell>
          <cell r="H6059">
            <v>99978</v>
          </cell>
        </row>
        <row r="6060">
          <cell r="B6060" t="str">
            <v>1242RP</v>
          </cell>
          <cell r="H6060">
            <v>99978</v>
          </cell>
        </row>
        <row r="6061">
          <cell r="B6061" t="str">
            <v>1244RP</v>
          </cell>
          <cell r="H6061">
            <v>99978</v>
          </cell>
        </row>
        <row r="6062">
          <cell r="B6062" t="str">
            <v>1246RP</v>
          </cell>
          <cell r="H6062">
            <v>99978</v>
          </cell>
        </row>
        <row r="6063">
          <cell r="B6063" t="str">
            <v>1247RP</v>
          </cell>
          <cell r="H6063">
            <v>99978</v>
          </cell>
        </row>
        <row r="6064">
          <cell r="B6064" t="str">
            <v>1259RP</v>
          </cell>
          <cell r="H6064">
            <v>99978</v>
          </cell>
        </row>
        <row r="6065">
          <cell r="B6065" t="str">
            <v>1262RP</v>
          </cell>
          <cell r="H6065">
            <v>99978</v>
          </cell>
        </row>
        <row r="6066">
          <cell r="B6066" t="str">
            <v>1272RP</v>
          </cell>
          <cell r="H6066">
            <v>99978</v>
          </cell>
        </row>
        <row r="6067">
          <cell r="B6067" t="str">
            <v>1279RP</v>
          </cell>
          <cell r="H6067">
            <v>99978</v>
          </cell>
        </row>
        <row r="6068">
          <cell r="B6068" t="str">
            <v>1648SL</v>
          </cell>
          <cell r="H6068">
            <v>156406</v>
          </cell>
        </row>
        <row r="6069">
          <cell r="B6069" t="str">
            <v>1650SM</v>
          </cell>
          <cell r="H6069">
            <v>150259</v>
          </cell>
        </row>
        <row r="6070">
          <cell r="B6070" t="str">
            <v>1785SJ</v>
          </cell>
          <cell r="H6070">
            <v>125311</v>
          </cell>
        </row>
        <row r="6071">
          <cell r="B6071" t="str">
            <v>1796SJ</v>
          </cell>
          <cell r="H6071">
            <v>82705</v>
          </cell>
        </row>
        <row r="6072">
          <cell r="B6072" t="str">
            <v>1798SJ</v>
          </cell>
          <cell r="H6072">
            <v>114365</v>
          </cell>
        </row>
        <row r="6073">
          <cell r="B6073" t="str">
            <v>1804SJ</v>
          </cell>
          <cell r="H6073">
            <v>120434</v>
          </cell>
        </row>
        <row r="6074">
          <cell r="B6074" t="str">
            <v>1838SJ</v>
          </cell>
          <cell r="H6074">
            <v>111977</v>
          </cell>
        </row>
        <row r="6075">
          <cell r="B6075" t="str">
            <v>1840SJ</v>
          </cell>
          <cell r="H6075">
            <v>118489</v>
          </cell>
        </row>
        <row r="6076">
          <cell r="B6076" t="str">
            <v>1880SJ</v>
          </cell>
          <cell r="H6076">
            <v>105283</v>
          </cell>
        </row>
        <row r="6077">
          <cell r="B6077" t="str">
            <v>1930SJ</v>
          </cell>
          <cell r="H6077">
            <v>122695</v>
          </cell>
        </row>
        <row r="6078">
          <cell r="B6078" t="str">
            <v>1940SJ</v>
          </cell>
          <cell r="H6078">
            <v>101542</v>
          </cell>
        </row>
        <row r="6079">
          <cell r="B6079" t="str">
            <v>1942SJ</v>
          </cell>
          <cell r="H6079">
            <v>135999</v>
          </cell>
        </row>
        <row r="6080">
          <cell r="B6080" t="str">
            <v>1951SJ</v>
          </cell>
          <cell r="H6080">
            <v>117799</v>
          </cell>
        </row>
        <row r="6081">
          <cell r="B6081" t="str">
            <v>1959SJ</v>
          </cell>
          <cell r="H6081">
            <v>117799</v>
          </cell>
        </row>
        <row r="6082">
          <cell r="B6082" t="str">
            <v>2034SN</v>
          </cell>
          <cell r="H6082">
            <v>132288</v>
          </cell>
        </row>
        <row r="6083">
          <cell r="B6083" t="str">
            <v>2043SN</v>
          </cell>
          <cell r="H6083">
            <v>145436</v>
          </cell>
        </row>
        <row r="6084">
          <cell r="B6084" t="str">
            <v>2053SN</v>
          </cell>
          <cell r="H6084">
            <v>142458</v>
          </cell>
        </row>
        <row r="6085">
          <cell r="B6085" t="str">
            <v>2054SN</v>
          </cell>
          <cell r="H6085">
            <v>140863</v>
          </cell>
        </row>
        <row r="6086">
          <cell r="B6086" t="str">
            <v>2061SN</v>
          </cell>
          <cell r="H6086">
            <v>103834</v>
          </cell>
        </row>
        <row r="6087">
          <cell r="B6087" t="str">
            <v>2062SN</v>
          </cell>
          <cell r="H6087">
            <v>103834</v>
          </cell>
        </row>
        <row r="6088">
          <cell r="B6088" t="str">
            <v>2063SN</v>
          </cell>
          <cell r="H6088">
            <v>103834</v>
          </cell>
        </row>
        <row r="6089">
          <cell r="B6089" t="str">
            <v>2071SN</v>
          </cell>
          <cell r="H6089">
            <v>103834</v>
          </cell>
        </row>
        <row r="6090">
          <cell r="B6090" t="str">
            <v>2076SN</v>
          </cell>
          <cell r="H6090">
            <v>103834</v>
          </cell>
        </row>
        <row r="6091">
          <cell r="B6091" t="str">
            <v>2085SN</v>
          </cell>
          <cell r="H6091">
            <v>103834</v>
          </cell>
        </row>
        <row r="6092">
          <cell r="B6092" t="str">
            <v>2089SN</v>
          </cell>
          <cell r="H6092">
            <v>103834</v>
          </cell>
        </row>
        <row r="6093">
          <cell r="B6093" t="str">
            <v>2094SN</v>
          </cell>
          <cell r="H6093">
            <v>103834</v>
          </cell>
        </row>
        <row r="6094">
          <cell r="B6094" t="str">
            <v>2095SN</v>
          </cell>
          <cell r="H6094">
            <v>103834</v>
          </cell>
        </row>
        <row r="6095">
          <cell r="B6095" t="str">
            <v>2103SN</v>
          </cell>
          <cell r="H6095">
            <v>103834</v>
          </cell>
        </row>
        <row r="6096">
          <cell r="B6096" t="str">
            <v>2117SJ</v>
          </cell>
          <cell r="H6096">
            <v>119279</v>
          </cell>
        </row>
        <row r="6097">
          <cell r="B6097" t="str">
            <v>2124SJ</v>
          </cell>
          <cell r="H6097">
            <v>80277</v>
          </cell>
        </row>
        <row r="6098">
          <cell r="B6098" t="str">
            <v>2126SJ</v>
          </cell>
          <cell r="H6098">
            <v>107779</v>
          </cell>
        </row>
        <row r="6099">
          <cell r="B6099" t="str">
            <v>2155SJ</v>
          </cell>
          <cell r="H6099">
            <v>107779</v>
          </cell>
        </row>
        <row r="6100">
          <cell r="B6100" t="str">
            <v>2167SG1</v>
          </cell>
          <cell r="H6100">
            <v>176548</v>
          </cell>
        </row>
        <row r="6101">
          <cell r="B6101" t="str">
            <v>2198SJ</v>
          </cell>
          <cell r="H6101">
            <v>121185</v>
          </cell>
        </row>
        <row r="6102">
          <cell r="B6102" t="str">
            <v>2207SG</v>
          </cell>
          <cell r="H6102">
            <v>140678</v>
          </cell>
        </row>
        <row r="6103">
          <cell r="B6103" t="str">
            <v>2209SG</v>
          </cell>
          <cell r="H6103">
            <v>140678</v>
          </cell>
        </row>
        <row r="6104">
          <cell r="B6104" t="str">
            <v>2215SJ</v>
          </cell>
          <cell r="H6104">
            <v>146633</v>
          </cell>
        </row>
        <row r="6105">
          <cell r="B6105" t="str">
            <v>2257SJ</v>
          </cell>
          <cell r="H6105">
            <v>128252</v>
          </cell>
        </row>
        <row r="6106">
          <cell r="B6106" t="str">
            <v>2277SJ</v>
          </cell>
          <cell r="H6106">
            <v>122749</v>
          </cell>
        </row>
        <row r="6107">
          <cell r="B6107" t="str">
            <v>2297SJ</v>
          </cell>
          <cell r="H6107">
            <v>125853</v>
          </cell>
        </row>
        <row r="6108">
          <cell r="B6108" t="str">
            <v>2344SG</v>
          </cell>
          <cell r="H6108">
            <v>151360</v>
          </cell>
        </row>
        <row r="6109">
          <cell r="B6109" t="str">
            <v>2350SJ</v>
          </cell>
          <cell r="H6109">
            <v>278103</v>
          </cell>
        </row>
        <row r="6110">
          <cell r="B6110" t="str">
            <v>2364SG</v>
          </cell>
          <cell r="H6110">
            <v>231533</v>
          </cell>
        </row>
        <row r="6111">
          <cell r="B6111" t="str">
            <v>2471SG</v>
          </cell>
          <cell r="H6111">
            <v>149965</v>
          </cell>
        </row>
        <row r="6112">
          <cell r="B6112" t="str">
            <v>2481SG</v>
          </cell>
          <cell r="H6112">
            <v>231773</v>
          </cell>
        </row>
        <row r="6113">
          <cell r="B6113" t="str">
            <v>2528SG</v>
          </cell>
          <cell r="H6113">
            <v>114185</v>
          </cell>
        </row>
        <row r="6114">
          <cell r="B6114" t="str">
            <v>2540SG</v>
          </cell>
          <cell r="H6114">
            <v>140678</v>
          </cell>
        </row>
        <row r="6115">
          <cell r="B6115" t="str">
            <v>2549RO</v>
          </cell>
          <cell r="H6115">
            <v>122749</v>
          </cell>
        </row>
        <row r="6116">
          <cell r="B6116" t="str">
            <v>2586SG</v>
          </cell>
          <cell r="H6116">
            <v>140678</v>
          </cell>
        </row>
        <row r="6117">
          <cell r="B6117" t="str">
            <v>2593SG</v>
          </cell>
          <cell r="H6117">
            <v>140678</v>
          </cell>
        </row>
        <row r="6118">
          <cell r="B6118" t="str">
            <v>2613RO</v>
          </cell>
          <cell r="H6118">
            <v>104519</v>
          </cell>
        </row>
        <row r="6119">
          <cell r="B6119" t="str">
            <v>2636RO</v>
          </cell>
          <cell r="H6119">
            <v>104519</v>
          </cell>
        </row>
        <row r="6120">
          <cell r="B6120" t="str">
            <v>2781RO</v>
          </cell>
          <cell r="H6120">
            <v>484074</v>
          </cell>
        </row>
        <row r="6121">
          <cell r="B6121" t="str">
            <v>2782RO</v>
          </cell>
          <cell r="H6121">
            <v>256475</v>
          </cell>
        </row>
        <row r="6122">
          <cell r="B6122" t="str">
            <v>2783SG</v>
          </cell>
          <cell r="H6122">
            <v>112789</v>
          </cell>
        </row>
        <row r="6123">
          <cell r="B6123" t="str">
            <v>2835RM</v>
          </cell>
          <cell r="H6123">
            <v>208932</v>
          </cell>
        </row>
        <row r="6124">
          <cell r="B6124" t="str">
            <v>2837RM1</v>
          </cell>
          <cell r="H6124">
            <v>185095</v>
          </cell>
        </row>
        <row r="6125">
          <cell r="B6125" t="str">
            <v>2999RC</v>
          </cell>
          <cell r="H6125">
            <v>211049</v>
          </cell>
        </row>
        <row r="6126">
          <cell r="B6126" t="str">
            <v>3227RX</v>
          </cell>
          <cell r="H6126">
            <v>110834</v>
          </cell>
        </row>
        <row r="6127">
          <cell r="B6127" t="str">
            <v>3245SD</v>
          </cell>
          <cell r="H6127">
            <v>140678</v>
          </cell>
        </row>
        <row r="6128">
          <cell r="B6128" t="str">
            <v>3251SD</v>
          </cell>
          <cell r="H6128">
            <v>103178</v>
          </cell>
        </row>
        <row r="6129">
          <cell r="B6129" t="str">
            <v>3265QF2</v>
          </cell>
          <cell r="H6129">
            <v>223373</v>
          </cell>
        </row>
        <row r="6130">
          <cell r="B6130" t="str">
            <v>3395SD</v>
          </cell>
          <cell r="H6130">
            <v>141713</v>
          </cell>
        </row>
        <row r="6131">
          <cell r="B6131" t="str">
            <v>3406SD</v>
          </cell>
          <cell r="H6131">
            <v>103178</v>
          </cell>
        </row>
        <row r="6132">
          <cell r="B6132" t="str">
            <v>3485SD</v>
          </cell>
          <cell r="H6132">
            <v>99106</v>
          </cell>
        </row>
        <row r="6133">
          <cell r="B6133" t="str">
            <v>3487SD</v>
          </cell>
          <cell r="H6133">
            <v>97903</v>
          </cell>
        </row>
        <row r="6134">
          <cell r="B6134" t="str">
            <v>3489SD</v>
          </cell>
          <cell r="H6134">
            <v>97903</v>
          </cell>
        </row>
        <row r="6135">
          <cell r="B6135" t="str">
            <v>3496SD</v>
          </cell>
          <cell r="H6135">
            <v>97903</v>
          </cell>
        </row>
        <row r="6136">
          <cell r="B6136" t="str">
            <v>3497SD</v>
          </cell>
          <cell r="H6136">
            <v>97903</v>
          </cell>
        </row>
        <row r="6137">
          <cell r="B6137" t="str">
            <v>3498SD</v>
          </cell>
          <cell r="H6137">
            <v>99106</v>
          </cell>
        </row>
        <row r="6138">
          <cell r="B6138" t="str">
            <v>3500SD</v>
          </cell>
          <cell r="H6138">
            <v>97903</v>
          </cell>
        </row>
        <row r="6139">
          <cell r="B6139" t="str">
            <v>3501SD</v>
          </cell>
          <cell r="H6139">
            <v>99106</v>
          </cell>
        </row>
        <row r="6140">
          <cell r="B6140" t="str">
            <v>3502SD</v>
          </cell>
          <cell r="H6140">
            <v>99106</v>
          </cell>
        </row>
        <row r="6141">
          <cell r="B6141" t="str">
            <v>3503SD</v>
          </cell>
          <cell r="H6141">
            <v>99106</v>
          </cell>
        </row>
        <row r="6142">
          <cell r="B6142" t="str">
            <v>3539SD</v>
          </cell>
          <cell r="H6142">
            <v>103178</v>
          </cell>
        </row>
        <row r="6143">
          <cell r="B6143" t="str">
            <v>3545SD</v>
          </cell>
          <cell r="H6143">
            <v>103178</v>
          </cell>
        </row>
        <row r="6144">
          <cell r="B6144" t="str">
            <v>3556SD</v>
          </cell>
          <cell r="H6144">
            <v>103178</v>
          </cell>
        </row>
        <row r="6145">
          <cell r="B6145" t="str">
            <v>3557SD</v>
          </cell>
          <cell r="H6145">
            <v>103178</v>
          </cell>
        </row>
        <row r="6146">
          <cell r="B6146" t="str">
            <v>3563SD</v>
          </cell>
          <cell r="H6146">
            <v>99106</v>
          </cell>
        </row>
        <row r="6147">
          <cell r="B6147" t="str">
            <v>3568SD</v>
          </cell>
          <cell r="H6147">
            <v>103178</v>
          </cell>
        </row>
        <row r="6148">
          <cell r="B6148" t="str">
            <v>3571SD</v>
          </cell>
          <cell r="H6148">
            <v>103178</v>
          </cell>
        </row>
        <row r="6149">
          <cell r="B6149" t="str">
            <v>3588SD</v>
          </cell>
          <cell r="H6149">
            <v>99106</v>
          </cell>
        </row>
        <row r="6150">
          <cell r="B6150" t="str">
            <v>3589SD</v>
          </cell>
          <cell r="H6150">
            <v>99106</v>
          </cell>
        </row>
        <row r="6151">
          <cell r="B6151" t="str">
            <v>3590SD</v>
          </cell>
          <cell r="H6151">
            <v>99106</v>
          </cell>
        </row>
        <row r="6152">
          <cell r="B6152" t="str">
            <v>3594SD</v>
          </cell>
          <cell r="H6152">
            <v>97903</v>
          </cell>
        </row>
        <row r="6153">
          <cell r="B6153" t="str">
            <v>3596SD</v>
          </cell>
          <cell r="H6153">
            <v>99106</v>
          </cell>
        </row>
        <row r="6154">
          <cell r="B6154" t="str">
            <v>3597SD</v>
          </cell>
          <cell r="H6154">
            <v>103178</v>
          </cell>
        </row>
        <row r="6155">
          <cell r="B6155" t="str">
            <v>3607SD</v>
          </cell>
          <cell r="H6155">
            <v>89573</v>
          </cell>
        </row>
        <row r="6156">
          <cell r="B6156" t="str">
            <v>3642SD</v>
          </cell>
          <cell r="H6156">
            <v>153092</v>
          </cell>
        </row>
        <row r="6157">
          <cell r="B6157" t="str">
            <v>3685SD</v>
          </cell>
          <cell r="H6157">
            <v>103178</v>
          </cell>
        </row>
        <row r="6158">
          <cell r="B6158" t="str">
            <v>3686SD</v>
          </cell>
          <cell r="H6158">
            <v>103178</v>
          </cell>
        </row>
        <row r="6159">
          <cell r="B6159" t="str">
            <v>3692SD</v>
          </cell>
          <cell r="H6159">
            <v>103178</v>
          </cell>
        </row>
        <row r="6160">
          <cell r="B6160" t="str">
            <v>3693SD</v>
          </cell>
          <cell r="H6160">
            <v>103178</v>
          </cell>
        </row>
        <row r="6161">
          <cell r="B6161" t="str">
            <v>3739SD</v>
          </cell>
          <cell r="H6161">
            <v>103178</v>
          </cell>
        </row>
        <row r="6162">
          <cell r="B6162" t="str">
            <v>3781SD</v>
          </cell>
          <cell r="H6162">
            <v>103178</v>
          </cell>
        </row>
        <row r="6163">
          <cell r="B6163" t="str">
            <v>3783SD</v>
          </cell>
          <cell r="H6163">
            <v>103178</v>
          </cell>
        </row>
        <row r="6164">
          <cell r="B6164" t="str">
            <v>3806SD</v>
          </cell>
          <cell r="H6164">
            <v>103178</v>
          </cell>
        </row>
        <row r="6165">
          <cell r="B6165" t="str">
            <v>3844SD</v>
          </cell>
          <cell r="H6165">
            <v>103178</v>
          </cell>
        </row>
        <row r="6166">
          <cell r="B6166" t="str">
            <v>3865SD</v>
          </cell>
          <cell r="H6166">
            <v>103178</v>
          </cell>
        </row>
        <row r="6167">
          <cell r="B6167" t="str">
            <v>3913SD</v>
          </cell>
          <cell r="H6167">
            <v>140720</v>
          </cell>
        </row>
        <row r="6168">
          <cell r="B6168" t="str">
            <v>4067SN</v>
          </cell>
          <cell r="H6168">
            <v>152288</v>
          </cell>
        </row>
        <row r="6169">
          <cell r="B6169" t="str">
            <v>4251SM</v>
          </cell>
          <cell r="H6169">
            <v>152130</v>
          </cell>
        </row>
        <row r="6170">
          <cell r="B6170" t="str">
            <v>4264SM</v>
          </cell>
          <cell r="H6170">
            <v>133966</v>
          </cell>
        </row>
        <row r="6171">
          <cell r="B6171" t="str">
            <v>4265SM</v>
          </cell>
          <cell r="H6171">
            <v>150259</v>
          </cell>
        </row>
        <row r="6172">
          <cell r="B6172" t="str">
            <v>4272SM</v>
          </cell>
          <cell r="H6172">
            <v>116199</v>
          </cell>
        </row>
        <row r="6173">
          <cell r="B6173" t="str">
            <v>4275SM</v>
          </cell>
          <cell r="H6173">
            <v>129161</v>
          </cell>
        </row>
        <row r="6174">
          <cell r="B6174" t="str">
            <v>4292SM</v>
          </cell>
          <cell r="H6174">
            <v>172483</v>
          </cell>
        </row>
        <row r="6175">
          <cell r="B6175" t="str">
            <v>4320RP</v>
          </cell>
          <cell r="H6175">
            <v>288496</v>
          </cell>
        </row>
        <row r="6176">
          <cell r="B6176" t="str">
            <v>4329RP</v>
          </cell>
          <cell r="H6176">
            <v>285170</v>
          </cell>
        </row>
        <row r="6177">
          <cell r="B6177" t="str">
            <v>4405RJ</v>
          </cell>
          <cell r="H6177">
            <v>185594</v>
          </cell>
        </row>
        <row r="6178">
          <cell r="B6178" t="str">
            <v>4406RJ</v>
          </cell>
          <cell r="H6178">
            <v>77520</v>
          </cell>
        </row>
        <row r="6179">
          <cell r="B6179" t="str">
            <v>4414RJ</v>
          </cell>
          <cell r="H6179">
            <v>111183</v>
          </cell>
        </row>
        <row r="6180">
          <cell r="B6180" t="str">
            <v>4418RJ1</v>
          </cell>
          <cell r="H6180">
            <v>322261</v>
          </cell>
        </row>
        <row r="6181">
          <cell r="B6181" t="str">
            <v>4431RJ</v>
          </cell>
          <cell r="H6181">
            <v>419027</v>
          </cell>
        </row>
        <row r="6182">
          <cell r="B6182" t="str">
            <v>4433RJ</v>
          </cell>
          <cell r="H6182">
            <v>144930</v>
          </cell>
        </row>
        <row r="6183">
          <cell r="B6183" t="str">
            <v>4446RJ</v>
          </cell>
          <cell r="H6183">
            <v>130424</v>
          </cell>
        </row>
        <row r="6184">
          <cell r="B6184" t="str">
            <v>4456RJ</v>
          </cell>
          <cell r="H6184">
            <v>152352</v>
          </cell>
        </row>
        <row r="6185">
          <cell r="B6185" t="str">
            <v>4458RJ</v>
          </cell>
          <cell r="H6185">
            <v>152352</v>
          </cell>
        </row>
        <row r="6186">
          <cell r="B6186" t="str">
            <v>4517RJ</v>
          </cell>
          <cell r="H6186">
            <v>139517</v>
          </cell>
        </row>
        <row r="6187">
          <cell r="B6187" t="str">
            <v>4527RJ</v>
          </cell>
          <cell r="H6187">
            <v>457797</v>
          </cell>
        </row>
        <row r="6188">
          <cell r="B6188" t="str">
            <v>4545SL</v>
          </cell>
          <cell r="H6188">
            <v>183808</v>
          </cell>
        </row>
        <row r="6189">
          <cell r="B6189" t="str">
            <v>4565SL</v>
          </cell>
          <cell r="H6189">
            <v>123832</v>
          </cell>
        </row>
        <row r="6190">
          <cell r="B6190" t="str">
            <v>4573SL</v>
          </cell>
          <cell r="H6190">
            <v>275973</v>
          </cell>
        </row>
        <row r="6191">
          <cell r="B6191" t="str">
            <v>4582RJ</v>
          </cell>
          <cell r="H6191">
            <v>207066</v>
          </cell>
        </row>
        <row r="6192">
          <cell r="B6192" t="str">
            <v>4603RJ</v>
          </cell>
          <cell r="H6192">
            <v>361788</v>
          </cell>
        </row>
        <row r="6193">
          <cell r="B6193" t="str">
            <v>4606RJ</v>
          </cell>
          <cell r="H6193">
            <v>194484</v>
          </cell>
        </row>
        <row r="6194">
          <cell r="B6194" t="str">
            <v>4607RJ</v>
          </cell>
          <cell r="H6194">
            <v>194484</v>
          </cell>
        </row>
        <row r="6195">
          <cell r="B6195" t="str">
            <v>4608RJ</v>
          </cell>
          <cell r="H6195">
            <v>196595</v>
          </cell>
        </row>
        <row r="6196">
          <cell r="B6196" t="str">
            <v>4609RJ</v>
          </cell>
          <cell r="H6196">
            <v>465176</v>
          </cell>
        </row>
        <row r="6197">
          <cell r="B6197" t="str">
            <v>4612RJ</v>
          </cell>
          <cell r="H6197">
            <v>196595</v>
          </cell>
        </row>
        <row r="6198">
          <cell r="B6198" t="str">
            <v>4614RJ</v>
          </cell>
          <cell r="H6198">
            <v>74635</v>
          </cell>
        </row>
        <row r="6199">
          <cell r="B6199" t="str">
            <v>4625RJ</v>
          </cell>
          <cell r="H6199">
            <v>141015</v>
          </cell>
        </row>
        <row r="6200">
          <cell r="B6200" t="str">
            <v>4629RJ</v>
          </cell>
          <cell r="H6200">
            <v>146873</v>
          </cell>
        </row>
        <row r="6201">
          <cell r="B6201" t="str">
            <v>4639RJ1</v>
          </cell>
          <cell r="H6201">
            <v>111526</v>
          </cell>
        </row>
        <row r="6202">
          <cell r="B6202" t="str">
            <v>4642RJ1</v>
          </cell>
          <cell r="H6202">
            <v>241757</v>
          </cell>
        </row>
        <row r="6203">
          <cell r="B6203" t="str">
            <v>4646RJ</v>
          </cell>
          <cell r="H6203">
            <v>237487</v>
          </cell>
        </row>
        <row r="6204">
          <cell r="B6204" t="str">
            <v>4648RJ</v>
          </cell>
          <cell r="H6204">
            <v>146320</v>
          </cell>
        </row>
        <row r="6205">
          <cell r="B6205" t="str">
            <v>4660RJ</v>
          </cell>
          <cell r="H6205">
            <v>311363</v>
          </cell>
        </row>
        <row r="6206">
          <cell r="B6206" t="str">
            <v>4661RJ</v>
          </cell>
          <cell r="H6206">
            <v>292676</v>
          </cell>
        </row>
        <row r="6207">
          <cell r="B6207" t="str">
            <v>4671RJ</v>
          </cell>
          <cell r="H6207">
            <v>113493</v>
          </cell>
        </row>
        <row r="6208">
          <cell r="B6208" t="str">
            <v>4676RJ</v>
          </cell>
          <cell r="H6208">
            <v>97547</v>
          </cell>
        </row>
        <row r="6209">
          <cell r="B6209" t="str">
            <v>4680RJ</v>
          </cell>
          <cell r="H6209">
            <v>115015</v>
          </cell>
        </row>
        <row r="6210">
          <cell r="B6210" t="str">
            <v>4700RJ</v>
          </cell>
          <cell r="H6210">
            <v>201394</v>
          </cell>
        </row>
        <row r="6211">
          <cell r="B6211" t="str">
            <v>4779OX</v>
          </cell>
          <cell r="H6211">
            <v>170905</v>
          </cell>
        </row>
        <row r="6212">
          <cell r="B6212" t="str">
            <v>4815SF</v>
          </cell>
          <cell r="H6212">
            <v>203926</v>
          </cell>
        </row>
        <row r="6213">
          <cell r="B6213" t="str">
            <v>4960RJ1</v>
          </cell>
          <cell r="H6213">
            <v>149345</v>
          </cell>
        </row>
        <row r="6214">
          <cell r="B6214" t="str">
            <v>4960SJ</v>
          </cell>
          <cell r="H6214">
            <v>108561</v>
          </cell>
        </row>
        <row r="6215">
          <cell r="B6215" t="str">
            <v>4964SJ</v>
          </cell>
          <cell r="H6215">
            <v>108561</v>
          </cell>
        </row>
        <row r="6216">
          <cell r="B6216" t="str">
            <v>4965SJ</v>
          </cell>
          <cell r="H6216">
            <v>108561</v>
          </cell>
        </row>
        <row r="6217">
          <cell r="B6217" t="str">
            <v>4972SJ</v>
          </cell>
          <cell r="H6217">
            <v>108561</v>
          </cell>
        </row>
        <row r="6218">
          <cell r="B6218" t="str">
            <v>4973SJ</v>
          </cell>
          <cell r="H6218">
            <v>125528</v>
          </cell>
        </row>
        <row r="6219">
          <cell r="B6219" t="str">
            <v>4974SJ</v>
          </cell>
          <cell r="H6219">
            <v>123922</v>
          </cell>
        </row>
        <row r="6220">
          <cell r="B6220" t="str">
            <v>4981SJ</v>
          </cell>
          <cell r="H6220">
            <v>123922</v>
          </cell>
        </row>
        <row r="6221">
          <cell r="B6221" t="str">
            <v>4984SJ</v>
          </cell>
          <cell r="H6221">
            <v>123922</v>
          </cell>
        </row>
        <row r="6222">
          <cell r="B6222" t="str">
            <v>4985SJ</v>
          </cell>
          <cell r="H6222">
            <v>108561</v>
          </cell>
        </row>
        <row r="6223">
          <cell r="B6223" t="str">
            <v>4986RJ</v>
          </cell>
          <cell r="H6223">
            <v>109928</v>
          </cell>
        </row>
        <row r="6224">
          <cell r="B6224" t="str">
            <v>5104SB</v>
          </cell>
          <cell r="H6224">
            <v>103387</v>
          </cell>
        </row>
        <row r="6225">
          <cell r="B6225" t="str">
            <v>5107RS</v>
          </cell>
          <cell r="H6225">
            <v>93158</v>
          </cell>
        </row>
        <row r="6226">
          <cell r="B6226" t="str">
            <v>5156RS</v>
          </cell>
          <cell r="H6226">
            <v>108778</v>
          </cell>
        </row>
        <row r="6227">
          <cell r="B6227" t="str">
            <v>5234RS</v>
          </cell>
          <cell r="H6227">
            <v>157248</v>
          </cell>
        </row>
        <row r="6228">
          <cell r="B6228" t="str">
            <v>5658SM</v>
          </cell>
          <cell r="H6228">
            <v>148287</v>
          </cell>
        </row>
        <row r="6229">
          <cell r="B6229" t="str">
            <v>5669PM1</v>
          </cell>
          <cell r="H6229">
            <v>88142</v>
          </cell>
        </row>
        <row r="6230">
          <cell r="B6230" t="str">
            <v>5685SM</v>
          </cell>
          <cell r="H6230">
            <v>122336</v>
          </cell>
        </row>
        <row r="6231">
          <cell r="B6231" t="str">
            <v>5689PM1</v>
          </cell>
          <cell r="H6231">
            <v>88142</v>
          </cell>
        </row>
        <row r="6232">
          <cell r="B6232" t="str">
            <v>5784QF1</v>
          </cell>
          <cell r="H6232">
            <v>79002</v>
          </cell>
        </row>
        <row r="6233">
          <cell r="B6233" t="str">
            <v>5788QF1</v>
          </cell>
          <cell r="H6233">
            <v>118503</v>
          </cell>
        </row>
        <row r="6234">
          <cell r="B6234" t="str">
            <v>5793QF2</v>
          </cell>
          <cell r="H6234">
            <v>82127</v>
          </cell>
        </row>
        <row r="6235">
          <cell r="B6235" t="str">
            <v>5799PM1</v>
          </cell>
          <cell r="H6235">
            <v>88142</v>
          </cell>
        </row>
        <row r="6236">
          <cell r="B6236" t="str">
            <v>5824QF1</v>
          </cell>
          <cell r="H6236">
            <v>0</v>
          </cell>
        </row>
        <row r="6237">
          <cell r="B6237" t="str">
            <v>5832PM1</v>
          </cell>
          <cell r="H6237">
            <v>88142</v>
          </cell>
        </row>
        <row r="6238">
          <cell r="B6238" t="str">
            <v>5958PM1</v>
          </cell>
          <cell r="H6238">
            <v>88142</v>
          </cell>
        </row>
        <row r="6239">
          <cell r="B6239" t="str">
            <v>6281SL</v>
          </cell>
          <cell r="H6239">
            <v>117673</v>
          </cell>
        </row>
        <row r="6240">
          <cell r="B6240" t="str">
            <v>6536PH1</v>
          </cell>
          <cell r="H6240">
            <v>88142</v>
          </cell>
        </row>
        <row r="6241">
          <cell r="B6241" t="str">
            <v>6608PH1</v>
          </cell>
          <cell r="H6241">
            <v>88142</v>
          </cell>
        </row>
        <row r="6242">
          <cell r="B6242" t="str">
            <v>6665RX</v>
          </cell>
          <cell r="H6242">
            <v>122875</v>
          </cell>
        </row>
        <row r="6243">
          <cell r="B6243" t="str">
            <v>6668RX</v>
          </cell>
          <cell r="H6243">
            <v>121522</v>
          </cell>
        </row>
        <row r="6244">
          <cell r="B6244" t="str">
            <v>6670RX</v>
          </cell>
          <cell r="H6244">
            <v>121522</v>
          </cell>
        </row>
        <row r="6245">
          <cell r="B6245" t="str">
            <v>6684RX</v>
          </cell>
          <cell r="H6245">
            <v>104519</v>
          </cell>
        </row>
        <row r="6246">
          <cell r="B6246" t="str">
            <v>6707RX</v>
          </cell>
          <cell r="H6246">
            <v>121522</v>
          </cell>
        </row>
        <row r="6247">
          <cell r="B6247" t="str">
            <v>6751PH1</v>
          </cell>
          <cell r="H6247">
            <v>88142</v>
          </cell>
        </row>
        <row r="6248">
          <cell r="B6248" t="str">
            <v>6791RX</v>
          </cell>
          <cell r="H6248">
            <v>121522</v>
          </cell>
        </row>
        <row r="6249">
          <cell r="B6249" t="str">
            <v>6803RX</v>
          </cell>
          <cell r="H6249">
            <v>121522</v>
          </cell>
        </row>
        <row r="6250">
          <cell r="B6250" t="str">
            <v>6806RX</v>
          </cell>
          <cell r="H6250">
            <v>131386</v>
          </cell>
        </row>
        <row r="6251">
          <cell r="B6251" t="str">
            <v>6814RX</v>
          </cell>
          <cell r="H6251">
            <v>121522</v>
          </cell>
        </row>
        <row r="6252">
          <cell r="B6252" t="str">
            <v>6820RX</v>
          </cell>
          <cell r="H6252">
            <v>121522</v>
          </cell>
        </row>
        <row r="6253">
          <cell r="B6253" t="str">
            <v>6821RX</v>
          </cell>
          <cell r="H6253">
            <v>121522</v>
          </cell>
        </row>
        <row r="6254">
          <cell r="B6254" t="str">
            <v>6866RX</v>
          </cell>
          <cell r="H6254">
            <v>121522</v>
          </cell>
        </row>
        <row r="6255">
          <cell r="B6255" t="str">
            <v>6867RX</v>
          </cell>
          <cell r="H6255">
            <v>121522</v>
          </cell>
        </row>
        <row r="6256">
          <cell r="B6256" t="str">
            <v>6880RX</v>
          </cell>
          <cell r="H6256">
            <v>121522</v>
          </cell>
        </row>
        <row r="6257">
          <cell r="B6257" t="str">
            <v>6916RX</v>
          </cell>
          <cell r="H6257">
            <v>121522</v>
          </cell>
        </row>
        <row r="6258">
          <cell r="B6258" t="str">
            <v>7275SM</v>
          </cell>
          <cell r="H6258">
            <v>150259</v>
          </cell>
        </row>
        <row r="6259">
          <cell r="B6259" t="str">
            <v>7298SM</v>
          </cell>
          <cell r="H6259">
            <v>119706</v>
          </cell>
        </row>
        <row r="6260">
          <cell r="B6260" t="str">
            <v>7303NR1</v>
          </cell>
          <cell r="H6260">
            <v>111616</v>
          </cell>
        </row>
        <row r="6261">
          <cell r="B6261" t="str">
            <v>7307SM</v>
          </cell>
          <cell r="H6261">
            <v>119279</v>
          </cell>
        </row>
        <row r="6262">
          <cell r="B6262" t="str">
            <v>7493SL</v>
          </cell>
          <cell r="H6262">
            <v>124277</v>
          </cell>
        </row>
        <row r="6263">
          <cell r="B6263" t="str">
            <v>7635SI</v>
          </cell>
          <cell r="H6263">
            <v>161825</v>
          </cell>
        </row>
        <row r="6264">
          <cell r="B6264" t="str">
            <v>8816SL</v>
          </cell>
          <cell r="H6264">
            <v>145508</v>
          </cell>
        </row>
        <row r="6265">
          <cell r="B6265" t="str">
            <v>9016SM</v>
          </cell>
          <cell r="H6265">
            <v>152930</v>
          </cell>
        </row>
        <row r="6266">
          <cell r="B6266" t="str">
            <v>9037SM</v>
          </cell>
          <cell r="H6266">
            <v>154957</v>
          </cell>
        </row>
        <row r="6267">
          <cell r="B6267" t="str">
            <v>9259SJ</v>
          </cell>
          <cell r="H6267">
            <v>117300</v>
          </cell>
        </row>
        <row r="6268">
          <cell r="B6268" t="str">
            <v>9264SJ</v>
          </cell>
          <cell r="H6268">
            <v>125047</v>
          </cell>
        </row>
        <row r="6269">
          <cell r="B6269" t="str">
            <v>9615SI</v>
          </cell>
          <cell r="H6269">
            <v>202236</v>
          </cell>
        </row>
        <row r="6270">
          <cell r="B6270" t="str">
            <v>9635SI</v>
          </cell>
          <cell r="H6270">
            <v>122749</v>
          </cell>
        </row>
        <row r="6271">
          <cell r="B6271" t="str">
            <v>9688SI</v>
          </cell>
          <cell r="H6271">
            <v>249514</v>
          </cell>
        </row>
        <row r="6272">
          <cell r="B6272" t="str">
            <v>0005RO</v>
          </cell>
          <cell r="H6272">
            <v>109347</v>
          </cell>
        </row>
        <row r="6273">
          <cell r="B6273" t="str">
            <v>0152SM</v>
          </cell>
          <cell r="H6273">
            <v>76071</v>
          </cell>
        </row>
        <row r="6274">
          <cell r="B6274" t="str">
            <v>0163SM</v>
          </cell>
          <cell r="H6274">
            <v>76071</v>
          </cell>
        </row>
        <row r="6275">
          <cell r="B6275" t="str">
            <v>0165SM</v>
          </cell>
          <cell r="H6275">
            <v>76071</v>
          </cell>
        </row>
        <row r="6276">
          <cell r="B6276" t="str">
            <v>0166SM</v>
          </cell>
          <cell r="H6276">
            <v>76071</v>
          </cell>
        </row>
        <row r="6277">
          <cell r="B6277" t="str">
            <v>0296RT</v>
          </cell>
          <cell r="H6277">
            <v>66652</v>
          </cell>
        </row>
        <row r="6278">
          <cell r="B6278" t="str">
            <v>0297RT</v>
          </cell>
          <cell r="H6278">
            <v>66652</v>
          </cell>
        </row>
        <row r="6279">
          <cell r="B6279" t="str">
            <v>0306RT</v>
          </cell>
          <cell r="H6279">
            <v>66652</v>
          </cell>
        </row>
        <row r="6280">
          <cell r="B6280" t="str">
            <v>0312RT</v>
          </cell>
          <cell r="H6280">
            <v>66652</v>
          </cell>
        </row>
        <row r="6281">
          <cell r="B6281" t="str">
            <v>0314RT</v>
          </cell>
          <cell r="H6281">
            <v>66652</v>
          </cell>
        </row>
        <row r="6282">
          <cell r="B6282" t="str">
            <v>0316RT</v>
          </cell>
          <cell r="H6282">
            <v>66652</v>
          </cell>
        </row>
        <row r="6283">
          <cell r="B6283" t="str">
            <v>0317RT</v>
          </cell>
          <cell r="H6283">
            <v>66652</v>
          </cell>
        </row>
        <row r="6284">
          <cell r="B6284" t="str">
            <v>0318RT</v>
          </cell>
          <cell r="H6284">
            <v>66652</v>
          </cell>
        </row>
        <row r="6285">
          <cell r="B6285" t="str">
            <v>0319RT</v>
          </cell>
          <cell r="H6285">
            <v>66652</v>
          </cell>
        </row>
        <row r="6286">
          <cell r="B6286" t="str">
            <v>0320RT</v>
          </cell>
          <cell r="H6286">
            <v>66652</v>
          </cell>
        </row>
        <row r="6287">
          <cell r="B6287" t="str">
            <v>0322RT</v>
          </cell>
          <cell r="H6287">
            <v>66652</v>
          </cell>
        </row>
        <row r="6288">
          <cell r="B6288" t="str">
            <v>0326RT</v>
          </cell>
          <cell r="H6288">
            <v>66652</v>
          </cell>
        </row>
        <row r="6289">
          <cell r="B6289" t="str">
            <v>0340RT</v>
          </cell>
          <cell r="H6289">
            <v>66652</v>
          </cell>
        </row>
        <row r="6290">
          <cell r="B6290" t="str">
            <v>0341RT</v>
          </cell>
          <cell r="H6290">
            <v>66652</v>
          </cell>
        </row>
        <row r="6291">
          <cell r="B6291" t="str">
            <v>0349RT</v>
          </cell>
          <cell r="H6291">
            <v>66652</v>
          </cell>
        </row>
        <row r="6292">
          <cell r="B6292" t="str">
            <v>0350RT</v>
          </cell>
          <cell r="H6292">
            <v>66652</v>
          </cell>
        </row>
        <row r="6293">
          <cell r="B6293" t="str">
            <v>0355RT</v>
          </cell>
          <cell r="H6293">
            <v>66652</v>
          </cell>
        </row>
        <row r="6294">
          <cell r="B6294" t="str">
            <v>0357RT</v>
          </cell>
          <cell r="H6294">
            <v>66652</v>
          </cell>
        </row>
        <row r="6295">
          <cell r="B6295" t="str">
            <v>0358RT</v>
          </cell>
          <cell r="H6295">
            <v>66652</v>
          </cell>
        </row>
        <row r="6296">
          <cell r="B6296" t="str">
            <v>0359RT</v>
          </cell>
          <cell r="H6296">
            <v>66652</v>
          </cell>
        </row>
        <row r="6297">
          <cell r="B6297" t="str">
            <v>0360RT</v>
          </cell>
          <cell r="H6297">
            <v>66652</v>
          </cell>
        </row>
        <row r="6298">
          <cell r="B6298" t="str">
            <v>0364RT</v>
          </cell>
          <cell r="H6298">
            <v>66652</v>
          </cell>
        </row>
        <row r="6299">
          <cell r="B6299" t="str">
            <v>0365RT</v>
          </cell>
          <cell r="H6299">
            <v>66652</v>
          </cell>
        </row>
        <row r="6300">
          <cell r="B6300" t="str">
            <v>0366RT</v>
          </cell>
          <cell r="H6300">
            <v>66652</v>
          </cell>
        </row>
        <row r="6301">
          <cell r="B6301" t="str">
            <v>0368RT</v>
          </cell>
          <cell r="H6301">
            <v>66652</v>
          </cell>
        </row>
        <row r="6302">
          <cell r="B6302" t="str">
            <v>0375RT</v>
          </cell>
          <cell r="H6302">
            <v>66652</v>
          </cell>
        </row>
        <row r="6303">
          <cell r="B6303" t="str">
            <v>0378RT</v>
          </cell>
          <cell r="H6303">
            <v>66652</v>
          </cell>
        </row>
        <row r="6304">
          <cell r="B6304" t="str">
            <v>0391RT</v>
          </cell>
          <cell r="H6304">
            <v>66652</v>
          </cell>
        </row>
        <row r="6305">
          <cell r="B6305" t="str">
            <v>0393RT</v>
          </cell>
          <cell r="H6305">
            <v>66652</v>
          </cell>
        </row>
        <row r="6306">
          <cell r="B6306" t="str">
            <v>0416RT</v>
          </cell>
          <cell r="H6306">
            <v>66652</v>
          </cell>
        </row>
        <row r="6307">
          <cell r="B6307" t="str">
            <v>0419RT</v>
          </cell>
          <cell r="H6307">
            <v>66652</v>
          </cell>
        </row>
        <row r="6308">
          <cell r="B6308" t="str">
            <v>0424RT</v>
          </cell>
          <cell r="H6308">
            <v>66652</v>
          </cell>
        </row>
        <row r="6309">
          <cell r="B6309" t="str">
            <v>0425RT</v>
          </cell>
          <cell r="H6309">
            <v>66652</v>
          </cell>
        </row>
        <row r="6310">
          <cell r="B6310" t="str">
            <v>0427RT</v>
          </cell>
          <cell r="H6310">
            <v>66652</v>
          </cell>
        </row>
        <row r="6311">
          <cell r="B6311" t="str">
            <v>0439RT</v>
          </cell>
          <cell r="H6311">
            <v>66652</v>
          </cell>
        </row>
        <row r="6312">
          <cell r="B6312" t="str">
            <v>0441RT</v>
          </cell>
          <cell r="H6312">
            <v>66652</v>
          </cell>
        </row>
        <row r="6313">
          <cell r="B6313" t="str">
            <v>0443RT</v>
          </cell>
          <cell r="H6313">
            <v>66652</v>
          </cell>
        </row>
        <row r="6314">
          <cell r="B6314" t="str">
            <v>0474RT</v>
          </cell>
          <cell r="H6314">
            <v>66652</v>
          </cell>
        </row>
        <row r="6315">
          <cell r="B6315" t="str">
            <v>0475RT</v>
          </cell>
          <cell r="H6315">
            <v>66652</v>
          </cell>
        </row>
        <row r="6316">
          <cell r="B6316" t="str">
            <v>0476RT</v>
          </cell>
          <cell r="H6316">
            <v>66652</v>
          </cell>
        </row>
        <row r="6317">
          <cell r="B6317" t="str">
            <v>0491RT</v>
          </cell>
          <cell r="H6317">
            <v>66652</v>
          </cell>
        </row>
        <row r="6318">
          <cell r="B6318" t="str">
            <v>0496RT</v>
          </cell>
          <cell r="H6318">
            <v>66652</v>
          </cell>
        </row>
        <row r="6319">
          <cell r="B6319" t="str">
            <v>0497RT</v>
          </cell>
          <cell r="H6319">
            <v>66652</v>
          </cell>
        </row>
        <row r="6320">
          <cell r="B6320" t="str">
            <v>0506RT</v>
          </cell>
          <cell r="H6320">
            <v>66652</v>
          </cell>
        </row>
        <row r="6321">
          <cell r="B6321" t="str">
            <v>0533SF</v>
          </cell>
          <cell r="H6321">
            <v>87186</v>
          </cell>
        </row>
        <row r="6322">
          <cell r="B6322" t="str">
            <v>0571RT</v>
          </cell>
          <cell r="H6322">
            <v>66652</v>
          </cell>
        </row>
        <row r="6323">
          <cell r="B6323" t="str">
            <v>0638RT</v>
          </cell>
          <cell r="H6323">
            <v>66652</v>
          </cell>
        </row>
        <row r="6324">
          <cell r="B6324" t="str">
            <v>0646RT</v>
          </cell>
          <cell r="H6324">
            <v>66652</v>
          </cell>
        </row>
        <row r="6325">
          <cell r="B6325" t="str">
            <v>0791SG</v>
          </cell>
          <cell r="H6325">
            <v>64210</v>
          </cell>
        </row>
        <row r="6326">
          <cell r="B6326" t="str">
            <v>0806RQ1</v>
          </cell>
          <cell r="H6326">
            <v>72490</v>
          </cell>
        </row>
        <row r="6327">
          <cell r="B6327" t="str">
            <v>0807RQ1</v>
          </cell>
          <cell r="H6327">
            <v>76592</v>
          </cell>
        </row>
        <row r="6328">
          <cell r="B6328" t="str">
            <v>0867RZ</v>
          </cell>
          <cell r="H6328">
            <v>66652</v>
          </cell>
        </row>
        <row r="6329">
          <cell r="B6329" t="str">
            <v>0877RZ</v>
          </cell>
          <cell r="H6329">
            <v>66652</v>
          </cell>
        </row>
        <row r="6330">
          <cell r="B6330" t="str">
            <v>0943RZ</v>
          </cell>
          <cell r="H6330">
            <v>66652</v>
          </cell>
        </row>
        <row r="6331">
          <cell r="B6331" t="str">
            <v>0949RZ</v>
          </cell>
          <cell r="H6331">
            <v>66652</v>
          </cell>
        </row>
        <row r="6332">
          <cell r="B6332" t="str">
            <v>0951RZ</v>
          </cell>
          <cell r="H6332">
            <v>66652</v>
          </cell>
        </row>
        <row r="6333">
          <cell r="B6333" t="str">
            <v>0955RZ</v>
          </cell>
          <cell r="H6333">
            <v>66652</v>
          </cell>
        </row>
        <row r="6334">
          <cell r="B6334" t="str">
            <v>0956RZ</v>
          </cell>
          <cell r="H6334">
            <v>66652</v>
          </cell>
        </row>
        <row r="6335">
          <cell r="B6335" t="str">
            <v>0961RZ</v>
          </cell>
          <cell r="H6335">
            <v>66652</v>
          </cell>
        </row>
        <row r="6336">
          <cell r="B6336" t="str">
            <v>0962RZ</v>
          </cell>
          <cell r="H6336">
            <v>66652</v>
          </cell>
        </row>
        <row r="6337">
          <cell r="B6337" t="str">
            <v>0963RZ</v>
          </cell>
          <cell r="H6337">
            <v>66652</v>
          </cell>
        </row>
        <row r="6338">
          <cell r="B6338" t="str">
            <v>0969RZ</v>
          </cell>
          <cell r="H6338">
            <v>66652</v>
          </cell>
        </row>
        <row r="6339">
          <cell r="B6339" t="str">
            <v>1007RZ</v>
          </cell>
          <cell r="H6339">
            <v>96011</v>
          </cell>
        </row>
        <row r="6340">
          <cell r="B6340" t="str">
            <v>1010RZ</v>
          </cell>
          <cell r="H6340">
            <v>66652</v>
          </cell>
        </row>
        <row r="6341">
          <cell r="B6341" t="str">
            <v>1016RZ</v>
          </cell>
          <cell r="H6341">
            <v>66652</v>
          </cell>
        </row>
        <row r="6342">
          <cell r="B6342" t="str">
            <v>1018RZ</v>
          </cell>
          <cell r="H6342">
            <v>66652</v>
          </cell>
        </row>
        <row r="6343">
          <cell r="B6343" t="str">
            <v>1030RZ</v>
          </cell>
          <cell r="H6343">
            <v>66652</v>
          </cell>
        </row>
        <row r="6344">
          <cell r="B6344" t="str">
            <v>1034RZ</v>
          </cell>
          <cell r="H6344">
            <v>66652</v>
          </cell>
        </row>
        <row r="6345">
          <cell r="B6345" t="str">
            <v>1054RZ</v>
          </cell>
          <cell r="H6345">
            <v>66652</v>
          </cell>
        </row>
        <row r="6346">
          <cell r="B6346" t="str">
            <v>1058RZ</v>
          </cell>
          <cell r="H6346">
            <v>66652</v>
          </cell>
        </row>
        <row r="6347">
          <cell r="B6347" t="str">
            <v>1063RZ</v>
          </cell>
          <cell r="H6347">
            <v>66652</v>
          </cell>
        </row>
        <row r="6348">
          <cell r="B6348" t="str">
            <v>1070RZ</v>
          </cell>
          <cell r="H6348">
            <v>66652</v>
          </cell>
        </row>
        <row r="6349">
          <cell r="B6349" t="str">
            <v>1072RZ</v>
          </cell>
          <cell r="H6349">
            <v>66652</v>
          </cell>
        </row>
        <row r="6350">
          <cell r="B6350" t="str">
            <v>1077RS1</v>
          </cell>
          <cell r="H6350">
            <v>67582</v>
          </cell>
        </row>
        <row r="6351">
          <cell r="B6351" t="str">
            <v>1111RS1</v>
          </cell>
          <cell r="H6351">
            <v>67582</v>
          </cell>
        </row>
        <row r="6352">
          <cell r="B6352" t="str">
            <v>1174SO</v>
          </cell>
          <cell r="H6352">
            <v>86889</v>
          </cell>
        </row>
        <row r="6353">
          <cell r="B6353" t="str">
            <v>1177RS1</v>
          </cell>
          <cell r="H6353">
            <v>67582</v>
          </cell>
        </row>
        <row r="6354">
          <cell r="B6354" t="str">
            <v>1178PG1</v>
          </cell>
          <cell r="H6354">
            <v>59679</v>
          </cell>
        </row>
        <row r="6355">
          <cell r="B6355" t="str">
            <v>1195RS</v>
          </cell>
          <cell r="H6355">
            <v>163381</v>
          </cell>
        </row>
        <row r="6356">
          <cell r="B6356" t="str">
            <v>1195SO</v>
          </cell>
          <cell r="H6356">
            <v>83188</v>
          </cell>
        </row>
        <row r="6357">
          <cell r="B6357" t="str">
            <v>1196SO</v>
          </cell>
          <cell r="H6357">
            <v>83188</v>
          </cell>
        </row>
        <row r="6358">
          <cell r="B6358" t="str">
            <v>1197SO</v>
          </cell>
          <cell r="H6358">
            <v>83188</v>
          </cell>
        </row>
        <row r="6359">
          <cell r="B6359" t="str">
            <v>1427SP</v>
          </cell>
          <cell r="H6359">
            <v>204267</v>
          </cell>
        </row>
        <row r="6360">
          <cell r="B6360" t="str">
            <v>1483RS</v>
          </cell>
          <cell r="H6360">
            <v>83344</v>
          </cell>
        </row>
        <row r="6361">
          <cell r="B6361" t="str">
            <v>1949SJ</v>
          </cell>
          <cell r="H6361">
            <v>70373</v>
          </cell>
        </row>
        <row r="6362">
          <cell r="B6362" t="str">
            <v>2011SJ</v>
          </cell>
          <cell r="H6362">
            <v>67803</v>
          </cell>
        </row>
        <row r="6363">
          <cell r="B6363" t="str">
            <v>2015SJ</v>
          </cell>
          <cell r="H6363">
            <v>68898</v>
          </cell>
        </row>
        <row r="6364">
          <cell r="B6364" t="str">
            <v>2064SN</v>
          </cell>
          <cell r="H6364">
            <v>97859</v>
          </cell>
        </row>
        <row r="6365">
          <cell r="B6365" t="str">
            <v>2085SQ</v>
          </cell>
          <cell r="H6365">
            <v>100173</v>
          </cell>
        </row>
        <row r="6366">
          <cell r="B6366" t="str">
            <v>2099SJ</v>
          </cell>
          <cell r="H6366">
            <v>71115</v>
          </cell>
        </row>
        <row r="6367">
          <cell r="B6367" t="str">
            <v>2123SG</v>
          </cell>
          <cell r="H6367">
            <v>80516</v>
          </cell>
        </row>
        <row r="6368">
          <cell r="B6368" t="str">
            <v>2123SQ</v>
          </cell>
          <cell r="H6368">
            <v>73998</v>
          </cell>
        </row>
        <row r="6369">
          <cell r="B6369" t="str">
            <v>2131SQ</v>
          </cell>
          <cell r="H6369">
            <v>94403</v>
          </cell>
        </row>
        <row r="6370">
          <cell r="B6370" t="str">
            <v>2146SJ</v>
          </cell>
          <cell r="H6370">
            <v>69283</v>
          </cell>
        </row>
        <row r="6371">
          <cell r="B6371" t="str">
            <v>2150SG1</v>
          </cell>
          <cell r="H6371">
            <v>108172</v>
          </cell>
        </row>
        <row r="6372">
          <cell r="B6372" t="str">
            <v>2156SJ</v>
          </cell>
          <cell r="H6372">
            <v>71853</v>
          </cell>
        </row>
        <row r="6373">
          <cell r="B6373" t="str">
            <v>2157SJ</v>
          </cell>
          <cell r="H6373">
            <v>71853</v>
          </cell>
        </row>
        <row r="6374">
          <cell r="B6374" t="str">
            <v>2160SJ</v>
          </cell>
          <cell r="H6374">
            <v>71853</v>
          </cell>
        </row>
        <row r="6375">
          <cell r="B6375" t="str">
            <v>2169SG</v>
          </cell>
          <cell r="H6375">
            <v>95447</v>
          </cell>
        </row>
        <row r="6376">
          <cell r="B6376" t="str">
            <v>2179SJ</v>
          </cell>
          <cell r="H6376">
            <v>82194</v>
          </cell>
        </row>
        <row r="6377">
          <cell r="B6377" t="str">
            <v>2205SG</v>
          </cell>
          <cell r="H6377">
            <v>108172</v>
          </cell>
        </row>
        <row r="6378">
          <cell r="B6378" t="str">
            <v>2216SJ</v>
          </cell>
          <cell r="H6378">
            <v>77310</v>
          </cell>
        </row>
        <row r="6379">
          <cell r="B6379" t="str">
            <v>2219SG1</v>
          </cell>
          <cell r="H6379">
            <v>107799</v>
          </cell>
        </row>
        <row r="6380">
          <cell r="B6380" t="str">
            <v>2280SJ</v>
          </cell>
          <cell r="H6380">
            <v>83902</v>
          </cell>
        </row>
        <row r="6381">
          <cell r="B6381" t="str">
            <v>2292SJ</v>
          </cell>
          <cell r="H6381">
            <v>40395</v>
          </cell>
        </row>
        <row r="6382">
          <cell r="B6382" t="str">
            <v>2300SJ</v>
          </cell>
          <cell r="H6382">
            <v>80790</v>
          </cell>
        </row>
        <row r="6383">
          <cell r="B6383" t="str">
            <v>2302SJ</v>
          </cell>
          <cell r="H6383">
            <v>80790</v>
          </cell>
        </row>
        <row r="6384">
          <cell r="B6384" t="str">
            <v>2346SJ</v>
          </cell>
          <cell r="H6384">
            <v>191949</v>
          </cell>
        </row>
        <row r="6385">
          <cell r="B6385" t="str">
            <v>2351SJ</v>
          </cell>
          <cell r="H6385">
            <v>236007</v>
          </cell>
        </row>
        <row r="6386">
          <cell r="B6386" t="str">
            <v>2383SG</v>
          </cell>
          <cell r="H6386">
            <v>64736</v>
          </cell>
        </row>
        <row r="6387">
          <cell r="B6387" t="str">
            <v>2384SG</v>
          </cell>
          <cell r="H6387">
            <v>64736</v>
          </cell>
        </row>
        <row r="6388">
          <cell r="B6388" t="str">
            <v>2386SG</v>
          </cell>
          <cell r="H6388">
            <v>64736</v>
          </cell>
        </row>
        <row r="6389">
          <cell r="B6389" t="str">
            <v>2388SG</v>
          </cell>
          <cell r="H6389">
            <v>64736</v>
          </cell>
        </row>
        <row r="6390">
          <cell r="B6390" t="str">
            <v>2389SG</v>
          </cell>
          <cell r="H6390">
            <v>64736</v>
          </cell>
        </row>
        <row r="6391">
          <cell r="B6391" t="str">
            <v>2391SG</v>
          </cell>
          <cell r="H6391">
            <v>64736</v>
          </cell>
        </row>
        <row r="6392">
          <cell r="B6392" t="str">
            <v>2418RO</v>
          </cell>
          <cell r="H6392">
            <v>80185</v>
          </cell>
        </row>
        <row r="6393">
          <cell r="B6393" t="str">
            <v>2422RO</v>
          </cell>
          <cell r="H6393">
            <v>132278</v>
          </cell>
        </row>
        <row r="6394">
          <cell r="B6394" t="str">
            <v>2432RO1</v>
          </cell>
          <cell r="H6394">
            <v>72041</v>
          </cell>
        </row>
        <row r="6395">
          <cell r="B6395" t="str">
            <v>2463RO</v>
          </cell>
          <cell r="H6395">
            <v>82871</v>
          </cell>
        </row>
        <row r="6396">
          <cell r="B6396" t="str">
            <v>2494RO</v>
          </cell>
          <cell r="H6396">
            <v>92434</v>
          </cell>
        </row>
        <row r="6397">
          <cell r="B6397" t="str">
            <v>2495RO</v>
          </cell>
          <cell r="H6397">
            <v>77651</v>
          </cell>
        </row>
        <row r="6398">
          <cell r="B6398" t="str">
            <v>2513RO</v>
          </cell>
          <cell r="H6398">
            <v>116961</v>
          </cell>
        </row>
        <row r="6399">
          <cell r="B6399" t="str">
            <v>2515RO</v>
          </cell>
          <cell r="H6399">
            <v>92863</v>
          </cell>
        </row>
        <row r="6400">
          <cell r="B6400" t="str">
            <v>2591RO</v>
          </cell>
          <cell r="H6400">
            <v>76135</v>
          </cell>
        </row>
        <row r="6401">
          <cell r="B6401" t="str">
            <v>2602RO1</v>
          </cell>
          <cell r="H6401">
            <v>66748</v>
          </cell>
        </row>
        <row r="6402">
          <cell r="B6402" t="str">
            <v>2606SO</v>
          </cell>
          <cell r="H6402">
            <v>112210</v>
          </cell>
        </row>
        <row r="6403">
          <cell r="B6403" t="str">
            <v>2607RO</v>
          </cell>
          <cell r="H6403">
            <v>138044</v>
          </cell>
        </row>
        <row r="6404">
          <cell r="B6404" t="str">
            <v>2633RO</v>
          </cell>
          <cell r="H6404">
            <v>104912</v>
          </cell>
        </row>
        <row r="6405">
          <cell r="B6405" t="str">
            <v>2650SG</v>
          </cell>
          <cell r="H6405">
            <v>99211</v>
          </cell>
        </row>
        <row r="6406">
          <cell r="B6406" t="str">
            <v>2663RO</v>
          </cell>
          <cell r="H6406">
            <v>76135</v>
          </cell>
        </row>
        <row r="6407">
          <cell r="B6407" t="str">
            <v>2670RO</v>
          </cell>
          <cell r="H6407">
            <v>163898</v>
          </cell>
        </row>
        <row r="6408">
          <cell r="B6408" t="str">
            <v>2695RO</v>
          </cell>
          <cell r="H6408">
            <v>250382</v>
          </cell>
        </row>
        <row r="6409">
          <cell r="B6409" t="str">
            <v>2700RO</v>
          </cell>
          <cell r="H6409">
            <v>118320</v>
          </cell>
        </row>
        <row r="6410">
          <cell r="B6410" t="str">
            <v>2751RO</v>
          </cell>
          <cell r="H6410">
            <v>92446</v>
          </cell>
        </row>
        <row r="6411">
          <cell r="B6411" t="str">
            <v>2760RO</v>
          </cell>
          <cell r="H6411">
            <v>42077</v>
          </cell>
        </row>
        <row r="6412">
          <cell r="B6412" t="str">
            <v>2767RO1</v>
          </cell>
          <cell r="H6412">
            <v>67582</v>
          </cell>
        </row>
        <row r="6413">
          <cell r="B6413" t="str">
            <v>2767RP1</v>
          </cell>
          <cell r="H6413">
            <v>77458</v>
          </cell>
        </row>
        <row r="6414">
          <cell r="B6414" t="str">
            <v>2770RO</v>
          </cell>
          <cell r="H6414">
            <v>88585</v>
          </cell>
        </row>
        <row r="6415">
          <cell r="B6415" t="str">
            <v>2774RO</v>
          </cell>
          <cell r="H6415">
            <v>90734</v>
          </cell>
        </row>
        <row r="6416">
          <cell r="B6416" t="str">
            <v>2774RP1</v>
          </cell>
          <cell r="H6416">
            <v>310118</v>
          </cell>
        </row>
        <row r="6417">
          <cell r="B6417" t="str">
            <v>2784PX1</v>
          </cell>
          <cell r="H6417">
            <v>52434</v>
          </cell>
        </row>
        <row r="6418">
          <cell r="B6418" t="str">
            <v>2795RO</v>
          </cell>
          <cell r="H6418">
            <v>76676</v>
          </cell>
        </row>
        <row r="6419">
          <cell r="B6419" t="str">
            <v>2796RO</v>
          </cell>
          <cell r="H6419">
            <v>161171</v>
          </cell>
        </row>
        <row r="6420">
          <cell r="B6420" t="str">
            <v>2799RO</v>
          </cell>
          <cell r="H6420">
            <v>129656</v>
          </cell>
        </row>
        <row r="6421">
          <cell r="B6421" t="str">
            <v>2801RO</v>
          </cell>
          <cell r="H6421">
            <v>138044</v>
          </cell>
        </row>
        <row r="6422">
          <cell r="B6422" t="str">
            <v>2802RO</v>
          </cell>
          <cell r="H6422">
            <v>138044</v>
          </cell>
        </row>
        <row r="6423">
          <cell r="B6423" t="str">
            <v>2803RO</v>
          </cell>
          <cell r="H6423">
            <v>132274</v>
          </cell>
        </row>
        <row r="6424">
          <cell r="B6424" t="str">
            <v>2814RO</v>
          </cell>
          <cell r="H6424">
            <v>105566</v>
          </cell>
        </row>
        <row r="6425">
          <cell r="B6425" t="str">
            <v>2837RO1</v>
          </cell>
          <cell r="H6425">
            <v>74643</v>
          </cell>
        </row>
        <row r="6426">
          <cell r="B6426" t="str">
            <v>2866RO</v>
          </cell>
          <cell r="H6426">
            <v>74617</v>
          </cell>
        </row>
        <row r="6427">
          <cell r="B6427" t="str">
            <v>2881RO</v>
          </cell>
          <cell r="H6427">
            <v>46907</v>
          </cell>
        </row>
        <row r="6428">
          <cell r="B6428" t="str">
            <v>2933RO1</v>
          </cell>
          <cell r="H6428">
            <v>76135</v>
          </cell>
        </row>
        <row r="6429">
          <cell r="B6429" t="str">
            <v>3061SP</v>
          </cell>
          <cell r="H6429">
            <v>64443</v>
          </cell>
        </row>
        <row r="6430">
          <cell r="B6430" t="str">
            <v>3068RO</v>
          </cell>
          <cell r="H6430">
            <v>73286</v>
          </cell>
        </row>
        <row r="6431">
          <cell r="B6431" t="str">
            <v>3080RO</v>
          </cell>
          <cell r="H6431">
            <v>79577</v>
          </cell>
        </row>
        <row r="6432">
          <cell r="B6432" t="str">
            <v>3113RO1</v>
          </cell>
          <cell r="H6432">
            <v>74924</v>
          </cell>
        </row>
        <row r="6433">
          <cell r="B6433" t="str">
            <v>3126RO</v>
          </cell>
          <cell r="H6433">
            <v>73288</v>
          </cell>
        </row>
        <row r="6434">
          <cell r="B6434" t="str">
            <v>3127RO</v>
          </cell>
          <cell r="H6434">
            <v>73286</v>
          </cell>
        </row>
        <row r="6435">
          <cell r="B6435" t="str">
            <v>3177QN1</v>
          </cell>
          <cell r="H6435">
            <v>60947</v>
          </cell>
        </row>
        <row r="6436">
          <cell r="B6436" t="str">
            <v>3190RO</v>
          </cell>
          <cell r="H6436">
            <v>52614</v>
          </cell>
        </row>
        <row r="6437">
          <cell r="B6437" t="str">
            <v>3283RO</v>
          </cell>
          <cell r="H6437">
            <v>98352</v>
          </cell>
        </row>
        <row r="6438">
          <cell r="B6438" t="str">
            <v>3287SD</v>
          </cell>
          <cell r="H6438">
            <v>94319</v>
          </cell>
        </row>
        <row r="6439">
          <cell r="B6439" t="str">
            <v>3333RO1</v>
          </cell>
          <cell r="H6439">
            <v>73188</v>
          </cell>
        </row>
        <row r="6440">
          <cell r="B6440" t="str">
            <v>3466SD</v>
          </cell>
          <cell r="H6440">
            <v>101809</v>
          </cell>
        </row>
        <row r="6441">
          <cell r="B6441" t="str">
            <v>3504SD</v>
          </cell>
          <cell r="H6441">
            <v>80514</v>
          </cell>
        </row>
        <row r="6442">
          <cell r="B6442" t="str">
            <v>3506SD</v>
          </cell>
          <cell r="H6442">
            <v>87879</v>
          </cell>
        </row>
        <row r="6443">
          <cell r="B6443" t="str">
            <v>3515SD</v>
          </cell>
          <cell r="H6443">
            <v>93012</v>
          </cell>
        </row>
        <row r="6444">
          <cell r="B6444" t="str">
            <v>3727SQ</v>
          </cell>
          <cell r="H6444">
            <v>204949</v>
          </cell>
        </row>
        <row r="6445">
          <cell r="B6445" t="str">
            <v>3730SQ</v>
          </cell>
          <cell r="H6445">
            <v>80786</v>
          </cell>
        </row>
        <row r="6446">
          <cell r="B6446" t="str">
            <v>3736SQ</v>
          </cell>
          <cell r="H6446">
            <v>111127</v>
          </cell>
        </row>
        <row r="6447">
          <cell r="B6447" t="str">
            <v>3745SQ</v>
          </cell>
          <cell r="H6447">
            <v>84684</v>
          </cell>
        </row>
        <row r="6448">
          <cell r="B6448" t="str">
            <v>3779SQ</v>
          </cell>
          <cell r="H6448">
            <v>98501</v>
          </cell>
        </row>
        <row r="6449">
          <cell r="B6449" t="str">
            <v>3916SD</v>
          </cell>
          <cell r="H6449">
            <v>94748</v>
          </cell>
        </row>
        <row r="6450">
          <cell r="B6450" t="str">
            <v>3999RF1</v>
          </cell>
          <cell r="H6450">
            <v>66748</v>
          </cell>
        </row>
        <row r="6451">
          <cell r="B6451" t="str">
            <v>4022RF1</v>
          </cell>
          <cell r="H6451">
            <v>66748</v>
          </cell>
        </row>
        <row r="6452">
          <cell r="B6452" t="str">
            <v>4034SO</v>
          </cell>
          <cell r="H6452">
            <v>99748</v>
          </cell>
        </row>
        <row r="6453">
          <cell r="B6453" t="str">
            <v>4043SN</v>
          </cell>
          <cell r="H6453">
            <v>94403</v>
          </cell>
        </row>
        <row r="6454">
          <cell r="B6454" t="str">
            <v>4045SO</v>
          </cell>
          <cell r="H6454">
            <v>84684</v>
          </cell>
        </row>
        <row r="6455">
          <cell r="B6455" t="str">
            <v>4290SI</v>
          </cell>
          <cell r="H6455">
            <v>88711</v>
          </cell>
        </row>
        <row r="6456">
          <cell r="B6456" t="str">
            <v>4333RP1</v>
          </cell>
          <cell r="H6456">
            <v>197896</v>
          </cell>
        </row>
        <row r="6457">
          <cell r="B6457" t="str">
            <v>4359RP</v>
          </cell>
          <cell r="H6457">
            <v>190113</v>
          </cell>
        </row>
        <row r="6458">
          <cell r="B6458" t="str">
            <v>4359SP</v>
          </cell>
          <cell r="H6458">
            <v>91733</v>
          </cell>
        </row>
        <row r="6459">
          <cell r="B6459" t="str">
            <v>4373SP</v>
          </cell>
          <cell r="H6459">
            <v>106007</v>
          </cell>
        </row>
        <row r="6460">
          <cell r="B6460" t="str">
            <v>4381SP</v>
          </cell>
          <cell r="H6460">
            <v>77823</v>
          </cell>
        </row>
        <row r="6461">
          <cell r="B6461" t="str">
            <v>4407SJ</v>
          </cell>
          <cell r="H6461">
            <v>60910</v>
          </cell>
        </row>
        <row r="6462">
          <cell r="B6462" t="str">
            <v>4408SJ</v>
          </cell>
          <cell r="H6462">
            <v>96789</v>
          </cell>
        </row>
        <row r="6463">
          <cell r="B6463" t="str">
            <v>4409SJ</v>
          </cell>
          <cell r="H6463">
            <v>60169</v>
          </cell>
        </row>
        <row r="6464">
          <cell r="B6464" t="str">
            <v>4812SF</v>
          </cell>
          <cell r="H6464">
            <v>224243</v>
          </cell>
        </row>
        <row r="6465">
          <cell r="B6465" t="str">
            <v>5125RS</v>
          </cell>
          <cell r="H6465">
            <v>73573</v>
          </cell>
        </row>
        <row r="6466">
          <cell r="B6466" t="str">
            <v>5404QA</v>
          </cell>
          <cell r="H6466">
            <v>160257</v>
          </cell>
        </row>
        <row r="6467">
          <cell r="B6467" t="str">
            <v>5485SQ</v>
          </cell>
          <cell r="H6467">
            <v>79086</v>
          </cell>
        </row>
        <row r="6468">
          <cell r="B6468" t="str">
            <v>5612SH</v>
          </cell>
          <cell r="H6468">
            <v>95730</v>
          </cell>
        </row>
        <row r="6469">
          <cell r="B6469" t="str">
            <v>5628SQ</v>
          </cell>
          <cell r="H6469">
            <v>238634</v>
          </cell>
        </row>
        <row r="6470">
          <cell r="B6470" t="str">
            <v>5629SQ</v>
          </cell>
          <cell r="H6470">
            <v>165237</v>
          </cell>
        </row>
        <row r="6471">
          <cell r="B6471" t="str">
            <v>5866PM1</v>
          </cell>
          <cell r="H6471">
            <v>58761</v>
          </cell>
        </row>
        <row r="6472">
          <cell r="B6472" t="str">
            <v>5867PM1</v>
          </cell>
          <cell r="H6472">
            <v>58761</v>
          </cell>
        </row>
        <row r="6473">
          <cell r="B6473" t="str">
            <v>5952SP</v>
          </cell>
          <cell r="H6473">
            <v>87210</v>
          </cell>
        </row>
        <row r="6474">
          <cell r="B6474" t="str">
            <v>5975PM1</v>
          </cell>
          <cell r="H6474">
            <v>58761</v>
          </cell>
        </row>
        <row r="6475">
          <cell r="B6475" t="str">
            <v>5979PM1</v>
          </cell>
          <cell r="H6475">
            <v>58761</v>
          </cell>
        </row>
        <row r="6476">
          <cell r="B6476" t="str">
            <v>5990SP</v>
          </cell>
          <cell r="H6476">
            <v>79202</v>
          </cell>
        </row>
        <row r="6477">
          <cell r="B6477" t="str">
            <v>6100SF</v>
          </cell>
          <cell r="H6477">
            <v>70169</v>
          </cell>
        </row>
        <row r="6478">
          <cell r="B6478" t="str">
            <v>6135SN</v>
          </cell>
          <cell r="H6478">
            <v>111147</v>
          </cell>
        </row>
        <row r="6479">
          <cell r="B6479" t="str">
            <v>6230SN</v>
          </cell>
          <cell r="H6479">
            <v>115017</v>
          </cell>
        </row>
        <row r="6480">
          <cell r="B6480" t="str">
            <v>6232SN</v>
          </cell>
          <cell r="H6480">
            <v>115017</v>
          </cell>
        </row>
        <row r="6481">
          <cell r="B6481" t="str">
            <v>6277SN</v>
          </cell>
          <cell r="H6481">
            <v>82623</v>
          </cell>
        </row>
        <row r="6482">
          <cell r="B6482" t="str">
            <v>6295SL</v>
          </cell>
          <cell r="H6482">
            <v>212347</v>
          </cell>
        </row>
        <row r="6483">
          <cell r="B6483" t="str">
            <v>6304SN</v>
          </cell>
          <cell r="H6483">
            <v>70117</v>
          </cell>
        </row>
        <row r="6484">
          <cell r="B6484" t="str">
            <v>6338SN</v>
          </cell>
          <cell r="H6484">
            <v>66913</v>
          </cell>
        </row>
        <row r="6485">
          <cell r="B6485" t="str">
            <v>6345SN</v>
          </cell>
          <cell r="H6485">
            <v>66913</v>
          </cell>
        </row>
        <row r="6486">
          <cell r="B6486" t="str">
            <v>6347SN</v>
          </cell>
          <cell r="H6486">
            <v>66223</v>
          </cell>
        </row>
        <row r="6487">
          <cell r="B6487" t="str">
            <v>6348SN</v>
          </cell>
          <cell r="H6487">
            <v>75421</v>
          </cell>
        </row>
        <row r="6488">
          <cell r="B6488" t="str">
            <v>6353SN</v>
          </cell>
          <cell r="H6488">
            <v>79980</v>
          </cell>
        </row>
        <row r="6489">
          <cell r="B6489" t="str">
            <v>6357SN</v>
          </cell>
          <cell r="H6489">
            <v>78376</v>
          </cell>
        </row>
        <row r="6490">
          <cell r="B6490" t="str">
            <v>6377SN</v>
          </cell>
          <cell r="H6490">
            <v>64435</v>
          </cell>
        </row>
        <row r="6491">
          <cell r="B6491" t="str">
            <v>6381SN</v>
          </cell>
          <cell r="H6491">
            <v>77691</v>
          </cell>
        </row>
        <row r="6492">
          <cell r="B6492" t="str">
            <v>6382SN</v>
          </cell>
          <cell r="H6492">
            <v>66913</v>
          </cell>
        </row>
        <row r="6493">
          <cell r="B6493" t="str">
            <v>6387SN</v>
          </cell>
          <cell r="H6493">
            <v>66913</v>
          </cell>
        </row>
        <row r="6494">
          <cell r="B6494" t="str">
            <v>6398SN</v>
          </cell>
          <cell r="H6494">
            <v>66913</v>
          </cell>
        </row>
        <row r="6495">
          <cell r="B6495" t="str">
            <v>6399SN</v>
          </cell>
          <cell r="H6495">
            <v>66913</v>
          </cell>
        </row>
        <row r="6496">
          <cell r="B6496" t="str">
            <v>6412SN</v>
          </cell>
          <cell r="H6496">
            <v>71526</v>
          </cell>
        </row>
        <row r="6497">
          <cell r="B6497" t="str">
            <v>6429SN</v>
          </cell>
          <cell r="H6497">
            <v>66913</v>
          </cell>
        </row>
        <row r="6498">
          <cell r="B6498" t="str">
            <v>6430SN</v>
          </cell>
          <cell r="H6498">
            <v>66913</v>
          </cell>
        </row>
        <row r="6499">
          <cell r="B6499" t="str">
            <v>6431SN</v>
          </cell>
          <cell r="H6499">
            <v>66913</v>
          </cell>
        </row>
        <row r="6500">
          <cell r="B6500" t="str">
            <v>6432SN</v>
          </cell>
          <cell r="H6500">
            <v>66913</v>
          </cell>
        </row>
        <row r="6501">
          <cell r="B6501" t="str">
            <v>6448SN</v>
          </cell>
          <cell r="H6501">
            <v>102859</v>
          </cell>
        </row>
        <row r="6502">
          <cell r="B6502" t="str">
            <v>6452SN</v>
          </cell>
          <cell r="H6502">
            <v>119118</v>
          </cell>
        </row>
        <row r="6503">
          <cell r="B6503" t="str">
            <v>6524SN</v>
          </cell>
          <cell r="H6503">
            <v>80786</v>
          </cell>
        </row>
        <row r="6504">
          <cell r="B6504" t="str">
            <v>6542SN</v>
          </cell>
          <cell r="H6504">
            <v>80786</v>
          </cell>
        </row>
        <row r="6505">
          <cell r="B6505" t="str">
            <v>6547PH1</v>
          </cell>
          <cell r="H6505">
            <v>58761</v>
          </cell>
        </row>
        <row r="6506">
          <cell r="B6506" t="str">
            <v>6547SN</v>
          </cell>
          <cell r="H6506">
            <v>87715</v>
          </cell>
        </row>
        <row r="6507">
          <cell r="B6507" t="str">
            <v>6550PH1</v>
          </cell>
          <cell r="H6507">
            <v>58761</v>
          </cell>
        </row>
        <row r="6508">
          <cell r="B6508" t="str">
            <v>6558SN</v>
          </cell>
          <cell r="H6508">
            <v>101420</v>
          </cell>
        </row>
        <row r="6509">
          <cell r="B6509" t="str">
            <v>6565PH1</v>
          </cell>
          <cell r="H6509">
            <v>58761</v>
          </cell>
        </row>
        <row r="6510">
          <cell r="B6510" t="str">
            <v>6606PH1</v>
          </cell>
          <cell r="H6510">
            <v>58761</v>
          </cell>
        </row>
        <row r="6511">
          <cell r="B6511" t="str">
            <v>6632SN</v>
          </cell>
          <cell r="H6511">
            <v>102336</v>
          </cell>
        </row>
        <row r="6512">
          <cell r="B6512" t="str">
            <v>6815PH1</v>
          </cell>
          <cell r="H6512">
            <v>58761</v>
          </cell>
        </row>
        <row r="6513">
          <cell r="B6513" t="str">
            <v>6967RX</v>
          </cell>
          <cell r="H6513">
            <v>72998</v>
          </cell>
        </row>
        <row r="6514">
          <cell r="B6514" t="str">
            <v>7212RX</v>
          </cell>
          <cell r="H6514">
            <v>71155</v>
          </cell>
        </row>
        <row r="6515">
          <cell r="B6515" t="str">
            <v>7224PT1</v>
          </cell>
          <cell r="H6515">
            <v>51516</v>
          </cell>
        </row>
        <row r="6516">
          <cell r="B6516" t="str">
            <v>7314RX</v>
          </cell>
          <cell r="H6516">
            <v>78858</v>
          </cell>
        </row>
        <row r="6517">
          <cell r="B6517" t="str">
            <v>7434RX</v>
          </cell>
          <cell r="H6517">
            <v>82198</v>
          </cell>
        </row>
        <row r="6518">
          <cell r="B6518" t="str">
            <v>7456RX</v>
          </cell>
          <cell r="H6518">
            <v>79575</v>
          </cell>
        </row>
        <row r="6519">
          <cell r="B6519" t="str">
            <v>7483RX</v>
          </cell>
          <cell r="H6519">
            <v>93012</v>
          </cell>
        </row>
        <row r="6520">
          <cell r="B6520" t="str">
            <v>7499SP</v>
          </cell>
          <cell r="H6520">
            <v>88224</v>
          </cell>
        </row>
        <row r="6521">
          <cell r="B6521" t="str">
            <v>7536SP</v>
          </cell>
          <cell r="H6521">
            <v>92964</v>
          </cell>
        </row>
        <row r="6522">
          <cell r="B6522" t="str">
            <v>7574SI</v>
          </cell>
          <cell r="H6522">
            <v>66071</v>
          </cell>
        </row>
        <row r="6523">
          <cell r="B6523" t="str">
            <v>7584RX</v>
          </cell>
          <cell r="H6523">
            <v>75698</v>
          </cell>
        </row>
        <row r="6524">
          <cell r="B6524" t="str">
            <v>7613SI</v>
          </cell>
          <cell r="H6524">
            <v>66071</v>
          </cell>
        </row>
        <row r="6525">
          <cell r="B6525" t="str">
            <v>7614SI</v>
          </cell>
          <cell r="H6525">
            <v>66071</v>
          </cell>
        </row>
        <row r="6526">
          <cell r="B6526" t="str">
            <v>7615SI</v>
          </cell>
          <cell r="H6526">
            <v>66071</v>
          </cell>
        </row>
        <row r="6527">
          <cell r="B6527" t="str">
            <v>7617SI</v>
          </cell>
          <cell r="H6527">
            <v>66071</v>
          </cell>
        </row>
        <row r="6528">
          <cell r="B6528" t="str">
            <v>7619SI</v>
          </cell>
          <cell r="H6528">
            <v>66071</v>
          </cell>
        </row>
        <row r="6529">
          <cell r="B6529" t="str">
            <v>7624SI</v>
          </cell>
          <cell r="H6529">
            <v>66071</v>
          </cell>
        </row>
        <row r="6530">
          <cell r="B6530" t="str">
            <v>7625SI</v>
          </cell>
          <cell r="H6530">
            <v>66071</v>
          </cell>
        </row>
        <row r="6531">
          <cell r="B6531" t="str">
            <v>7807RP1</v>
          </cell>
          <cell r="H6531">
            <v>161171</v>
          </cell>
        </row>
        <row r="6532">
          <cell r="B6532" t="str">
            <v>7838RP1</v>
          </cell>
          <cell r="H6532">
            <v>161171</v>
          </cell>
        </row>
        <row r="6533">
          <cell r="B6533" t="str">
            <v>7841RP1</v>
          </cell>
          <cell r="H6533">
            <v>161171</v>
          </cell>
        </row>
        <row r="6534">
          <cell r="B6534" t="str">
            <v>8143SO</v>
          </cell>
          <cell r="H6534">
            <v>81380</v>
          </cell>
        </row>
        <row r="6535">
          <cell r="B6535" t="str">
            <v>8163SO</v>
          </cell>
          <cell r="H6535">
            <v>79876</v>
          </cell>
        </row>
        <row r="6536">
          <cell r="B6536" t="str">
            <v>8184SO</v>
          </cell>
          <cell r="H6536">
            <v>191629</v>
          </cell>
        </row>
        <row r="6537">
          <cell r="B6537" t="str">
            <v>8189SO</v>
          </cell>
          <cell r="H6537">
            <v>189263</v>
          </cell>
        </row>
        <row r="6538">
          <cell r="B6538" t="str">
            <v>8202SO</v>
          </cell>
          <cell r="H6538">
            <v>159981</v>
          </cell>
        </row>
        <row r="6539">
          <cell r="B6539" t="str">
            <v>8224SO</v>
          </cell>
          <cell r="H6539">
            <v>155117</v>
          </cell>
        </row>
        <row r="6540">
          <cell r="B6540" t="str">
            <v>8248SO</v>
          </cell>
          <cell r="H6540">
            <v>183241</v>
          </cell>
        </row>
        <row r="6541">
          <cell r="B6541" t="str">
            <v>8253SO</v>
          </cell>
          <cell r="H6541">
            <v>93012</v>
          </cell>
        </row>
        <row r="6542">
          <cell r="B6542" t="str">
            <v>8260SO</v>
          </cell>
          <cell r="H6542">
            <v>79878</v>
          </cell>
        </row>
        <row r="6543">
          <cell r="B6543" t="str">
            <v>8276SO</v>
          </cell>
          <cell r="H6543">
            <v>109006</v>
          </cell>
        </row>
        <row r="6544">
          <cell r="B6544" t="str">
            <v>8641RZ</v>
          </cell>
          <cell r="H6544">
            <v>66652</v>
          </cell>
        </row>
        <row r="6545">
          <cell r="B6545" t="str">
            <v>8660RZ</v>
          </cell>
          <cell r="H6545">
            <v>66652</v>
          </cell>
        </row>
        <row r="6546">
          <cell r="B6546" t="str">
            <v>8661RZ</v>
          </cell>
          <cell r="H6546">
            <v>66652</v>
          </cell>
        </row>
        <row r="6547">
          <cell r="B6547" t="str">
            <v>8662RZ</v>
          </cell>
          <cell r="H6547">
            <v>66652</v>
          </cell>
        </row>
        <row r="6548">
          <cell r="B6548" t="str">
            <v>8678RZ</v>
          </cell>
          <cell r="H6548">
            <v>66652</v>
          </cell>
        </row>
        <row r="6549">
          <cell r="B6549" t="str">
            <v>8681RZ</v>
          </cell>
          <cell r="H6549">
            <v>66652</v>
          </cell>
        </row>
        <row r="6550">
          <cell r="B6550" t="str">
            <v>8685RZ</v>
          </cell>
          <cell r="H6550">
            <v>66652</v>
          </cell>
        </row>
        <row r="6551">
          <cell r="B6551" t="str">
            <v>8686RZ</v>
          </cell>
          <cell r="H6551">
            <v>66652</v>
          </cell>
        </row>
        <row r="6552">
          <cell r="B6552" t="str">
            <v>8688RZ</v>
          </cell>
          <cell r="H6552">
            <v>66652</v>
          </cell>
        </row>
        <row r="6553">
          <cell r="B6553" t="str">
            <v>8689RZ</v>
          </cell>
          <cell r="H6553">
            <v>66652</v>
          </cell>
        </row>
        <row r="6554">
          <cell r="B6554" t="str">
            <v>8690RZ</v>
          </cell>
          <cell r="H6554">
            <v>66652</v>
          </cell>
        </row>
        <row r="6555">
          <cell r="B6555" t="str">
            <v>8692RZ</v>
          </cell>
          <cell r="H6555">
            <v>66652</v>
          </cell>
        </row>
        <row r="6556">
          <cell r="B6556" t="str">
            <v>8694RZ</v>
          </cell>
          <cell r="H6556">
            <v>66652</v>
          </cell>
        </row>
        <row r="6557">
          <cell r="B6557" t="str">
            <v>8698RZ</v>
          </cell>
          <cell r="H6557">
            <v>66652</v>
          </cell>
        </row>
        <row r="6558">
          <cell r="B6558" t="str">
            <v>8703RZ</v>
          </cell>
          <cell r="H6558">
            <v>66652</v>
          </cell>
        </row>
        <row r="6559">
          <cell r="B6559" t="str">
            <v>8706RZ</v>
          </cell>
          <cell r="H6559">
            <v>66652</v>
          </cell>
        </row>
        <row r="6560">
          <cell r="B6560" t="str">
            <v>8707RZ</v>
          </cell>
          <cell r="H6560">
            <v>66652</v>
          </cell>
        </row>
        <row r="6561">
          <cell r="B6561" t="str">
            <v>8712RZ</v>
          </cell>
          <cell r="H6561">
            <v>66652</v>
          </cell>
        </row>
        <row r="6562">
          <cell r="B6562" t="str">
            <v>8713RZ</v>
          </cell>
          <cell r="H6562">
            <v>66652</v>
          </cell>
        </row>
        <row r="6563">
          <cell r="B6563" t="str">
            <v>8714RZ</v>
          </cell>
          <cell r="H6563">
            <v>66652</v>
          </cell>
        </row>
        <row r="6564">
          <cell r="B6564" t="str">
            <v>8716RZ</v>
          </cell>
          <cell r="H6564">
            <v>66652</v>
          </cell>
        </row>
        <row r="6565">
          <cell r="B6565" t="str">
            <v>8717RZ</v>
          </cell>
          <cell r="H6565">
            <v>66652</v>
          </cell>
        </row>
        <row r="6566">
          <cell r="B6566" t="str">
            <v>8718RZ</v>
          </cell>
          <cell r="H6566">
            <v>66652</v>
          </cell>
        </row>
        <row r="6567">
          <cell r="B6567" t="str">
            <v>8719RZ</v>
          </cell>
          <cell r="H6567">
            <v>66652</v>
          </cell>
        </row>
        <row r="6568">
          <cell r="B6568" t="str">
            <v>8720RZ</v>
          </cell>
          <cell r="H6568">
            <v>66652</v>
          </cell>
        </row>
        <row r="6569">
          <cell r="B6569" t="str">
            <v>8722RZ</v>
          </cell>
          <cell r="H6569">
            <v>66652</v>
          </cell>
        </row>
        <row r="6570">
          <cell r="B6570" t="str">
            <v>8723RZ</v>
          </cell>
          <cell r="H6570">
            <v>66652</v>
          </cell>
        </row>
        <row r="6571">
          <cell r="B6571" t="str">
            <v>8724RZ</v>
          </cell>
          <cell r="H6571">
            <v>66652</v>
          </cell>
        </row>
        <row r="6572">
          <cell r="B6572" t="str">
            <v>8725RZ</v>
          </cell>
          <cell r="H6572">
            <v>66652</v>
          </cell>
        </row>
        <row r="6573">
          <cell r="B6573" t="str">
            <v>8729RZ</v>
          </cell>
          <cell r="H6573">
            <v>66652</v>
          </cell>
        </row>
        <row r="6574">
          <cell r="B6574" t="str">
            <v>8734RZ</v>
          </cell>
          <cell r="H6574">
            <v>66652</v>
          </cell>
        </row>
        <row r="6575">
          <cell r="B6575" t="str">
            <v>8735RZ</v>
          </cell>
          <cell r="H6575">
            <v>66652</v>
          </cell>
        </row>
        <row r="6576">
          <cell r="B6576" t="str">
            <v>8737RZ</v>
          </cell>
          <cell r="H6576">
            <v>66652</v>
          </cell>
        </row>
        <row r="6577">
          <cell r="B6577" t="str">
            <v>8738RZ</v>
          </cell>
          <cell r="H6577">
            <v>66652</v>
          </cell>
        </row>
        <row r="6578">
          <cell r="B6578" t="str">
            <v>8739RZ</v>
          </cell>
          <cell r="H6578">
            <v>66652</v>
          </cell>
        </row>
        <row r="6579">
          <cell r="B6579" t="str">
            <v>8746RZ</v>
          </cell>
          <cell r="H6579">
            <v>66652</v>
          </cell>
        </row>
        <row r="6580">
          <cell r="B6580" t="str">
            <v>8748RZ</v>
          </cell>
          <cell r="H6580">
            <v>66652</v>
          </cell>
        </row>
        <row r="6581">
          <cell r="B6581" t="str">
            <v>8749RZ</v>
          </cell>
          <cell r="H6581">
            <v>66652</v>
          </cell>
        </row>
        <row r="6582">
          <cell r="B6582" t="str">
            <v>8760RZ</v>
          </cell>
          <cell r="H6582">
            <v>66652</v>
          </cell>
        </row>
        <row r="6583">
          <cell r="B6583" t="str">
            <v>8796RZ</v>
          </cell>
          <cell r="H6583">
            <v>66652</v>
          </cell>
        </row>
        <row r="6584">
          <cell r="B6584" t="str">
            <v>8799RZ</v>
          </cell>
          <cell r="H6584">
            <v>66652</v>
          </cell>
        </row>
        <row r="6585">
          <cell r="B6585" t="str">
            <v>8804RZ</v>
          </cell>
          <cell r="H6585">
            <v>66652</v>
          </cell>
        </row>
        <row r="6586">
          <cell r="B6586" t="str">
            <v>8810RZ</v>
          </cell>
          <cell r="H6586">
            <v>66652</v>
          </cell>
        </row>
        <row r="6587">
          <cell r="B6587" t="str">
            <v>8817RZ</v>
          </cell>
          <cell r="H6587">
            <v>66652</v>
          </cell>
        </row>
        <row r="6588">
          <cell r="B6588" t="str">
            <v>8828RZ</v>
          </cell>
          <cell r="H6588">
            <v>66652</v>
          </cell>
        </row>
        <row r="6589">
          <cell r="B6589" t="str">
            <v>8838RZ</v>
          </cell>
          <cell r="H6589">
            <v>66652</v>
          </cell>
        </row>
        <row r="6590">
          <cell r="B6590" t="str">
            <v>8844RZ</v>
          </cell>
          <cell r="H6590">
            <v>66652</v>
          </cell>
        </row>
        <row r="6591">
          <cell r="B6591" t="str">
            <v>8847RZ</v>
          </cell>
          <cell r="H6591">
            <v>66652</v>
          </cell>
        </row>
        <row r="6592">
          <cell r="B6592" t="str">
            <v>8859RZ</v>
          </cell>
          <cell r="H6592">
            <v>66652</v>
          </cell>
        </row>
        <row r="6593">
          <cell r="B6593" t="str">
            <v>8862RZ</v>
          </cell>
          <cell r="H6593">
            <v>66652</v>
          </cell>
        </row>
        <row r="6594">
          <cell r="B6594" t="str">
            <v>8866RZ</v>
          </cell>
          <cell r="H6594">
            <v>66652</v>
          </cell>
        </row>
        <row r="6595">
          <cell r="B6595" t="str">
            <v>8868RZ</v>
          </cell>
          <cell r="H6595">
            <v>66652</v>
          </cell>
        </row>
        <row r="6596">
          <cell r="B6596" t="str">
            <v>8872RZ</v>
          </cell>
          <cell r="H6596">
            <v>66652</v>
          </cell>
        </row>
        <row r="6597">
          <cell r="B6597" t="str">
            <v>8875RZ</v>
          </cell>
          <cell r="H6597">
            <v>66652</v>
          </cell>
        </row>
        <row r="6598">
          <cell r="B6598" t="str">
            <v>8882RZ</v>
          </cell>
          <cell r="H6598">
            <v>66652</v>
          </cell>
        </row>
        <row r="6599">
          <cell r="B6599" t="str">
            <v>8884RZ</v>
          </cell>
          <cell r="H6599">
            <v>66652</v>
          </cell>
        </row>
        <row r="6600">
          <cell r="B6600" t="str">
            <v>8886RZ</v>
          </cell>
          <cell r="H6600">
            <v>66652</v>
          </cell>
        </row>
        <row r="6601">
          <cell r="B6601" t="str">
            <v>8892RZ</v>
          </cell>
          <cell r="H6601">
            <v>66652</v>
          </cell>
        </row>
        <row r="6602">
          <cell r="B6602" t="str">
            <v>9024SM</v>
          </cell>
          <cell r="H6602">
            <v>72326</v>
          </cell>
        </row>
        <row r="6603">
          <cell r="B6603" t="str">
            <v>9170NA</v>
          </cell>
          <cell r="H6603">
            <v>87611</v>
          </cell>
        </row>
        <row r="6604">
          <cell r="B6604" t="str">
            <v>9178SP</v>
          </cell>
          <cell r="H6604">
            <v>119351</v>
          </cell>
        </row>
        <row r="6605">
          <cell r="B6605" t="str">
            <v>9186SP</v>
          </cell>
          <cell r="H6605">
            <v>222435</v>
          </cell>
        </row>
        <row r="6606">
          <cell r="B6606" t="str">
            <v>9192SP</v>
          </cell>
          <cell r="H6606">
            <v>224243</v>
          </cell>
        </row>
        <row r="6607">
          <cell r="B6607" t="str">
            <v>9262SN</v>
          </cell>
          <cell r="H6607">
            <v>86997</v>
          </cell>
        </row>
        <row r="6608">
          <cell r="B6608" t="str">
            <v>9807SO</v>
          </cell>
          <cell r="H6608">
            <v>84076</v>
          </cell>
        </row>
        <row r="6609">
          <cell r="B6609" t="str">
            <v>9819SO</v>
          </cell>
          <cell r="H6609">
            <v>172860</v>
          </cell>
        </row>
        <row r="6610">
          <cell r="B6610" t="str">
            <v>9829SO</v>
          </cell>
          <cell r="H6610">
            <v>87530</v>
          </cell>
        </row>
        <row r="6611">
          <cell r="B6611" t="str">
            <v>9833SO</v>
          </cell>
          <cell r="H6611">
            <v>95369</v>
          </cell>
        </row>
        <row r="6612">
          <cell r="B6612" t="str">
            <v>0014ST</v>
          </cell>
          <cell r="H6612">
            <v>57807</v>
          </cell>
        </row>
        <row r="6613">
          <cell r="B6613" t="str">
            <v>0025ST</v>
          </cell>
          <cell r="H6613">
            <v>43823</v>
          </cell>
        </row>
        <row r="6614">
          <cell r="B6614" t="str">
            <v>0059ST</v>
          </cell>
          <cell r="H6614">
            <v>40257</v>
          </cell>
        </row>
        <row r="6615">
          <cell r="B6615" t="str">
            <v>0070ST</v>
          </cell>
          <cell r="H6615">
            <v>50586</v>
          </cell>
        </row>
        <row r="6616">
          <cell r="B6616" t="str">
            <v>0124ST</v>
          </cell>
          <cell r="H6616">
            <v>76247</v>
          </cell>
        </row>
        <row r="6617">
          <cell r="B6617" t="str">
            <v>0156ST</v>
          </cell>
          <cell r="H6617">
            <v>31157</v>
          </cell>
        </row>
        <row r="6618">
          <cell r="B6618" t="str">
            <v>0164SM</v>
          </cell>
          <cell r="H6618">
            <v>38035</v>
          </cell>
        </row>
        <row r="6619">
          <cell r="B6619" t="str">
            <v>0404SS</v>
          </cell>
          <cell r="H6619">
            <v>41682</v>
          </cell>
        </row>
        <row r="6620">
          <cell r="B6620" t="str">
            <v>0418RD1</v>
          </cell>
          <cell r="H6620">
            <v>34188</v>
          </cell>
        </row>
        <row r="6621">
          <cell r="B6621" t="str">
            <v>0563RT1</v>
          </cell>
          <cell r="H6621">
            <v>44962</v>
          </cell>
        </row>
        <row r="6622">
          <cell r="B6622" t="str">
            <v>0578RT1</v>
          </cell>
          <cell r="H6622">
            <v>44962</v>
          </cell>
        </row>
        <row r="6623">
          <cell r="B6623" t="str">
            <v>0784SU</v>
          </cell>
          <cell r="H6623">
            <v>33641</v>
          </cell>
        </row>
        <row r="6624">
          <cell r="B6624" t="str">
            <v>0856SU</v>
          </cell>
          <cell r="H6624">
            <v>46792</v>
          </cell>
        </row>
        <row r="6625">
          <cell r="B6625" t="str">
            <v>0861RC</v>
          </cell>
          <cell r="H6625">
            <v>32638</v>
          </cell>
        </row>
        <row r="6626">
          <cell r="B6626" t="str">
            <v>0918SU</v>
          </cell>
          <cell r="H6626">
            <v>35082</v>
          </cell>
        </row>
        <row r="6627">
          <cell r="B6627" t="str">
            <v>1036MR</v>
          </cell>
          <cell r="H6627">
            <v>77073</v>
          </cell>
        </row>
        <row r="6628">
          <cell r="B6628" t="str">
            <v>1153RS</v>
          </cell>
          <cell r="H6628">
            <v>46678</v>
          </cell>
        </row>
        <row r="6629">
          <cell r="B6629" t="str">
            <v>1159RS</v>
          </cell>
          <cell r="H6629">
            <v>123212</v>
          </cell>
        </row>
        <row r="6630">
          <cell r="B6630" t="str">
            <v>1166RS1</v>
          </cell>
          <cell r="H6630">
            <v>108557</v>
          </cell>
        </row>
        <row r="6631">
          <cell r="B6631" t="str">
            <v>1182RS</v>
          </cell>
          <cell r="H6631">
            <v>36644</v>
          </cell>
        </row>
        <row r="6632">
          <cell r="B6632" t="str">
            <v>1183RS</v>
          </cell>
          <cell r="H6632">
            <v>36644</v>
          </cell>
        </row>
        <row r="6633">
          <cell r="B6633" t="str">
            <v>1197RS1</v>
          </cell>
          <cell r="H6633">
            <v>36123</v>
          </cell>
        </row>
        <row r="6634">
          <cell r="B6634" t="str">
            <v>1212RS</v>
          </cell>
          <cell r="H6634">
            <v>81690</v>
          </cell>
        </row>
        <row r="6635">
          <cell r="B6635" t="str">
            <v>1214LA</v>
          </cell>
          <cell r="H6635">
            <v>52885</v>
          </cell>
        </row>
        <row r="6636">
          <cell r="B6636" t="str">
            <v>1220RS</v>
          </cell>
          <cell r="H6636">
            <v>79162</v>
          </cell>
        </row>
        <row r="6637">
          <cell r="B6637" t="str">
            <v>1226RS</v>
          </cell>
          <cell r="H6637">
            <v>36644</v>
          </cell>
        </row>
        <row r="6638">
          <cell r="B6638" t="str">
            <v>1251RS</v>
          </cell>
          <cell r="H6638">
            <v>80586</v>
          </cell>
        </row>
        <row r="6639">
          <cell r="B6639" t="str">
            <v>1312QC1</v>
          </cell>
          <cell r="H6639">
            <v>39992</v>
          </cell>
        </row>
        <row r="6640">
          <cell r="B6640" t="str">
            <v>1338RS</v>
          </cell>
          <cell r="H6640">
            <v>36786</v>
          </cell>
        </row>
        <row r="6641">
          <cell r="B6641" t="str">
            <v>1757SS</v>
          </cell>
          <cell r="H6641">
            <v>41708</v>
          </cell>
        </row>
        <row r="6642">
          <cell r="B6642" t="str">
            <v>1767SS</v>
          </cell>
          <cell r="H6642">
            <v>37308</v>
          </cell>
        </row>
        <row r="6643">
          <cell r="B6643" t="str">
            <v>1900SJ</v>
          </cell>
          <cell r="H6643">
            <v>98585</v>
          </cell>
        </row>
        <row r="6644">
          <cell r="B6644" t="str">
            <v>2039RF</v>
          </cell>
          <cell r="H6644">
            <v>64391</v>
          </cell>
        </row>
        <row r="6645">
          <cell r="B6645" t="str">
            <v>2089SJ</v>
          </cell>
          <cell r="H6645">
            <v>50531</v>
          </cell>
        </row>
        <row r="6646">
          <cell r="B6646" t="str">
            <v>2111SQ</v>
          </cell>
          <cell r="H6646">
            <v>65187</v>
          </cell>
        </row>
        <row r="6647">
          <cell r="B6647" t="str">
            <v>2141SG</v>
          </cell>
          <cell r="H6647">
            <v>36187</v>
          </cell>
        </row>
        <row r="6648">
          <cell r="B6648" t="str">
            <v>2162SG</v>
          </cell>
          <cell r="H6648">
            <v>36187</v>
          </cell>
        </row>
        <row r="6649">
          <cell r="B6649" t="str">
            <v>2259SG</v>
          </cell>
          <cell r="H6649">
            <v>40566</v>
          </cell>
        </row>
        <row r="6650">
          <cell r="B6650" t="str">
            <v>2273ST</v>
          </cell>
          <cell r="H6650">
            <v>40357</v>
          </cell>
        </row>
        <row r="6651">
          <cell r="B6651" t="str">
            <v>2283ST</v>
          </cell>
          <cell r="H6651">
            <v>40357</v>
          </cell>
        </row>
        <row r="6652">
          <cell r="B6652" t="str">
            <v>2292ST</v>
          </cell>
          <cell r="H6652">
            <v>40357</v>
          </cell>
        </row>
        <row r="6653">
          <cell r="B6653" t="str">
            <v>2309SJ</v>
          </cell>
          <cell r="H6653">
            <v>76861</v>
          </cell>
        </row>
        <row r="6654">
          <cell r="B6654" t="str">
            <v>2316SG1</v>
          </cell>
          <cell r="H6654">
            <v>50407</v>
          </cell>
        </row>
        <row r="6655">
          <cell r="B6655" t="str">
            <v>2432SE</v>
          </cell>
          <cell r="H6655">
            <v>73318</v>
          </cell>
        </row>
        <row r="6656">
          <cell r="B6656" t="str">
            <v>2567SG1</v>
          </cell>
          <cell r="H6656">
            <v>46668</v>
          </cell>
        </row>
        <row r="6657">
          <cell r="B6657" t="str">
            <v>2594SG1</v>
          </cell>
          <cell r="H6657">
            <v>58849</v>
          </cell>
        </row>
        <row r="6658">
          <cell r="B6658" t="str">
            <v>2618SG</v>
          </cell>
          <cell r="H6658">
            <v>106686</v>
          </cell>
        </row>
        <row r="6659">
          <cell r="B6659" t="str">
            <v>2747SR</v>
          </cell>
          <cell r="H6659">
            <v>39990</v>
          </cell>
        </row>
        <row r="6660">
          <cell r="B6660" t="str">
            <v>2765SR</v>
          </cell>
          <cell r="H6660">
            <v>40199</v>
          </cell>
        </row>
        <row r="6661">
          <cell r="B6661" t="str">
            <v>2811SR</v>
          </cell>
          <cell r="H6661">
            <v>61305</v>
          </cell>
        </row>
        <row r="6662">
          <cell r="B6662" t="str">
            <v>2813SR</v>
          </cell>
          <cell r="H6662">
            <v>34699</v>
          </cell>
        </row>
        <row r="6663">
          <cell r="B6663" t="str">
            <v>2818SR</v>
          </cell>
          <cell r="H6663">
            <v>37576</v>
          </cell>
        </row>
        <row r="6664">
          <cell r="B6664" t="str">
            <v>2822SR</v>
          </cell>
          <cell r="H6664">
            <v>34657</v>
          </cell>
        </row>
        <row r="6665">
          <cell r="B6665" t="str">
            <v>2823SR</v>
          </cell>
          <cell r="H6665">
            <v>34699</v>
          </cell>
        </row>
        <row r="6666">
          <cell r="B6666" t="str">
            <v>2824SR</v>
          </cell>
          <cell r="H6666">
            <v>48882</v>
          </cell>
        </row>
        <row r="6667">
          <cell r="B6667" t="str">
            <v>2847SR</v>
          </cell>
          <cell r="H6667">
            <v>46506</v>
          </cell>
        </row>
        <row r="6668">
          <cell r="B6668" t="str">
            <v>2848SR</v>
          </cell>
          <cell r="H6668">
            <v>40231</v>
          </cell>
        </row>
        <row r="6669">
          <cell r="B6669" t="str">
            <v>2862SR</v>
          </cell>
          <cell r="H6669">
            <v>40231</v>
          </cell>
        </row>
        <row r="6670">
          <cell r="B6670" t="str">
            <v>2867SR</v>
          </cell>
          <cell r="H6670">
            <v>39315</v>
          </cell>
        </row>
        <row r="6671">
          <cell r="B6671" t="str">
            <v>2881RO1</v>
          </cell>
          <cell r="H6671">
            <v>47187</v>
          </cell>
        </row>
        <row r="6672">
          <cell r="B6672" t="str">
            <v>2887SR</v>
          </cell>
          <cell r="H6672">
            <v>34657</v>
          </cell>
        </row>
        <row r="6673">
          <cell r="B6673" t="str">
            <v>2928SR</v>
          </cell>
          <cell r="H6673">
            <v>34196</v>
          </cell>
        </row>
        <row r="6674">
          <cell r="B6674" t="str">
            <v>2929SR</v>
          </cell>
          <cell r="H6674">
            <v>35187</v>
          </cell>
        </row>
        <row r="6675">
          <cell r="B6675" t="str">
            <v>2935SR</v>
          </cell>
          <cell r="H6675">
            <v>40690</v>
          </cell>
        </row>
        <row r="6676">
          <cell r="B6676" t="str">
            <v>2937SR</v>
          </cell>
          <cell r="H6676">
            <v>79960</v>
          </cell>
        </row>
        <row r="6677">
          <cell r="B6677" t="str">
            <v>2944SR</v>
          </cell>
          <cell r="H6677">
            <v>33783</v>
          </cell>
        </row>
        <row r="6678">
          <cell r="B6678" t="str">
            <v>2948SR</v>
          </cell>
          <cell r="H6678">
            <v>34084</v>
          </cell>
        </row>
        <row r="6679">
          <cell r="B6679" t="str">
            <v>2949SR</v>
          </cell>
          <cell r="H6679">
            <v>40082</v>
          </cell>
        </row>
        <row r="6680">
          <cell r="B6680" t="str">
            <v>2951SR</v>
          </cell>
          <cell r="H6680">
            <v>44032</v>
          </cell>
        </row>
        <row r="6681">
          <cell r="B6681" t="str">
            <v>2966SR</v>
          </cell>
          <cell r="H6681">
            <v>43719</v>
          </cell>
        </row>
        <row r="6682">
          <cell r="B6682" t="str">
            <v>2967SR</v>
          </cell>
          <cell r="H6682">
            <v>95814</v>
          </cell>
        </row>
        <row r="6683">
          <cell r="B6683" t="str">
            <v>2992SR</v>
          </cell>
          <cell r="H6683">
            <v>48306</v>
          </cell>
        </row>
        <row r="6684">
          <cell r="B6684" t="str">
            <v>3019SR</v>
          </cell>
          <cell r="H6684">
            <v>34611</v>
          </cell>
        </row>
        <row r="6685">
          <cell r="B6685" t="str">
            <v>3034SP</v>
          </cell>
          <cell r="H6685">
            <v>99205</v>
          </cell>
        </row>
        <row r="6686">
          <cell r="B6686" t="str">
            <v>3038SR</v>
          </cell>
          <cell r="H6686">
            <v>157463</v>
          </cell>
        </row>
        <row r="6687">
          <cell r="B6687" t="str">
            <v>3063SR</v>
          </cell>
          <cell r="H6687">
            <v>40231</v>
          </cell>
        </row>
        <row r="6688">
          <cell r="B6688" t="str">
            <v>3065SR</v>
          </cell>
          <cell r="H6688">
            <v>34744</v>
          </cell>
        </row>
        <row r="6689">
          <cell r="B6689" t="str">
            <v>3072SR</v>
          </cell>
          <cell r="H6689">
            <v>39760</v>
          </cell>
        </row>
        <row r="6690">
          <cell r="B6690" t="str">
            <v>3088SR</v>
          </cell>
          <cell r="H6690">
            <v>43284</v>
          </cell>
        </row>
        <row r="6691">
          <cell r="B6691" t="str">
            <v>3110SR</v>
          </cell>
          <cell r="H6691">
            <v>45902</v>
          </cell>
        </row>
        <row r="6692">
          <cell r="B6692" t="str">
            <v>3112SR</v>
          </cell>
          <cell r="H6692">
            <v>34172</v>
          </cell>
        </row>
        <row r="6693">
          <cell r="B6693" t="str">
            <v>3113SR</v>
          </cell>
          <cell r="H6693">
            <v>34699</v>
          </cell>
        </row>
        <row r="6694">
          <cell r="B6694" t="str">
            <v>3114SR</v>
          </cell>
          <cell r="H6694">
            <v>34699</v>
          </cell>
        </row>
        <row r="6695">
          <cell r="B6695" t="str">
            <v>3119SR</v>
          </cell>
          <cell r="H6695">
            <v>44655</v>
          </cell>
        </row>
        <row r="6696">
          <cell r="B6696" t="str">
            <v>3120SR</v>
          </cell>
          <cell r="H6696">
            <v>34657</v>
          </cell>
        </row>
        <row r="6697">
          <cell r="B6697" t="str">
            <v>3128SR</v>
          </cell>
          <cell r="H6697">
            <v>34657</v>
          </cell>
        </row>
        <row r="6698">
          <cell r="B6698" t="str">
            <v>3132SR</v>
          </cell>
          <cell r="H6698">
            <v>34657</v>
          </cell>
        </row>
        <row r="6699">
          <cell r="B6699" t="str">
            <v>3134SR</v>
          </cell>
          <cell r="H6699">
            <v>34657</v>
          </cell>
        </row>
        <row r="6700">
          <cell r="B6700" t="str">
            <v>3148SR</v>
          </cell>
          <cell r="H6700">
            <v>51921</v>
          </cell>
        </row>
        <row r="6701">
          <cell r="B6701" t="str">
            <v>3149SR</v>
          </cell>
          <cell r="H6701">
            <v>42875</v>
          </cell>
        </row>
        <row r="6702">
          <cell r="B6702" t="str">
            <v>3159SR</v>
          </cell>
          <cell r="H6702">
            <v>49040</v>
          </cell>
        </row>
        <row r="6703">
          <cell r="B6703" t="str">
            <v>3163SR</v>
          </cell>
          <cell r="H6703">
            <v>48270</v>
          </cell>
        </row>
        <row r="6704">
          <cell r="B6704" t="str">
            <v>3164SR</v>
          </cell>
          <cell r="H6704">
            <v>97087</v>
          </cell>
        </row>
        <row r="6705">
          <cell r="B6705" t="str">
            <v>3167SR</v>
          </cell>
          <cell r="H6705">
            <v>34699</v>
          </cell>
        </row>
        <row r="6706">
          <cell r="B6706" t="str">
            <v>3168SR</v>
          </cell>
          <cell r="H6706">
            <v>34699</v>
          </cell>
        </row>
        <row r="6707">
          <cell r="B6707" t="str">
            <v>3170SS</v>
          </cell>
          <cell r="H6707">
            <v>47985</v>
          </cell>
        </row>
        <row r="6708">
          <cell r="B6708" t="str">
            <v>3180RC1</v>
          </cell>
          <cell r="H6708">
            <v>34188</v>
          </cell>
        </row>
        <row r="6709">
          <cell r="B6709" t="str">
            <v>3181RC1</v>
          </cell>
          <cell r="H6709">
            <v>34188</v>
          </cell>
        </row>
        <row r="6710">
          <cell r="B6710" t="str">
            <v>3182RC1</v>
          </cell>
          <cell r="H6710">
            <v>34188</v>
          </cell>
        </row>
        <row r="6711">
          <cell r="B6711" t="str">
            <v>3183SR</v>
          </cell>
          <cell r="H6711">
            <v>34172</v>
          </cell>
        </row>
        <row r="6712">
          <cell r="B6712" t="str">
            <v>3187SR</v>
          </cell>
          <cell r="H6712">
            <v>111336</v>
          </cell>
        </row>
        <row r="6713">
          <cell r="B6713" t="str">
            <v>3190SR</v>
          </cell>
          <cell r="H6713">
            <v>34699</v>
          </cell>
        </row>
        <row r="6714">
          <cell r="B6714" t="str">
            <v>3191SR</v>
          </cell>
          <cell r="H6714">
            <v>40275</v>
          </cell>
        </row>
        <row r="6715">
          <cell r="B6715" t="str">
            <v>3192SR</v>
          </cell>
          <cell r="H6715">
            <v>47201</v>
          </cell>
        </row>
        <row r="6716">
          <cell r="B6716" t="str">
            <v>3195SR</v>
          </cell>
          <cell r="H6716">
            <v>49110</v>
          </cell>
        </row>
        <row r="6717">
          <cell r="B6717" t="str">
            <v>3201SR</v>
          </cell>
          <cell r="H6717">
            <v>50674</v>
          </cell>
        </row>
        <row r="6718">
          <cell r="B6718" t="str">
            <v>3203SR</v>
          </cell>
          <cell r="H6718">
            <v>34657</v>
          </cell>
        </row>
        <row r="6719">
          <cell r="B6719" t="str">
            <v>3220SR</v>
          </cell>
          <cell r="H6719">
            <v>34130</v>
          </cell>
        </row>
        <row r="6720">
          <cell r="B6720" t="str">
            <v>3222SR</v>
          </cell>
          <cell r="H6720">
            <v>34130</v>
          </cell>
        </row>
        <row r="6721">
          <cell r="B6721" t="str">
            <v>3223SR</v>
          </cell>
          <cell r="H6721">
            <v>37157</v>
          </cell>
        </row>
        <row r="6722">
          <cell r="B6722" t="str">
            <v>3224SR</v>
          </cell>
          <cell r="H6722">
            <v>41682</v>
          </cell>
        </row>
        <row r="6723">
          <cell r="B6723" t="str">
            <v>3232SR</v>
          </cell>
          <cell r="H6723">
            <v>68783</v>
          </cell>
        </row>
        <row r="6724">
          <cell r="B6724" t="str">
            <v>3263SR</v>
          </cell>
          <cell r="H6724">
            <v>43338</v>
          </cell>
        </row>
        <row r="6725">
          <cell r="B6725" t="str">
            <v>3282SR</v>
          </cell>
          <cell r="H6725">
            <v>39683</v>
          </cell>
        </row>
        <row r="6726">
          <cell r="B6726" t="str">
            <v>3319SR</v>
          </cell>
          <cell r="H6726">
            <v>31113</v>
          </cell>
        </row>
        <row r="6727">
          <cell r="B6727" t="str">
            <v>3324SR</v>
          </cell>
          <cell r="H6727">
            <v>35985</v>
          </cell>
        </row>
        <row r="6728">
          <cell r="B6728" t="str">
            <v>3339SR</v>
          </cell>
          <cell r="H6728">
            <v>35985</v>
          </cell>
        </row>
        <row r="6729">
          <cell r="B6729" t="str">
            <v>3360RC1</v>
          </cell>
          <cell r="H6729">
            <v>34188</v>
          </cell>
        </row>
        <row r="6730">
          <cell r="B6730" t="str">
            <v>3362RC1</v>
          </cell>
          <cell r="H6730">
            <v>34188</v>
          </cell>
        </row>
        <row r="6731">
          <cell r="B6731" t="str">
            <v>3402SD</v>
          </cell>
          <cell r="H6731">
            <v>93499</v>
          </cell>
        </row>
        <row r="6732">
          <cell r="B6732" t="str">
            <v>3427RC1</v>
          </cell>
          <cell r="H6732">
            <v>34188</v>
          </cell>
        </row>
        <row r="6733">
          <cell r="B6733" t="str">
            <v>3518SD</v>
          </cell>
          <cell r="H6733">
            <v>39182</v>
          </cell>
        </row>
        <row r="6734">
          <cell r="B6734" t="str">
            <v>3532RC1</v>
          </cell>
          <cell r="H6734">
            <v>34188</v>
          </cell>
        </row>
        <row r="6735">
          <cell r="B6735" t="str">
            <v>3545RC1</v>
          </cell>
          <cell r="H6735">
            <v>34188</v>
          </cell>
        </row>
        <row r="6736">
          <cell r="B6736" t="str">
            <v>3547RC1</v>
          </cell>
          <cell r="H6736">
            <v>34188</v>
          </cell>
        </row>
        <row r="6737">
          <cell r="B6737" t="str">
            <v>3603SD</v>
          </cell>
          <cell r="H6737">
            <v>157922</v>
          </cell>
        </row>
        <row r="6738">
          <cell r="B6738" t="str">
            <v>3655SD</v>
          </cell>
          <cell r="H6738">
            <v>37003</v>
          </cell>
        </row>
        <row r="6739">
          <cell r="B6739" t="str">
            <v>3663SD</v>
          </cell>
          <cell r="H6739">
            <v>42737</v>
          </cell>
        </row>
        <row r="6740">
          <cell r="B6740" t="str">
            <v>3719SQ</v>
          </cell>
          <cell r="H6740">
            <v>40652</v>
          </cell>
        </row>
        <row r="6741">
          <cell r="B6741" t="str">
            <v>3720SQ</v>
          </cell>
          <cell r="H6741">
            <v>40652</v>
          </cell>
        </row>
        <row r="6742">
          <cell r="B6742" t="str">
            <v>3725SQ</v>
          </cell>
          <cell r="H6742">
            <v>37458</v>
          </cell>
        </row>
        <row r="6743">
          <cell r="B6743" t="str">
            <v>3726SQ</v>
          </cell>
          <cell r="H6743">
            <v>37458</v>
          </cell>
        </row>
        <row r="6744">
          <cell r="B6744" t="str">
            <v>3741SQ</v>
          </cell>
          <cell r="H6744">
            <v>37458</v>
          </cell>
        </row>
        <row r="6745">
          <cell r="B6745" t="str">
            <v>3742SQ</v>
          </cell>
          <cell r="H6745">
            <v>33545</v>
          </cell>
        </row>
        <row r="6746">
          <cell r="B6746" t="str">
            <v>3749SQ</v>
          </cell>
          <cell r="H6746">
            <v>33545</v>
          </cell>
        </row>
        <row r="6747">
          <cell r="B6747" t="str">
            <v>3750SQ</v>
          </cell>
          <cell r="H6747">
            <v>33545</v>
          </cell>
        </row>
        <row r="6748">
          <cell r="B6748" t="str">
            <v>3751SQ</v>
          </cell>
          <cell r="H6748">
            <v>33545</v>
          </cell>
        </row>
        <row r="6749">
          <cell r="B6749" t="str">
            <v>3752SQ</v>
          </cell>
          <cell r="H6749">
            <v>33545</v>
          </cell>
        </row>
        <row r="6750">
          <cell r="B6750" t="str">
            <v>3753SQ</v>
          </cell>
          <cell r="H6750">
            <v>37458</v>
          </cell>
        </row>
        <row r="6751">
          <cell r="B6751" t="str">
            <v>3756SQ</v>
          </cell>
          <cell r="H6751">
            <v>33545</v>
          </cell>
        </row>
        <row r="6752">
          <cell r="B6752" t="str">
            <v>3760SQ</v>
          </cell>
          <cell r="H6752">
            <v>37458</v>
          </cell>
        </row>
        <row r="6753">
          <cell r="B6753" t="str">
            <v>3761SQ</v>
          </cell>
          <cell r="H6753">
            <v>37458</v>
          </cell>
        </row>
        <row r="6754">
          <cell r="B6754" t="str">
            <v>3762SQ</v>
          </cell>
          <cell r="H6754">
            <v>40652</v>
          </cell>
        </row>
        <row r="6755">
          <cell r="B6755" t="str">
            <v>3763SQ</v>
          </cell>
          <cell r="H6755">
            <v>40652</v>
          </cell>
        </row>
        <row r="6756">
          <cell r="B6756" t="str">
            <v>3764SQ</v>
          </cell>
          <cell r="H6756">
            <v>40652</v>
          </cell>
        </row>
        <row r="6757">
          <cell r="B6757" t="str">
            <v>3765SQ</v>
          </cell>
          <cell r="H6757">
            <v>37458</v>
          </cell>
        </row>
        <row r="6758">
          <cell r="B6758" t="str">
            <v>4255RF</v>
          </cell>
          <cell r="H6758">
            <v>37388</v>
          </cell>
        </row>
        <row r="6759">
          <cell r="B6759" t="str">
            <v>4491ST</v>
          </cell>
          <cell r="H6759">
            <v>42342</v>
          </cell>
        </row>
        <row r="6760">
          <cell r="B6760" t="str">
            <v>4508RJ</v>
          </cell>
          <cell r="H6760">
            <v>45814</v>
          </cell>
        </row>
        <row r="6761">
          <cell r="B6761" t="str">
            <v>4533ST</v>
          </cell>
          <cell r="H6761">
            <v>31195</v>
          </cell>
        </row>
        <row r="6762">
          <cell r="B6762" t="str">
            <v>4703SS</v>
          </cell>
          <cell r="H6762">
            <v>91909</v>
          </cell>
        </row>
        <row r="6763">
          <cell r="B6763" t="str">
            <v>4715SS</v>
          </cell>
          <cell r="H6763">
            <v>54449</v>
          </cell>
        </row>
        <row r="6764">
          <cell r="B6764" t="str">
            <v>4747SS</v>
          </cell>
          <cell r="H6764">
            <v>123154</v>
          </cell>
        </row>
        <row r="6765">
          <cell r="B6765" t="str">
            <v>4755SS</v>
          </cell>
          <cell r="H6765">
            <v>42725</v>
          </cell>
        </row>
        <row r="6766">
          <cell r="B6766" t="str">
            <v>4938SR</v>
          </cell>
          <cell r="H6766">
            <v>91444</v>
          </cell>
        </row>
        <row r="6767">
          <cell r="B6767" t="str">
            <v>4958SJ</v>
          </cell>
          <cell r="H6767">
            <v>36187</v>
          </cell>
        </row>
        <row r="6768">
          <cell r="B6768" t="str">
            <v>4962SJ</v>
          </cell>
          <cell r="H6768">
            <v>36187</v>
          </cell>
        </row>
        <row r="6769">
          <cell r="B6769" t="str">
            <v>4969SJ</v>
          </cell>
          <cell r="H6769">
            <v>36187</v>
          </cell>
        </row>
        <row r="6770">
          <cell r="B6770" t="str">
            <v>4977SJ</v>
          </cell>
          <cell r="H6770">
            <v>36187</v>
          </cell>
        </row>
        <row r="6771">
          <cell r="B6771" t="str">
            <v>4982SJ</v>
          </cell>
          <cell r="H6771">
            <v>36187</v>
          </cell>
        </row>
        <row r="6772">
          <cell r="B6772" t="str">
            <v>4983SJ</v>
          </cell>
          <cell r="H6772">
            <v>36187</v>
          </cell>
        </row>
        <row r="6773">
          <cell r="B6773" t="str">
            <v>4986SJ</v>
          </cell>
          <cell r="H6773">
            <v>36187</v>
          </cell>
        </row>
        <row r="6774">
          <cell r="B6774" t="str">
            <v>4991SJ</v>
          </cell>
          <cell r="H6774">
            <v>36187</v>
          </cell>
        </row>
        <row r="6775">
          <cell r="B6775" t="str">
            <v>5152RS</v>
          </cell>
          <cell r="H6775">
            <v>49501</v>
          </cell>
        </row>
        <row r="6776">
          <cell r="B6776" t="str">
            <v>5157RS</v>
          </cell>
          <cell r="H6776">
            <v>133583</v>
          </cell>
        </row>
        <row r="6777">
          <cell r="B6777" t="str">
            <v>5159RS</v>
          </cell>
          <cell r="H6777">
            <v>119243</v>
          </cell>
        </row>
        <row r="6778">
          <cell r="B6778" t="str">
            <v>5173RS</v>
          </cell>
          <cell r="H6778">
            <v>38068</v>
          </cell>
        </row>
        <row r="6779">
          <cell r="B6779" t="str">
            <v>5175RS</v>
          </cell>
          <cell r="H6779">
            <v>51821</v>
          </cell>
        </row>
        <row r="6780">
          <cell r="B6780" t="str">
            <v>5179RS</v>
          </cell>
          <cell r="H6780">
            <v>42703</v>
          </cell>
        </row>
        <row r="6781">
          <cell r="B6781" t="str">
            <v>5189RS</v>
          </cell>
          <cell r="H6781">
            <v>45636</v>
          </cell>
        </row>
        <row r="6782">
          <cell r="B6782" t="str">
            <v>5196RS</v>
          </cell>
          <cell r="H6782">
            <v>98583</v>
          </cell>
        </row>
        <row r="6783">
          <cell r="B6783" t="str">
            <v>5198RS</v>
          </cell>
          <cell r="H6783">
            <v>49501</v>
          </cell>
        </row>
        <row r="6784">
          <cell r="B6784" t="str">
            <v>5201RS</v>
          </cell>
          <cell r="H6784">
            <v>36644</v>
          </cell>
        </row>
        <row r="6785">
          <cell r="B6785" t="str">
            <v>5235RS</v>
          </cell>
          <cell r="H6785">
            <v>104180</v>
          </cell>
        </row>
        <row r="6786">
          <cell r="B6786" t="str">
            <v>5352SQ</v>
          </cell>
          <cell r="H6786">
            <v>33545</v>
          </cell>
        </row>
        <row r="6787">
          <cell r="B6787" t="str">
            <v>5353SQ</v>
          </cell>
          <cell r="H6787">
            <v>33545</v>
          </cell>
        </row>
        <row r="6788">
          <cell r="B6788" t="str">
            <v>5354SQ</v>
          </cell>
          <cell r="H6788">
            <v>33545</v>
          </cell>
        </row>
        <row r="6789">
          <cell r="B6789" t="str">
            <v>5355SQ</v>
          </cell>
          <cell r="H6789">
            <v>33545</v>
          </cell>
        </row>
        <row r="6790">
          <cell r="B6790" t="str">
            <v>5356SQ</v>
          </cell>
          <cell r="H6790">
            <v>33545</v>
          </cell>
        </row>
        <row r="6791">
          <cell r="B6791" t="str">
            <v>5357SQ</v>
          </cell>
          <cell r="H6791">
            <v>33545</v>
          </cell>
        </row>
        <row r="6792">
          <cell r="B6792" t="str">
            <v>5358SQ</v>
          </cell>
          <cell r="H6792">
            <v>33545</v>
          </cell>
        </row>
        <row r="6793">
          <cell r="B6793" t="str">
            <v>5359SQ</v>
          </cell>
          <cell r="H6793">
            <v>33545</v>
          </cell>
        </row>
        <row r="6794">
          <cell r="B6794" t="str">
            <v>5361SQ</v>
          </cell>
          <cell r="H6794">
            <v>33545</v>
          </cell>
        </row>
        <row r="6795">
          <cell r="B6795" t="str">
            <v>5362SQ</v>
          </cell>
          <cell r="H6795">
            <v>33545</v>
          </cell>
        </row>
        <row r="6796">
          <cell r="B6796" t="str">
            <v>5363SQ</v>
          </cell>
          <cell r="H6796">
            <v>33545</v>
          </cell>
        </row>
        <row r="6797">
          <cell r="B6797" t="str">
            <v>5364SQ</v>
          </cell>
          <cell r="H6797">
            <v>33545</v>
          </cell>
        </row>
        <row r="6798">
          <cell r="B6798" t="str">
            <v>5365SQ</v>
          </cell>
          <cell r="H6798">
            <v>33545</v>
          </cell>
        </row>
        <row r="6799">
          <cell r="B6799" t="str">
            <v>5366SQ</v>
          </cell>
          <cell r="H6799">
            <v>33545</v>
          </cell>
        </row>
        <row r="6800">
          <cell r="B6800" t="str">
            <v>5367SQ</v>
          </cell>
          <cell r="H6800">
            <v>33545</v>
          </cell>
        </row>
        <row r="6801">
          <cell r="B6801" t="str">
            <v>5368SQ</v>
          </cell>
          <cell r="H6801">
            <v>33545</v>
          </cell>
        </row>
        <row r="6802">
          <cell r="B6802" t="str">
            <v>5369SQ</v>
          </cell>
          <cell r="H6802">
            <v>33545</v>
          </cell>
        </row>
        <row r="6803">
          <cell r="B6803" t="str">
            <v>5370SQ</v>
          </cell>
          <cell r="H6803">
            <v>33545</v>
          </cell>
        </row>
        <row r="6804">
          <cell r="B6804" t="str">
            <v>5371SQ</v>
          </cell>
          <cell r="H6804">
            <v>33545</v>
          </cell>
        </row>
        <row r="6805">
          <cell r="B6805" t="str">
            <v>5372SQ</v>
          </cell>
          <cell r="H6805">
            <v>33545</v>
          </cell>
        </row>
        <row r="6806">
          <cell r="B6806" t="str">
            <v>5373SQ</v>
          </cell>
          <cell r="H6806">
            <v>33545</v>
          </cell>
        </row>
        <row r="6807">
          <cell r="B6807" t="str">
            <v>5374SQ</v>
          </cell>
          <cell r="H6807">
            <v>33545</v>
          </cell>
        </row>
        <row r="6808">
          <cell r="B6808" t="str">
            <v>5375SQ</v>
          </cell>
          <cell r="H6808">
            <v>33545</v>
          </cell>
        </row>
        <row r="6809">
          <cell r="B6809" t="str">
            <v>5376SQ</v>
          </cell>
          <cell r="H6809">
            <v>33545</v>
          </cell>
        </row>
        <row r="6810">
          <cell r="B6810" t="str">
            <v>5377SQ</v>
          </cell>
          <cell r="H6810">
            <v>33545</v>
          </cell>
        </row>
        <row r="6811">
          <cell r="B6811" t="str">
            <v>5378SQ</v>
          </cell>
          <cell r="H6811">
            <v>33545</v>
          </cell>
        </row>
        <row r="6812">
          <cell r="B6812" t="str">
            <v>5379SQ</v>
          </cell>
          <cell r="H6812">
            <v>33545</v>
          </cell>
        </row>
        <row r="6813">
          <cell r="B6813" t="str">
            <v>5380SQ</v>
          </cell>
          <cell r="H6813">
            <v>33545</v>
          </cell>
        </row>
        <row r="6814">
          <cell r="B6814" t="str">
            <v>5381SQ</v>
          </cell>
          <cell r="H6814">
            <v>33545</v>
          </cell>
        </row>
        <row r="6815">
          <cell r="B6815" t="str">
            <v>5382SQ</v>
          </cell>
          <cell r="H6815">
            <v>33545</v>
          </cell>
        </row>
        <row r="6816">
          <cell r="B6816" t="str">
            <v>5383SQ</v>
          </cell>
          <cell r="H6816">
            <v>33545</v>
          </cell>
        </row>
        <row r="6817">
          <cell r="B6817" t="str">
            <v>5384SQ</v>
          </cell>
          <cell r="H6817">
            <v>33545</v>
          </cell>
        </row>
        <row r="6818">
          <cell r="B6818" t="str">
            <v>5385SQ</v>
          </cell>
          <cell r="H6818">
            <v>33545</v>
          </cell>
        </row>
        <row r="6819">
          <cell r="B6819" t="str">
            <v>5386SQ</v>
          </cell>
          <cell r="H6819">
            <v>33545</v>
          </cell>
        </row>
        <row r="6820">
          <cell r="B6820" t="str">
            <v>5387SQ</v>
          </cell>
          <cell r="H6820">
            <v>33545</v>
          </cell>
        </row>
        <row r="6821">
          <cell r="B6821" t="str">
            <v>5388SQ</v>
          </cell>
          <cell r="H6821">
            <v>33545</v>
          </cell>
        </row>
        <row r="6822">
          <cell r="B6822" t="str">
            <v>5389SQ</v>
          </cell>
          <cell r="H6822">
            <v>33545</v>
          </cell>
        </row>
        <row r="6823">
          <cell r="B6823" t="str">
            <v>5390SQ</v>
          </cell>
          <cell r="H6823">
            <v>33545</v>
          </cell>
        </row>
        <row r="6824">
          <cell r="B6824" t="str">
            <v>5391SQ</v>
          </cell>
          <cell r="H6824">
            <v>33545</v>
          </cell>
        </row>
        <row r="6825">
          <cell r="B6825" t="str">
            <v>5392SQ</v>
          </cell>
          <cell r="H6825">
            <v>33545</v>
          </cell>
        </row>
        <row r="6826">
          <cell r="B6826" t="str">
            <v>5393SQ</v>
          </cell>
          <cell r="H6826">
            <v>33545</v>
          </cell>
        </row>
        <row r="6827">
          <cell r="B6827" t="str">
            <v>5394SQ</v>
          </cell>
          <cell r="H6827">
            <v>33545</v>
          </cell>
        </row>
        <row r="6828">
          <cell r="B6828" t="str">
            <v>5395SQ</v>
          </cell>
          <cell r="H6828">
            <v>33545</v>
          </cell>
        </row>
        <row r="6829">
          <cell r="B6829" t="str">
            <v>5396SQ</v>
          </cell>
          <cell r="H6829">
            <v>33545</v>
          </cell>
        </row>
        <row r="6830">
          <cell r="B6830" t="str">
            <v>5397SQ</v>
          </cell>
          <cell r="H6830">
            <v>33545</v>
          </cell>
        </row>
        <row r="6831">
          <cell r="B6831" t="str">
            <v>5398SQ</v>
          </cell>
          <cell r="H6831">
            <v>33545</v>
          </cell>
        </row>
        <row r="6832">
          <cell r="B6832" t="str">
            <v>5399SQ</v>
          </cell>
          <cell r="H6832">
            <v>33545</v>
          </cell>
        </row>
        <row r="6833">
          <cell r="B6833" t="str">
            <v>5400SQ</v>
          </cell>
          <cell r="H6833">
            <v>33545</v>
          </cell>
        </row>
        <row r="6834">
          <cell r="B6834" t="str">
            <v>5401SQ</v>
          </cell>
          <cell r="H6834">
            <v>33545</v>
          </cell>
        </row>
        <row r="6835">
          <cell r="B6835" t="str">
            <v>5402SQ</v>
          </cell>
          <cell r="H6835">
            <v>33545</v>
          </cell>
        </row>
        <row r="6836">
          <cell r="B6836" t="str">
            <v>5403SQ</v>
          </cell>
          <cell r="H6836">
            <v>33545</v>
          </cell>
        </row>
        <row r="6837">
          <cell r="B6837" t="str">
            <v>5404SQ</v>
          </cell>
          <cell r="H6837">
            <v>33545</v>
          </cell>
        </row>
        <row r="6838">
          <cell r="B6838" t="str">
            <v>5405SQ</v>
          </cell>
          <cell r="H6838">
            <v>33545</v>
          </cell>
        </row>
        <row r="6839">
          <cell r="B6839" t="str">
            <v>5406SQ</v>
          </cell>
          <cell r="H6839">
            <v>33545</v>
          </cell>
        </row>
        <row r="6840">
          <cell r="B6840" t="str">
            <v>5407SQ</v>
          </cell>
          <cell r="H6840">
            <v>33545</v>
          </cell>
        </row>
        <row r="6841">
          <cell r="B6841" t="str">
            <v>5408SQ</v>
          </cell>
          <cell r="H6841">
            <v>33545</v>
          </cell>
        </row>
        <row r="6842">
          <cell r="B6842" t="str">
            <v>5409SQ</v>
          </cell>
          <cell r="H6842">
            <v>33545</v>
          </cell>
        </row>
        <row r="6843">
          <cell r="B6843" t="str">
            <v>5410SQ</v>
          </cell>
          <cell r="H6843">
            <v>33545</v>
          </cell>
        </row>
        <row r="6844">
          <cell r="B6844" t="str">
            <v>5411SQ</v>
          </cell>
          <cell r="H6844">
            <v>33545</v>
          </cell>
        </row>
        <row r="6845">
          <cell r="B6845" t="str">
            <v>5412SQ</v>
          </cell>
          <cell r="H6845">
            <v>33545</v>
          </cell>
        </row>
        <row r="6846">
          <cell r="B6846" t="str">
            <v>5413SQ</v>
          </cell>
          <cell r="H6846">
            <v>33545</v>
          </cell>
        </row>
        <row r="6847">
          <cell r="B6847" t="str">
            <v>5415SQ</v>
          </cell>
          <cell r="H6847">
            <v>33545</v>
          </cell>
        </row>
        <row r="6848">
          <cell r="B6848" t="str">
            <v>5416SQ</v>
          </cell>
          <cell r="H6848">
            <v>33545</v>
          </cell>
        </row>
        <row r="6849">
          <cell r="B6849" t="str">
            <v>5417SQ</v>
          </cell>
          <cell r="H6849">
            <v>33545</v>
          </cell>
        </row>
        <row r="6850">
          <cell r="B6850" t="str">
            <v>5418SQ</v>
          </cell>
          <cell r="H6850">
            <v>33545</v>
          </cell>
        </row>
        <row r="6851">
          <cell r="B6851" t="str">
            <v>5419SQ</v>
          </cell>
          <cell r="H6851">
            <v>33545</v>
          </cell>
        </row>
        <row r="6852">
          <cell r="B6852" t="str">
            <v>5420SQ</v>
          </cell>
          <cell r="H6852">
            <v>33545</v>
          </cell>
        </row>
        <row r="6853">
          <cell r="B6853" t="str">
            <v>5421SQ</v>
          </cell>
          <cell r="H6853">
            <v>33545</v>
          </cell>
        </row>
        <row r="6854">
          <cell r="B6854" t="str">
            <v>5422SQ</v>
          </cell>
          <cell r="H6854">
            <v>33545</v>
          </cell>
        </row>
        <row r="6855">
          <cell r="B6855" t="str">
            <v>5423SQ</v>
          </cell>
          <cell r="H6855">
            <v>33545</v>
          </cell>
        </row>
        <row r="6856">
          <cell r="B6856" t="str">
            <v>5424SQ</v>
          </cell>
          <cell r="H6856">
            <v>33545</v>
          </cell>
        </row>
        <row r="6857">
          <cell r="B6857" t="str">
            <v>5425SQ</v>
          </cell>
          <cell r="H6857">
            <v>33545</v>
          </cell>
        </row>
        <row r="6858">
          <cell r="B6858" t="str">
            <v>5426SQ</v>
          </cell>
          <cell r="H6858">
            <v>33545</v>
          </cell>
        </row>
        <row r="6859">
          <cell r="B6859" t="str">
            <v>5427SQ</v>
          </cell>
          <cell r="H6859">
            <v>33545</v>
          </cell>
        </row>
        <row r="6860">
          <cell r="B6860" t="str">
            <v>5428SQ</v>
          </cell>
          <cell r="H6860">
            <v>33545</v>
          </cell>
        </row>
        <row r="6861">
          <cell r="B6861" t="str">
            <v>5429SQ</v>
          </cell>
          <cell r="H6861">
            <v>33545</v>
          </cell>
        </row>
        <row r="6862">
          <cell r="B6862" t="str">
            <v>5430SQ</v>
          </cell>
          <cell r="H6862">
            <v>33545</v>
          </cell>
        </row>
        <row r="6863">
          <cell r="B6863" t="str">
            <v>5431SQ</v>
          </cell>
          <cell r="H6863">
            <v>33545</v>
          </cell>
        </row>
        <row r="6864">
          <cell r="B6864" t="str">
            <v>5432SQ</v>
          </cell>
          <cell r="H6864">
            <v>33545</v>
          </cell>
        </row>
        <row r="6865">
          <cell r="B6865" t="str">
            <v>5433SQ</v>
          </cell>
          <cell r="H6865">
            <v>33545</v>
          </cell>
        </row>
        <row r="6866">
          <cell r="B6866" t="str">
            <v>5434SQ</v>
          </cell>
          <cell r="H6866">
            <v>33545</v>
          </cell>
        </row>
        <row r="6867">
          <cell r="B6867" t="str">
            <v>5435SQ</v>
          </cell>
          <cell r="H6867">
            <v>33545</v>
          </cell>
        </row>
        <row r="6868">
          <cell r="B6868" t="str">
            <v>5436SQ</v>
          </cell>
          <cell r="H6868">
            <v>33545</v>
          </cell>
        </row>
        <row r="6869">
          <cell r="B6869" t="str">
            <v>5437SQ</v>
          </cell>
          <cell r="H6869">
            <v>33545</v>
          </cell>
        </row>
        <row r="6870">
          <cell r="B6870" t="str">
            <v>5439SQ</v>
          </cell>
          <cell r="H6870">
            <v>33545</v>
          </cell>
        </row>
        <row r="6871">
          <cell r="B6871" t="str">
            <v>5440SQ</v>
          </cell>
          <cell r="H6871">
            <v>33545</v>
          </cell>
        </row>
        <row r="6872">
          <cell r="B6872" t="str">
            <v>5441SQ</v>
          </cell>
          <cell r="H6872">
            <v>33545</v>
          </cell>
        </row>
        <row r="6873">
          <cell r="B6873" t="str">
            <v>5442SQ</v>
          </cell>
          <cell r="H6873">
            <v>33545</v>
          </cell>
        </row>
        <row r="6874">
          <cell r="B6874" t="str">
            <v>5443SQ</v>
          </cell>
          <cell r="H6874">
            <v>33545</v>
          </cell>
        </row>
        <row r="6875">
          <cell r="B6875" t="str">
            <v>5444SQ</v>
          </cell>
          <cell r="H6875">
            <v>33545</v>
          </cell>
        </row>
        <row r="6876">
          <cell r="B6876" t="str">
            <v>5445SQ</v>
          </cell>
          <cell r="H6876">
            <v>33545</v>
          </cell>
        </row>
        <row r="6877">
          <cell r="B6877" t="str">
            <v>5446SQ</v>
          </cell>
          <cell r="H6877">
            <v>33545</v>
          </cell>
        </row>
        <row r="6878">
          <cell r="B6878" t="str">
            <v>5447SQ</v>
          </cell>
          <cell r="H6878">
            <v>33545</v>
          </cell>
        </row>
        <row r="6879">
          <cell r="B6879" t="str">
            <v>5448SQ</v>
          </cell>
          <cell r="H6879">
            <v>33545</v>
          </cell>
        </row>
        <row r="6880">
          <cell r="B6880" t="str">
            <v>5449SQ</v>
          </cell>
          <cell r="H6880">
            <v>33545</v>
          </cell>
        </row>
        <row r="6881">
          <cell r="B6881" t="str">
            <v>5450SQ</v>
          </cell>
          <cell r="H6881">
            <v>33545</v>
          </cell>
        </row>
        <row r="6882">
          <cell r="B6882" t="str">
            <v>5451SQ</v>
          </cell>
          <cell r="H6882">
            <v>33545</v>
          </cell>
        </row>
        <row r="6883">
          <cell r="B6883" t="str">
            <v>5452SQ</v>
          </cell>
          <cell r="H6883">
            <v>33545</v>
          </cell>
        </row>
        <row r="6884">
          <cell r="B6884" t="str">
            <v>5453SQ</v>
          </cell>
          <cell r="H6884">
            <v>33545</v>
          </cell>
        </row>
        <row r="6885">
          <cell r="B6885" t="str">
            <v>5454SQ</v>
          </cell>
          <cell r="H6885">
            <v>33545</v>
          </cell>
        </row>
        <row r="6886">
          <cell r="B6886" t="str">
            <v>5455SQ</v>
          </cell>
          <cell r="H6886">
            <v>33545</v>
          </cell>
        </row>
        <row r="6887">
          <cell r="B6887" t="str">
            <v>5456SQ</v>
          </cell>
          <cell r="H6887">
            <v>33545</v>
          </cell>
        </row>
        <row r="6888">
          <cell r="B6888" t="str">
            <v>5457SQ</v>
          </cell>
          <cell r="H6888">
            <v>33545</v>
          </cell>
        </row>
        <row r="6889">
          <cell r="B6889" t="str">
            <v>5458SQ</v>
          </cell>
          <cell r="H6889">
            <v>33545</v>
          </cell>
        </row>
        <row r="6890">
          <cell r="B6890" t="str">
            <v>5459SQ</v>
          </cell>
          <cell r="H6890">
            <v>33545</v>
          </cell>
        </row>
        <row r="6891">
          <cell r="B6891" t="str">
            <v>5460PQ1</v>
          </cell>
          <cell r="H6891">
            <v>29381</v>
          </cell>
        </row>
        <row r="6892">
          <cell r="B6892" t="str">
            <v>5462SQ</v>
          </cell>
          <cell r="H6892">
            <v>33545</v>
          </cell>
        </row>
        <row r="6893">
          <cell r="B6893" t="str">
            <v>5463SQ</v>
          </cell>
          <cell r="H6893">
            <v>33545</v>
          </cell>
        </row>
        <row r="6894">
          <cell r="B6894" t="str">
            <v>5464SQ</v>
          </cell>
          <cell r="H6894">
            <v>33545</v>
          </cell>
        </row>
        <row r="6895">
          <cell r="B6895" t="str">
            <v>5465SQ</v>
          </cell>
          <cell r="H6895">
            <v>33545</v>
          </cell>
        </row>
        <row r="6896">
          <cell r="B6896" t="str">
            <v>5466SQ</v>
          </cell>
          <cell r="H6896">
            <v>33545</v>
          </cell>
        </row>
        <row r="6897">
          <cell r="B6897" t="str">
            <v>5467SQ</v>
          </cell>
          <cell r="H6897">
            <v>33545</v>
          </cell>
        </row>
        <row r="6898">
          <cell r="B6898" t="str">
            <v>5468SQ</v>
          </cell>
          <cell r="H6898">
            <v>33545</v>
          </cell>
        </row>
        <row r="6899">
          <cell r="B6899" t="str">
            <v>5469SQ</v>
          </cell>
          <cell r="H6899">
            <v>33545</v>
          </cell>
        </row>
        <row r="6900">
          <cell r="B6900" t="str">
            <v>5470SQ</v>
          </cell>
          <cell r="H6900">
            <v>33545</v>
          </cell>
        </row>
        <row r="6901">
          <cell r="B6901" t="str">
            <v>5471SQ</v>
          </cell>
          <cell r="H6901">
            <v>33545</v>
          </cell>
        </row>
        <row r="6902">
          <cell r="B6902" t="str">
            <v>5472SQ</v>
          </cell>
          <cell r="H6902">
            <v>33545</v>
          </cell>
        </row>
        <row r="6903">
          <cell r="B6903" t="str">
            <v>5473SQ</v>
          </cell>
          <cell r="H6903">
            <v>33545</v>
          </cell>
        </row>
        <row r="6904">
          <cell r="B6904" t="str">
            <v>5474SQ</v>
          </cell>
          <cell r="H6904">
            <v>33545</v>
          </cell>
        </row>
        <row r="6905">
          <cell r="B6905" t="str">
            <v>5478SQ</v>
          </cell>
          <cell r="H6905">
            <v>33545</v>
          </cell>
        </row>
        <row r="6906">
          <cell r="B6906" t="str">
            <v>5479PQ1</v>
          </cell>
          <cell r="H6906">
            <v>29381</v>
          </cell>
        </row>
        <row r="6907">
          <cell r="B6907" t="str">
            <v>5479SQ</v>
          </cell>
          <cell r="H6907">
            <v>33545</v>
          </cell>
        </row>
        <row r="6908">
          <cell r="B6908" t="str">
            <v>5480SQ</v>
          </cell>
          <cell r="H6908">
            <v>33545</v>
          </cell>
        </row>
        <row r="6909">
          <cell r="B6909" t="str">
            <v>5481PQ1</v>
          </cell>
          <cell r="H6909">
            <v>29381</v>
          </cell>
        </row>
        <row r="6910">
          <cell r="B6910" t="str">
            <v>5481SQ</v>
          </cell>
          <cell r="H6910">
            <v>33545</v>
          </cell>
        </row>
        <row r="6911">
          <cell r="B6911" t="str">
            <v>5482SQ</v>
          </cell>
          <cell r="H6911">
            <v>33545</v>
          </cell>
        </row>
        <row r="6912">
          <cell r="B6912" t="str">
            <v>5483SQ</v>
          </cell>
          <cell r="H6912">
            <v>33545</v>
          </cell>
        </row>
        <row r="6913">
          <cell r="B6913" t="str">
            <v>5484SQ</v>
          </cell>
          <cell r="H6913">
            <v>33545</v>
          </cell>
        </row>
        <row r="6914">
          <cell r="B6914" t="str">
            <v>5486SQ</v>
          </cell>
          <cell r="H6914">
            <v>33545</v>
          </cell>
        </row>
        <row r="6915">
          <cell r="B6915" t="str">
            <v>5487SQ</v>
          </cell>
          <cell r="H6915">
            <v>33545</v>
          </cell>
        </row>
        <row r="6916">
          <cell r="B6916" t="str">
            <v>5488SQ</v>
          </cell>
          <cell r="H6916">
            <v>33545</v>
          </cell>
        </row>
        <row r="6917">
          <cell r="B6917" t="str">
            <v>5489SQ</v>
          </cell>
          <cell r="H6917">
            <v>33545</v>
          </cell>
        </row>
        <row r="6918">
          <cell r="B6918" t="str">
            <v>5490SQ</v>
          </cell>
          <cell r="H6918">
            <v>33545</v>
          </cell>
        </row>
        <row r="6919">
          <cell r="B6919" t="str">
            <v>5491SQ</v>
          </cell>
          <cell r="H6919">
            <v>33545</v>
          </cell>
        </row>
        <row r="6920">
          <cell r="B6920" t="str">
            <v>5492SQ</v>
          </cell>
          <cell r="H6920">
            <v>33545</v>
          </cell>
        </row>
        <row r="6921">
          <cell r="B6921" t="str">
            <v>5493SQ</v>
          </cell>
          <cell r="H6921">
            <v>33545</v>
          </cell>
        </row>
        <row r="6922">
          <cell r="B6922" t="str">
            <v>5494SQ</v>
          </cell>
          <cell r="H6922">
            <v>33545</v>
          </cell>
        </row>
        <row r="6923">
          <cell r="B6923" t="str">
            <v>5495SQ</v>
          </cell>
          <cell r="H6923">
            <v>33545</v>
          </cell>
        </row>
        <row r="6924">
          <cell r="B6924" t="str">
            <v>5496SQ</v>
          </cell>
          <cell r="H6924">
            <v>33545</v>
          </cell>
        </row>
        <row r="6925">
          <cell r="B6925" t="str">
            <v>5497SQ</v>
          </cell>
          <cell r="H6925">
            <v>33545</v>
          </cell>
        </row>
        <row r="6926">
          <cell r="B6926" t="str">
            <v>5498SQ</v>
          </cell>
          <cell r="H6926">
            <v>33545</v>
          </cell>
        </row>
        <row r="6927">
          <cell r="B6927" t="str">
            <v>5499SQ</v>
          </cell>
          <cell r="H6927">
            <v>33545</v>
          </cell>
        </row>
        <row r="6928">
          <cell r="B6928" t="str">
            <v>5500SQ</v>
          </cell>
          <cell r="H6928">
            <v>33545</v>
          </cell>
        </row>
        <row r="6929">
          <cell r="B6929" t="str">
            <v>5502SQ</v>
          </cell>
          <cell r="H6929">
            <v>33545</v>
          </cell>
        </row>
        <row r="6930">
          <cell r="B6930" t="str">
            <v>5503SQ</v>
          </cell>
          <cell r="H6930">
            <v>33545</v>
          </cell>
        </row>
        <row r="6931">
          <cell r="B6931" t="str">
            <v>5504SQ</v>
          </cell>
          <cell r="H6931">
            <v>33545</v>
          </cell>
        </row>
        <row r="6932">
          <cell r="B6932" t="str">
            <v>5505SQ</v>
          </cell>
          <cell r="H6932">
            <v>33545</v>
          </cell>
        </row>
        <row r="6933">
          <cell r="B6933" t="str">
            <v>5506PQ1</v>
          </cell>
          <cell r="H6933">
            <v>29381</v>
          </cell>
        </row>
        <row r="6934">
          <cell r="B6934" t="str">
            <v>5506SQ</v>
          </cell>
          <cell r="H6934">
            <v>33545</v>
          </cell>
        </row>
        <row r="6935">
          <cell r="B6935" t="str">
            <v>5508SQ</v>
          </cell>
          <cell r="H6935">
            <v>33545</v>
          </cell>
        </row>
        <row r="6936">
          <cell r="B6936" t="str">
            <v>5510SQ</v>
          </cell>
          <cell r="H6936">
            <v>33545</v>
          </cell>
        </row>
        <row r="6937">
          <cell r="B6937" t="str">
            <v>5512SQ</v>
          </cell>
          <cell r="H6937">
            <v>33545</v>
          </cell>
        </row>
        <row r="6938">
          <cell r="B6938" t="str">
            <v>5513SQ</v>
          </cell>
          <cell r="H6938">
            <v>33545</v>
          </cell>
        </row>
        <row r="6939">
          <cell r="B6939" t="str">
            <v>5514SQ</v>
          </cell>
          <cell r="H6939">
            <v>33545</v>
          </cell>
        </row>
        <row r="6940">
          <cell r="B6940" t="str">
            <v>5515SQ</v>
          </cell>
          <cell r="H6940">
            <v>33545</v>
          </cell>
        </row>
        <row r="6941">
          <cell r="B6941" t="str">
            <v>5516SQ</v>
          </cell>
          <cell r="H6941">
            <v>33545</v>
          </cell>
        </row>
        <row r="6942">
          <cell r="B6942" t="str">
            <v>5517SQ</v>
          </cell>
          <cell r="H6942">
            <v>33545</v>
          </cell>
        </row>
        <row r="6943">
          <cell r="B6943" t="str">
            <v>5518SQ</v>
          </cell>
          <cell r="H6943">
            <v>33545</v>
          </cell>
        </row>
        <row r="6944">
          <cell r="B6944" t="str">
            <v>5520PQ1</v>
          </cell>
          <cell r="H6944">
            <v>29381</v>
          </cell>
        </row>
        <row r="6945">
          <cell r="B6945" t="str">
            <v>5520SQ</v>
          </cell>
          <cell r="H6945">
            <v>33545</v>
          </cell>
        </row>
        <row r="6946">
          <cell r="B6946" t="str">
            <v>5521SQ</v>
          </cell>
          <cell r="H6946">
            <v>33545</v>
          </cell>
        </row>
        <row r="6947">
          <cell r="B6947" t="str">
            <v>5522SQ</v>
          </cell>
          <cell r="H6947">
            <v>33545</v>
          </cell>
        </row>
        <row r="6948">
          <cell r="B6948" t="str">
            <v>5523SQ</v>
          </cell>
          <cell r="H6948">
            <v>33545</v>
          </cell>
        </row>
        <row r="6949">
          <cell r="B6949" t="str">
            <v>5524SQ</v>
          </cell>
          <cell r="H6949">
            <v>33545</v>
          </cell>
        </row>
        <row r="6950">
          <cell r="B6950" t="str">
            <v>5525PQ1</v>
          </cell>
          <cell r="H6950">
            <v>29381</v>
          </cell>
        </row>
        <row r="6951">
          <cell r="B6951" t="str">
            <v>5527SQ</v>
          </cell>
          <cell r="H6951">
            <v>33545</v>
          </cell>
        </row>
        <row r="6952">
          <cell r="B6952" t="str">
            <v>5528SQ</v>
          </cell>
          <cell r="H6952">
            <v>33545</v>
          </cell>
        </row>
        <row r="6953">
          <cell r="B6953" t="str">
            <v>5529SQ</v>
          </cell>
          <cell r="H6953">
            <v>33545</v>
          </cell>
        </row>
        <row r="6954">
          <cell r="B6954" t="str">
            <v>5530SQ</v>
          </cell>
          <cell r="H6954">
            <v>33545</v>
          </cell>
        </row>
        <row r="6955">
          <cell r="B6955" t="str">
            <v>5531SQ</v>
          </cell>
          <cell r="H6955">
            <v>33545</v>
          </cell>
        </row>
        <row r="6956">
          <cell r="B6956" t="str">
            <v>5532SQ</v>
          </cell>
          <cell r="H6956">
            <v>33545</v>
          </cell>
        </row>
        <row r="6957">
          <cell r="B6957" t="str">
            <v>5533SQ</v>
          </cell>
          <cell r="H6957">
            <v>33545</v>
          </cell>
        </row>
        <row r="6958">
          <cell r="B6958" t="str">
            <v>5534SQ</v>
          </cell>
          <cell r="H6958">
            <v>33545</v>
          </cell>
        </row>
        <row r="6959">
          <cell r="B6959" t="str">
            <v>5535SQ</v>
          </cell>
          <cell r="H6959">
            <v>33545</v>
          </cell>
        </row>
        <row r="6960">
          <cell r="B6960" t="str">
            <v>5536SQ</v>
          </cell>
          <cell r="H6960">
            <v>33545</v>
          </cell>
        </row>
        <row r="6961">
          <cell r="B6961" t="str">
            <v>5537SQ</v>
          </cell>
          <cell r="H6961">
            <v>33545</v>
          </cell>
        </row>
        <row r="6962">
          <cell r="B6962" t="str">
            <v>5538SQ</v>
          </cell>
          <cell r="H6962">
            <v>33545</v>
          </cell>
        </row>
        <row r="6963">
          <cell r="B6963" t="str">
            <v>5539SQ</v>
          </cell>
          <cell r="H6963">
            <v>33545</v>
          </cell>
        </row>
        <row r="6964">
          <cell r="B6964" t="str">
            <v>5540SQ</v>
          </cell>
          <cell r="H6964">
            <v>33545</v>
          </cell>
        </row>
        <row r="6965">
          <cell r="B6965" t="str">
            <v>5541SQ</v>
          </cell>
          <cell r="H6965">
            <v>33545</v>
          </cell>
        </row>
        <row r="6966">
          <cell r="B6966" t="str">
            <v>5542SQ</v>
          </cell>
          <cell r="H6966">
            <v>33545</v>
          </cell>
        </row>
        <row r="6967">
          <cell r="B6967" t="str">
            <v>5543SQ</v>
          </cell>
          <cell r="H6967">
            <v>33545</v>
          </cell>
        </row>
        <row r="6968">
          <cell r="B6968" t="str">
            <v>5544SQ</v>
          </cell>
          <cell r="H6968">
            <v>33545</v>
          </cell>
        </row>
        <row r="6969">
          <cell r="B6969" t="str">
            <v>5545SQ</v>
          </cell>
          <cell r="H6969">
            <v>33545</v>
          </cell>
        </row>
        <row r="6970">
          <cell r="B6970" t="str">
            <v>5546SQ</v>
          </cell>
          <cell r="H6970">
            <v>33545</v>
          </cell>
        </row>
        <row r="6971">
          <cell r="B6971" t="str">
            <v>5547SQ</v>
          </cell>
          <cell r="H6971">
            <v>33545</v>
          </cell>
        </row>
        <row r="6972">
          <cell r="B6972" t="str">
            <v>5548SQ</v>
          </cell>
          <cell r="H6972">
            <v>33545</v>
          </cell>
        </row>
        <row r="6973">
          <cell r="B6973" t="str">
            <v>5549SQ</v>
          </cell>
          <cell r="H6973">
            <v>33545</v>
          </cell>
        </row>
        <row r="6974">
          <cell r="B6974" t="str">
            <v>5550SQ</v>
          </cell>
          <cell r="H6974">
            <v>33545</v>
          </cell>
        </row>
        <row r="6975">
          <cell r="B6975" t="str">
            <v>5551SQ</v>
          </cell>
          <cell r="H6975">
            <v>33545</v>
          </cell>
        </row>
        <row r="6976">
          <cell r="B6976" t="str">
            <v>5552SQ</v>
          </cell>
          <cell r="H6976">
            <v>33545</v>
          </cell>
        </row>
        <row r="6977">
          <cell r="B6977" t="str">
            <v>5553SQ</v>
          </cell>
          <cell r="H6977">
            <v>33545</v>
          </cell>
        </row>
        <row r="6978">
          <cell r="B6978" t="str">
            <v>5554SQ</v>
          </cell>
          <cell r="H6978">
            <v>33545</v>
          </cell>
        </row>
        <row r="6979">
          <cell r="B6979" t="str">
            <v>5556SQ</v>
          </cell>
          <cell r="H6979">
            <v>33545</v>
          </cell>
        </row>
        <row r="6980">
          <cell r="B6980" t="str">
            <v>5557SQ</v>
          </cell>
          <cell r="H6980">
            <v>33545</v>
          </cell>
        </row>
        <row r="6981">
          <cell r="B6981" t="str">
            <v>5558SQ</v>
          </cell>
          <cell r="H6981">
            <v>33545</v>
          </cell>
        </row>
        <row r="6982">
          <cell r="B6982" t="str">
            <v>5559SQ</v>
          </cell>
          <cell r="H6982">
            <v>33545</v>
          </cell>
        </row>
        <row r="6983">
          <cell r="B6983" t="str">
            <v>5560SQ</v>
          </cell>
          <cell r="H6983">
            <v>33545</v>
          </cell>
        </row>
        <row r="6984">
          <cell r="B6984" t="str">
            <v>5561SQ</v>
          </cell>
          <cell r="H6984">
            <v>33545</v>
          </cell>
        </row>
        <row r="6985">
          <cell r="B6985" t="str">
            <v>5562SQ</v>
          </cell>
          <cell r="H6985">
            <v>33545</v>
          </cell>
        </row>
        <row r="6986">
          <cell r="B6986" t="str">
            <v>5563SQ</v>
          </cell>
          <cell r="H6986">
            <v>33545</v>
          </cell>
        </row>
        <row r="6987">
          <cell r="B6987" t="str">
            <v>5564SQ</v>
          </cell>
          <cell r="H6987">
            <v>33545</v>
          </cell>
        </row>
        <row r="6988">
          <cell r="B6988" t="str">
            <v>5565SQ</v>
          </cell>
          <cell r="H6988">
            <v>33545</v>
          </cell>
        </row>
        <row r="6989">
          <cell r="B6989" t="str">
            <v>5566SQ</v>
          </cell>
          <cell r="H6989">
            <v>33545</v>
          </cell>
        </row>
        <row r="6990">
          <cell r="B6990" t="str">
            <v>5567SQ</v>
          </cell>
          <cell r="H6990">
            <v>33545</v>
          </cell>
        </row>
        <row r="6991">
          <cell r="B6991" t="str">
            <v>5568SQ</v>
          </cell>
          <cell r="H6991">
            <v>33545</v>
          </cell>
        </row>
        <row r="6992">
          <cell r="B6992" t="str">
            <v>5574PQ1</v>
          </cell>
          <cell r="H6992">
            <v>29381</v>
          </cell>
        </row>
        <row r="6993">
          <cell r="B6993" t="str">
            <v>5619SQ</v>
          </cell>
          <cell r="H6993">
            <v>39315</v>
          </cell>
        </row>
        <row r="6994">
          <cell r="B6994" t="str">
            <v>5672SE</v>
          </cell>
          <cell r="H6994">
            <v>112122</v>
          </cell>
        </row>
        <row r="6995">
          <cell r="B6995" t="str">
            <v>5749QF1</v>
          </cell>
          <cell r="H6995">
            <v>61919</v>
          </cell>
        </row>
        <row r="6996">
          <cell r="B6996" t="str">
            <v>5860PM1</v>
          </cell>
          <cell r="H6996">
            <v>29381</v>
          </cell>
        </row>
        <row r="6997">
          <cell r="B6997" t="str">
            <v>5980SN</v>
          </cell>
          <cell r="H6997">
            <v>37458</v>
          </cell>
        </row>
        <row r="6998">
          <cell r="B6998" t="str">
            <v>5981SN</v>
          </cell>
          <cell r="H6998">
            <v>37458</v>
          </cell>
        </row>
        <row r="6999">
          <cell r="B6999" t="str">
            <v>5982SN</v>
          </cell>
          <cell r="H6999">
            <v>37458</v>
          </cell>
        </row>
        <row r="7000">
          <cell r="B7000" t="str">
            <v>5983SN</v>
          </cell>
          <cell r="H7000">
            <v>37458</v>
          </cell>
        </row>
        <row r="7001">
          <cell r="B7001" t="str">
            <v>5984SN</v>
          </cell>
          <cell r="H7001">
            <v>37458</v>
          </cell>
        </row>
        <row r="7002">
          <cell r="B7002" t="str">
            <v>5985SN</v>
          </cell>
          <cell r="H7002">
            <v>37458</v>
          </cell>
        </row>
        <row r="7003">
          <cell r="B7003" t="str">
            <v>5987SN</v>
          </cell>
          <cell r="H7003">
            <v>37458</v>
          </cell>
        </row>
        <row r="7004">
          <cell r="B7004" t="str">
            <v>5988SN</v>
          </cell>
          <cell r="H7004">
            <v>37458</v>
          </cell>
        </row>
        <row r="7005">
          <cell r="B7005" t="str">
            <v>5989SN</v>
          </cell>
          <cell r="H7005">
            <v>33152</v>
          </cell>
        </row>
        <row r="7006">
          <cell r="B7006" t="str">
            <v>5991SN</v>
          </cell>
          <cell r="H7006">
            <v>33152</v>
          </cell>
        </row>
        <row r="7007">
          <cell r="B7007" t="str">
            <v>5992SN</v>
          </cell>
          <cell r="H7007">
            <v>33152</v>
          </cell>
        </row>
        <row r="7008">
          <cell r="B7008" t="str">
            <v>5993SN</v>
          </cell>
          <cell r="H7008">
            <v>33152</v>
          </cell>
        </row>
        <row r="7009">
          <cell r="B7009" t="str">
            <v>5994SN</v>
          </cell>
          <cell r="H7009">
            <v>33152</v>
          </cell>
        </row>
        <row r="7010">
          <cell r="B7010" t="str">
            <v>5995SN</v>
          </cell>
          <cell r="H7010">
            <v>33152</v>
          </cell>
        </row>
        <row r="7011">
          <cell r="B7011" t="str">
            <v>5996SN</v>
          </cell>
          <cell r="H7011">
            <v>33152</v>
          </cell>
        </row>
        <row r="7012">
          <cell r="B7012" t="str">
            <v>5997SN</v>
          </cell>
          <cell r="H7012">
            <v>33152</v>
          </cell>
        </row>
        <row r="7013">
          <cell r="B7013" t="str">
            <v>5998SN</v>
          </cell>
          <cell r="H7013">
            <v>33152</v>
          </cell>
        </row>
        <row r="7014">
          <cell r="B7014" t="str">
            <v>6000SN</v>
          </cell>
          <cell r="H7014">
            <v>33152</v>
          </cell>
        </row>
        <row r="7015">
          <cell r="B7015" t="str">
            <v>6001SN</v>
          </cell>
          <cell r="H7015">
            <v>33152</v>
          </cell>
        </row>
        <row r="7016">
          <cell r="B7016" t="str">
            <v>6002SN</v>
          </cell>
          <cell r="H7016">
            <v>33152</v>
          </cell>
        </row>
        <row r="7017">
          <cell r="B7017" t="str">
            <v>6003SN</v>
          </cell>
          <cell r="H7017">
            <v>33152</v>
          </cell>
        </row>
        <row r="7018">
          <cell r="B7018" t="str">
            <v>6004SN</v>
          </cell>
          <cell r="H7018">
            <v>33152</v>
          </cell>
        </row>
        <row r="7019">
          <cell r="B7019" t="str">
            <v>6010SN</v>
          </cell>
          <cell r="H7019">
            <v>40652</v>
          </cell>
        </row>
        <row r="7020">
          <cell r="B7020" t="str">
            <v>6015SN</v>
          </cell>
          <cell r="H7020">
            <v>33545</v>
          </cell>
        </row>
        <row r="7021">
          <cell r="B7021" t="str">
            <v>6016SN</v>
          </cell>
          <cell r="H7021">
            <v>37458</v>
          </cell>
        </row>
        <row r="7022">
          <cell r="B7022" t="str">
            <v>6017SN</v>
          </cell>
          <cell r="H7022">
            <v>37458</v>
          </cell>
        </row>
        <row r="7023">
          <cell r="B7023" t="str">
            <v>6018SN</v>
          </cell>
          <cell r="H7023">
            <v>37458</v>
          </cell>
        </row>
        <row r="7024">
          <cell r="B7024" t="str">
            <v>6019SN</v>
          </cell>
          <cell r="H7024">
            <v>37458</v>
          </cell>
        </row>
        <row r="7025">
          <cell r="B7025" t="str">
            <v>6020SN</v>
          </cell>
          <cell r="H7025">
            <v>37458</v>
          </cell>
        </row>
        <row r="7026">
          <cell r="B7026" t="str">
            <v>6021SN</v>
          </cell>
          <cell r="H7026">
            <v>37458</v>
          </cell>
        </row>
        <row r="7027">
          <cell r="B7027" t="str">
            <v>6022SN</v>
          </cell>
          <cell r="H7027">
            <v>37458</v>
          </cell>
        </row>
        <row r="7028">
          <cell r="B7028" t="str">
            <v>6023SN</v>
          </cell>
          <cell r="H7028">
            <v>37458</v>
          </cell>
        </row>
        <row r="7029">
          <cell r="B7029" t="str">
            <v>6038SN</v>
          </cell>
          <cell r="H7029">
            <v>33545</v>
          </cell>
        </row>
        <row r="7030">
          <cell r="B7030" t="str">
            <v>6039SN</v>
          </cell>
          <cell r="H7030">
            <v>37458</v>
          </cell>
        </row>
        <row r="7031">
          <cell r="B7031" t="str">
            <v>6040SN</v>
          </cell>
          <cell r="H7031">
            <v>33545</v>
          </cell>
        </row>
        <row r="7032">
          <cell r="B7032" t="str">
            <v>6041SN</v>
          </cell>
          <cell r="H7032">
            <v>33545</v>
          </cell>
        </row>
        <row r="7033">
          <cell r="B7033" t="str">
            <v>6042SN</v>
          </cell>
          <cell r="H7033">
            <v>33545</v>
          </cell>
        </row>
        <row r="7034">
          <cell r="B7034" t="str">
            <v>6043SN</v>
          </cell>
          <cell r="H7034">
            <v>33545</v>
          </cell>
        </row>
        <row r="7035">
          <cell r="B7035" t="str">
            <v>6044SN</v>
          </cell>
          <cell r="H7035">
            <v>33545</v>
          </cell>
        </row>
        <row r="7036">
          <cell r="B7036" t="str">
            <v>6045SN</v>
          </cell>
          <cell r="H7036">
            <v>33545</v>
          </cell>
        </row>
        <row r="7037">
          <cell r="B7037" t="str">
            <v>6046SN</v>
          </cell>
          <cell r="H7037">
            <v>33545</v>
          </cell>
        </row>
        <row r="7038">
          <cell r="B7038" t="str">
            <v>6047SN</v>
          </cell>
          <cell r="H7038">
            <v>33545</v>
          </cell>
        </row>
        <row r="7039">
          <cell r="B7039" t="str">
            <v>6048SN</v>
          </cell>
          <cell r="H7039">
            <v>33545</v>
          </cell>
        </row>
        <row r="7040">
          <cell r="B7040" t="str">
            <v>6049SN</v>
          </cell>
          <cell r="H7040">
            <v>33545</v>
          </cell>
        </row>
        <row r="7041">
          <cell r="B7041" t="str">
            <v>6050SN</v>
          </cell>
          <cell r="H7041">
            <v>33545</v>
          </cell>
        </row>
        <row r="7042">
          <cell r="B7042" t="str">
            <v>6051SN</v>
          </cell>
          <cell r="H7042">
            <v>33545</v>
          </cell>
        </row>
        <row r="7043">
          <cell r="B7043" t="str">
            <v>6052SN</v>
          </cell>
          <cell r="H7043">
            <v>33545</v>
          </cell>
        </row>
        <row r="7044">
          <cell r="B7044" t="str">
            <v>6053SN</v>
          </cell>
          <cell r="H7044">
            <v>33545</v>
          </cell>
        </row>
        <row r="7045">
          <cell r="B7045" t="str">
            <v>6054SN</v>
          </cell>
          <cell r="H7045">
            <v>33545</v>
          </cell>
        </row>
        <row r="7046">
          <cell r="B7046" t="str">
            <v>6055SN</v>
          </cell>
          <cell r="H7046">
            <v>33545</v>
          </cell>
        </row>
        <row r="7047">
          <cell r="B7047" t="str">
            <v>6056SN</v>
          </cell>
          <cell r="H7047">
            <v>33545</v>
          </cell>
        </row>
        <row r="7048">
          <cell r="B7048" t="str">
            <v>6057SN</v>
          </cell>
          <cell r="H7048">
            <v>33545</v>
          </cell>
        </row>
        <row r="7049">
          <cell r="B7049" t="str">
            <v>6058SN</v>
          </cell>
          <cell r="H7049">
            <v>33545</v>
          </cell>
        </row>
        <row r="7050">
          <cell r="B7050" t="str">
            <v>6059SN</v>
          </cell>
          <cell r="H7050">
            <v>33545</v>
          </cell>
        </row>
        <row r="7051">
          <cell r="B7051" t="str">
            <v>6060SN</v>
          </cell>
          <cell r="H7051">
            <v>33545</v>
          </cell>
        </row>
        <row r="7052">
          <cell r="B7052" t="str">
            <v>6061SN</v>
          </cell>
          <cell r="H7052">
            <v>33545</v>
          </cell>
        </row>
        <row r="7053">
          <cell r="B7053" t="str">
            <v>6062SN</v>
          </cell>
          <cell r="H7053">
            <v>33152</v>
          </cell>
        </row>
        <row r="7054">
          <cell r="B7054" t="str">
            <v>6063SN</v>
          </cell>
          <cell r="H7054">
            <v>33545</v>
          </cell>
        </row>
        <row r="7055">
          <cell r="B7055" t="str">
            <v>6064SN</v>
          </cell>
          <cell r="H7055">
            <v>33545</v>
          </cell>
        </row>
        <row r="7056">
          <cell r="B7056" t="str">
            <v>6065SN</v>
          </cell>
          <cell r="H7056">
            <v>33545</v>
          </cell>
        </row>
        <row r="7057">
          <cell r="B7057" t="str">
            <v>6066SN</v>
          </cell>
          <cell r="H7057">
            <v>33545</v>
          </cell>
        </row>
        <row r="7058">
          <cell r="B7058" t="str">
            <v>6068SN</v>
          </cell>
          <cell r="H7058">
            <v>33545</v>
          </cell>
        </row>
        <row r="7059">
          <cell r="B7059" t="str">
            <v>6069SN</v>
          </cell>
          <cell r="H7059">
            <v>33545</v>
          </cell>
        </row>
        <row r="7060">
          <cell r="B7060" t="str">
            <v>6070SN</v>
          </cell>
          <cell r="H7060">
            <v>33545</v>
          </cell>
        </row>
        <row r="7061">
          <cell r="B7061" t="str">
            <v>6071SN</v>
          </cell>
          <cell r="H7061">
            <v>33545</v>
          </cell>
        </row>
        <row r="7062">
          <cell r="B7062" t="str">
            <v>6072SN</v>
          </cell>
          <cell r="H7062">
            <v>33545</v>
          </cell>
        </row>
        <row r="7063">
          <cell r="B7063" t="str">
            <v>6073SN</v>
          </cell>
          <cell r="H7063">
            <v>33545</v>
          </cell>
        </row>
        <row r="7064">
          <cell r="B7064" t="str">
            <v>6074SN</v>
          </cell>
          <cell r="H7064">
            <v>33545</v>
          </cell>
        </row>
        <row r="7065">
          <cell r="B7065" t="str">
            <v>6075SN</v>
          </cell>
          <cell r="H7065">
            <v>33545</v>
          </cell>
        </row>
        <row r="7066">
          <cell r="B7066" t="str">
            <v>6076SN</v>
          </cell>
          <cell r="H7066">
            <v>33545</v>
          </cell>
        </row>
        <row r="7067">
          <cell r="B7067" t="str">
            <v>6077SN</v>
          </cell>
          <cell r="H7067">
            <v>33545</v>
          </cell>
        </row>
        <row r="7068">
          <cell r="B7068" t="str">
            <v>6078SN</v>
          </cell>
          <cell r="H7068">
            <v>33545</v>
          </cell>
        </row>
        <row r="7069">
          <cell r="B7069" t="str">
            <v>6079SN</v>
          </cell>
          <cell r="H7069">
            <v>33545</v>
          </cell>
        </row>
        <row r="7070">
          <cell r="B7070" t="str">
            <v>6080SN</v>
          </cell>
          <cell r="H7070">
            <v>33545</v>
          </cell>
        </row>
        <row r="7071">
          <cell r="B7071" t="str">
            <v>6081SN</v>
          </cell>
          <cell r="H7071">
            <v>33545</v>
          </cell>
        </row>
        <row r="7072">
          <cell r="B7072" t="str">
            <v>6082SN</v>
          </cell>
          <cell r="H7072">
            <v>33545</v>
          </cell>
        </row>
        <row r="7073">
          <cell r="B7073" t="str">
            <v>6083SN</v>
          </cell>
          <cell r="H7073">
            <v>33545</v>
          </cell>
        </row>
        <row r="7074">
          <cell r="B7074" t="str">
            <v>6084SN</v>
          </cell>
          <cell r="H7074">
            <v>33545</v>
          </cell>
        </row>
        <row r="7075">
          <cell r="B7075" t="str">
            <v>6085SN</v>
          </cell>
          <cell r="H7075">
            <v>33545</v>
          </cell>
        </row>
        <row r="7076">
          <cell r="B7076" t="str">
            <v>6086SN</v>
          </cell>
          <cell r="H7076">
            <v>33545</v>
          </cell>
        </row>
        <row r="7077">
          <cell r="B7077" t="str">
            <v>6087SN</v>
          </cell>
          <cell r="H7077">
            <v>33545</v>
          </cell>
        </row>
        <row r="7078">
          <cell r="B7078" t="str">
            <v>6088SN</v>
          </cell>
          <cell r="H7078">
            <v>33545</v>
          </cell>
        </row>
        <row r="7079">
          <cell r="B7079" t="str">
            <v>6089SN</v>
          </cell>
          <cell r="H7079">
            <v>33545</v>
          </cell>
        </row>
        <row r="7080">
          <cell r="B7080" t="str">
            <v>6090SN</v>
          </cell>
          <cell r="H7080">
            <v>33545</v>
          </cell>
        </row>
        <row r="7081">
          <cell r="B7081" t="str">
            <v>6091SN</v>
          </cell>
          <cell r="H7081">
            <v>33545</v>
          </cell>
        </row>
        <row r="7082">
          <cell r="B7082" t="str">
            <v>6092SN</v>
          </cell>
          <cell r="H7082">
            <v>33545</v>
          </cell>
        </row>
        <row r="7083">
          <cell r="B7083" t="str">
            <v>6093SN</v>
          </cell>
          <cell r="H7083">
            <v>33545</v>
          </cell>
        </row>
        <row r="7084">
          <cell r="B7084" t="str">
            <v>6094SN</v>
          </cell>
          <cell r="H7084">
            <v>33545</v>
          </cell>
        </row>
        <row r="7085">
          <cell r="B7085" t="str">
            <v>6095SN</v>
          </cell>
          <cell r="H7085">
            <v>33545</v>
          </cell>
        </row>
        <row r="7086">
          <cell r="B7086" t="str">
            <v>6096SN</v>
          </cell>
          <cell r="H7086">
            <v>33545</v>
          </cell>
        </row>
        <row r="7087">
          <cell r="B7087" t="str">
            <v>6097SN</v>
          </cell>
          <cell r="H7087">
            <v>33545</v>
          </cell>
        </row>
        <row r="7088">
          <cell r="B7088" t="str">
            <v>6098SN</v>
          </cell>
          <cell r="H7088">
            <v>33545</v>
          </cell>
        </row>
        <row r="7089">
          <cell r="B7089" t="str">
            <v>6099SN</v>
          </cell>
          <cell r="H7089">
            <v>33545</v>
          </cell>
        </row>
        <row r="7090">
          <cell r="B7090" t="str">
            <v>6100SN</v>
          </cell>
          <cell r="H7090">
            <v>33545</v>
          </cell>
        </row>
        <row r="7091">
          <cell r="B7091" t="str">
            <v>6101SN</v>
          </cell>
          <cell r="H7091">
            <v>33545</v>
          </cell>
        </row>
        <row r="7092">
          <cell r="B7092" t="str">
            <v>6102SN</v>
          </cell>
          <cell r="H7092">
            <v>33545</v>
          </cell>
        </row>
        <row r="7093">
          <cell r="B7093" t="str">
            <v>6103SN</v>
          </cell>
          <cell r="H7093">
            <v>33152</v>
          </cell>
        </row>
        <row r="7094">
          <cell r="B7094" t="str">
            <v>6104SN</v>
          </cell>
          <cell r="H7094">
            <v>33545</v>
          </cell>
        </row>
        <row r="7095">
          <cell r="B7095" t="str">
            <v>6105SN</v>
          </cell>
          <cell r="H7095">
            <v>33545</v>
          </cell>
        </row>
        <row r="7096">
          <cell r="B7096" t="str">
            <v>6106SN</v>
          </cell>
          <cell r="H7096">
            <v>33545</v>
          </cell>
        </row>
        <row r="7097">
          <cell r="B7097" t="str">
            <v>6107SN</v>
          </cell>
          <cell r="H7097">
            <v>33545</v>
          </cell>
        </row>
        <row r="7098">
          <cell r="B7098" t="str">
            <v>6108SN</v>
          </cell>
          <cell r="H7098">
            <v>33545</v>
          </cell>
        </row>
        <row r="7099">
          <cell r="B7099" t="str">
            <v>6109SN</v>
          </cell>
          <cell r="H7099">
            <v>33545</v>
          </cell>
        </row>
        <row r="7100">
          <cell r="B7100" t="str">
            <v>6110SN</v>
          </cell>
          <cell r="H7100">
            <v>33545</v>
          </cell>
        </row>
        <row r="7101">
          <cell r="B7101" t="str">
            <v>6111SN</v>
          </cell>
          <cell r="H7101">
            <v>33545</v>
          </cell>
        </row>
        <row r="7102">
          <cell r="B7102" t="str">
            <v>6112SN</v>
          </cell>
          <cell r="H7102">
            <v>33545</v>
          </cell>
        </row>
        <row r="7103">
          <cell r="B7103" t="str">
            <v>6113SN</v>
          </cell>
          <cell r="H7103">
            <v>33545</v>
          </cell>
        </row>
        <row r="7104">
          <cell r="B7104" t="str">
            <v>6114SN</v>
          </cell>
          <cell r="H7104">
            <v>33545</v>
          </cell>
        </row>
        <row r="7105">
          <cell r="B7105" t="str">
            <v>6115SN</v>
          </cell>
          <cell r="H7105">
            <v>33545</v>
          </cell>
        </row>
        <row r="7106">
          <cell r="B7106" t="str">
            <v>6116SN</v>
          </cell>
          <cell r="H7106">
            <v>33545</v>
          </cell>
        </row>
        <row r="7107">
          <cell r="B7107" t="str">
            <v>6117SN</v>
          </cell>
          <cell r="H7107">
            <v>33545</v>
          </cell>
        </row>
        <row r="7108">
          <cell r="B7108" t="str">
            <v>6118SN</v>
          </cell>
          <cell r="H7108">
            <v>33545</v>
          </cell>
        </row>
        <row r="7109">
          <cell r="B7109" t="str">
            <v>6119SN</v>
          </cell>
          <cell r="H7109">
            <v>33545</v>
          </cell>
        </row>
        <row r="7110">
          <cell r="B7110" t="str">
            <v>6120SN</v>
          </cell>
          <cell r="H7110">
            <v>33545</v>
          </cell>
        </row>
        <row r="7111">
          <cell r="B7111" t="str">
            <v>6121SN</v>
          </cell>
          <cell r="H7111">
            <v>33545</v>
          </cell>
        </row>
        <row r="7112">
          <cell r="B7112" t="str">
            <v>6122SN</v>
          </cell>
          <cell r="H7112">
            <v>33545</v>
          </cell>
        </row>
        <row r="7113">
          <cell r="B7113" t="str">
            <v>6123SN</v>
          </cell>
          <cell r="H7113">
            <v>33152</v>
          </cell>
        </row>
        <row r="7114">
          <cell r="B7114" t="str">
            <v>6124SN</v>
          </cell>
          <cell r="H7114">
            <v>33545</v>
          </cell>
        </row>
        <row r="7115">
          <cell r="B7115" t="str">
            <v>6125SN</v>
          </cell>
          <cell r="H7115">
            <v>33545</v>
          </cell>
        </row>
        <row r="7116">
          <cell r="B7116" t="str">
            <v>6126SN</v>
          </cell>
          <cell r="H7116">
            <v>33545</v>
          </cell>
        </row>
        <row r="7117">
          <cell r="B7117" t="str">
            <v>6127SN</v>
          </cell>
          <cell r="H7117">
            <v>33545</v>
          </cell>
        </row>
        <row r="7118">
          <cell r="B7118" t="str">
            <v>6128SN</v>
          </cell>
          <cell r="H7118">
            <v>33545</v>
          </cell>
        </row>
        <row r="7119">
          <cell r="B7119" t="str">
            <v>6129SN</v>
          </cell>
          <cell r="H7119">
            <v>33545</v>
          </cell>
        </row>
        <row r="7120">
          <cell r="B7120" t="str">
            <v>6130SN</v>
          </cell>
          <cell r="H7120">
            <v>33545</v>
          </cell>
        </row>
        <row r="7121">
          <cell r="B7121" t="str">
            <v>6131SN</v>
          </cell>
          <cell r="H7121">
            <v>33545</v>
          </cell>
        </row>
        <row r="7122">
          <cell r="B7122" t="str">
            <v>6132SN</v>
          </cell>
          <cell r="H7122">
            <v>33545</v>
          </cell>
        </row>
        <row r="7123">
          <cell r="B7123" t="str">
            <v>6133SN</v>
          </cell>
          <cell r="H7123">
            <v>33545</v>
          </cell>
        </row>
        <row r="7124">
          <cell r="B7124" t="str">
            <v>6134SN</v>
          </cell>
          <cell r="H7124">
            <v>33545</v>
          </cell>
        </row>
        <row r="7125">
          <cell r="B7125" t="str">
            <v>6137SN</v>
          </cell>
          <cell r="H7125">
            <v>33152</v>
          </cell>
        </row>
        <row r="7126">
          <cell r="B7126" t="str">
            <v>6138SN</v>
          </cell>
          <cell r="H7126">
            <v>33152</v>
          </cell>
        </row>
        <row r="7127">
          <cell r="B7127" t="str">
            <v>6139SN</v>
          </cell>
          <cell r="H7127">
            <v>33152</v>
          </cell>
        </row>
        <row r="7128">
          <cell r="B7128" t="str">
            <v>6140SN</v>
          </cell>
          <cell r="H7128">
            <v>37458</v>
          </cell>
        </row>
        <row r="7129">
          <cell r="B7129" t="str">
            <v>6141SN</v>
          </cell>
          <cell r="H7129">
            <v>37458</v>
          </cell>
        </row>
        <row r="7130">
          <cell r="B7130" t="str">
            <v>6142SN</v>
          </cell>
          <cell r="H7130">
            <v>37458</v>
          </cell>
        </row>
        <row r="7131">
          <cell r="B7131" t="str">
            <v>6143SN</v>
          </cell>
          <cell r="H7131">
            <v>33152</v>
          </cell>
        </row>
        <row r="7132">
          <cell r="B7132" t="str">
            <v>6144SN</v>
          </cell>
          <cell r="H7132">
            <v>33545</v>
          </cell>
        </row>
        <row r="7133">
          <cell r="B7133" t="str">
            <v>6145SN</v>
          </cell>
          <cell r="H7133">
            <v>33545</v>
          </cell>
        </row>
        <row r="7134">
          <cell r="B7134" t="str">
            <v>6146SN</v>
          </cell>
          <cell r="H7134">
            <v>33545</v>
          </cell>
        </row>
        <row r="7135">
          <cell r="B7135" t="str">
            <v>6147SN</v>
          </cell>
          <cell r="H7135">
            <v>37458</v>
          </cell>
        </row>
        <row r="7136">
          <cell r="B7136" t="str">
            <v>6148SN</v>
          </cell>
          <cell r="H7136">
            <v>40652</v>
          </cell>
        </row>
        <row r="7137">
          <cell r="B7137" t="str">
            <v>6149SN</v>
          </cell>
          <cell r="H7137">
            <v>37458</v>
          </cell>
        </row>
        <row r="7138">
          <cell r="B7138" t="str">
            <v>6150SN</v>
          </cell>
          <cell r="H7138">
            <v>40652</v>
          </cell>
        </row>
        <row r="7139">
          <cell r="B7139" t="str">
            <v>6151SN</v>
          </cell>
          <cell r="H7139">
            <v>37458</v>
          </cell>
        </row>
        <row r="7140">
          <cell r="B7140" t="str">
            <v>6153SN</v>
          </cell>
          <cell r="H7140">
            <v>40652</v>
          </cell>
        </row>
        <row r="7141">
          <cell r="B7141" t="str">
            <v>6154SN</v>
          </cell>
          <cell r="H7141">
            <v>40652</v>
          </cell>
        </row>
        <row r="7142">
          <cell r="B7142" t="str">
            <v>6159SN</v>
          </cell>
          <cell r="H7142">
            <v>37458</v>
          </cell>
        </row>
        <row r="7143">
          <cell r="B7143" t="str">
            <v>6160SN</v>
          </cell>
          <cell r="H7143">
            <v>40652</v>
          </cell>
        </row>
        <row r="7144">
          <cell r="B7144" t="str">
            <v>6161SN</v>
          </cell>
          <cell r="H7144">
            <v>37458</v>
          </cell>
        </row>
        <row r="7145">
          <cell r="B7145" t="str">
            <v>6162SN</v>
          </cell>
          <cell r="H7145">
            <v>40652</v>
          </cell>
        </row>
        <row r="7146">
          <cell r="B7146" t="str">
            <v>6163SN</v>
          </cell>
          <cell r="H7146">
            <v>33152</v>
          </cell>
        </row>
        <row r="7147">
          <cell r="B7147" t="str">
            <v>6166SN</v>
          </cell>
          <cell r="H7147">
            <v>33152</v>
          </cell>
        </row>
        <row r="7148">
          <cell r="B7148" t="str">
            <v>6168SN</v>
          </cell>
          <cell r="H7148">
            <v>37458</v>
          </cell>
        </row>
        <row r="7149">
          <cell r="B7149" t="str">
            <v>6169SN</v>
          </cell>
          <cell r="H7149">
            <v>40652</v>
          </cell>
        </row>
        <row r="7150">
          <cell r="B7150" t="str">
            <v>6170SN</v>
          </cell>
          <cell r="H7150">
            <v>37458</v>
          </cell>
        </row>
        <row r="7151">
          <cell r="B7151" t="str">
            <v>6171SN</v>
          </cell>
          <cell r="H7151">
            <v>37458</v>
          </cell>
        </row>
        <row r="7152">
          <cell r="B7152" t="str">
            <v>6174SN</v>
          </cell>
          <cell r="H7152">
            <v>37458</v>
          </cell>
        </row>
        <row r="7153">
          <cell r="B7153" t="str">
            <v>6175SN</v>
          </cell>
          <cell r="H7153">
            <v>37458</v>
          </cell>
        </row>
        <row r="7154">
          <cell r="B7154" t="str">
            <v>6176SN</v>
          </cell>
          <cell r="H7154">
            <v>37458</v>
          </cell>
        </row>
        <row r="7155">
          <cell r="B7155" t="str">
            <v>6177SN</v>
          </cell>
          <cell r="H7155">
            <v>37458</v>
          </cell>
        </row>
        <row r="7156">
          <cell r="B7156" t="str">
            <v>6178SN</v>
          </cell>
          <cell r="H7156">
            <v>33152</v>
          </cell>
        </row>
        <row r="7157">
          <cell r="B7157" t="str">
            <v>6179SN</v>
          </cell>
          <cell r="H7157">
            <v>37458</v>
          </cell>
        </row>
        <row r="7158">
          <cell r="B7158" t="str">
            <v>6180SN</v>
          </cell>
          <cell r="H7158">
            <v>37458</v>
          </cell>
        </row>
        <row r="7159">
          <cell r="B7159" t="str">
            <v>6181SN</v>
          </cell>
          <cell r="H7159">
            <v>37458</v>
          </cell>
        </row>
        <row r="7160">
          <cell r="B7160" t="str">
            <v>6182SN</v>
          </cell>
          <cell r="H7160">
            <v>37458</v>
          </cell>
        </row>
        <row r="7161">
          <cell r="B7161" t="str">
            <v>6188SN</v>
          </cell>
          <cell r="H7161">
            <v>37458</v>
          </cell>
        </row>
        <row r="7162">
          <cell r="B7162" t="str">
            <v>6189SN</v>
          </cell>
          <cell r="H7162">
            <v>37458</v>
          </cell>
        </row>
        <row r="7163">
          <cell r="B7163" t="str">
            <v>6190SN</v>
          </cell>
          <cell r="H7163">
            <v>37458</v>
          </cell>
        </row>
        <row r="7164">
          <cell r="B7164" t="str">
            <v>6191SN</v>
          </cell>
          <cell r="H7164">
            <v>37458</v>
          </cell>
        </row>
        <row r="7165">
          <cell r="B7165" t="str">
            <v>6192SN</v>
          </cell>
          <cell r="H7165">
            <v>37458</v>
          </cell>
        </row>
        <row r="7166">
          <cell r="B7166" t="str">
            <v>6193SN</v>
          </cell>
          <cell r="H7166">
            <v>37458</v>
          </cell>
        </row>
        <row r="7167">
          <cell r="B7167" t="str">
            <v>6194SN</v>
          </cell>
          <cell r="H7167">
            <v>37458</v>
          </cell>
        </row>
        <row r="7168">
          <cell r="B7168" t="str">
            <v>6195SN</v>
          </cell>
          <cell r="H7168">
            <v>37458</v>
          </cell>
        </row>
        <row r="7169">
          <cell r="B7169" t="str">
            <v>6196SN</v>
          </cell>
          <cell r="H7169">
            <v>37458</v>
          </cell>
        </row>
        <row r="7170">
          <cell r="B7170" t="str">
            <v>6197SN</v>
          </cell>
          <cell r="H7170">
            <v>37458</v>
          </cell>
        </row>
        <row r="7171">
          <cell r="B7171" t="str">
            <v>6198SN</v>
          </cell>
          <cell r="H7171">
            <v>37458</v>
          </cell>
        </row>
        <row r="7172">
          <cell r="B7172" t="str">
            <v>6199SN</v>
          </cell>
          <cell r="H7172">
            <v>33152</v>
          </cell>
        </row>
        <row r="7173">
          <cell r="B7173" t="str">
            <v>6200SN</v>
          </cell>
          <cell r="H7173">
            <v>33152</v>
          </cell>
        </row>
        <row r="7174">
          <cell r="B7174" t="str">
            <v>6217SN</v>
          </cell>
          <cell r="H7174">
            <v>33152</v>
          </cell>
        </row>
        <row r="7175">
          <cell r="B7175" t="str">
            <v>6219SN</v>
          </cell>
          <cell r="H7175">
            <v>33152</v>
          </cell>
        </row>
        <row r="7176">
          <cell r="B7176" t="str">
            <v>6221SN</v>
          </cell>
          <cell r="H7176">
            <v>33152</v>
          </cell>
        </row>
        <row r="7177">
          <cell r="B7177" t="str">
            <v>6222SN</v>
          </cell>
          <cell r="H7177">
            <v>33152</v>
          </cell>
        </row>
        <row r="7178">
          <cell r="B7178" t="str">
            <v>6223SN</v>
          </cell>
          <cell r="H7178">
            <v>37783</v>
          </cell>
        </row>
        <row r="7179">
          <cell r="B7179" t="str">
            <v>6234SN</v>
          </cell>
          <cell r="H7179">
            <v>37458</v>
          </cell>
        </row>
        <row r="7180">
          <cell r="B7180" t="str">
            <v>6235SN</v>
          </cell>
          <cell r="H7180">
            <v>37458</v>
          </cell>
        </row>
        <row r="7181">
          <cell r="B7181" t="str">
            <v>6236SN</v>
          </cell>
          <cell r="H7181">
            <v>37458</v>
          </cell>
        </row>
        <row r="7182">
          <cell r="B7182" t="str">
            <v>6237SN</v>
          </cell>
          <cell r="H7182">
            <v>37458</v>
          </cell>
        </row>
        <row r="7183">
          <cell r="B7183" t="str">
            <v>6238SN</v>
          </cell>
          <cell r="H7183">
            <v>33152</v>
          </cell>
        </row>
        <row r="7184">
          <cell r="B7184" t="str">
            <v>6239SN</v>
          </cell>
          <cell r="H7184">
            <v>33545</v>
          </cell>
        </row>
        <row r="7185">
          <cell r="B7185" t="str">
            <v>6244SN</v>
          </cell>
          <cell r="H7185">
            <v>33545</v>
          </cell>
        </row>
        <row r="7186">
          <cell r="B7186" t="str">
            <v>6245SN</v>
          </cell>
          <cell r="H7186">
            <v>33545</v>
          </cell>
        </row>
        <row r="7187">
          <cell r="B7187" t="str">
            <v>6248SN</v>
          </cell>
          <cell r="H7187">
            <v>37458</v>
          </cell>
        </row>
        <row r="7188">
          <cell r="B7188" t="str">
            <v>6249SN</v>
          </cell>
          <cell r="H7188">
            <v>37458</v>
          </cell>
        </row>
        <row r="7189">
          <cell r="B7189" t="str">
            <v>6250SN</v>
          </cell>
          <cell r="H7189">
            <v>37458</v>
          </cell>
        </row>
        <row r="7190">
          <cell r="B7190" t="str">
            <v>6251SN</v>
          </cell>
          <cell r="H7190">
            <v>37458</v>
          </cell>
        </row>
        <row r="7191">
          <cell r="B7191" t="str">
            <v>6252SN</v>
          </cell>
          <cell r="H7191">
            <v>37458</v>
          </cell>
        </row>
        <row r="7192">
          <cell r="B7192" t="str">
            <v>6254SN</v>
          </cell>
          <cell r="H7192">
            <v>37458</v>
          </cell>
        </row>
        <row r="7193">
          <cell r="B7193" t="str">
            <v>6255SN</v>
          </cell>
          <cell r="H7193">
            <v>37458</v>
          </cell>
        </row>
        <row r="7194">
          <cell r="B7194" t="str">
            <v>6256SN</v>
          </cell>
          <cell r="H7194">
            <v>33152</v>
          </cell>
        </row>
        <row r="7195">
          <cell r="B7195" t="str">
            <v>6257SN</v>
          </cell>
          <cell r="H7195">
            <v>33152</v>
          </cell>
        </row>
        <row r="7196">
          <cell r="B7196" t="str">
            <v>6258SN</v>
          </cell>
          <cell r="H7196">
            <v>40652</v>
          </cell>
        </row>
        <row r="7197">
          <cell r="B7197" t="str">
            <v>6259SN</v>
          </cell>
          <cell r="H7197">
            <v>40652</v>
          </cell>
        </row>
        <row r="7198">
          <cell r="B7198" t="str">
            <v>6260SN</v>
          </cell>
          <cell r="H7198">
            <v>40652</v>
          </cell>
        </row>
        <row r="7199">
          <cell r="B7199" t="str">
            <v>6261SN</v>
          </cell>
          <cell r="H7199">
            <v>37458</v>
          </cell>
        </row>
        <row r="7200">
          <cell r="B7200" t="str">
            <v>6265SN</v>
          </cell>
          <cell r="H7200">
            <v>37458</v>
          </cell>
        </row>
        <row r="7201">
          <cell r="B7201" t="str">
            <v>6266SN</v>
          </cell>
          <cell r="H7201">
            <v>37458</v>
          </cell>
        </row>
        <row r="7202">
          <cell r="B7202" t="str">
            <v>6268SN</v>
          </cell>
          <cell r="H7202">
            <v>37458</v>
          </cell>
        </row>
        <row r="7203">
          <cell r="B7203" t="str">
            <v>6269SN</v>
          </cell>
          <cell r="H7203">
            <v>37458</v>
          </cell>
        </row>
        <row r="7204">
          <cell r="B7204" t="str">
            <v>6270SN</v>
          </cell>
          <cell r="H7204">
            <v>37458</v>
          </cell>
        </row>
        <row r="7205">
          <cell r="B7205" t="str">
            <v>6271SN</v>
          </cell>
          <cell r="H7205">
            <v>37458</v>
          </cell>
        </row>
        <row r="7206">
          <cell r="B7206" t="str">
            <v>6272SN</v>
          </cell>
          <cell r="H7206">
            <v>37458</v>
          </cell>
        </row>
        <row r="7207">
          <cell r="B7207" t="str">
            <v>6273SN</v>
          </cell>
          <cell r="H7207">
            <v>37458</v>
          </cell>
        </row>
        <row r="7208">
          <cell r="B7208" t="str">
            <v>6274SN</v>
          </cell>
          <cell r="H7208">
            <v>37458</v>
          </cell>
        </row>
        <row r="7209">
          <cell r="B7209" t="str">
            <v>6275SN</v>
          </cell>
          <cell r="H7209">
            <v>37458</v>
          </cell>
        </row>
        <row r="7210">
          <cell r="B7210" t="str">
            <v>6276SN</v>
          </cell>
          <cell r="H7210">
            <v>37458</v>
          </cell>
        </row>
        <row r="7211">
          <cell r="B7211" t="str">
            <v>6278SN</v>
          </cell>
          <cell r="H7211">
            <v>37458</v>
          </cell>
        </row>
        <row r="7212">
          <cell r="B7212" t="str">
            <v>6282SN</v>
          </cell>
          <cell r="H7212">
            <v>37458</v>
          </cell>
        </row>
        <row r="7213">
          <cell r="B7213" t="str">
            <v>6283SN</v>
          </cell>
          <cell r="H7213">
            <v>40652</v>
          </cell>
        </row>
        <row r="7214">
          <cell r="B7214" t="str">
            <v>6284SN</v>
          </cell>
          <cell r="H7214">
            <v>40652</v>
          </cell>
        </row>
        <row r="7215">
          <cell r="B7215" t="str">
            <v>6284SR</v>
          </cell>
          <cell r="H7215">
            <v>47450</v>
          </cell>
        </row>
        <row r="7216">
          <cell r="B7216" t="str">
            <v>6285SN</v>
          </cell>
          <cell r="H7216">
            <v>40652</v>
          </cell>
        </row>
        <row r="7217">
          <cell r="B7217" t="str">
            <v>6286SN</v>
          </cell>
          <cell r="H7217">
            <v>40652</v>
          </cell>
        </row>
        <row r="7218">
          <cell r="B7218" t="str">
            <v>6286SR</v>
          </cell>
          <cell r="H7218">
            <v>48260</v>
          </cell>
        </row>
        <row r="7219">
          <cell r="B7219" t="str">
            <v>6300SN</v>
          </cell>
          <cell r="H7219">
            <v>35058</v>
          </cell>
        </row>
        <row r="7220">
          <cell r="B7220" t="str">
            <v>6300SR</v>
          </cell>
          <cell r="H7220">
            <v>100175</v>
          </cell>
        </row>
        <row r="7221">
          <cell r="B7221" t="str">
            <v>6309SR</v>
          </cell>
          <cell r="H7221">
            <v>36021</v>
          </cell>
        </row>
        <row r="7222">
          <cell r="B7222" t="str">
            <v>6310SR</v>
          </cell>
          <cell r="H7222">
            <v>36021</v>
          </cell>
        </row>
        <row r="7223">
          <cell r="B7223" t="str">
            <v>6458SN</v>
          </cell>
          <cell r="H7223">
            <v>34196</v>
          </cell>
        </row>
        <row r="7224">
          <cell r="B7224" t="str">
            <v>6526SN</v>
          </cell>
          <cell r="H7224">
            <v>34641</v>
          </cell>
        </row>
        <row r="7225">
          <cell r="B7225" t="str">
            <v>6546SN</v>
          </cell>
          <cell r="H7225">
            <v>48980</v>
          </cell>
        </row>
        <row r="7226">
          <cell r="B7226" t="str">
            <v>6628SN</v>
          </cell>
          <cell r="H7226">
            <v>47470</v>
          </cell>
        </row>
        <row r="7227">
          <cell r="B7227" t="str">
            <v>6676ST</v>
          </cell>
          <cell r="H7227">
            <v>39545</v>
          </cell>
        </row>
        <row r="7228">
          <cell r="B7228" t="str">
            <v>6677ST</v>
          </cell>
          <cell r="H7228">
            <v>39812</v>
          </cell>
        </row>
        <row r="7229">
          <cell r="B7229" t="str">
            <v>6714SO</v>
          </cell>
          <cell r="H7229">
            <v>43352</v>
          </cell>
        </row>
        <row r="7230">
          <cell r="B7230" t="str">
            <v>6771SS</v>
          </cell>
          <cell r="H7230">
            <v>104002</v>
          </cell>
        </row>
        <row r="7231">
          <cell r="B7231" t="str">
            <v>6772SS</v>
          </cell>
          <cell r="H7231">
            <v>56586</v>
          </cell>
        </row>
        <row r="7232">
          <cell r="B7232" t="str">
            <v>6789SS</v>
          </cell>
          <cell r="H7232">
            <v>123583</v>
          </cell>
        </row>
        <row r="7233">
          <cell r="B7233" t="str">
            <v>6791SS</v>
          </cell>
          <cell r="H7233">
            <v>51067</v>
          </cell>
        </row>
        <row r="7234">
          <cell r="B7234" t="str">
            <v>6798SS</v>
          </cell>
          <cell r="H7234">
            <v>50265</v>
          </cell>
        </row>
        <row r="7235">
          <cell r="B7235" t="str">
            <v>6838RX</v>
          </cell>
          <cell r="H7235">
            <v>64429</v>
          </cell>
        </row>
        <row r="7236">
          <cell r="B7236" t="str">
            <v>6933RX</v>
          </cell>
          <cell r="H7236">
            <v>51602</v>
          </cell>
        </row>
        <row r="7237">
          <cell r="B7237" t="str">
            <v>7024SC</v>
          </cell>
          <cell r="H7237">
            <v>105470</v>
          </cell>
        </row>
        <row r="7238">
          <cell r="B7238" t="str">
            <v>7584SI</v>
          </cell>
          <cell r="H7238">
            <v>83294</v>
          </cell>
        </row>
        <row r="7239">
          <cell r="B7239" t="str">
            <v>8076SQ</v>
          </cell>
          <cell r="H7239">
            <v>34657</v>
          </cell>
        </row>
        <row r="7240">
          <cell r="B7240" t="str">
            <v>8084SQ</v>
          </cell>
          <cell r="H7240">
            <v>34657</v>
          </cell>
        </row>
        <row r="7241">
          <cell r="B7241" t="str">
            <v>8093SQ</v>
          </cell>
          <cell r="H7241">
            <v>34130</v>
          </cell>
        </row>
        <row r="7242">
          <cell r="B7242" t="str">
            <v>8110SQ</v>
          </cell>
          <cell r="H7242">
            <v>34699</v>
          </cell>
        </row>
        <row r="7243">
          <cell r="B7243" t="str">
            <v>8146SQ</v>
          </cell>
          <cell r="H7243">
            <v>41325</v>
          </cell>
        </row>
        <row r="7244">
          <cell r="B7244" t="str">
            <v>8149SQ</v>
          </cell>
          <cell r="H7244">
            <v>39152</v>
          </cell>
        </row>
        <row r="7245">
          <cell r="B7245" t="str">
            <v>8187SQ</v>
          </cell>
          <cell r="H7245">
            <v>100447</v>
          </cell>
        </row>
        <row r="7246">
          <cell r="B7246" t="str">
            <v>8189SQ</v>
          </cell>
          <cell r="H7246">
            <v>82619</v>
          </cell>
        </row>
        <row r="7247">
          <cell r="B7247" t="str">
            <v>8203SQ</v>
          </cell>
          <cell r="H7247">
            <v>42751</v>
          </cell>
        </row>
        <row r="7248">
          <cell r="B7248" t="str">
            <v>8208SQ</v>
          </cell>
          <cell r="H7248">
            <v>40780</v>
          </cell>
        </row>
        <row r="7249">
          <cell r="B7249" t="str">
            <v>8211SQ</v>
          </cell>
          <cell r="H7249">
            <v>50295</v>
          </cell>
        </row>
        <row r="7250">
          <cell r="B7250" t="str">
            <v>8220SQ</v>
          </cell>
          <cell r="H7250">
            <v>111875</v>
          </cell>
        </row>
        <row r="7251">
          <cell r="B7251" t="str">
            <v>8229SS</v>
          </cell>
          <cell r="H7251">
            <v>41682</v>
          </cell>
        </row>
        <row r="7252">
          <cell r="B7252" t="str">
            <v>8234SS</v>
          </cell>
          <cell r="H7252">
            <v>45991</v>
          </cell>
        </row>
        <row r="7253">
          <cell r="B7253" t="str">
            <v>8350ST</v>
          </cell>
          <cell r="H7253">
            <v>35682</v>
          </cell>
        </row>
        <row r="7254">
          <cell r="B7254" t="str">
            <v>8369LZ</v>
          </cell>
          <cell r="H7254">
            <v>19587</v>
          </cell>
        </row>
        <row r="7255">
          <cell r="B7255" t="str">
            <v>8369ST</v>
          </cell>
          <cell r="H7255">
            <v>74605</v>
          </cell>
        </row>
        <row r="7256">
          <cell r="B7256" t="str">
            <v>8388ST</v>
          </cell>
          <cell r="H7256">
            <v>44272</v>
          </cell>
        </row>
        <row r="7257">
          <cell r="B7257" t="str">
            <v>8782RS</v>
          </cell>
          <cell r="H7257">
            <v>58791</v>
          </cell>
        </row>
        <row r="7258">
          <cell r="B7258" t="str">
            <v>9011RR</v>
          </cell>
          <cell r="H7258">
            <v>33152</v>
          </cell>
        </row>
        <row r="7259">
          <cell r="H7259">
            <v>1949543376</v>
          </cell>
        </row>
      </sheetData>
      <sheetData sheetId="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im002138"/>
      <sheetName val="Amortização"/>
      <sheetName val="Taxas de Amortização"/>
      <sheetName val="Movimentos por Fora"/>
      <sheetName val="Data"/>
      <sheetName val="Amortizaçõe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ortização"/>
      <sheetName val="Amortização (2)"/>
      <sheetName val="im002072"/>
      <sheetName val="Taxas de Amortização"/>
    </sheetNames>
    <sheetDataSet>
      <sheetData sheetId="0" refreshError="1"/>
      <sheetData sheetId="1" refreshError="1"/>
      <sheetData sheetId="2" refreshError="1"/>
      <sheetData sheetId="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ts"/>
      <sheetName val="Liabilities"/>
      <sheetName val="P-L"/>
      <sheetName val="General Data"/>
      <sheetName val="1. P-L"/>
      <sheetName val="2. Balance Sheet"/>
      <sheetName val="2.1 Capital expenditure"/>
      <sheetName val="3. Cash flow statement"/>
      <sheetName val="3.1. Change in grp structure "/>
      <sheetName val="4. Change in equity"/>
      <sheetName val="5. Effects on P&amp;L &amp; Assets"/>
      <sheetName val="6. COS and Distribution costs"/>
      <sheetName val="7. Provision allowances"/>
      <sheetName val="8. Other income and expenses"/>
      <sheetName val="9. Extraordinary items"/>
      <sheetName val="10.Local income tax calculation"/>
      <sheetName val="11. Tax proof"/>
      <sheetName val="12. Goodwill"/>
      <sheetName val="13. Intangible assets"/>
      <sheetName val="14. Fixed assets"/>
      <sheetName val="15. Stock"/>
      <sheetName val="16. Financial assets"/>
      <sheetName val="17. Non consolidated stock"/>
      <sheetName val="18. Other receivables - Cash"/>
      <sheetName val="19. Reserve for contingencies"/>
      <sheetName val="20. Borrowings"/>
      <sheetName val="21. Maturity of debt"/>
      <sheetName val="22. Other debts"/>
      <sheetName val="23. Booked deferred tax"/>
      <sheetName val="24. Cont and Commitments"/>
      <sheetName val="25. Headcount"/>
      <sheetName val="26. Intragroup transactions"/>
      <sheetName val="27. Intragroup Capital"/>
      <sheetName val="28. Intragroup balances"/>
      <sheetName val="29. Translation adjustment"/>
      <sheetName val="30. Audit Fees"/>
      <sheetName val="Checks (detail)"/>
      <sheetName val="Checks (global)"/>
      <sheetName val="impr"/>
      <sheetName val="Dia_Dividendes_Recus"/>
      <sheetName val="Dia_Dividendes_Payes"/>
      <sheetName val="Dia Codes"/>
    </sheetNames>
    <sheetDataSet>
      <sheetData sheetId="0">
        <row r="2">
          <cell r="C2" t="str">
            <v>YEAR N : 31/12/2003</v>
          </cell>
          <cell r="G2" t="str">
            <v>YEAR N-1 : 31/12/2002</v>
          </cell>
        </row>
        <row r="3">
          <cell r="C3" t="str">
            <v>Loc. Books</v>
          </cell>
          <cell r="D3" t="str">
            <v>REST.</v>
          </cell>
          <cell r="E3" t="str">
            <v>CONSOLIDATED</v>
          </cell>
          <cell r="G3" t="str">
            <v>BEFORE DIVIDENDS</v>
          </cell>
          <cell r="I3" t="str">
            <v>AFTER DIVIDENDS</v>
          </cell>
        </row>
        <row r="4">
          <cell r="C4" t="str">
            <v>Loc. Cur.</v>
          </cell>
          <cell r="E4" t="str">
            <v>Loc. Cur.</v>
          </cell>
          <cell r="F4" t="str">
            <v>EURO</v>
          </cell>
          <cell r="G4" t="str">
            <v>Loc. Cur.</v>
          </cell>
          <cell r="H4" t="str">
            <v>EURO</v>
          </cell>
        </row>
        <row r="6">
          <cell r="A6" t="str">
            <v>A101</v>
          </cell>
          <cell r="B6" t="str">
            <v>Goodwill</v>
          </cell>
          <cell r="C6">
            <v>0</v>
          </cell>
          <cell r="D6">
            <v>38143</v>
          </cell>
          <cell r="E6">
            <v>38143</v>
          </cell>
          <cell r="F6">
            <v>38143</v>
          </cell>
          <cell r="G6">
            <v>38143</v>
          </cell>
          <cell r="H6">
            <v>38143</v>
          </cell>
          <cell r="I6">
            <v>38143</v>
          </cell>
          <cell r="J6">
            <v>38143</v>
          </cell>
          <cell r="K6">
            <v>38143</v>
          </cell>
          <cell r="L6">
            <v>38143</v>
          </cell>
          <cell r="M6">
            <v>38143</v>
          </cell>
          <cell r="N6">
            <v>38143</v>
          </cell>
        </row>
        <row r="7">
          <cell r="C7">
            <v>36324</v>
          </cell>
          <cell r="D7">
            <v>-5309</v>
          </cell>
          <cell r="E7">
            <v>31015</v>
          </cell>
          <cell r="F7">
            <v>31015</v>
          </cell>
          <cell r="G7">
            <v>31015</v>
          </cell>
          <cell r="H7">
            <v>31015</v>
          </cell>
        </row>
        <row r="8">
          <cell r="C8">
            <v>-35994</v>
          </cell>
          <cell r="D8">
            <v>25375</v>
          </cell>
          <cell r="E8">
            <v>-10619</v>
          </cell>
          <cell r="F8">
            <v>-10619</v>
          </cell>
          <cell r="G8">
            <v>-9069</v>
          </cell>
          <cell r="H8">
            <v>-9069</v>
          </cell>
        </row>
        <row r="9">
          <cell r="A9" t="str">
            <v>A104</v>
          </cell>
          <cell r="B9" t="str">
            <v>Amortization of goodwill</v>
          </cell>
          <cell r="C9">
            <v>0</v>
          </cell>
          <cell r="D9">
            <v>-5497</v>
          </cell>
          <cell r="E9">
            <v>-5497</v>
          </cell>
          <cell r="F9">
            <v>-5497</v>
          </cell>
          <cell r="G9">
            <v>-4556</v>
          </cell>
          <cell r="H9">
            <v>-4556</v>
          </cell>
          <cell r="I9">
            <v>-4556</v>
          </cell>
          <cell r="J9">
            <v>-4556</v>
          </cell>
          <cell r="K9">
            <v>-4556</v>
          </cell>
          <cell r="L9">
            <v>-4556</v>
          </cell>
        </row>
        <row r="10">
          <cell r="A10" t="str">
            <v>A201</v>
          </cell>
          <cell r="B10" t="str">
            <v>Land</v>
          </cell>
          <cell r="C10">
            <v>6127</v>
          </cell>
          <cell r="D10">
            <v>0</v>
          </cell>
          <cell r="E10">
            <v>6127</v>
          </cell>
          <cell r="F10">
            <v>6127</v>
          </cell>
          <cell r="G10">
            <v>6127</v>
          </cell>
          <cell r="H10">
            <v>6127</v>
          </cell>
          <cell r="I10">
            <v>6127</v>
          </cell>
          <cell r="J10">
            <v>6127</v>
          </cell>
          <cell r="K10">
            <v>6127</v>
          </cell>
          <cell r="L10">
            <v>6127</v>
          </cell>
        </row>
        <row r="11">
          <cell r="C11">
            <v>55343</v>
          </cell>
          <cell r="D11">
            <v>62</v>
          </cell>
          <cell r="E11">
            <v>55405</v>
          </cell>
          <cell r="F11">
            <v>55405</v>
          </cell>
          <cell r="G11">
            <v>50994</v>
          </cell>
          <cell r="H11">
            <v>50994</v>
          </cell>
        </row>
        <row r="12">
          <cell r="C12">
            <v>37221</v>
          </cell>
          <cell r="D12">
            <v>0</v>
          </cell>
          <cell r="E12">
            <v>37221</v>
          </cell>
          <cell r="F12">
            <v>37221</v>
          </cell>
          <cell r="G12">
            <v>35250</v>
          </cell>
          <cell r="H12">
            <v>35250</v>
          </cell>
        </row>
        <row r="13">
          <cell r="C13">
            <v>12315</v>
          </cell>
          <cell r="D13">
            <v>0</v>
          </cell>
          <cell r="E13">
            <v>12315</v>
          </cell>
          <cell r="F13">
            <v>12315</v>
          </cell>
          <cell r="G13">
            <v>10984</v>
          </cell>
          <cell r="H13">
            <v>10984</v>
          </cell>
        </row>
        <row r="14">
          <cell r="C14">
            <v>4869</v>
          </cell>
          <cell r="D14">
            <v>0</v>
          </cell>
          <cell r="E14">
            <v>4869</v>
          </cell>
          <cell r="F14">
            <v>4869</v>
          </cell>
          <cell r="G14">
            <v>81</v>
          </cell>
          <cell r="H14">
            <v>81</v>
          </cell>
        </row>
        <row r="15">
          <cell r="A15" t="str">
            <v>A206</v>
          </cell>
          <cell r="B15" t="str">
            <v>Depreciation of fixed assets</v>
          </cell>
          <cell r="C15">
            <v>-61124</v>
          </cell>
          <cell r="D15">
            <v>11481</v>
          </cell>
          <cell r="E15">
            <v>-49643</v>
          </cell>
          <cell r="F15">
            <v>-49643</v>
          </cell>
          <cell r="G15">
            <v>-41640</v>
          </cell>
          <cell r="H15">
            <v>-41640</v>
          </cell>
          <cell r="I15">
            <v>-41640</v>
          </cell>
          <cell r="J15">
            <v>-41640</v>
          </cell>
          <cell r="K15">
            <v>-41640</v>
          </cell>
          <cell r="L15">
            <v>-41640</v>
          </cell>
        </row>
        <row r="16">
          <cell r="A16" t="str">
            <v>A301</v>
          </cell>
          <cell r="B16" t="str">
            <v>Inv. in companies consol. by the equity method</v>
          </cell>
          <cell r="C16">
            <v>40343</v>
          </cell>
          <cell r="D16">
            <v>-40343</v>
          </cell>
          <cell r="E16">
            <v>0</v>
          </cell>
          <cell r="F16">
            <v>0</v>
          </cell>
          <cell r="G16">
            <v>0</v>
          </cell>
          <cell r="H16">
            <v>0</v>
          </cell>
          <cell r="I16">
            <v>0</v>
          </cell>
          <cell r="J16">
            <v>0</v>
          </cell>
          <cell r="K16">
            <v>0</v>
          </cell>
          <cell r="L16">
            <v>0</v>
          </cell>
        </row>
        <row r="17">
          <cell r="C17">
            <v>-40343</v>
          </cell>
          <cell r="D17">
            <v>40343</v>
          </cell>
          <cell r="E17">
            <v>0</v>
          </cell>
          <cell r="F17">
            <v>0</v>
          </cell>
          <cell r="G17">
            <v>0</v>
          </cell>
          <cell r="H17">
            <v>0</v>
          </cell>
        </row>
        <row r="18">
          <cell r="C18">
            <v>0</v>
          </cell>
          <cell r="D18">
            <v>0</v>
          </cell>
          <cell r="E18">
            <v>0</v>
          </cell>
          <cell r="F18">
            <v>0</v>
          </cell>
          <cell r="G18">
            <v>0</v>
          </cell>
          <cell r="H18">
            <v>0</v>
          </cell>
        </row>
        <row r="19">
          <cell r="C19">
            <v>0</v>
          </cell>
          <cell r="D19">
            <v>0</v>
          </cell>
          <cell r="E19">
            <v>0</v>
          </cell>
          <cell r="F19">
            <v>0</v>
          </cell>
          <cell r="G19">
            <v>0</v>
          </cell>
          <cell r="H19">
            <v>0</v>
          </cell>
        </row>
        <row r="20">
          <cell r="A20" t="str">
            <v>A305</v>
          </cell>
          <cell r="B20" t="str">
            <v xml:space="preserve">Other non current financial assets </v>
          </cell>
          <cell r="C20">
            <v>971</v>
          </cell>
          <cell r="D20">
            <v>0</v>
          </cell>
          <cell r="E20">
            <v>971</v>
          </cell>
          <cell r="F20">
            <v>971</v>
          </cell>
          <cell r="G20">
            <v>945</v>
          </cell>
          <cell r="H20">
            <v>945</v>
          </cell>
          <cell r="I20">
            <v>945</v>
          </cell>
          <cell r="J20">
            <v>945</v>
          </cell>
          <cell r="K20">
            <v>945</v>
          </cell>
          <cell r="L20">
            <v>945</v>
          </cell>
        </row>
        <row r="21">
          <cell r="A21" t="str">
            <v>A451</v>
          </cell>
          <cell r="B21" t="str">
            <v>Inventory</v>
          </cell>
          <cell r="C21">
            <v>24326</v>
          </cell>
          <cell r="D21">
            <v>0</v>
          </cell>
          <cell r="E21">
            <v>24326</v>
          </cell>
          <cell r="F21">
            <v>24326</v>
          </cell>
          <cell r="G21">
            <v>20462</v>
          </cell>
          <cell r="H21">
            <v>20462</v>
          </cell>
          <cell r="I21">
            <v>20462</v>
          </cell>
          <cell r="J21">
            <v>20462</v>
          </cell>
          <cell r="K21">
            <v>20462</v>
          </cell>
          <cell r="L21">
            <v>20462</v>
          </cell>
        </row>
        <row r="22">
          <cell r="A22" t="str">
            <v>A452</v>
          </cell>
          <cell r="B22" t="str">
            <v>Inventory depreciation</v>
          </cell>
          <cell r="C22">
            <v>-2694</v>
          </cell>
          <cell r="D22">
            <v>0</v>
          </cell>
          <cell r="E22">
            <v>-2694</v>
          </cell>
          <cell r="F22">
            <v>-2694</v>
          </cell>
          <cell r="G22">
            <v>-1193</v>
          </cell>
          <cell r="H22">
            <v>-1193</v>
          </cell>
          <cell r="I22">
            <v>-1193</v>
          </cell>
          <cell r="J22">
            <v>-1193</v>
          </cell>
          <cell r="K22">
            <v>-1193</v>
          </cell>
          <cell r="L22">
            <v>-1193</v>
          </cell>
        </row>
        <row r="23">
          <cell r="A23" t="str">
            <v>A501</v>
          </cell>
          <cell r="B23" t="str">
            <v>Gross trade receivables</v>
          </cell>
          <cell r="C23">
            <v>2436</v>
          </cell>
          <cell r="D23">
            <v>0</v>
          </cell>
          <cell r="E23">
            <v>2436</v>
          </cell>
          <cell r="F23">
            <v>2436</v>
          </cell>
          <cell r="G23">
            <v>2921</v>
          </cell>
          <cell r="H23">
            <v>2921</v>
          </cell>
          <cell r="I23">
            <v>2921</v>
          </cell>
          <cell r="J23">
            <v>2921</v>
          </cell>
          <cell r="K23">
            <v>2921</v>
          </cell>
          <cell r="L23">
            <v>2921</v>
          </cell>
        </row>
        <row r="24">
          <cell r="A24" t="str">
            <v>A502</v>
          </cell>
          <cell r="B24" t="str">
            <v>Allowance for bad debts</v>
          </cell>
          <cell r="C24">
            <v>-1180</v>
          </cell>
          <cell r="D24">
            <v>0</v>
          </cell>
          <cell r="E24">
            <v>-1180</v>
          </cell>
          <cell r="F24">
            <v>-1180</v>
          </cell>
          <cell r="G24">
            <v>-1743</v>
          </cell>
          <cell r="H24">
            <v>-1743</v>
          </cell>
          <cell r="I24">
            <v>-1743</v>
          </cell>
          <cell r="J24">
            <v>-1743</v>
          </cell>
          <cell r="K24">
            <v>-1743</v>
          </cell>
          <cell r="L24">
            <v>-1743</v>
          </cell>
        </row>
        <row r="25">
          <cell r="A25" t="str">
            <v>A601</v>
          </cell>
          <cell r="B25" t="str">
            <v>Current loans - due within one year</v>
          </cell>
          <cell r="C25">
            <v>0</v>
          </cell>
          <cell r="D25">
            <v>0</v>
          </cell>
          <cell r="E25">
            <v>0</v>
          </cell>
          <cell r="F25">
            <v>0</v>
          </cell>
          <cell r="G25">
            <v>0</v>
          </cell>
          <cell r="H25">
            <v>0</v>
          </cell>
          <cell r="I25">
            <v>0</v>
          </cell>
          <cell r="J25">
            <v>0</v>
          </cell>
          <cell r="K25">
            <v>0</v>
          </cell>
          <cell r="L25">
            <v>0</v>
          </cell>
        </row>
        <row r="26">
          <cell r="C26">
            <v>123000</v>
          </cell>
          <cell r="D26">
            <v>0</v>
          </cell>
          <cell r="E26">
            <v>123000</v>
          </cell>
          <cell r="F26">
            <v>123000</v>
          </cell>
          <cell r="G26">
            <v>90500</v>
          </cell>
          <cell r="H26">
            <v>90500</v>
          </cell>
        </row>
        <row r="27">
          <cell r="C27">
            <v>741</v>
          </cell>
          <cell r="D27">
            <v>0</v>
          </cell>
          <cell r="E27">
            <v>741</v>
          </cell>
          <cell r="F27">
            <v>741</v>
          </cell>
          <cell r="G27">
            <v>0</v>
          </cell>
          <cell r="H27">
            <v>0</v>
          </cell>
        </row>
        <row r="28">
          <cell r="C28">
            <v>12336</v>
          </cell>
          <cell r="D28">
            <v>0</v>
          </cell>
          <cell r="E28">
            <v>12336</v>
          </cell>
          <cell r="F28">
            <v>12336</v>
          </cell>
          <cell r="G28">
            <v>10340</v>
          </cell>
          <cell r="H28">
            <v>10340</v>
          </cell>
        </row>
        <row r="29">
          <cell r="C29">
            <v>-9</v>
          </cell>
          <cell r="D29">
            <v>0</v>
          </cell>
          <cell r="E29">
            <v>-9</v>
          </cell>
          <cell r="F29">
            <v>-9</v>
          </cell>
          <cell r="G29">
            <v>-6</v>
          </cell>
          <cell r="H29">
            <v>-6</v>
          </cell>
        </row>
        <row r="30">
          <cell r="C30">
            <v>0</v>
          </cell>
          <cell r="D30">
            <v>1335</v>
          </cell>
          <cell r="E30">
            <v>1335</v>
          </cell>
          <cell r="F30">
            <v>1335</v>
          </cell>
          <cell r="G30">
            <v>1142</v>
          </cell>
          <cell r="H30">
            <v>1142</v>
          </cell>
        </row>
        <row r="31">
          <cell r="C31">
            <v>0</v>
          </cell>
          <cell r="D31">
            <v>0</v>
          </cell>
          <cell r="E31">
            <v>0</v>
          </cell>
          <cell r="F31">
            <v>0</v>
          </cell>
          <cell r="G31">
            <v>0</v>
          </cell>
          <cell r="H31">
            <v>0</v>
          </cell>
        </row>
        <row r="32">
          <cell r="A32" t="str">
            <v>A625</v>
          </cell>
          <cell r="B32" t="str">
            <v>Other receivables</v>
          </cell>
          <cell r="C32">
            <v>663</v>
          </cell>
          <cell r="D32">
            <v>0</v>
          </cell>
          <cell r="E32">
            <v>663</v>
          </cell>
          <cell r="F32">
            <v>663</v>
          </cell>
          <cell r="G32">
            <v>422</v>
          </cell>
          <cell r="H32">
            <v>422</v>
          </cell>
          <cell r="I32">
            <v>422</v>
          </cell>
          <cell r="J32">
            <v>422</v>
          </cell>
          <cell r="K32">
            <v>422</v>
          </cell>
          <cell r="L32">
            <v>422</v>
          </cell>
        </row>
        <row r="33">
          <cell r="A33" t="str">
            <v>A701</v>
          </cell>
          <cell r="B33" t="str">
            <v>Domestic bonds</v>
          </cell>
          <cell r="C33">
            <v>0</v>
          </cell>
          <cell r="D33">
            <v>0</v>
          </cell>
          <cell r="E33">
            <v>0</v>
          </cell>
          <cell r="F33">
            <v>0</v>
          </cell>
          <cell r="G33">
            <v>0</v>
          </cell>
          <cell r="H33">
            <v>0</v>
          </cell>
          <cell r="I33">
            <v>0</v>
          </cell>
          <cell r="J33">
            <v>0</v>
          </cell>
          <cell r="K33">
            <v>0</v>
          </cell>
          <cell r="L33">
            <v>0</v>
          </cell>
        </row>
        <row r="34">
          <cell r="C34">
            <v>0</v>
          </cell>
          <cell r="D34">
            <v>0</v>
          </cell>
          <cell r="E34">
            <v>0</v>
          </cell>
          <cell r="F34">
            <v>0</v>
          </cell>
          <cell r="G34">
            <v>0</v>
          </cell>
          <cell r="H34">
            <v>0</v>
          </cell>
        </row>
        <row r="35">
          <cell r="A35" t="str">
            <v>A703</v>
          </cell>
          <cell r="B35" t="str">
            <v>Foreign equity securities and bonds</v>
          </cell>
          <cell r="C35">
            <v>0</v>
          </cell>
          <cell r="D35">
            <v>0</v>
          </cell>
          <cell r="E35">
            <v>0</v>
          </cell>
          <cell r="F35">
            <v>0</v>
          </cell>
          <cell r="G35">
            <v>0</v>
          </cell>
          <cell r="H35">
            <v>0</v>
          </cell>
          <cell r="I35">
            <v>0</v>
          </cell>
          <cell r="J35">
            <v>0</v>
          </cell>
          <cell r="K35">
            <v>0</v>
          </cell>
          <cell r="L35">
            <v>0</v>
          </cell>
        </row>
        <row r="36">
          <cell r="A36" t="str">
            <v>A800</v>
          </cell>
          <cell r="B36" t="str">
            <v>Cash and equivalent</v>
          </cell>
          <cell r="C36">
            <v>7120</v>
          </cell>
          <cell r="D36">
            <v>0</v>
          </cell>
          <cell r="E36">
            <v>7120</v>
          </cell>
          <cell r="F36">
            <v>7120</v>
          </cell>
          <cell r="G36">
            <v>8345</v>
          </cell>
          <cell r="H36">
            <v>8345</v>
          </cell>
          <cell r="I36">
            <v>8345</v>
          </cell>
          <cell r="J36">
            <v>8345</v>
          </cell>
          <cell r="K36">
            <v>8345</v>
          </cell>
          <cell r="L36">
            <v>8345</v>
          </cell>
        </row>
        <row r="37">
          <cell r="A37" t="str">
            <v>A850</v>
          </cell>
          <cell r="B37" t="str">
            <v>Intragroup capital</v>
          </cell>
          <cell r="D37">
            <v>-80547</v>
          </cell>
          <cell r="E37">
            <v>-80547</v>
          </cell>
          <cell r="F37">
            <v>-80547</v>
          </cell>
          <cell r="G37">
            <v>-80547</v>
          </cell>
          <cell r="H37">
            <v>-80547</v>
          </cell>
          <cell r="I37">
            <v>-80547</v>
          </cell>
          <cell r="J37">
            <v>-80547</v>
          </cell>
          <cell r="K37">
            <v>-80547</v>
          </cell>
          <cell r="L37">
            <v>-80547</v>
          </cell>
        </row>
        <row r="38">
          <cell r="A38" t="str">
            <v>A851</v>
          </cell>
          <cell r="B38" t="str">
            <v xml:space="preserve">Intragroup balances - Current </v>
          </cell>
          <cell r="D38">
            <v>-1756</v>
          </cell>
          <cell r="E38">
            <v>-1756</v>
          </cell>
          <cell r="F38">
            <v>-1756</v>
          </cell>
          <cell r="G38">
            <v>-1723</v>
          </cell>
          <cell r="H38">
            <v>-1723</v>
          </cell>
          <cell r="I38">
            <v>-1723</v>
          </cell>
          <cell r="J38">
            <v>-1723</v>
          </cell>
          <cell r="K38">
            <v>-1723</v>
          </cell>
          <cell r="L38">
            <v>-1723</v>
          </cell>
        </row>
        <row r="39">
          <cell r="A39" t="str">
            <v>A852</v>
          </cell>
          <cell r="B39" t="str">
            <v>Intragroup balances - Tax</v>
          </cell>
          <cell r="D39">
            <v>0</v>
          </cell>
          <cell r="E39">
            <v>0</v>
          </cell>
          <cell r="F39">
            <v>0</v>
          </cell>
          <cell r="G39">
            <v>0</v>
          </cell>
          <cell r="H39">
            <v>0</v>
          </cell>
          <cell r="I39">
            <v>0</v>
          </cell>
          <cell r="J39">
            <v>0</v>
          </cell>
          <cell r="K39">
            <v>0</v>
          </cell>
          <cell r="L39">
            <v>0</v>
          </cell>
          <cell r="M39">
            <v>0</v>
          </cell>
          <cell r="N39">
            <v>0</v>
          </cell>
        </row>
        <row r="40">
          <cell r="A40" t="str">
            <v>A853</v>
          </cell>
          <cell r="B40" t="str">
            <v>Intragroup balances - Financial</v>
          </cell>
          <cell r="D40">
            <v>-24</v>
          </cell>
          <cell r="E40">
            <v>-24</v>
          </cell>
          <cell r="F40">
            <v>-24</v>
          </cell>
          <cell r="G40">
            <v>-36</v>
          </cell>
          <cell r="H40">
            <v>-36</v>
          </cell>
          <cell r="I40">
            <v>-36</v>
          </cell>
          <cell r="J40">
            <v>-36</v>
          </cell>
          <cell r="K40">
            <v>-36</v>
          </cell>
          <cell r="L40">
            <v>-36</v>
          </cell>
          <cell r="M40">
            <v>-36</v>
          </cell>
          <cell r="N40">
            <v>-36</v>
          </cell>
        </row>
        <row r="41">
          <cell r="A41" t="str">
            <v>A854</v>
          </cell>
          <cell r="B41" t="str">
            <v>Intragroup balances - Commercial transactions</v>
          </cell>
          <cell r="D41">
            <v>-1316</v>
          </cell>
          <cell r="E41">
            <v>-1316</v>
          </cell>
          <cell r="F41">
            <v>-1316</v>
          </cell>
          <cell r="G41">
            <v>-1845</v>
          </cell>
          <cell r="H41">
            <v>-1845</v>
          </cell>
          <cell r="I41">
            <v>-1845</v>
          </cell>
          <cell r="J41">
            <v>-1845</v>
          </cell>
          <cell r="K41">
            <v>-1845</v>
          </cell>
          <cell r="L41">
            <v>-1845</v>
          </cell>
          <cell r="M41">
            <v>-1845</v>
          </cell>
          <cell r="N41">
            <v>-1845</v>
          </cell>
        </row>
        <row r="42">
          <cell r="A42" t="str">
            <v>A 855</v>
          </cell>
          <cell r="B42" t="str">
            <v>Intragroup balances - Non Current</v>
          </cell>
          <cell r="D42">
            <v>0</v>
          </cell>
          <cell r="E42">
            <v>0</v>
          </cell>
          <cell r="F42">
            <v>0</v>
          </cell>
          <cell r="G42">
            <v>0</v>
          </cell>
          <cell r="H42">
            <v>0</v>
          </cell>
          <cell r="I42">
            <v>0</v>
          </cell>
          <cell r="J42">
            <v>0</v>
          </cell>
          <cell r="K42">
            <v>0</v>
          </cell>
          <cell r="L42">
            <v>0</v>
          </cell>
          <cell r="M42">
            <v>0</v>
          </cell>
          <cell r="N42">
            <v>0</v>
          </cell>
        </row>
        <row r="44">
          <cell r="B44" t="str">
            <v>TOTAL ASSETS</v>
          </cell>
          <cell r="C44">
            <v>222791</v>
          </cell>
          <cell r="D44">
            <v>-18053</v>
          </cell>
          <cell r="E44">
            <v>204738</v>
          </cell>
          <cell r="F44">
            <v>204738</v>
          </cell>
          <cell r="G44">
            <v>165313</v>
          </cell>
          <cell r="H44">
            <v>165313</v>
          </cell>
          <cell r="I44">
            <v>165313</v>
          </cell>
          <cell r="J44">
            <v>165313</v>
          </cell>
        </row>
        <row r="45">
          <cell r="C45">
            <v>0</v>
          </cell>
          <cell r="D45">
            <v>0</v>
          </cell>
          <cell r="E45">
            <v>0</v>
          </cell>
          <cell r="F45">
            <v>0</v>
          </cell>
          <cell r="G45">
            <v>0</v>
          </cell>
          <cell r="H45">
            <v>0</v>
          </cell>
        </row>
      </sheetData>
      <sheetData sheetId="1">
        <row r="2">
          <cell r="C2" t="str">
            <v>YEAR N : 31/12/2003</v>
          </cell>
          <cell r="G2" t="str">
            <v>YEAR N-1 : 31/12/2002</v>
          </cell>
        </row>
        <row r="3">
          <cell r="C3" t="str">
            <v>Loc. Books</v>
          </cell>
          <cell r="D3" t="str">
            <v>REST.</v>
          </cell>
          <cell r="G3" t="str">
            <v>BEFORE DIVIDENDS</v>
          </cell>
        </row>
        <row r="4">
          <cell r="C4" t="str">
            <v>Loc. Cur.</v>
          </cell>
          <cell r="F4" t="str">
            <v>EURO</v>
          </cell>
          <cell r="G4" t="str">
            <v>Loc. Cur.</v>
          </cell>
          <cell r="H4" t="str">
            <v>EURO</v>
          </cell>
        </row>
        <row r="6">
          <cell r="A6" t="str">
            <v>P005</v>
          </cell>
          <cell r="B6" t="str">
            <v xml:space="preserve">Local books - Subsidiary's net equity </v>
          </cell>
          <cell r="C6">
            <v>-61455</v>
          </cell>
          <cell r="D6">
            <v>61455</v>
          </cell>
          <cell r="E6">
            <v>0</v>
          </cell>
          <cell r="F6">
            <v>0</v>
          </cell>
          <cell r="G6">
            <v>0</v>
          </cell>
          <cell r="H6">
            <v>0</v>
          </cell>
          <cell r="I6">
            <v>0</v>
          </cell>
          <cell r="J6">
            <v>0</v>
          </cell>
          <cell r="K6">
            <v>0</v>
          </cell>
          <cell r="L6">
            <v>0</v>
          </cell>
          <cell r="M6">
            <v>0</v>
          </cell>
          <cell r="N6">
            <v>0</v>
          </cell>
        </row>
        <row r="7">
          <cell r="D7">
            <v>0</v>
          </cell>
          <cell r="F7">
            <v>0</v>
          </cell>
          <cell r="G7">
            <v>0</v>
          </cell>
          <cell r="H7">
            <v>0</v>
          </cell>
        </row>
        <row r="8">
          <cell r="D8">
            <v>0</v>
          </cell>
          <cell r="F8">
            <v>0</v>
          </cell>
          <cell r="G8">
            <v>0</v>
          </cell>
          <cell r="H8">
            <v>0</v>
          </cell>
        </row>
        <row r="9">
          <cell r="D9">
            <v>-38970</v>
          </cell>
          <cell r="F9">
            <v>-38953</v>
          </cell>
          <cell r="G9">
            <v>-16836</v>
          </cell>
          <cell r="H9">
            <v>-16819</v>
          </cell>
        </row>
        <row r="10">
          <cell r="C10">
            <v>-21120</v>
          </cell>
          <cell r="D10">
            <v>-3051</v>
          </cell>
          <cell r="F10">
            <v>-24171</v>
          </cell>
          <cell r="G10">
            <v>-20910</v>
          </cell>
          <cell r="H10">
            <v>-20910</v>
          </cell>
        </row>
        <row r="11">
          <cell r="D11">
            <v>0</v>
          </cell>
          <cell r="F11">
            <v>0</v>
          </cell>
          <cell r="G11">
            <v>0</v>
          </cell>
          <cell r="H11">
            <v>0</v>
          </cell>
        </row>
        <row r="12">
          <cell r="A12" t="str">
            <v>P160</v>
          </cell>
          <cell r="B12" t="str">
            <v>Translation adjustment - group share</v>
          </cell>
          <cell r="F12">
            <v>-17</v>
          </cell>
          <cell r="H12">
            <v>-17</v>
          </cell>
          <cell r="I12">
            <v>0</v>
          </cell>
          <cell r="J12">
            <v>-17</v>
          </cell>
          <cell r="L12">
            <v>-17</v>
          </cell>
          <cell r="M12">
            <v>0</v>
          </cell>
          <cell r="N12">
            <v>-17</v>
          </cell>
        </row>
        <row r="13">
          <cell r="A13" t="str">
            <v>P250</v>
          </cell>
          <cell r="B13" t="str">
            <v>Net income - minority interests</v>
          </cell>
          <cell r="D13">
            <v>0</v>
          </cell>
          <cell r="E13">
            <v>0</v>
          </cell>
          <cell r="F13">
            <v>0</v>
          </cell>
          <cell r="G13">
            <v>0</v>
          </cell>
          <cell r="H13">
            <v>0</v>
          </cell>
          <cell r="I13">
            <v>0</v>
          </cell>
          <cell r="J13">
            <v>0</v>
          </cell>
          <cell r="K13">
            <v>0</v>
          </cell>
          <cell r="L13">
            <v>0</v>
          </cell>
          <cell r="M13">
            <v>0</v>
          </cell>
          <cell r="N13">
            <v>0</v>
          </cell>
        </row>
        <row r="14">
          <cell r="D14">
            <v>0</v>
          </cell>
          <cell r="F14">
            <v>0</v>
          </cell>
          <cell r="G14">
            <v>0</v>
          </cell>
          <cell r="H14">
            <v>0</v>
          </cell>
        </row>
        <row r="15">
          <cell r="A15" t="str">
            <v>P270</v>
          </cell>
          <cell r="B15" t="str">
            <v>Translation adjustment - minority interests</v>
          </cell>
          <cell r="F15">
            <v>0</v>
          </cell>
          <cell r="H15">
            <v>0</v>
          </cell>
          <cell r="I15">
            <v>0</v>
          </cell>
          <cell r="J15">
            <v>0</v>
          </cell>
          <cell r="L15">
            <v>0</v>
          </cell>
          <cell r="M15">
            <v>0</v>
          </cell>
          <cell r="N15">
            <v>0</v>
          </cell>
        </row>
        <row r="16">
          <cell r="C16">
            <v>0</v>
          </cell>
          <cell r="D16">
            <v>-3142</v>
          </cell>
          <cell r="F16">
            <v>-3142</v>
          </cell>
          <cell r="G16">
            <v>-3915</v>
          </cell>
          <cell r="H16">
            <v>-3915</v>
          </cell>
        </row>
        <row r="17">
          <cell r="C17">
            <v>-1767</v>
          </cell>
          <cell r="D17">
            <v>0</v>
          </cell>
          <cell r="F17">
            <v>-1767</v>
          </cell>
          <cell r="G17">
            <v>-1648</v>
          </cell>
          <cell r="H17">
            <v>-1648</v>
          </cell>
        </row>
        <row r="18">
          <cell r="A18" t="str">
            <v>P450</v>
          </cell>
          <cell r="B18" t="str">
            <v>French local books - Reserves</v>
          </cell>
          <cell r="C18">
            <v>0</v>
          </cell>
          <cell r="D18">
            <v>0</v>
          </cell>
          <cell r="E18">
            <v>0</v>
          </cell>
          <cell r="F18">
            <v>0</v>
          </cell>
          <cell r="G18">
            <v>0</v>
          </cell>
          <cell r="H18">
            <v>0</v>
          </cell>
          <cell r="I18">
            <v>0</v>
          </cell>
          <cell r="J18">
            <v>0</v>
          </cell>
          <cell r="K18">
            <v>0</v>
          </cell>
          <cell r="L18">
            <v>0</v>
          </cell>
          <cell r="M18">
            <v>0</v>
          </cell>
          <cell r="N18">
            <v>0</v>
          </cell>
        </row>
        <row r="19">
          <cell r="A19" t="str">
            <v>P500</v>
          </cell>
          <cell r="B19" t="str">
            <v>Borrowings</v>
          </cell>
          <cell r="C19">
            <v>-1104</v>
          </cell>
          <cell r="D19">
            <v>0</v>
          </cell>
          <cell r="E19">
            <v>-1104</v>
          </cell>
          <cell r="F19">
            <v>-1104</v>
          </cell>
          <cell r="G19">
            <v>-1472</v>
          </cell>
          <cell r="H19">
            <v>-1472</v>
          </cell>
          <cell r="I19">
            <v>-1472</v>
          </cell>
          <cell r="J19">
            <v>-1472</v>
          </cell>
          <cell r="K19">
            <v>-1472</v>
          </cell>
          <cell r="L19">
            <v>-1472</v>
          </cell>
          <cell r="M19">
            <v>-1472</v>
          </cell>
          <cell r="N19">
            <v>-1472</v>
          </cell>
        </row>
        <row r="20">
          <cell r="A20" t="str">
            <v>P520</v>
          </cell>
          <cell r="B20" t="str">
            <v>Other non interest-bearing long term debts</v>
          </cell>
          <cell r="C20">
            <v>0</v>
          </cell>
          <cell r="D20">
            <v>0</v>
          </cell>
          <cell r="E20">
            <v>0</v>
          </cell>
          <cell r="F20">
            <v>0</v>
          </cell>
          <cell r="G20">
            <v>0</v>
          </cell>
          <cell r="H20">
            <v>0</v>
          </cell>
          <cell r="I20">
            <v>0</v>
          </cell>
          <cell r="J20">
            <v>0</v>
          </cell>
          <cell r="K20">
            <v>0</v>
          </cell>
          <cell r="L20">
            <v>0</v>
          </cell>
          <cell r="M20">
            <v>0</v>
          </cell>
          <cell r="N20">
            <v>0</v>
          </cell>
        </row>
        <row r="21">
          <cell r="A21" t="str">
            <v>P600</v>
          </cell>
          <cell r="B21" t="str">
            <v>Trade payables</v>
          </cell>
          <cell r="C21">
            <v>-117573</v>
          </cell>
          <cell r="D21">
            <v>1761</v>
          </cell>
          <cell r="E21">
            <v>-115812</v>
          </cell>
          <cell r="F21">
            <v>-115812</v>
          </cell>
          <cell r="G21">
            <v>-98395</v>
          </cell>
          <cell r="H21">
            <v>-98395</v>
          </cell>
          <cell r="I21">
            <v>-98395</v>
          </cell>
          <cell r="J21">
            <v>-98395</v>
          </cell>
          <cell r="K21">
            <v>-98395</v>
          </cell>
          <cell r="L21">
            <v>-98395</v>
          </cell>
          <cell r="M21">
            <v>-98395</v>
          </cell>
          <cell r="N21">
            <v>-98395</v>
          </cell>
        </row>
        <row r="22">
          <cell r="A22" t="str">
            <v>P710</v>
          </cell>
          <cell r="B22" t="str">
            <v>Employees &amp; related accounts payables</v>
          </cell>
          <cell r="C22">
            <v>-5155</v>
          </cell>
          <cell r="D22">
            <v>0</v>
          </cell>
          <cell r="E22">
            <v>-5155</v>
          </cell>
          <cell r="F22">
            <v>-5155</v>
          </cell>
          <cell r="G22">
            <v>-5462</v>
          </cell>
          <cell r="H22">
            <v>-5462</v>
          </cell>
          <cell r="I22">
            <v>-5462</v>
          </cell>
          <cell r="J22">
            <v>-5462</v>
          </cell>
          <cell r="K22">
            <v>-5462</v>
          </cell>
          <cell r="L22">
            <v>-5462</v>
          </cell>
          <cell r="M22">
            <v>-5462</v>
          </cell>
          <cell r="N22">
            <v>-5462</v>
          </cell>
        </row>
        <row r="23">
          <cell r="C23">
            <v>-3289</v>
          </cell>
          <cell r="D23">
            <v>0</v>
          </cell>
          <cell r="F23">
            <v>-3289</v>
          </cell>
          <cell r="G23">
            <v>-4103</v>
          </cell>
          <cell r="H23">
            <v>-4103</v>
          </cell>
        </row>
        <row r="24">
          <cell r="C24">
            <v>-3220</v>
          </cell>
          <cell r="D24">
            <v>0</v>
          </cell>
          <cell r="F24">
            <v>-3220</v>
          </cell>
          <cell r="G24">
            <v>-6194</v>
          </cell>
          <cell r="H24">
            <v>-6194</v>
          </cell>
        </row>
        <row r="25">
          <cell r="A25" t="str">
            <v>P740</v>
          </cell>
          <cell r="B25" t="str">
            <v>Other current liabilities</v>
          </cell>
          <cell r="C25">
            <v>-8108</v>
          </cell>
          <cell r="D25">
            <v>0</v>
          </cell>
          <cell r="E25">
            <v>-8108</v>
          </cell>
          <cell r="F25">
            <v>-8108</v>
          </cell>
          <cell r="G25">
            <v>-6378</v>
          </cell>
          <cell r="H25">
            <v>-6378</v>
          </cell>
          <cell r="I25">
            <v>-6378</v>
          </cell>
          <cell r="J25">
            <v>-6378</v>
          </cell>
          <cell r="K25">
            <v>-6378</v>
          </cell>
          <cell r="L25">
            <v>-6378</v>
          </cell>
          <cell r="M25">
            <v>-6378</v>
          </cell>
          <cell r="N25">
            <v>-6378</v>
          </cell>
        </row>
        <row r="27">
          <cell r="B27" t="str">
            <v>TOTAL LIABILITIES</v>
          </cell>
          <cell r="C27">
            <v>-222791</v>
          </cell>
          <cell r="D27">
            <v>18053</v>
          </cell>
          <cell r="E27">
            <v>-204738</v>
          </cell>
          <cell r="F27">
            <v>-204738</v>
          </cell>
          <cell r="G27">
            <v>-165313</v>
          </cell>
          <cell r="H27">
            <v>-165313</v>
          </cell>
          <cell r="I27">
            <v>-165313</v>
          </cell>
          <cell r="J27">
            <v>-165313</v>
          </cell>
        </row>
        <row r="28">
          <cell r="C28">
            <v>0</v>
          </cell>
          <cell r="D28">
            <v>0</v>
          </cell>
          <cell r="F28">
            <v>0</v>
          </cell>
          <cell r="G28">
            <v>0</v>
          </cell>
          <cell r="H28">
            <v>0</v>
          </cell>
        </row>
        <row r="29">
          <cell r="C29">
            <v>0</v>
          </cell>
          <cell r="D29">
            <v>0</v>
          </cell>
          <cell r="F29">
            <v>0</v>
          </cell>
          <cell r="G29">
            <v>0</v>
          </cell>
          <cell r="H29">
            <v>0</v>
          </cell>
        </row>
      </sheetData>
      <sheetData sheetId="2"/>
      <sheetData sheetId="3">
        <row r="11">
          <cell r="G11">
            <v>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Ls_XLB_WorkbookFile"/>
      <sheetName val="Mais Valias"/>
    </sheetNames>
    <sheetDataSet>
      <sheetData sheetId="0">
        <row r="10">
          <cell r="B10" t="str">
            <v>2005</v>
          </cell>
        </row>
      </sheetData>
      <sheetData sheetId="1"/>
      <sheetData sheetId="2"/>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ção"/>
      <sheetName val="PROV-I"/>
      <sheetName val="PROV-II"/>
      <sheetName val="PROV-III"/>
      <sheetName val="Situação analitica"/>
    </sheetNames>
    <sheetDataSet>
      <sheetData sheetId="0" refreshError="1">
        <row r="39">
          <cell r="AI39">
            <v>2002</v>
          </cell>
        </row>
        <row r="40">
          <cell r="AJ40" t="str">
            <v>Dezembro</v>
          </cell>
        </row>
      </sheetData>
      <sheetData sheetId="1" refreshError="1"/>
      <sheetData sheetId="2" refreshError="1"/>
      <sheetData sheetId="3" refreshError="1"/>
      <sheetData sheetId="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REP Implementation"/>
      <sheetName val="Table 21"/>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39">
          <cell r="A39" t="str">
            <v>Fully</v>
          </cell>
        </row>
        <row r="40">
          <cell r="A40" t="str">
            <v>Partially</v>
          </cell>
        </row>
        <row r="41">
          <cell r="A41" t="str">
            <v>Not applied</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01"/>
      <sheetName val="Griscos CBI"/>
      <sheetName val="Bal"/>
      <sheetName val="ProvFisc-POC"/>
      <sheetName val="Bal(2)"/>
      <sheetName val="Env"/>
      <sheetName val="Dev"/>
      <sheetName val="Inv-Des"/>
      <sheetName val="Provisões"/>
      <sheetName val="DR"/>
      <sheetName val="EvExpl"/>
      <sheetName val="Estim"/>
      <sheetName val="Desv"/>
      <sheetName val="Comp"/>
      <sheetName val="EvFact"/>
      <sheetName val="EvJur"/>
      <sheetName val="Consol"/>
      <sheetName val="ExplAc"/>
      <sheetName val="Razão"/>
      <sheetName val="Blte"/>
      <sheetName val="base"/>
      <sheetName val="Fluxo Caixa"/>
      <sheetName val="Subt"/>
      <sheetName val="Cbal"/>
      <sheetName val="Orig"/>
      <sheetName val="ProvFisc"/>
      <sheetName val="TOTA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6">
          <cell r="A6">
            <v>2</v>
          </cell>
          <cell r="B6">
            <v>11</v>
          </cell>
          <cell r="C6" t="str">
            <v>Caixa</v>
          </cell>
          <cell r="D6">
            <v>0</v>
          </cell>
          <cell r="E6">
            <v>0</v>
          </cell>
          <cell r="F6">
            <v>1000</v>
          </cell>
          <cell r="G6">
            <v>0</v>
          </cell>
          <cell r="I6" t="str">
            <v>A</v>
          </cell>
          <cell r="J6">
            <v>0</v>
          </cell>
          <cell r="K6">
            <v>0</v>
          </cell>
          <cell r="L6">
            <v>0</v>
          </cell>
          <cell r="M6">
            <v>0</v>
          </cell>
          <cell r="N6">
            <v>0</v>
          </cell>
          <cell r="P6">
            <v>11</v>
          </cell>
          <cell r="Q6" t="str">
            <v>Caixa</v>
          </cell>
          <cell r="R6">
            <v>1000</v>
          </cell>
          <cell r="S6">
            <v>0</v>
          </cell>
        </row>
        <row r="7">
          <cell r="A7">
            <v>3</v>
          </cell>
          <cell r="B7">
            <v>111</v>
          </cell>
          <cell r="C7" t="str">
            <v>Fundo Fixo de Caixa</v>
          </cell>
          <cell r="D7">
            <v>0</v>
          </cell>
          <cell r="E7">
            <v>0</v>
          </cell>
          <cell r="F7">
            <v>1000</v>
          </cell>
          <cell r="G7">
            <v>0</v>
          </cell>
          <cell r="I7" t="str">
            <v>A</v>
          </cell>
          <cell r="J7">
            <v>0</v>
          </cell>
          <cell r="K7">
            <v>0</v>
          </cell>
          <cell r="L7">
            <v>0</v>
          </cell>
          <cell r="M7">
            <v>0</v>
          </cell>
          <cell r="N7">
            <v>0</v>
          </cell>
          <cell r="P7">
            <v>111</v>
          </cell>
          <cell r="Q7" t="str">
            <v>Fundo Fixo de Caixa</v>
          </cell>
          <cell r="R7">
            <v>1000</v>
          </cell>
          <cell r="S7">
            <v>0</v>
          </cell>
        </row>
        <row r="8">
          <cell r="A8">
            <v>4</v>
          </cell>
          <cell r="B8" t="str">
            <v>000117-0003-01</v>
          </cell>
          <cell r="C8" t="str">
            <v xml:space="preserve">  Notas</v>
          </cell>
          <cell r="D8">
            <v>0</v>
          </cell>
          <cell r="E8">
            <v>0</v>
          </cell>
          <cell r="F8">
            <v>990</v>
          </cell>
          <cell r="G8">
            <v>0</v>
          </cell>
          <cell r="I8" t="str">
            <v>A</v>
          </cell>
          <cell r="J8">
            <v>0</v>
          </cell>
          <cell r="K8">
            <v>0</v>
          </cell>
          <cell r="L8">
            <v>990</v>
          </cell>
          <cell r="M8">
            <v>0</v>
          </cell>
          <cell r="N8">
            <v>0</v>
          </cell>
          <cell r="P8" t="str">
            <v>000117-0003-01</v>
          </cell>
          <cell r="Q8" t="str">
            <v xml:space="preserve">  Notas</v>
          </cell>
          <cell r="R8">
            <v>990</v>
          </cell>
          <cell r="S8">
            <v>0</v>
          </cell>
        </row>
        <row r="9">
          <cell r="A9">
            <v>5</v>
          </cell>
          <cell r="B9" t="str">
            <v>000117-0004-01</v>
          </cell>
          <cell r="C9" t="str">
            <v xml:space="preserve">  Moeda metálica</v>
          </cell>
          <cell r="D9">
            <v>0</v>
          </cell>
          <cell r="E9">
            <v>0</v>
          </cell>
          <cell r="F9">
            <v>10</v>
          </cell>
          <cell r="G9">
            <v>0</v>
          </cell>
          <cell r="I9" t="str">
            <v>A</v>
          </cell>
          <cell r="J9">
            <v>0</v>
          </cell>
          <cell r="K9">
            <v>0</v>
          </cell>
          <cell r="L9">
            <v>10</v>
          </cell>
          <cell r="M9">
            <v>0</v>
          </cell>
          <cell r="N9">
            <v>0</v>
          </cell>
          <cell r="P9" t="str">
            <v>000117-0004-01</v>
          </cell>
          <cell r="Q9" t="str">
            <v xml:space="preserve">  Moeda metálica</v>
          </cell>
          <cell r="R9">
            <v>10</v>
          </cell>
          <cell r="S9">
            <v>0</v>
          </cell>
        </row>
        <row r="10">
          <cell r="A10">
            <v>8</v>
          </cell>
          <cell r="B10">
            <v>12</v>
          </cell>
          <cell r="C10" t="str">
            <v>Depósitos à ordem</v>
          </cell>
          <cell r="D10">
            <v>0</v>
          </cell>
          <cell r="E10">
            <v>10688.42</v>
          </cell>
          <cell r="F10">
            <v>2362.81</v>
          </cell>
          <cell r="G10">
            <v>0</v>
          </cell>
          <cell r="I10" t="str">
            <v>A</v>
          </cell>
          <cell r="J10">
            <v>0</v>
          </cell>
          <cell r="K10">
            <v>0</v>
          </cell>
          <cell r="L10">
            <v>0</v>
          </cell>
          <cell r="M10">
            <v>0</v>
          </cell>
          <cell r="N10">
            <v>-10688.42</v>
          </cell>
          <cell r="P10">
            <v>12</v>
          </cell>
          <cell r="Q10" t="str">
            <v>Depósitos à ordem</v>
          </cell>
          <cell r="R10">
            <v>13051.23</v>
          </cell>
          <cell r="S10">
            <v>0</v>
          </cell>
        </row>
        <row r="11">
          <cell r="A11">
            <v>9</v>
          </cell>
          <cell r="B11" t="str">
            <v>100107-0030-01</v>
          </cell>
          <cell r="C11" t="str">
            <v xml:space="preserve">  CGD 2169.022515.630 </v>
          </cell>
          <cell r="D11">
            <v>0</v>
          </cell>
          <cell r="E11">
            <v>12107.58</v>
          </cell>
          <cell r="F11">
            <v>847.39</v>
          </cell>
          <cell r="G11">
            <v>0</v>
          </cell>
          <cell r="I11" t="str">
            <v>A</v>
          </cell>
          <cell r="J11">
            <v>0</v>
          </cell>
          <cell r="K11">
            <v>12107.58</v>
          </cell>
          <cell r="L11">
            <v>847.39</v>
          </cell>
          <cell r="M11">
            <v>0</v>
          </cell>
          <cell r="N11">
            <v>-12107.58</v>
          </cell>
          <cell r="P11" t="str">
            <v>100107-0030-01</v>
          </cell>
          <cell r="Q11" t="str">
            <v xml:space="preserve">  CGD 2169.022515.630 </v>
          </cell>
          <cell r="R11">
            <v>12954.97</v>
          </cell>
          <cell r="S11">
            <v>0</v>
          </cell>
        </row>
        <row r="12">
          <cell r="A12">
            <v>10</v>
          </cell>
          <cell r="B12" t="str">
            <v>000018-0030-01</v>
          </cell>
          <cell r="C12" t="str">
            <v xml:space="preserve">  CBI 1-119198-500</v>
          </cell>
          <cell r="D12">
            <v>1419.16</v>
          </cell>
          <cell r="E12">
            <v>0</v>
          </cell>
          <cell r="F12">
            <v>1515.42</v>
          </cell>
          <cell r="G12">
            <v>0</v>
          </cell>
          <cell r="I12" t="str">
            <v>A</v>
          </cell>
          <cell r="J12">
            <v>1419.16</v>
          </cell>
          <cell r="K12">
            <v>0</v>
          </cell>
          <cell r="L12">
            <v>1515.42</v>
          </cell>
          <cell r="M12">
            <v>0</v>
          </cell>
          <cell r="N12">
            <v>1419.16</v>
          </cell>
          <cell r="P12" t="str">
            <v>000018-0030-01</v>
          </cell>
          <cell r="Q12" t="str">
            <v xml:space="preserve">  CBI 1-119198-500</v>
          </cell>
          <cell r="R12">
            <v>96.26</v>
          </cell>
          <cell r="S12">
            <v>0</v>
          </cell>
        </row>
        <row r="13">
          <cell r="A13">
            <v>11</v>
          </cell>
          <cell r="B13">
            <v>13</v>
          </cell>
          <cell r="C13" t="str">
            <v>Depósitos a prazo</v>
          </cell>
          <cell r="D13">
            <v>30100</v>
          </cell>
          <cell r="E13">
            <v>0</v>
          </cell>
          <cell r="F13">
            <v>5479900</v>
          </cell>
          <cell r="G13">
            <v>0</v>
          </cell>
          <cell r="I13" t="str">
            <v>A</v>
          </cell>
          <cell r="J13">
            <v>0</v>
          </cell>
          <cell r="K13">
            <v>0</v>
          </cell>
          <cell r="L13">
            <v>0</v>
          </cell>
          <cell r="M13">
            <v>0</v>
          </cell>
          <cell r="N13">
            <v>30100</v>
          </cell>
          <cell r="P13">
            <v>13</v>
          </cell>
          <cell r="Q13" t="str">
            <v>Depósitos a prazo</v>
          </cell>
          <cell r="R13">
            <v>5449800</v>
          </cell>
          <cell r="S13">
            <v>0</v>
          </cell>
        </row>
        <row r="14">
          <cell r="A14">
            <v>12</v>
          </cell>
          <cell r="B14" t="str">
            <v>100107-0211-01</v>
          </cell>
          <cell r="C14" t="str">
            <v xml:space="preserve">  Caixa Geral de Depósitos</v>
          </cell>
          <cell r="D14">
            <v>18000</v>
          </cell>
          <cell r="E14">
            <v>0</v>
          </cell>
          <cell r="F14">
            <v>5381000</v>
          </cell>
          <cell r="G14">
            <v>0</v>
          </cell>
          <cell r="I14" t="str">
            <v>A</v>
          </cell>
          <cell r="J14">
            <v>18000</v>
          </cell>
          <cell r="K14">
            <v>0</v>
          </cell>
          <cell r="L14">
            <v>5381000</v>
          </cell>
          <cell r="M14">
            <v>0</v>
          </cell>
          <cell r="N14">
            <v>18000</v>
          </cell>
          <cell r="P14" t="str">
            <v>100107-0211-01</v>
          </cell>
          <cell r="Q14" t="str">
            <v xml:space="preserve">  Caixa Geral de Depósitos</v>
          </cell>
          <cell r="R14">
            <v>5363000</v>
          </cell>
          <cell r="S14">
            <v>0</v>
          </cell>
        </row>
        <row r="15">
          <cell r="A15">
            <v>13</v>
          </cell>
          <cell r="B15" t="str">
            <v>000018-0211-01</v>
          </cell>
          <cell r="C15" t="str">
            <v xml:space="preserve">  Caixa Banco de Investimento</v>
          </cell>
          <cell r="D15">
            <v>12100</v>
          </cell>
          <cell r="E15">
            <v>0</v>
          </cell>
          <cell r="F15">
            <v>98900</v>
          </cell>
          <cell r="G15">
            <v>0</v>
          </cell>
          <cell r="I15" t="str">
            <v>A</v>
          </cell>
          <cell r="J15">
            <v>12100</v>
          </cell>
          <cell r="K15">
            <v>0</v>
          </cell>
          <cell r="L15">
            <v>98900</v>
          </cell>
          <cell r="M15">
            <v>0</v>
          </cell>
          <cell r="N15">
            <v>12100</v>
          </cell>
          <cell r="P15" t="str">
            <v>000018-0211-01</v>
          </cell>
          <cell r="Q15" t="str">
            <v xml:space="preserve">  Caixa Banco de Investimento</v>
          </cell>
          <cell r="R15">
            <v>86800</v>
          </cell>
          <cell r="S15">
            <v>0</v>
          </cell>
        </row>
        <row r="16">
          <cell r="A16">
            <v>34</v>
          </cell>
          <cell r="B16">
            <v>21</v>
          </cell>
          <cell r="C16" t="str">
            <v>Clientes</v>
          </cell>
          <cell r="D16">
            <v>1029880.04</v>
          </cell>
          <cell r="E16">
            <v>0</v>
          </cell>
          <cell r="F16">
            <v>1132900.6100000001</v>
          </cell>
          <cell r="G16">
            <v>0</v>
          </cell>
          <cell r="I16" t="str">
            <v>A</v>
          </cell>
          <cell r="J16">
            <v>0</v>
          </cell>
          <cell r="K16">
            <v>0</v>
          </cell>
          <cell r="L16">
            <v>0</v>
          </cell>
          <cell r="M16">
            <v>0</v>
          </cell>
          <cell r="N16">
            <v>1029880.04</v>
          </cell>
          <cell r="P16">
            <v>21</v>
          </cell>
          <cell r="Q16" t="str">
            <v>Clientes</v>
          </cell>
          <cell r="R16">
            <v>103020.57</v>
          </cell>
          <cell r="S16">
            <v>0</v>
          </cell>
        </row>
        <row r="17">
          <cell r="A17">
            <v>35</v>
          </cell>
          <cell r="B17">
            <v>211</v>
          </cell>
          <cell r="C17" t="str">
            <v>Clientes, c/c</v>
          </cell>
          <cell r="D17">
            <v>1061446.7</v>
          </cell>
          <cell r="E17">
            <v>0</v>
          </cell>
          <cell r="F17">
            <v>1126250.4300000002</v>
          </cell>
          <cell r="G17">
            <v>0</v>
          </cell>
          <cell r="I17" t="str">
            <v>A</v>
          </cell>
          <cell r="J17">
            <v>0</v>
          </cell>
          <cell r="K17">
            <v>0</v>
          </cell>
          <cell r="L17">
            <v>0</v>
          </cell>
          <cell r="M17">
            <v>0</v>
          </cell>
          <cell r="N17">
            <v>1061446.7</v>
          </cell>
          <cell r="P17">
            <v>211</v>
          </cell>
          <cell r="Q17" t="str">
            <v>Clientes, c/c</v>
          </cell>
          <cell r="R17">
            <v>64803.73</v>
          </cell>
          <cell r="S17">
            <v>0</v>
          </cell>
        </row>
        <row r="18">
          <cell r="A18">
            <v>36</v>
          </cell>
          <cell r="B18">
            <v>0</v>
          </cell>
          <cell r="C18" t="str">
            <v>Crédito Vivo</v>
          </cell>
          <cell r="D18">
            <v>1104755.53</v>
          </cell>
          <cell r="E18">
            <v>0</v>
          </cell>
          <cell r="F18">
            <v>1104755.5300000003</v>
          </cell>
          <cell r="G18">
            <v>0</v>
          </cell>
          <cell r="I18" t="str">
            <v>A</v>
          </cell>
          <cell r="J18">
            <v>0</v>
          </cell>
          <cell r="K18">
            <v>0</v>
          </cell>
          <cell r="L18">
            <v>0</v>
          </cell>
          <cell r="M18">
            <v>0</v>
          </cell>
          <cell r="N18">
            <v>1104755.53</v>
          </cell>
        </row>
        <row r="19">
          <cell r="A19">
            <v>37</v>
          </cell>
          <cell r="B19">
            <v>0</v>
          </cell>
          <cell r="C19" t="str">
            <v>Facturas / Prestações Serviços</v>
          </cell>
          <cell r="D19">
            <v>1039951.8</v>
          </cell>
          <cell r="E19">
            <v>0</v>
          </cell>
          <cell r="F19">
            <v>1104755.5300000003</v>
          </cell>
          <cell r="G19">
            <v>0</v>
          </cell>
          <cell r="I19" t="str">
            <v>A</v>
          </cell>
          <cell r="J19">
            <v>0</v>
          </cell>
          <cell r="K19">
            <v>0</v>
          </cell>
          <cell r="L19">
            <v>0</v>
          </cell>
          <cell r="M19">
            <v>0</v>
          </cell>
          <cell r="N19">
            <v>1039951.8</v>
          </cell>
          <cell r="P19">
            <v>0</v>
          </cell>
          <cell r="Q19" t="str">
            <v>Facturas / Prestações Serviços</v>
          </cell>
          <cell r="R19">
            <v>64803.73</v>
          </cell>
          <cell r="S19">
            <v>0</v>
          </cell>
        </row>
        <row r="20">
          <cell r="A20">
            <v>39</v>
          </cell>
          <cell r="B20" t="str">
            <v>000125-0624-01</v>
          </cell>
          <cell r="C20" t="str">
            <v xml:space="preserve">  FIQ PME - Caixa Capital</v>
          </cell>
          <cell r="D20">
            <v>60688.75</v>
          </cell>
          <cell r="E20">
            <v>0</v>
          </cell>
          <cell r="F20">
            <v>60688.75</v>
          </cell>
          <cell r="G20">
            <v>0</v>
          </cell>
          <cell r="I20" t="str">
            <v>A</v>
          </cell>
          <cell r="J20">
            <v>60688.75</v>
          </cell>
          <cell r="K20">
            <v>0</v>
          </cell>
          <cell r="L20">
            <v>60688.75</v>
          </cell>
          <cell r="M20">
            <v>0</v>
          </cell>
          <cell r="N20">
            <v>60688.75</v>
          </cell>
          <cell r="P20" t="str">
            <v>000125-0624-01</v>
          </cell>
          <cell r="Q20" t="str">
            <v xml:space="preserve">  FIQ PME - Caixa capital</v>
          </cell>
          <cell r="R20">
            <v>0</v>
          </cell>
          <cell r="S20">
            <v>0</v>
          </cell>
        </row>
        <row r="21">
          <cell r="A21">
            <v>40</v>
          </cell>
          <cell r="B21" t="str">
            <v>000158-0624-01</v>
          </cell>
          <cell r="C21" t="str">
            <v xml:space="preserve">  FIQ Grupo CGD - Caixa Capital</v>
          </cell>
          <cell r="D21">
            <v>822444.31</v>
          </cell>
          <cell r="E21">
            <v>0</v>
          </cell>
          <cell r="F21">
            <v>822444.31</v>
          </cell>
          <cell r="G21">
            <v>0</v>
          </cell>
          <cell r="I21" t="str">
            <v>A</v>
          </cell>
          <cell r="J21">
            <v>822444.31</v>
          </cell>
          <cell r="K21">
            <v>0</v>
          </cell>
          <cell r="L21">
            <v>822444.31</v>
          </cell>
          <cell r="M21">
            <v>0</v>
          </cell>
          <cell r="N21">
            <v>822444.31</v>
          </cell>
          <cell r="P21" t="str">
            <v>000158-0624-01</v>
          </cell>
          <cell r="Q21" t="str">
            <v xml:space="preserve">  FIQ Grupo CGD - Caixa capital</v>
          </cell>
          <cell r="R21">
            <v>0</v>
          </cell>
          <cell r="S21">
            <v>0</v>
          </cell>
        </row>
        <row r="22">
          <cell r="A22">
            <v>41</v>
          </cell>
          <cell r="B22" t="str">
            <v>000166-0624-01</v>
          </cell>
          <cell r="C22" t="str">
            <v xml:space="preserve">  FIQ Energias Renováveis - Caixa Capital</v>
          </cell>
          <cell r="D22">
            <v>73921.259999999995</v>
          </cell>
          <cell r="E22">
            <v>0</v>
          </cell>
          <cell r="F22">
            <v>73921.259999999995</v>
          </cell>
          <cell r="G22">
            <v>0</v>
          </cell>
          <cell r="I22" t="str">
            <v>A</v>
          </cell>
          <cell r="J22">
            <v>73921.259999999995</v>
          </cell>
          <cell r="K22">
            <v>0</v>
          </cell>
          <cell r="L22">
            <v>73921.259999999995</v>
          </cell>
          <cell r="M22">
            <v>0</v>
          </cell>
          <cell r="N22">
            <v>73921.259999999995</v>
          </cell>
          <cell r="R22">
            <v>0</v>
          </cell>
          <cell r="S22">
            <v>0</v>
          </cell>
        </row>
        <row r="23">
          <cell r="A23">
            <v>46</v>
          </cell>
          <cell r="B23" t="str">
            <v>120006-0624-02</v>
          </cell>
          <cell r="C23" t="str">
            <v xml:space="preserve">  Ferraço, SA   </v>
          </cell>
          <cell r="D23">
            <v>0</v>
          </cell>
          <cell r="E23">
            <v>1.08</v>
          </cell>
          <cell r="F23">
            <v>269.3</v>
          </cell>
          <cell r="G23">
            <v>0</v>
          </cell>
          <cell r="I23" t="str">
            <v>A</v>
          </cell>
          <cell r="J23">
            <v>0</v>
          </cell>
          <cell r="K23">
            <v>1.08</v>
          </cell>
          <cell r="L23">
            <v>269.3</v>
          </cell>
          <cell r="M23">
            <v>0</v>
          </cell>
          <cell r="N23">
            <v>-1.08</v>
          </cell>
          <cell r="P23" t="str">
            <v>120006-0624-02</v>
          </cell>
          <cell r="Q23" t="str">
            <v xml:space="preserve">  Ferraço, SA   </v>
          </cell>
          <cell r="R23">
            <v>270.38</v>
          </cell>
          <cell r="S23">
            <v>0</v>
          </cell>
        </row>
        <row r="24">
          <cell r="A24">
            <v>47</v>
          </cell>
          <cell r="B24" t="str">
            <v>120196-0624-01</v>
          </cell>
          <cell r="C24" t="str">
            <v xml:space="preserve">  Sinalemp, Sinal. Empres., SA</v>
          </cell>
          <cell r="D24">
            <v>1682.81</v>
          </cell>
          <cell r="E24">
            <v>0</v>
          </cell>
          <cell r="F24">
            <v>1682.81</v>
          </cell>
          <cell r="G24">
            <v>0</v>
          </cell>
          <cell r="I24" t="str">
            <v>A</v>
          </cell>
          <cell r="J24">
            <v>1682.81</v>
          </cell>
          <cell r="K24">
            <v>0</v>
          </cell>
          <cell r="L24">
            <v>1682.81</v>
          </cell>
          <cell r="M24">
            <v>0</v>
          </cell>
          <cell r="N24">
            <v>1682.81</v>
          </cell>
          <cell r="P24" t="str">
            <v>120196-0624-01</v>
          </cell>
          <cell r="Q24" t="str">
            <v xml:space="preserve">  Sinalemp, Sinal. Empres., SA</v>
          </cell>
          <cell r="R24">
            <v>0</v>
          </cell>
          <cell r="S24">
            <v>0</v>
          </cell>
        </row>
        <row r="25">
          <cell r="A25">
            <v>49</v>
          </cell>
          <cell r="B25" t="str">
            <v>120428-0624-01</v>
          </cell>
          <cell r="C25" t="str">
            <v xml:space="preserve">  Torre Confecções, SA</v>
          </cell>
          <cell r="D25">
            <v>10257.4</v>
          </cell>
          <cell r="E25">
            <v>0</v>
          </cell>
          <cell r="F25">
            <v>10257.4</v>
          </cell>
          <cell r="G25">
            <v>0</v>
          </cell>
          <cell r="I25" t="str">
            <v>A</v>
          </cell>
          <cell r="J25">
            <v>10257.4</v>
          </cell>
          <cell r="K25">
            <v>0</v>
          </cell>
          <cell r="L25">
            <v>10257.4</v>
          </cell>
          <cell r="M25">
            <v>0</v>
          </cell>
          <cell r="N25">
            <v>10257.4</v>
          </cell>
          <cell r="P25" t="str">
            <v>120428-0624-01</v>
          </cell>
          <cell r="Q25" t="str">
            <v xml:space="preserve">  Torre Confecções, SA</v>
          </cell>
          <cell r="R25">
            <v>0</v>
          </cell>
          <cell r="S25">
            <v>0</v>
          </cell>
        </row>
        <row r="26">
          <cell r="A26">
            <v>51</v>
          </cell>
          <cell r="B26" t="str">
            <v>119032-0624-01</v>
          </cell>
          <cell r="C26" t="str">
            <v xml:space="preserve">  Silger, SGPS</v>
          </cell>
          <cell r="D26">
            <v>0</v>
          </cell>
          <cell r="E26">
            <v>0</v>
          </cell>
          <cell r="F26">
            <v>12100</v>
          </cell>
          <cell r="G26">
            <v>0</v>
          </cell>
          <cell r="I26" t="str">
            <v>A</v>
          </cell>
          <cell r="J26">
            <v>0</v>
          </cell>
          <cell r="K26">
            <v>0</v>
          </cell>
          <cell r="L26">
            <v>12100</v>
          </cell>
          <cell r="M26">
            <v>0</v>
          </cell>
          <cell r="N26">
            <v>0</v>
          </cell>
          <cell r="P26" t="str">
            <v>119032-0624-01</v>
          </cell>
          <cell r="Q26" t="str">
            <v xml:space="preserve">  Silger, SGPS</v>
          </cell>
          <cell r="R26">
            <v>12100</v>
          </cell>
          <cell r="S26">
            <v>0</v>
          </cell>
        </row>
        <row r="27">
          <cell r="A27">
            <v>52</v>
          </cell>
          <cell r="B27" t="str">
            <v>121004-0624-01</v>
          </cell>
          <cell r="C27" t="str">
            <v xml:space="preserve">  Plataforma, SGPS, SA</v>
          </cell>
          <cell r="D27">
            <v>10021.290000000001</v>
          </cell>
          <cell r="E27">
            <v>0</v>
          </cell>
          <cell r="F27">
            <v>10021.290000000001</v>
          </cell>
          <cell r="G27">
            <v>0</v>
          </cell>
          <cell r="I27" t="str">
            <v>A</v>
          </cell>
          <cell r="J27">
            <v>10021.290000000001</v>
          </cell>
          <cell r="K27">
            <v>0</v>
          </cell>
          <cell r="L27">
            <v>10021.290000000001</v>
          </cell>
          <cell r="M27">
            <v>0</v>
          </cell>
          <cell r="N27">
            <v>10021.290000000001</v>
          </cell>
          <cell r="P27" t="str">
            <v>121004-0624-01</v>
          </cell>
          <cell r="Q27" t="str">
            <v xml:space="preserve">  Plataforma, SGPS, SA</v>
          </cell>
          <cell r="R27">
            <v>0</v>
          </cell>
          <cell r="S27">
            <v>0</v>
          </cell>
        </row>
        <row r="28">
          <cell r="A28">
            <v>55</v>
          </cell>
          <cell r="B28" t="str">
            <v>121111-0624-01</v>
          </cell>
          <cell r="C28" t="str">
            <v xml:space="preserve">  Manuel Inácio &amp; Filhos, SGPS, SA</v>
          </cell>
          <cell r="D28">
            <v>32488.85</v>
          </cell>
          <cell r="E28">
            <v>0</v>
          </cell>
          <cell r="F28">
            <v>32488.85</v>
          </cell>
          <cell r="G28">
            <v>0</v>
          </cell>
          <cell r="I28" t="str">
            <v>A</v>
          </cell>
          <cell r="J28">
            <v>32488.85</v>
          </cell>
          <cell r="K28">
            <v>0</v>
          </cell>
          <cell r="L28">
            <v>32488.85</v>
          </cell>
          <cell r="M28">
            <v>0</v>
          </cell>
          <cell r="N28">
            <v>32488.85</v>
          </cell>
          <cell r="P28" t="str">
            <v>121111-0624-01</v>
          </cell>
          <cell r="Q28" t="str">
            <v xml:space="preserve">  Manuel Inácio &amp; Filhos, SGPS, SA</v>
          </cell>
          <cell r="R28">
            <v>0</v>
          </cell>
          <cell r="S28">
            <v>0</v>
          </cell>
        </row>
        <row r="29">
          <cell r="A29">
            <v>56</v>
          </cell>
          <cell r="B29" t="str">
            <v>121178-0624-01</v>
          </cell>
          <cell r="C29" t="str">
            <v xml:space="preserve">  Convento de Belmonte - Inv. Turíst., SA</v>
          </cell>
          <cell r="D29">
            <v>3928.1</v>
          </cell>
          <cell r="E29">
            <v>0</v>
          </cell>
          <cell r="F29">
            <v>3928.1</v>
          </cell>
          <cell r="G29">
            <v>0</v>
          </cell>
          <cell r="I29" t="str">
            <v>A</v>
          </cell>
          <cell r="J29">
            <v>3928.1</v>
          </cell>
          <cell r="K29">
            <v>0</v>
          </cell>
          <cell r="L29">
            <v>3928.1</v>
          </cell>
          <cell r="M29">
            <v>0</v>
          </cell>
          <cell r="N29">
            <v>3928.1</v>
          </cell>
          <cell r="P29" t="str">
            <v>121178-0624-01</v>
          </cell>
          <cell r="Q29" t="str">
            <v xml:space="preserve">  Convento de Belmonte - Inv. Turíst., SA</v>
          </cell>
          <cell r="R29">
            <v>0</v>
          </cell>
          <cell r="S29">
            <v>0</v>
          </cell>
        </row>
        <row r="30">
          <cell r="A30">
            <v>58</v>
          </cell>
          <cell r="B30" t="str">
            <v>121343-0624-01</v>
          </cell>
          <cell r="C30" t="str">
            <v xml:space="preserve">  Grupo Pestana - Pous. Inv. Turíst., SA</v>
          </cell>
          <cell r="D30">
            <v>7828.66</v>
          </cell>
          <cell r="E30">
            <v>0</v>
          </cell>
          <cell r="F30">
            <v>7828.66</v>
          </cell>
          <cell r="G30">
            <v>0</v>
          </cell>
          <cell r="I30" t="str">
            <v>A</v>
          </cell>
          <cell r="J30">
            <v>7828.66</v>
          </cell>
          <cell r="K30">
            <v>0</v>
          </cell>
          <cell r="L30">
            <v>7828.66</v>
          </cell>
          <cell r="M30">
            <v>0</v>
          </cell>
          <cell r="N30">
            <v>7828.66</v>
          </cell>
          <cell r="P30" t="str">
            <v>121343-0624-01</v>
          </cell>
          <cell r="Q30" t="str">
            <v xml:space="preserve">  Grupo Pestana - Pous. Inv. Turíst., SA</v>
          </cell>
          <cell r="R30">
            <v>0</v>
          </cell>
          <cell r="S30">
            <v>0</v>
          </cell>
        </row>
        <row r="31">
          <cell r="A31">
            <v>59</v>
          </cell>
          <cell r="B31" t="str">
            <v>121285-0624-01</v>
          </cell>
          <cell r="C31" t="str">
            <v xml:space="preserve">  Prado Cartolinas da Lousã, SA</v>
          </cell>
          <cell r="D31">
            <v>0</v>
          </cell>
          <cell r="E31">
            <v>0</v>
          </cell>
          <cell r="F31">
            <v>24200.01</v>
          </cell>
          <cell r="G31">
            <v>0</v>
          </cell>
          <cell r="I31" t="str">
            <v>A</v>
          </cell>
          <cell r="J31">
            <v>0</v>
          </cell>
          <cell r="K31">
            <v>0</v>
          </cell>
          <cell r="L31">
            <v>24200.01</v>
          </cell>
          <cell r="M31">
            <v>0</v>
          </cell>
          <cell r="N31">
            <v>0</v>
          </cell>
          <cell r="P31" t="str">
            <v>121285-0624-01</v>
          </cell>
          <cell r="Q31" t="str">
            <v xml:space="preserve">  Prado Cartolinas da Lousã, SA</v>
          </cell>
          <cell r="R31">
            <v>24200.01</v>
          </cell>
          <cell r="S31">
            <v>0</v>
          </cell>
        </row>
        <row r="32">
          <cell r="A32">
            <v>60</v>
          </cell>
          <cell r="B32" t="str">
            <v>121293-0624-01</v>
          </cell>
          <cell r="C32" t="str">
            <v xml:space="preserve">  Prado Karton, SA</v>
          </cell>
          <cell r="D32">
            <v>0</v>
          </cell>
          <cell r="E32">
            <v>0</v>
          </cell>
          <cell r="F32">
            <v>16133.34</v>
          </cell>
          <cell r="G32">
            <v>0</v>
          </cell>
          <cell r="I32" t="str">
            <v>A</v>
          </cell>
          <cell r="J32">
            <v>0</v>
          </cell>
          <cell r="K32">
            <v>0</v>
          </cell>
          <cell r="L32">
            <v>16133.34</v>
          </cell>
          <cell r="M32">
            <v>0</v>
          </cell>
          <cell r="N32">
            <v>0</v>
          </cell>
          <cell r="P32" t="str">
            <v>121293-0624-01</v>
          </cell>
          <cell r="Q32" t="str">
            <v xml:space="preserve">  Prado Karton, SA</v>
          </cell>
          <cell r="R32">
            <v>16133.34</v>
          </cell>
          <cell r="S32">
            <v>0</v>
          </cell>
        </row>
        <row r="33">
          <cell r="A33">
            <v>61</v>
          </cell>
          <cell r="B33" t="str">
            <v>203323-0624-01</v>
          </cell>
          <cell r="C33" t="str">
            <v xml:space="preserve">  Cabelte, Cabos Electr. e Telef, SA</v>
          </cell>
          <cell r="D33">
            <v>0</v>
          </cell>
          <cell r="E33">
            <v>0</v>
          </cell>
          <cell r="F33">
            <v>12100</v>
          </cell>
          <cell r="G33">
            <v>0</v>
          </cell>
          <cell r="I33" t="str">
            <v>A</v>
          </cell>
          <cell r="J33">
            <v>0</v>
          </cell>
          <cell r="K33">
            <v>0</v>
          </cell>
          <cell r="L33">
            <v>12100</v>
          </cell>
          <cell r="M33">
            <v>0</v>
          </cell>
          <cell r="N33">
            <v>0</v>
          </cell>
          <cell r="P33" t="str">
            <v>203323-0624-01</v>
          </cell>
          <cell r="Q33" t="str">
            <v xml:space="preserve">  Cabelte, Cabos Electr. e Telef, SA</v>
          </cell>
          <cell r="R33">
            <v>12100</v>
          </cell>
          <cell r="S33">
            <v>0</v>
          </cell>
        </row>
        <row r="34">
          <cell r="A34">
            <v>62</v>
          </cell>
          <cell r="B34" t="str">
            <v>121889-0624-01</v>
          </cell>
          <cell r="C34" t="str">
            <v xml:space="preserve">  NG - Negócios e Gestão, SGPS, SA</v>
          </cell>
          <cell r="D34">
            <v>7605.23</v>
          </cell>
          <cell r="E34">
            <v>0</v>
          </cell>
          <cell r="F34">
            <v>7605.23</v>
          </cell>
          <cell r="G34">
            <v>0</v>
          </cell>
          <cell r="I34" t="str">
            <v>A</v>
          </cell>
          <cell r="J34">
            <v>7605.23</v>
          </cell>
          <cell r="K34">
            <v>0</v>
          </cell>
          <cell r="L34">
            <v>7605.23</v>
          </cell>
          <cell r="M34">
            <v>0</v>
          </cell>
          <cell r="N34">
            <v>7605.23</v>
          </cell>
          <cell r="P34" t="str">
            <v>121889-0624-01</v>
          </cell>
          <cell r="Q34" t="str">
            <v xml:space="preserve">  NG - Negócios e Gestão, SGPS, SA</v>
          </cell>
          <cell r="R34">
            <v>0</v>
          </cell>
          <cell r="S34">
            <v>0</v>
          </cell>
        </row>
        <row r="35">
          <cell r="A35">
            <v>63</v>
          </cell>
          <cell r="B35" t="str">
            <v>123489-0624-01</v>
          </cell>
          <cell r="C35" t="str">
            <v xml:space="preserve">  Grupo Visabeira, SGPS, SA</v>
          </cell>
          <cell r="D35">
            <v>9086.2199999999993</v>
          </cell>
          <cell r="E35">
            <v>0</v>
          </cell>
          <cell r="F35">
            <v>9086.2199999999993</v>
          </cell>
          <cell r="G35">
            <v>0</v>
          </cell>
          <cell r="I35" t="str">
            <v>A</v>
          </cell>
          <cell r="J35">
            <v>9086.2199999999993</v>
          </cell>
          <cell r="K35">
            <v>0</v>
          </cell>
          <cell r="L35">
            <v>9086.2199999999993</v>
          </cell>
          <cell r="M35">
            <v>0</v>
          </cell>
          <cell r="N35">
            <v>9086.2199999999993</v>
          </cell>
          <cell r="R35">
            <v>0</v>
          </cell>
          <cell r="S35">
            <v>0</v>
          </cell>
        </row>
        <row r="36">
          <cell r="A36">
            <v>66</v>
          </cell>
          <cell r="B36">
            <v>0</v>
          </cell>
          <cell r="C36" t="str">
            <v>Crédito Vencido</v>
          </cell>
          <cell r="D36">
            <v>0</v>
          </cell>
          <cell r="E36">
            <v>16721.939999999999</v>
          </cell>
          <cell r="F36">
            <v>21494.9</v>
          </cell>
          <cell r="G36">
            <v>0</v>
          </cell>
          <cell r="I36" t="str">
            <v>A</v>
          </cell>
          <cell r="J36">
            <v>0</v>
          </cell>
          <cell r="K36">
            <v>0</v>
          </cell>
          <cell r="L36">
            <v>0</v>
          </cell>
          <cell r="M36">
            <v>0</v>
          </cell>
          <cell r="N36">
            <v>-16721.939999999999</v>
          </cell>
          <cell r="P36">
            <v>0</v>
          </cell>
          <cell r="Q36" t="str">
            <v>Crédito Vencido</v>
          </cell>
          <cell r="R36">
            <v>38216.839999999997</v>
          </cell>
          <cell r="S36">
            <v>0</v>
          </cell>
        </row>
        <row r="37">
          <cell r="A37">
            <v>67</v>
          </cell>
          <cell r="B37" t="str">
            <v>203323-0755-01</v>
          </cell>
          <cell r="C37" t="str">
            <v xml:space="preserve">  Cabelte, Cabos Electr. e Telef, SA</v>
          </cell>
          <cell r="D37">
            <v>6050</v>
          </cell>
          <cell r="E37">
            <v>0</v>
          </cell>
          <cell r="F37">
            <v>6050</v>
          </cell>
          <cell r="G37">
            <v>0</v>
          </cell>
          <cell r="I37" t="str">
            <v>A</v>
          </cell>
          <cell r="J37">
            <v>6050</v>
          </cell>
          <cell r="K37">
            <v>0</v>
          </cell>
          <cell r="L37">
            <v>6050</v>
          </cell>
          <cell r="M37">
            <v>0</v>
          </cell>
          <cell r="N37">
            <v>6050</v>
          </cell>
          <cell r="P37" t="str">
            <v>203323-0755-01</v>
          </cell>
          <cell r="Q37" t="str">
            <v xml:space="preserve">  Cabelte, Cabos Electr. e Telef, SA</v>
          </cell>
          <cell r="R37">
            <v>0</v>
          </cell>
          <cell r="S37">
            <v>0</v>
          </cell>
        </row>
        <row r="38">
          <cell r="A38">
            <v>68</v>
          </cell>
          <cell r="B38" t="str">
            <v>121178-0755-01</v>
          </cell>
          <cell r="C38" t="str">
            <v xml:space="preserve">  Convento de Belmonte - Inv. Turíst., SA</v>
          </cell>
          <cell r="D38">
            <v>0</v>
          </cell>
          <cell r="E38">
            <v>0</v>
          </cell>
          <cell r="F38">
            <v>3854.5</v>
          </cell>
          <cell r="G38">
            <v>0</v>
          </cell>
          <cell r="I38" t="str">
            <v>A</v>
          </cell>
          <cell r="J38">
            <v>0</v>
          </cell>
          <cell r="K38">
            <v>0</v>
          </cell>
          <cell r="L38">
            <v>3854.5</v>
          </cell>
          <cell r="M38">
            <v>0</v>
          </cell>
          <cell r="N38">
            <v>0</v>
          </cell>
          <cell r="P38" t="str">
            <v>121178-0755-01</v>
          </cell>
          <cell r="Q38" t="str">
            <v xml:space="preserve">  Convento de Belmonte - Inv. Turíst., SA</v>
          </cell>
          <cell r="R38">
            <v>3854.5</v>
          </cell>
          <cell r="S38">
            <v>0</v>
          </cell>
        </row>
        <row r="39">
          <cell r="A39">
            <v>70</v>
          </cell>
          <cell r="B39" t="str">
            <v>121111-0755-01</v>
          </cell>
          <cell r="C39" t="str">
            <v xml:space="preserve">  Manuel Inácio &amp; Filhos, SGPS, SA</v>
          </cell>
          <cell r="D39">
            <v>0</v>
          </cell>
          <cell r="E39">
            <v>16121.76</v>
          </cell>
          <cell r="F39">
            <v>0</v>
          </cell>
          <cell r="G39">
            <v>0</v>
          </cell>
          <cell r="I39" t="str">
            <v>A</v>
          </cell>
          <cell r="J39">
            <v>0</v>
          </cell>
          <cell r="K39">
            <v>16121.76</v>
          </cell>
          <cell r="L39">
            <v>0</v>
          </cell>
          <cell r="M39">
            <v>0</v>
          </cell>
          <cell r="N39">
            <v>-16121.76</v>
          </cell>
          <cell r="P39" t="str">
            <v>121111-0755-01</v>
          </cell>
          <cell r="Q39" t="str">
            <v xml:space="preserve">  Manuel Inácio &amp; Filhos, SGPS, SA</v>
          </cell>
          <cell r="R39">
            <v>16121.76</v>
          </cell>
          <cell r="S39">
            <v>0</v>
          </cell>
        </row>
        <row r="40">
          <cell r="A40">
            <v>73</v>
          </cell>
          <cell r="B40" t="str">
            <v>120196-0755-01</v>
          </cell>
          <cell r="C40" t="str">
            <v xml:space="preserve">  Sinalemp, Sinal. Empres., SA</v>
          </cell>
          <cell r="D40">
            <v>0</v>
          </cell>
          <cell r="E40">
            <v>0</v>
          </cell>
          <cell r="F40">
            <v>11590.4</v>
          </cell>
          <cell r="G40">
            <v>0</v>
          </cell>
          <cell r="I40" t="str">
            <v>A</v>
          </cell>
          <cell r="J40">
            <v>0</v>
          </cell>
          <cell r="K40">
            <v>0</v>
          </cell>
          <cell r="L40">
            <v>11590.4</v>
          </cell>
          <cell r="M40">
            <v>0</v>
          </cell>
          <cell r="N40">
            <v>0</v>
          </cell>
          <cell r="P40" t="str">
            <v>120196-0755-01</v>
          </cell>
          <cell r="Q40" t="str">
            <v xml:space="preserve">  Sinalemp, Sinal. Empres., SA</v>
          </cell>
          <cell r="R40">
            <v>11590.4</v>
          </cell>
          <cell r="S40">
            <v>0</v>
          </cell>
        </row>
        <row r="41">
          <cell r="A41">
            <v>75</v>
          </cell>
          <cell r="B41">
            <v>218</v>
          </cell>
          <cell r="C41" t="str">
            <v>Clientes de cobrança duvidosa</v>
          </cell>
          <cell r="D41">
            <v>0</v>
          </cell>
          <cell r="E41">
            <v>31566.66</v>
          </cell>
          <cell r="F41">
            <v>6650.18</v>
          </cell>
          <cell r="G41">
            <v>0</v>
          </cell>
          <cell r="I41" t="str">
            <v>A</v>
          </cell>
          <cell r="J41">
            <v>0</v>
          </cell>
          <cell r="K41">
            <v>0</v>
          </cell>
          <cell r="L41">
            <v>0</v>
          </cell>
          <cell r="M41">
            <v>0</v>
          </cell>
          <cell r="N41">
            <v>-31566.66</v>
          </cell>
          <cell r="P41">
            <v>218</v>
          </cell>
          <cell r="Q41" t="str">
            <v>Clientes de cobrança duvidosa</v>
          </cell>
          <cell r="R41">
            <v>38216.839999999997</v>
          </cell>
          <cell r="S41">
            <v>0</v>
          </cell>
        </row>
        <row r="42">
          <cell r="A42">
            <v>76</v>
          </cell>
          <cell r="B42">
            <v>0</v>
          </cell>
          <cell r="C42" t="str">
            <v>Facturas / Prestações Serviços</v>
          </cell>
          <cell r="D42">
            <v>0</v>
          </cell>
          <cell r="E42">
            <v>31566.66</v>
          </cell>
          <cell r="F42">
            <v>6650.18</v>
          </cell>
          <cell r="G42">
            <v>0</v>
          </cell>
          <cell r="I42" t="str">
            <v>A</v>
          </cell>
          <cell r="J42">
            <v>0</v>
          </cell>
          <cell r="K42">
            <v>0</v>
          </cell>
          <cell r="L42">
            <v>0</v>
          </cell>
          <cell r="M42">
            <v>0</v>
          </cell>
          <cell r="N42">
            <v>-31566.66</v>
          </cell>
          <cell r="P42">
            <v>0</v>
          </cell>
          <cell r="Q42" t="str">
            <v>Facturas / Prestações Serviços</v>
          </cell>
          <cell r="R42">
            <v>38216.839999999997</v>
          </cell>
          <cell r="S42">
            <v>0</v>
          </cell>
        </row>
        <row r="43">
          <cell r="A43">
            <v>77</v>
          </cell>
          <cell r="B43" t="str">
            <v>120212-0755-01</v>
          </cell>
          <cell r="C43" t="str">
            <v xml:space="preserve">  Stab Vida, SGPS</v>
          </cell>
          <cell r="D43">
            <v>0</v>
          </cell>
          <cell r="E43">
            <v>0</v>
          </cell>
          <cell r="F43">
            <v>890.36</v>
          </cell>
          <cell r="G43">
            <v>0</v>
          </cell>
          <cell r="I43" t="str">
            <v>A</v>
          </cell>
          <cell r="J43">
            <v>0</v>
          </cell>
          <cell r="K43">
            <v>0</v>
          </cell>
          <cell r="L43">
            <v>890.36</v>
          </cell>
          <cell r="M43">
            <v>0</v>
          </cell>
          <cell r="N43">
            <v>0</v>
          </cell>
          <cell r="P43" t="str">
            <v>120212-0755-01</v>
          </cell>
          <cell r="Q43" t="str">
            <v xml:space="preserve">  Stab Vida, SGPS</v>
          </cell>
          <cell r="R43">
            <v>890.36</v>
          </cell>
          <cell r="S43">
            <v>0</v>
          </cell>
        </row>
        <row r="44">
          <cell r="A44">
            <v>78</v>
          </cell>
          <cell r="B44" t="str">
            <v>120113-0755-01</v>
          </cell>
          <cell r="C44" t="str">
            <v xml:space="preserve">  Tecnijoma - Plásticos Técnicos, Lda</v>
          </cell>
          <cell r="D44">
            <v>0</v>
          </cell>
          <cell r="E44">
            <v>0</v>
          </cell>
          <cell r="F44">
            <v>844.08</v>
          </cell>
          <cell r="G44">
            <v>0</v>
          </cell>
          <cell r="I44" t="str">
            <v>A</v>
          </cell>
          <cell r="J44">
            <v>0</v>
          </cell>
          <cell r="K44">
            <v>0</v>
          </cell>
          <cell r="L44">
            <v>844.08</v>
          </cell>
          <cell r="M44">
            <v>0</v>
          </cell>
          <cell r="N44">
            <v>0</v>
          </cell>
          <cell r="P44" t="str">
            <v>120113-0755-01</v>
          </cell>
          <cell r="Q44" t="str">
            <v xml:space="preserve">  Tecnijoma - Plásticos Técnicos, Lda</v>
          </cell>
          <cell r="R44">
            <v>844.08</v>
          </cell>
          <cell r="S44">
            <v>0</v>
          </cell>
        </row>
        <row r="45">
          <cell r="A45">
            <v>79</v>
          </cell>
          <cell r="B45" t="str">
            <v>119784-0755-01</v>
          </cell>
          <cell r="C45" t="str">
            <v xml:space="preserve">  Felino, SA  </v>
          </cell>
          <cell r="D45">
            <v>0</v>
          </cell>
          <cell r="E45">
            <v>0</v>
          </cell>
          <cell r="F45">
            <v>4915.74</v>
          </cell>
          <cell r="G45">
            <v>0</v>
          </cell>
          <cell r="I45" t="str">
            <v>A</v>
          </cell>
          <cell r="J45">
            <v>0</v>
          </cell>
          <cell r="K45">
            <v>0</v>
          </cell>
          <cell r="L45">
            <v>4915.74</v>
          </cell>
          <cell r="M45">
            <v>0</v>
          </cell>
          <cell r="N45">
            <v>0</v>
          </cell>
          <cell r="R45">
            <v>4915.74</v>
          </cell>
          <cell r="S45">
            <v>0</v>
          </cell>
        </row>
        <row r="46">
          <cell r="A46">
            <v>81</v>
          </cell>
          <cell r="B46">
            <v>22</v>
          </cell>
          <cell r="C46" t="str">
            <v>Fornecedores</v>
          </cell>
          <cell r="D46">
            <v>11023.75</v>
          </cell>
          <cell r="E46">
            <v>0</v>
          </cell>
          <cell r="F46">
            <v>0</v>
          </cell>
          <cell r="G46">
            <v>70336.51999999999</v>
          </cell>
          <cell r="I46" t="str">
            <v>A</v>
          </cell>
          <cell r="J46">
            <v>0</v>
          </cell>
          <cell r="K46">
            <v>0</v>
          </cell>
          <cell r="L46">
            <v>0</v>
          </cell>
          <cell r="M46">
            <v>0</v>
          </cell>
          <cell r="N46">
            <v>11023.75</v>
          </cell>
          <cell r="P46">
            <v>22</v>
          </cell>
          <cell r="Q46" t="str">
            <v>Fornecedores</v>
          </cell>
          <cell r="R46">
            <v>0</v>
          </cell>
          <cell r="S46">
            <v>81360.27</v>
          </cell>
        </row>
        <row r="47">
          <cell r="A47">
            <v>82</v>
          </cell>
          <cell r="B47">
            <v>221</v>
          </cell>
          <cell r="C47" t="str">
            <v>Fornecedores, c/c</v>
          </cell>
          <cell r="D47">
            <v>11023.75</v>
          </cell>
          <cell r="E47">
            <v>0</v>
          </cell>
          <cell r="F47">
            <v>0</v>
          </cell>
          <cell r="G47">
            <v>70336.51999999999</v>
          </cell>
          <cell r="I47" t="str">
            <v>A</v>
          </cell>
          <cell r="J47">
            <v>0</v>
          </cell>
          <cell r="K47">
            <v>0</v>
          </cell>
          <cell r="L47">
            <v>0</v>
          </cell>
          <cell r="M47">
            <v>0</v>
          </cell>
          <cell r="N47">
            <v>11023.75</v>
          </cell>
          <cell r="P47">
            <v>221</v>
          </cell>
          <cell r="Q47" t="str">
            <v>Fornecedores, c/c</v>
          </cell>
          <cell r="R47">
            <v>0</v>
          </cell>
          <cell r="S47">
            <v>81360.27</v>
          </cell>
        </row>
        <row r="48">
          <cell r="A48">
            <v>83</v>
          </cell>
          <cell r="B48">
            <v>0</v>
          </cell>
          <cell r="C48" t="str">
            <v>Residentes</v>
          </cell>
          <cell r="D48">
            <v>11023.75</v>
          </cell>
          <cell r="E48">
            <v>0</v>
          </cell>
          <cell r="F48">
            <v>0</v>
          </cell>
          <cell r="G48">
            <v>70336.51999999999</v>
          </cell>
          <cell r="I48" t="str">
            <v>A</v>
          </cell>
          <cell r="J48">
            <v>0</v>
          </cell>
          <cell r="K48">
            <v>0</v>
          </cell>
          <cell r="L48">
            <v>0</v>
          </cell>
          <cell r="M48">
            <v>0</v>
          </cell>
          <cell r="N48">
            <v>11023.75</v>
          </cell>
          <cell r="P48">
            <v>0</v>
          </cell>
          <cell r="Q48" t="str">
            <v>Residentes</v>
          </cell>
          <cell r="R48">
            <v>0</v>
          </cell>
          <cell r="S48">
            <v>81360.27</v>
          </cell>
        </row>
        <row r="49">
          <cell r="A49">
            <v>84</v>
          </cell>
          <cell r="B49" t="str">
            <v>000018-1188-01</v>
          </cell>
          <cell r="C49" t="str">
            <v xml:space="preserve">  Caixa Banco de Investimento</v>
          </cell>
          <cell r="D49">
            <v>42963.33</v>
          </cell>
          <cell r="E49">
            <v>0</v>
          </cell>
          <cell r="F49">
            <v>0</v>
          </cell>
          <cell r="G49">
            <v>21962.71</v>
          </cell>
          <cell r="I49" t="str">
            <v>A</v>
          </cell>
          <cell r="J49">
            <v>42963.33</v>
          </cell>
          <cell r="K49">
            <v>0</v>
          </cell>
          <cell r="L49">
            <v>0</v>
          </cell>
          <cell r="M49">
            <v>21962.71</v>
          </cell>
          <cell r="N49">
            <v>42963.33</v>
          </cell>
          <cell r="P49" t="str">
            <v>000018-1188-01</v>
          </cell>
          <cell r="Q49" t="str">
            <v xml:space="preserve">  Caixa Banco de Investimento</v>
          </cell>
          <cell r="R49">
            <v>0</v>
          </cell>
          <cell r="S49">
            <v>64926.04</v>
          </cell>
        </row>
        <row r="50">
          <cell r="A50">
            <v>88</v>
          </cell>
          <cell r="B50" t="str">
            <v>000117-1188-04</v>
          </cell>
          <cell r="C50" t="str">
            <v xml:space="preserve">  Fidelidade</v>
          </cell>
          <cell r="D50">
            <v>18.420000000000002</v>
          </cell>
          <cell r="E50">
            <v>0</v>
          </cell>
          <cell r="F50">
            <v>0</v>
          </cell>
          <cell r="G50">
            <v>1.62</v>
          </cell>
          <cell r="I50" t="str">
            <v>A</v>
          </cell>
          <cell r="J50">
            <v>18.420000000000002</v>
          </cell>
          <cell r="K50">
            <v>0</v>
          </cell>
          <cell r="L50">
            <v>0</v>
          </cell>
          <cell r="M50">
            <v>1.62</v>
          </cell>
          <cell r="N50">
            <v>18.420000000000002</v>
          </cell>
          <cell r="P50" t="str">
            <v>000117-1188-04</v>
          </cell>
          <cell r="Q50" t="str">
            <v xml:space="preserve">  Fidelidade</v>
          </cell>
          <cell r="R50">
            <v>0</v>
          </cell>
          <cell r="S50">
            <v>20.04</v>
          </cell>
        </row>
        <row r="51">
          <cell r="A51">
            <v>93</v>
          </cell>
          <cell r="B51" t="str">
            <v>000117-1188-19</v>
          </cell>
          <cell r="C51" t="str">
            <v xml:space="preserve">  Telecel, Telef. Pessoalis</v>
          </cell>
          <cell r="D51">
            <v>0</v>
          </cell>
          <cell r="E51">
            <v>0.85</v>
          </cell>
          <cell r="F51">
            <v>0</v>
          </cell>
          <cell r="G51">
            <v>88.13</v>
          </cell>
          <cell r="I51" t="str">
            <v>A</v>
          </cell>
          <cell r="J51">
            <v>0</v>
          </cell>
          <cell r="K51">
            <v>0.85</v>
          </cell>
          <cell r="L51">
            <v>0</v>
          </cell>
          <cell r="M51">
            <v>88.13</v>
          </cell>
          <cell r="N51">
            <v>-0.85</v>
          </cell>
          <cell r="P51" t="str">
            <v>000117-1188-19</v>
          </cell>
          <cell r="Q51" t="str">
            <v xml:space="preserve">  Telecel, Telef. Pessoalis</v>
          </cell>
          <cell r="R51">
            <v>0</v>
          </cell>
          <cell r="S51">
            <v>87.28</v>
          </cell>
        </row>
        <row r="52">
          <cell r="A52">
            <v>98</v>
          </cell>
          <cell r="B52" t="str">
            <v>000117-1188-37</v>
          </cell>
          <cell r="C52" t="str">
            <v xml:space="preserve">  STAR, Viagens e Turismo</v>
          </cell>
          <cell r="D52">
            <v>2359.46</v>
          </cell>
          <cell r="E52">
            <v>0</v>
          </cell>
          <cell r="F52">
            <v>0</v>
          </cell>
          <cell r="G52">
            <v>0</v>
          </cell>
          <cell r="I52" t="str">
            <v>A</v>
          </cell>
          <cell r="J52">
            <v>2359.46</v>
          </cell>
          <cell r="K52">
            <v>0</v>
          </cell>
          <cell r="L52">
            <v>0</v>
          </cell>
          <cell r="M52">
            <v>0</v>
          </cell>
          <cell r="N52">
            <v>2359.46</v>
          </cell>
          <cell r="P52" t="str">
            <v>000117-1188-37</v>
          </cell>
          <cell r="Q52" t="str">
            <v xml:space="preserve">  STAR, Viagens e Turismo</v>
          </cell>
          <cell r="R52">
            <v>0</v>
          </cell>
          <cell r="S52">
            <v>2359.46</v>
          </cell>
        </row>
        <row r="53">
          <cell r="A53">
            <v>103</v>
          </cell>
          <cell r="B53" t="str">
            <v>000117-1188-44</v>
          </cell>
          <cell r="C53" t="str">
            <v xml:space="preserve">  Osiris Travel </v>
          </cell>
          <cell r="D53">
            <v>0</v>
          </cell>
          <cell r="E53">
            <v>0</v>
          </cell>
          <cell r="F53">
            <v>0</v>
          </cell>
          <cell r="G53">
            <v>451.47</v>
          </cell>
          <cell r="I53" t="str">
            <v>A</v>
          </cell>
          <cell r="J53">
            <v>0</v>
          </cell>
          <cell r="K53">
            <v>0</v>
          </cell>
          <cell r="L53">
            <v>0</v>
          </cell>
          <cell r="M53">
            <v>451.47</v>
          </cell>
          <cell r="N53">
            <v>0</v>
          </cell>
          <cell r="P53" t="str">
            <v>000117-1188-44</v>
          </cell>
          <cell r="Q53" t="str">
            <v xml:space="preserve">  Osiris Travel </v>
          </cell>
          <cell r="R53">
            <v>0</v>
          </cell>
          <cell r="S53">
            <v>451.47</v>
          </cell>
        </row>
        <row r="54">
          <cell r="A54">
            <v>107</v>
          </cell>
          <cell r="B54" t="str">
            <v>100099-1188-01</v>
          </cell>
          <cell r="C54" t="str">
            <v xml:space="preserve">  CGD Lisboa</v>
          </cell>
          <cell r="D54">
            <v>0</v>
          </cell>
          <cell r="E54">
            <v>34087.269999999997</v>
          </cell>
          <cell r="F54">
            <v>0</v>
          </cell>
          <cell r="G54">
            <v>34275.67</v>
          </cell>
          <cell r="I54" t="str">
            <v>A</v>
          </cell>
          <cell r="J54">
            <v>0</v>
          </cell>
          <cell r="K54">
            <v>34087.269999999997</v>
          </cell>
          <cell r="L54">
            <v>0</v>
          </cell>
          <cell r="M54">
            <v>34275.67</v>
          </cell>
          <cell r="N54">
            <v>-34087.269999999997</v>
          </cell>
          <cell r="P54" t="str">
            <v>100099-1188-01</v>
          </cell>
          <cell r="Q54" t="str">
            <v xml:space="preserve">  CGD Lisboa</v>
          </cell>
          <cell r="R54">
            <v>0</v>
          </cell>
          <cell r="S54">
            <v>188.4</v>
          </cell>
        </row>
        <row r="55">
          <cell r="A55">
            <v>110</v>
          </cell>
          <cell r="B55" t="str">
            <v>000117-1188-15</v>
          </cell>
          <cell r="C55" t="str">
            <v xml:space="preserve">  Portugal Telecom</v>
          </cell>
          <cell r="D55">
            <v>0</v>
          </cell>
          <cell r="E55">
            <v>395.41</v>
          </cell>
          <cell r="F55">
            <v>0</v>
          </cell>
          <cell r="G55">
            <v>395.41</v>
          </cell>
          <cell r="I55" t="str">
            <v>A</v>
          </cell>
          <cell r="J55">
            <v>0</v>
          </cell>
          <cell r="K55">
            <v>395.41</v>
          </cell>
          <cell r="L55">
            <v>0</v>
          </cell>
          <cell r="M55">
            <v>395.41</v>
          </cell>
          <cell r="N55">
            <v>-395.41</v>
          </cell>
          <cell r="P55" t="str">
            <v>000117-1188-15</v>
          </cell>
          <cell r="Q55" t="str">
            <v xml:space="preserve">  Portugal Telecom</v>
          </cell>
          <cell r="R55">
            <v>0</v>
          </cell>
          <cell r="S55">
            <v>0</v>
          </cell>
        </row>
        <row r="56">
          <cell r="A56">
            <v>113</v>
          </cell>
          <cell r="B56" t="str">
            <v>000117-1188-40</v>
          </cell>
          <cell r="C56" t="str">
            <v xml:space="preserve">  Unimed</v>
          </cell>
          <cell r="D56">
            <v>945</v>
          </cell>
          <cell r="E56">
            <v>0</v>
          </cell>
          <cell r="F56">
            <v>0</v>
          </cell>
          <cell r="G56">
            <v>0</v>
          </cell>
          <cell r="I56" t="str">
            <v>A</v>
          </cell>
          <cell r="J56">
            <v>945</v>
          </cell>
          <cell r="K56">
            <v>0</v>
          </cell>
          <cell r="L56">
            <v>0</v>
          </cell>
          <cell r="M56">
            <v>0</v>
          </cell>
          <cell r="N56">
            <v>945</v>
          </cell>
          <cell r="P56" t="str">
            <v>000117-1188-40</v>
          </cell>
          <cell r="Q56" t="str">
            <v xml:space="preserve">  Unimed</v>
          </cell>
          <cell r="R56">
            <v>0</v>
          </cell>
          <cell r="S56">
            <v>945</v>
          </cell>
        </row>
        <row r="57">
          <cell r="A57">
            <v>114</v>
          </cell>
          <cell r="B57" t="str">
            <v>000117-1188-03</v>
          </cell>
          <cell r="C57" t="str">
            <v xml:space="preserve">  Copicanola</v>
          </cell>
          <cell r="D57">
            <v>0</v>
          </cell>
          <cell r="E57">
            <v>210.07</v>
          </cell>
          <cell r="F57">
            <v>0</v>
          </cell>
          <cell r="G57">
            <v>210.07</v>
          </cell>
          <cell r="I57" t="str">
            <v>A</v>
          </cell>
          <cell r="J57">
            <v>0</v>
          </cell>
          <cell r="K57">
            <v>210.07</v>
          </cell>
          <cell r="L57">
            <v>0</v>
          </cell>
          <cell r="M57">
            <v>210.07</v>
          </cell>
          <cell r="N57">
            <v>-210.07</v>
          </cell>
          <cell r="P57" t="str">
            <v>000117-1188-03</v>
          </cell>
          <cell r="Q57" t="str">
            <v xml:space="preserve">  Copicanola</v>
          </cell>
          <cell r="R57">
            <v>0</v>
          </cell>
          <cell r="S57">
            <v>0</v>
          </cell>
        </row>
        <row r="58">
          <cell r="A58">
            <v>128</v>
          </cell>
          <cell r="B58" t="str">
            <v>000117-1188-62</v>
          </cell>
          <cell r="C58" t="str">
            <v xml:space="preserve">  Deloitte &amp; Touche</v>
          </cell>
          <cell r="D58">
            <v>0</v>
          </cell>
          <cell r="E58">
            <v>631.62</v>
          </cell>
          <cell r="F58">
            <v>0</v>
          </cell>
          <cell r="G58">
            <v>12126.62</v>
          </cell>
          <cell r="I58" t="str">
            <v>A</v>
          </cell>
          <cell r="J58">
            <v>0</v>
          </cell>
          <cell r="K58">
            <v>631.62</v>
          </cell>
          <cell r="L58">
            <v>0</v>
          </cell>
          <cell r="M58">
            <v>12126.62</v>
          </cell>
          <cell r="N58">
            <v>-631.62</v>
          </cell>
          <cell r="P58" t="str">
            <v>000117-1188-62</v>
          </cell>
          <cell r="Q58" t="str">
            <v xml:space="preserve">  Deloitte &amp; Touche</v>
          </cell>
          <cell r="R58">
            <v>0</v>
          </cell>
          <cell r="S58">
            <v>11495</v>
          </cell>
        </row>
        <row r="59">
          <cell r="A59">
            <v>133</v>
          </cell>
          <cell r="B59" t="str">
            <v>000117-1188-67</v>
          </cell>
          <cell r="C59" t="str">
            <v xml:space="preserve">  Petrogal, SA</v>
          </cell>
          <cell r="D59">
            <v>96.99</v>
          </cell>
          <cell r="E59">
            <v>0</v>
          </cell>
          <cell r="F59">
            <v>0</v>
          </cell>
          <cell r="G59">
            <v>306.58999999999997</v>
          </cell>
          <cell r="I59" t="str">
            <v>A</v>
          </cell>
          <cell r="J59">
            <v>96.99</v>
          </cell>
          <cell r="K59">
            <v>0</v>
          </cell>
          <cell r="L59">
            <v>0</v>
          </cell>
          <cell r="M59">
            <v>306.58999999999997</v>
          </cell>
          <cell r="N59">
            <v>96.99</v>
          </cell>
          <cell r="P59" t="str">
            <v>000117-1188-67</v>
          </cell>
          <cell r="Q59" t="str">
            <v xml:space="preserve">  Petrogal, SA</v>
          </cell>
          <cell r="R59">
            <v>0</v>
          </cell>
          <cell r="S59">
            <v>403.58</v>
          </cell>
        </row>
        <row r="60">
          <cell r="A60">
            <v>134</v>
          </cell>
          <cell r="B60" t="str">
            <v>000117-1188-99</v>
          </cell>
          <cell r="C60" t="str">
            <v xml:space="preserve">  Outros Fornecedores</v>
          </cell>
          <cell r="D60">
            <v>0</v>
          </cell>
          <cell r="E60">
            <v>34.229999999999997</v>
          </cell>
          <cell r="F60">
            <v>0</v>
          </cell>
          <cell r="G60">
            <v>518.23</v>
          </cell>
          <cell r="I60" t="str">
            <v>A</v>
          </cell>
          <cell r="J60">
            <v>0</v>
          </cell>
          <cell r="K60">
            <v>34.229999999999997</v>
          </cell>
          <cell r="L60">
            <v>0</v>
          </cell>
          <cell r="M60">
            <v>518.23</v>
          </cell>
          <cell r="N60">
            <v>-34.229999999999997</v>
          </cell>
          <cell r="P60" t="str">
            <v>000117-1188-99</v>
          </cell>
          <cell r="Q60" t="str">
            <v xml:space="preserve">  Outros Fornecedores</v>
          </cell>
          <cell r="R60">
            <v>0</v>
          </cell>
          <cell r="S60">
            <v>484</v>
          </cell>
        </row>
        <row r="61">
          <cell r="A61">
            <v>148</v>
          </cell>
          <cell r="B61">
            <v>24</v>
          </cell>
          <cell r="C61" t="str">
            <v>Estado e outros entes púbicos</v>
          </cell>
          <cell r="D61">
            <v>0</v>
          </cell>
          <cell r="E61">
            <v>28052.1</v>
          </cell>
          <cell r="F61">
            <v>1086950.9099999999</v>
          </cell>
          <cell r="G61">
            <v>43599.93</v>
          </cell>
          <cell r="I61" t="str">
            <v>A</v>
          </cell>
          <cell r="J61">
            <v>0</v>
          </cell>
          <cell r="K61">
            <v>0</v>
          </cell>
          <cell r="L61">
            <v>0</v>
          </cell>
          <cell r="M61">
            <v>0</v>
          </cell>
          <cell r="N61">
            <v>-28052.1</v>
          </cell>
          <cell r="P61">
            <v>24</v>
          </cell>
          <cell r="Q61" t="str">
            <v>Estado e outros entes púbicos</v>
          </cell>
          <cell r="R61">
            <v>1244018.03</v>
          </cell>
          <cell r="S61">
            <v>172614.95</v>
          </cell>
        </row>
        <row r="62">
          <cell r="A62">
            <v>149</v>
          </cell>
          <cell r="B62">
            <v>241</v>
          </cell>
          <cell r="C62" t="str">
            <v>Imposto sobre o rendimento</v>
          </cell>
          <cell r="D62">
            <v>0</v>
          </cell>
          <cell r="E62">
            <v>36455.519999999997</v>
          </cell>
          <cell r="F62">
            <v>1086950.9099999999</v>
          </cell>
          <cell r="G62">
            <v>0</v>
          </cell>
          <cell r="I62" t="str">
            <v>A</v>
          </cell>
          <cell r="J62">
            <v>0</v>
          </cell>
          <cell r="K62">
            <v>0</v>
          </cell>
          <cell r="L62">
            <v>0</v>
          </cell>
          <cell r="M62">
            <v>0</v>
          </cell>
          <cell r="N62">
            <v>-36455.519999999997</v>
          </cell>
          <cell r="P62">
            <v>241</v>
          </cell>
          <cell r="Q62" t="str">
            <v>Imposto sobre o rendimento</v>
          </cell>
          <cell r="R62">
            <v>1244018.03</v>
          </cell>
          <cell r="S62">
            <v>120611.6</v>
          </cell>
        </row>
        <row r="63">
          <cell r="A63">
            <v>150</v>
          </cell>
          <cell r="B63">
            <v>0</v>
          </cell>
          <cell r="C63" t="str">
            <v>Por IRC a Recuperar</v>
          </cell>
          <cell r="D63">
            <v>734194.61</v>
          </cell>
          <cell r="E63">
            <v>0</v>
          </cell>
          <cell r="F63">
            <v>734194.61</v>
          </cell>
          <cell r="G63">
            <v>0</v>
          </cell>
          <cell r="I63" t="str">
            <v>A</v>
          </cell>
          <cell r="J63">
            <v>0</v>
          </cell>
          <cell r="K63">
            <v>0</v>
          </cell>
          <cell r="L63">
            <v>0</v>
          </cell>
          <cell r="M63">
            <v>0</v>
          </cell>
          <cell r="N63">
            <v>734194.61</v>
          </cell>
          <cell r="P63">
            <v>0</v>
          </cell>
          <cell r="Q63" t="str">
            <v>Por IRC a Recuperar</v>
          </cell>
          <cell r="R63">
            <v>0</v>
          </cell>
          <cell r="S63">
            <v>0</v>
          </cell>
        </row>
        <row r="64">
          <cell r="A64">
            <v>152</v>
          </cell>
          <cell r="B64" t="str">
            <v>000117-0616-02</v>
          </cell>
          <cell r="C64" t="str">
            <v xml:space="preserve">  Apuramento Anual</v>
          </cell>
          <cell r="D64">
            <v>734194.61</v>
          </cell>
          <cell r="E64">
            <v>0</v>
          </cell>
          <cell r="F64">
            <v>734194.61</v>
          </cell>
          <cell r="G64">
            <v>0</v>
          </cell>
          <cell r="I64" t="str">
            <v>A</v>
          </cell>
          <cell r="J64">
            <v>734194.61</v>
          </cell>
          <cell r="K64">
            <v>0</v>
          </cell>
          <cell r="L64">
            <v>734194.61</v>
          </cell>
          <cell r="M64">
            <v>0</v>
          </cell>
          <cell r="N64">
            <v>734194.61</v>
          </cell>
          <cell r="P64" t="str">
            <v>000117-0616-02</v>
          </cell>
          <cell r="Q64" t="str">
            <v xml:space="preserve">  Apuramento Anual</v>
          </cell>
          <cell r="R64">
            <v>0</v>
          </cell>
          <cell r="S64">
            <v>0</v>
          </cell>
        </row>
        <row r="65">
          <cell r="A65">
            <v>153</v>
          </cell>
          <cell r="B65">
            <v>0</v>
          </cell>
          <cell r="C65" t="str">
            <v>IRC Pag p/conta</v>
          </cell>
          <cell r="D65">
            <v>0</v>
          </cell>
          <cell r="E65">
            <v>787448.05</v>
          </cell>
          <cell r="F65">
            <v>0</v>
          </cell>
          <cell r="G65">
            <v>0</v>
          </cell>
          <cell r="I65" t="str">
            <v>A</v>
          </cell>
          <cell r="J65">
            <v>0</v>
          </cell>
          <cell r="K65">
            <v>0</v>
          </cell>
          <cell r="L65">
            <v>0</v>
          </cell>
          <cell r="M65">
            <v>0</v>
          </cell>
          <cell r="N65">
            <v>-787448.05</v>
          </cell>
          <cell r="P65">
            <v>0</v>
          </cell>
          <cell r="Q65" t="str">
            <v>IRC Pag p/conta</v>
          </cell>
          <cell r="R65">
            <v>908059.65</v>
          </cell>
          <cell r="S65">
            <v>120611.6</v>
          </cell>
        </row>
        <row r="66">
          <cell r="A66">
            <v>155</v>
          </cell>
          <cell r="B66" t="str">
            <v>000117-3022-09</v>
          </cell>
          <cell r="C66" t="str">
            <v xml:space="preserve">  Pagamentos por Conta</v>
          </cell>
          <cell r="D66">
            <v>0</v>
          </cell>
          <cell r="E66">
            <v>857884</v>
          </cell>
          <cell r="F66">
            <v>0</v>
          </cell>
          <cell r="G66">
            <v>0</v>
          </cell>
          <cell r="I66" t="str">
            <v>A</v>
          </cell>
          <cell r="J66">
            <v>0</v>
          </cell>
          <cell r="K66">
            <v>857884</v>
          </cell>
          <cell r="L66">
            <v>0</v>
          </cell>
          <cell r="M66">
            <v>0</v>
          </cell>
          <cell r="N66">
            <v>-857884</v>
          </cell>
          <cell r="P66" t="str">
            <v>000117-3022-09</v>
          </cell>
          <cell r="Q66" t="str">
            <v xml:space="preserve">  Pagamentos por Conta</v>
          </cell>
          <cell r="R66">
            <v>857884</v>
          </cell>
          <cell r="S66">
            <v>0</v>
          </cell>
        </row>
        <row r="67">
          <cell r="A67">
            <v>157</v>
          </cell>
          <cell r="B67" t="str">
            <v>000117-3022-04</v>
          </cell>
          <cell r="C67" t="str">
            <v xml:space="preserve">  Retenção IRC - Juros Suprimentos</v>
          </cell>
          <cell r="D67">
            <v>0</v>
          </cell>
          <cell r="E67">
            <v>246.73</v>
          </cell>
          <cell r="F67">
            <v>0</v>
          </cell>
          <cell r="G67">
            <v>0</v>
          </cell>
          <cell r="I67" t="str">
            <v>A</v>
          </cell>
          <cell r="J67">
            <v>0</v>
          </cell>
          <cell r="K67">
            <v>246.73</v>
          </cell>
          <cell r="L67">
            <v>0</v>
          </cell>
          <cell r="M67">
            <v>0</v>
          </cell>
          <cell r="N67">
            <v>-246.73</v>
          </cell>
          <cell r="P67" t="str">
            <v>000117-3022-04</v>
          </cell>
          <cell r="Q67" t="str">
            <v xml:space="preserve">  Retenção IRC - Juros Suprimentos</v>
          </cell>
          <cell r="R67">
            <v>246.73</v>
          </cell>
          <cell r="S67">
            <v>0</v>
          </cell>
        </row>
        <row r="68">
          <cell r="A68">
            <v>158</v>
          </cell>
          <cell r="B68" t="str">
            <v>000117-3022-05</v>
          </cell>
          <cell r="C68" t="str">
            <v xml:space="preserve">  Retenção IRC - Juros Outros Devedores</v>
          </cell>
          <cell r="D68">
            <v>0</v>
          </cell>
          <cell r="E68">
            <v>5359.55</v>
          </cell>
          <cell r="F68">
            <v>0</v>
          </cell>
          <cell r="G68">
            <v>0</v>
          </cell>
          <cell r="I68" t="str">
            <v>A</v>
          </cell>
          <cell r="J68">
            <v>0</v>
          </cell>
          <cell r="K68">
            <v>5359.55</v>
          </cell>
          <cell r="L68">
            <v>0</v>
          </cell>
          <cell r="M68">
            <v>0</v>
          </cell>
          <cell r="N68">
            <v>-5359.55</v>
          </cell>
          <cell r="P68" t="str">
            <v>000117-3022-05</v>
          </cell>
          <cell r="Q68" t="str">
            <v xml:space="preserve">  Retenção IRC - Juros Outros Devedores</v>
          </cell>
          <cell r="R68">
            <v>5359.55</v>
          </cell>
          <cell r="S68">
            <v>0</v>
          </cell>
        </row>
        <row r="69">
          <cell r="A69">
            <v>159</v>
          </cell>
          <cell r="B69" t="str">
            <v>000117-3022-06</v>
          </cell>
          <cell r="C69" t="str">
            <v xml:space="preserve">  Retenção IRC - Juros Dep. a Prazo</v>
          </cell>
          <cell r="D69">
            <v>0</v>
          </cell>
          <cell r="E69">
            <v>44569.37</v>
          </cell>
          <cell r="F69">
            <v>0</v>
          </cell>
          <cell r="G69">
            <v>0</v>
          </cell>
          <cell r="I69" t="str">
            <v>A</v>
          </cell>
          <cell r="J69">
            <v>0</v>
          </cell>
          <cell r="K69">
            <v>44569.37</v>
          </cell>
          <cell r="L69">
            <v>0</v>
          </cell>
          <cell r="M69">
            <v>0</v>
          </cell>
          <cell r="N69">
            <v>-44569.37</v>
          </cell>
          <cell r="P69" t="str">
            <v>000117-3022-06</v>
          </cell>
          <cell r="Q69" t="str">
            <v xml:space="preserve">  Retenção IRC - Juros Dep. a Prazo</v>
          </cell>
          <cell r="R69">
            <v>44569.37</v>
          </cell>
          <cell r="S69">
            <v>0</v>
          </cell>
        </row>
        <row r="70">
          <cell r="A70">
            <v>162</v>
          </cell>
          <cell r="B70" t="str">
            <v>000117-3022-08</v>
          </cell>
          <cell r="C70" t="str">
            <v xml:space="preserve">  Estimativa de IRC</v>
          </cell>
          <cell r="D70">
            <v>120611.6</v>
          </cell>
          <cell r="E70">
            <v>0</v>
          </cell>
          <cell r="F70">
            <v>0</v>
          </cell>
          <cell r="G70">
            <v>0</v>
          </cell>
          <cell r="I70" t="str">
            <v>A</v>
          </cell>
          <cell r="J70">
            <v>120611.6</v>
          </cell>
          <cell r="K70">
            <v>0</v>
          </cell>
          <cell r="L70">
            <v>0</v>
          </cell>
          <cell r="M70">
            <v>0</v>
          </cell>
          <cell r="N70">
            <v>120611.6</v>
          </cell>
          <cell r="P70" t="str">
            <v>000117-3022-08</v>
          </cell>
          <cell r="Q70" t="str">
            <v xml:space="preserve">  Estimativa de IRC</v>
          </cell>
          <cell r="R70">
            <v>0</v>
          </cell>
          <cell r="S70">
            <v>120611.6</v>
          </cell>
        </row>
        <row r="71">
          <cell r="A71">
            <v>164</v>
          </cell>
          <cell r="B71">
            <v>0</v>
          </cell>
          <cell r="C71" t="str">
            <v>Outros</v>
          </cell>
          <cell r="D71">
            <v>16797.919999999998</v>
          </cell>
          <cell r="E71">
            <v>0</v>
          </cell>
          <cell r="F71">
            <v>352756.3</v>
          </cell>
          <cell r="G71">
            <v>0</v>
          </cell>
          <cell r="I71" t="str">
            <v>A</v>
          </cell>
          <cell r="J71">
            <v>0</v>
          </cell>
          <cell r="K71">
            <v>0</v>
          </cell>
          <cell r="L71">
            <v>0</v>
          </cell>
          <cell r="M71">
            <v>0</v>
          </cell>
          <cell r="N71">
            <v>16797.919999999998</v>
          </cell>
          <cell r="P71">
            <v>0</v>
          </cell>
          <cell r="Q71" t="str">
            <v>Outros</v>
          </cell>
          <cell r="R71">
            <v>335958.38</v>
          </cell>
          <cell r="S71">
            <v>0</v>
          </cell>
        </row>
        <row r="72">
          <cell r="A72">
            <v>165</v>
          </cell>
          <cell r="B72" t="str">
            <v>000117-1800-01</v>
          </cell>
          <cell r="C72" t="str">
            <v xml:space="preserve">  IRC - Imposto Diferido Activo</v>
          </cell>
          <cell r="D72">
            <v>16797.919999999998</v>
          </cell>
          <cell r="E72">
            <v>0</v>
          </cell>
          <cell r="F72">
            <v>352756.3</v>
          </cell>
          <cell r="G72">
            <v>0</v>
          </cell>
          <cell r="I72" t="str">
            <v>A</v>
          </cell>
          <cell r="J72">
            <v>16797.919999999998</v>
          </cell>
          <cell r="K72">
            <v>0</v>
          </cell>
          <cell r="L72">
            <v>352756.3</v>
          </cell>
          <cell r="M72">
            <v>0</v>
          </cell>
          <cell r="N72">
            <v>16797.919999999998</v>
          </cell>
          <cell r="P72" t="str">
            <v>000117-3042-03</v>
          </cell>
          <cell r="Q72" t="str">
            <v xml:space="preserve">  IRC - Imposto Diferido Activo</v>
          </cell>
          <cell r="R72">
            <v>335958.38</v>
          </cell>
          <cell r="S72">
            <v>0</v>
          </cell>
        </row>
        <row r="73">
          <cell r="A73">
            <v>168</v>
          </cell>
          <cell r="B73">
            <v>242</v>
          </cell>
          <cell r="C73" t="str">
            <v>Retenção de impostos sobre rendimentos</v>
          </cell>
          <cell r="D73">
            <v>8274.2000000000007</v>
          </cell>
          <cell r="E73">
            <v>0</v>
          </cell>
          <cell r="F73">
            <v>0</v>
          </cell>
          <cell r="G73">
            <v>9949.92</v>
          </cell>
          <cell r="I73" t="str">
            <v>A</v>
          </cell>
          <cell r="J73">
            <v>0</v>
          </cell>
          <cell r="K73">
            <v>0</v>
          </cell>
          <cell r="L73">
            <v>0</v>
          </cell>
          <cell r="M73">
            <v>0</v>
          </cell>
          <cell r="N73">
            <v>8274.2000000000007</v>
          </cell>
          <cell r="P73">
            <v>242</v>
          </cell>
          <cell r="Q73" t="str">
            <v>Retenção de impostos sobre rendimentos</v>
          </cell>
          <cell r="R73">
            <v>0</v>
          </cell>
          <cell r="S73">
            <v>18224.12</v>
          </cell>
        </row>
        <row r="74">
          <cell r="A74">
            <v>169</v>
          </cell>
          <cell r="B74">
            <v>2421</v>
          </cell>
          <cell r="C74" t="str">
            <v>Trabalho dependente</v>
          </cell>
          <cell r="D74">
            <v>8147</v>
          </cell>
          <cell r="E74">
            <v>0</v>
          </cell>
          <cell r="F74">
            <v>0</v>
          </cell>
          <cell r="G74">
            <v>9277</v>
          </cell>
          <cell r="I74" t="str">
            <v>A</v>
          </cell>
          <cell r="J74">
            <v>0</v>
          </cell>
          <cell r="K74">
            <v>0</v>
          </cell>
          <cell r="L74">
            <v>0</v>
          </cell>
          <cell r="M74">
            <v>0</v>
          </cell>
          <cell r="N74">
            <v>8147</v>
          </cell>
          <cell r="P74">
            <v>2421</v>
          </cell>
          <cell r="Q74" t="str">
            <v>Trabaho dependente</v>
          </cell>
          <cell r="R74">
            <v>0</v>
          </cell>
          <cell r="S74">
            <v>17424</v>
          </cell>
        </row>
        <row r="75">
          <cell r="A75">
            <v>170</v>
          </cell>
          <cell r="B75" t="str">
            <v>000117-1269-01</v>
          </cell>
          <cell r="C75" t="str">
            <v xml:space="preserve">  Quadro Directivo</v>
          </cell>
          <cell r="D75">
            <v>4105</v>
          </cell>
          <cell r="E75">
            <v>0</v>
          </cell>
          <cell r="F75">
            <v>0</v>
          </cell>
          <cell r="G75">
            <v>5108</v>
          </cell>
          <cell r="I75" t="str">
            <v>A</v>
          </cell>
          <cell r="J75">
            <v>4105</v>
          </cell>
          <cell r="K75">
            <v>0</v>
          </cell>
          <cell r="L75">
            <v>0</v>
          </cell>
          <cell r="M75">
            <v>5108</v>
          </cell>
          <cell r="N75">
            <v>4105</v>
          </cell>
          <cell r="P75" t="str">
            <v>000117-1269-01</v>
          </cell>
          <cell r="Q75" t="str">
            <v xml:space="preserve">  Quadro Directivo</v>
          </cell>
          <cell r="R75">
            <v>0</v>
          </cell>
          <cell r="S75">
            <v>9213</v>
          </cell>
        </row>
        <row r="76">
          <cell r="A76">
            <v>171</v>
          </cell>
          <cell r="B76" t="str">
            <v>000117-1269-02</v>
          </cell>
          <cell r="C76" t="str">
            <v xml:space="preserve">  Quadro Técnico</v>
          </cell>
          <cell r="D76">
            <v>3657</v>
          </cell>
          <cell r="E76">
            <v>0</v>
          </cell>
          <cell r="F76">
            <v>0</v>
          </cell>
          <cell r="G76">
            <v>3657</v>
          </cell>
          <cell r="I76" t="str">
            <v>A</v>
          </cell>
          <cell r="J76">
            <v>3657</v>
          </cell>
          <cell r="K76">
            <v>0</v>
          </cell>
          <cell r="L76">
            <v>0</v>
          </cell>
          <cell r="M76">
            <v>3657</v>
          </cell>
          <cell r="N76">
            <v>3657</v>
          </cell>
          <cell r="P76" t="str">
            <v>000117-1269-02</v>
          </cell>
          <cell r="Q76" t="str">
            <v xml:space="preserve">  Quadro Técnico</v>
          </cell>
          <cell r="R76">
            <v>0</v>
          </cell>
          <cell r="S76">
            <v>7314</v>
          </cell>
        </row>
        <row r="77">
          <cell r="A77">
            <v>172</v>
          </cell>
          <cell r="B77" t="str">
            <v>000117-1269-03</v>
          </cell>
          <cell r="C77" t="str">
            <v xml:space="preserve">  Quadro Administrativo</v>
          </cell>
          <cell r="D77">
            <v>368</v>
          </cell>
          <cell r="E77">
            <v>0</v>
          </cell>
          <cell r="F77">
            <v>0</v>
          </cell>
          <cell r="G77">
            <v>449</v>
          </cell>
          <cell r="I77" t="str">
            <v>A</v>
          </cell>
          <cell r="J77">
            <v>368</v>
          </cell>
          <cell r="K77">
            <v>0</v>
          </cell>
          <cell r="L77">
            <v>0</v>
          </cell>
          <cell r="M77">
            <v>449</v>
          </cell>
          <cell r="N77">
            <v>368</v>
          </cell>
          <cell r="P77" t="str">
            <v>000117-1269-03</v>
          </cell>
          <cell r="Q77" t="str">
            <v xml:space="preserve">  Quadro Administrativo</v>
          </cell>
          <cell r="R77">
            <v>0</v>
          </cell>
          <cell r="S77">
            <v>817</v>
          </cell>
        </row>
        <row r="78">
          <cell r="A78">
            <v>173</v>
          </cell>
          <cell r="B78" t="str">
            <v>000117-1269-06</v>
          </cell>
          <cell r="C78" t="str">
            <v xml:space="preserve">  Estagiários</v>
          </cell>
          <cell r="D78">
            <v>17</v>
          </cell>
          <cell r="E78">
            <v>0</v>
          </cell>
          <cell r="F78">
            <v>0</v>
          </cell>
          <cell r="G78">
            <v>63</v>
          </cell>
          <cell r="I78" t="str">
            <v>A</v>
          </cell>
          <cell r="J78">
            <v>17</v>
          </cell>
          <cell r="K78">
            <v>0</v>
          </cell>
          <cell r="L78">
            <v>0</v>
          </cell>
          <cell r="M78">
            <v>63</v>
          </cell>
          <cell r="N78">
            <v>17</v>
          </cell>
          <cell r="P78" t="str">
            <v>000117-1269-06</v>
          </cell>
          <cell r="Q78" t="str">
            <v xml:space="preserve">  Estagiários</v>
          </cell>
          <cell r="R78">
            <v>0</v>
          </cell>
          <cell r="S78">
            <v>80</v>
          </cell>
        </row>
        <row r="79">
          <cell r="A79">
            <v>175</v>
          </cell>
          <cell r="B79">
            <v>2422</v>
          </cell>
          <cell r="C79" t="str">
            <v>Trabalho independente</v>
          </cell>
          <cell r="D79">
            <v>127.2</v>
          </cell>
          <cell r="E79">
            <v>0</v>
          </cell>
          <cell r="F79">
            <v>0</v>
          </cell>
          <cell r="G79">
            <v>672.92</v>
          </cell>
          <cell r="I79" t="str">
            <v>A</v>
          </cell>
          <cell r="J79">
            <v>0</v>
          </cell>
          <cell r="K79">
            <v>0</v>
          </cell>
          <cell r="L79">
            <v>0</v>
          </cell>
          <cell r="M79">
            <v>0</v>
          </cell>
          <cell r="N79">
            <v>127.2</v>
          </cell>
          <cell r="P79">
            <v>2422</v>
          </cell>
          <cell r="Q79" t="str">
            <v>Trabaho independente</v>
          </cell>
          <cell r="R79">
            <v>0</v>
          </cell>
          <cell r="S79">
            <v>800.12</v>
          </cell>
        </row>
        <row r="80">
          <cell r="A80">
            <v>176</v>
          </cell>
          <cell r="B80" t="str">
            <v>000117-1270-01</v>
          </cell>
          <cell r="C80" t="str">
            <v xml:space="preserve">  Sobre Rendim Trabalho Independente</v>
          </cell>
          <cell r="D80">
            <v>127.2</v>
          </cell>
          <cell r="E80">
            <v>0</v>
          </cell>
          <cell r="F80">
            <v>0</v>
          </cell>
          <cell r="G80">
            <v>672.92</v>
          </cell>
          <cell r="I80" t="str">
            <v>A</v>
          </cell>
          <cell r="J80">
            <v>127.2</v>
          </cell>
          <cell r="K80">
            <v>0</v>
          </cell>
          <cell r="L80">
            <v>0</v>
          </cell>
          <cell r="M80">
            <v>672.92</v>
          </cell>
          <cell r="N80">
            <v>127.2</v>
          </cell>
          <cell r="P80" t="str">
            <v>000117-1270-01</v>
          </cell>
          <cell r="Q80" t="str">
            <v xml:space="preserve">  Sobre Rendim Trabalho Independente</v>
          </cell>
          <cell r="R80">
            <v>0</v>
          </cell>
          <cell r="S80">
            <v>800.12</v>
          </cell>
        </row>
        <row r="81">
          <cell r="A81">
            <v>183</v>
          </cell>
          <cell r="B81">
            <v>243</v>
          </cell>
          <cell r="C81" t="str">
            <v>Imposto sobre o valor acrescentado (IVA)</v>
          </cell>
          <cell r="D81">
            <v>0</v>
          </cell>
          <cell r="E81">
            <v>11309.49</v>
          </cell>
          <cell r="F81">
            <v>0</v>
          </cell>
          <cell r="G81">
            <v>20729.18</v>
          </cell>
          <cell r="I81" t="str">
            <v>A</v>
          </cell>
          <cell r="J81">
            <v>0</v>
          </cell>
          <cell r="K81">
            <v>0</v>
          </cell>
          <cell r="L81">
            <v>0</v>
          </cell>
          <cell r="M81">
            <v>0</v>
          </cell>
          <cell r="N81">
            <v>-11309.49</v>
          </cell>
          <cell r="P81">
            <v>243</v>
          </cell>
          <cell r="Q81" t="str">
            <v>Imposto sobre o valor acrescentado (IVA)</v>
          </cell>
          <cell r="R81">
            <v>1.4551915228366852E-11</v>
          </cell>
          <cell r="S81">
            <v>9419.69</v>
          </cell>
        </row>
        <row r="82">
          <cell r="A82">
            <v>186</v>
          </cell>
          <cell r="B82">
            <v>24312</v>
          </cell>
          <cell r="C82" t="str">
            <v>Imobilizado</v>
          </cell>
          <cell r="D82">
            <v>0</v>
          </cell>
          <cell r="E82">
            <v>0</v>
          </cell>
          <cell r="F82">
            <v>109.41</v>
          </cell>
          <cell r="G82">
            <v>109.41</v>
          </cell>
          <cell r="I82" t="str">
            <v>A</v>
          </cell>
          <cell r="J82">
            <v>0</v>
          </cell>
          <cell r="K82">
            <v>0</v>
          </cell>
          <cell r="L82">
            <v>0</v>
          </cell>
          <cell r="M82">
            <v>0</v>
          </cell>
          <cell r="N82">
            <v>0</v>
          </cell>
          <cell r="P82">
            <v>24312</v>
          </cell>
          <cell r="Q82" t="str">
            <v>imobilizado</v>
          </cell>
          <cell r="R82">
            <v>71.400000000000006</v>
          </cell>
          <cell r="S82">
            <v>71.400000000000006</v>
          </cell>
        </row>
        <row r="83">
          <cell r="A83">
            <v>187</v>
          </cell>
          <cell r="B83" t="str">
            <v>000117-3025-04</v>
          </cell>
          <cell r="C83" t="str">
            <v xml:space="preserve">  21% - Sistema Tratam. Dados - IVA Ded.</v>
          </cell>
          <cell r="D83">
            <v>0</v>
          </cell>
          <cell r="E83">
            <v>0</v>
          </cell>
          <cell r="F83">
            <v>71.400000000000006</v>
          </cell>
          <cell r="G83">
            <v>0</v>
          </cell>
          <cell r="I83" t="str">
            <v>A</v>
          </cell>
          <cell r="J83">
            <v>0</v>
          </cell>
          <cell r="K83">
            <v>0</v>
          </cell>
          <cell r="L83">
            <v>71.400000000000006</v>
          </cell>
          <cell r="M83">
            <v>0</v>
          </cell>
          <cell r="N83">
            <v>0</v>
          </cell>
          <cell r="R83">
            <v>71.400000000000006</v>
          </cell>
          <cell r="S83">
            <v>0</v>
          </cell>
        </row>
        <row r="84">
          <cell r="A84">
            <v>188</v>
          </cell>
          <cell r="B84" t="str">
            <v>000117-3025-05</v>
          </cell>
          <cell r="C84" t="str">
            <v xml:space="preserve">  21% - Mobil. e Material Admin.- IVA Ded.</v>
          </cell>
          <cell r="D84">
            <v>38.01</v>
          </cell>
          <cell r="E84">
            <v>0</v>
          </cell>
          <cell r="F84">
            <v>38.01</v>
          </cell>
          <cell r="G84">
            <v>0</v>
          </cell>
          <cell r="I84" t="str">
            <v>A</v>
          </cell>
          <cell r="J84">
            <v>38.01</v>
          </cell>
          <cell r="K84">
            <v>0</v>
          </cell>
          <cell r="L84">
            <v>38.01</v>
          </cell>
          <cell r="M84">
            <v>0</v>
          </cell>
          <cell r="N84">
            <v>38.01</v>
          </cell>
        </row>
        <row r="85">
          <cell r="A85">
            <v>189</v>
          </cell>
          <cell r="B85" t="str">
            <v>000117-3025-99</v>
          </cell>
          <cell r="C85" t="str">
            <v xml:space="preserve">  IVA Sup.Imobilizado - Cta Reflexa</v>
          </cell>
          <cell r="D85">
            <v>0</v>
          </cell>
          <cell r="E85">
            <v>38.01</v>
          </cell>
          <cell r="F85">
            <v>0</v>
          </cell>
          <cell r="G85">
            <v>109.41</v>
          </cell>
          <cell r="I85" t="str">
            <v>A</v>
          </cell>
          <cell r="J85">
            <v>0</v>
          </cell>
          <cell r="K85">
            <v>38.01</v>
          </cell>
          <cell r="L85">
            <v>0</v>
          </cell>
          <cell r="M85">
            <v>109.41</v>
          </cell>
          <cell r="N85">
            <v>-38.01</v>
          </cell>
          <cell r="R85">
            <v>0</v>
          </cell>
          <cell r="S85">
            <v>71.400000000000006</v>
          </cell>
        </row>
        <row r="86">
          <cell r="A86">
            <v>191</v>
          </cell>
          <cell r="B86" t="str">
            <v>000117-3026-01</v>
          </cell>
          <cell r="C86" t="str">
            <v xml:space="preserve">  05% - Jornais/Revistas - IVA Ded.</v>
          </cell>
          <cell r="D86">
            <v>8.4600000000000009</v>
          </cell>
          <cell r="E86">
            <v>0</v>
          </cell>
          <cell r="F86">
            <v>109.34</v>
          </cell>
          <cell r="G86">
            <v>0</v>
          </cell>
          <cell r="I86" t="str">
            <v>A</v>
          </cell>
          <cell r="J86">
            <v>8.4600000000000009</v>
          </cell>
          <cell r="K86">
            <v>0</v>
          </cell>
          <cell r="L86">
            <v>109.34</v>
          </cell>
          <cell r="M86">
            <v>0</v>
          </cell>
          <cell r="N86">
            <v>8.4600000000000009</v>
          </cell>
          <cell r="P86" t="str">
            <v>000117-3026-01</v>
          </cell>
          <cell r="Q86" t="str">
            <v xml:space="preserve">  05% - Jornais/Revistas - IVA Ded.</v>
          </cell>
          <cell r="R86">
            <v>100.88</v>
          </cell>
          <cell r="S86">
            <v>0</v>
          </cell>
        </row>
        <row r="87">
          <cell r="A87">
            <v>192</v>
          </cell>
          <cell r="B87" t="str">
            <v>000117-3026-02</v>
          </cell>
          <cell r="C87" t="str">
            <v xml:space="preserve">  05% - Jornais/Revistas - IVA Ded.</v>
          </cell>
          <cell r="D87">
            <v>0</v>
          </cell>
          <cell r="E87">
            <v>0</v>
          </cell>
          <cell r="F87">
            <v>3.69</v>
          </cell>
          <cell r="G87">
            <v>0</v>
          </cell>
          <cell r="I87" t="str">
            <v>A</v>
          </cell>
          <cell r="J87">
            <v>0</v>
          </cell>
          <cell r="K87">
            <v>0</v>
          </cell>
          <cell r="L87">
            <v>3.69</v>
          </cell>
          <cell r="M87">
            <v>0</v>
          </cell>
          <cell r="N87">
            <v>0</v>
          </cell>
          <cell r="P87" t="str">
            <v>000117-3026-02</v>
          </cell>
          <cell r="Q87" t="str">
            <v xml:space="preserve">  05% - Jornais/Revistas - IVA Ded.</v>
          </cell>
          <cell r="R87">
            <v>3.69</v>
          </cell>
          <cell r="S87">
            <v>0</v>
          </cell>
        </row>
        <row r="88">
          <cell r="A88">
            <v>193</v>
          </cell>
          <cell r="B88" t="str">
            <v>000117-3026-03</v>
          </cell>
          <cell r="C88" t="str">
            <v xml:space="preserve">  05% - Águas - IVA Ded.    </v>
          </cell>
          <cell r="D88">
            <v>7.84</v>
          </cell>
          <cell r="E88">
            <v>0</v>
          </cell>
          <cell r="F88">
            <v>73.73</v>
          </cell>
          <cell r="G88">
            <v>0</v>
          </cell>
          <cell r="I88" t="str">
            <v>A</v>
          </cell>
          <cell r="J88">
            <v>7.84</v>
          </cell>
          <cell r="K88">
            <v>0</v>
          </cell>
          <cell r="L88">
            <v>73.73</v>
          </cell>
          <cell r="M88">
            <v>0</v>
          </cell>
          <cell r="N88">
            <v>7.84</v>
          </cell>
          <cell r="P88" t="str">
            <v>000117-3026-03</v>
          </cell>
          <cell r="Q88" t="str">
            <v xml:space="preserve">  05% - Águas - IVA Ded.    </v>
          </cell>
          <cell r="R88">
            <v>65.89</v>
          </cell>
          <cell r="S88">
            <v>0</v>
          </cell>
        </row>
        <row r="89">
          <cell r="A89">
            <v>196</v>
          </cell>
          <cell r="B89" t="str">
            <v>000117-3026-20</v>
          </cell>
          <cell r="C89" t="str">
            <v xml:space="preserve">  21% - Gasóleo - IVA p/Ded.</v>
          </cell>
          <cell r="D89">
            <v>49.8</v>
          </cell>
          <cell r="E89">
            <v>0</v>
          </cell>
          <cell r="F89">
            <v>845.05</v>
          </cell>
          <cell r="G89">
            <v>0</v>
          </cell>
          <cell r="I89" t="str">
            <v>A</v>
          </cell>
          <cell r="J89">
            <v>49.8</v>
          </cell>
          <cell r="K89">
            <v>0</v>
          </cell>
          <cell r="L89">
            <v>845.05</v>
          </cell>
          <cell r="M89">
            <v>0</v>
          </cell>
          <cell r="N89">
            <v>49.8</v>
          </cell>
          <cell r="P89" t="str">
            <v>000117-3026-20</v>
          </cell>
          <cell r="Q89" t="str">
            <v xml:space="preserve">  17% - Gasóleo - IVA p/Ded.</v>
          </cell>
          <cell r="R89">
            <v>795.25</v>
          </cell>
          <cell r="S89">
            <v>0</v>
          </cell>
        </row>
        <row r="90">
          <cell r="A90">
            <v>197</v>
          </cell>
          <cell r="B90" t="str">
            <v>000117-3026-21</v>
          </cell>
          <cell r="C90" t="str">
            <v xml:space="preserve">  21% - Material Escritório - IVA Ded.</v>
          </cell>
          <cell r="D90">
            <v>0</v>
          </cell>
          <cell r="E90">
            <v>0</v>
          </cell>
          <cell r="F90">
            <v>1062.02</v>
          </cell>
          <cell r="G90">
            <v>0</v>
          </cell>
          <cell r="I90" t="str">
            <v>A</v>
          </cell>
          <cell r="J90">
            <v>0</v>
          </cell>
          <cell r="K90">
            <v>0</v>
          </cell>
          <cell r="L90">
            <v>1062.02</v>
          </cell>
          <cell r="M90">
            <v>0</v>
          </cell>
          <cell r="N90">
            <v>0</v>
          </cell>
          <cell r="P90" t="str">
            <v>000117-3026-21</v>
          </cell>
          <cell r="Q90" t="str">
            <v xml:space="preserve">  17% - Material Escritório - IVA Ded.</v>
          </cell>
          <cell r="R90">
            <v>1062.02</v>
          </cell>
          <cell r="S90">
            <v>0</v>
          </cell>
        </row>
        <row r="91">
          <cell r="A91">
            <v>199</v>
          </cell>
          <cell r="B91" t="str">
            <v>000117-3026-25</v>
          </cell>
          <cell r="C91" t="str">
            <v xml:space="preserve">  21% - Telefone - IVA Ded. </v>
          </cell>
          <cell r="D91">
            <v>251.79</v>
          </cell>
          <cell r="E91">
            <v>0</v>
          </cell>
          <cell r="F91">
            <v>2445.21</v>
          </cell>
          <cell r="G91">
            <v>0</v>
          </cell>
          <cell r="I91" t="str">
            <v>A</v>
          </cell>
          <cell r="J91">
            <v>251.79</v>
          </cell>
          <cell r="K91">
            <v>0</v>
          </cell>
          <cell r="L91">
            <v>2445.21</v>
          </cell>
          <cell r="M91">
            <v>0</v>
          </cell>
          <cell r="N91">
            <v>251.79</v>
          </cell>
          <cell r="P91" t="str">
            <v>000117-3026-25</v>
          </cell>
          <cell r="Q91" t="str">
            <v xml:space="preserve">  17% - Telefone - IVA Ded. </v>
          </cell>
          <cell r="R91">
            <v>2193.42</v>
          </cell>
          <cell r="S91">
            <v>0</v>
          </cell>
        </row>
        <row r="92">
          <cell r="A92">
            <v>200</v>
          </cell>
          <cell r="B92" t="str">
            <v>000117-3026-26</v>
          </cell>
          <cell r="C92" t="str">
            <v xml:space="preserve">  21% - Public.Obrigatória - IVA Ded. </v>
          </cell>
          <cell r="D92">
            <v>0</v>
          </cell>
          <cell r="E92">
            <v>0</v>
          </cell>
          <cell r="F92">
            <v>13.41</v>
          </cell>
          <cell r="G92">
            <v>0</v>
          </cell>
          <cell r="I92" t="str">
            <v>A</v>
          </cell>
          <cell r="J92">
            <v>0</v>
          </cell>
          <cell r="K92">
            <v>0</v>
          </cell>
          <cell r="L92">
            <v>13.41</v>
          </cell>
          <cell r="M92">
            <v>0</v>
          </cell>
          <cell r="N92">
            <v>0</v>
          </cell>
          <cell r="P92" t="str">
            <v>000117-3026-26</v>
          </cell>
          <cell r="Q92" t="str">
            <v xml:space="preserve">  17% - Public.Obrigatória - IVA Ded. </v>
          </cell>
          <cell r="R92">
            <v>13.41</v>
          </cell>
          <cell r="S92">
            <v>0</v>
          </cell>
        </row>
        <row r="93">
          <cell r="A93">
            <v>201</v>
          </cell>
          <cell r="B93" t="str">
            <v>000117-3026-27</v>
          </cell>
          <cell r="C93" t="str">
            <v xml:space="preserve">  21% - Avenças e Honor. - IVA Ded. </v>
          </cell>
          <cell r="D93">
            <v>706.56</v>
          </cell>
          <cell r="E93">
            <v>0</v>
          </cell>
          <cell r="F93">
            <v>24577.78</v>
          </cell>
          <cell r="G93">
            <v>0</v>
          </cell>
          <cell r="I93" t="str">
            <v>A</v>
          </cell>
          <cell r="J93">
            <v>706.56</v>
          </cell>
          <cell r="K93">
            <v>0</v>
          </cell>
          <cell r="L93">
            <v>24577.78</v>
          </cell>
          <cell r="M93">
            <v>0</v>
          </cell>
          <cell r="N93">
            <v>706.56</v>
          </cell>
          <cell r="P93" t="str">
            <v>000117-3026-27</v>
          </cell>
          <cell r="Q93" t="str">
            <v xml:space="preserve">  17% - Avenças e Honor. - IVA Ded. </v>
          </cell>
          <cell r="R93">
            <v>23871.22</v>
          </cell>
          <cell r="S93">
            <v>0</v>
          </cell>
        </row>
        <row r="94">
          <cell r="A94">
            <v>203</v>
          </cell>
          <cell r="B94" t="str">
            <v>000117-3026-30</v>
          </cell>
          <cell r="C94" t="str">
            <v xml:space="preserve">  21% - O.Serv.Espec. - IVA Ded.</v>
          </cell>
          <cell r="D94">
            <v>1791.86</v>
          </cell>
          <cell r="E94">
            <v>0</v>
          </cell>
          <cell r="F94">
            <v>17793.060000000001</v>
          </cell>
          <cell r="G94">
            <v>0</v>
          </cell>
          <cell r="I94" t="str">
            <v>A</v>
          </cell>
          <cell r="J94">
            <v>1791.86</v>
          </cell>
          <cell r="K94">
            <v>0</v>
          </cell>
          <cell r="L94">
            <v>17793.060000000001</v>
          </cell>
          <cell r="M94">
            <v>0</v>
          </cell>
          <cell r="N94">
            <v>1791.86</v>
          </cell>
          <cell r="P94" t="str">
            <v>000117-3026-30</v>
          </cell>
          <cell r="Q94" t="str">
            <v xml:space="preserve">  17% - O.Serv.Espec. - IVA Ded.</v>
          </cell>
          <cell r="R94">
            <v>16001.2</v>
          </cell>
          <cell r="S94">
            <v>0</v>
          </cell>
        </row>
        <row r="95">
          <cell r="A95">
            <v>205</v>
          </cell>
          <cell r="B95" t="str">
            <v>000117-3026-42</v>
          </cell>
          <cell r="C95" t="str">
            <v xml:space="preserve">  21% - Cont.Not.- IVA Ded. </v>
          </cell>
          <cell r="D95">
            <v>0</v>
          </cell>
          <cell r="E95">
            <v>0</v>
          </cell>
          <cell r="F95">
            <v>12.36</v>
          </cell>
          <cell r="G95">
            <v>0</v>
          </cell>
          <cell r="I95" t="str">
            <v>A</v>
          </cell>
          <cell r="J95">
            <v>0</v>
          </cell>
          <cell r="K95">
            <v>0</v>
          </cell>
          <cell r="L95">
            <v>12.36</v>
          </cell>
          <cell r="M95">
            <v>0</v>
          </cell>
          <cell r="N95">
            <v>0</v>
          </cell>
          <cell r="P95" t="str">
            <v>000117-3026-42</v>
          </cell>
          <cell r="Q95" t="str">
            <v xml:space="preserve">  17% - Cont.Not.- IVA Ded. </v>
          </cell>
          <cell r="R95">
            <v>12.36</v>
          </cell>
          <cell r="S95">
            <v>0</v>
          </cell>
        </row>
        <row r="96">
          <cell r="A96">
            <v>209</v>
          </cell>
          <cell r="B96" t="str">
            <v>000117-3026-23</v>
          </cell>
          <cell r="C96" t="str">
            <v xml:space="preserve">  21% - Material de Copa - IVA Ded.   </v>
          </cell>
          <cell r="D96">
            <v>0</v>
          </cell>
          <cell r="E96">
            <v>0</v>
          </cell>
          <cell r="F96">
            <v>11.15</v>
          </cell>
          <cell r="G96">
            <v>0</v>
          </cell>
          <cell r="I96" t="str">
            <v>A</v>
          </cell>
          <cell r="J96">
            <v>0</v>
          </cell>
          <cell r="K96">
            <v>0</v>
          </cell>
          <cell r="L96">
            <v>11.15</v>
          </cell>
          <cell r="M96">
            <v>0</v>
          </cell>
          <cell r="N96">
            <v>0</v>
          </cell>
          <cell r="P96" t="str">
            <v>000117-3026-23</v>
          </cell>
          <cell r="Q96" t="str">
            <v xml:space="preserve">  17% - Material de Copa - IVA Ded.   </v>
          </cell>
          <cell r="R96">
            <v>11.15</v>
          </cell>
          <cell r="S96">
            <v>0</v>
          </cell>
        </row>
        <row r="97">
          <cell r="A97">
            <v>213</v>
          </cell>
          <cell r="B97" t="str">
            <v>100107-3026-02</v>
          </cell>
          <cell r="C97" t="str">
            <v xml:space="preserve">  21% - Guarda Títulos - IVA Ded.   </v>
          </cell>
          <cell r="D97">
            <v>2.2000000000000002</v>
          </cell>
          <cell r="E97">
            <v>0</v>
          </cell>
          <cell r="F97">
            <v>2.2000000000000002</v>
          </cell>
          <cell r="G97">
            <v>0</v>
          </cell>
          <cell r="I97" t="str">
            <v>A</v>
          </cell>
          <cell r="J97">
            <v>2.2000000000000002</v>
          </cell>
          <cell r="K97">
            <v>0</v>
          </cell>
          <cell r="L97">
            <v>2.2000000000000002</v>
          </cell>
          <cell r="M97">
            <v>0</v>
          </cell>
          <cell r="N97">
            <v>2.2000000000000002</v>
          </cell>
          <cell r="P97" t="str">
            <v>100107-3026-02</v>
          </cell>
          <cell r="Q97" t="str">
            <v xml:space="preserve">  17% - Guarda Títulos - IVA Ded.   </v>
          </cell>
        </row>
        <row r="98">
          <cell r="A98">
            <v>214</v>
          </cell>
          <cell r="B98" t="str">
            <v>000117-3026-29</v>
          </cell>
          <cell r="C98" t="str">
            <v xml:space="preserve">  21% - Reparação Máquinas - IVA Ded.</v>
          </cell>
          <cell r="D98">
            <v>36.46</v>
          </cell>
          <cell r="E98">
            <v>0</v>
          </cell>
          <cell r="F98">
            <v>202.21</v>
          </cell>
          <cell r="G98">
            <v>0</v>
          </cell>
          <cell r="I98" t="str">
            <v>A</v>
          </cell>
          <cell r="J98">
            <v>36.46</v>
          </cell>
          <cell r="K98">
            <v>0</v>
          </cell>
          <cell r="L98">
            <v>202.21</v>
          </cell>
          <cell r="M98">
            <v>0</v>
          </cell>
          <cell r="N98">
            <v>36.46</v>
          </cell>
          <cell r="P98" t="str">
            <v>000117-3026-29</v>
          </cell>
          <cell r="Q98" t="str">
            <v xml:space="preserve">  17% - Reparação Máquinas - IVA Ded.</v>
          </cell>
          <cell r="R98">
            <v>165.75</v>
          </cell>
          <cell r="S98">
            <v>0</v>
          </cell>
        </row>
        <row r="99">
          <cell r="A99">
            <v>215</v>
          </cell>
          <cell r="B99" t="str">
            <v>100107-3026-41</v>
          </cell>
          <cell r="C99" t="str">
            <v xml:space="preserve">  21% - Com. Oper. - CGD</v>
          </cell>
          <cell r="D99">
            <v>0</v>
          </cell>
          <cell r="E99">
            <v>0</v>
          </cell>
          <cell r="F99">
            <v>6.6</v>
          </cell>
          <cell r="G99">
            <v>0</v>
          </cell>
          <cell r="I99" t="str">
            <v>A</v>
          </cell>
          <cell r="J99">
            <v>0</v>
          </cell>
          <cell r="K99">
            <v>0</v>
          </cell>
          <cell r="L99">
            <v>6.6</v>
          </cell>
          <cell r="M99">
            <v>0</v>
          </cell>
          <cell r="N99">
            <v>0</v>
          </cell>
          <cell r="P99" t="str">
            <v>100107-3026-41</v>
          </cell>
          <cell r="Q99" t="str">
            <v xml:space="preserve">  17% - Com. Oper. - CGD</v>
          </cell>
          <cell r="R99">
            <v>6.6</v>
          </cell>
          <cell r="S99">
            <v>0</v>
          </cell>
        </row>
        <row r="100">
          <cell r="A100">
            <v>216</v>
          </cell>
          <cell r="B100" t="str">
            <v>000117-3026-45</v>
          </cell>
          <cell r="C100" t="str">
            <v xml:space="preserve">  21% - Rep. Eq. Informático - IVA Ded.</v>
          </cell>
          <cell r="D100">
            <v>0</v>
          </cell>
          <cell r="E100">
            <v>0</v>
          </cell>
          <cell r="F100">
            <v>3.45</v>
          </cell>
          <cell r="G100">
            <v>0</v>
          </cell>
          <cell r="I100" t="str">
            <v>A</v>
          </cell>
          <cell r="J100">
            <v>0</v>
          </cell>
          <cell r="K100">
            <v>0</v>
          </cell>
          <cell r="L100">
            <v>3.45</v>
          </cell>
          <cell r="M100">
            <v>0</v>
          </cell>
          <cell r="N100">
            <v>0</v>
          </cell>
          <cell r="P100" t="str">
            <v>000117-3026-45</v>
          </cell>
          <cell r="Q100" t="str">
            <v xml:space="preserve">  17% - Rep. Eq. Informático - IVA Ded.</v>
          </cell>
          <cell r="R100">
            <v>3.45</v>
          </cell>
          <cell r="S100">
            <v>0</v>
          </cell>
        </row>
        <row r="101">
          <cell r="A101">
            <v>219</v>
          </cell>
          <cell r="B101" t="str">
            <v>000117-3026-48</v>
          </cell>
          <cell r="C101" t="str">
            <v xml:space="preserve">  21% - Form. Pessoal no País - IVA Ded.</v>
          </cell>
          <cell r="D101">
            <v>0</v>
          </cell>
          <cell r="E101">
            <v>0</v>
          </cell>
          <cell r="F101">
            <v>357</v>
          </cell>
          <cell r="G101">
            <v>0</v>
          </cell>
          <cell r="I101" t="str">
            <v>A</v>
          </cell>
          <cell r="J101">
            <v>0</v>
          </cell>
          <cell r="K101">
            <v>0</v>
          </cell>
          <cell r="L101">
            <v>357</v>
          </cell>
          <cell r="M101">
            <v>0</v>
          </cell>
          <cell r="N101">
            <v>0</v>
          </cell>
          <cell r="P101" t="str">
            <v>000117-3026-48</v>
          </cell>
          <cell r="Q101" t="str">
            <v xml:space="preserve">  17% - Form. Pessoal no País - IVA Ded.</v>
          </cell>
          <cell r="R101">
            <v>357</v>
          </cell>
          <cell r="S101">
            <v>0</v>
          </cell>
        </row>
        <row r="102">
          <cell r="A102">
            <v>220</v>
          </cell>
          <cell r="B102" t="str">
            <v>000117-3026-49</v>
          </cell>
          <cell r="C102" t="str">
            <v xml:space="preserve">  21% - Serviços Judiciais - IVA Ded.</v>
          </cell>
          <cell r="D102">
            <v>0</v>
          </cell>
          <cell r="E102">
            <v>0</v>
          </cell>
          <cell r="F102">
            <v>1312.5</v>
          </cell>
          <cell r="G102">
            <v>0</v>
          </cell>
          <cell r="I102" t="str">
            <v>A</v>
          </cell>
          <cell r="J102">
            <v>0</v>
          </cell>
          <cell r="K102">
            <v>0</v>
          </cell>
          <cell r="L102">
            <v>1312.5</v>
          </cell>
          <cell r="M102">
            <v>0</v>
          </cell>
          <cell r="N102">
            <v>0</v>
          </cell>
          <cell r="P102" t="str">
            <v>000117-3026-49</v>
          </cell>
          <cell r="Q102" t="str">
            <v xml:space="preserve">  17% - Serviços Judiciais - IVA Ded.</v>
          </cell>
          <cell r="R102">
            <v>1312.5</v>
          </cell>
          <cell r="S102">
            <v>0</v>
          </cell>
        </row>
        <row r="103">
          <cell r="A103">
            <v>222</v>
          </cell>
          <cell r="B103" t="str">
            <v>000117-3026-44</v>
          </cell>
          <cell r="C103" t="str">
            <v xml:space="preserve">  21% - Manut. Instal. Interiores - IVA Ded.</v>
          </cell>
          <cell r="D103">
            <v>0</v>
          </cell>
          <cell r="E103">
            <v>0</v>
          </cell>
          <cell r="F103">
            <v>34</v>
          </cell>
          <cell r="G103">
            <v>0</v>
          </cell>
          <cell r="I103" t="str">
            <v>A</v>
          </cell>
          <cell r="J103">
            <v>0</v>
          </cell>
          <cell r="K103">
            <v>0</v>
          </cell>
          <cell r="L103">
            <v>34</v>
          </cell>
          <cell r="M103">
            <v>0</v>
          </cell>
          <cell r="N103">
            <v>0</v>
          </cell>
          <cell r="P103" t="str">
            <v>000117-3026-44</v>
          </cell>
          <cell r="Q103" t="str">
            <v xml:space="preserve">  17% - Manut. Instal. Interiores - IVA Ded.</v>
          </cell>
          <cell r="R103">
            <v>34</v>
          </cell>
          <cell r="S103">
            <v>0</v>
          </cell>
        </row>
        <row r="104">
          <cell r="A104">
            <v>227</v>
          </cell>
          <cell r="B104" t="str">
            <v>000117-3026-52</v>
          </cell>
          <cell r="C104" t="str">
            <v xml:space="preserve">  21% - Alug. Eq. Informático.- IVA Ded.</v>
          </cell>
          <cell r="D104">
            <v>0</v>
          </cell>
          <cell r="E104">
            <v>0</v>
          </cell>
          <cell r="F104">
            <v>1296.67</v>
          </cell>
          <cell r="G104">
            <v>0</v>
          </cell>
          <cell r="I104" t="str">
            <v>A</v>
          </cell>
          <cell r="J104">
            <v>0</v>
          </cell>
          <cell r="K104">
            <v>0</v>
          </cell>
          <cell r="L104">
            <v>1296.67</v>
          </cell>
          <cell r="M104">
            <v>0</v>
          </cell>
          <cell r="N104">
            <v>0</v>
          </cell>
          <cell r="R104">
            <v>1296.67</v>
          </cell>
          <cell r="S104">
            <v>0</v>
          </cell>
        </row>
        <row r="105">
          <cell r="A105">
            <v>228</v>
          </cell>
          <cell r="B105" t="str">
            <v>000117-3026-95</v>
          </cell>
          <cell r="C105" t="str">
            <v xml:space="preserve">  12% - Material de Copa - IVA Ded.   </v>
          </cell>
          <cell r="D105">
            <v>0</v>
          </cell>
          <cell r="E105">
            <v>0</v>
          </cell>
          <cell r="F105">
            <v>37</v>
          </cell>
          <cell r="G105">
            <v>0</v>
          </cell>
          <cell r="I105" t="str">
            <v>A</v>
          </cell>
          <cell r="J105">
            <v>0</v>
          </cell>
          <cell r="K105">
            <v>0</v>
          </cell>
          <cell r="L105">
            <v>37</v>
          </cell>
          <cell r="M105">
            <v>0</v>
          </cell>
          <cell r="N105">
            <v>0</v>
          </cell>
          <cell r="P105" t="str">
            <v>000117-3026-95</v>
          </cell>
          <cell r="Q105" t="str">
            <v xml:space="preserve">  12% - Material de Copa - IVA Ded.   </v>
          </cell>
          <cell r="R105">
            <v>37</v>
          </cell>
          <cell r="S105">
            <v>0</v>
          </cell>
        </row>
        <row r="106">
          <cell r="A106">
            <v>230</v>
          </cell>
          <cell r="B106" t="str">
            <v>000117-3026-41</v>
          </cell>
          <cell r="C106" t="str">
            <v xml:space="preserve">  21% - Comissões</v>
          </cell>
          <cell r="D106">
            <v>0</v>
          </cell>
          <cell r="E106">
            <v>0</v>
          </cell>
          <cell r="F106">
            <v>47.88</v>
          </cell>
          <cell r="G106">
            <v>0</v>
          </cell>
          <cell r="I106" t="str">
            <v>A</v>
          </cell>
          <cell r="J106">
            <v>0</v>
          </cell>
          <cell r="K106">
            <v>0</v>
          </cell>
          <cell r="L106">
            <v>47.88</v>
          </cell>
          <cell r="M106">
            <v>0</v>
          </cell>
          <cell r="N106">
            <v>0</v>
          </cell>
          <cell r="R106">
            <v>47.88</v>
          </cell>
          <cell r="S106">
            <v>0</v>
          </cell>
        </row>
        <row r="107">
          <cell r="A107">
            <v>231</v>
          </cell>
          <cell r="B107" t="str">
            <v>000117-3026-53</v>
          </cell>
          <cell r="C107" t="str">
            <v xml:space="preserve">  21% - Aluguer Eq. Informático - IVA Ded.</v>
          </cell>
          <cell r="D107">
            <v>0</v>
          </cell>
          <cell r="E107">
            <v>0</v>
          </cell>
          <cell r="F107">
            <v>341.23</v>
          </cell>
          <cell r="G107">
            <v>0</v>
          </cell>
          <cell r="I107" t="str">
            <v>A</v>
          </cell>
          <cell r="J107">
            <v>0</v>
          </cell>
          <cell r="K107">
            <v>0</v>
          </cell>
          <cell r="L107">
            <v>341.23</v>
          </cell>
          <cell r="M107">
            <v>0</v>
          </cell>
          <cell r="N107">
            <v>0</v>
          </cell>
          <cell r="R107">
            <v>341.23</v>
          </cell>
          <cell r="S107">
            <v>0</v>
          </cell>
        </row>
        <row r="108">
          <cell r="A108">
            <v>232</v>
          </cell>
          <cell r="B108" t="str">
            <v>000018-3026-20</v>
          </cell>
          <cell r="C108" t="str">
            <v xml:space="preserve">  21% - Mão de Obra Eventual</v>
          </cell>
          <cell r="D108">
            <v>23.17</v>
          </cell>
          <cell r="E108">
            <v>0</v>
          </cell>
          <cell r="F108">
            <v>23.17</v>
          </cell>
          <cell r="G108">
            <v>0</v>
          </cell>
          <cell r="I108" t="str">
            <v>A</v>
          </cell>
          <cell r="J108">
            <v>23.17</v>
          </cell>
          <cell r="K108">
            <v>0</v>
          </cell>
          <cell r="L108">
            <v>23.17</v>
          </cell>
          <cell r="M108">
            <v>0</v>
          </cell>
          <cell r="N108">
            <v>23.17</v>
          </cell>
        </row>
        <row r="109">
          <cell r="A109">
            <v>233</v>
          </cell>
          <cell r="B109" t="str">
            <v>000117-3026-99</v>
          </cell>
          <cell r="C109" t="str">
            <v xml:space="preserve">  IVA Sup.Bens e Serviços - Cta Reflexa</v>
          </cell>
          <cell r="D109">
            <v>0</v>
          </cell>
          <cell r="E109">
            <v>2878.14</v>
          </cell>
          <cell r="F109">
            <v>0</v>
          </cell>
          <cell r="G109">
            <v>50610.71</v>
          </cell>
          <cell r="I109" t="str">
            <v>A</v>
          </cell>
          <cell r="J109">
            <v>0</v>
          </cell>
          <cell r="K109">
            <v>2878.14</v>
          </cell>
          <cell r="L109">
            <v>0</v>
          </cell>
          <cell r="M109">
            <v>50610.71</v>
          </cell>
          <cell r="N109">
            <v>-2878.14</v>
          </cell>
          <cell r="P109" t="str">
            <v>000117-3026-99</v>
          </cell>
          <cell r="Q109" t="str">
            <v xml:space="preserve">  IVA Sup.Bens e Serviços - Cta Reflexa</v>
          </cell>
          <cell r="R109">
            <v>0</v>
          </cell>
          <cell r="S109">
            <v>47732.57</v>
          </cell>
        </row>
        <row r="110">
          <cell r="A110">
            <v>236</v>
          </cell>
          <cell r="B110">
            <v>24322</v>
          </cell>
          <cell r="C110" t="str">
            <v>imobilizado</v>
          </cell>
          <cell r="D110">
            <v>0</v>
          </cell>
          <cell r="E110">
            <v>0</v>
          </cell>
          <cell r="F110">
            <v>6.56</v>
          </cell>
          <cell r="G110">
            <v>6.56</v>
          </cell>
          <cell r="I110" t="str">
            <v>A</v>
          </cell>
          <cell r="J110">
            <v>0</v>
          </cell>
          <cell r="K110">
            <v>0</v>
          </cell>
          <cell r="L110">
            <v>0</v>
          </cell>
          <cell r="M110">
            <v>0</v>
          </cell>
          <cell r="N110">
            <v>0</v>
          </cell>
          <cell r="P110">
            <v>24322</v>
          </cell>
          <cell r="Q110" t="str">
            <v>imobilizado</v>
          </cell>
          <cell r="R110">
            <v>4.28</v>
          </cell>
          <cell r="S110">
            <v>4.28</v>
          </cell>
        </row>
        <row r="111">
          <cell r="A111">
            <v>237</v>
          </cell>
          <cell r="B111" t="str">
            <v>000117-3028-01</v>
          </cell>
          <cell r="C111" t="str">
            <v xml:space="preserve">  21% - Imobilizado</v>
          </cell>
          <cell r="D111">
            <v>2.2799999999999998</v>
          </cell>
          <cell r="E111">
            <v>0</v>
          </cell>
          <cell r="F111">
            <v>6.56</v>
          </cell>
          <cell r="G111">
            <v>0</v>
          </cell>
          <cell r="I111" t="str">
            <v>A</v>
          </cell>
          <cell r="J111">
            <v>2.2799999999999998</v>
          </cell>
          <cell r="K111">
            <v>0</v>
          </cell>
          <cell r="L111">
            <v>6.56</v>
          </cell>
          <cell r="M111">
            <v>0</v>
          </cell>
          <cell r="N111">
            <v>2.2799999999999998</v>
          </cell>
          <cell r="R111">
            <v>4.28</v>
          </cell>
          <cell r="S111">
            <v>0</v>
          </cell>
        </row>
        <row r="112">
          <cell r="A112">
            <v>238</v>
          </cell>
          <cell r="B112" t="str">
            <v>000117-3028-99</v>
          </cell>
          <cell r="C112" t="str">
            <v xml:space="preserve">  IVA Ded. Imobilizado - Cta Reflexa</v>
          </cell>
          <cell r="D112">
            <v>0</v>
          </cell>
          <cell r="E112">
            <v>2.2799999999999998</v>
          </cell>
          <cell r="F112">
            <v>0</v>
          </cell>
          <cell r="G112">
            <v>6.56</v>
          </cell>
          <cell r="I112" t="str">
            <v>A</v>
          </cell>
          <cell r="J112">
            <v>0</v>
          </cell>
          <cell r="K112">
            <v>2.2799999999999998</v>
          </cell>
          <cell r="L112">
            <v>0</v>
          </cell>
          <cell r="M112">
            <v>6.56</v>
          </cell>
          <cell r="N112">
            <v>-2.2799999999999998</v>
          </cell>
          <cell r="R112">
            <v>0</v>
          </cell>
          <cell r="S112">
            <v>4.28</v>
          </cell>
        </row>
        <row r="113">
          <cell r="A113">
            <v>239</v>
          </cell>
          <cell r="B113">
            <v>24323</v>
          </cell>
          <cell r="C113" t="str">
            <v>Outros bens e serviços</v>
          </cell>
          <cell r="D113">
            <v>0</v>
          </cell>
          <cell r="E113">
            <v>0</v>
          </cell>
          <cell r="F113">
            <v>3011.2400000000002</v>
          </cell>
          <cell r="G113">
            <v>3011.24</v>
          </cell>
          <cell r="I113" t="str">
            <v>A</v>
          </cell>
          <cell r="J113">
            <v>0</v>
          </cell>
          <cell r="K113">
            <v>0</v>
          </cell>
          <cell r="L113">
            <v>0</v>
          </cell>
          <cell r="M113">
            <v>0</v>
          </cell>
          <cell r="N113">
            <v>0</v>
          </cell>
          <cell r="P113">
            <v>24323</v>
          </cell>
          <cell r="Q113" t="str">
            <v>Outros bens e serviços</v>
          </cell>
          <cell r="R113">
            <v>2840.05</v>
          </cell>
          <cell r="S113">
            <v>2840.05</v>
          </cell>
        </row>
        <row r="114">
          <cell r="A114">
            <v>240</v>
          </cell>
          <cell r="B114" t="str">
            <v>000117-3029-01</v>
          </cell>
          <cell r="C114" t="str">
            <v xml:space="preserve">  5% - Outros Bens e Serviços</v>
          </cell>
          <cell r="D114">
            <v>0.98</v>
          </cell>
          <cell r="E114">
            <v>0</v>
          </cell>
          <cell r="F114">
            <v>11.17</v>
          </cell>
          <cell r="G114">
            <v>0</v>
          </cell>
          <cell r="I114" t="str">
            <v>A</v>
          </cell>
          <cell r="J114">
            <v>0.98</v>
          </cell>
          <cell r="K114">
            <v>0</v>
          </cell>
          <cell r="L114">
            <v>11.17</v>
          </cell>
          <cell r="M114">
            <v>0</v>
          </cell>
          <cell r="N114">
            <v>0.98</v>
          </cell>
          <cell r="P114" t="str">
            <v>000117-3029-01</v>
          </cell>
          <cell r="Q114" t="str">
            <v xml:space="preserve">  5% - Outros Bens e Serviços</v>
          </cell>
          <cell r="R114">
            <v>10.19</v>
          </cell>
          <cell r="S114">
            <v>0</v>
          </cell>
        </row>
        <row r="115">
          <cell r="A115">
            <v>241</v>
          </cell>
          <cell r="B115" t="str">
            <v>000117-3029-02</v>
          </cell>
          <cell r="C115" t="str">
            <v xml:space="preserve">  21% - Outros Bens e Serviços</v>
          </cell>
          <cell r="D115">
            <v>170.21</v>
          </cell>
          <cell r="E115">
            <v>0</v>
          </cell>
          <cell r="F115">
            <v>2997.86</v>
          </cell>
          <cell r="G115">
            <v>0</v>
          </cell>
          <cell r="I115" t="str">
            <v>A</v>
          </cell>
          <cell r="J115">
            <v>170.21</v>
          </cell>
          <cell r="K115">
            <v>0</v>
          </cell>
          <cell r="L115">
            <v>2997.86</v>
          </cell>
          <cell r="M115">
            <v>0</v>
          </cell>
          <cell r="N115">
            <v>170.21</v>
          </cell>
          <cell r="P115" t="str">
            <v>000117-3029-02</v>
          </cell>
          <cell r="Q115" t="str">
            <v xml:space="preserve">  17% - Outros Bens e Serviços</v>
          </cell>
          <cell r="R115">
            <v>2827.65</v>
          </cell>
          <cell r="S115">
            <v>0</v>
          </cell>
        </row>
        <row r="116">
          <cell r="A116">
            <v>242</v>
          </cell>
          <cell r="B116" t="str">
            <v>000117-3029-03</v>
          </cell>
          <cell r="C116" t="str">
            <v xml:space="preserve">  12% - Outros Bens e Serviços</v>
          </cell>
          <cell r="D116">
            <v>0</v>
          </cell>
          <cell r="E116">
            <v>0</v>
          </cell>
          <cell r="F116">
            <v>2.21</v>
          </cell>
          <cell r="G116">
            <v>0</v>
          </cell>
          <cell r="I116" t="str">
            <v>A</v>
          </cell>
          <cell r="J116">
            <v>0</v>
          </cell>
          <cell r="K116">
            <v>0</v>
          </cell>
          <cell r="L116">
            <v>2.21</v>
          </cell>
          <cell r="M116">
            <v>0</v>
          </cell>
          <cell r="N116">
            <v>0</v>
          </cell>
          <cell r="P116" t="str">
            <v>000117-3029-03</v>
          </cell>
          <cell r="Q116" t="str">
            <v xml:space="preserve">  12% - Outros Bens e Serviços</v>
          </cell>
          <cell r="R116">
            <v>2.21</v>
          </cell>
          <cell r="S116">
            <v>0</v>
          </cell>
        </row>
        <row r="117">
          <cell r="A117">
            <v>243</v>
          </cell>
          <cell r="B117" t="str">
            <v>000117-3029-99</v>
          </cell>
          <cell r="C117" t="str">
            <v xml:space="preserve">  IVA Ded.Bens e Serviços - Cta Reflexa</v>
          </cell>
          <cell r="D117">
            <v>0</v>
          </cell>
          <cell r="E117">
            <v>171.19</v>
          </cell>
          <cell r="F117">
            <v>0</v>
          </cell>
          <cell r="G117">
            <v>3011.24</v>
          </cell>
          <cell r="I117" t="str">
            <v>A</v>
          </cell>
          <cell r="J117">
            <v>0</v>
          </cell>
          <cell r="K117">
            <v>171.19</v>
          </cell>
          <cell r="L117">
            <v>0</v>
          </cell>
          <cell r="M117">
            <v>3011.24</v>
          </cell>
          <cell r="N117">
            <v>-171.19</v>
          </cell>
          <cell r="P117" t="str">
            <v>000117-3029-99</v>
          </cell>
          <cell r="Q117" t="str">
            <v xml:space="preserve">  IVA Ded.Bens e Serviços - Cta Reflexa</v>
          </cell>
          <cell r="R117">
            <v>0</v>
          </cell>
          <cell r="S117">
            <v>2840.05</v>
          </cell>
        </row>
        <row r="118">
          <cell r="A118">
            <v>245</v>
          </cell>
          <cell r="B118">
            <v>24331</v>
          </cell>
          <cell r="C118" t="str">
            <v>Operações gerais</v>
          </cell>
          <cell r="D118">
            <v>0</v>
          </cell>
          <cell r="E118">
            <v>0</v>
          </cell>
          <cell r="F118">
            <v>95249.57</v>
          </cell>
          <cell r="G118">
            <v>95249.57</v>
          </cell>
          <cell r="I118" t="str">
            <v>A</v>
          </cell>
          <cell r="J118">
            <v>0</v>
          </cell>
          <cell r="K118">
            <v>0</v>
          </cell>
          <cell r="L118">
            <v>0</v>
          </cell>
          <cell r="M118">
            <v>0</v>
          </cell>
          <cell r="N118">
            <v>0</v>
          </cell>
          <cell r="P118">
            <v>24331</v>
          </cell>
          <cell r="Q118" t="str">
            <v>Operações gerais</v>
          </cell>
          <cell r="R118">
            <v>78736.83</v>
          </cell>
          <cell r="S118">
            <v>78736.83</v>
          </cell>
        </row>
        <row r="119">
          <cell r="A119">
            <v>247</v>
          </cell>
          <cell r="B119" t="str">
            <v>120006-3030-01</v>
          </cell>
          <cell r="C119" t="str">
            <v xml:space="preserve">  21% - Prest. Serviço - Ferraço</v>
          </cell>
          <cell r="D119">
            <v>0</v>
          </cell>
          <cell r="E119">
            <v>23.37</v>
          </cell>
          <cell r="F119">
            <v>0</v>
          </cell>
          <cell r="G119">
            <v>346.09</v>
          </cell>
          <cell r="I119" t="str">
            <v>A</v>
          </cell>
          <cell r="J119">
            <v>0</v>
          </cell>
          <cell r="K119">
            <v>23.37</v>
          </cell>
          <cell r="L119">
            <v>0</v>
          </cell>
          <cell r="M119">
            <v>346.09</v>
          </cell>
          <cell r="N119">
            <v>-23.37</v>
          </cell>
          <cell r="P119" t="str">
            <v>120006-3030-01</v>
          </cell>
          <cell r="Q119" t="str">
            <v xml:space="preserve">  17% - Prest. Serviço - Ferraço</v>
          </cell>
          <cell r="R119">
            <v>0</v>
          </cell>
          <cell r="S119">
            <v>322.72000000000003</v>
          </cell>
        </row>
        <row r="120">
          <cell r="A120">
            <v>250</v>
          </cell>
          <cell r="B120" t="str">
            <v>120196-3030-01</v>
          </cell>
          <cell r="C120" t="str">
            <v xml:space="preserve">  21% - Prest. Serviço - Sinalemp</v>
          </cell>
          <cell r="D120">
            <v>0</v>
          </cell>
          <cell r="E120">
            <v>292.06</v>
          </cell>
          <cell r="F120">
            <v>0</v>
          </cell>
          <cell r="G120">
            <v>3296.11</v>
          </cell>
          <cell r="I120" t="str">
            <v>A</v>
          </cell>
          <cell r="J120">
            <v>0</v>
          </cell>
          <cell r="K120">
            <v>292.06</v>
          </cell>
          <cell r="L120">
            <v>0</v>
          </cell>
          <cell r="M120">
            <v>3296.11</v>
          </cell>
          <cell r="N120">
            <v>-292.06</v>
          </cell>
          <cell r="P120" t="str">
            <v>120196-3030-01</v>
          </cell>
          <cell r="Q120" t="str">
            <v xml:space="preserve">  17% - Prest. Serviço - Sinalemp</v>
          </cell>
          <cell r="R120">
            <v>0</v>
          </cell>
          <cell r="S120">
            <v>3004.05</v>
          </cell>
        </row>
        <row r="121">
          <cell r="A121">
            <v>251</v>
          </cell>
          <cell r="B121" t="str">
            <v>119032-3030-01</v>
          </cell>
          <cell r="C121" t="str">
            <v xml:space="preserve">  21% - Prest. Serviço - Silger</v>
          </cell>
          <cell r="D121">
            <v>0</v>
          </cell>
          <cell r="E121">
            <v>1050</v>
          </cell>
          <cell r="F121">
            <v>0</v>
          </cell>
          <cell r="G121">
            <v>12600</v>
          </cell>
          <cell r="I121" t="str">
            <v>A</v>
          </cell>
          <cell r="J121">
            <v>0</v>
          </cell>
          <cell r="K121">
            <v>1050</v>
          </cell>
          <cell r="L121">
            <v>0</v>
          </cell>
          <cell r="M121">
            <v>12600</v>
          </cell>
          <cell r="N121">
            <v>-1050</v>
          </cell>
          <cell r="P121" t="str">
            <v>119032-3030-01</v>
          </cell>
          <cell r="Q121" t="str">
            <v xml:space="preserve">  17% - Prest. Serviço - Silger</v>
          </cell>
          <cell r="R121">
            <v>0</v>
          </cell>
          <cell r="S121">
            <v>11550</v>
          </cell>
        </row>
        <row r="122">
          <cell r="A122">
            <v>253</v>
          </cell>
          <cell r="B122" t="str">
            <v>119784-3030-01</v>
          </cell>
          <cell r="C122" t="str">
            <v xml:space="preserve">  21% - Prest. Serviço - Felino</v>
          </cell>
          <cell r="D122">
            <v>0</v>
          </cell>
          <cell r="E122">
            <v>0</v>
          </cell>
          <cell r="F122">
            <v>0</v>
          </cell>
          <cell r="G122">
            <v>449.36</v>
          </cell>
          <cell r="I122" t="str">
            <v>A</v>
          </cell>
          <cell r="J122">
            <v>0</v>
          </cell>
          <cell r="K122">
            <v>0</v>
          </cell>
          <cell r="L122">
            <v>0</v>
          </cell>
          <cell r="M122">
            <v>449.36</v>
          </cell>
          <cell r="N122">
            <v>0</v>
          </cell>
          <cell r="P122" t="str">
            <v>119784-3030-01</v>
          </cell>
          <cell r="Q122" t="str">
            <v xml:space="preserve">  17% - Prest. Serviço - Felino</v>
          </cell>
          <cell r="R122">
            <v>0</v>
          </cell>
          <cell r="S122">
            <v>449.36</v>
          </cell>
        </row>
        <row r="123">
          <cell r="A123">
            <v>255</v>
          </cell>
          <cell r="B123" t="str">
            <v>120428-3030-01</v>
          </cell>
          <cell r="C123" t="str">
            <v xml:space="preserve">  21% - Prest. Serviço - Torre Confec.</v>
          </cell>
          <cell r="D123">
            <v>0</v>
          </cell>
          <cell r="E123">
            <v>1780.21</v>
          </cell>
          <cell r="F123">
            <v>0</v>
          </cell>
          <cell r="G123">
            <v>1780.21</v>
          </cell>
          <cell r="I123" t="str">
            <v>A</v>
          </cell>
          <cell r="J123">
            <v>0</v>
          </cell>
          <cell r="K123">
            <v>1780.21</v>
          </cell>
          <cell r="L123">
            <v>0</v>
          </cell>
          <cell r="M123">
            <v>1780.21</v>
          </cell>
          <cell r="N123">
            <v>-1780.21</v>
          </cell>
          <cell r="P123" t="str">
            <v>120428-3030-01</v>
          </cell>
          <cell r="Q123" t="str">
            <v xml:space="preserve">  17% - Prest. Serviço - Torre Confec.</v>
          </cell>
        </row>
        <row r="124">
          <cell r="A124">
            <v>258</v>
          </cell>
          <cell r="B124" t="str">
            <v>121004-3030-01</v>
          </cell>
          <cell r="C124" t="str">
            <v xml:space="preserve">  21% - Prest. Serviço - Plataforma</v>
          </cell>
          <cell r="D124">
            <v>0</v>
          </cell>
          <cell r="E124">
            <v>1739.23</v>
          </cell>
          <cell r="F124">
            <v>0</v>
          </cell>
          <cell r="G124">
            <v>3465.23</v>
          </cell>
          <cell r="I124" t="str">
            <v>A</v>
          </cell>
          <cell r="J124">
            <v>0</v>
          </cell>
          <cell r="K124">
            <v>1739.23</v>
          </cell>
          <cell r="L124">
            <v>0</v>
          </cell>
          <cell r="M124">
            <v>3465.23</v>
          </cell>
          <cell r="N124">
            <v>-1739.23</v>
          </cell>
          <cell r="P124" t="str">
            <v>121004-3030-01</v>
          </cell>
          <cell r="Q124" t="str">
            <v xml:space="preserve">  17% - Prest. Serviço - Plataforma</v>
          </cell>
          <cell r="R124">
            <v>0</v>
          </cell>
          <cell r="S124">
            <v>1726</v>
          </cell>
        </row>
        <row r="125">
          <cell r="A125">
            <v>259</v>
          </cell>
          <cell r="B125" t="str">
            <v>121111-3030-01</v>
          </cell>
          <cell r="C125" t="str">
            <v xml:space="preserve">  21% - Prest. Serviço - Man.Inácio Filhos</v>
          </cell>
          <cell r="D125">
            <v>0</v>
          </cell>
          <cell r="E125">
            <v>2840.57</v>
          </cell>
          <cell r="F125">
            <v>0</v>
          </cell>
          <cell r="G125">
            <v>5638.56</v>
          </cell>
          <cell r="I125" t="str">
            <v>A</v>
          </cell>
          <cell r="J125">
            <v>0</v>
          </cell>
          <cell r="K125">
            <v>2840.57</v>
          </cell>
          <cell r="L125">
            <v>0</v>
          </cell>
          <cell r="M125">
            <v>5638.56</v>
          </cell>
          <cell r="N125">
            <v>-2840.57</v>
          </cell>
          <cell r="P125" t="str">
            <v>121111-3030-01</v>
          </cell>
          <cell r="Q125" t="str">
            <v xml:space="preserve">  17% - Prest. Serviço - Man.Inácio Filhos</v>
          </cell>
          <cell r="R125">
            <v>0</v>
          </cell>
          <cell r="S125">
            <v>2797.99</v>
          </cell>
        </row>
        <row r="126">
          <cell r="A126">
            <v>260</v>
          </cell>
          <cell r="B126" t="str">
            <v>121178-3030-01</v>
          </cell>
          <cell r="C126" t="str">
            <v xml:space="preserve">  21% - Prest. Serviço - C. Belmonte</v>
          </cell>
          <cell r="D126">
            <v>0</v>
          </cell>
          <cell r="E126">
            <v>681.74</v>
          </cell>
          <cell r="F126">
            <v>0</v>
          </cell>
          <cell r="G126">
            <v>1350.7</v>
          </cell>
          <cell r="I126" t="str">
            <v>A</v>
          </cell>
          <cell r="J126">
            <v>0</v>
          </cell>
          <cell r="K126">
            <v>681.74</v>
          </cell>
          <cell r="L126">
            <v>0</v>
          </cell>
          <cell r="M126">
            <v>1350.7</v>
          </cell>
          <cell r="N126">
            <v>-681.74</v>
          </cell>
          <cell r="P126" t="str">
            <v>121178-3030-01</v>
          </cell>
          <cell r="Q126" t="str">
            <v xml:space="preserve">  17% - Prest. Serviço - C. Belmonte</v>
          </cell>
          <cell r="R126">
            <v>0</v>
          </cell>
          <cell r="S126">
            <v>668.96</v>
          </cell>
        </row>
        <row r="127">
          <cell r="A127">
            <v>262</v>
          </cell>
          <cell r="B127" t="str">
            <v>121343-3030-01</v>
          </cell>
          <cell r="C127" t="str">
            <v xml:space="preserve">  21% - Prest. Serviço - G.Pestana Pous.</v>
          </cell>
          <cell r="D127">
            <v>0</v>
          </cell>
          <cell r="E127">
            <v>1358.69</v>
          </cell>
          <cell r="F127">
            <v>0</v>
          </cell>
          <cell r="G127">
            <v>2691.51</v>
          </cell>
          <cell r="I127" t="str">
            <v>A</v>
          </cell>
          <cell r="J127">
            <v>0</v>
          </cell>
          <cell r="K127">
            <v>1358.69</v>
          </cell>
          <cell r="L127">
            <v>0</v>
          </cell>
          <cell r="M127">
            <v>2691.51</v>
          </cell>
          <cell r="N127">
            <v>-1358.69</v>
          </cell>
          <cell r="P127" t="str">
            <v>121343-3030-01</v>
          </cell>
          <cell r="Q127" t="str">
            <v xml:space="preserve">  17% - Prest. Serviço - G.Pestana Pous.</v>
          </cell>
          <cell r="R127">
            <v>0</v>
          </cell>
          <cell r="S127">
            <v>1332.82</v>
          </cell>
        </row>
        <row r="128">
          <cell r="A128">
            <v>263</v>
          </cell>
          <cell r="B128" t="str">
            <v>121285-3030-01</v>
          </cell>
          <cell r="C128" t="str">
            <v xml:space="preserve">  21% - Prest. Serviço - Prado Cartolinas</v>
          </cell>
          <cell r="D128">
            <v>0</v>
          </cell>
          <cell r="E128">
            <v>1400</v>
          </cell>
          <cell r="F128">
            <v>0</v>
          </cell>
          <cell r="G128">
            <v>16800</v>
          </cell>
          <cell r="I128" t="str">
            <v>A</v>
          </cell>
          <cell r="J128">
            <v>0</v>
          </cell>
          <cell r="K128">
            <v>1400</v>
          </cell>
          <cell r="L128">
            <v>0</v>
          </cell>
          <cell r="M128">
            <v>16800</v>
          </cell>
          <cell r="N128">
            <v>-1400</v>
          </cell>
          <cell r="P128" t="str">
            <v>121285-3030-01</v>
          </cell>
          <cell r="Q128" t="str">
            <v xml:space="preserve">  17% - Prest. Serviço - Prado Cartolinas</v>
          </cell>
          <cell r="R128">
            <v>0</v>
          </cell>
          <cell r="S128">
            <v>15400</v>
          </cell>
        </row>
        <row r="129">
          <cell r="A129">
            <v>264</v>
          </cell>
          <cell r="B129" t="str">
            <v>121293-3030-01</v>
          </cell>
          <cell r="C129" t="str">
            <v xml:space="preserve">  21% - Prest. Serviço - Prado Karton</v>
          </cell>
          <cell r="D129">
            <v>0</v>
          </cell>
          <cell r="E129">
            <v>1400</v>
          </cell>
          <cell r="F129">
            <v>0</v>
          </cell>
          <cell r="G129">
            <v>16800</v>
          </cell>
          <cell r="I129" t="str">
            <v>A</v>
          </cell>
          <cell r="J129">
            <v>0</v>
          </cell>
          <cell r="K129">
            <v>1400</v>
          </cell>
          <cell r="L129">
            <v>0</v>
          </cell>
          <cell r="M129">
            <v>16800</v>
          </cell>
          <cell r="N129">
            <v>-1400</v>
          </cell>
          <cell r="P129" t="str">
            <v>121293-3030-01</v>
          </cell>
          <cell r="Q129" t="str">
            <v xml:space="preserve">  17% - Prest. Serviço - Prado Karton</v>
          </cell>
          <cell r="R129">
            <v>0</v>
          </cell>
          <cell r="S129">
            <v>15400</v>
          </cell>
        </row>
        <row r="130">
          <cell r="A130">
            <v>265</v>
          </cell>
          <cell r="B130" t="str">
            <v>203323-3030-01</v>
          </cell>
          <cell r="C130" t="str">
            <v xml:space="preserve">  21% - Prest. Serviço - Cabelte</v>
          </cell>
          <cell r="D130">
            <v>0</v>
          </cell>
          <cell r="E130">
            <v>1050</v>
          </cell>
          <cell r="F130">
            <v>0</v>
          </cell>
          <cell r="G130">
            <v>12600</v>
          </cell>
          <cell r="I130" t="str">
            <v>A</v>
          </cell>
          <cell r="J130">
            <v>0</v>
          </cell>
          <cell r="K130">
            <v>1050</v>
          </cell>
          <cell r="L130">
            <v>0</v>
          </cell>
          <cell r="M130">
            <v>12600</v>
          </cell>
          <cell r="N130">
            <v>-1050</v>
          </cell>
          <cell r="P130" t="str">
            <v>203323-3030-01</v>
          </cell>
          <cell r="Q130" t="str">
            <v xml:space="preserve">  17% - Prest. Serviço - Cabelte</v>
          </cell>
          <cell r="R130">
            <v>0</v>
          </cell>
          <cell r="S130">
            <v>11550</v>
          </cell>
        </row>
        <row r="131">
          <cell r="A131">
            <v>266</v>
          </cell>
          <cell r="B131" t="str">
            <v>121889-3030-01</v>
          </cell>
          <cell r="C131" t="str">
            <v xml:space="preserve">  21% - Prest. Serviço - NG</v>
          </cell>
          <cell r="D131">
            <v>0</v>
          </cell>
          <cell r="E131">
            <v>1319.92</v>
          </cell>
          <cell r="F131">
            <v>0</v>
          </cell>
          <cell r="G131">
            <v>2639.84</v>
          </cell>
          <cell r="I131" t="str">
            <v>A</v>
          </cell>
          <cell r="J131">
            <v>0</v>
          </cell>
          <cell r="K131">
            <v>1319.92</v>
          </cell>
          <cell r="L131">
            <v>0</v>
          </cell>
          <cell r="M131">
            <v>2639.84</v>
          </cell>
          <cell r="N131">
            <v>-1319.92</v>
          </cell>
          <cell r="P131" t="str">
            <v>121889-3030-01</v>
          </cell>
          <cell r="Q131" t="str">
            <v xml:space="preserve">  17% - Prest. Serviço - NG</v>
          </cell>
          <cell r="R131">
            <v>0</v>
          </cell>
          <cell r="S131">
            <v>1319.92</v>
          </cell>
        </row>
        <row r="132">
          <cell r="A132">
            <v>267</v>
          </cell>
          <cell r="B132" t="str">
            <v>000117-3030-20</v>
          </cell>
          <cell r="C132" t="str">
            <v xml:space="preserve">  21% - Prest. Serviço - Op. Estrangeiro</v>
          </cell>
          <cell r="D132">
            <v>0</v>
          </cell>
          <cell r="E132">
            <v>0</v>
          </cell>
          <cell r="F132">
            <v>0</v>
          </cell>
          <cell r="G132">
            <v>2281.0500000000002</v>
          </cell>
          <cell r="I132" t="str">
            <v>A</v>
          </cell>
          <cell r="J132">
            <v>0</v>
          </cell>
          <cell r="K132">
            <v>0</v>
          </cell>
          <cell r="L132">
            <v>0</v>
          </cell>
          <cell r="M132">
            <v>2281.0500000000002</v>
          </cell>
          <cell r="N132">
            <v>0</v>
          </cell>
          <cell r="P132" t="str">
            <v>000117-3030-20</v>
          </cell>
          <cell r="Q132" t="str">
            <v xml:space="preserve">  17% - Prest. Serviço - Op. Estrangeiro</v>
          </cell>
          <cell r="R132">
            <v>0</v>
          </cell>
          <cell r="S132">
            <v>2281.0500000000002</v>
          </cell>
        </row>
        <row r="133">
          <cell r="A133">
            <v>268</v>
          </cell>
          <cell r="B133" t="str">
            <v>123489-3030-01</v>
          </cell>
          <cell r="C133" t="str">
            <v xml:space="preserve">  21% - Prest. Serviço - Grupo Visabeira</v>
          </cell>
          <cell r="D133">
            <v>0</v>
          </cell>
          <cell r="E133">
            <v>1576.95</v>
          </cell>
          <cell r="F133">
            <v>0</v>
          </cell>
          <cell r="G133">
            <v>8486.6299999999992</v>
          </cell>
          <cell r="I133" t="str">
            <v>A</v>
          </cell>
          <cell r="J133">
            <v>0</v>
          </cell>
          <cell r="K133">
            <v>1576.95</v>
          </cell>
          <cell r="L133">
            <v>0</v>
          </cell>
          <cell r="M133">
            <v>8486.6299999999992</v>
          </cell>
          <cell r="N133">
            <v>-1576.95</v>
          </cell>
          <cell r="R133">
            <v>0</v>
          </cell>
          <cell r="S133">
            <v>6909.68</v>
          </cell>
        </row>
        <row r="134">
          <cell r="A134">
            <v>269</v>
          </cell>
          <cell r="B134" t="str">
            <v>123398-3030-01</v>
          </cell>
          <cell r="C134" t="str">
            <v xml:space="preserve">  21% - Prest. Serviço - Inbepor</v>
          </cell>
          <cell r="D134">
            <v>0</v>
          </cell>
          <cell r="E134">
            <v>0</v>
          </cell>
          <cell r="F134">
            <v>0</v>
          </cell>
          <cell r="G134">
            <v>3412.5</v>
          </cell>
          <cell r="I134" t="str">
            <v>A</v>
          </cell>
          <cell r="J134">
            <v>0</v>
          </cell>
          <cell r="K134">
            <v>0</v>
          </cell>
          <cell r="L134">
            <v>0</v>
          </cell>
          <cell r="M134">
            <v>3412.5</v>
          </cell>
          <cell r="N134">
            <v>0</v>
          </cell>
          <cell r="R134">
            <v>0</v>
          </cell>
          <cell r="S134">
            <v>3412.5</v>
          </cell>
        </row>
        <row r="135">
          <cell r="A135">
            <v>270</v>
          </cell>
          <cell r="B135" t="str">
            <v>000117-3030-02</v>
          </cell>
          <cell r="C135" t="str">
            <v xml:space="preserve">  21% - Material de Transporte</v>
          </cell>
          <cell r="D135">
            <v>0</v>
          </cell>
          <cell r="E135">
            <v>0</v>
          </cell>
          <cell r="F135">
            <v>0</v>
          </cell>
          <cell r="G135">
            <v>611.78</v>
          </cell>
          <cell r="I135" t="str">
            <v>A</v>
          </cell>
          <cell r="J135">
            <v>0</v>
          </cell>
          <cell r="K135">
            <v>0</v>
          </cell>
          <cell r="L135">
            <v>0</v>
          </cell>
          <cell r="M135">
            <v>611.78</v>
          </cell>
          <cell r="N135">
            <v>0</v>
          </cell>
          <cell r="R135">
            <v>0</v>
          </cell>
          <cell r="S135">
            <v>611.78</v>
          </cell>
        </row>
        <row r="136">
          <cell r="A136">
            <v>272</v>
          </cell>
          <cell r="B136" t="str">
            <v>000117-3030-99</v>
          </cell>
          <cell r="C136" t="str">
            <v xml:space="preserve">  IVA Liquidado - Conta Reflexa</v>
          </cell>
          <cell r="D136">
            <v>16512.740000000002</v>
          </cell>
          <cell r="E136">
            <v>0</v>
          </cell>
          <cell r="F136">
            <v>95249.57</v>
          </cell>
          <cell r="G136">
            <v>0</v>
          </cell>
          <cell r="I136" t="str">
            <v>A</v>
          </cell>
          <cell r="J136">
            <v>16512.740000000002</v>
          </cell>
          <cell r="K136">
            <v>0</v>
          </cell>
          <cell r="L136">
            <v>95249.57</v>
          </cell>
          <cell r="M136">
            <v>0</v>
          </cell>
          <cell r="N136">
            <v>16512.740000000002</v>
          </cell>
          <cell r="P136" t="str">
            <v>000117-3030-99</v>
          </cell>
          <cell r="Q136" t="str">
            <v xml:space="preserve">  IVA Liquidado - Conta Reflexa</v>
          </cell>
          <cell r="R136">
            <v>78736.83</v>
          </cell>
          <cell r="S136">
            <v>0</v>
          </cell>
        </row>
        <row r="137">
          <cell r="A137">
            <v>277</v>
          </cell>
          <cell r="B137">
            <v>24343</v>
          </cell>
          <cell r="C137" t="str">
            <v>Anuais por cálculo do pro rata definitivo</v>
          </cell>
          <cell r="D137">
            <v>0</v>
          </cell>
          <cell r="E137">
            <v>0</v>
          </cell>
          <cell r="F137">
            <v>5029.78</v>
          </cell>
          <cell r="G137">
            <v>5029.78</v>
          </cell>
          <cell r="I137" t="str">
            <v>A</v>
          </cell>
          <cell r="J137">
            <v>0</v>
          </cell>
          <cell r="K137">
            <v>0</v>
          </cell>
          <cell r="L137">
            <v>0</v>
          </cell>
          <cell r="M137">
            <v>0</v>
          </cell>
          <cell r="N137">
            <v>0</v>
          </cell>
          <cell r="P137">
            <v>24343</v>
          </cell>
          <cell r="Q137" t="str">
            <v>Anuais por cácuo do pro rata definitivo</v>
          </cell>
          <cell r="S137">
            <v>0</v>
          </cell>
        </row>
        <row r="138">
          <cell r="A138">
            <v>278</v>
          </cell>
          <cell r="B138" t="str">
            <v>000117-3034-01</v>
          </cell>
          <cell r="C138" t="str">
            <v xml:space="preserve">  Cálculo do pro rata definitivo</v>
          </cell>
          <cell r="D138">
            <v>5029.78</v>
          </cell>
          <cell r="E138">
            <v>0</v>
          </cell>
          <cell r="F138">
            <v>5029.78</v>
          </cell>
          <cell r="G138">
            <v>0</v>
          </cell>
          <cell r="I138" t="str">
            <v>A</v>
          </cell>
          <cell r="J138">
            <v>5029.78</v>
          </cell>
          <cell r="K138">
            <v>0</v>
          </cell>
          <cell r="L138">
            <v>5029.78</v>
          </cell>
          <cell r="M138">
            <v>0</v>
          </cell>
          <cell r="N138">
            <v>5029.78</v>
          </cell>
        </row>
        <row r="139">
          <cell r="A139">
            <v>279</v>
          </cell>
          <cell r="B139" t="str">
            <v>000117-3034-99</v>
          </cell>
          <cell r="C139" t="str">
            <v xml:space="preserve">  Pro rata definitivo - Conta Reflexa</v>
          </cell>
          <cell r="D139">
            <v>0</v>
          </cell>
          <cell r="E139">
            <v>5029.78</v>
          </cell>
          <cell r="F139">
            <v>0</v>
          </cell>
          <cell r="G139">
            <v>5029.78</v>
          </cell>
          <cell r="I139" t="str">
            <v>A</v>
          </cell>
          <cell r="J139">
            <v>0</v>
          </cell>
          <cell r="K139">
            <v>5029.78</v>
          </cell>
          <cell r="L139">
            <v>0</v>
          </cell>
          <cell r="M139">
            <v>5029.78</v>
          </cell>
          <cell r="N139">
            <v>-5029.78</v>
          </cell>
        </row>
        <row r="140">
          <cell r="A140">
            <v>283</v>
          </cell>
          <cell r="B140">
            <v>2436</v>
          </cell>
          <cell r="C140" t="str">
            <v>IVA a pagar</v>
          </cell>
          <cell r="D140">
            <v>0</v>
          </cell>
          <cell r="E140">
            <v>11309.49</v>
          </cell>
          <cell r="F140">
            <v>0</v>
          </cell>
          <cell r="G140">
            <v>20729.18</v>
          </cell>
          <cell r="I140" t="str">
            <v>A</v>
          </cell>
          <cell r="J140">
            <v>0</v>
          </cell>
          <cell r="K140">
            <v>0</v>
          </cell>
          <cell r="L140">
            <v>0</v>
          </cell>
          <cell r="M140">
            <v>0</v>
          </cell>
          <cell r="N140">
            <v>-11309.49</v>
          </cell>
          <cell r="P140">
            <v>2436</v>
          </cell>
          <cell r="Q140" t="str">
            <v>IVA a pagar</v>
          </cell>
          <cell r="R140">
            <v>0</v>
          </cell>
          <cell r="S140">
            <v>9419.69</v>
          </cell>
        </row>
        <row r="141">
          <cell r="A141">
            <v>284</v>
          </cell>
          <cell r="B141" t="str">
            <v>000117-1266-01</v>
          </cell>
          <cell r="C141" t="str">
            <v xml:space="preserve">  Liquidações Correntes</v>
          </cell>
          <cell r="D141">
            <v>0</v>
          </cell>
          <cell r="E141">
            <v>11309.49</v>
          </cell>
          <cell r="F141">
            <v>0</v>
          </cell>
          <cell r="G141">
            <v>20729.18</v>
          </cell>
          <cell r="I141" t="str">
            <v>A</v>
          </cell>
          <cell r="J141">
            <v>0</v>
          </cell>
          <cell r="K141">
            <v>11309.49</v>
          </cell>
          <cell r="L141">
            <v>0</v>
          </cell>
          <cell r="M141">
            <v>20729.18</v>
          </cell>
          <cell r="N141">
            <v>-11309.49</v>
          </cell>
          <cell r="P141" t="str">
            <v>000117-1266-01</v>
          </cell>
          <cell r="Q141" t="str">
            <v xml:space="preserve">  Liquidações Correntes</v>
          </cell>
          <cell r="R141">
            <v>0</v>
          </cell>
          <cell r="S141">
            <v>9419.69</v>
          </cell>
        </row>
        <row r="142">
          <cell r="A142">
            <v>288</v>
          </cell>
          <cell r="B142">
            <v>244</v>
          </cell>
          <cell r="C142" t="str">
            <v>Restantes impostos</v>
          </cell>
          <cell r="D142">
            <v>5</v>
          </cell>
          <cell r="E142">
            <v>0</v>
          </cell>
          <cell r="F142">
            <v>0</v>
          </cell>
          <cell r="G142">
            <v>0</v>
          </cell>
          <cell r="I142" t="str">
            <v>A</v>
          </cell>
          <cell r="J142">
            <v>0</v>
          </cell>
          <cell r="K142">
            <v>0</v>
          </cell>
          <cell r="L142">
            <v>0</v>
          </cell>
          <cell r="M142">
            <v>0</v>
          </cell>
          <cell r="N142">
            <v>5</v>
          </cell>
          <cell r="P142">
            <v>244</v>
          </cell>
          <cell r="Q142" t="str">
            <v>Restantes impostos</v>
          </cell>
          <cell r="R142">
            <v>0</v>
          </cell>
          <cell r="S142">
            <v>5</v>
          </cell>
        </row>
        <row r="143">
          <cell r="A143">
            <v>289</v>
          </cell>
          <cell r="B143">
            <v>0</v>
          </cell>
          <cell r="C143" t="str">
            <v>Imposto de Selo</v>
          </cell>
          <cell r="D143">
            <v>5</v>
          </cell>
          <cell r="E143">
            <v>0</v>
          </cell>
          <cell r="F143">
            <v>0</v>
          </cell>
          <cell r="G143">
            <v>0</v>
          </cell>
          <cell r="I143" t="str">
            <v>A</v>
          </cell>
          <cell r="J143">
            <v>0</v>
          </cell>
          <cell r="K143">
            <v>0</v>
          </cell>
          <cell r="L143">
            <v>0</v>
          </cell>
          <cell r="M143">
            <v>0</v>
          </cell>
          <cell r="N143">
            <v>5</v>
          </cell>
          <cell r="P143">
            <v>0</v>
          </cell>
          <cell r="Q143" t="str">
            <v>Imposto de Selo</v>
          </cell>
          <cell r="R143">
            <v>0</v>
          </cell>
          <cell r="S143">
            <v>5</v>
          </cell>
        </row>
        <row r="144">
          <cell r="A144">
            <v>291</v>
          </cell>
          <cell r="B144">
            <v>0</v>
          </cell>
          <cell r="C144" t="str">
            <v>Do selo - Outros</v>
          </cell>
          <cell r="D144">
            <v>5</v>
          </cell>
          <cell r="E144">
            <v>0</v>
          </cell>
          <cell r="F144">
            <v>0</v>
          </cell>
          <cell r="G144">
            <v>0</v>
          </cell>
          <cell r="I144" t="str">
            <v>A</v>
          </cell>
          <cell r="J144">
            <v>0</v>
          </cell>
          <cell r="K144">
            <v>0</v>
          </cell>
          <cell r="L144">
            <v>0</v>
          </cell>
          <cell r="M144">
            <v>0</v>
          </cell>
          <cell r="N144">
            <v>5</v>
          </cell>
          <cell r="P144">
            <v>0</v>
          </cell>
          <cell r="Q144" t="str">
            <v>Do selo - Outros</v>
          </cell>
          <cell r="R144">
            <v>0</v>
          </cell>
          <cell r="S144">
            <v>5</v>
          </cell>
        </row>
        <row r="145">
          <cell r="A145">
            <v>293</v>
          </cell>
          <cell r="B145" t="str">
            <v>000117-8084-01</v>
          </cell>
          <cell r="C145" t="str">
            <v xml:space="preserve">  Outros</v>
          </cell>
          <cell r="D145">
            <v>5</v>
          </cell>
          <cell r="E145">
            <v>0</v>
          </cell>
          <cell r="F145">
            <v>0</v>
          </cell>
          <cell r="G145">
            <v>0</v>
          </cell>
          <cell r="I145" t="str">
            <v>A</v>
          </cell>
          <cell r="J145">
            <v>5</v>
          </cell>
          <cell r="K145">
            <v>0</v>
          </cell>
          <cell r="L145">
            <v>0</v>
          </cell>
          <cell r="M145">
            <v>0</v>
          </cell>
          <cell r="N145">
            <v>5</v>
          </cell>
          <cell r="P145" t="str">
            <v>000117-8084-01</v>
          </cell>
          <cell r="Q145" t="str">
            <v xml:space="preserve">  Outros</v>
          </cell>
          <cell r="R145">
            <v>0</v>
          </cell>
          <cell r="S145">
            <v>5</v>
          </cell>
        </row>
        <row r="146">
          <cell r="A146">
            <v>294</v>
          </cell>
          <cell r="B146">
            <v>245</v>
          </cell>
          <cell r="C146" t="str">
            <v>Contribuições para a Segurança Social</v>
          </cell>
          <cell r="D146">
            <v>11433.71</v>
          </cell>
          <cell r="E146">
            <v>0</v>
          </cell>
          <cell r="F146">
            <v>0</v>
          </cell>
          <cell r="G146">
            <v>12920.83</v>
          </cell>
          <cell r="I146" t="str">
            <v>A</v>
          </cell>
          <cell r="J146">
            <v>0</v>
          </cell>
          <cell r="K146">
            <v>0</v>
          </cell>
          <cell r="L146">
            <v>0</v>
          </cell>
          <cell r="M146">
            <v>0</v>
          </cell>
          <cell r="N146">
            <v>11433.71</v>
          </cell>
          <cell r="P146">
            <v>245</v>
          </cell>
          <cell r="Q146" t="str">
            <v>Contribuições para a Segurança Social</v>
          </cell>
          <cell r="R146">
            <v>0</v>
          </cell>
          <cell r="S146">
            <v>24354.54</v>
          </cell>
        </row>
        <row r="147">
          <cell r="A147">
            <v>295</v>
          </cell>
          <cell r="B147" t="str">
            <v>000117-1281-01</v>
          </cell>
          <cell r="C147" t="str">
            <v xml:space="preserve">  Contribuições Segurança Social</v>
          </cell>
          <cell r="D147">
            <v>11433.71</v>
          </cell>
          <cell r="E147">
            <v>0</v>
          </cell>
          <cell r="F147">
            <v>0</v>
          </cell>
          <cell r="G147">
            <v>12920.83</v>
          </cell>
          <cell r="I147" t="str">
            <v>A</v>
          </cell>
          <cell r="J147">
            <v>11433.71</v>
          </cell>
          <cell r="K147">
            <v>0</v>
          </cell>
          <cell r="L147">
            <v>0</v>
          </cell>
          <cell r="M147">
            <v>12920.83</v>
          </cell>
          <cell r="N147">
            <v>11433.71</v>
          </cell>
          <cell r="P147" t="str">
            <v>000117-1281-01</v>
          </cell>
          <cell r="Q147" t="str">
            <v xml:space="preserve">  Contribuições Segurança Social</v>
          </cell>
          <cell r="R147">
            <v>0</v>
          </cell>
          <cell r="S147">
            <v>24354.54</v>
          </cell>
        </row>
        <row r="148">
          <cell r="A148">
            <v>331</v>
          </cell>
          <cell r="B148">
            <v>26</v>
          </cell>
          <cell r="C148" t="str">
            <v>Outros devedores e credores</v>
          </cell>
          <cell r="D148">
            <v>168347.33</v>
          </cell>
          <cell r="E148">
            <v>0</v>
          </cell>
          <cell r="F148">
            <v>2294093.12</v>
          </cell>
          <cell r="G148">
            <v>70316.88</v>
          </cell>
          <cell r="I148" t="str">
            <v>A</v>
          </cell>
          <cell r="J148">
            <v>0</v>
          </cell>
          <cell r="K148">
            <v>0</v>
          </cell>
          <cell r="L148">
            <v>0</v>
          </cell>
          <cell r="M148">
            <v>0</v>
          </cell>
          <cell r="N148">
            <v>168347.33</v>
          </cell>
          <cell r="P148">
            <v>26</v>
          </cell>
          <cell r="Q148" t="str">
            <v>Outros devedores e credores</v>
          </cell>
          <cell r="R148">
            <v>2130626.33</v>
          </cell>
          <cell r="S148">
            <v>75197.42</v>
          </cell>
        </row>
        <row r="149">
          <cell r="A149">
            <v>332</v>
          </cell>
          <cell r="B149">
            <v>261</v>
          </cell>
          <cell r="C149" t="str">
            <v>Fornecedores de imobilizado</v>
          </cell>
          <cell r="D149">
            <v>4795.54</v>
          </cell>
          <cell r="E149">
            <v>0</v>
          </cell>
          <cell r="F149">
            <v>0</v>
          </cell>
          <cell r="G149">
            <v>70316.88</v>
          </cell>
          <cell r="I149" t="str">
            <v>A</v>
          </cell>
          <cell r="J149">
            <v>0</v>
          </cell>
          <cell r="K149">
            <v>0</v>
          </cell>
          <cell r="L149">
            <v>0</v>
          </cell>
          <cell r="M149">
            <v>0</v>
          </cell>
          <cell r="N149">
            <v>4795.54</v>
          </cell>
          <cell r="P149">
            <v>261</v>
          </cell>
          <cell r="Q149" t="str">
            <v>Fornecedores de imobilizado</v>
          </cell>
          <cell r="R149">
            <v>0</v>
          </cell>
          <cell r="S149">
            <v>75112.42</v>
          </cell>
        </row>
        <row r="150">
          <cell r="A150">
            <v>333</v>
          </cell>
          <cell r="B150">
            <v>2611</v>
          </cell>
          <cell r="C150" t="str">
            <v>Fornecedores de imobilizado, c/c</v>
          </cell>
          <cell r="D150">
            <v>4795.54</v>
          </cell>
          <cell r="E150">
            <v>0</v>
          </cell>
          <cell r="F150">
            <v>0</v>
          </cell>
          <cell r="G150">
            <v>70316.88</v>
          </cell>
          <cell r="I150" t="str">
            <v>A</v>
          </cell>
          <cell r="J150">
            <v>0</v>
          </cell>
          <cell r="K150">
            <v>0</v>
          </cell>
          <cell r="L150">
            <v>0</v>
          </cell>
          <cell r="M150">
            <v>0</v>
          </cell>
          <cell r="N150">
            <v>4795.54</v>
          </cell>
          <cell r="P150">
            <v>2611</v>
          </cell>
          <cell r="Q150" t="str">
            <v>Fornecedores de imobilizado, c/c</v>
          </cell>
          <cell r="R150">
            <v>0</v>
          </cell>
          <cell r="S150">
            <v>75112.42</v>
          </cell>
        </row>
        <row r="151">
          <cell r="A151">
            <v>334</v>
          </cell>
          <cell r="B151">
            <v>0</v>
          </cell>
          <cell r="C151" t="str">
            <v>Forn Imob Reg Loc Financeira</v>
          </cell>
          <cell r="D151">
            <v>4795.54</v>
          </cell>
          <cell r="E151">
            <v>0</v>
          </cell>
          <cell r="F151">
            <v>0</v>
          </cell>
          <cell r="G151">
            <v>70316.88</v>
          </cell>
          <cell r="I151" t="str">
            <v>A</v>
          </cell>
          <cell r="J151">
            <v>0</v>
          </cell>
          <cell r="K151">
            <v>0</v>
          </cell>
          <cell r="L151">
            <v>0</v>
          </cell>
          <cell r="M151">
            <v>0</v>
          </cell>
          <cell r="N151">
            <v>4795.54</v>
          </cell>
          <cell r="P151">
            <v>0</v>
          </cell>
          <cell r="Q151" t="str">
            <v>Forn Imob Reg Loc Financeira</v>
          </cell>
          <cell r="R151">
            <v>0</v>
          </cell>
          <cell r="S151">
            <v>75112.42</v>
          </cell>
        </row>
        <row r="152">
          <cell r="A152">
            <v>335</v>
          </cell>
          <cell r="B152">
            <v>0</v>
          </cell>
          <cell r="C152" t="str">
            <v>Residentes</v>
          </cell>
          <cell r="D152">
            <v>4795.54</v>
          </cell>
          <cell r="E152">
            <v>0</v>
          </cell>
          <cell r="F152">
            <v>0</v>
          </cell>
          <cell r="G152">
            <v>70316.88</v>
          </cell>
          <cell r="I152" t="str">
            <v>A</v>
          </cell>
          <cell r="J152">
            <v>0</v>
          </cell>
          <cell r="K152">
            <v>0</v>
          </cell>
          <cell r="L152">
            <v>0</v>
          </cell>
          <cell r="M152">
            <v>0</v>
          </cell>
          <cell r="N152">
            <v>4795.54</v>
          </cell>
          <cell r="P152">
            <v>0</v>
          </cell>
          <cell r="Q152" t="str">
            <v>Residentes</v>
          </cell>
          <cell r="R152">
            <v>0</v>
          </cell>
          <cell r="S152">
            <v>75112.42</v>
          </cell>
        </row>
        <row r="153">
          <cell r="A153">
            <v>336</v>
          </cell>
          <cell r="B153" t="str">
            <v>102764-1182-07</v>
          </cell>
          <cell r="C153" t="str">
            <v xml:space="preserve">  Caixa Leasing e Factoring 305903</v>
          </cell>
          <cell r="D153">
            <v>1047.73</v>
          </cell>
          <cell r="E153">
            <v>0</v>
          </cell>
          <cell r="F153">
            <v>0</v>
          </cell>
          <cell r="G153">
            <v>12262.76</v>
          </cell>
          <cell r="I153" t="str">
            <v>A</v>
          </cell>
          <cell r="J153">
            <v>1047.73</v>
          </cell>
          <cell r="K153">
            <v>0</v>
          </cell>
          <cell r="L153">
            <v>0</v>
          </cell>
          <cell r="M153">
            <v>12262.76</v>
          </cell>
          <cell r="N153">
            <v>1047.73</v>
          </cell>
          <cell r="P153" t="str">
            <v>102764-1182-07</v>
          </cell>
          <cell r="Q153" t="str">
            <v xml:space="preserve">  Locapor 305903</v>
          </cell>
          <cell r="R153">
            <v>0</v>
          </cell>
          <cell r="S153">
            <v>13310.49</v>
          </cell>
        </row>
        <row r="154">
          <cell r="A154">
            <v>337</v>
          </cell>
          <cell r="B154" t="str">
            <v>102764-1182-08</v>
          </cell>
          <cell r="C154" t="str">
            <v xml:space="preserve">  Caixa Leasing e Factoring 306170</v>
          </cell>
          <cell r="D154">
            <v>1023.42</v>
          </cell>
          <cell r="E154">
            <v>0</v>
          </cell>
          <cell r="F154">
            <v>0</v>
          </cell>
          <cell r="G154">
            <v>11978.13</v>
          </cell>
          <cell r="I154" t="str">
            <v>A</v>
          </cell>
          <cell r="J154">
            <v>1023.42</v>
          </cell>
          <cell r="K154">
            <v>0</v>
          </cell>
          <cell r="L154">
            <v>0</v>
          </cell>
          <cell r="M154">
            <v>11978.13</v>
          </cell>
          <cell r="N154">
            <v>1023.42</v>
          </cell>
          <cell r="P154" t="str">
            <v>102764-1182-08</v>
          </cell>
          <cell r="Q154" t="str">
            <v xml:space="preserve">  Locapor 306170</v>
          </cell>
          <cell r="R154">
            <v>0</v>
          </cell>
          <cell r="S154">
            <v>13001.55</v>
          </cell>
        </row>
        <row r="155">
          <cell r="A155">
            <v>338</v>
          </cell>
          <cell r="B155" t="str">
            <v>102764-1182-09</v>
          </cell>
          <cell r="C155" t="str">
            <v xml:space="preserve">  Caixa Leasing e Factoring 307652</v>
          </cell>
          <cell r="D155">
            <v>715.55</v>
          </cell>
          <cell r="E155">
            <v>0</v>
          </cell>
          <cell r="F155">
            <v>0</v>
          </cell>
          <cell r="G155">
            <v>10611.75</v>
          </cell>
          <cell r="I155" t="str">
            <v>A</v>
          </cell>
          <cell r="J155">
            <v>715.55</v>
          </cell>
          <cell r="K155">
            <v>0</v>
          </cell>
          <cell r="L155">
            <v>0</v>
          </cell>
          <cell r="M155">
            <v>10611.75</v>
          </cell>
          <cell r="N155">
            <v>715.55</v>
          </cell>
          <cell r="P155" t="str">
            <v>102764-1182-09</v>
          </cell>
          <cell r="Q155" t="str">
            <v xml:space="preserve">  Locapor 307652</v>
          </cell>
          <cell r="R155">
            <v>0</v>
          </cell>
          <cell r="S155">
            <v>11327.3</v>
          </cell>
        </row>
        <row r="156">
          <cell r="A156">
            <v>339</v>
          </cell>
          <cell r="B156" t="str">
            <v>102764-1182-10</v>
          </cell>
          <cell r="C156" t="str">
            <v xml:space="preserve">  Caixa Leasing e Factoring 314398</v>
          </cell>
          <cell r="D156">
            <v>701.8</v>
          </cell>
          <cell r="E156">
            <v>0</v>
          </cell>
          <cell r="F156">
            <v>0</v>
          </cell>
          <cell r="G156">
            <v>20166.52</v>
          </cell>
          <cell r="I156" t="str">
            <v>A</v>
          </cell>
          <cell r="J156">
            <v>701.8</v>
          </cell>
          <cell r="K156">
            <v>0</v>
          </cell>
          <cell r="L156">
            <v>0</v>
          </cell>
          <cell r="M156">
            <v>20166.52</v>
          </cell>
          <cell r="N156">
            <v>701.8</v>
          </cell>
          <cell r="P156" t="str">
            <v>102764-1182-10</v>
          </cell>
          <cell r="Q156" t="str">
            <v xml:space="preserve">  Locapor 314398</v>
          </cell>
          <cell r="R156">
            <v>0</v>
          </cell>
          <cell r="S156">
            <v>20868.32</v>
          </cell>
        </row>
        <row r="157">
          <cell r="A157">
            <v>340</v>
          </cell>
          <cell r="B157" t="str">
            <v>102764-1182-11</v>
          </cell>
          <cell r="C157" t="str">
            <v xml:space="preserve">  Caixa Leasing e Factoring 305954</v>
          </cell>
          <cell r="D157">
            <v>1307.04</v>
          </cell>
          <cell r="E157">
            <v>0</v>
          </cell>
          <cell r="F157">
            <v>0</v>
          </cell>
          <cell r="G157">
            <v>15297.72</v>
          </cell>
          <cell r="I157" t="str">
            <v>A</v>
          </cell>
          <cell r="J157">
            <v>1307.04</v>
          </cell>
          <cell r="K157">
            <v>0</v>
          </cell>
          <cell r="L157">
            <v>0</v>
          </cell>
          <cell r="M157">
            <v>15297.72</v>
          </cell>
          <cell r="N157">
            <v>1307.04</v>
          </cell>
          <cell r="P157" t="str">
            <v>102764-1182-11</v>
          </cell>
          <cell r="Q157" t="str">
            <v xml:space="preserve">  Locapor 305954</v>
          </cell>
          <cell r="R157">
            <v>0</v>
          </cell>
          <cell r="S157">
            <v>16604.759999999998</v>
          </cell>
        </row>
        <row r="158">
          <cell r="A158">
            <v>343</v>
          </cell>
          <cell r="B158">
            <v>262</v>
          </cell>
          <cell r="C158" t="str">
            <v>Pessoal</v>
          </cell>
          <cell r="D158">
            <v>85</v>
          </cell>
          <cell r="E158">
            <v>0</v>
          </cell>
          <cell r="F158">
            <v>0</v>
          </cell>
          <cell r="G158">
            <v>0</v>
          </cell>
          <cell r="I158" t="str">
            <v>A</v>
          </cell>
          <cell r="J158">
            <v>0</v>
          </cell>
          <cell r="K158">
            <v>0</v>
          </cell>
          <cell r="L158">
            <v>0</v>
          </cell>
          <cell r="M158">
            <v>0</v>
          </cell>
          <cell r="N158">
            <v>85</v>
          </cell>
          <cell r="P158">
            <v>262</v>
          </cell>
          <cell r="Q158" t="str">
            <v>Pessoal</v>
          </cell>
          <cell r="R158">
            <v>0</v>
          </cell>
          <cell r="S158">
            <v>85</v>
          </cell>
        </row>
        <row r="159">
          <cell r="A159">
            <v>346</v>
          </cell>
          <cell r="B159">
            <v>2622</v>
          </cell>
          <cell r="C159" t="str">
            <v>Remunerações a pagar ao Pessoal</v>
          </cell>
          <cell r="D159">
            <v>85</v>
          </cell>
          <cell r="E159">
            <v>0</v>
          </cell>
          <cell r="F159">
            <v>0</v>
          </cell>
          <cell r="G159">
            <v>0</v>
          </cell>
          <cell r="I159" t="str">
            <v>A</v>
          </cell>
          <cell r="J159">
            <v>0</v>
          </cell>
          <cell r="K159">
            <v>0</v>
          </cell>
          <cell r="L159">
            <v>0</v>
          </cell>
          <cell r="M159">
            <v>0</v>
          </cell>
          <cell r="N159">
            <v>85</v>
          </cell>
          <cell r="P159">
            <v>2622</v>
          </cell>
          <cell r="Q159" t="str">
            <v>Remunerações a pagar ao Pessoal</v>
          </cell>
          <cell r="R159">
            <v>0</v>
          </cell>
          <cell r="S159">
            <v>85</v>
          </cell>
        </row>
        <row r="160">
          <cell r="A160">
            <v>347</v>
          </cell>
          <cell r="B160" t="str">
            <v>000117-1198-01</v>
          </cell>
          <cell r="C160" t="str">
            <v xml:space="preserve">  Pessoal</v>
          </cell>
          <cell r="D160">
            <v>85</v>
          </cell>
          <cell r="E160">
            <v>0</v>
          </cell>
          <cell r="F160">
            <v>0</v>
          </cell>
          <cell r="G160">
            <v>0</v>
          </cell>
          <cell r="I160" t="str">
            <v>A</v>
          </cell>
          <cell r="J160">
            <v>85</v>
          </cell>
          <cell r="K160">
            <v>0</v>
          </cell>
          <cell r="L160">
            <v>0</v>
          </cell>
          <cell r="M160">
            <v>0</v>
          </cell>
          <cell r="N160">
            <v>85</v>
          </cell>
          <cell r="P160" t="str">
            <v>000117-1198-01</v>
          </cell>
          <cell r="Q160" t="str">
            <v xml:space="preserve">  Pessoal</v>
          </cell>
          <cell r="R160">
            <v>0</v>
          </cell>
          <cell r="S160">
            <v>85</v>
          </cell>
        </row>
        <row r="161">
          <cell r="A161">
            <v>363</v>
          </cell>
          <cell r="B161">
            <v>268</v>
          </cell>
          <cell r="C161" t="str">
            <v>Devedores e credores diversos</v>
          </cell>
          <cell r="D161">
            <v>163466.79</v>
          </cell>
          <cell r="E161">
            <v>0</v>
          </cell>
          <cell r="F161">
            <v>2294093.12</v>
          </cell>
          <cell r="G161">
            <v>0</v>
          </cell>
          <cell r="I161" t="str">
            <v>A</v>
          </cell>
          <cell r="J161">
            <v>0</v>
          </cell>
          <cell r="K161">
            <v>0</v>
          </cell>
          <cell r="L161">
            <v>0</v>
          </cell>
          <cell r="M161">
            <v>0</v>
          </cell>
          <cell r="N161">
            <v>163466.79</v>
          </cell>
          <cell r="P161">
            <v>268</v>
          </cell>
          <cell r="Q161" t="str">
            <v>Devedores e credores diversos</v>
          </cell>
          <cell r="R161">
            <v>2130626.33</v>
          </cell>
          <cell r="S161">
            <v>0</v>
          </cell>
        </row>
        <row r="162">
          <cell r="A162">
            <v>364</v>
          </cell>
          <cell r="B162">
            <v>0</v>
          </cell>
          <cell r="C162" t="str">
            <v>Devedores Diversos</v>
          </cell>
          <cell r="D162">
            <v>163466.79</v>
          </cell>
          <cell r="E162">
            <v>0</v>
          </cell>
          <cell r="F162">
            <v>2294093.12</v>
          </cell>
          <cell r="G162">
            <v>0</v>
          </cell>
          <cell r="I162" t="str">
            <v>A</v>
          </cell>
          <cell r="J162">
            <v>0</v>
          </cell>
          <cell r="K162">
            <v>0</v>
          </cell>
          <cell r="L162">
            <v>0</v>
          </cell>
          <cell r="M162">
            <v>0</v>
          </cell>
          <cell r="N162">
            <v>163466.79</v>
          </cell>
          <cell r="P162">
            <v>0</v>
          </cell>
          <cell r="Q162" t="str">
            <v>Devedores Diversos</v>
          </cell>
          <cell r="R162">
            <v>2130626.33</v>
          </cell>
          <cell r="S162">
            <v>0</v>
          </cell>
        </row>
        <row r="163">
          <cell r="A163">
            <v>365</v>
          </cell>
          <cell r="B163">
            <v>0</v>
          </cell>
          <cell r="C163" t="str">
            <v>Crédito Vivo</v>
          </cell>
          <cell r="D163">
            <v>163466.79</v>
          </cell>
          <cell r="E163">
            <v>0</v>
          </cell>
          <cell r="F163">
            <v>1231930</v>
          </cell>
          <cell r="G163">
            <v>0</v>
          </cell>
          <cell r="I163" t="str">
            <v>A</v>
          </cell>
          <cell r="J163">
            <v>0</v>
          </cell>
          <cell r="K163">
            <v>0</v>
          </cell>
          <cell r="L163">
            <v>0</v>
          </cell>
          <cell r="M163">
            <v>0</v>
          </cell>
          <cell r="N163">
            <v>163466.79</v>
          </cell>
          <cell r="P163">
            <v>0</v>
          </cell>
          <cell r="Q163" t="str">
            <v>Crédito Vivo</v>
          </cell>
          <cell r="R163">
            <v>1068463.21</v>
          </cell>
          <cell r="S163">
            <v>0</v>
          </cell>
        </row>
        <row r="164">
          <cell r="A164">
            <v>366</v>
          </cell>
          <cell r="B164">
            <v>0</v>
          </cell>
          <cell r="C164" t="str">
            <v>Vendas de Activos</v>
          </cell>
          <cell r="D164">
            <v>305479.65000000002</v>
          </cell>
          <cell r="E164">
            <v>0</v>
          </cell>
          <cell r="F164">
            <v>1206313.6599999999</v>
          </cell>
          <cell r="G164">
            <v>0</v>
          </cell>
          <cell r="I164" t="str">
            <v>A</v>
          </cell>
          <cell r="J164">
            <v>0</v>
          </cell>
          <cell r="K164">
            <v>0</v>
          </cell>
          <cell r="L164">
            <v>0</v>
          </cell>
          <cell r="M164">
            <v>0</v>
          </cell>
          <cell r="N164">
            <v>305479.65000000002</v>
          </cell>
          <cell r="P164">
            <v>0</v>
          </cell>
          <cell r="Q164" t="str">
            <v>Vendas de Activos</v>
          </cell>
          <cell r="R164">
            <v>900834.01</v>
          </cell>
          <cell r="S164">
            <v>0</v>
          </cell>
        </row>
        <row r="165">
          <cell r="A165">
            <v>367</v>
          </cell>
          <cell r="B165" t="str">
            <v>119586-0624-01</v>
          </cell>
          <cell r="C165" t="str">
            <v xml:space="preserve">  Alexandre Magalhães</v>
          </cell>
          <cell r="D165">
            <v>0</v>
          </cell>
          <cell r="E165">
            <v>0</v>
          </cell>
          <cell r="F165">
            <v>15627.4</v>
          </cell>
          <cell r="G165">
            <v>0</v>
          </cell>
          <cell r="I165" t="str">
            <v>A</v>
          </cell>
          <cell r="J165">
            <v>0</v>
          </cell>
          <cell r="K165">
            <v>0</v>
          </cell>
          <cell r="L165">
            <v>15627.4</v>
          </cell>
          <cell r="M165">
            <v>0</v>
          </cell>
          <cell r="N165">
            <v>0</v>
          </cell>
          <cell r="P165" t="str">
            <v>119586-0624-01</v>
          </cell>
          <cell r="Q165" t="str">
            <v xml:space="preserve">  Alexandre Magalhães</v>
          </cell>
          <cell r="R165">
            <v>15627.4</v>
          </cell>
          <cell r="S165">
            <v>0</v>
          </cell>
        </row>
        <row r="166">
          <cell r="A166">
            <v>368</v>
          </cell>
          <cell r="B166" t="str">
            <v>120089-0624-01</v>
          </cell>
          <cell r="C166" t="str">
            <v xml:space="preserve">  Gaspar, SGPS</v>
          </cell>
          <cell r="D166">
            <v>0</v>
          </cell>
          <cell r="E166">
            <v>3357.42</v>
          </cell>
          <cell r="F166">
            <v>133729.32999999999</v>
          </cell>
          <cell r="G166">
            <v>0</v>
          </cell>
          <cell r="I166" t="str">
            <v>A</v>
          </cell>
          <cell r="J166">
            <v>0</v>
          </cell>
          <cell r="K166">
            <v>3357.42</v>
          </cell>
          <cell r="L166">
            <v>133729.32999999999</v>
          </cell>
          <cell r="M166">
            <v>0</v>
          </cell>
          <cell r="N166">
            <v>-3357.42</v>
          </cell>
          <cell r="P166" t="str">
            <v>120089-0624-01</v>
          </cell>
          <cell r="Q166" t="str">
            <v xml:space="preserve">  Gaspar, SGPS</v>
          </cell>
          <cell r="R166">
            <v>137086.75</v>
          </cell>
          <cell r="S166">
            <v>0</v>
          </cell>
        </row>
        <row r="167">
          <cell r="A167">
            <v>370</v>
          </cell>
          <cell r="B167" t="str">
            <v>119677-0624-02</v>
          </cell>
          <cell r="C167" t="str">
            <v xml:space="preserve">  Aleluia - Cerâmicas, SA</v>
          </cell>
          <cell r="D167">
            <v>0</v>
          </cell>
          <cell r="E167">
            <v>11059.05</v>
          </cell>
          <cell r="F167">
            <v>201525.21</v>
          </cell>
          <cell r="G167">
            <v>0</v>
          </cell>
          <cell r="I167" t="str">
            <v>A</v>
          </cell>
          <cell r="J167">
            <v>0</v>
          </cell>
          <cell r="K167">
            <v>11059.05</v>
          </cell>
          <cell r="L167">
            <v>201525.21</v>
          </cell>
          <cell r="M167">
            <v>0</v>
          </cell>
          <cell r="N167">
            <v>-11059.05</v>
          </cell>
          <cell r="P167" t="str">
            <v>119677-0624-02</v>
          </cell>
          <cell r="Q167" t="str">
            <v xml:space="preserve">  Ceramicapolo, Ind.Cerâmica, SA</v>
          </cell>
          <cell r="R167">
            <v>212584.26</v>
          </cell>
          <cell r="S167">
            <v>0</v>
          </cell>
        </row>
        <row r="168">
          <cell r="A168">
            <v>373</v>
          </cell>
          <cell r="B168" t="str">
            <v>121483-0624-02</v>
          </cell>
          <cell r="C168" t="str">
            <v xml:space="preserve">  FRAVEI, SGPS, SA</v>
          </cell>
          <cell r="D168">
            <v>0</v>
          </cell>
          <cell r="E168">
            <v>9135.66</v>
          </cell>
          <cell r="F168">
            <v>174899.94</v>
          </cell>
          <cell r="G168">
            <v>0</v>
          </cell>
          <cell r="I168" t="str">
            <v>A</v>
          </cell>
          <cell r="J168">
            <v>0</v>
          </cell>
          <cell r="K168">
            <v>9135.66</v>
          </cell>
          <cell r="L168">
            <v>174899.94</v>
          </cell>
          <cell r="M168">
            <v>0</v>
          </cell>
          <cell r="N168">
            <v>-9135.66</v>
          </cell>
          <cell r="P168" t="str">
            <v>121483-0624-02</v>
          </cell>
          <cell r="Q168" t="str">
            <v xml:space="preserve">  JFCG Empreendimentos Cerâmicos, SA</v>
          </cell>
          <cell r="R168">
            <v>184035.6</v>
          </cell>
          <cell r="S168">
            <v>0</v>
          </cell>
        </row>
        <row r="169">
          <cell r="A169">
            <v>374</v>
          </cell>
          <cell r="B169" t="str">
            <v>000117-0624-36</v>
          </cell>
          <cell r="C169" t="str">
            <v xml:space="preserve">  Lighthouse, Investments</v>
          </cell>
          <cell r="D169">
            <v>141687.39000000001</v>
          </cell>
          <cell r="E169">
            <v>0</v>
          </cell>
          <cell r="F169">
            <v>141687.39000000001</v>
          </cell>
          <cell r="G169">
            <v>0</v>
          </cell>
          <cell r="I169" t="str">
            <v>A</v>
          </cell>
          <cell r="J169">
            <v>141687.39000000001</v>
          </cell>
          <cell r="K169">
            <v>0</v>
          </cell>
          <cell r="L169">
            <v>141687.39000000001</v>
          </cell>
          <cell r="M169">
            <v>0</v>
          </cell>
          <cell r="N169">
            <v>141687.39000000001</v>
          </cell>
        </row>
        <row r="170">
          <cell r="A170">
            <v>375</v>
          </cell>
          <cell r="B170" t="str">
            <v>120196-0624-05</v>
          </cell>
          <cell r="C170" t="str">
            <v xml:space="preserve">  Sinalemp, Sinal. Empres., SA</v>
          </cell>
          <cell r="D170">
            <v>187344.39</v>
          </cell>
          <cell r="E170">
            <v>0</v>
          </cell>
          <cell r="F170">
            <v>187344.39</v>
          </cell>
          <cell r="G170">
            <v>0</v>
          </cell>
          <cell r="I170" t="str">
            <v>A</v>
          </cell>
          <cell r="J170">
            <v>187344.39</v>
          </cell>
          <cell r="K170">
            <v>0</v>
          </cell>
          <cell r="L170">
            <v>187344.39</v>
          </cell>
          <cell r="M170">
            <v>0</v>
          </cell>
          <cell r="N170">
            <v>187344.39</v>
          </cell>
        </row>
        <row r="171">
          <cell r="A171">
            <v>376</v>
          </cell>
          <cell r="B171" t="str">
            <v>123042-0624-05</v>
          </cell>
          <cell r="C171" t="str">
            <v xml:space="preserve">  Grésmais - Soc. Prod. Cerâmicos, SA</v>
          </cell>
          <cell r="D171">
            <v>0</v>
          </cell>
          <cell r="E171">
            <v>0</v>
          </cell>
          <cell r="F171">
            <v>351500</v>
          </cell>
          <cell r="G171">
            <v>0</v>
          </cell>
          <cell r="I171" t="str">
            <v>A</v>
          </cell>
          <cell r="J171">
            <v>0</v>
          </cell>
          <cell r="K171">
            <v>0</v>
          </cell>
          <cell r="L171">
            <v>351500</v>
          </cell>
          <cell r="M171">
            <v>0</v>
          </cell>
          <cell r="N171">
            <v>0</v>
          </cell>
          <cell r="P171" t="str">
            <v>123042-0624-05</v>
          </cell>
          <cell r="Q171" t="str">
            <v xml:space="preserve">  Grésmais - Soc. Prod. Cerâmicos, SA</v>
          </cell>
          <cell r="R171">
            <v>351500</v>
          </cell>
          <cell r="S171">
            <v>0</v>
          </cell>
        </row>
        <row r="172">
          <cell r="A172">
            <v>377</v>
          </cell>
          <cell r="B172">
            <v>0</v>
          </cell>
          <cell r="C172" t="str">
            <v>Adiantamentos e Outros Devedores</v>
          </cell>
          <cell r="D172">
            <v>0</v>
          </cell>
          <cell r="E172">
            <v>136161.75</v>
          </cell>
          <cell r="F172">
            <v>25616.340000000004</v>
          </cell>
          <cell r="G172">
            <v>0</v>
          </cell>
          <cell r="I172" t="str">
            <v>A</v>
          </cell>
          <cell r="J172">
            <v>0</v>
          </cell>
          <cell r="K172">
            <v>0</v>
          </cell>
          <cell r="L172">
            <v>0</v>
          </cell>
          <cell r="M172">
            <v>0</v>
          </cell>
          <cell r="N172">
            <v>-136161.75</v>
          </cell>
          <cell r="P172">
            <v>0</v>
          </cell>
          <cell r="Q172" t="str">
            <v>Adiantamentos e Outros Devedores</v>
          </cell>
          <cell r="R172">
            <v>161778.09</v>
          </cell>
          <cell r="S172">
            <v>0</v>
          </cell>
        </row>
        <row r="173">
          <cell r="A173">
            <v>382</v>
          </cell>
          <cell r="B173" t="str">
            <v>000117-0624-20</v>
          </cell>
          <cell r="C173" t="str">
            <v xml:space="preserve">  Turismo Cruzeiro</v>
          </cell>
          <cell r="D173">
            <v>0</v>
          </cell>
          <cell r="E173">
            <v>0</v>
          </cell>
          <cell r="F173">
            <v>27.01</v>
          </cell>
          <cell r="G173">
            <v>0</v>
          </cell>
          <cell r="I173" t="str">
            <v>A</v>
          </cell>
          <cell r="J173">
            <v>0</v>
          </cell>
          <cell r="K173">
            <v>0</v>
          </cell>
          <cell r="L173">
            <v>27.01</v>
          </cell>
          <cell r="M173">
            <v>0</v>
          </cell>
          <cell r="N173">
            <v>0</v>
          </cell>
          <cell r="P173" t="str">
            <v>000117-0624-20</v>
          </cell>
          <cell r="Q173" t="str">
            <v xml:space="preserve">  Turismo Cruzeiro</v>
          </cell>
          <cell r="R173">
            <v>27.01</v>
          </cell>
          <cell r="S173">
            <v>0</v>
          </cell>
        </row>
        <row r="174">
          <cell r="A174">
            <v>384</v>
          </cell>
          <cell r="B174" t="str">
            <v>119644-0624-01</v>
          </cell>
          <cell r="C174" t="str">
            <v xml:space="preserve">  Biomediche, Lda</v>
          </cell>
          <cell r="D174">
            <v>11557.9</v>
          </cell>
          <cell r="E174">
            <v>0</v>
          </cell>
          <cell r="F174">
            <v>11557.9</v>
          </cell>
          <cell r="G174">
            <v>0</v>
          </cell>
          <cell r="I174" t="str">
            <v>A</v>
          </cell>
          <cell r="J174">
            <v>11557.9</v>
          </cell>
          <cell r="K174">
            <v>0</v>
          </cell>
          <cell r="L174">
            <v>11557.9</v>
          </cell>
          <cell r="M174">
            <v>0</v>
          </cell>
          <cell r="N174">
            <v>11557.9</v>
          </cell>
          <cell r="P174" t="str">
            <v>119644-0624-01</v>
          </cell>
          <cell r="Q174" t="str">
            <v xml:space="preserve">  Biomediche, Lda</v>
          </cell>
          <cell r="R174">
            <v>0</v>
          </cell>
          <cell r="S174">
            <v>0</v>
          </cell>
        </row>
        <row r="175">
          <cell r="A175">
            <v>387</v>
          </cell>
          <cell r="B175" t="str">
            <v>000158-0624-03</v>
          </cell>
          <cell r="C175" t="str">
            <v xml:space="preserve">  FIQ Grupo CGD - Caixa Capital</v>
          </cell>
          <cell r="D175">
            <v>0</v>
          </cell>
          <cell r="E175">
            <v>14225.2</v>
          </cell>
          <cell r="F175">
            <v>3367.61</v>
          </cell>
          <cell r="G175">
            <v>0</v>
          </cell>
          <cell r="I175" t="str">
            <v>A</v>
          </cell>
          <cell r="J175">
            <v>0</v>
          </cell>
          <cell r="K175">
            <v>14225.2</v>
          </cell>
          <cell r="L175">
            <v>3367.61</v>
          </cell>
          <cell r="M175">
            <v>0</v>
          </cell>
          <cell r="N175">
            <v>-14225.2</v>
          </cell>
          <cell r="P175" t="str">
            <v>000158-0624-03</v>
          </cell>
          <cell r="Q175" t="str">
            <v xml:space="preserve">  FIQ Grupo CGD - Caixa capital</v>
          </cell>
          <cell r="R175">
            <v>17592.810000000001</v>
          </cell>
          <cell r="S175">
            <v>0</v>
          </cell>
        </row>
        <row r="176">
          <cell r="A176">
            <v>388</v>
          </cell>
          <cell r="B176" t="str">
            <v>000125-0624-02</v>
          </cell>
          <cell r="C176" t="str">
            <v xml:space="preserve">  FIQ PME - Caixa Capital</v>
          </cell>
          <cell r="D176">
            <v>0</v>
          </cell>
          <cell r="E176">
            <v>9517.7900000000009</v>
          </cell>
          <cell r="F176">
            <v>2322.7800000000002</v>
          </cell>
          <cell r="G176">
            <v>0</v>
          </cell>
          <cell r="I176" t="str">
            <v>A</v>
          </cell>
          <cell r="J176">
            <v>0</v>
          </cell>
          <cell r="K176">
            <v>9517.7900000000009</v>
          </cell>
          <cell r="L176">
            <v>2322.7800000000002</v>
          </cell>
          <cell r="M176">
            <v>0</v>
          </cell>
          <cell r="N176">
            <v>-9517.7900000000009</v>
          </cell>
          <cell r="P176" t="str">
            <v>000125-0624-02</v>
          </cell>
          <cell r="Q176" t="str">
            <v xml:space="preserve">  FIQ PME - Caixa capital</v>
          </cell>
          <cell r="R176">
            <v>11840.57</v>
          </cell>
          <cell r="S176">
            <v>0</v>
          </cell>
        </row>
        <row r="177">
          <cell r="A177">
            <v>389</v>
          </cell>
          <cell r="B177" t="str">
            <v>120121-0624-02</v>
          </cell>
          <cell r="C177" t="str">
            <v xml:space="preserve">  Gimob, SGPS</v>
          </cell>
          <cell r="D177">
            <v>0</v>
          </cell>
          <cell r="E177">
            <v>0</v>
          </cell>
          <cell r="F177">
            <v>1706.16</v>
          </cell>
          <cell r="G177">
            <v>0</v>
          </cell>
          <cell r="I177" t="str">
            <v>A</v>
          </cell>
          <cell r="J177">
            <v>0</v>
          </cell>
          <cell r="K177">
            <v>0</v>
          </cell>
          <cell r="L177">
            <v>1706.16</v>
          </cell>
          <cell r="M177">
            <v>0</v>
          </cell>
          <cell r="N177">
            <v>0</v>
          </cell>
          <cell r="P177" t="str">
            <v>120121-0624-02</v>
          </cell>
          <cell r="Q177" t="str">
            <v xml:space="preserve">  Gimob, SGPS</v>
          </cell>
          <cell r="R177">
            <v>1706.16</v>
          </cell>
          <cell r="S177">
            <v>0</v>
          </cell>
        </row>
        <row r="178">
          <cell r="A178">
            <v>390</v>
          </cell>
          <cell r="B178" t="str">
            <v>000091-0624-01</v>
          </cell>
          <cell r="C178" t="str">
            <v xml:space="preserve">  Caixa Desenvolvimento, SGPS</v>
          </cell>
          <cell r="D178">
            <v>30</v>
          </cell>
          <cell r="E178">
            <v>0</v>
          </cell>
          <cell r="F178">
            <v>30</v>
          </cell>
          <cell r="G178">
            <v>0</v>
          </cell>
          <cell r="I178" t="str">
            <v>A</v>
          </cell>
          <cell r="J178">
            <v>30</v>
          </cell>
          <cell r="K178">
            <v>0</v>
          </cell>
          <cell r="L178">
            <v>30</v>
          </cell>
          <cell r="M178">
            <v>0</v>
          </cell>
          <cell r="N178">
            <v>30</v>
          </cell>
          <cell r="P178" t="str">
            <v>000091-0624-01</v>
          </cell>
          <cell r="Q178" t="str">
            <v xml:space="preserve">  Caixa Desenvolvimento, SGPS</v>
          </cell>
          <cell r="S178">
            <v>0</v>
          </cell>
        </row>
        <row r="179">
          <cell r="A179">
            <v>391</v>
          </cell>
          <cell r="B179" t="str">
            <v>000117-0624-17</v>
          </cell>
          <cell r="C179" t="str">
            <v xml:space="preserve">  Pessoal - Galp Frota</v>
          </cell>
          <cell r="D179">
            <v>0</v>
          </cell>
          <cell r="E179">
            <v>140.19999999999999</v>
          </cell>
          <cell r="F179">
            <v>0</v>
          </cell>
          <cell r="G179">
            <v>0</v>
          </cell>
          <cell r="I179" t="str">
            <v>A</v>
          </cell>
          <cell r="J179">
            <v>0</v>
          </cell>
          <cell r="K179">
            <v>140.19999999999999</v>
          </cell>
          <cell r="L179">
            <v>0</v>
          </cell>
          <cell r="M179">
            <v>0</v>
          </cell>
          <cell r="N179">
            <v>-140.19999999999999</v>
          </cell>
          <cell r="P179" t="str">
            <v>000117-0624-17</v>
          </cell>
          <cell r="Q179" t="str">
            <v xml:space="preserve">  Pessoal - Galp Frota</v>
          </cell>
          <cell r="R179">
            <v>140.19999999999999</v>
          </cell>
          <cell r="S179">
            <v>0</v>
          </cell>
        </row>
        <row r="180">
          <cell r="A180">
            <v>393</v>
          </cell>
          <cell r="B180" t="str">
            <v>000117-0624-28</v>
          </cell>
          <cell r="C180" t="str">
            <v xml:space="preserve">  TMN, Telecom. Móveis Nacionais, SA</v>
          </cell>
          <cell r="D180">
            <v>0</v>
          </cell>
          <cell r="E180">
            <v>0</v>
          </cell>
          <cell r="F180">
            <v>87.74</v>
          </cell>
          <cell r="G180">
            <v>0</v>
          </cell>
          <cell r="I180" t="str">
            <v>A</v>
          </cell>
          <cell r="J180">
            <v>0</v>
          </cell>
          <cell r="K180">
            <v>0</v>
          </cell>
          <cell r="L180">
            <v>87.74</v>
          </cell>
          <cell r="M180">
            <v>0</v>
          </cell>
          <cell r="N180">
            <v>0</v>
          </cell>
          <cell r="P180" t="str">
            <v>000117-0624-28</v>
          </cell>
          <cell r="Q180" t="str">
            <v xml:space="preserve">  TMN, Telecom. Móveis Nacionais, SA</v>
          </cell>
          <cell r="R180">
            <v>87.74</v>
          </cell>
          <cell r="S180">
            <v>0</v>
          </cell>
        </row>
        <row r="181">
          <cell r="A181">
            <v>394</v>
          </cell>
          <cell r="B181" t="str">
            <v>000117-0624-18</v>
          </cell>
          <cell r="C181" t="str">
            <v xml:space="preserve">  Informador Fiscal</v>
          </cell>
          <cell r="D181">
            <v>0</v>
          </cell>
          <cell r="E181">
            <v>0</v>
          </cell>
          <cell r="F181">
            <v>81</v>
          </cell>
          <cell r="G181">
            <v>0</v>
          </cell>
          <cell r="I181" t="str">
            <v>A</v>
          </cell>
          <cell r="J181">
            <v>0</v>
          </cell>
          <cell r="K181">
            <v>0</v>
          </cell>
          <cell r="L181">
            <v>81</v>
          </cell>
          <cell r="M181">
            <v>0</v>
          </cell>
          <cell r="N181">
            <v>0</v>
          </cell>
          <cell r="P181" t="str">
            <v>000117-0624-18</v>
          </cell>
          <cell r="Q181" t="str">
            <v xml:space="preserve">  Informador Fiscal</v>
          </cell>
          <cell r="R181">
            <v>81</v>
          </cell>
          <cell r="S181">
            <v>0</v>
          </cell>
        </row>
        <row r="182">
          <cell r="A182">
            <v>396</v>
          </cell>
          <cell r="B182" t="str">
            <v>119917-0624-02</v>
          </cell>
          <cell r="C182" t="str">
            <v xml:space="preserve">  PP3E, SGPS, SA</v>
          </cell>
          <cell r="D182">
            <v>0</v>
          </cell>
          <cell r="E182">
            <v>0</v>
          </cell>
          <cell r="F182">
            <v>119.5</v>
          </cell>
          <cell r="G182">
            <v>0</v>
          </cell>
          <cell r="I182" t="str">
            <v>A</v>
          </cell>
          <cell r="J182">
            <v>0</v>
          </cell>
          <cell r="K182">
            <v>0</v>
          </cell>
          <cell r="L182">
            <v>119.5</v>
          </cell>
          <cell r="M182">
            <v>0</v>
          </cell>
          <cell r="N182">
            <v>0</v>
          </cell>
          <cell r="P182" t="str">
            <v>119917-0624-02</v>
          </cell>
          <cell r="Q182" t="str">
            <v xml:space="preserve">  PP3E, SGPS, SA</v>
          </cell>
          <cell r="R182">
            <v>119.5</v>
          </cell>
          <cell r="S182">
            <v>0</v>
          </cell>
        </row>
        <row r="183">
          <cell r="A183">
            <v>398</v>
          </cell>
          <cell r="B183" t="str">
            <v>120006-0624-03</v>
          </cell>
          <cell r="C183" t="str">
            <v xml:space="preserve">  Ferraço, SA   </v>
          </cell>
          <cell r="D183">
            <v>0</v>
          </cell>
          <cell r="E183">
            <v>0</v>
          </cell>
          <cell r="F183">
            <v>1422.95</v>
          </cell>
          <cell r="G183">
            <v>0</v>
          </cell>
          <cell r="I183" t="str">
            <v>A</v>
          </cell>
          <cell r="J183">
            <v>0</v>
          </cell>
          <cell r="K183">
            <v>0</v>
          </cell>
          <cell r="L183">
            <v>1422.95</v>
          </cell>
          <cell r="M183">
            <v>0</v>
          </cell>
          <cell r="N183">
            <v>0</v>
          </cell>
          <cell r="P183" t="str">
            <v>120006-0624-03</v>
          </cell>
          <cell r="Q183" t="str">
            <v xml:space="preserve">  Ferraço, SA   </v>
          </cell>
          <cell r="R183">
            <v>1422.95</v>
          </cell>
          <cell r="S183">
            <v>0</v>
          </cell>
        </row>
        <row r="184">
          <cell r="A184">
            <v>400</v>
          </cell>
          <cell r="B184" t="str">
            <v>123398-0624-06</v>
          </cell>
          <cell r="C184" t="str">
            <v xml:space="preserve">  Inbepor, SGPS, SA</v>
          </cell>
          <cell r="D184">
            <v>0</v>
          </cell>
          <cell r="E184">
            <v>0</v>
          </cell>
          <cell r="F184">
            <v>558.84</v>
          </cell>
          <cell r="G184">
            <v>0</v>
          </cell>
          <cell r="I184" t="str">
            <v>A</v>
          </cell>
          <cell r="J184">
            <v>0</v>
          </cell>
          <cell r="K184">
            <v>0</v>
          </cell>
          <cell r="L184">
            <v>558.84</v>
          </cell>
          <cell r="M184">
            <v>0</v>
          </cell>
          <cell r="N184">
            <v>0</v>
          </cell>
          <cell r="P184" t="str">
            <v>123398-0624-06</v>
          </cell>
          <cell r="Q184" t="str">
            <v xml:space="preserve">  Inbepor, SGPS, SA</v>
          </cell>
          <cell r="R184">
            <v>558.84</v>
          </cell>
          <cell r="S184">
            <v>0</v>
          </cell>
        </row>
        <row r="185">
          <cell r="A185">
            <v>401</v>
          </cell>
          <cell r="B185" t="str">
            <v>000166-0624-06</v>
          </cell>
          <cell r="C185" t="str">
            <v xml:space="preserve">  FIQ Energias Renováveis</v>
          </cell>
          <cell r="D185">
            <v>0</v>
          </cell>
          <cell r="E185">
            <v>4882.3599999999997</v>
          </cell>
          <cell r="F185">
            <v>1399.79</v>
          </cell>
          <cell r="G185">
            <v>0</v>
          </cell>
          <cell r="I185" t="str">
            <v>A</v>
          </cell>
          <cell r="J185">
            <v>0</v>
          </cell>
          <cell r="K185">
            <v>4882.3599999999997</v>
          </cell>
          <cell r="L185">
            <v>1399.79</v>
          </cell>
          <cell r="M185">
            <v>0</v>
          </cell>
          <cell r="N185">
            <v>-4882.3599999999997</v>
          </cell>
          <cell r="R185">
            <v>6282.15</v>
          </cell>
          <cell r="S185">
            <v>0</v>
          </cell>
        </row>
        <row r="186">
          <cell r="A186">
            <v>402</v>
          </cell>
          <cell r="B186" t="str">
            <v>120857-0624-06</v>
          </cell>
          <cell r="C186" t="str">
            <v xml:space="preserve">  Finpro Infraestruturas , SGPS, SA</v>
          </cell>
          <cell r="D186">
            <v>0</v>
          </cell>
          <cell r="E186">
            <v>119164.1</v>
          </cell>
          <cell r="F186">
            <v>1135.31</v>
          </cell>
          <cell r="G186">
            <v>0</v>
          </cell>
          <cell r="I186" t="str">
            <v>A</v>
          </cell>
          <cell r="J186">
            <v>0</v>
          </cell>
          <cell r="K186">
            <v>119164.1</v>
          </cell>
          <cell r="L186">
            <v>1135.31</v>
          </cell>
          <cell r="M186">
            <v>0</v>
          </cell>
          <cell r="N186">
            <v>-119164.1</v>
          </cell>
          <cell r="R186">
            <v>120299.41</v>
          </cell>
          <cell r="S186">
            <v>0</v>
          </cell>
        </row>
        <row r="187">
          <cell r="A187">
            <v>403</v>
          </cell>
          <cell r="B187" t="str">
            <v>000117-0624-99</v>
          </cell>
          <cell r="C187" t="str">
            <v xml:space="preserve">  Devedores Diversos</v>
          </cell>
          <cell r="D187">
            <v>180</v>
          </cell>
          <cell r="E187">
            <v>0</v>
          </cell>
          <cell r="F187">
            <v>1799.75</v>
          </cell>
          <cell r="G187">
            <v>0</v>
          </cell>
          <cell r="I187" t="str">
            <v>A</v>
          </cell>
          <cell r="J187">
            <v>180</v>
          </cell>
          <cell r="K187">
            <v>0</v>
          </cell>
          <cell r="L187">
            <v>1799.75</v>
          </cell>
          <cell r="M187">
            <v>0</v>
          </cell>
          <cell r="N187">
            <v>180</v>
          </cell>
          <cell r="P187" t="str">
            <v>000117-0624-99</v>
          </cell>
          <cell r="Q187" t="str">
            <v xml:space="preserve">  Devedores Diversos</v>
          </cell>
          <cell r="R187">
            <v>1619.75</v>
          </cell>
          <cell r="S187">
            <v>0</v>
          </cell>
        </row>
        <row r="188">
          <cell r="A188">
            <v>404</v>
          </cell>
          <cell r="B188">
            <v>0</v>
          </cell>
          <cell r="C188" t="str">
            <v>Juros</v>
          </cell>
          <cell r="D188">
            <v>0</v>
          </cell>
          <cell r="E188">
            <v>5851.11</v>
          </cell>
          <cell r="F188">
            <v>0</v>
          </cell>
          <cell r="G188">
            <v>0</v>
          </cell>
          <cell r="I188" t="str">
            <v>A</v>
          </cell>
          <cell r="J188">
            <v>0</v>
          </cell>
          <cell r="K188">
            <v>0</v>
          </cell>
          <cell r="L188">
            <v>0</v>
          </cell>
          <cell r="M188">
            <v>0</v>
          </cell>
          <cell r="N188">
            <v>-5851.11</v>
          </cell>
          <cell r="P188">
            <v>0</v>
          </cell>
          <cell r="Q188" t="str">
            <v>Juros</v>
          </cell>
          <cell r="R188">
            <v>5851.11</v>
          </cell>
          <cell r="S188">
            <v>0</v>
          </cell>
        </row>
        <row r="189">
          <cell r="A189">
            <v>411</v>
          </cell>
          <cell r="B189" t="str">
            <v>119677-0624-03</v>
          </cell>
          <cell r="C189" t="str">
            <v xml:space="preserve">  Aleluia - Cerâmicas, SA</v>
          </cell>
          <cell r="D189">
            <v>0</v>
          </cell>
          <cell r="E189">
            <v>2914.12</v>
          </cell>
          <cell r="F189">
            <v>0</v>
          </cell>
          <cell r="G189">
            <v>0</v>
          </cell>
          <cell r="I189" t="str">
            <v>A</v>
          </cell>
          <cell r="J189">
            <v>0</v>
          </cell>
          <cell r="K189">
            <v>2914.12</v>
          </cell>
          <cell r="L189">
            <v>0</v>
          </cell>
          <cell r="M189">
            <v>0</v>
          </cell>
          <cell r="N189">
            <v>-2914.12</v>
          </cell>
          <cell r="P189" t="str">
            <v>119677-0624-03</v>
          </cell>
          <cell r="Q189" t="str">
            <v xml:space="preserve">  ALELUIA - Cerâmicas, SA</v>
          </cell>
          <cell r="R189">
            <v>2914.12</v>
          </cell>
          <cell r="S189">
            <v>0</v>
          </cell>
        </row>
        <row r="190">
          <cell r="A190">
            <v>413</v>
          </cell>
          <cell r="B190" t="str">
            <v>121483-0624-03</v>
          </cell>
          <cell r="C190" t="str">
            <v xml:space="preserve">  FRAVEI, SGPS, SA</v>
          </cell>
          <cell r="D190">
            <v>0</v>
          </cell>
          <cell r="E190">
            <v>2936.99</v>
          </cell>
          <cell r="F190">
            <v>0</v>
          </cell>
          <cell r="G190">
            <v>0</v>
          </cell>
          <cell r="I190" t="str">
            <v>A</v>
          </cell>
          <cell r="J190">
            <v>0</v>
          </cell>
          <cell r="K190">
            <v>2936.99</v>
          </cell>
          <cell r="L190">
            <v>0</v>
          </cell>
          <cell r="M190">
            <v>0</v>
          </cell>
          <cell r="N190">
            <v>-2936.99</v>
          </cell>
          <cell r="P190" t="str">
            <v>119677-0624-03</v>
          </cell>
          <cell r="Q190" t="str">
            <v xml:space="preserve">  FRAVEI, SGPS, SA</v>
          </cell>
          <cell r="R190">
            <v>2936.99</v>
          </cell>
          <cell r="S190">
            <v>0</v>
          </cell>
        </row>
        <row r="191">
          <cell r="A191">
            <v>414</v>
          </cell>
          <cell r="B191">
            <v>0</v>
          </cell>
          <cell r="C191" t="str">
            <v>Crédito Vencido</v>
          </cell>
          <cell r="D191">
            <v>0</v>
          </cell>
          <cell r="E191">
            <v>0</v>
          </cell>
          <cell r="F191">
            <v>1062163.1199999999</v>
          </cell>
          <cell r="G191">
            <v>0</v>
          </cell>
          <cell r="I191" t="str">
            <v>A</v>
          </cell>
          <cell r="J191">
            <v>0</v>
          </cell>
          <cell r="K191">
            <v>0</v>
          </cell>
          <cell r="L191">
            <v>0</v>
          </cell>
          <cell r="M191">
            <v>0</v>
          </cell>
          <cell r="N191">
            <v>0</v>
          </cell>
          <cell r="P191">
            <v>0</v>
          </cell>
          <cell r="Q191" t="str">
            <v>Crédito Vencido</v>
          </cell>
          <cell r="R191">
            <v>1062163.1200000001</v>
          </cell>
          <cell r="S191">
            <v>0</v>
          </cell>
        </row>
        <row r="192">
          <cell r="A192">
            <v>415</v>
          </cell>
          <cell r="B192">
            <v>0</v>
          </cell>
          <cell r="C192" t="str">
            <v>Vendas de Activos</v>
          </cell>
          <cell r="D192">
            <v>0</v>
          </cell>
          <cell r="E192">
            <v>0</v>
          </cell>
          <cell r="F192">
            <v>998591</v>
          </cell>
          <cell r="G192">
            <v>0</v>
          </cell>
          <cell r="I192" t="str">
            <v>A</v>
          </cell>
          <cell r="J192">
            <v>0</v>
          </cell>
          <cell r="K192">
            <v>0</v>
          </cell>
          <cell r="L192">
            <v>0</v>
          </cell>
          <cell r="M192">
            <v>0</v>
          </cell>
          <cell r="N192">
            <v>0</v>
          </cell>
          <cell r="P192">
            <v>0</v>
          </cell>
          <cell r="Q192" t="str">
            <v>Vendas de Activos</v>
          </cell>
          <cell r="R192">
            <v>998591</v>
          </cell>
          <cell r="S192">
            <v>0</v>
          </cell>
        </row>
        <row r="193">
          <cell r="A193">
            <v>416</v>
          </cell>
          <cell r="B193" t="str">
            <v>120147-0755-05</v>
          </cell>
          <cell r="C193" t="str">
            <v xml:space="preserve">  António Augusto Coimbra</v>
          </cell>
          <cell r="D193">
            <v>0</v>
          </cell>
          <cell r="E193">
            <v>0</v>
          </cell>
          <cell r="F193">
            <v>69935.789999999994</v>
          </cell>
          <cell r="G193">
            <v>0</v>
          </cell>
          <cell r="I193" t="str">
            <v>A</v>
          </cell>
          <cell r="J193">
            <v>0</v>
          </cell>
          <cell r="K193">
            <v>0</v>
          </cell>
          <cell r="L193">
            <v>69935.789999999994</v>
          </cell>
          <cell r="M193">
            <v>0</v>
          </cell>
          <cell r="N193">
            <v>0</v>
          </cell>
          <cell r="P193" t="str">
            <v>120147-0755-05</v>
          </cell>
          <cell r="Q193" t="str">
            <v xml:space="preserve">  António Augusto Coimbra</v>
          </cell>
          <cell r="R193">
            <v>69935.789999999994</v>
          </cell>
          <cell r="S193">
            <v>0</v>
          </cell>
        </row>
        <row r="194">
          <cell r="A194">
            <v>417</v>
          </cell>
          <cell r="B194" t="str">
            <v>000117-0755-02</v>
          </cell>
          <cell r="C194" t="str">
            <v xml:space="preserve">  José Eduardo Martins</v>
          </cell>
          <cell r="D194">
            <v>0</v>
          </cell>
          <cell r="E194">
            <v>0</v>
          </cell>
          <cell r="F194">
            <v>232672.95</v>
          </cell>
          <cell r="G194">
            <v>0</v>
          </cell>
          <cell r="I194" t="str">
            <v>A</v>
          </cell>
          <cell r="J194">
            <v>0</v>
          </cell>
          <cell r="K194">
            <v>0</v>
          </cell>
          <cell r="L194">
            <v>232672.95</v>
          </cell>
          <cell r="M194">
            <v>0</v>
          </cell>
          <cell r="N194">
            <v>0</v>
          </cell>
          <cell r="P194" t="str">
            <v>000117-0755-02</v>
          </cell>
          <cell r="Q194" t="str">
            <v xml:space="preserve">  José Eduardo Martins</v>
          </cell>
          <cell r="R194">
            <v>232672.95</v>
          </cell>
          <cell r="S194">
            <v>0</v>
          </cell>
        </row>
        <row r="195">
          <cell r="A195">
            <v>419</v>
          </cell>
          <cell r="B195" t="str">
            <v>121517-0755-05</v>
          </cell>
          <cell r="C195" t="str">
            <v xml:space="preserve">  Joaquim S.Coutinho / Gaspar S.Coutinho</v>
          </cell>
          <cell r="D195">
            <v>0</v>
          </cell>
          <cell r="E195">
            <v>0</v>
          </cell>
          <cell r="F195">
            <v>695982.26</v>
          </cell>
          <cell r="G195">
            <v>0</v>
          </cell>
          <cell r="I195" t="str">
            <v>A</v>
          </cell>
          <cell r="J195">
            <v>0</v>
          </cell>
          <cell r="K195">
            <v>0</v>
          </cell>
          <cell r="L195">
            <v>695982.26</v>
          </cell>
          <cell r="M195">
            <v>0</v>
          </cell>
          <cell r="N195">
            <v>0</v>
          </cell>
          <cell r="P195" t="str">
            <v>121517-0755-05</v>
          </cell>
          <cell r="Q195" t="str">
            <v xml:space="preserve">  Joaquim S.Coutinho / Gaspar S.Coutinho</v>
          </cell>
          <cell r="R195">
            <v>695982.26</v>
          </cell>
          <cell r="S195">
            <v>0</v>
          </cell>
        </row>
        <row r="196">
          <cell r="A196">
            <v>420</v>
          </cell>
          <cell r="B196">
            <v>0</v>
          </cell>
          <cell r="C196" t="str">
            <v>Adiantamentos e Outros Devedores</v>
          </cell>
          <cell r="D196">
            <v>0</v>
          </cell>
          <cell r="E196">
            <v>0</v>
          </cell>
          <cell r="F196">
            <v>9617.58</v>
          </cell>
          <cell r="G196">
            <v>0</v>
          </cell>
          <cell r="I196" t="str">
            <v>A</v>
          </cell>
          <cell r="J196">
            <v>0</v>
          </cell>
          <cell r="K196">
            <v>0</v>
          </cell>
          <cell r="L196">
            <v>0</v>
          </cell>
          <cell r="M196">
            <v>0</v>
          </cell>
          <cell r="N196">
            <v>0</v>
          </cell>
          <cell r="P196">
            <v>0</v>
          </cell>
          <cell r="Q196" t="str">
            <v>Adiantamentos e Outros Devedores</v>
          </cell>
          <cell r="R196">
            <v>9617.58</v>
          </cell>
          <cell r="S196">
            <v>0</v>
          </cell>
        </row>
        <row r="197">
          <cell r="A197">
            <v>421</v>
          </cell>
          <cell r="B197" t="str">
            <v>120022-0755-06</v>
          </cell>
          <cell r="C197" t="str">
            <v xml:space="preserve">  Fundição FSM Intern, SA</v>
          </cell>
          <cell r="D197">
            <v>0</v>
          </cell>
          <cell r="E197">
            <v>0</v>
          </cell>
          <cell r="F197">
            <v>9617.58</v>
          </cell>
          <cell r="G197">
            <v>0</v>
          </cell>
          <cell r="I197" t="str">
            <v>A</v>
          </cell>
          <cell r="J197">
            <v>0</v>
          </cell>
          <cell r="K197">
            <v>0</v>
          </cell>
          <cell r="L197">
            <v>9617.58</v>
          </cell>
          <cell r="M197">
            <v>0</v>
          </cell>
          <cell r="N197">
            <v>0</v>
          </cell>
          <cell r="P197" t="str">
            <v>120022-0755-06</v>
          </cell>
          <cell r="Q197" t="str">
            <v xml:space="preserve">  Fundição FSM Intern, SA</v>
          </cell>
          <cell r="R197">
            <v>9617.58</v>
          </cell>
          <cell r="S197">
            <v>0</v>
          </cell>
        </row>
        <row r="198">
          <cell r="A198">
            <v>422</v>
          </cell>
          <cell r="B198">
            <v>0</v>
          </cell>
          <cell r="C198" t="str">
            <v>Juros</v>
          </cell>
          <cell r="D198">
            <v>0</v>
          </cell>
          <cell r="E198">
            <v>0</v>
          </cell>
          <cell r="F198">
            <v>53954.54</v>
          </cell>
          <cell r="G198">
            <v>0</v>
          </cell>
          <cell r="I198" t="str">
            <v>A</v>
          </cell>
          <cell r="J198">
            <v>0</v>
          </cell>
          <cell r="K198">
            <v>0</v>
          </cell>
          <cell r="L198">
            <v>0</v>
          </cell>
          <cell r="M198">
            <v>0</v>
          </cell>
          <cell r="N198">
            <v>0</v>
          </cell>
          <cell r="P198">
            <v>0</v>
          </cell>
          <cell r="Q198" t="str">
            <v>Juros</v>
          </cell>
          <cell r="R198">
            <v>53954.54</v>
          </cell>
          <cell r="S198">
            <v>0</v>
          </cell>
        </row>
        <row r="199">
          <cell r="A199">
            <v>423</v>
          </cell>
          <cell r="B199" t="str">
            <v>120196-0755-02</v>
          </cell>
          <cell r="C199" t="str">
            <v xml:space="preserve">  Sinalemp, Sinal. Empres., SA</v>
          </cell>
          <cell r="D199">
            <v>0</v>
          </cell>
          <cell r="E199">
            <v>0</v>
          </cell>
          <cell r="F199">
            <v>988.67</v>
          </cell>
          <cell r="G199">
            <v>0</v>
          </cell>
          <cell r="I199" t="str">
            <v>A</v>
          </cell>
          <cell r="J199">
            <v>0</v>
          </cell>
          <cell r="K199">
            <v>0</v>
          </cell>
          <cell r="L199">
            <v>988.67</v>
          </cell>
          <cell r="M199">
            <v>0</v>
          </cell>
          <cell r="N199">
            <v>0</v>
          </cell>
          <cell r="P199" t="str">
            <v>120196-0772-01</v>
          </cell>
          <cell r="Q199" t="str">
            <v xml:space="preserve">  Sinalemp, Sinal. Empres., SA</v>
          </cell>
          <cell r="R199">
            <v>988.67</v>
          </cell>
          <cell r="S199">
            <v>0</v>
          </cell>
        </row>
        <row r="200">
          <cell r="A200">
            <v>424</v>
          </cell>
          <cell r="B200" t="str">
            <v>120428-0755-02</v>
          </cell>
          <cell r="C200" t="str">
            <v xml:space="preserve">  Torre Confecções, SA</v>
          </cell>
          <cell r="D200">
            <v>0</v>
          </cell>
          <cell r="E200">
            <v>0</v>
          </cell>
          <cell r="F200">
            <v>224.98</v>
          </cell>
          <cell r="G200">
            <v>0</v>
          </cell>
          <cell r="I200" t="str">
            <v>A</v>
          </cell>
          <cell r="J200">
            <v>0</v>
          </cell>
          <cell r="K200">
            <v>0</v>
          </cell>
          <cell r="L200">
            <v>224.98</v>
          </cell>
          <cell r="M200">
            <v>0</v>
          </cell>
          <cell r="N200">
            <v>0</v>
          </cell>
          <cell r="R200">
            <v>224.98</v>
          </cell>
          <cell r="S200">
            <v>0</v>
          </cell>
        </row>
        <row r="201">
          <cell r="A201">
            <v>425</v>
          </cell>
          <cell r="B201" t="str">
            <v>121111-0755-02</v>
          </cell>
          <cell r="C201" t="str">
            <v xml:space="preserve">  Manuel Inácio &amp; Filhos, SGPS, SA</v>
          </cell>
          <cell r="D201">
            <v>0</v>
          </cell>
          <cell r="E201">
            <v>0</v>
          </cell>
          <cell r="F201">
            <v>923.13</v>
          </cell>
          <cell r="G201">
            <v>0</v>
          </cell>
          <cell r="I201" t="str">
            <v>A</v>
          </cell>
          <cell r="J201">
            <v>0</v>
          </cell>
          <cell r="K201">
            <v>0</v>
          </cell>
          <cell r="L201">
            <v>923.13</v>
          </cell>
          <cell r="M201">
            <v>0</v>
          </cell>
          <cell r="N201">
            <v>0</v>
          </cell>
          <cell r="R201">
            <v>923.13</v>
          </cell>
          <cell r="S201">
            <v>0</v>
          </cell>
        </row>
        <row r="202">
          <cell r="A202">
            <v>426</v>
          </cell>
          <cell r="B202" t="str">
            <v>121517-0755-02</v>
          </cell>
          <cell r="C202" t="str">
            <v xml:space="preserve">  Joaquim S.Coutinho / Gaspar S.Coutinho</v>
          </cell>
          <cell r="D202">
            <v>0</v>
          </cell>
          <cell r="E202">
            <v>0</v>
          </cell>
          <cell r="F202">
            <v>51817.760000000002</v>
          </cell>
          <cell r="G202">
            <v>0</v>
          </cell>
          <cell r="I202" t="str">
            <v>A</v>
          </cell>
          <cell r="J202">
            <v>0</v>
          </cell>
          <cell r="K202">
            <v>0</v>
          </cell>
          <cell r="L202">
            <v>51817.760000000002</v>
          </cell>
          <cell r="M202">
            <v>0</v>
          </cell>
          <cell r="N202">
            <v>0</v>
          </cell>
          <cell r="P202" t="str">
            <v>121517-0772-01</v>
          </cell>
          <cell r="Q202" t="str">
            <v xml:space="preserve">  Joaquim S.Coutinho / Gaspar S.Coutinho</v>
          </cell>
          <cell r="R202">
            <v>51817.760000000002</v>
          </cell>
          <cell r="S202">
            <v>0</v>
          </cell>
        </row>
        <row r="203">
          <cell r="A203">
            <v>435</v>
          </cell>
          <cell r="B203">
            <v>27</v>
          </cell>
          <cell r="C203" t="str">
            <v>Acréscimos e diferimentos</v>
          </cell>
          <cell r="D203">
            <v>320697.32</v>
          </cell>
          <cell r="E203">
            <v>0</v>
          </cell>
          <cell r="F203">
            <v>2122881.7199999997</v>
          </cell>
          <cell r="G203">
            <v>799412.91</v>
          </cell>
          <cell r="I203" t="str">
            <v>A</v>
          </cell>
          <cell r="J203">
            <v>0</v>
          </cell>
          <cell r="K203">
            <v>0</v>
          </cell>
          <cell r="L203">
            <v>0</v>
          </cell>
          <cell r="M203">
            <v>0</v>
          </cell>
          <cell r="N203">
            <v>320697.32</v>
          </cell>
          <cell r="P203">
            <v>27</v>
          </cell>
          <cell r="Q203" t="str">
            <v>Acréscimos e diferimentos</v>
          </cell>
          <cell r="R203">
            <v>2016261.18</v>
          </cell>
          <cell r="S203">
            <v>1013489.69</v>
          </cell>
        </row>
        <row r="204">
          <cell r="A204">
            <v>436</v>
          </cell>
          <cell r="B204">
            <v>271</v>
          </cell>
          <cell r="C204" t="str">
            <v>Acréscimos de proveitos</v>
          </cell>
          <cell r="D204">
            <v>0</v>
          </cell>
          <cell r="E204">
            <v>381945.15</v>
          </cell>
          <cell r="F204">
            <v>16251.7</v>
          </cell>
          <cell r="G204">
            <v>0</v>
          </cell>
          <cell r="I204" t="str">
            <v>A</v>
          </cell>
          <cell r="J204">
            <v>0</v>
          </cell>
          <cell r="K204">
            <v>0</v>
          </cell>
          <cell r="L204">
            <v>0</v>
          </cell>
          <cell r="M204">
            <v>0</v>
          </cell>
          <cell r="N204">
            <v>-381945.15</v>
          </cell>
          <cell r="P204">
            <v>271</v>
          </cell>
          <cell r="Q204" t="str">
            <v>Acréscimos de proveitos</v>
          </cell>
          <cell r="R204">
            <v>398196.85</v>
          </cell>
          <cell r="S204">
            <v>0</v>
          </cell>
        </row>
        <row r="205">
          <cell r="A205">
            <v>437</v>
          </cell>
          <cell r="B205">
            <v>2711</v>
          </cell>
          <cell r="C205" t="str">
            <v>Juros a receber</v>
          </cell>
          <cell r="D205">
            <v>0</v>
          </cell>
          <cell r="E205">
            <v>3454.69</v>
          </cell>
          <cell r="F205">
            <v>15873.86</v>
          </cell>
          <cell r="G205">
            <v>0</v>
          </cell>
          <cell r="I205" t="str">
            <v>A</v>
          </cell>
          <cell r="J205">
            <v>0</v>
          </cell>
          <cell r="K205">
            <v>0</v>
          </cell>
          <cell r="L205">
            <v>0</v>
          </cell>
          <cell r="M205">
            <v>0</v>
          </cell>
          <cell r="N205">
            <v>-3454.69</v>
          </cell>
          <cell r="P205">
            <v>2711</v>
          </cell>
          <cell r="Q205" t="str">
            <v>Juros a receber</v>
          </cell>
          <cell r="R205">
            <v>19328.55</v>
          </cell>
          <cell r="S205">
            <v>0</v>
          </cell>
        </row>
        <row r="206">
          <cell r="A206">
            <v>438</v>
          </cell>
          <cell r="B206">
            <v>0</v>
          </cell>
          <cell r="C206" t="str">
            <v>Depósitos a Prazo</v>
          </cell>
          <cell r="D206">
            <v>0</v>
          </cell>
          <cell r="E206">
            <v>5780.55</v>
          </cell>
          <cell r="F206">
            <v>4530.55</v>
          </cell>
          <cell r="G206">
            <v>0</v>
          </cell>
          <cell r="I206" t="str">
            <v>A</v>
          </cell>
          <cell r="J206">
            <v>0</v>
          </cell>
          <cell r="K206">
            <v>0</v>
          </cell>
          <cell r="L206">
            <v>0</v>
          </cell>
          <cell r="M206">
            <v>0</v>
          </cell>
          <cell r="N206">
            <v>-5780.55</v>
          </cell>
          <cell r="P206">
            <v>0</v>
          </cell>
          <cell r="Q206" t="str">
            <v>Depósitos a Prazo</v>
          </cell>
          <cell r="R206">
            <v>10311.1</v>
          </cell>
          <cell r="S206">
            <v>0</v>
          </cell>
        </row>
        <row r="207">
          <cell r="A207">
            <v>439</v>
          </cell>
          <cell r="B207" t="str">
            <v>100107-1688-01</v>
          </cell>
          <cell r="C207" t="str">
            <v xml:space="preserve">  Caixa Geral de Depósitos</v>
          </cell>
          <cell r="D207">
            <v>0</v>
          </cell>
          <cell r="E207">
            <v>5820.69</v>
          </cell>
          <cell r="F207">
            <v>4385.7700000000004</v>
          </cell>
          <cell r="G207">
            <v>0</v>
          </cell>
          <cell r="I207" t="str">
            <v>A</v>
          </cell>
          <cell r="J207">
            <v>0</v>
          </cell>
          <cell r="K207">
            <v>5820.69</v>
          </cell>
          <cell r="L207">
            <v>4385.7700000000004</v>
          </cell>
          <cell r="M207">
            <v>0</v>
          </cell>
          <cell r="N207">
            <v>-5820.69</v>
          </cell>
          <cell r="P207" t="str">
            <v>100107-1688-01</v>
          </cell>
          <cell r="Q207" t="str">
            <v xml:space="preserve">  Caixa Geral de Depósitos</v>
          </cell>
          <cell r="R207">
            <v>10206.459999999999</v>
          </cell>
          <cell r="S207">
            <v>0</v>
          </cell>
        </row>
        <row r="208">
          <cell r="A208">
            <v>440</v>
          </cell>
          <cell r="B208" t="str">
            <v>000018-1688-01</v>
          </cell>
          <cell r="C208" t="str">
            <v xml:space="preserve">  Caixa Banco de Investimento</v>
          </cell>
          <cell r="D208">
            <v>40.14</v>
          </cell>
          <cell r="E208">
            <v>0</v>
          </cell>
          <cell r="F208">
            <v>144.78</v>
          </cell>
          <cell r="G208">
            <v>0</v>
          </cell>
          <cell r="I208" t="str">
            <v>A</v>
          </cell>
          <cell r="J208">
            <v>40.14</v>
          </cell>
          <cell r="K208">
            <v>0</v>
          </cell>
          <cell r="L208">
            <v>144.78</v>
          </cell>
          <cell r="M208">
            <v>0</v>
          </cell>
          <cell r="N208">
            <v>40.14</v>
          </cell>
          <cell r="P208" t="str">
            <v>000018-1688-01</v>
          </cell>
          <cell r="Q208" t="str">
            <v xml:space="preserve">  Caixa Banco de Investimento</v>
          </cell>
          <cell r="R208">
            <v>104.64</v>
          </cell>
          <cell r="S208">
            <v>0</v>
          </cell>
        </row>
        <row r="209">
          <cell r="A209">
            <v>442</v>
          </cell>
          <cell r="B209">
            <v>0</v>
          </cell>
          <cell r="C209" t="str">
            <v>Devedores e Outras Aplicações</v>
          </cell>
          <cell r="D209">
            <v>2325.86</v>
          </cell>
          <cell r="E209">
            <v>0</v>
          </cell>
          <cell r="F209">
            <v>11343.31</v>
          </cell>
          <cell r="G209">
            <v>0</v>
          </cell>
          <cell r="I209" t="str">
            <v>A</v>
          </cell>
          <cell r="J209">
            <v>0</v>
          </cell>
          <cell r="K209">
            <v>0</v>
          </cell>
          <cell r="L209">
            <v>0</v>
          </cell>
          <cell r="M209">
            <v>0</v>
          </cell>
          <cell r="N209">
            <v>2325.86</v>
          </cell>
          <cell r="P209">
            <v>0</v>
          </cell>
          <cell r="Q209" t="str">
            <v>Devedores e Outras Aplicações</v>
          </cell>
          <cell r="R209">
            <v>9017.4500000000007</v>
          </cell>
          <cell r="S209">
            <v>0</v>
          </cell>
        </row>
        <row r="210">
          <cell r="A210">
            <v>444</v>
          </cell>
          <cell r="B210" t="str">
            <v>121483-1955-01</v>
          </cell>
          <cell r="C210" t="str">
            <v xml:space="preserve">  JFCG Empreendimentos Cerâmicos, SA</v>
          </cell>
          <cell r="D210">
            <v>1194.3399999999999</v>
          </cell>
          <cell r="E210">
            <v>0</v>
          </cell>
          <cell r="F210">
            <v>5818.44</v>
          </cell>
          <cell r="G210">
            <v>0</v>
          </cell>
          <cell r="I210" t="str">
            <v>A</v>
          </cell>
          <cell r="J210">
            <v>1194.3399999999999</v>
          </cell>
          <cell r="K210">
            <v>0</v>
          </cell>
          <cell r="L210">
            <v>5818.44</v>
          </cell>
          <cell r="M210">
            <v>0</v>
          </cell>
          <cell r="N210">
            <v>1194.3399999999999</v>
          </cell>
          <cell r="P210" t="str">
            <v>121483-1955-01</v>
          </cell>
          <cell r="Q210" t="str">
            <v xml:space="preserve">  JFCG Empreendimentos Cerâmicos, SA</v>
          </cell>
          <cell r="R210">
            <v>4624.1000000000004</v>
          </cell>
          <cell r="S210">
            <v>0</v>
          </cell>
        </row>
        <row r="211">
          <cell r="A211">
            <v>446</v>
          </cell>
          <cell r="B211" t="str">
            <v>119677-1955-01</v>
          </cell>
          <cell r="C211" t="str">
            <v xml:space="preserve">  Aleluia - Cerâmicas, SA</v>
          </cell>
          <cell r="D211">
            <v>1131.52</v>
          </cell>
          <cell r="E211">
            <v>0</v>
          </cell>
          <cell r="F211">
            <v>5524.87</v>
          </cell>
          <cell r="G211">
            <v>0</v>
          </cell>
          <cell r="I211" t="str">
            <v>A</v>
          </cell>
          <cell r="J211">
            <v>1131.52</v>
          </cell>
          <cell r="K211">
            <v>0</v>
          </cell>
          <cell r="L211">
            <v>5524.87</v>
          </cell>
          <cell r="M211">
            <v>0</v>
          </cell>
          <cell r="N211">
            <v>1131.52</v>
          </cell>
          <cell r="P211" t="str">
            <v>119677-1955-01</v>
          </cell>
          <cell r="Q211" t="str">
            <v xml:space="preserve">  Ceramicapolo, Ind.Cerâmica, SA</v>
          </cell>
          <cell r="R211">
            <v>4393.3500000000004</v>
          </cell>
          <cell r="S211">
            <v>0</v>
          </cell>
        </row>
        <row r="212">
          <cell r="A212">
            <v>451</v>
          </cell>
          <cell r="B212">
            <v>2719</v>
          </cell>
          <cell r="C212" t="str">
            <v>Outros acréscimos de proveitos</v>
          </cell>
          <cell r="D212">
            <v>0</v>
          </cell>
          <cell r="E212">
            <v>378490.46</v>
          </cell>
          <cell r="F212">
            <v>377.84</v>
          </cell>
          <cell r="G212">
            <v>0</v>
          </cell>
          <cell r="I212" t="str">
            <v>A</v>
          </cell>
          <cell r="J212">
            <v>0</v>
          </cell>
          <cell r="K212">
            <v>0</v>
          </cell>
          <cell r="L212">
            <v>0</v>
          </cell>
          <cell r="M212">
            <v>0</v>
          </cell>
          <cell r="N212">
            <v>-378490.46</v>
          </cell>
          <cell r="P212">
            <v>2719</v>
          </cell>
          <cell r="Q212" t="str">
            <v>Outros acréscimos de proveitos</v>
          </cell>
          <cell r="R212">
            <v>378868.3</v>
          </cell>
          <cell r="S212">
            <v>0</v>
          </cell>
        </row>
        <row r="213">
          <cell r="A213">
            <v>452</v>
          </cell>
          <cell r="B213">
            <v>0</v>
          </cell>
          <cell r="C213" t="str">
            <v>Outros proveitos a receber</v>
          </cell>
          <cell r="D213">
            <v>0</v>
          </cell>
          <cell r="E213">
            <v>378490.46</v>
          </cell>
          <cell r="F213">
            <v>377.84</v>
          </cell>
          <cell r="G213">
            <v>0</v>
          </cell>
          <cell r="I213" t="str">
            <v>A</v>
          </cell>
          <cell r="J213">
            <v>0</v>
          </cell>
          <cell r="K213">
            <v>0</v>
          </cell>
          <cell r="L213">
            <v>0</v>
          </cell>
          <cell r="M213">
            <v>0</v>
          </cell>
          <cell r="N213">
            <v>-378490.46</v>
          </cell>
          <cell r="P213">
            <v>0</v>
          </cell>
          <cell r="Q213" t="str">
            <v>Outros proveitos a receber</v>
          </cell>
          <cell r="R213">
            <v>378868.3</v>
          </cell>
          <cell r="S213">
            <v>0</v>
          </cell>
        </row>
        <row r="214">
          <cell r="A214">
            <v>454</v>
          </cell>
          <cell r="B214" t="str">
            <v>000125-1992-01</v>
          </cell>
          <cell r="C214" t="str">
            <v xml:space="preserve">  FIQ PME - Cx. Capital</v>
          </cell>
          <cell r="D214">
            <v>0</v>
          </cell>
          <cell r="E214">
            <v>38224.519999999997</v>
          </cell>
          <cell r="F214">
            <v>0</v>
          </cell>
          <cell r="G214">
            <v>0</v>
          </cell>
          <cell r="I214" t="str">
            <v>A</v>
          </cell>
          <cell r="J214">
            <v>0</v>
          </cell>
          <cell r="K214">
            <v>38224.519999999997</v>
          </cell>
          <cell r="L214">
            <v>0</v>
          </cell>
          <cell r="M214">
            <v>0</v>
          </cell>
          <cell r="N214">
            <v>-38224.519999999997</v>
          </cell>
          <cell r="P214" t="str">
            <v>000125-1992-01</v>
          </cell>
          <cell r="Q214" t="str">
            <v xml:space="preserve">  FIQ PME - Cx. capital</v>
          </cell>
          <cell r="R214">
            <v>38224.519999999997</v>
          </cell>
          <cell r="S214">
            <v>0</v>
          </cell>
        </row>
        <row r="215">
          <cell r="A215">
            <v>455</v>
          </cell>
          <cell r="B215" t="str">
            <v>000158-1992-01</v>
          </cell>
          <cell r="C215" t="str">
            <v xml:space="preserve">  FIQ Grupo CGD - Cx.Capital</v>
          </cell>
          <cell r="D215">
            <v>0</v>
          </cell>
          <cell r="E215">
            <v>244138.3</v>
          </cell>
          <cell r="F215">
            <v>0</v>
          </cell>
          <cell r="G215">
            <v>0</v>
          </cell>
          <cell r="I215" t="str">
            <v>A</v>
          </cell>
          <cell r="J215">
            <v>0</v>
          </cell>
          <cell r="K215">
            <v>244138.3</v>
          </cell>
          <cell r="L215">
            <v>0</v>
          </cell>
          <cell r="M215">
            <v>0</v>
          </cell>
          <cell r="N215">
            <v>-244138.3</v>
          </cell>
          <cell r="P215" t="str">
            <v>000158-1992-01</v>
          </cell>
          <cell r="Q215" t="str">
            <v xml:space="preserve">  FIQ Grupo CGD - Cx.capital</v>
          </cell>
          <cell r="R215">
            <v>244138.3</v>
          </cell>
          <cell r="S215">
            <v>0</v>
          </cell>
        </row>
        <row r="216">
          <cell r="A216">
            <v>456</v>
          </cell>
          <cell r="B216" t="str">
            <v>000166-1992-01</v>
          </cell>
          <cell r="C216" t="str">
            <v xml:space="preserve">  FIQ Energias Renováveis - Cx.Capital</v>
          </cell>
          <cell r="D216">
            <v>0</v>
          </cell>
          <cell r="E216">
            <v>47429.63</v>
          </cell>
          <cell r="F216">
            <v>0</v>
          </cell>
          <cell r="G216">
            <v>0</v>
          </cell>
          <cell r="I216" t="str">
            <v>A</v>
          </cell>
          <cell r="J216">
            <v>0</v>
          </cell>
          <cell r="K216">
            <v>47429.63</v>
          </cell>
          <cell r="L216">
            <v>0</v>
          </cell>
          <cell r="M216">
            <v>0</v>
          </cell>
          <cell r="N216">
            <v>-47429.63</v>
          </cell>
          <cell r="R216">
            <v>47429.63</v>
          </cell>
          <cell r="S216">
            <v>0</v>
          </cell>
        </row>
        <row r="217">
          <cell r="A217">
            <v>460</v>
          </cell>
          <cell r="B217" t="str">
            <v>120196-1992-01</v>
          </cell>
          <cell r="C217" t="str">
            <v xml:space="preserve">  Sinalemp, Sinal. Empres., SA</v>
          </cell>
          <cell r="D217">
            <v>0</v>
          </cell>
          <cell r="E217">
            <v>3193.58</v>
          </cell>
          <cell r="F217">
            <v>0</v>
          </cell>
          <cell r="G217">
            <v>0</v>
          </cell>
          <cell r="I217" t="str">
            <v>A</v>
          </cell>
          <cell r="J217">
            <v>0</v>
          </cell>
          <cell r="K217">
            <v>3193.58</v>
          </cell>
          <cell r="L217">
            <v>0</v>
          </cell>
          <cell r="M217">
            <v>0</v>
          </cell>
          <cell r="N217">
            <v>-3193.58</v>
          </cell>
          <cell r="P217" t="str">
            <v>120196-1992-01</v>
          </cell>
          <cell r="Q217" t="str">
            <v xml:space="preserve">  Sinalemp, Sinal. Empres., SA</v>
          </cell>
          <cell r="R217">
            <v>3193.58</v>
          </cell>
          <cell r="S217">
            <v>0</v>
          </cell>
        </row>
        <row r="218">
          <cell r="A218">
            <v>463</v>
          </cell>
          <cell r="B218" t="str">
            <v>120428-1992-01</v>
          </cell>
          <cell r="C218" t="str">
            <v xml:space="preserve">  Torre Confecções, SA</v>
          </cell>
          <cell r="D218">
            <v>0</v>
          </cell>
          <cell r="E218">
            <v>7770.73</v>
          </cell>
          <cell r="F218">
            <v>0</v>
          </cell>
          <cell r="G218">
            <v>0</v>
          </cell>
          <cell r="I218" t="str">
            <v>A</v>
          </cell>
          <cell r="J218">
            <v>0</v>
          </cell>
          <cell r="K218">
            <v>7770.73</v>
          </cell>
          <cell r="L218">
            <v>0</v>
          </cell>
          <cell r="M218">
            <v>0</v>
          </cell>
          <cell r="N218">
            <v>-7770.73</v>
          </cell>
          <cell r="P218" t="str">
            <v>120428-1992-01</v>
          </cell>
          <cell r="Q218" t="str">
            <v xml:space="preserve">  Torre Confecções</v>
          </cell>
          <cell r="R218">
            <v>7770.73</v>
          </cell>
          <cell r="S218">
            <v>0</v>
          </cell>
        </row>
        <row r="219">
          <cell r="A219">
            <v>464</v>
          </cell>
          <cell r="B219" t="str">
            <v>121004-1992-01</v>
          </cell>
          <cell r="C219" t="str">
            <v xml:space="preserve">  Plataforma, SGPS, SA</v>
          </cell>
          <cell r="D219">
            <v>0</v>
          </cell>
          <cell r="E219">
            <v>6880.71</v>
          </cell>
          <cell r="F219">
            <v>0</v>
          </cell>
          <cell r="G219">
            <v>0</v>
          </cell>
          <cell r="I219" t="str">
            <v>A</v>
          </cell>
          <cell r="J219">
            <v>0</v>
          </cell>
          <cell r="K219">
            <v>6880.71</v>
          </cell>
          <cell r="L219">
            <v>0</v>
          </cell>
          <cell r="M219">
            <v>0</v>
          </cell>
          <cell r="N219">
            <v>-6880.71</v>
          </cell>
          <cell r="P219" t="str">
            <v>121004-1992-01</v>
          </cell>
          <cell r="Q219" t="str">
            <v xml:space="preserve">  Plataforma, SGPS, SA</v>
          </cell>
          <cell r="R219">
            <v>6880.71</v>
          </cell>
          <cell r="S219">
            <v>0</v>
          </cell>
        </row>
        <row r="220">
          <cell r="A220">
            <v>465</v>
          </cell>
          <cell r="B220" t="str">
            <v>121178-1992-01</v>
          </cell>
          <cell r="C220" t="str">
            <v xml:space="preserve">  Convento de Belmonte - Inv. Turíst., SA</v>
          </cell>
          <cell r="D220">
            <v>0</v>
          </cell>
          <cell r="E220">
            <v>2705.3</v>
          </cell>
          <cell r="F220">
            <v>0</v>
          </cell>
          <cell r="G220">
            <v>0</v>
          </cell>
          <cell r="I220" t="str">
            <v>A</v>
          </cell>
          <cell r="J220">
            <v>0</v>
          </cell>
          <cell r="K220">
            <v>2705.3</v>
          </cell>
          <cell r="L220">
            <v>0</v>
          </cell>
          <cell r="M220">
            <v>0</v>
          </cell>
          <cell r="N220">
            <v>-2705.3</v>
          </cell>
          <cell r="P220" t="str">
            <v>121178-1992-01</v>
          </cell>
          <cell r="Q220" t="str">
            <v xml:space="preserve">  Convento de Belmonte - Inv. Turíst., SA</v>
          </cell>
          <cell r="R220">
            <v>2705.3</v>
          </cell>
          <cell r="S220">
            <v>0</v>
          </cell>
        </row>
        <row r="221">
          <cell r="A221">
            <v>466</v>
          </cell>
          <cell r="B221" t="str">
            <v>121111-1992-01</v>
          </cell>
          <cell r="C221" t="str">
            <v xml:space="preserve">  Manuel Inácio &amp; Filhos, SGPS, SA</v>
          </cell>
          <cell r="D221">
            <v>0</v>
          </cell>
          <cell r="E221">
            <v>11272.1</v>
          </cell>
          <cell r="F221">
            <v>0</v>
          </cell>
          <cell r="G221">
            <v>0</v>
          </cell>
          <cell r="I221" t="str">
            <v>A</v>
          </cell>
          <cell r="J221">
            <v>0</v>
          </cell>
          <cell r="K221">
            <v>11272.1</v>
          </cell>
          <cell r="L221">
            <v>0</v>
          </cell>
          <cell r="M221">
            <v>0</v>
          </cell>
          <cell r="N221">
            <v>-11272.1</v>
          </cell>
          <cell r="P221" t="str">
            <v>121111-1992-01</v>
          </cell>
          <cell r="Q221" t="str">
            <v xml:space="preserve">  Manuel Inácio &amp; Filhos, SGPS, SA</v>
          </cell>
          <cell r="R221">
            <v>11272.1</v>
          </cell>
          <cell r="S221">
            <v>0</v>
          </cell>
        </row>
        <row r="222">
          <cell r="A222">
            <v>467</v>
          </cell>
          <cell r="B222" t="str">
            <v>121343-1992-01</v>
          </cell>
          <cell r="C222" t="str">
            <v xml:space="preserve">  Grupo Pestana - Pous. Inv. Turíst., SA</v>
          </cell>
          <cell r="D222">
            <v>0</v>
          </cell>
          <cell r="E222">
            <v>5387.84</v>
          </cell>
          <cell r="F222">
            <v>0</v>
          </cell>
          <cell r="G222">
            <v>0</v>
          </cell>
          <cell r="I222" t="str">
            <v>A</v>
          </cell>
          <cell r="J222">
            <v>0</v>
          </cell>
          <cell r="K222">
            <v>5387.84</v>
          </cell>
          <cell r="L222">
            <v>0</v>
          </cell>
          <cell r="M222">
            <v>0</v>
          </cell>
          <cell r="N222">
            <v>-5387.84</v>
          </cell>
          <cell r="P222" t="str">
            <v>121343-1992-01</v>
          </cell>
          <cell r="Q222" t="str">
            <v xml:space="preserve">  Grupo Pestana - Pous. Inv. Turíst., SA</v>
          </cell>
          <cell r="R222">
            <v>5387.84</v>
          </cell>
          <cell r="S222">
            <v>0</v>
          </cell>
        </row>
        <row r="223">
          <cell r="A223">
            <v>468</v>
          </cell>
          <cell r="B223" t="str">
            <v>123489-1992-01</v>
          </cell>
          <cell r="C223" t="str">
            <v xml:space="preserve">  Grupo Visabeira, SGPS, SA</v>
          </cell>
          <cell r="D223">
            <v>0</v>
          </cell>
          <cell r="E223">
            <v>6250</v>
          </cell>
          <cell r="F223">
            <v>0</v>
          </cell>
          <cell r="G223">
            <v>0</v>
          </cell>
          <cell r="I223" t="str">
            <v>A</v>
          </cell>
          <cell r="J223">
            <v>0</v>
          </cell>
          <cell r="K223">
            <v>6250</v>
          </cell>
          <cell r="L223">
            <v>0</v>
          </cell>
          <cell r="M223">
            <v>0</v>
          </cell>
          <cell r="N223">
            <v>-6250</v>
          </cell>
          <cell r="P223" t="str">
            <v>123489-1992-01</v>
          </cell>
          <cell r="Q223" t="str">
            <v xml:space="preserve">  Grupo Visabeira, SGPS, SA</v>
          </cell>
          <cell r="R223">
            <v>6250</v>
          </cell>
          <cell r="S223">
            <v>0</v>
          </cell>
        </row>
        <row r="224">
          <cell r="A224">
            <v>469</v>
          </cell>
          <cell r="B224" t="str">
            <v>121889-1992-01</v>
          </cell>
          <cell r="C224" t="str">
            <v xml:space="preserve">  NG - Negócios e Gestão, SGPS, SA</v>
          </cell>
          <cell r="D224">
            <v>0</v>
          </cell>
          <cell r="E224">
            <v>5237.75</v>
          </cell>
          <cell r="F224">
            <v>0</v>
          </cell>
          <cell r="G224">
            <v>0</v>
          </cell>
          <cell r="I224" t="str">
            <v>A</v>
          </cell>
          <cell r="J224">
            <v>0</v>
          </cell>
          <cell r="K224">
            <v>5237.75</v>
          </cell>
          <cell r="L224">
            <v>0</v>
          </cell>
          <cell r="M224">
            <v>0</v>
          </cell>
          <cell r="N224">
            <v>-5237.75</v>
          </cell>
          <cell r="P224" t="str">
            <v>121889-1992-01</v>
          </cell>
          <cell r="Q224" t="str">
            <v xml:space="preserve">  NG - Negócios e Gestão, SGPS, SA</v>
          </cell>
          <cell r="R224">
            <v>5237.75</v>
          </cell>
          <cell r="S224">
            <v>0</v>
          </cell>
        </row>
        <row r="225">
          <cell r="A225">
            <v>470</v>
          </cell>
          <cell r="B225" t="str">
            <v>000117-3042-02</v>
          </cell>
          <cell r="C225" t="str">
            <v xml:space="preserve">  Reclamação Pendente DGCI</v>
          </cell>
          <cell r="D225">
            <v>0</v>
          </cell>
          <cell r="E225">
            <v>0</v>
          </cell>
          <cell r="F225">
            <v>377.84</v>
          </cell>
          <cell r="G225">
            <v>0</v>
          </cell>
          <cell r="I225" t="str">
            <v>A</v>
          </cell>
          <cell r="J225">
            <v>0</v>
          </cell>
          <cell r="K225">
            <v>0</v>
          </cell>
          <cell r="L225">
            <v>377.84</v>
          </cell>
          <cell r="M225">
            <v>0</v>
          </cell>
          <cell r="N225">
            <v>0</v>
          </cell>
          <cell r="R225">
            <v>377.84</v>
          </cell>
          <cell r="S225">
            <v>0</v>
          </cell>
        </row>
        <row r="226">
          <cell r="A226">
            <v>471</v>
          </cell>
          <cell r="B226">
            <v>272</v>
          </cell>
          <cell r="C226" t="str">
            <v>Custos diferidos</v>
          </cell>
          <cell r="D226">
            <v>0</v>
          </cell>
          <cell r="E226">
            <v>5871.31</v>
          </cell>
          <cell r="F226">
            <v>16594.64</v>
          </cell>
          <cell r="G226">
            <v>0</v>
          </cell>
          <cell r="I226" t="str">
            <v>A</v>
          </cell>
          <cell r="J226">
            <v>0</v>
          </cell>
          <cell r="K226">
            <v>0</v>
          </cell>
          <cell r="L226">
            <v>0</v>
          </cell>
          <cell r="M226">
            <v>0</v>
          </cell>
          <cell r="N226">
            <v>-5871.31</v>
          </cell>
          <cell r="P226">
            <v>272</v>
          </cell>
          <cell r="Q226" t="str">
            <v>Custos diferidos</v>
          </cell>
          <cell r="R226">
            <v>22465.95</v>
          </cell>
          <cell r="S226">
            <v>0</v>
          </cell>
        </row>
        <row r="227">
          <cell r="A227">
            <v>477</v>
          </cell>
          <cell r="B227">
            <v>2729</v>
          </cell>
          <cell r="C227" t="str">
            <v>Outros custos diferidos</v>
          </cell>
          <cell r="D227">
            <v>0</v>
          </cell>
          <cell r="E227">
            <v>5871.31</v>
          </cell>
          <cell r="F227">
            <v>16594.64</v>
          </cell>
          <cell r="G227">
            <v>0</v>
          </cell>
          <cell r="I227" t="str">
            <v>A</v>
          </cell>
          <cell r="J227">
            <v>0</v>
          </cell>
          <cell r="K227">
            <v>0</v>
          </cell>
          <cell r="L227">
            <v>0</v>
          </cell>
          <cell r="M227">
            <v>0</v>
          </cell>
          <cell r="N227">
            <v>-5871.31</v>
          </cell>
          <cell r="P227">
            <v>2729</v>
          </cell>
          <cell r="Q227" t="str">
            <v>Outros custos diferidos</v>
          </cell>
          <cell r="R227">
            <v>22465.95</v>
          </cell>
          <cell r="S227">
            <v>0</v>
          </cell>
        </row>
        <row r="228">
          <cell r="A228">
            <v>478</v>
          </cell>
          <cell r="B228">
            <v>0</v>
          </cell>
          <cell r="C228" t="str">
            <v>Seguros</v>
          </cell>
          <cell r="D228">
            <v>0</v>
          </cell>
          <cell r="E228">
            <v>2551.17</v>
          </cell>
          <cell r="F228">
            <v>9009.14</v>
          </cell>
          <cell r="G228">
            <v>0</v>
          </cell>
          <cell r="I228" t="str">
            <v>A</v>
          </cell>
          <cell r="J228">
            <v>0</v>
          </cell>
          <cell r="K228">
            <v>0</v>
          </cell>
          <cell r="L228">
            <v>0</v>
          </cell>
          <cell r="M228">
            <v>0</v>
          </cell>
          <cell r="N228">
            <v>-2551.17</v>
          </cell>
          <cell r="P228">
            <v>0</v>
          </cell>
          <cell r="Q228" t="str">
            <v>Seguros</v>
          </cell>
          <cell r="R228">
            <v>11560.31</v>
          </cell>
          <cell r="S228">
            <v>0</v>
          </cell>
        </row>
        <row r="229">
          <cell r="A229">
            <v>479</v>
          </cell>
          <cell r="B229" t="str">
            <v>000117-2831-01</v>
          </cell>
          <cell r="C229" t="str">
            <v xml:space="preserve">  Automóvel</v>
          </cell>
          <cell r="D229">
            <v>0</v>
          </cell>
          <cell r="E229">
            <v>766.16</v>
          </cell>
          <cell r="F229">
            <v>5313.99</v>
          </cell>
          <cell r="G229">
            <v>0</v>
          </cell>
          <cell r="I229" t="str">
            <v>A</v>
          </cell>
          <cell r="J229">
            <v>0</v>
          </cell>
          <cell r="K229">
            <v>766.16</v>
          </cell>
          <cell r="L229">
            <v>5313.99</v>
          </cell>
          <cell r="M229">
            <v>0</v>
          </cell>
          <cell r="N229">
            <v>-766.16</v>
          </cell>
          <cell r="P229" t="str">
            <v>000117-2831-01</v>
          </cell>
          <cell r="Q229" t="str">
            <v xml:space="preserve">  Automóvel</v>
          </cell>
          <cell r="R229">
            <v>6080.15</v>
          </cell>
          <cell r="S229">
            <v>0</v>
          </cell>
        </row>
        <row r="230">
          <cell r="A230">
            <v>480</v>
          </cell>
          <cell r="B230" t="str">
            <v>000117-2831-02</v>
          </cell>
          <cell r="C230" t="str">
            <v xml:space="preserve">  Acidente de Trabalho</v>
          </cell>
          <cell r="D230">
            <v>0</v>
          </cell>
          <cell r="E230">
            <v>397.49</v>
          </cell>
          <cell r="F230">
            <v>3553.41</v>
          </cell>
          <cell r="G230">
            <v>0</v>
          </cell>
          <cell r="I230" t="str">
            <v>A</v>
          </cell>
          <cell r="J230">
            <v>0</v>
          </cell>
          <cell r="K230">
            <v>397.49</v>
          </cell>
          <cell r="L230">
            <v>3553.41</v>
          </cell>
          <cell r="M230">
            <v>0</v>
          </cell>
          <cell r="N230">
            <v>-397.49</v>
          </cell>
          <cell r="P230" t="str">
            <v>000117-2831-02</v>
          </cell>
          <cell r="Q230" t="str">
            <v xml:space="preserve">  Acidente de Trabalho</v>
          </cell>
          <cell r="R230">
            <v>3950.9</v>
          </cell>
          <cell r="S230">
            <v>0</v>
          </cell>
        </row>
        <row r="231">
          <cell r="A231">
            <v>481</v>
          </cell>
          <cell r="B231" t="str">
            <v>000117-2831-04</v>
          </cell>
          <cell r="C231" t="str">
            <v xml:space="preserve">  Ocupantes Viaturas</v>
          </cell>
          <cell r="D231">
            <v>0</v>
          </cell>
          <cell r="E231">
            <v>20.14</v>
          </cell>
          <cell r="F231">
            <v>141.74</v>
          </cell>
          <cell r="G231">
            <v>0</v>
          </cell>
          <cell r="I231" t="str">
            <v>A</v>
          </cell>
          <cell r="J231">
            <v>0</v>
          </cell>
          <cell r="K231">
            <v>20.14</v>
          </cell>
          <cell r="L231">
            <v>141.74</v>
          </cell>
          <cell r="M231">
            <v>0</v>
          </cell>
          <cell r="N231">
            <v>-20.14</v>
          </cell>
          <cell r="P231" t="str">
            <v>000117-2831-04</v>
          </cell>
          <cell r="Q231" t="str">
            <v xml:space="preserve">  Ocupantes Viaturas</v>
          </cell>
          <cell r="R231">
            <v>161.88</v>
          </cell>
          <cell r="S231">
            <v>0</v>
          </cell>
        </row>
        <row r="232">
          <cell r="A232">
            <v>482</v>
          </cell>
          <cell r="B232" t="str">
            <v>000117-2831-05</v>
          </cell>
          <cell r="C232" t="str">
            <v xml:space="preserve">  Doença Grupo</v>
          </cell>
          <cell r="D232">
            <v>0</v>
          </cell>
          <cell r="E232">
            <v>1367.38</v>
          </cell>
          <cell r="F232">
            <v>0</v>
          </cell>
          <cell r="G232">
            <v>0</v>
          </cell>
          <cell r="I232" t="str">
            <v>A</v>
          </cell>
          <cell r="J232">
            <v>0</v>
          </cell>
          <cell r="K232">
            <v>1367.38</v>
          </cell>
          <cell r="L232">
            <v>0</v>
          </cell>
          <cell r="M232">
            <v>0</v>
          </cell>
          <cell r="N232">
            <v>-1367.38</v>
          </cell>
          <cell r="P232" t="str">
            <v>000117-2831-05</v>
          </cell>
          <cell r="Q232" t="str">
            <v xml:space="preserve">  Doença Grupo</v>
          </cell>
          <cell r="R232">
            <v>1367.38</v>
          </cell>
          <cell r="S232">
            <v>0</v>
          </cell>
        </row>
        <row r="233">
          <cell r="A233">
            <v>484</v>
          </cell>
          <cell r="B233">
            <v>0</v>
          </cell>
          <cell r="C233" t="str">
            <v>Diversos</v>
          </cell>
          <cell r="D233">
            <v>0</v>
          </cell>
          <cell r="E233">
            <v>3250.39</v>
          </cell>
          <cell r="F233">
            <v>2603.4899999999998</v>
          </cell>
          <cell r="G233">
            <v>0</v>
          </cell>
          <cell r="I233" t="str">
            <v>A</v>
          </cell>
          <cell r="J233">
            <v>0</v>
          </cell>
          <cell r="K233">
            <v>0</v>
          </cell>
          <cell r="L233">
            <v>0</v>
          </cell>
          <cell r="M233">
            <v>0</v>
          </cell>
          <cell r="N233">
            <v>-3250.39</v>
          </cell>
          <cell r="P233">
            <v>0</v>
          </cell>
          <cell r="Q233" t="str">
            <v>Diversos</v>
          </cell>
          <cell r="R233">
            <v>5853.88</v>
          </cell>
          <cell r="S233">
            <v>0</v>
          </cell>
        </row>
        <row r="234">
          <cell r="A234">
            <v>489</v>
          </cell>
          <cell r="B234" t="str">
            <v>000117-2838-05</v>
          </cell>
          <cell r="C234" t="str">
            <v xml:space="preserve">  Medicina no Trabalho</v>
          </cell>
          <cell r="D234">
            <v>0</v>
          </cell>
          <cell r="E234">
            <v>0</v>
          </cell>
          <cell r="F234">
            <v>787.5</v>
          </cell>
          <cell r="G234">
            <v>0</v>
          </cell>
          <cell r="I234" t="str">
            <v>A</v>
          </cell>
          <cell r="J234">
            <v>0</v>
          </cell>
          <cell r="K234">
            <v>0</v>
          </cell>
          <cell r="L234">
            <v>787.5</v>
          </cell>
          <cell r="M234">
            <v>0</v>
          </cell>
          <cell r="N234">
            <v>0</v>
          </cell>
          <cell r="P234" t="str">
            <v>000117-2838-05</v>
          </cell>
          <cell r="Q234" t="str">
            <v xml:space="preserve">  Medicina no Trabalho</v>
          </cell>
          <cell r="R234">
            <v>787.5</v>
          </cell>
          <cell r="S234">
            <v>0</v>
          </cell>
        </row>
        <row r="235">
          <cell r="A235">
            <v>490</v>
          </cell>
          <cell r="B235" t="str">
            <v>000117-2838-06</v>
          </cell>
          <cell r="C235" t="str">
            <v xml:space="preserve">  Encargos formação Pessoal - IVA Ded.</v>
          </cell>
          <cell r="D235">
            <v>0</v>
          </cell>
          <cell r="E235">
            <v>3120.72</v>
          </cell>
          <cell r="F235">
            <v>0</v>
          </cell>
          <cell r="G235">
            <v>0</v>
          </cell>
          <cell r="I235" t="str">
            <v>A</v>
          </cell>
          <cell r="J235">
            <v>0</v>
          </cell>
          <cell r="K235">
            <v>3120.72</v>
          </cell>
          <cell r="L235">
            <v>0</v>
          </cell>
          <cell r="M235">
            <v>0</v>
          </cell>
          <cell r="N235">
            <v>-3120.72</v>
          </cell>
          <cell r="P235" t="str">
            <v>000117-2838-06</v>
          </cell>
          <cell r="Q235" t="str">
            <v xml:space="preserve">  Encargos formação Pessoal - IVA Ded.</v>
          </cell>
          <cell r="R235">
            <v>3120.72</v>
          </cell>
          <cell r="S235">
            <v>0</v>
          </cell>
        </row>
        <row r="236">
          <cell r="A236">
            <v>491</v>
          </cell>
          <cell r="B236" t="str">
            <v>000117-2838-07</v>
          </cell>
          <cell r="C236" t="str">
            <v xml:space="preserve">  Aluguer Equip. Informático - IVA Ded.</v>
          </cell>
          <cell r="D236">
            <v>0</v>
          </cell>
          <cell r="E236">
            <v>129.66999999999999</v>
          </cell>
          <cell r="F236">
            <v>1815.99</v>
          </cell>
          <cell r="G236">
            <v>0</v>
          </cell>
          <cell r="I236" t="str">
            <v>A</v>
          </cell>
          <cell r="J236">
            <v>0</v>
          </cell>
          <cell r="K236">
            <v>129.66999999999999</v>
          </cell>
          <cell r="L236">
            <v>1815.99</v>
          </cell>
          <cell r="M236">
            <v>0</v>
          </cell>
          <cell r="N236">
            <v>-129.66999999999999</v>
          </cell>
          <cell r="R236">
            <v>1945.66</v>
          </cell>
          <cell r="S236">
            <v>0</v>
          </cell>
        </row>
        <row r="237">
          <cell r="A237">
            <v>493</v>
          </cell>
          <cell r="B237">
            <v>0</v>
          </cell>
          <cell r="C237" t="str">
            <v>Valores cobrados</v>
          </cell>
          <cell r="D237">
            <v>0</v>
          </cell>
          <cell r="E237">
            <v>69.75</v>
          </cell>
          <cell r="F237">
            <v>202.73999999999998</v>
          </cell>
          <cell r="G237">
            <v>0</v>
          </cell>
          <cell r="I237" t="str">
            <v>A</v>
          </cell>
          <cell r="J237">
            <v>0</v>
          </cell>
          <cell r="K237">
            <v>0</v>
          </cell>
          <cell r="L237">
            <v>0</v>
          </cell>
          <cell r="M237">
            <v>0</v>
          </cell>
          <cell r="N237">
            <v>-69.75</v>
          </cell>
          <cell r="P237">
            <v>0</v>
          </cell>
          <cell r="Q237" t="str">
            <v>Valores cobrados</v>
          </cell>
          <cell r="R237">
            <v>272.49</v>
          </cell>
          <cell r="S237">
            <v>0</v>
          </cell>
        </row>
        <row r="238">
          <cell r="A238">
            <v>494</v>
          </cell>
          <cell r="B238" t="str">
            <v>100107-3017-01</v>
          </cell>
          <cell r="C238" t="str">
            <v xml:space="preserve">  Via Verde</v>
          </cell>
          <cell r="D238">
            <v>0</v>
          </cell>
          <cell r="E238">
            <v>69.75</v>
          </cell>
          <cell r="F238">
            <v>182.7</v>
          </cell>
          <cell r="G238">
            <v>0</v>
          </cell>
          <cell r="I238" t="str">
            <v>A</v>
          </cell>
          <cell r="J238">
            <v>0</v>
          </cell>
          <cell r="K238">
            <v>69.75</v>
          </cell>
          <cell r="L238">
            <v>182.7</v>
          </cell>
          <cell r="M238">
            <v>0</v>
          </cell>
          <cell r="N238">
            <v>-69.75</v>
          </cell>
          <cell r="P238" t="str">
            <v>100107-3017-01</v>
          </cell>
          <cell r="Q238" t="str">
            <v xml:space="preserve">  Via Verde</v>
          </cell>
          <cell r="R238">
            <v>252.45</v>
          </cell>
          <cell r="S238">
            <v>0</v>
          </cell>
        </row>
        <row r="239">
          <cell r="A239">
            <v>497</v>
          </cell>
          <cell r="B239" t="str">
            <v>100107-3017-02</v>
          </cell>
          <cell r="C239" t="str">
            <v xml:space="preserve">  Outros</v>
          </cell>
          <cell r="D239">
            <v>0</v>
          </cell>
          <cell r="E239">
            <v>0</v>
          </cell>
          <cell r="F239">
            <v>20.04</v>
          </cell>
          <cell r="G239">
            <v>0</v>
          </cell>
          <cell r="I239" t="str">
            <v>A</v>
          </cell>
          <cell r="J239">
            <v>0</v>
          </cell>
          <cell r="K239">
            <v>0</v>
          </cell>
          <cell r="L239">
            <v>20.04</v>
          </cell>
          <cell r="M239">
            <v>0</v>
          </cell>
          <cell r="N239">
            <v>0</v>
          </cell>
          <cell r="P239" t="str">
            <v>100107-3017-02</v>
          </cell>
          <cell r="Q239" t="str">
            <v xml:space="preserve">  Outros</v>
          </cell>
          <cell r="R239">
            <v>20.04</v>
          </cell>
          <cell r="S239">
            <v>0</v>
          </cell>
        </row>
        <row r="240">
          <cell r="A240">
            <v>498</v>
          </cell>
          <cell r="B240">
            <v>0</v>
          </cell>
          <cell r="C240" t="str">
            <v>Economato</v>
          </cell>
          <cell r="D240">
            <v>0</v>
          </cell>
          <cell r="E240">
            <v>0</v>
          </cell>
          <cell r="F240">
            <v>467.46</v>
          </cell>
          <cell r="G240">
            <v>0</v>
          </cell>
          <cell r="I240" t="str">
            <v>A</v>
          </cell>
          <cell r="J240">
            <v>0</v>
          </cell>
          <cell r="K240">
            <v>0</v>
          </cell>
          <cell r="L240">
            <v>0</v>
          </cell>
          <cell r="M240">
            <v>0</v>
          </cell>
          <cell r="N240">
            <v>0</v>
          </cell>
          <cell r="P240">
            <v>0</v>
          </cell>
          <cell r="Q240" t="str">
            <v>Economato</v>
          </cell>
          <cell r="R240">
            <v>467.46</v>
          </cell>
          <cell r="S240">
            <v>0</v>
          </cell>
        </row>
        <row r="241">
          <cell r="A241">
            <v>499</v>
          </cell>
          <cell r="B241" t="str">
            <v>000117-3021-01</v>
          </cell>
          <cell r="C241" t="str">
            <v xml:space="preserve">  Economato</v>
          </cell>
          <cell r="D241">
            <v>0</v>
          </cell>
          <cell r="E241">
            <v>0</v>
          </cell>
          <cell r="F241">
            <v>467.46</v>
          </cell>
          <cell r="G241">
            <v>0</v>
          </cell>
          <cell r="I241" t="str">
            <v>A</v>
          </cell>
          <cell r="J241">
            <v>0</v>
          </cell>
          <cell r="K241">
            <v>0</v>
          </cell>
          <cell r="L241">
            <v>467.46</v>
          </cell>
          <cell r="M241">
            <v>0</v>
          </cell>
          <cell r="N241">
            <v>0</v>
          </cell>
          <cell r="P241" t="str">
            <v>000117-3021-01</v>
          </cell>
          <cell r="Q241" t="str">
            <v xml:space="preserve">  Economato</v>
          </cell>
          <cell r="R241">
            <v>467.46</v>
          </cell>
          <cell r="S241">
            <v>0</v>
          </cell>
        </row>
        <row r="242">
          <cell r="A242">
            <v>500</v>
          </cell>
          <cell r="B242">
            <v>0</v>
          </cell>
          <cell r="C242" t="str">
            <v>Outros</v>
          </cell>
          <cell r="D242">
            <v>0</v>
          </cell>
          <cell r="E242">
            <v>0</v>
          </cell>
          <cell r="F242">
            <v>4311.8100000000004</v>
          </cell>
          <cell r="G242">
            <v>0</v>
          </cell>
          <cell r="I242" t="str">
            <v>A</v>
          </cell>
          <cell r="J242">
            <v>0</v>
          </cell>
          <cell r="K242">
            <v>0</v>
          </cell>
          <cell r="L242">
            <v>0</v>
          </cell>
          <cell r="M242">
            <v>0</v>
          </cell>
          <cell r="N242">
            <v>0</v>
          </cell>
          <cell r="R242">
            <v>4311.8100000000004</v>
          </cell>
          <cell r="S242">
            <v>0</v>
          </cell>
        </row>
        <row r="243">
          <cell r="A243">
            <v>501</v>
          </cell>
          <cell r="B243" t="str">
            <v>000117-3042-99</v>
          </cell>
          <cell r="C243" t="str">
            <v xml:space="preserve">  Outros</v>
          </cell>
          <cell r="D243">
            <v>0</v>
          </cell>
          <cell r="E243">
            <v>0</v>
          </cell>
          <cell r="F243">
            <v>4311.8100000000004</v>
          </cell>
          <cell r="G243">
            <v>0</v>
          </cell>
          <cell r="I243" t="str">
            <v>A</v>
          </cell>
          <cell r="J243">
            <v>0</v>
          </cell>
          <cell r="K243">
            <v>0</v>
          </cell>
          <cell r="L243">
            <v>4311.8100000000004</v>
          </cell>
          <cell r="M243">
            <v>0</v>
          </cell>
          <cell r="N243">
            <v>0</v>
          </cell>
          <cell r="R243">
            <v>4311.8100000000004</v>
          </cell>
          <cell r="S243">
            <v>0</v>
          </cell>
        </row>
        <row r="244">
          <cell r="A244">
            <v>502</v>
          </cell>
          <cell r="B244">
            <v>273</v>
          </cell>
          <cell r="C244" t="str">
            <v>Acréscimos de custos</v>
          </cell>
          <cell r="D244">
            <v>0</v>
          </cell>
          <cell r="E244">
            <v>175313.74</v>
          </cell>
          <cell r="F244">
            <v>0</v>
          </cell>
          <cell r="G244">
            <v>402888.04000000004</v>
          </cell>
          <cell r="I244" t="str">
            <v>A</v>
          </cell>
          <cell r="J244">
            <v>0</v>
          </cell>
          <cell r="K244">
            <v>0</v>
          </cell>
          <cell r="L244">
            <v>0</v>
          </cell>
          <cell r="M244">
            <v>0</v>
          </cell>
          <cell r="N244">
            <v>-175313.74</v>
          </cell>
          <cell r="P244">
            <v>273</v>
          </cell>
          <cell r="Q244" t="str">
            <v>Acréscimos de custos</v>
          </cell>
          <cell r="R244">
            <v>4133.4799999999996</v>
          </cell>
          <cell r="S244">
            <v>231707.78</v>
          </cell>
        </row>
        <row r="245">
          <cell r="A245">
            <v>504</v>
          </cell>
          <cell r="B245">
            <v>2732</v>
          </cell>
          <cell r="C245" t="str">
            <v>Remunerações a liquidar</v>
          </cell>
          <cell r="D245">
            <v>0</v>
          </cell>
          <cell r="E245">
            <v>106536.9</v>
          </cell>
          <cell r="F245">
            <v>0</v>
          </cell>
          <cell r="G245">
            <v>222731.88</v>
          </cell>
          <cell r="I245" t="str">
            <v>A</v>
          </cell>
          <cell r="J245">
            <v>0</v>
          </cell>
          <cell r="K245">
            <v>0</v>
          </cell>
          <cell r="L245">
            <v>0</v>
          </cell>
          <cell r="M245">
            <v>0</v>
          </cell>
          <cell r="N245">
            <v>-106536.9</v>
          </cell>
          <cell r="P245">
            <v>2732</v>
          </cell>
          <cell r="Q245" t="str">
            <v>Remunerações a liquidar</v>
          </cell>
          <cell r="R245">
            <v>4133.4799999999996</v>
          </cell>
          <cell r="S245">
            <v>120328.46</v>
          </cell>
        </row>
        <row r="246">
          <cell r="A246">
            <v>505</v>
          </cell>
          <cell r="B246">
            <v>0</v>
          </cell>
          <cell r="C246" t="str">
            <v>Orgãos de Gestão e Fiscalização</v>
          </cell>
          <cell r="D246">
            <v>0</v>
          </cell>
          <cell r="E246">
            <v>8.36</v>
          </cell>
          <cell r="F246">
            <v>0</v>
          </cell>
          <cell r="G246">
            <v>0</v>
          </cell>
          <cell r="I246" t="str">
            <v>A</v>
          </cell>
          <cell r="J246">
            <v>0</v>
          </cell>
          <cell r="K246">
            <v>0</v>
          </cell>
          <cell r="L246">
            <v>0</v>
          </cell>
          <cell r="M246">
            <v>0</v>
          </cell>
          <cell r="N246">
            <v>-8.36</v>
          </cell>
          <cell r="P246">
            <v>0</v>
          </cell>
          <cell r="Q246" t="str">
            <v>Orgãos de Gestão e Fiscalização</v>
          </cell>
          <cell r="R246">
            <v>8.36</v>
          </cell>
          <cell r="S246">
            <v>0</v>
          </cell>
        </row>
        <row r="247">
          <cell r="A247">
            <v>506</v>
          </cell>
          <cell r="B247" t="str">
            <v>000117-2318-01</v>
          </cell>
          <cell r="C247" t="str">
            <v xml:space="preserve">  Subsídio Natal</v>
          </cell>
          <cell r="D247">
            <v>0</v>
          </cell>
          <cell r="E247">
            <v>8.36</v>
          </cell>
          <cell r="F247">
            <v>0</v>
          </cell>
          <cell r="G247">
            <v>0</v>
          </cell>
          <cell r="I247" t="str">
            <v>A</v>
          </cell>
          <cell r="J247">
            <v>0</v>
          </cell>
          <cell r="K247">
            <v>8.36</v>
          </cell>
          <cell r="L247">
            <v>0</v>
          </cell>
          <cell r="M247">
            <v>0</v>
          </cell>
          <cell r="N247">
            <v>-8.36</v>
          </cell>
          <cell r="P247" t="str">
            <v>000117-2318-01</v>
          </cell>
          <cell r="Q247" t="str">
            <v xml:space="preserve">  Subsídio Natal</v>
          </cell>
          <cell r="R247">
            <v>8.36</v>
          </cell>
          <cell r="S247">
            <v>0</v>
          </cell>
        </row>
        <row r="248">
          <cell r="A248">
            <v>507</v>
          </cell>
          <cell r="B248">
            <v>0</v>
          </cell>
          <cell r="C248" t="str">
            <v>Remunerações Empregados</v>
          </cell>
          <cell r="D248">
            <v>0</v>
          </cell>
          <cell r="E248">
            <v>13028.54</v>
          </cell>
          <cell r="F248">
            <v>0</v>
          </cell>
          <cell r="G248">
            <v>92731.88</v>
          </cell>
          <cell r="I248" t="str">
            <v>A</v>
          </cell>
          <cell r="J248">
            <v>0</v>
          </cell>
          <cell r="K248">
            <v>0</v>
          </cell>
          <cell r="L248">
            <v>0</v>
          </cell>
          <cell r="M248">
            <v>0</v>
          </cell>
          <cell r="N248">
            <v>-13028.54</v>
          </cell>
          <cell r="P248">
            <v>0</v>
          </cell>
          <cell r="Q248" t="str">
            <v>Remunerações Empregados</v>
          </cell>
          <cell r="R248">
            <v>4125.12</v>
          </cell>
          <cell r="S248">
            <v>83828.460000000006</v>
          </cell>
        </row>
        <row r="249">
          <cell r="A249">
            <v>508</v>
          </cell>
          <cell r="B249" t="str">
            <v>000117-2322-01</v>
          </cell>
          <cell r="C249" t="str">
            <v xml:space="preserve">  Subsídio de Férias</v>
          </cell>
          <cell r="D249">
            <v>0</v>
          </cell>
          <cell r="E249">
            <v>8903.42</v>
          </cell>
          <cell r="F249">
            <v>0</v>
          </cell>
          <cell r="G249">
            <v>92731.88</v>
          </cell>
          <cell r="I249" t="str">
            <v>A</v>
          </cell>
          <cell r="J249">
            <v>0</v>
          </cell>
          <cell r="K249">
            <v>8903.42</v>
          </cell>
          <cell r="L249">
            <v>0</v>
          </cell>
          <cell r="M249">
            <v>92731.88</v>
          </cell>
          <cell r="N249">
            <v>-8903.42</v>
          </cell>
          <cell r="P249" t="str">
            <v>000117-2322-01</v>
          </cell>
          <cell r="Q249" t="str">
            <v xml:space="preserve">  Subsídio de Férias</v>
          </cell>
          <cell r="R249">
            <v>0</v>
          </cell>
          <cell r="S249">
            <v>83828.460000000006</v>
          </cell>
        </row>
        <row r="250">
          <cell r="A250">
            <v>509</v>
          </cell>
          <cell r="B250" t="str">
            <v>000117-2323-01</v>
          </cell>
          <cell r="C250" t="str">
            <v xml:space="preserve">  Subsídio de Natal</v>
          </cell>
          <cell r="D250">
            <v>0</v>
          </cell>
          <cell r="E250">
            <v>4125.12</v>
          </cell>
          <cell r="F250">
            <v>0</v>
          </cell>
          <cell r="G250">
            <v>0</v>
          </cell>
          <cell r="I250" t="str">
            <v>A</v>
          </cell>
          <cell r="J250">
            <v>0</v>
          </cell>
          <cell r="K250">
            <v>4125.12</v>
          </cell>
          <cell r="L250">
            <v>0</v>
          </cell>
          <cell r="M250">
            <v>0</v>
          </cell>
          <cell r="N250">
            <v>-4125.12</v>
          </cell>
          <cell r="P250" t="str">
            <v>000117-2323-01</v>
          </cell>
          <cell r="Q250" t="str">
            <v xml:space="preserve">  Subsídio de Natal</v>
          </cell>
          <cell r="R250">
            <v>4125.12</v>
          </cell>
          <cell r="S250">
            <v>0</v>
          </cell>
        </row>
        <row r="251">
          <cell r="A251">
            <v>510</v>
          </cell>
          <cell r="B251">
            <v>0</v>
          </cell>
          <cell r="C251" t="str">
            <v>Outros</v>
          </cell>
          <cell r="D251">
            <v>0</v>
          </cell>
          <cell r="E251">
            <v>93500</v>
          </cell>
          <cell r="F251">
            <v>0</v>
          </cell>
          <cell r="G251">
            <v>130000</v>
          </cell>
          <cell r="I251" t="str">
            <v>A</v>
          </cell>
          <cell r="J251">
            <v>0</v>
          </cell>
          <cell r="K251">
            <v>0</v>
          </cell>
          <cell r="L251">
            <v>0</v>
          </cell>
          <cell r="M251">
            <v>0</v>
          </cell>
          <cell r="N251">
            <v>-93500</v>
          </cell>
          <cell r="P251">
            <v>0</v>
          </cell>
          <cell r="Q251" t="str">
            <v>Outros</v>
          </cell>
          <cell r="R251">
            <v>0</v>
          </cell>
          <cell r="S251">
            <v>36500</v>
          </cell>
        </row>
        <row r="252">
          <cell r="A252">
            <v>512</v>
          </cell>
          <cell r="B252" t="str">
            <v>000117-2324-01</v>
          </cell>
          <cell r="C252" t="str">
            <v xml:space="preserve">  Outros</v>
          </cell>
          <cell r="D252">
            <v>0</v>
          </cell>
          <cell r="E252">
            <v>93500</v>
          </cell>
          <cell r="F252">
            <v>0</v>
          </cell>
          <cell r="G252">
            <v>130000</v>
          </cell>
          <cell r="I252" t="str">
            <v>A</v>
          </cell>
          <cell r="J252">
            <v>0</v>
          </cell>
          <cell r="K252">
            <v>93500</v>
          </cell>
          <cell r="L252">
            <v>0</v>
          </cell>
          <cell r="M252">
            <v>130000</v>
          </cell>
          <cell r="N252">
            <v>-93500</v>
          </cell>
          <cell r="P252" t="str">
            <v>000117-2324-01</v>
          </cell>
          <cell r="Q252" t="str">
            <v xml:space="preserve">  Outros</v>
          </cell>
          <cell r="R252">
            <v>0</v>
          </cell>
          <cell r="S252">
            <v>36500</v>
          </cell>
        </row>
        <row r="253">
          <cell r="A253">
            <v>513</v>
          </cell>
          <cell r="B253">
            <v>2733</v>
          </cell>
          <cell r="C253" t="str">
            <v>Juros a liquidar</v>
          </cell>
          <cell r="D253">
            <v>9.4700000000000006</v>
          </cell>
          <cell r="E253">
            <v>0</v>
          </cell>
          <cell r="F253">
            <v>0</v>
          </cell>
          <cell r="G253">
            <v>156.16</v>
          </cell>
          <cell r="I253" t="str">
            <v>A</v>
          </cell>
          <cell r="J253">
            <v>0</v>
          </cell>
          <cell r="K253">
            <v>0</v>
          </cell>
          <cell r="L253">
            <v>0</v>
          </cell>
          <cell r="M253">
            <v>0</v>
          </cell>
          <cell r="N253">
            <v>9.4700000000000006</v>
          </cell>
          <cell r="P253">
            <v>2733</v>
          </cell>
          <cell r="Q253" t="str">
            <v>Juros a liquidar</v>
          </cell>
          <cell r="R253">
            <v>0</v>
          </cell>
          <cell r="S253">
            <v>165.63</v>
          </cell>
        </row>
        <row r="254">
          <cell r="A254">
            <v>514</v>
          </cell>
          <cell r="B254">
            <v>0</v>
          </cell>
          <cell r="C254" t="str">
            <v>Forn Imob Reg Loc Financeira</v>
          </cell>
          <cell r="D254">
            <v>9.4700000000000006</v>
          </cell>
          <cell r="E254">
            <v>0</v>
          </cell>
          <cell r="F254">
            <v>0</v>
          </cell>
          <cell r="G254">
            <v>156.16</v>
          </cell>
          <cell r="I254" t="str">
            <v>A</v>
          </cell>
          <cell r="J254">
            <v>0</v>
          </cell>
          <cell r="K254">
            <v>0</v>
          </cell>
          <cell r="L254">
            <v>0</v>
          </cell>
          <cell r="M254">
            <v>0</v>
          </cell>
          <cell r="N254">
            <v>9.4700000000000006</v>
          </cell>
          <cell r="P254">
            <v>0</v>
          </cell>
          <cell r="Q254" t="str">
            <v>Forn Imob Reg Loc Financeira</v>
          </cell>
          <cell r="R254">
            <v>0</v>
          </cell>
          <cell r="S254">
            <v>165.63</v>
          </cell>
        </row>
        <row r="255">
          <cell r="A255">
            <v>515</v>
          </cell>
          <cell r="B255" t="str">
            <v>102764-2288-01</v>
          </cell>
          <cell r="C255" t="str">
            <v xml:space="preserve">  Caixa Leasing e Factoring</v>
          </cell>
          <cell r="D255">
            <v>9.4700000000000006</v>
          </cell>
          <cell r="E255">
            <v>0</v>
          </cell>
          <cell r="F255">
            <v>0</v>
          </cell>
          <cell r="G255">
            <v>156.16</v>
          </cell>
          <cell r="I255" t="str">
            <v>A</v>
          </cell>
          <cell r="J255">
            <v>9.4700000000000006</v>
          </cell>
          <cell r="K255">
            <v>0</v>
          </cell>
          <cell r="L255">
            <v>0</v>
          </cell>
          <cell r="M255">
            <v>156.16</v>
          </cell>
          <cell r="N255">
            <v>9.4700000000000006</v>
          </cell>
          <cell r="P255" t="str">
            <v>102764-2288-01</v>
          </cell>
          <cell r="Q255" t="str">
            <v xml:space="preserve">  Locapor</v>
          </cell>
          <cell r="R255">
            <v>0</v>
          </cell>
          <cell r="S255">
            <v>165.63</v>
          </cell>
        </row>
        <row r="256">
          <cell r="A256">
            <v>516</v>
          </cell>
          <cell r="B256">
            <v>2739</v>
          </cell>
          <cell r="C256" t="str">
            <v>Outros acréscimos de custos</v>
          </cell>
          <cell r="D256">
            <v>0</v>
          </cell>
          <cell r="E256">
            <v>68786.31</v>
          </cell>
          <cell r="F256">
            <v>0</v>
          </cell>
          <cell r="G256">
            <v>180000</v>
          </cell>
          <cell r="I256" t="str">
            <v>A</v>
          </cell>
          <cell r="J256">
            <v>0</v>
          </cell>
          <cell r="K256">
            <v>0</v>
          </cell>
          <cell r="L256">
            <v>0</v>
          </cell>
          <cell r="M256">
            <v>0</v>
          </cell>
          <cell r="N256">
            <v>-68786.31</v>
          </cell>
          <cell r="P256">
            <v>2739</v>
          </cell>
          <cell r="Q256" t="str">
            <v>Outros acréscimos de custos</v>
          </cell>
          <cell r="R256">
            <v>0</v>
          </cell>
          <cell r="S256">
            <v>111213.69</v>
          </cell>
        </row>
        <row r="257">
          <cell r="A257">
            <v>517</v>
          </cell>
          <cell r="B257">
            <v>0</v>
          </cell>
          <cell r="C257" t="str">
            <v>Outros Custos a Pagar</v>
          </cell>
          <cell r="D257">
            <v>0</v>
          </cell>
          <cell r="E257">
            <v>68786.31</v>
          </cell>
          <cell r="F257">
            <v>0</v>
          </cell>
          <cell r="G257">
            <v>180000</v>
          </cell>
          <cell r="I257" t="str">
            <v>A</v>
          </cell>
          <cell r="J257">
            <v>0</v>
          </cell>
          <cell r="K257">
            <v>0</v>
          </cell>
          <cell r="L257">
            <v>0</v>
          </cell>
          <cell r="M257">
            <v>0</v>
          </cell>
          <cell r="N257">
            <v>-68786.31</v>
          </cell>
          <cell r="P257">
            <v>0</v>
          </cell>
          <cell r="Q257" t="str">
            <v>Outros Custos a Pagar</v>
          </cell>
          <cell r="R257">
            <v>0</v>
          </cell>
          <cell r="S257">
            <v>111213.69</v>
          </cell>
        </row>
        <row r="258">
          <cell r="A258">
            <v>520</v>
          </cell>
          <cell r="B258" t="str">
            <v>000117-2338-07</v>
          </cell>
          <cell r="C258" t="str">
            <v xml:space="preserve">  Outros Serv. Espec. - IVA Ded.</v>
          </cell>
          <cell r="D258">
            <v>7475.99</v>
          </cell>
          <cell r="E258">
            <v>0</v>
          </cell>
          <cell r="F258">
            <v>0</v>
          </cell>
          <cell r="G258">
            <v>0</v>
          </cell>
          <cell r="I258" t="str">
            <v>A</v>
          </cell>
          <cell r="J258">
            <v>7475.99</v>
          </cell>
          <cell r="K258">
            <v>0</v>
          </cell>
          <cell r="L258">
            <v>0</v>
          </cell>
          <cell r="M258">
            <v>0</v>
          </cell>
          <cell r="N258">
            <v>7475.99</v>
          </cell>
          <cell r="P258" t="str">
            <v>000117-2338-07</v>
          </cell>
          <cell r="Q258" t="str">
            <v xml:space="preserve">  Outros Serv. Espec. - IVA Ded.</v>
          </cell>
          <cell r="R258">
            <v>0</v>
          </cell>
          <cell r="S258">
            <v>7475.99</v>
          </cell>
        </row>
        <row r="259">
          <cell r="A259">
            <v>521</v>
          </cell>
          <cell r="B259" t="str">
            <v>000117-2338-08</v>
          </cell>
          <cell r="C259" t="str">
            <v xml:space="preserve">  Outros Serv. Espec. - IVA Não sujeito</v>
          </cell>
          <cell r="D259">
            <v>0</v>
          </cell>
          <cell r="E259">
            <v>76262.3</v>
          </cell>
          <cell r="F259">
            <v>0</v>
          </cell>
          <cell r="G259">
            <v>180000</v>
          </cell>
          <cell r="I259" t="str">
            <v>A</v>
          </cell>
          <cell r="J259">
            <v>0</v>
          </cell>
          <cell r="K259">
            <v>76262.3</v>
          </cell>
          <cell r="L259">
            <v>0</v>
          </cell>
          <cell r="M259">
            <v>180000</v>
          </cell>
          <cell r="N259">
            <v>-76262.3</v>
          </cell>
          <cell r="P259" t="str">
            <v>000117-2338-08</v>
          </cell>
          <cell r="Q259" t="str">
            <v xml:space="preserve">  Outros Serv. Espec. - IVA Não sujeito</v>
          </cell>
          <cell r="R259">
            <v>0</v>
          </cell>
          <cell r="S259">
            <v>103737.7</v>
          </cell>
        </row>
        <row r="260">
          <cell r="A260">
            <v>532</v>
          </cell>
          <cell r="B260">
            <v>275</v>
          </cell>
          <cell r="C260" t="str">
            <v>Ajustes diferidos em contratos a prazo</v>
          </cell>
          <cell r="D260">
            <v>883827.52</v>
          </cell>
          <cell r="E260">
            <v>0</v>
          </cell>
          <cell r="F260">
            <v>2090035.38</v>
          </cell>
          <cell r="G260">
            <v>396524.87</v>
          </cell>
          <cell r="I260" t="str">
            <v>A</v>
          </cell>
          <cell r="J260">
            <v>0</v>
          </cell>
          <cell r="K260">
            <v>0</v>
          </cell>
          <cell r="L260">
            <v>0</v>
          </cell>
          <cell r="M260">
            <v>0</v>
          </cell>
          <cell r="N260">
            <v>883827.52</v>
          </cell>
          <cell r="R260">
            <v>1591464.9</v>
          </cell>
          <cell r="S260">
            <v>781781.91</v>
          </cell>
        </row>
        <row r="261">
          <cell r="A261">
            <v>533</v>
          </cell>
          <cell r="B261">
            <v>0</v>
          </cell>
          <cell r="C261" t="str">
            <v>Partes de Capital</v>
          </cell>
          <cell r="D261">
            <v>773310.43</v>
          </cell>
          <cell r="E261">
            <v>0</v>
          </cell>
          <cell r="F261">
            <v>2007462.13</v>
          </cell>
          <cell r="G261">
            <v>396524.87</v>
          </cell>
          <cell r="I261" t="str">
            <v>A</v>
          </cell>
          <cell r="J261">
            <v>0</v>
          </cell>
          <cell r="K261">
            <v>0</v>
          </cell>
          <cell r="L261">
            <v>0</v>
          </cell>
          <cell r="M261">
            <v>0</v>
          </cell>
          <cell r="N261">
            <v>773310.43</v>
          </cell>
          <cell r="R261">
            <v>1591464.9</v>
          </cell>
          <cell r="S261">
            <v>753838.07</v>
          </cell>
        </row>
        <row r="262">
          <cell r="A262">
            <v>534</v>
          </cell>
          <cell r="B262" t="str">
            <v>119784-0522-50</v>
          </cell>
          <cell r="C262" t="str">
            <v xml:space="preserve">  Felino, SA  </v>
          </cell>
          <cell r="D262">
            <v>0</v>
          </cell>
          <cell r="E262">
            <v>26203.33</v>
          </cell>
          <cell r="F262">
            <v>0</v>
          </cell>
          <cell r="G262">
            <v>93501.87</v>
          </cell>
          <cell r="I262" t="str">
            <v>A</v>
          </cell>
          <cell r="J262">
            <v>0</v>
          </cell>
          <cell r="K262">
            <v>26203.33</v>
          </cell>
          <cell r="L262">
            <v>0</v>
          </cell>
          <cell r="M262">
            <v>93501.87</v>
          </cell>
          <cell r="N262">
            <v>-26203.33</v>
          </cell>
          <cell r="R262">
            <v>0</v>
          </cell>
          <cell r="S262">
            <v>67298.539999999994</v>
          </cell>
        </row>
        <row r="263">
          <cell r="A263">
            <v>535</v>
          </cell>
          <cell r="B263" t="str">
            <v>121178-0522-50</v>
          </cell>
          <cell r="C263" t="str">
            <v xml:space="preserve">  Convento de Belmonte - Inv. Turíst., SA</v>
          </cell>
          <cell r="D263">
            <v>49938.09</v>
          </cell>
          <cell r="E263">
            <v>0</v>
          </cell>
          <cell r="F263">
            <v>280455.99</v>
          </cell>
          <cell r="G263">
            <v>0</v>
          </cell>
          <cell r="I263" t="str">
            <v>A</v>
          </cell>
          <cell r="J263">
            <v>49938.09</v>
          </cell>
          <cell r="K263">
            <v>0</v>
          </cell>
          <cell r="L263">
            <v>280455.99</v>
          </cell>
          <cell r="M263">
            <v>0</v>
          </cell>
          <cell r="N263">
            <v>49938.09</v>
          </cell>
          <cell r="R263">
            <v>230517.9</v>
          </cell>
          <cell r="S263">
            <v>0</v>
          </cell>
        </row>
        <row r="264">
          <cell r="A264">
            <v>536</v>
          </cell>
          <cell r="B264" t="str">
            <v>121343-1312-50</v>
          </cell>
          <cell r="C264" t="str">
            <v xml:space="preserve">  Grupo Pestana - Pous. Inv. Turíst., SA</v>
          </cell>
          <cell r="D264">
            <v>686539.53</v>
          </cell>
          <cell r="E264">
            <v>0</v>
          </cell>
          <cell r="F264">
            <v>0</v>
          </cell>
          <cell r="G264">
            <v>0</v>
          </cell>
          <cell r="I264" t="str">
            <v>A</v>
          </cell>
          <cell r="J264">
            <v>686539.53</v>
          </cell>
          <cell r="K264">
            <v>0</v>
          </cell>
          <cell r="L264">
            <v>0</v>
          </cell>
          <cell r="M264">
            <v>0</v>
          </cell>
          <cell r="N264">
            <v>686539.53</v>
          </cell>
          <cell r="R264">
            <v>0</v>
          </cell>
          <cell r="S264">
            <v>686539.53</v>
          </cell>
        </row>
        <row r="265">
          <cell r="A265">
            <v>537</v>
          </cell>
          <cell r="B265" t="str">
            <v>121004-0522-50</v>
          </cell>
          <cell r="C265" t="str">
            <v xml:space="preserve">  Plataforma, SGPS, SA</v>
          </cell>
          <cell r="D265">
            <v>0</v>
          </cell>
          <cell r="E265">
            <v>91411.37</v>
          </cell>
          <cell r="F265">
            <v>713423.63</v>
          </cell>
          <cell r="G265">
            <v>0</v>
          </cell>
          <cell r="I265" t="str">
            <v>A</v>
          </cell>
          <cell r="J265">
            <v>0</v>
          </cell>
          <cell r="K265">
            <v>91411.37</v>
          </cell>
          <cell r="L265">
            <v>713423.63</v>
          </cell>
          <cell r="M265">
            <v>0</v>
          </cell>
          <cell r="N265">
            <v>-91411.37</v>
          </cell>
          <cell r="R265">
            <v>804835</v>
          </cell>
          <cell r="S265">
            <v>0</v>
          </cell>
        </row>
        <row r="266">
          <cell r="A266">
            <v>538</v>
          </cell>
          <cell r="B266" t="str">
            <v>123489-0522-50</v>
          </cell>
          <cell r="C266" t="str">
            <v xml:space="preserve">  Grupo Visabeira, SGPS, SA</v>
          </cell>
          <cell r="D266">
            <v>0</v>
          </cell>
          <cell r="E266">
            <v>303023</v>
          </cell>
          <cell r="F266">
            <v>0</v>
          </cell>
          <cell r="G266">
            <v>303023</v>
          </cell>
          <cell r="I266" t="str">
            <v>A</v>
          </cell>
          <cell r="J266">
            <v>0</v>
          </cell>
          <cell r="K266">
            <v>303023</v>
          </cell>
          <cell r="L266">
            <v>0</v>
          </cell>
          <cell r="M266">
            <v>303023</v>
          </cell>
          <cell r="N266">
            <v>-303023</v>
          </cell>
        </row>
        <row r="267">
          <cell r="A267">
            <v>539</v>
          </cell>
          <cell r="B267" t="str">
            <v>121111-0522-50</v>
          </cell>
          <cell r="C267" t="str">
            <v xml:space="preserve">  Manuel Inácio &amp; Filhos, SGPS, SA</v>
          </cell>
          <cell r="D267">
            <v>457470.51</v>
          </cell>
          <cell r="E267">
            <v>0</v>
          </cell>
          <cell r="F267">
            <v>1013582.51</v>
          </cell>
          <cell r="G267">
            <v>0</v>
          </cell>
          <cell r="I267" t="str">
            <v>A</v>
          </cell>
          <cell r="J267">
            <v>457470.51</v>
          </cell>
          <cell r="K267">
            <v>0</v>
          </cell>
          <cell r="L267">
            <v>1013582.51</v>
          </cell>
          <cell r="M267">
            <v>0</v>
          </cell>
          <cell r="N267">
            <v>457470.51</v>
          </cell>
          <cell r="R267">
            <v>556112</v>
          </cell>
          <cell r="S267">
            <v>0</v>
          </cell>
        </row>
        <row r="268">
          <cell r="A268">
            <v>540</v>
          </cell>
          <cell r="B268">
            <v>0</v>
          </cell>
          <cell r="C268" t="str">
            <v>Prestações de Capital</v>
          </cell>
          <cell r="D268">
            <v>84093.65</v>
          </cell>
          <cell r="E268">
            <v>0</v>
          </cell>
          <cell r="F268">
            <v>56149.81</v>
          </cell>
          <cell r="G268">
            <v>0</v>
          </cell>
          <cell r="I268" t="str">
            <v>A</v>
          </cell>
          <cell r="J268">
            <v>0</v>
          </cell>
          <cell r="K268">
            <v>0</v>
          </cell>
          <cell r="L268">
            <v>0</v>
          </cell>
          <cell r="M268">
            <v>0</v>
          </cell>
          <cell r="N268">
            <v>84093.65</v>
          </cell>
          <cell r="R268">
            <v>0</v>
          </cell>
          <cell r="S268">
            <v>27943.84</v>
          </cell>
        </row>
        <row r="269">
          <cell r="A269">
            <v>541</v>
          </cell>
          <cell r="B269" t="str">
            <v>121343-1554-50</v>
          </cell>
          <cell r="C269" t="str">
            <v xml:space="preserve">  Grupo Pestana - Pous. Inv. Turíst., SA</v>
          </cell>
          <cell r="D269">
            <v>84093.65</v>
          </cell>
          <cell r="E269">
            <v>0</v>
          </cell>
          <cell r="F269">
            <v>56149.81</v>
          </cell>
          <cell r="G269">
            <v>0</v>
          </cell>
          <cell r="I269" t="str">
            <v>A</v>
          </cell>
          <cell r="J269">
            <v>84093.65</v>
          </cell>
          <cell r="K269">
            <v>0</v>
          </cell>
          <cell r="L269">
            <v>56149.81</v>
          </cell>
          <cell r="M269">
            <v>0</v>
          </cell>
          <cell r="N269">
            <v>84093.65</v>
          </cell>
          <cell r="R269">
            <v>0</v>
          </cell>
          <cell r="S269">
            <v>27943.84</v>
          </cell>
        </row>
        <row r="270">
          <cell r="A270">
            <v>542</v>
          </cell>
          <cell r="B270">
            <v>0</v>
          </cell>
          <cell r="C270" t="str">
            <v>Empréstimos de financiamento</v>
          </cell>
          <cell r="D270">
            <v>26423.439999999999</v>
          </cell>
          <cell r="E270">
            <v>0</v>
          </cell>
          <cell r="F270">
            <v>26423.439999999999</v>
          </cell>
          <cell r="G270">
            <v>0</v>
          </cell>
          <cell r="I270" t="str">
            <v>A</v>
          </cell>
          <cell r="J270">
            <v>0</v>
          </cell>
          <cell r="K270">
            <v>0</v>
          </cell>
          <cell r="L270">
            <v>0</v>
          </cell>
          <cell r="M270">
            <v>0</v>
          </cell>
          <cell r="N270">
            <v>26423.439999999999</v>
          </cell>
        </row>
        <row r="271">
          <cell r="A271">
            <v>543</v>
          </cell>
          <cell r="B271" t="str">
            <v>121343-1554-51</v>
          </cell>
          <cell r="C271" t="str">
            <v xml:space="preserve">  Grupo Pestana - Pous. Inv. Turíst., SA</v>
          </cell>
          <cell r="D271">
            <v>26423.439999999999</v>
          </cell>
          <cell r="E271">
            <v>0</v>
          </cell>
          <cell r="F271">
            <v>26423.439999999999</v>
          </cell>
          <cell r="G271">
            <v>0</v>
          </cell>
          <cell r="I271" t="str">
            <v>A</v>
          </cell>
          <cell r="J271">
            <v>26423.439999999999</v>
          </cell>
          <cell r="K271">
            <v>0</v>
          </cell>
          <cell r="L271">
            <v>26423.439999999999</v>
          </cell>
          <cell r="M271">
            <v>0</v>
          </cell>
          <cell r="N271">
            <v>26423.439999999999</v>
          </cell>
        </row>
        <row r="272">
          <cell r="A272">
            <v>544</v>
          </cell>
          <cell r="B272">
            <v>28</v>
          </cell>
          <cell r="C272" t="str">
            <v>Ajustamentos de dívidas a receber</v>
          </cell>
          <cell r="D272">
            <v>0</v>
          </cell>
          <cell r="E272">
            <v>247480.47</v>
          </cell>
          <cell r="F272">
            <v>0</v>
          </cell>
          <cell r="G272">
            <v>1453759.59</v>
          </cell>
          <cell r="I272" t="str">
            <v>A</v>
          </cell>
          <cell r="J272">
            <v>0</v>
          </cell>
          <cell r="K272">
            <v>0</v>
          </cell>
          <cell r="L272">
            <v>0</v>
          </cell>
          <cell r="M272">
            <v>0</v>
          </cell>
          <cell r="N272">
            <v>-247480.47</v>
          </cell>
          <cell r="P272">
            <v>28</v>
          </cell>
          <cell r="Q272" t="str">
            <v>Ajustamentos de dívidas a receber</v>
          </cell>
          <cell r="R272">
            <v>0</v>
          </cell>
          <cell r="S272">
            <v>1206279.1200000001</v>
          </cell>
        </row>
        <row r="273">
          <cell r="A273">
            <v>545</v>
          </cell>
          <cell r="B273">
            <v>281</v>
          </cell>
          <cell r="C273" t="str">
            <v>Dívidas de Clientes</v>
          </cell>
          <cell r="D273">
            <v>0</v>
          </cell>
          <cell r="E273">
            <v>871.49</v>
          </cell>
          <cell r="F273">
            <v>0</v>
          </cell>
          <cell r="G273">
            <v>9086.25</v>
          </cell>
          <cell r="I273" t="str">
            <v>A</v>
          </cell>
          <cell r="J273">
            <v>0</v>
          </cell>
          <cell r="K273">
            <v>0</v>
          </cell>
          <cell r="L273">
            <v>0</v>
          </cell>
          <cell r="M273">
            <v>0</v>
          </cell>
          <cell r="N273">
            <v>-871.49</v>
          </cell>
          <cell r="P273">
            <v>281</v>
          </cell>
          <cell r="Q273" t="str">
            <v>Dívidas de Clientes</v>
          </cell>
          <cell r="R273">
            <v>0</v>
          </cell>
          <cell r="S273">
            <v>8214.76</v>
          </cell>
        </row>
        <row r="274">
          <cell r="A274">
            <v>546</v>
          </cell>
          <cell r="B274">
            <v>0</v>
          </cell>
          <cell r="C274" t="str">
            <v>Clientes Conta Corrente</v>
          </cell>
          <cell r="D274">
            <v>0</v>
          </cell>
          <cell r="E274">
            <v>4893.9399999999996</v>
          </cell>
          <cell r="F274">
            <v>0</v>
          </cell>
          <cell r="G274">
            <v>4893.9400000000005</v>
          </cell>
          <cell r="I274" t="str">
            <v>A</v>
          </cell>
          <cell r="J274">
            <v>0</v>
          </cell>
          <cell r="K274">
            <v>0</v>
          </cell>
          <cell r="L274">
            <v>0</v>
          </cell>
          <cell r="M274">
            <v>0</v>
          </cell>
          <cell r="N274">
            <v>-4893.9399999999996</v>
          </cell>
          <cell r="P274">
            <v>0</v>
          </cell>
          <cell r="Q274" t="str">
            <v>Crédito Vivo</v>
          </cell>
          <cell r="R274">
            <v>0</v>
          </cell>
          <cell r="S274">
            <v>0</v>
          </cell>
        </row>
        <row r="275">
          <cell r="A275">
            <v>547</v>
          </cell>
          <cell r="B275">
            <v>0</v>
          </cell>
          <cell r="C275" t="str">
            <v>Crédito Vivo</v>
          </cell>
          <cell r="D275">
            <v>0</v>
          </cell>
          <cell r="E275">
            <v>972.21</v>
          </cell>
          <cell r="F275">
            <v>0</v>
          </cell>
          <cell r="G275">
            <v>972.21</v>
          </cell>
          <cell r="I275" t="str">
            <v>A</v>
          </cell>
          <cell r="J275">
            <v>0</v>
          </cell>
          <cell r="K275">
            <v>0</v>
          </cell>
          <cell r="L275">
            <v>0</v>
          </cell>
          <cell r="M275">
            <v>0</v>
          </cell>
          <cell r="N275">
            <v>-972.21</v>
          </cell>
        </row>
        <row r="276">
          <cell r="A276">
            <v>548</v>
          </cell>
          <cell r="B276">
            <v>0</v>
          </cell>
          <cell r="C276" t="str">
            <v>Facturas / Prestações Serviços</v>
          </cell>
          <cell r="D276">
            <v>0</v>
          </cell>
          <cell r="E276">
            <v>972.21</v>
          </cell>
          <cell r="F276">
            <v>0</v>
          </cell>
          <cell r="G276">
            <v>972.21</v>
          </cell>
          <cell r="I276" t="str">
            <v>A</v>
          </cell>
          <cell r="J276">
            <v>0</v>
          </cell>
          <cell r="K276">
            <v>0</v>
          </cell>
          <cell r="L276">
            <v>0</v>
          </cell>
          <cell r="M276">
            <v>0</v>
          </cell>
          <cell r="N276">
            <v>-972.21</v>
          </cell>
          <cell r="P276">
            <v>0</v>
          </cell>
          <cell r="Q276" t="str">
            <v>Facturas / Prestações Serviços</v>
          </cell>
          <cell r="R276">
            <v>0</v>
          </cell>
          <cell r="S276">
            <v>0</v>
          </cell>
        </row>
        <row r="277">
          <cell r="A277">
            <v>549</v>
          </cell>
          <cell r="B277" t="str">
            <v>203323-1554-31</v>
          </cell>
          <cell r="C277" t="str">
            <v xml:space="preserve">  Cabelte, Cabos Electr. e Telef, SA</v>
          </cell>
          <cell r="D277">
            <v>0</v>
          </cell>
          <cell r="E277">
            <v>60.5</v>
          </cell>
          <cell r="F277">
            <v>0</v>
          </cell>
          <cell r="G277">
            <v>60.5</v>
          </cell>
          <cell r="I277" t="str">
            <v>A</v>
          </cell>
          <cell r="J277">
            <v>0</v>
          </cell>
          <cell r="K277">
            <v>60.5</v>
          </cell>
          <cell r="L277">
            <v>0</v>
          </cell>
          <cell r="M277">
            <v>60.5</v>
          </cell>
          <cell r="N277">
            <v>-60.5</v>
          </cell>
          <cell r="P277" t="str">
            <v>203323-0807-01</v>
          </cell>
          <cell r="Q277" t="str">
            <v xml:space="preserve">  Cabelte, Cabos Electr. e Telef, SA</v>
          </cell>
          <cell r="R277">
            <v>0</v>
          </cell>
          <cell r="S277">
            <v>0</v>
          </cell>
        </row>
        <row r="278">
          <cell r="A278">
            <v>550</v>
          </cell>
          <cell r="B278" t="str">
            <v>121178-1554-31</v>
          </cell>
          <cell r="C278" t="str">
            <v xml:space="preserve">  Convento de Belmonte - Inv. Turíst., SA</v>
          </cell>
          <cell r="D278">
            <v>0</v>
          </cell>
          <cell r="E278">
            <v>491.01</v>
          </cell>
          <cell r="F278">
            <v>0</v>
          </cell>
          <cell r="G278">
            <v>491.01</v>
          </cell>
          <cell r="I278" t="str">
            <v>A</v>
          </cell>
          <cell r="J278">
            <v>0</v>
          </cell>
          <cell r="K278">
            <v>491.01</v>
          </cell>
          <cell r="L278">
            <v>0</v>
          </cell>
          <cell r="M278">
            <v>491.01</v>
          </cell>
          <cell r="N278">
            <v>-491.01</v>
          </cell>
          <cell r="P278" t="str">
            <v>121178-0807-01</v>
          </cell>
          <cell r="Q278" t="str">
            <v xml:space="preserve">  Convento de Belmonte - Inv. Turíst., SA</v>
          </cell>
          <cell r="R278">
            <v>0</v>
          </cell>
          <cell r="S278">
            <v>0</v>
          </cell>
        </row>
        <row r="279">
          <cell r="A279">
            <v>552</v>
          </cell>
          <cell r="B279" t="str">
            <v>120196-1554-31</v>
          </cell>
          <cell r="C279" t="str">
            <v xml:space="preserve">  Sinalemp, Sinal. Empres., SA</v>
          </cell>
          <cell r="D279">
            <v>0</v>
          </cell>
          <cell r="E279">
            <v>420.7</v>
          </cell>
          <cell r="F279">
            <v>0</v>
          </cell>
          <cell r="G279">
            <v>420.7</v>
          </cell>
          <cell r="I279" t="str">
            <v>A</v>
          </cell>
          <cell r="J279">
            <v>0</v>
          </cell>
          <cell r="K279">
            <v>420.7</v>
          </cell>
          <cell r="L279">
            <v>0</v>
          </cell>
          <cell r="M279">
            <v>420.7</v>
          </cell>
          <cell r="N279">
            <v>-420.7</v>
          </cell>
          <cell r="P279" t="str">
            <v>120196-0807-01</v>
          </cell>
          <cell r="Q279" t="str">
            <v xml:space="preserve">  Sinalemp, Sinal. Empres., SA</v>
          </cell>
          <cell r="R279">
            <v>0</v>
          </cell>
          <cell r="S279">
            <v>0</v>
          </cell>
        </row>
        <row r="280">
          <cell r="A280">
            <v>553</v>
          </cell>
          <cell r="B280">
            <v>0</v>
          </cell>
          <cell r="C280" t="str">
            <v>Crédito Vencido</v>
          </cell>
          <cell r="D280">
            <v>0</v>
          </cell>
          <cell r="E280">
            <v>3921.73</v>
          </cell>
          <cell r="F280">
            <v>0</v>
          </cell>
          <cell r="G280">
            <v>3921.73</v>
          </cell>
          <cell r="I280" t="str">
            <v>A</v>
          </cell>
          <cell r="J280">
            <v>0</v>
          </cell>
          <cell r="K280">
            <v>0</v>
          </cell>
          <cell r="L280">
            <v>0</v>
          </cell>
          <cell r="M280">
            <v>0</v>
          </cell>
          <cell r="N280">
            <v>-3921.73</v>
          </cell>
        </row>
        <row r="281">
          <cell r="A281">
            <v>554</v>
          </cell>
          <cell r="B281" t="str">
            <v>203323-2668-31</v>
          </cell>
          <cell r="C281" t="str">
            <v xml:space="preserve">  Cabelte, Cabos Electr. e Telef, SA</v>
          </cell>
          <cell r="D281">
            <v>0</v>
          </cell>
          <cell r="E281">
            <v>60.5</v>
          </cell>
          <cell r="F281">
            <v>0</v>
          </cell>
          <cell r="G281">
            <v>60.5</v>
          </cell>
          <cell r="I281" t="str">
            <v>A</v>
          </cell>
          <cell r="J281">
            <v>0</v>
          </cell>
          <cell r="K281">
            <v>60.5</v>
          </cell>
          <cell r="L281">
            <v>0</v>
          </cell>
          <cell r="M281">
            <v>60.5</v>
          </cell>
          <cell r="N281">
            <v>-60.5</v>
          </cell>
          <cell r="P281" t="str">
            <v>203323-0816-02</v>
          </cell>
          <cell r="Q281" t="str">
            <v xml:space="preserve">  Cabelte, Cabos Electr. e Telef, SA</v>
          </cell>
          <cell r="R281">
            <v>0</v>
          </cell>
          <cell r="S281">
            <v>0</v>
          </cell>
        </row>
        <row r="282">
          <cell r="A282">
            <v>555</v>
          </cell>
          <cell r="B282" t="str">
            <v>121178-2668-31</v>
          </cell>
          <cell r="C282" t="str">
            <v xml:space="preserve">  Convento de Belmonte - Inv. Turíst., SA</v>
          </cell>
          <cell r="D282">
            <v>0</v>
          </cell>
          <cell r="E282">
            <v>0</v>
          </cell>
          <cell r="F282">
            <v>0</v>
          </cell>
          <cell r="G282">
            <v>963.63</v>
          </cell>
          <cell r="I282" t="str">
            <v>A</v>
          </cell>
          <cell r="J282">
            <v>0</v>
          </cell>
          <cell r="K282">
            <v>0</v>
          </cell>
          <cell r="L282">
            <v>0</v>
          </cell>
          <cell r="M282">
            <v>963.63</v>
          </cell>
          <cell r="N282">
            <v>0</v>
          </cell>
          <cell r="P282" t="str">
            <v>121178-0816-01</v>
          </cell>
          <cell r="Q282" t="str">
            <v xml:space="preserve">  Convento de Belmonte - Inv. Turíst., SA</v>
          </cell>
          <cell r="R282">
            <v>0</v>
          </cell>
          <cell r="S282">
            <v>963.63</v>
          </cell>
        </row>
        <row r="283">
          <cell r="A283">
            <v>556</v>
          </cell>
          <cell r="B283" t="str">
            <v>120196-2668-31</v>
          </cell>
          <cell r="C283" t="str">
            <v xml:space="preserve">  Sinalemp, Sinal. Empres., SA</v>
          </cell>
          <cell r="D283">
            <v>0</v>
          </cell>
          <cell r="E283">
            <v>0</v>
          </cell>
          <cell r="F283">
            <v>0</v>
          </cell>
          <cell r="G283">
            <v>2897.6</v>
          </cell>
          <cell r="I283" t="str">
            <v>A</v>
          </cell>
          <cell r="J283">
            <v>0</v>
          </cell>
          <cell r="K283">
            <v>0</v>
          </cell>
          <cell r="L283">
            <v>0</v>
          </cell>
          <cell r="M283">
            <v>2897.6</v>
          </cell>
          <cell r="N283">
            <v>0</v>
          </cell>
          <cell r="P283" t="str">
            <v>120196-0816-01</v>
          </cell>
          <cell r="Q283" t="str">
            <v xml:space="preserve">  Sinalemp, Sinal. Empres., SA</v>
          </cell>
          <cell r="R283">
            <v>0</v>
          </cell>
          <cell r="S283">
            <v>2897.6</v>
          </cell>
        </row>
        <row r="284">
          <cell r="A284">
            <v>559</v>
          </cell>
          <cell r="B284" t="str">
            <v>121111-2668-31</v>
          </cell>
          <cell r="C284" t="str">
            <v xml:space="preserve">  Manuel Inácio &amp; Filhos, SGPS, SA</v>
          </cell>
          <cell r="D284">
            <v>161.22</v>
          </cell>
          <cell r="E284">
            <v>0</v>
          </cell>
          <cell r="F284">
            <v>0</v>
          </cell>
          <cell r="G284">
            <v>0</v>
          </cell>
          <cell r="I284" t="str">
            <v>A</v>
          </cell>
          <cell r="J284">
            <v>161.22</v>
          </cell>
          <cell r="K284">
            <v>0</v>
          </cell>
          <cell r="L284">
            <v>0</v>
          </cell>
          <cell r="M284">
            <v>0</v>
          </cell>
          <cell r="N284">
            <v>161.22</v>
          </cell>
          <cell r="P284" t="str">
            <v>121111-0816-01</v>
          </cell>
          <cell r="Q284" t="str">
            <v xml:space="preserve">  Manuel Inácio &amp; Filhos, SGPS, SA</v>
          </cell>
          <cell r="R284">
            <v>0</v>
          </cell>
          <cell r="S284">
            <v>161.22</v>
          </cell>
        </row>
        <row r="285">
          <cell r="A285">
            <v>560</v>
          </cell>
          <cell r="B285">
            <v>0</v>
          </cell>
          <cell r="C285" t="str">
            <v>Clientes Cobrança Duvidosa</v>
          </cell>
          <cell r="D285">
            <v>4022.45</v>
          </cell>
          <cell r="E285">
            <v>0</v>
          </cell>
          <cell r="F285">
            <v>0</v>
          </cell>
          <cell r="G285">
            <v>4192.3099999999995</v>
          </cell>
          <cell r="I285" t="str">
            <v>A</v>
          </cell>
          <cell r="J285">
            <v>0</v>
          </cell>
          <cell r="K285">
            <v>0</v>
          </cell>
          <cell r="L285">
            <v>0</v>
          </cell>
          <cell r="M285">
            <v>0</v>
          </cell>
          <cell r="N285">
            <v>4022.45</v>
          </cell>
          <cell r="P285">
            <v>0</v>
          </cell>
          <cell r="Q285" t="str">
            <v>Crédito Vencido</v>
          </cell>
          <cell r="R285">
            <v>0</v>
          </cell>
          <cell r="S285">
            <v>8214.76</v>
          </cell>
        </row>
        <row r="286">
          <cell r="A286">
            <v>561</v>
          </cell>
          <cell r="B286">
            <v>0</v>
          </cell>
          <cell r="C286" t="str">
            <v>Facturas / Prestações Serviços</v>
          </cell>
          <cell r="D286">
            <v>4022.45</v>
          </cell>
          <cell r="E286">
            <v>0</v>
          </cell>
          <cell r="F286">
            <v>0</v>
          </cell>
          <cell r="G286">
            <v>4192.3099999999995</v>
          </cell>
          <cell r="I286" t="str">
            <v>A</v>
          </cell>
          <cell r="J286">
            <v>0</v>
          </cell>
          <cell r="K286">
            <v>0</v>
          </cell>
          <cell r="L286">
            <v>0</v>
          </cell>
          <cell r="M286">
            <v>0</v>
          </cell>
          <cell r="N286">
            <v>4022.45</v>
          </cell>
          <cell r="P286">
            <v>0</v>
          </cell>
          <cell r="Q286" t="str">
            <v>Facturas / Prestações Serviços</v>
          </cell>
          <cell r="R286">
            <v>0</v>
          </cell>
          <cell r="S286">
            <v>8214.76</v>
          </cell>
        </row>
        <row r="287">
          <cell r="A287">
            <v>562</v>
          </cell>
          <cell r="B287" t="str">
            <v>120212-2668-31</v>
          </cell>
          <cell r="C287" t="str">
            <v xml:space="preserve">  Stab Vida, SGPS</v>
          </cell>
          <cell r="D287">
            <v>0</v>
          </cell>
          <cell r="E287">
            <v>0</v>
          </cell>
          <cell r="F287">
            <v>0</v>
          </cell>
          <cell r="G287">
            <v>890.36</v>
          </cell>
          <cell r="I287" t="str">
            <v>A</v>
          </cell>
          <cell r="J287">
            <v>0</v>
          </cell>
          <cell r="K287">
            <v>0</v>
          </cell>
          <cell r="L287">
            <v>0</v>
          </cell>
          <cell r="M287">
            <v>890.36</v>
          </cell>
          <cell r="N287">
            <v>0</v>
          </cell>
          <cell r="P287" t="str">
            <v>120212-0816-01</v>
          </cell>
          <cell r="Q287" t="str">
            <v xml:space="preserve">  Stab Vida, SGPS</v>
          </cell>
          <cell r="R287">
            <v>0</v>
          </cell>
          <cell r="S287">
            <v>890.36</v>
          </cell>
        </row>
        <row r="288">
          <cell r="A288">
            <v>563</v>
          </cell>
          <cell r="B288" t="str">
            <v>120113-2668-31</v>
          </cell>
          <cell r="C288" t="str">
            <v xml:space="preserve">  Tecnijoma - Plásticos Técnicos, Lda</v>
          </cell>
          <cell r="D288">
            <v>0</v>
          </cell>
          <cell r="E288">
            <v>0</v>
          </cell>
          <cell r="F288">
            <v>0</v>
          </cell>
          <cell r="G288">
            <v>844.08</v>
          </cell>
          <cell r="I288" t="str">
            <v>A</v>
          </cell>
          <cell r="J288">
            <v>0</v>
          </cell>
          <cell r="K288">
            <v>0</v>
          </cell>
          <cell r="L288">
            <v>0</v>
          </cell>
          <cell r="M288">
            <v>844.08</v>
          </cell>
          <cell r="N288">
            <v>0</v>
          </cell>
          <cell r="P288" t="str">
            <v>120113-0816-01</v>
          </cell>
          <cell r="Q288" t="str">
            <v xml:space="preserve">  Tecnijoma - Plásticos Técnicos, Lda</v>
          </cell>
          <cell r="R288">
            <v>0</v>
          </cell>
          <cell r="S288">
            <v>844.08</v>
          </cell>
        </row>
        <row r="289">
          <cell r="A289">
            <v>564</v>
          </cell>
          <cell r="B289" t="str">
            <v>119784-2668-31</v>
          </cell>
          <cell r="C289" t="str">
            <v xml:space="preserve">  Felino, SA</v>
          </cell>
          <cell r="D289">
            <v>0</v>
          </cell>
          <cell r="E289">
            <v>0</v>
          </cell>
          <cell r="F289">
            <v>0</v>
          </cell>
          <cell r="G289">
            <v>2457.87</v>
          </cell>
          <cell r="I289" t="str">
            <v>A</v>
          </cell>
          <cell r="J289">
            <v>0</v>
          </cell>
          <cell r="K289">
            <v>0</v>
          </cell>
          <cell r="L289">
            <v>0</v>
          </cell>
          <cell r="M289">
            <v>2457.87</v>
          </cell>
          <cell r="N289">
            <v>0</v>
          </cell>
          <cell r="R289">
            <v>0</v>
          </cell>
          <cell r="S289">
            <v>2457.87</v>
          </cell>
        </row>
        <row r="290">
          <cell r="A290">
            <v>565</v>
          </cell>
          <cell r="B290">
            <v>288</v>
          </cell>
          <cell r="C290" t="str">
            <v>Outras dívidas de terceiros</v>
          </cell>
          <cell r="D290">
            <v>0</v>
          </cell>
          <cell r="E290">
            <v>246608.98</v>
          </cell>
          <cell r="F290">
            <v>0</v>
          </cell>
          <cell r="G290">
            <v>1444673.34</v>
          </cell>
          <cell r="I290" t="str">
            <v>A</v>
          </cell>
          <cell r="J290">
            <v>0</v>
          </cell>
          <cell r="K290">
            <v>0</v>
          </cell>
          <cell r="L290">
            <v>0</v>
          </cell>
          <cell r="M290">
            <v>0</v>
          </cell>
          <cell r="N290">
            <v>-246608.98</v>
          </cell>
          <cell r="P290">
            <v>288</v>
          </cell>
          <cell r="Q290" t="str">
            <v>Outras dívidas de terceiros</v>
          </cell>
          <cell r="R290">
            <v>0</v>
          </cell>
          <cell r="S290">
            <v>1198064.3600000001</v>
          </cell>
        </row>
        <row r="291">
          <cell r="A291">
            <v>566</v>
          </cell>
          <cell r="B291">
            <v>0</v>
          </cell>
          <cell r="C291" t="str">
            <v>Crédito Vivo</v>
          </cell>
          <cell r="D291">
            <v>0</v>
          </cell>
          <cell r="E291">
            <v>246308.98</v>
          </cell>
          <cell r="F291">
            <v>0</v>
          </cell>
          <cell r="G291">
            <v>389894.02</v>
          </cell>
          <cell r="I291" t="str">
            <v>A</v>
          </cell>
          <cell r="J291">
            <v>0</v>
          </cell>
          <cell r="K291">
            <v>0</v>
          </cell>
          <cell r="L291">
            <v>0</v>
          </cell>
          <cell r="M291">
            <v>0</v>
          </cell>
          <cell r="N291">
            <v>-246308.98</v>
          </cell>
          <cell r="P291">
            <v>0</v>
          </cell>
          <cell r="Q291" t="str">
            <v>Crédito Vivo</v>
          </cell>
          <cell r="R291">
            <v>0</v>
          </cell>
          <cell r="S291">
            <v>143585.04</v>
          </cell>
        </row>
        <row r="292">
          <cell r="A292">
            <v>568</v>
          </cell>
          <cell r="B292">
            <v>0</v>
          </cell>
          <cell r="C292" t="str">
            <v>Vendas de Activos</v>
          </cell>
          <cell r="D292">
            <v>0</v>
          </cell>
          <cell r="E292">
            <v>234751.08</v>
          </cell>
          <cell r="F292">
            <v>0</v>
          </cell>
          <cell r="G292">
            <v>378336.12</v>
          </cell>
          <cell r="I292" t="str">
            <v>A</v>
          </cell>
          <cell r="J292">
            <v>0</v>
          </cell>
          <cell r="K292">
            <v>0</v>
          </cell>
          <cell r="L292">
            <v>0</v>
          </cell>
          <cell r="M292">
            <v>0</v>
          </cell>
          <cell r="N292">
            <v>-234751.08</v>
          </cell>
          <cell r="P292">
            <v>0</v>
          </cell>
          <cell r="Q292" t="str">
            <v>Vendas de Activos</v>
          </cell>
          <cell r="R292">
            <v>0</v>
          </cell>
          <cell r="S292">
            <v>143585.04</v>
          </cell>
        </row>
        <row r="293">
          <cell r="A293">
            <v>569</v>
          </cell>
          <cell r="B293" t="str">
            <v>120089-1554-35</v>
          </cell>
          <cell r="C293" t="str">
            <v xml:space="preserve">  Gaspar, SGPS</v>
          </cell>
          <cell r="D293">
            <v>0</v>
          </cell>
          <cell r="E293">
            <v>0</v>
          </cell>
          <cell r="F293">
            <v>0</v>
          </cell>
          <cell r="G293">
            <v>20266.47</v>
          </cell>
          <cell r="I293" t="str">
            <v>A</v>
          </cell>
          <cell r="J293">
            <v>0</v>
          </cell>
          <cell r="K293">
            <v>0</v>
          </cell>
          <cell r="L293">
            <v>0</v>
          </cell>
          <cell r="M293">
            <v>20266.47</v>
          </cell>
          <cell r="N293">
            <v>0</v>
          </cell>
          <cell r="P293" t="str">
            <v>120089-0807-05</v>
          </cell>
          <cell r="Q293" t="str">
            <v xml:space="preserve">  Gaspar, SGPS</v>
          </cell>
          <cell r="R293">
            <v>0</v>
          </cell>
          <cell r="S293">
            <v>20266.47</v>
          </cell>
        </row>
        <row r="294">
          <cell r="A294">
            <v>570</v>
          </cell>
          <cell r="B294" t="str">
            <v>123042-1554-35</v>
          </cell>
          <cell r="C294" t="str">
            <v xml:space="preserve">  Grésmais - Soc. Prod. Cerâmicos, SA</v>
          </cell>
          <cell r="D294">
            <v>0</v>
          </cell>
          <cell r="E294">
            <v>0</v>
          </cell>
          <cell r="F294">
            <v>0</v>
          </cell>
          <cell r="G294">
            <v>122376.68</v>
          </cell>
          <cell r="I294" t="str">
            <v>A</v>
          </cell>
          <cell r="J294">
            <v>0</v>
          </cell>
          <cell r="K294">
            <v>0</v>
          </cell>
          <cell r="L294">
            <v>0</v>
          </cell>
          <cell r="M294">
            <v>122376.68</v>
          </cell>
          <cell r="N294">
            <v>0</v>
          </cell>
          <cell r="P294" t="str">
            <v>123042-0807-05</v>
          </cell>
          <cell r="Q294" t="str">
            <v xml:space="preserve">  Grésmais - Soc. Prod. Cerâmicos, SA</v>
          </cell>
          <cell r="R294">
            <v>0</v>
          </cell>
          <cell r="S294">
            <v>122376.68</v>
          </cell>
        </row>
        <row r="295">
          <cell r="A295">
            <v>571</v>
          </cell>
          <cell r="B295" t="str">
            <v>000117-1554-36</v>
          </cell>
          <cell r="C295" t="str">
            <v xml:space="preserve">  Lighthouse, Investments</v>
          </cell>
          <cell r="D295">
            <v>0</v>
          </cell>
          <cell r="E295">
            <v>101319.92</v>
          </cell>
          <cell r="F295">
            <v>0</v>
          </cell>
          <cell r="G295">
            <v>101319.92</v>
          </cell>
          <cell r="I295" t="str">
            <v>A</v>
          </cell>
          <cell r="J295">
            <v>0</v>
          </cell>
          <cell r="K295">
            <v>101319.92</v>
          </cell>
          <cell r="L295">
            <v>0</v>
          </cell>
          <cell r="M295">
            <v>101319.92</v>
          </cell>
          <cell r="N295">
            <v>-101319.92</v>
          </cell>
        </row>
        <row r="296">
          <cell r="A296">
            <v>572</v>
          </cell>
          <cell r="B296" t="str">
            <v>120196-1554-36</v>
          </cell>
          <cell r="C296" t="str">
            <v xml:space="preserve">  Sinalemp, Sinal. Empres., SA</v>
          </cell>
          <cell r="D296">
            <v>0</v>
          </cell>
          <cell r="E296">
            <v>133937.57999999999</v>
          </cell>
          <cell r="F296">
            <v>0</v>
          </cell>
          <cell r="G296">
            <v>133937.57999999999</v>
          </cell>
          <cell r="I296" t="str">
            <v>A</v>
          </cell>
          <cell r="J296">
            <v>0</v>
          </cell>
          <cell r="K296">
            <v>133937.57999999999</v>
          </cell>
          <cell r="L296">
            <v>0</v>
          </cell>
          <cell r="M296">
            <v>133937.57999999999</v>
          </cell>
          <cell r="N296">
            <v>-133937.57999999999</v>
          </cell>
        </row>
        <row r="297">
          <cell r="A297">
            <v>573</v>
          </cell>
          <cell r="B297" t="str">
            <v>119586-1554-35</v>
          </cell>
          <cell r="C297" t="str">
            <v xml:space="preserve">  Alexandre Magalhães</v>
          </cell>
          <cell r="D297">
            <v>506.42</v>
          </cell>
          <cell r="E297">
            <v>0</v>
          </cell>
          <cell r="F297">
            <v>0</v>
          </cell>
          <cell r="G297">
            <v>435.47</v>
          </cell>
          <cell r="I297" t="str">
            <v>A</v>
          </cell>
          <cell r="J297">
            <v>506.42</v>
          </cell>
          <cell r="K297">
            <v>0</v>
          </cell>
          <cell r="L297">
            <v>0</v>
          </cell>
          <cell r="M297">
            <v>435.47</v>
          </cell>
          <cell r="N297">
            <v>506.42</v>
          </cell>
          <cell r="P297" t="str">
            <v>119586-0807-05</v>
          </cell>
          <cell r="Q297" t="str">
            <v xml:space="preserve">  Alexandre Magalhães</v>
          </cell>
          <cell r="R297">
            <v>0</v>
          </cell>
          <cell r="S297">
            <v>941.89</v>
          </cell>
        </row>
        <row r="298">
          <cell r="A298">
            <v>574</v>
          </cell>
          <cell r="B298">
            <v>0</v>
          </cell>
          <cell r="C298" t="str">
            <v>Adiantamentos e Outros Devedores</v>
          </cell>
          <cell r="D298">
            <v>0</v>
          </cell>
          <cell r="E298">
            <v>11557.9</v>
          </cell>
          <cell r="F298">
            <v>0</v>
          </cell>
          <cell r="G298">
            <v>11557.9</v>
          </cell>
          <cell r="I298" t="str">
            <v>A</v>
          </cell>
          <cell r="J298">
            <v>0</v>
          </cell>
          <cell r="K298">
            <v>0</v>
          </cell>
          <cell r="L298">
            <v>0</v>
          </cell>
          <cell r="M298">
            <v>0</v>
          </cell>
          <cell r="N298">
            <v>-11557.9</v>
          </cell>
          <cell r="P298">
            <v>0</v>
          </cell>
          <cell r="Q298" t="str">
            <v>Adiantamentos e Outros Devedores</v>
          </cell>
          <cell r="S298">
            <v>0</v>
          </cell>
        </row>
        <row r="299">
          <cell r="A299">
            <v>575</v>
          </cell>
          <cell r="B299" t="str">
            <v>119644-1554-36</v>
          </cell>
          <cell r="C299" t="str">
            <v xml:space="preserve">  Biomediche, Lda</v>
          </cell>
          <cell r="D299">
            <v>0</v>
          </cell>
          <cell r="E299">
            <v>11557.9</v>
          </cell>
          <cell r="F299">
            <v>0</v>
          </cell>
          <cell r="G299">
            <v>11557.9</v>
          </cell>
          <cell r="I299" t="str">
            <v>A</v>
          </cell>
          <cell r="J299">
            <v>0</v>
          </cell>
          <cell r="K299">
            <v>11557.9</v>
          </cell>
          <cell r="L299">
            <v>0</v>
          </cell>
          <cell r="M299">
            <v>11557.9</v>
          </cell>
          <cell r="N299">
            <v>-11557.9</v>
          </cell>
        </row>
        <row r="300">
          <cell r="A300">
            <v>578</v>
          </cell>
          <cell r="B300">
            <v>0</v>
          </cell>
          <cell r="C300" t="str">
            <v>Crédito Vencido</v>
          </cell>
          <cell r="D300">
            <v>0</v>
          </cell>
          <cell r="E300">
            <v>300</v>
          </cell>
          <cell r="F300">
            <v>0</v>
          </cell>
          <cell r="G300">
            <v>1054779.32</v>
          </cell>
          <cell r="I300" t="str">
            <v>A</v>
          </cell>
          <cell r="J300">
            <v>0</v>
          </cell>
          <cell r="K300">
            <v>0</v>
          </cell>
          <cell r="L300">
            <v>0</v>
          </cell>
          <cell r="M300">
            <v>0</v>
          </cell>
          <cell r="N300">
            <v>-300</v>
          </cell>
          <cell r="P300">
            <v>0</v>
          </cell>
          <cell r="Q300" t="str">
            <v>Crédito Vencido</v>
          </cell>
          <cell r="R300">
            <v>0</v>
          </cell>
          <cell r="S300">
            <v>1054479.32</v>
          </cell>
        </row>
        <row r="301">
          <cell r="A301">
            <v>580</v>
          </cell>
          <cell r="B301">
            <v>0</v>
          </cell>
          <cell r="C301" t="str">
            <v>Vendas de Activos</v>
          </cell>
          <cell r="D301">
            <v>0</v>
          </cell>
          <cell r="E301">
            <v>300</v>
          </cell>
          <cell r="F301">
            <v>0</v>
          </cell>
          <cell r="G301">
            <v>992591</v>
          </cell>
          <cell r="I301" t="str">
            <v>A</v>
          </cell>
          <cell r="J301">
            <v>0</v>
          </cell>
          <cell r="K301">
            <v>0</v>
          </cell>
          <cell r="L301">
            <v>0</v>
          </cell>
          <cell r="M301">
            <v>0</v>
          </cell>
          <cell r="N301">
            <v>-300</v>
          </cell>
          <cell r="P301">
            <v>0</v>
          </cell>
          <cell r="Q301" t="str">
            <v>Vendas de Activos</v>
          </cell>
          <cell r="R301">
            <v>0</v>
          </cell>
          <cell r="S301">
            <v>992291</v>
          </cell>
        </row>
        <row r="302">
          <cell r="A302">
            <v>581</v>
          </cell>
          <cell r="B302" t="str">
            <v>120147-2668-35</v>
          </cell>
          <cell r="C302" t="str">
            <v xml:space="preserve">  António Augusto Coimbra</v>
          </cell>
          <cell r="D302">
            <v>0</v>
          </cell>
          <cell r="E302">
            <v>300</v>
          </cell>
          <cell r="F302">
            <v>0</v>
          </cell>
          <cell r="G302">
            <v>63935.79</v>
          </cell>
          <cell r="I302" t="str">
            <v>A</v>
          </cell>
          <cell r="J302">
            <v>0</v>
          </cell>
          <cell r="K302">
            <v>300</v>
          </cell>
          <cell r="L302">
            <v>0</v>
          </cell>
          <cell r="M302">
            <v>63935.79</v>
          </cell>
          <cell r="N302">
            <v>-300</v>
          </cell>
          <cell r="P302" t="str">
            <v>120147-0816-05</v>
          </cell>
          <cell r="Q302" t="str">
            <v xml:space="preserve">  António Augusto Coimbra</v>
          </cell>
          <cell r="R302">
            <v>0</v>
          </cell>
          <cell r="S302">
            <v>63635.79</v>
          </cell>
        </row>
        <row r="303">
          <cell r="A303">
            <v>582</v>
          </cell>
          <cell r="B303" t="str">
            <v>121517-2668-35</v>
          </cell>
          <cell r="C303" t="str">
            <v xml:space="preserve">  Joaquim S.Coutinho / Gaspar S.Coutinho</v>
          </cell>
          <cell r="D303">
            <v>0</v>
          </cell>
          <cell r="E303">
            <v>0</v>
          </cell>
          <cell r="F303">
            <v>0</v>
          </cell>
          <cell r="G303">
            <v>695982.26</v>
          </cell>
          <cell r="I303" t="str">
            <v>A</v>
          </cell>
          <cell r="J303">
            <v>0</v>
          </cell>
          <cell r="K303">
            <v>0</v>
          </cell>
          <cell r="L303">
            <v>0</v>
          </cell>
          <cell r="M303">
            <v>695982.26</v>
          </cell>
          <cell r="N303">
            <v>0</v>
          </cell>
          <cell r="P303" t="str">
            <v>121517-0816-05</v>
          </cell>
          <cell r="Q303" t="str">
            <v xml:space="preserve">  Joaquim S.Coutinho / Gaspar S.Coutinho</v>
          </cell>
          <cell r="R303">
            <v>0</v>
          </cell>
          <cell r="S303">
            <v>695982.26</v>
          </cell>
        </row>
        <row r="304">
          <cell r="A304">
            <v>583</v>
          </cell>
          <cell r="B304" t="str">
            <v>000117-2668-36</v>
          </cell>
          <cell r="C304" t="str">
            <v xml:space="preserve">  José Eduardo Martins</v>
          </cell>
          <cell r="D304">
            <v>0</v>
          </cell>
          <cell r="E304">
            <v>0</v>
          </cell>
          <cell r="F304">
            <v>0</v>
          </cell>
          <cell r="G304">
            <v>232672.95</v>
          </cell>
          <cell r="I304" t="str">
            <v>A</v>
          </cell>
          <cell r="J304">
            <v>0</v>
          </cell>
          <cell r="K304">
            <v>0</v>
          </cell>
          <cell r="L304">
            <v>0</v>
          </cell>
          <cell r="M304">
            <v>232672.95</v>
          </cell>
          <cell r="N304">
            <v>0</v>
          </cell>
          <cell r="P304" t="str">
            <v>000117-0816-06</v>
          </cell>
          <cell r="Q304" t="str">
            <v xml:space="preserve">  José Eduardo Martins</v>
          </cell>
          <cell r="R304">
            <v>0</v>
          </cell>
          <cell r="S304">
            <v>232672.95</v>
          </cell>
        </row>
        <row r="305">
          <cell r="A305">
            <v>585</v>
          </cell>
          <cell r="B305">
            <v>0</v>
          </cell>
          <cell r="C305" t="str">
            <v>Adiantamentos e Outros Devedores</v>
          </cell>
          <cell r="D305">
            <v>0</v>
          </cell>
          <cell r="E305">
            <v>0</v>
          </cell>
          <cell r="F305">
            <v>0</v>
          </cell>
          <cell r="G305">
            <v>9617.58</v>
          </cell>
          <cell r="I305" t="str">
            <v>A</v>
          </cell>
          <cell r="J305">
            <v>0</v>
          </cell>
          <cell r="K305">
            <v>0</v>
          </cell>
          <cell r="L305">
            <v>0</v>
          </cell>
          <cell r="M305">
            <v>0</v>
          </cell>
          <cell r="N305">
            <v>0</v>
          </cell>
          <cell r="P305">
            <v>0</v>
          </cell>
          <cell r="Q305" t="str">
            <v>Adiantamentos e Outros Devedores</v>
          </cell>
          <cell r="R305">
            <v>0</v>
          </cell>
          <cell r="S305">
            <v>9617.58</v>
          </cell>
        </row>
        <row r="306">
          <cell r="A306">
            <v>586</v>
          </cell>
          <cell r="B306" t="str">
            <v>120022-2668-36</v>
          </cell>
          <cell r="C306" t="str">
            <v xml:space="preserve">  Fundição FSM Intern, SA</v>
          </cell>
          <cell r="D306">
            <v>0</v>
          </cell>
          <cell r="E306">
            <v>0</v>
          </cell>
          <cell r="F306">
            <v>0</v>
          </cell>
          <cell r="G306">
            <v>9617.58</v>
          </cell>
          <cell r="I306" t="str">
            <v>A</v>
          </cell>
          <cell r="J306">
            <v>0</v>
          </cell>
          <cell r="K306">
            <v>0</v>
          </cell>
          <cell r="L306">
            <v>0</v>
          </cell>
          <cell r="M306">
            <v>9617.58</v>
          </cell>
          <cell r="N306">
            <v>0</v>
          </cell>
          <cell r="P306" t="str">
            <v>120022-0816-06</v>
          </cell>
          <cell r="Q306" t="str">
            <v xml:space="preserve">  Fundição FSM Intern, SA</v>
          </cell>
          <cell r="R306">
            <v>0</v>
          </cell>
          <cell r="S306">
            <v>9617.58</v>
          </cell>
        </row>
        <row r="307">
          <cell r="A307">
            <v>587</v>
          </cell>
          <cell r="B307">
            <v>0</v>
          </cell>
          <cell r="C307" t="str">
            <v>Juros</v>
          </cell>
          <cell r="D307">
            <v>0</v>
          </cell>
          <cell r="E307">
            <v>0</v>
          </cell>
          <cell r="F307">
            <v>0</v>
          </cell>
          <cell r="G307">
            <v>52570.740000000005</v>
          </cell>
          <cell r="I307" t="str">
            <v>A</v>
          </cell>
          <cell r="J307">
            <v>0</v>
          </cell>
          <cell r="K307">
            <v>0</v>
          </cell>
          <cell r="L307">
            <v>0</v>
          </cell>
          <cell r="M307">
            <v>0</v>
          </cell>
          <cell r="N307">
            <v>0</v>
          </cell>
          <cell r="P307">
            <v>0</v>
          </cell>
          <cell r="Q307" t="str">
            <v>Juros</v>
          </cell>
          <cell r="R307">
            <v>0</v>
          </cell>
          <cell r="S307">
            <v>52570.74</v>
          </cell>
        </row>
        <row r="308">
          <cell r="A308">
            <v>588</v>
          </cell>
          <cell r="B308" t="str">
            <v>121517-2668-32</v>
          </cell>
          <cell r="C308" t="str">
            <v xml:space="preserve">  Joaquim S.Coutinho / Gaspar S.Coutinho</v>
          </cell>
          <cell r="D308">
            <v>0</v>
          </cell>
          <cell r="E308">
            <v>0</v>
          </cell>
          <cell r="F308">
            <v>0</v>
          </cell>
          <cell r="G308">
            <v>51817.760000000002</v>
          </cell>
          <cell r="I308" t="str">
            <v>A</v>
          </cell>
          <cell r="J308">
            <v>0</v>
          </cell>
          <cell r="K308">
            <v>0</v>
          </cell>
          <cell r="L308">
            <v>0</v>
          </cell>
          <cell r="M308">
            <v>51817.760000000002</v>
          </cell>
          <cell r="N308">
            <v>0</v>
          </cell>
          <cell r="P308" t="str">
            <v>121517-0816-02</v>
          </cell>
          <cell r="Q308" t="str">
            <v xml:space="preserve">  Joaquim S.Coutinho / Gaspar S.Coutinho</v>
          </cell>
          <cell r="R308">
            <v>0</v>
          </cell>
          <cell r="S308">
            <v>51817.760000000002</v>
          </cell>
        </row>
        <row r="309">
          <cell r="A309">
            <v>589</v>
          </cell>
          <cell r="B309" t="str">
            <v>120428-2668-32</v>
          </cell>
          <cell r="C309" t="str">
            <v xml:space="preserve">  Torre Confecções, SA</v>
          </cell>
          <cell r="D309">
            <v>0</v>
          </cell>
          <cell r="E309">
            <v>0</v>
          </cell>
          <cell r="F309">
            <v>0</v>
          </cell>
          <cell r="G309">
            <v>2.25</v>
          </cell>
          <cell r="I309" t="str">
            <v>A</v>
          </cell>
          <cell r="J309">
            <v>0</v>
          </cell>
          <cell r="K309">
            <v>0</v>
          </cell>
          <cell r="L309">
            <v>0</v>
          </cell>
          <cell r="M309">
            <v>2.25</v>
          </cell>
          <cell r="N309">
            <v>0</v>
          </cell>
          <cell r="R309">
            <v>0</v>
          </cell>
          <cell r="S309">
            <v>2.25</v>
          </cell>
        </row>
        <row r="310">
          <cell r="A310">
            <v>590</v>
          </cell>
          <cell r="B310" t="str">
            <v>121111-2668-32</v>
          </cell>
          <cell r="C310" t="str">
            <v xml:space="preserve">  Manuel Inácio &amp; Filhos, SGPS, SA</v>
          </cell>
          <cell r="D310">
            <v>0</v>
          </cell>
          <cell r="E310">
            <v>0</v>
          </cell>
          <cell r="F310">
            <v>0</v>
          </cell>
          <cell r="G310">
            <v>9.23</v>
          </cell>
          <cell r="I310" t="str">
            <v>A</v>
          </cell>
          <cell r="J310">
            <v>0</v>
          </cell>
          <cell r="K310">
            <v>0</v>
          </cell>
          <cell r="L310">
            <v>0</v>
          </cell>
          <cell r="M310">
            <v>9.23</v>
          </cell>
          <cell r="N310">
            <v>0</v>
          </cell>
          <cell r="R310">
            <v>0</v>
          </cell>
          <cell r="S310">
            <v>9.23</v>
          </cell>
        </row>
        <row r="311">
          <cell r="A311">
            <v>591</v>
          </cell>
          <cell r="B311" t="str">
            <v>120196-2668-32</v>
          </cell>
          <cell r="C311" t="str">
            <v xml:space="preserve">  Sinalemp, Sinal. Empres., SA</v>
          </cell>
          <cell r="D311">
            <v>0</v>
          </cell>
          <cell r="E311">
            <v>0</v>
          </cell>
          <cell r="F311">
            <v>0</v>
          </cell>
          <cell r="G311">
            <v>741.5</v>
          </cell>
          <cell r="I311" t="str">
            <v>A</v>
          </cell>
          <cell r="J311">
            <v>0</v>
          </cell>
          <cell r="K311">
            <v>0</v>
          </cell>
          <cell r="L311">
            <v>0</v>
          </cell>
          <cell r="M311">
            <v>741.5</v>
          </cell>
          <cell r="N311">
            <v>0</v>
          </cell>
          <cell r="P311" t="str">
            <v>120196-0816-02</v>
          </cell>
          <cell r="Q311" t="str">
            <v xml:space="preserve">  Sinalemp, Sinal. Empres., SA</v>
          </cell>
          <cell r="R311">
            <v>0</v>
          </cell>
          <cell r="S311">
            <v>741.5</v>
          </cell>
        </row>
        <row r="312">
          <cell r="A312">
            <v>644</v>
          </cell>
          <cell r="B312">
            <v>41</v>
          </cell>
          <cell r="C312" t="str">
            <v>Investimentos financeiros</v>
          </cell>
          <cell r="D312">
            <v>0</v>
          </cell>
          <cell r="E312">
            <v>1755112.24</v>
          </cell>
          <cell r="F312">
            <v>18389459.199999996</v>
          </cell>
          <cell r="G312">
            <v>0</v>
          </cell>
          <cell r="I312" t="str">
            <v>A</v>
          </cell>
          <cell r="J312">
            <v>0</v>
          </cell>
          <cell r="K312">
            <v>0</v>
          </cell>
          <cell r="L312">
            <v>0</v>
          </cell>
          <cell r="M312">
            <v>0</v>
          </cell>
          <cell r="N312">
            <v>-1755112.24</v>
          </cell>
          <cell r="P312">
            <v>41</v>
          </cell>
          <cell r="Q312" t="str">
            <v>Investimentos financeiros</v>
          </cell>
          <cell r="R312">
            <v>20144571.439999994</v>
          </cell>
          <cell r="S312">
            <v>0</v>
          </cell>
        </row>
        <row r="313">
          <cell r="A313">
            <v>645</v>
          </cell>
          <cell r="B313">
            <v>411</v>
          </cell>
          <cell r="C313" t="str">
            <v>Partes de Capital</v>
          </cell>
          <cell r="D313">
            <v>0</v>
          </cell>
          <cell r="E313">
            <v>221941.74</v>
          </cell>
          <cell r="F313">
            <v>17297794.199999996</v>
          </cell>
          <cell r="G313">
            <v>0</v>
          </cell>
          <cell r="I313" t="str">
            <v>A</v>
          </cell>
          <cell r="J313">
            <v>0</v>
          </cell>
          <cell r="K313">
            <v>0</v>
          </cell>
          <cell r="L313">
            <v>0</v>
          </cell>
          <cell r="M313">
            <v>0</v>
          </cell>
          <cell r="N313">
            <v>-221941.74</v>
          </cell>
          <cell r="P313">
            <v>411</v>
          </cell>
          <cell r="Q313" t="str">
            <v>Partes de capital</v>
          </cell>
          <cell r="R313">
            <v>17519735.939999994</v>
          </cell>
          <cell r="S313">
            <v>0</v>
          </cell>
        </row>
        <row r="314">
          <cell r="A314">
            <v>646</v>
          </cell>
          <cell r="B314">
            <v>4111</v>
          </cell>
          <cell r="C314" t="str">
            <v>Empresas do grupo</v>
          </cell>
          <cell r="D314">
            <v>0</v>
          </cell>
          <cell r="E314">
            <v>134790.74</v>
          </cell>
          <cell r="F314">
            <v>0</v>
          </cell>
          <cell r="G314">
            <v>0</v>
          </cell>
          <cell r="I314" t="str">
            <v>A</v>
          </cell>
          <cell r="J314">
            <v>0</v>
          </cell>
          <cell r="K314">
            <v>0</v>
          </cell>
          <cell r="L314">
            <v>0</v>
          </cell>
          <cell r="M314">
            <v>0</v>
          </cell>
          <cell r="N314">
            <v>-134790.74</v>
          </cell>
          <cell r="P314">
            <v>4111</v>
          </cell>
          <cell r="Q314" t="str">
            <v>Empresas do grupo</v>
          </cell>
          <cell r="R314">
            <v>134790.74</v>
          </cell>
          <cell r="S314">
            <v>0</v>
          </cell>
        </row>
        <row r="315">
          <cell r="A315">
            <v>647</v>
          </cell>
          <cell r="B315">
            <v>0</v>
          </cell>
          <cell r="C315" t="str">
            <v>Quotas</v>
          </cell>
          <cell r="D315">
            <v>0</v>
          </cell>
          <cell r="E315">
            <v>134790.74</v>
          </cell>
          <cell r="F315">
            <v>0</v>
          </cell>
          <cell r="G315">
            <v>0</v>
          </cell>
          <cell r="I315" t="str">
            <v>A</v>
          </cell>
          <cell r="J315">
            <v>0</v>
          </cell>
          <cell r="K315">
            <v>0</v>
          </cell>
          <cell r="L315">
            <v>0</v>
          </cell>
          <cell r="M315">
            <v>0</v>
          </cell>
          <cell r="N315">
            <v>-134790.74</v>
          </cell>
          <cell r="P315">
            <v>0</v>
          </cell>
          <cell r="Q315" t="str">
            <v>Quotas</v>
          </cell>
          <cell r="R315">
            <v>134790.74</v>
          </cell>
          <cell r="S315">
            <v>0</v>
          </cell>
        </row>
        <row r="316">
          <cell r="A316">
            <v>648</v>
          </cell>
          <cell r="B316" t="str">
            <v>119644-1312-01</v>
          </cell>
          <cell r="C316" t="str">
            <v xml:space="preserve">  Biomediche, Lda</v>
          </cell>
          <cell r="D316">
            <v>0</v>
          </cell>
          <cell r="E316">
            <v>134790.74</v>
          </cell>
          <cell r="F316">
            <v>0</v>
          </cell>
          <cell r="G316">
            <v>0</v>
          </cell>
          <cell r="I316" t="str">
            <v>A</v>
          </cell>
          <cell r="J316">
            <v>0</v>
          </cell>
          <cell r="K316">
            <v>134790.74</v>
          </cell>
          <cell r="L316">
            <v>0</v>
          </cell>
          <cell r="M316">
            <v>0</v>
          </cell>
          <cell r="N316">
            <v>-134790.74</v>
          </cell>
          <cell r="P316" t="str">
            <v>119644-1365-01</v>
          </cell>
          <cell r="Q316" t="str">
            <v xml:space="preserve">  Biomediche, Lda</v>
          </cell>
          <cell r="R316">
            <v>134790.74</v>
          </cell>
          <cell r="S316">
            <v>0</v>
          </cell>
        </row>
        <row r="317">
          <cell r="A317">
            <v>651</v>
          </cell>
          <cell r="B317">
            <v>4113</v>
          </cell>
          <cell r="C317" t="str">
            <v>Outras empresas</v>
          </cell>
          <cell r="D317">
            <v>0</v>
          </cell>
          <cell r="E317">
            <v>87151</v>
          </cell>
          <cell r="F317">
            <v>17297794.199999996</v>
          </cell>
          <cell r="G317">
            <v>0</v>
          </cell>
          <cell r="I317" t="str">
            <v>A</v>
          </cell>
          <cell r="J317">
            <v>0</v>
          </cell>
          <cell r="K317">
            <v>0</v>
          </cell>
          <cell r="L317">
            <v>0</v>
          </cell>
          <cell r="M317">
            <v>0</v>
          </cell>
          <cell r="N317">
            <v>-87151</v>
          </cell>
          <cell r="P317">
            <v>4113</v>
          </cell>
          <cell r="Q317" t="str">
            <v>Outras empresas</v>
          </cell>
          <cell r="R317">
            <v>17384945.199999996</v>
          </cell>
          <cell r="S317">
            <v>0</v>
          </cell>
        </row>
        <row r="318">
          <cell r="A318">
            <v>652</v>
          </cell>
          <cell r="B318">
            <v>0</v>
          </cell>
          <cell r="C318" t="str">
            <v>Acções</v>
          </cell>
          <cell r="D318">
            <v>0</v>
          </cell>
          <cell r="E318">
            <v>87151</v>
          </cell>
          <cell r="F318">
            <v>17198034.619999997</v>
          </cell>
          <cell r="G318">
            <v>0</v>
          </cell>
          <cell r="I318" t="str">
            <v>A</v>
          </cell>
          <cell r="J318">
            <v>0</v>
          </cell>
          <cell r="K318">
            <v>0</v>
          </cell>
          <cell r="L318">
            <v>0</v>
          </cell>
          <cell r="M318">
            <v>0</v>
          </cell>
          <cell r="N318">
            <v>-87151</v>
          </cell>
          <cell r="P318">
            <v>0</v>
          </cell>
          <cell r="Q318" t="str">
            <v>Acções</v>
          </cell>
          <cell r="R318">
            <v>17285185.619999997</v>
          </cell>
          <cell r="S318">
            <v>0</v>
          </cell>
        </row>
        <row r="319">
          <cell r="A319">
            <v>653</v>
          </cell>
          <cell r="B319" t="str">
            <v>119784-0522-01</v>
          </cell>
          <cell r="C319" t="str">
            <v xml:space="preserve">  Felino, SA  </v>
          </cell>
          <cell r="D319">
            <v>0</v>
          </cell>
          <cell r="E319">
            <v>0</v>
          </cell>
          <cell r="F319">
            <v>249403.94</v>
          </cell>
          <cell r="G319">
            <v>0</v>
          </cell>
          <cell r="I319" t="str">
            <v>A</v>
          </cell>
          <cell r="J319">
            <v>0</v>
          </cell>
          <cell r="K319">
            <v>0</v>
          </cell>
          <cell r="L319">
            <v>249403.94</v>
          </cell>
          <cell r="M319">
            <v>0</v>
          </cell>
          <cell r="N319">
            <v>0</v>
          </cell>
          <cell r="P319" t="str">
            <v>119784-1348-01</v>
          </cell>
          <cell r="Q319" t="str">
            <v xml:space="preserve">  Felino, SA  </v>
          </cell>
          <cell r="R319">
            <v>249403.94</v>
          </cell>
          <cell r="S319">
            <v>0</v>
          </cell>
        </row>
        <row r="320">
          <cell r="A320">
            <v>654</v>
          </cell>
          <cell r="B320" t="str">
            <v>120196-1312-01</v>
          </cell>
          <cell r="C320" t="str">
            <v xml:space="preserve">  Sinalemp, Sinal. Empres., SA</v>
          </cell>
          <cell r="D320">
            <v>0</v>
          </cell>
          <cell r="E320">
            <v>87151</v>
          </cell>
          <cell r="F320">
            <v>0</v>
          </cell>
          <cell r="G320">
            <v>0</v>
          </cell>
          <cell r="I320" t="str">
            <v>A</v>
          </cell>
          <cell r="J320">
            <v>0</v>
          </cell>
          <cell r="K320">
            <v>87151</v>
          </cell>
          <cell r="L320">
            <v>0</v>
          </cell>
          <cell r="M320">
            <v>0</v>
          </cell>
          <cell r="N320">
            <v>-87151</v>
          </cell>
          <cell r="P320" t="str">
            <v>120196-1348-01</v>
          </cell>
          <cell r="Q320" t="str">
            <v xml:space="preserve">  Sinalemp, Sinal. Empres., SA</v>
          </cell>
          <cell r="R320">
            <v>87151</v>
          </cell>
          <cell r="S320">
            <v>0</v>
          </cell>
        </row>
        <row r="321">
          <cell r="A321">
            <v>655</v>
          </cell>
          <cell r="B321" t="str">
            <v>119966-1312-01</v>
          </cell>
          <cell r="C321" t="str">
            <v xml:space="preserve">  Companhia de Papel do Prado, SA</v>
          </cell>
          <cell r="D321">
            <v>0</v>
          </cell>
          <cell r="E321">
            <v>0</v>
          </cell>
          <cell r="F321">
            <v>53646.47</v>
          </cell>
          <cell r="G321">
            <v>0</v>
          </cell>
          <cell r="I321" t="str">
            <v>A</v>
          </cell>
          <cell r="J321">
            <v>0</v>
          </cell>
          <cell r="K321">
            <v>0</v>
          </cell>
          <cell r="L321">
            <v>53646.47</v>
          </cell>
          <cell r="M321">
            <v>0</v>
          </cell>
          <cell r="N321">
            <v>0</v>
          </cell>
          <cell r="P321" t="str">
            <v>119966-1348-01</v>
          </cell>
          <cell r="Q321" t="str">
            <v xml:space="preserve">  Companhia de Papel do Prado, SA</v>
          </cell>
          <cell r="R321">
            <v>53646.47</v>
          </cell>
          <cell r="S321">
            <v>0</v>
          </cell>
        </row>
        <row r="322">
          <cell r="A322">
            <v>658</v>
          </cell>
          <cell r="B322" t="str">
            <v>121004-0522-01</v>
          </cell>
          <cell r="C322" t="str">
            <v xml:space="preserve">  Plataforma, SGPS, SA</v>
          </cell>
          <cell r="D322">
            <v>0</v>
          </cell>
          <cell r="E322">
            <v>0</v>
          </cell>
          <cell r="F322">
            <v>1000000</v>
          </cell>
          <cell r="G322">
            <v>0</v>
          </cell>
          <cell r="I322" t="str">
            <v>A</v>
          </cell>
          <cell r="J322">
            <v>0</v>
          </cell>
          <cell r="K322">
            <v>0</v>
          </cell>
          <cell r="L322">
            <v>1000000</v>
          </cell>
          <cell r="M322">
            <v>0</v>
          </cell>
          <cell r="N322">
            <v>0</v>
          </cell>
          <cell r="P322" t="str">
            <v>121004-1348-01</v>
          </cell>
          <cell r="Q322" t="str">
            <v xml:space="preserve">  Plataforma, SGPS, SA</v>
          </cell>
          <cell r="R322">
            <v>1000000</v>
          </cell>
          <cell r="S322">
            <v>0</v>
          </cell>
        </row>
        <row r="323">
          <cell r="A323">
            <v>659</v>
          </cell>
          <cell r="B323" t="str">
            <v>121111-0522-01</v>
          </cell>
          <cell r="C323" t="str">
            <v xml:space="preserve">  Manuel Inácio &amp; Filhos, SGPS, SA</v>
          </cell>
          <cell r="D323">
            <v>0</v>
          </cell>
          <cell r="E323">
            <v>0</v>
          </cell>
          <cell r="F323">
            <v>2499999.86</v>
          </cell>
          <cell r="G323">
            <v>0</v>
          </cell>
          <cell r="I323" t="str">
            <v>A</v>
          </cell>
          <cell r="J323">
            <v>0</v>
          </cell>
          <cell r="K323">
            <v>0</v>
          </cell>
          <cell r="L323">
            <v>2499999.86</v>
          </cell>
          <cell r="M323">
            <v>0</v>
          </cell>
          <cell r="N323">
            <v>0</v>
          </cell>
          <cell r="P323" t="str">
            <v>121111-1348-01</v>
          </cell>
          <cell r="Q323" t="str">
            <v xml:space="preserve">  Manuel Inácio &amp; Filhos, SGPS, SA</v>
          </cell>
          <cell r="R323">
            <v>2499999.86</v>
          </cell>
          <cell r="S323">
            <v>0</v>
          </cell>
        </row>
        <row r="324">
          <cell r="A324">
            <v>660</v>
          </cell>
          <cell r="B324" t="str">
            <v>123489-0522-01</v>
          </cell>
          <cell r="C324" t="str">
            <v xml:space="preserve">  Grupo Visabeira, SGPS, SA</v>
          </cell>
          <cell r="D324">
            <v>0</v>
          </cell>
          <cell r="E324">
            <v>0</v>
          </cell>
          <cell r="F324">
            <v>6600004.5999999996</v>
          </cell>
          <cell r="G324">
            <v>0</v>
          </cell>
          <cell r="I324" t="str">
            <v>A</v>
          </cell>
          <cell r="J324">
            <v>0</v>
          </cell>
          <cell r="K324">
            <v>0</v>
          </cell>
          <cell r="L324">
            <v>6600004.5999999996</v>
          </cell>
          <cell r="M324">
            <v>0</v>
          </cell>
          <cell r="N324">
            <v>0</v>
          </cell>
          <cell r="P324" t="str">
            <v>123489-1348-01</v>
          </cell>
          <cell r="Q324" t="str">
            <v xml:space="preserve">  Grupo Visabeira, SGPS, SA</v>
          </cell>
          <cell r="R324">
            <v>6600004.5999999996</v>
          </cell>
          <cell r="S324">
            <v>0</v>
          </cell>
        </row>
        <row r="325">
          <cell r="A325">
            <v>661</v>
          </cell>
          <cell r="B325" t="str">
            <v>121178-0522-01</v>
          </cell>
          <cell r="C325" t="str">
            <v xml:space="preserve">  Convento de Belmonte - Inv. Turíst., SA</v>
          </cell>
          <cell r="D325">
            <v>0</v>
          </cell>
          <cell r="E325">
            <v>0</v>
          </cell>
          <cell r="F325">
            <v>470000</v>
          </cell>
          <cell r="G325">
            <v>0</v>
          </cell>
          <cell r="I325" t="str">
            <v>A</v>
          </cell>
          <cell r="J325">
            <v>0</v>
          </cell>
          <cell r="K325">
            <v>0</v>
          </cell>
          <cell r="L325">
            <v>470000</v>
          </cell>
          <cell r="M325">
            <v>0</v>
          </cell>
          <cell r="N325">
            <v>0</v>
          </cell>
          <cell r="P325" t="str">
            <v>121178-1348-01</v>
          </cell>
          <cell r="Q325" t="str">
            <v xml:space="preserve">  Convento de Belmonte - Inv. Turíst., SA</v>
          </cell>
          <cell r="R325">
            <v>470000</v>
          </cell>
          <cell r="S325">
            <v>0</v>
          </cell>
        </row>
        <row r="326">
          <cell r="A326">
            <v>663</v>
          </cell>
          <cell r="B326" t="str">
            <v>121285-1312-01</v>
          </cell>
          <cell r="C326" t="str">
            <v xml:space="preserve">  Prado Cartolinas da Lousã, SA</v>
          </cell>
          <cell r="D326">
            <v>0</v>
          </cell>
          <cell r="E326">
            <v>0</v>
          </cell>
          <cell r="F326">
            <v>92863</v>
          </cell>
          <cell r="G326">
            <v>0</v>
          </cell>
          <cell r="I326" t="str">
            <v>A</v>
          </cell>
          <cell r="J326">
            <v>0</v>
          </cell>
          <cell r="K326">
            <v>0</v>
          </cell>
          <cell r="L326">
            <v>92863</v>
          </cell>
          <cell r="M326">
            <v>0</v>
          </cell>
          <cell r="N326">
            <v>0</v>
          </cell>
          <cell r="P326" t="str">
            <v>121285-1348-01</v>
          </cell>
          <cell r="Q326" t="str">
            <v xml:space="preserve">  Prado Cartolinas da Lousã, SA</v>
          </cell>
          <cell r="R326">
            <v>92863</v>
          </cell>
          <cell r="S326">
            <v>0</v>
          </cell>
        </row>
        <row r="327">
          <cell r="A327">
            <v>664</v>
          </cell>
          <cell r="B327" t="str">
            <v>121293-1312-01</v>
          </cell>
          <cell r="C327" t="str">
            <v xml:space="preserve">  Prado Karton, SA</v>
          </cell>
          <cell r="D327">
            <v>0</v>
          </cell>
          <cell r="E327">
            <v>0</v>
          </cell>
          <cell r="F327">
            <v>108260</v>
          </cell>
          <cell r="G327">
            <v>0</v>
          </cell>
          <cell r="I327" t="str">
            <v>A</v>
          </cell>
          <cell r="J327">
            <v>0</v>
          </cell>
          <cell r="K327">
            <v>0</v>
          </cell>
          <cell r="L327">
            <v>108260</v>
          </cell>
          <cell r="M327">
            <v>0</v>
          </cell>
          <cell r="N327">
            <v>0</v>
          </cell>
          <cell r="P327" t="str">
            <v>121293-1348-01</v>
          </cell>
          <cell r="Q327" t="str">
            <v xml:space="preserve">  Prado Karton, SA</v>
          </cell>
          <cell r="R327">
            <v>108260</v>
          </cell>
          <cell r="S327">
            <v>0</v>
          </cell>
        </row>
        <row r="328">
          <cell r="A328">
            <v>665</v>
          </cell>
          <cell r="B328" t="str">
            <v>121343-1312-01</v>
          </cell>
          <cell r="C328" t="str">
            <v xml:space="preserve">  Grupo Pestana - Pous. Inv. Turíst., SA</v>
          </cell>
          <cell r="D328">
            <v>0</v>
          </cell>
          <cell r="E328">
            <v>0</v>
          </cell>
          <cell r="F328">
            <v>1000000</v>
          </cell>
          <cell r="G328">
            <v>0</v>
          </cell>
          <cell r="I328" t="str">
            <v>A</v>
          </cell>
          <cell r="J328">
            <v>0</v>
          </cell>
          <cell r="K328">
            <v>0</v>
          </cell>
          <cell r="L328">
            <v>1000000</v>
          </cell>
          <cell r="M328">
            <v>0</v>
          </cell>
          <cell r="N328">
            <v>0</v>
          </cell>
          <cell r="P328" t="str">
            <v>121343-1348-01</v>
          </cell>
          <cell r="Q328" t="str">
            <v xml:space="preserve">  Grupo Pestana - Pous. Inv. Turíst., SA</v>
          </cell>
          <cell r="R328">
            <v>1000000</v>
          </cell>
          <cell r="S328">
            <v>0</v>
          </cell>
        </row>
        <row r="329">
          <cell r="A329">
            <v>666</v>
          </cell>
          <cell r="B329" t="str">
            <v>124198-1468-01</v>
          </cell>
          <cell r="C329" t="str">
            <v xml:space="preserve">  La Seda Barcelona</v>
          </cell>
          <cell r="D329">
            <v>0</v>
          </cell>
          <cell r="E329">
            <v>0</v>
          </cell>
          <cell r="F329">
            <v>5123856.75</v>
          </cell>
          <cell r="G329">
            <v>0</v>
          </cell>
          <cell r="I329" t="str">
            <v>A</v>
          </cell>
          <cell r="J329">
            <v>0</v>
          </cell>
          <cell r="K329">
            <v>0</v>
          </cell>
          <cell r="L329">
            <v>5123856.75</v>
          </cell>
          <cell r="M329">
            <v>0</v>
          </cell>
          <cell r="N329">
            <v>0</v>
          </cell>
          <cell r="P329" t="str">
            <v>124198-1348-01</v>
          </cell>
          <cell r="Q329" t="str">
            <v xml:space="preserve">  La Seda Barcelona</v>
          </cell>
          <cell r="R329">
            <v>5123856.75</v>
          </cell>
          <cell r="S329">
            <v>0</v>
          </cell>
        </row>
        <row r="330">
          <cell r="A330">
            <v>668</v>
          </cell>
          <cell r="B330">
            <v>0</v>
          </cell>
          <cell r="C330" t="str">
            <v>Unidades de Participação</v>
          </cell>
          <cell r="D330">
            <v>0</v>
          </cell>
          <cell r="E330">
            <v>0</v>
          </cell>
          <cell r="F330">
            <v>99759.58</v>
          </cell>
          <cell r="G330">
            <v>0</v>
          </cell>
          <cell r="I330" t="str">
            <v>A</v>
          </cell>
          <cell r="J330">
            <v>0</v>
          </cell>
          <cell r="K330">
            <v>0</v>
          </cell>
          <cell r="L330">
            <v>0</v>
          </cell>
          <cell r="M330">
            <v>0</v>
          </cell>
          <cell r="N330">
            <v>0</v>
          </cell>
          <cell r="P330">
            <v>0</v>
          </cell>
          <cell r="Q330" t="str">
            <v>Unidades de Participação</v>
          </cell>
          <cell r="R330">
            <v>99759.58</v>
          </cell>
          <cell r="S330">
            <v>0</v>
          </cell>
        </row>
        <row r="331">
          <cell r="A331">
            <v>669</v>
          </cell>
          <cell r="B331" t="str">
            <v>000158-1318-01</v>
          </cell>
          <cell r="C331" t="str">
            <v xml:space="preserve">  FIQ Grupo CGD-Cx.Capital</v>
          </cell>
          <cell r="D331">
            <v>0</v>
          </cell>
          <cell r="E331">
            <v>0</v>
          </cell>
          <cell r="F331">
            <v>99759.58</v>
          </cell>
          <cell r="G331">
            <v>0</v>
          </cell>
          <cell r="I331" t="str">
            <v>A</v>
          </cell>
          <cell r="J331">
            <v>0</v>
          </cell>
          <cell r="K331">
            <v>0</v>
          </cell>
          <cell r="L331">
            <v>99759.58</v>
          </cell>
          <cell r="M331">
            <v>0</v>
          </cell>
          <cell r="N331">
            <v>0</v>
          </cell>
          <cell r="P331" t="str">
            <v>000158-0524-01</v>
          </cell>
          <cell r="Q331" t="str">
            <v xml:space="preserve">  FIQ Grupo CGD-Cx.capital</v>
          </cell>
          <cell r="R331">
            <v>99759.58</v>
          </cell>
          <cell r="S331">
            <v>0</v>
          </cell>
        </row>
        <row r="332">
          <cell r="A332">
            <v>672</v>
          </cell>
          <cell r="B332">
            <v>412</v>
          </cell>
          <cell r="C332" t="str">
            <v>Obrigações e títulos de participação</v>
          </cell>
          <cell r="D332">
            <v>0</v>
          </cell>
          <cell r="E332">
            <v>1236797.3700000001</v>
          </cell>
          <cell r="F332">
            <v>771665</v>
          </cell>
          <cell r="G332">
            <v>0</v>
          </cell>
          <cell r="I332" t="str">
            <v>A</v>
          </cell>
          <cell r="J332">
            <v>0</v>
          </cell>
          <cell r="K332">
            <v>0</v>
          </cell>
          <cell r="L332">
            <v>0</v>
          </cell>
          <cell r="M332">
            <v>0</v>
          </cell>
          <cell r="N332">
            <v>-1236797.3700000001</v>
          </cell>
          <cell r="P332">
            <v>412</v>
          </cell>
          <cell r="Q332" t="str">
            <v>Obrigações e títulos de participação</v>
          </cell>
          <cell r="R332">
            <v>2008462.37</v>
          </cell>
          <cell r="S332">
            <v>0</v>
          </cell>
        </row>
        <row r="333">
          <cell r="A333">
            <v>673</v>
          </cell>
          <cell r="B333">
            <v>4121</v>
          </cell>
          <cell r="C333" t="str">
            <v>Empresas do grupo</v>
          </cell>
          <cell r="D333">
            <v>0</v>
          </cell>
          <cell r="E333">
            <v>1097355.3700000001</v>
          </cell>
          <cell r="F333">
            <v>0</v>
          </cell>
          <cell r="G333">
            <v>0</v>
          </cell>
          <cell r="I333" t="str">
            <v>A</v>
          </cell>
          <cell r="J333">
            <v>0</v>
          </cell>
          <cell r="K333">
            <v>0</v>
          </cell>
          <cell r="L333">
            <v>0</v>
          </cell>
          <cell r="M333">
            <v>0</v>
          </cell>
          <cell r="N333">
            <v>-1097355.3700000001</v>
          </cell>
          <cell r="P333">
            <v>4121</v>
          </cell>
          <cell r="Q333" t="str">
            <v>Empresas do grupo</v>
          </cell>
          <cell r="R333">
            <v>1097355.3700000001</v>
          </cell>
          <cell r="S333">
            <v>0</v>
          </cell>
        </row>
        <row r="334">
          <cell r="A334">
            <v>674</v>
          </cell>
          <cell r="B334">
            <v>0</v>
          </cell>
          <cell r="C334" t="str">
            <v>Prestações de Capital</v>
          </cell>
          <cell r="D334">
            <v>0</v>
          </cell>
          <cell r="E334">
            <v>1097355.3700000001</v>
          </cell>
          <cell r="F334">
            <v>0</v>
          </cell>
          <cell r="G334">
            <v>0</v>
          </cell>
          <cell r="I334" t="str">
            <v>A</v>
          </cell>
          <cell r="J334">
            <v>0</v>
          </cell>
          <cell r="K334">
            <v>0</v>
          </cell>
          <cell r="L334">
            <v>0</v>
          </cell>
          <cell r="M334">
            <v>0</v>
          </cell>
          <cell r="N334">
            <v>-1097355.3700000001</v>
          </cell>
          <cell r="P334">
            <v>0</v>
          </cell>
          <cell r="Q334" t="str">
            <v>Prestações de Capital</v>
          </cell>
          <cell r="R334">
            <v>1097355.3700000001</v>
          </cell>
          <cell r="S334">
            <v>0</v>
          </cell>
        </row>
        <row r="335">
          <cell r="A335">
            <v>675</v>
          </cell>
          <cell r="B335" t="str">
            <v>119644-1376-01</v>
          </cell>
          <cell r="C335" t="str">
            <v xml:space="preserve">  Biomediche, Lda</v>
          </cell>
          <cell r="D335">
            <v>0</v>
          </cell>
          <cell r="E335">
            <v>1097355.3700000001</v>
          </cell>
          <cell r="F335">
            <v>0</v>
          </cell>
          <cell r="G335">
            <v>0</v>
          </cell>
          <cell r="I335" t="str">
            <v>A</v>
          </cell>
          <cell r="J335">
            <v>0</v>
          </cell>
          <cell r="K335">
            <v>1097355.3700000001</v>
          </cell>
          <cell r="L335">
            <v>0</v>
          </cell>
          <cell r="M335">
            <v>0</v>
          </cell>
          <cell r="N335">
            <v>-1097355.3700000001</v>
          </cell>
          <cell r="P335" t="str">
            <v>119644-1376-01</v>
          </cell>
          <cell r="Q335" t="str">
            <v xml:space="preserve">  Biomediche, Lda</v>
          </cell>
          <cell r="R335">
            <v>1097355.3700000001</v>
          </cell>
          <cell r="S335">
            <v>0</v>
          </cell>
        </row>
        <row r="336">
          <cell r="A336">
            <v>677</v>
          </cell>
          <cell r="B336">
            <v>4123</v>
          </cell>
          <cell r="C336" t="str">
            <v>Outras empresas</v>
          </cell>
          <cell r="D336">
            <v>0</v>
          </cell>
          <cell r="E336">
            <v>139442</v>
          </cell>
          <cell r="F336">
            <v>771665</v>
          </cell>
          <cell r="G336">
            <v>0</v>
          </cell>
          <cell r="I336" t="str">
            <v>A</v>
          </cell>
          <cell r="J336">
            <v>0</v>
          </cell>
          <cell r="K336">
            <v>0</v>
          </cell>
          <cell r="L336">
            <v>0</v>
          </cell>
          <cell r="M336">
            <v>0</v>
          </cell>
          <cell r="N336">
            <v>-139442</v>
          </cell>
          <cell r="P336">
            <v>4123</v>
          </cell>
          <cell r="Q336" t="str">
            <v>Outras empresas</v>
          </cell>
          <cell r="R336">
            <v>911107</v>
          </cell>
          <cell r="S336">
            <v>0</v>
          </cell>
        </row>
        <row r="337">
          <cell r="A337">
            <v>678</v>
          </cell>
          <cell r="B337">
            <v>0</v>
          </cell>
          <cell r="C337" t="str">
            <v>Prestações de Capital</v>
          </cell>
          <cell r="D337">
            <v>0</v>
          </cell>
          <cell r="E337">
            <v>139442</v>
          </cell>
          <cell r="F337">
            <v>771665</v>
          </cell>
          <cell r="G337">
            <v>0</v>
          </cell>
          <cell r="I337" t="str">
            <v>A</v>
          </cell>
          <cell r="J337">
            <v>0</v>
          </cell>
          <cell r="K337">
            <v>0</v>
          </cell>
          <cell r="L337">
            <v>0</v>
          </cell>
          <cell r="M337">
            <v>0</v>
          </cell>
          <cell r="N337">
            <v>-139442</v>
          </cell>
          <cell r="P337">
            <v>0</v>
          </cell>
          <cell r="Q337" t="str">
            <v>Prestações de Capital</v>
          </cell>
          <cell r="R337">
            <v>911107</v>
          </cell>
          <cell r="S337">
            <v>0</v>
          </cell>
        </row>
        <row r="338">
          <cell r="A338">
            <v>679</v>
          </cell>
          <cell r="B338" t="str">
            <v>119784-1378-01</v>
          </cell>
          <cell r="C338" t="str">
            <v xml:space="preserve">  Felino, SA  </v>
          </cell>
          <cell r="D338">
            <v>0</v>
          </cell>
          <cell r="E338">
            <v>0</v>
          </cell>
          <cell r="F338">
            <v>91665</v>
          </cell>
          <cell r="G338">
            <v>0</v>
          </cell>
          <cell r="I338" t="str">
            <v>A</v>
          </cell>
          <cell r="J338">
            <v>0</v>
          </cell>
          <cell r="K338">
            <v>0</v>
          </cell>
          <cell r="L338">
            <v>91665</v>
          </cell>
          <cell r="M338">
            <v>0</v>
          </cell>
          <cell r="N338">
            <v>0</v>
          </cell>
          <cell r="P338" t="str">
            <v>119784-1378-01</v>
          </cell>
          <cell r="Q338" t="str">
            <v xml:space="preserve">  Felino, SA  </v>
          </cell>
          <cell r="R338">
            <v>91665</v>
          </cell>
          <cell r="S338">
            <v>0</v>
          </cell>
        </row>
        <row r="339">
          <cell r="A339">
            <v>680</v>
          </cell>
          <cell r="B339" t="str">
            <v>121343-1378-01</v>
          </cell>
          <cell r="C339" t="str">
            <v xml:space="preserve">  Grupo Pestana - Pous. Inv. Turíst., SA</v>
          </cell>
          <cell r="D339">
            <v>0</v>
          </cell>
          <cell r="E339">
            <v>0</v>
          </cell>
          <cell r="F339">
            <v>680000</v>
          </cell>
          <cell r="G339">
            <v>0</v>
          </cell>
          <cell r="I339" t="str">
            <v>A</v>
          </cell>
          <cell r="J339">
            <v>0</v>
          </cell>
          <cell r="K339">
            <v>0</v>
          </cell>
          <cell r="L339">
            <v>680000</v>
          </cell>
          <cell r="M339">
            <v>0</v>
          </cell>
          <cell r="N339">
            <v>0</v>
          </cell>
          <cell r="R339">
            <v>680000</v>
          </cell>
          <cell r="S339">
            <v>0</v>
          </cell>
        </row>
        <row r="340">
          <cell r="A340">
            <v>681</v>
          </cell>
          <cell r="B340" t="str">
            <v>120196-1378-01</v>
          </cell>
          <cell r="C340" t="str">
            <v xml:space="preserve">  Sinalemp, Sinal. Empres., SA</v>
          </cell>
          <cell r="D340">
            <v>0</v>
          </cell>
          <cell r="E340">
            <v>139442</v>
          </cell>
          <cell r="F340">
            <v>0</v>
          </cell>
          <cell r="G340">
            <v>0</v>
          </cell>
          <cell r="I340" t="str">
            <v>A</v>
          </cell>
          <cell r="J340">
            <v>0</v>
          </cell>
          <cell r="K340">
            <v>139442</v>
          </cell>
          <cell r="L340">
            <v>0</v>
          </cell>
          <cell r="M340">
            <v>0</v>
          </cell>
          <cell r="N340">
            <v>-139442</v>
          </cell>
          <cell r="P340" t="str">
            <v>120196-1378-01</v>
          </cell>
          <cell r="Q340" t="str">
            <v xml:space="preserve">  Sinalemp, Sinal. Empres., SA</v>
          </cell>
          <cell r="R340">
            <v>139442</v>
          </cell>
          <cell r="S340">
            <v>0</v>
          </cell>
        </row>
        <row r="341">
          <cell r="A341">
            <v>682</v>
          </cell>
          <cell r="B341">
            <v>413</v>
          </cell>
          <cell r="C341" t="str">
            <v>Empréstimos de financiamento</v>
          </cell>
          <cell r="D341">
            <v>0</v>
          </cell>
          <cell r="E341">
            <v>296373.13</v>
          </cell>
          <cell r="F341">
            <v>320000</v>
          </cell>
          <cell r="G341">
            <v>0</v>
          </cell>
          <cell r="I341" t="str">
            <v>A</v>
          </cell>
          <cell r="J341">
            <v>0</v>
          </cell>
          <cell r="K341">
            <v>0</v>
          </cell>
          <cell r="L341">
            <v>0</v>
          </cell>
          <cell r="M341">
            <v>0</v>
          </cell>
          <cell r="N341">
            <v>-296373.13</v>
          </cell>
          <cell r="P341">
            <v>413</v>
          </cell>
          <cell r="Q341" t="str">
            <v>Empréstimos de financiamento</v>
          </cell>
          <cell r="R341">
            <v>616373.13</v>
          </cell>
          <cell r="S341">
            <v>0</v>
          </cell>
        </row>
        <row r="342">
          <cell r="A342">
            <v>683</v>
          </cell>
          <cell r="B342">
            <v>4131</v>
          </cell>
          <cell r="C342" t="str">
            <v>Empresas do grupo</v>
          </cell>
          <cell r="D342">
            <v>0</v>
          </cell>
          <cell r="E342">
            <v>249099.13</v>
          </cell>
          <cell r="F342">
            <v>0</v>
          </cell>
          <cell r="G342">
            <v>0</v>
          </cell>
          <cell r="I342" t="str">
            <v>A</v>
          </cell>
          <cell r="J342">
            <v>0</v>
          </cell>
          <cell r="K342">
            <v>0</v>
          </cell>
          <cell r="L342">
            <v>0</v>
          </cell>
          <cell r="M342">
            <v>0</v>
          </cell>
          <cell r="N342">
            <v>-249099.13</v>
          </cell>
          <cell r="P342">
            <v>4131</v>
          </cell>
          <cell r="Q342" t="str">
            <v>Empresas do grupo</v>
          </cell>
          <cell r="R342">
            <v>249099.13</v>
          </cell>
          <cell r="S342">
            <v>0</v>
          </cell>
        </row>
        <row r="343">
          <cell r="A343">
            <v>686</v>
          </cell>
          <cell r="B343">
            <v>0</v>
          </cell>
          <cell r="C343" t="str">
            <v>Suprimentos Vencidos</v>
          </cell>
          <cell r="D343">
            <v>0</v>
          </cell>
          <cell r="E343">
            <v>249099.13</v>
          </cell>
          <cell r="F343">
            <v>0</v>
          </cell>
          <cell r="G343">
            <v>0</v>
          </cell>
          <cell r="I343" t="str">
            <v>A</v>
          </cell>
          <cell r="J343">
            <v>0</v>
          </cell>
          <cell r="K343">
            <v>0</v>
          </cell>
          <cell r="L343">
            <v>0</v>
          </cell>
          <cell r="M343">
            <v>0</v>
          </cell>
          <cell r="N343">
            <v>-249099.13</v>
          </cell>
          <cell r="P343">
            <v>0</v>
          </cell>
          <cell r="Q343" t="str">
            <v>Suprimentos Vivos</v>
          </cell>
          <cell r="R343">
            <v>249099.13</v>
          </cell>
          <cell r="S343">
            <v>0</v>
          </cell>
        </row>
        <row r="344">
          <cell r="A344">
            <v>687</v>
          </cell>
          <cell r="B344" t="str">
            <v>119644-1377-10</v>
          </cell>
          <cell r="C344" t="str">
            <v xml:space="preserve">  Biomediche, Lda</v>
          </cell>
          <cell r="D344">
            <v>0</v>
          </cell>
          <cell r="E344">
            <v>249099.13</v>
          </cell>
          <cell r="F344">
            <v>0</v>
          </cell>
          <cell r="G344">
            <v>0</v>
          </cell>
          <cell r="I344" t="str">
            <v>A</v>
          </cell>
          <cell r="J344">
            <v>0</v>
          </cell>
          <cell r="K344">
            <v>249099.13</v>
          </cell>
          <cell r="L344">
            <v>0</v>
          </cell>
          <cell r="M344">
            <v>0</v>
          </cell>
          <cell r="N344">
            <v>-249099.13</v>
          </cell>
          <cell r="P344" t="str">
            <v>119644-1377-01</v>
          </cell>
          <cell r="Q344" t="str">
            <v xml:space="preserve">  Biomediche, Lda</v>
          </cell>
          <cell r="R344">
            <v>249099.13</v>
          </cell>
          <cell r="S344">
            <v>0</v>
          </cell>
        </row>
        <row r="345">
          <cell r="A345">
            <v>689</v>
          </cell>
          <cell r="B345">
            <v>4133</v>
          </cell>
          <cell r="C345" t="str">
            <v>Outras empresas</v>
          </cell>
          <cell r="D345">
            <v>0</v>
          </cell>
          <cell r="E345">
            <v>47274</v>
          </cell>
          <cell r="F345">
            <v>320000</v>
          </cell>
          <cell r="G345">
            <v>0</v>
          </cell>
          <cell r="I345" t="str">
            <v>A</v>
          </cell>
          <cell r="J345">
            <v>0</v>
          </cell>
          <cell r="K345">
            <v>0</v>
          </cell>
          <cell r="L345">
            <v>0</v>
          </cell>
          <cell r="M345">
            <v>0</v>
          </cell>
          <cell r="N345">
            <v>-47274</v>
          </cell>
          <cell r="P345">
            <v>4133</v>
          </cell>
          <cell r="Q345" t="str">
            <v>Outras empresas</v>
          </cell>
          <cell r="R345">
            <v>367274</v>
          </cell>
          <cell r="S345">
            <v>0</v>
          </cell>
        </row>
        <row r="346">
          <cell r="A346">
            <v>690</v>
          </cell>
          <cell r="B346">
            <v>0</v>
          </cell>
          <cell r="C346" t="str">
            <v>Suprimentos Vivos</v>
          </cell>
          <cell r="D346">
            <v>0</v>
          </cell>
          <cell r="E346">
            <v>47274</v>
          </cell>
          <cell r="F346">
            <v>320000</v>
          </cell>
          <cell r="G346">
            <v>0</v>
          </cell>
          <cell r="I346" t="str">
            <v>A</v>
          </cell>
          <cell r="J346">
            <v>0</v>
          </cell>
          <cell r="K346">
            <v>0</v>
          </cell>
          <cell r="L346">
            <v>0</v>
          </cell>
          <cell r="M346">
            <v>0</v>
          </cell>
          <cell r="N346">
            <v>-47274</v>
          </cell>
          <cell r="P346">
            <v>0</v>
          </cell>
          <cell r="Q346" t="str">
            <v>Suprimentos Vivos</v>
          </cell>
          <cell r="R346">
            <v>367274</v>
          </cell>
          <cell r="S346">
            <v>0</v>
          </cell>
        </row>
        <row r="347">
          <cell r="A347">
            <v>691</v>
          </cell>
          <cell r="B347" t="str">
            <v>120196-1377-01</v>
          </cell>
          <cell r="C347" t="str">
            <v xml:space="preserve">  Sinalemp, Sinal. Empres., SA</v>
          </cell>
          <cell r="D347">
            <v>0</v>
          </cell>
          <cell r="E347">
            <v>47274</v>
          </cell>
          <cell r="F347">
            <v>0</v>
          </cell>
          <cell r="G347">
            <v>0</v>
          </cell>
          <cell r="I347" t="str">
            <v>A</v>
          </cell>
          <cell r="J347">
            <v>0</v>
          </cell>
          <cell r="K347">
            <v>47274</v>
          </cell>
          <cell r="L347">
            <v>0</v>
          </cell>
          <cell r="M347">
            <v>0</v>
          </cell>
          <cell r="N347">
            <v>-47274</v>
          </cell>
          <cell r="P347" t="str">
            <v>120196-1377-01</v>
          </cell>
          <cell r="Q347" t="str">
            <v xml:space="preserve">  Sinalemp, Sinal. Empres., SA</v>
          </cell>
          <cell r="R347">
            <v>47274</v>
          </cell>
          <cell r="S347">
            <v>0</v>
          </cell>
        </row>
        <row r="348">
          <cell r="A348">
            <v>694</v>
          </cell>
          <cell r="B348" t="str">
            <v>121343-1377-01</v>
          </cell>
          <cell r="C348" t="str">
            <v xml:space="preserve">  Grupo Pestana - Pous. Inv. Turíst., SA</v>
          </cell>
          <cell r="D348">
            <v>0</v>
          </cell>
          <cell r="E348">
            <v>0</v>
          </cell>
          <cell r="F348">
            <v>320000</v>
          </cell>
          <cell r="G348">
            <v>0</v>
          </cell>
          <cell r="I348" t="str">
            <v>A</v>
          </cell>
          <cell r="J348">
            <v>0</v>
          </cell>
          <cell r="K348">
            <v>0</v>
          </cell>
          <cell r="L348">
            <v>320000</v>
          </cell>
          <cell r="M348">
            <v>0</v>
          </cell>
          <cell r="N348">
            <v>0</v>
          </cell>
          <cell r="P348" t="str">
            <v>121343-1377-01</v>
          </cell>
          <cell r="Q348" t="str">
            <v xml:space="preserve">  Grupo Pestana - Pous. Inv. Turíst., SA</v>
          </cell>
          <cell r="R348">
            <v>320000</v>
          </cell>
          <cell r="S348">
            <v>0</v>
          </cell>
        </row>
        <row r="349">
          <cell r="A349">
            <v>704</v>
          </cell>
          <cell r="B349">
            <v>42</v>
          </cell>
          <cell r="C349" t="str">
            <v>imobilizações corpóreas</v>
          </cell>
          <cell r="D349">
            <v>205.78</v>
          </cell>
          <cell r="E349">
            <v>0</v>
          </cell>
          <cell r="F349">
            <v>286035.32</v>
          </cell>
          <cell r="G349">
            <v>0</v>
          </cell>
          <cell r="I349" t="str">
            <v>A</v>
          </cell>
          <cell r="J349">
            <v>0</v>
          </cell>
          <cell r="K349">
            <v>0</v>
          </cell>
          <cell r="L349">
            <v>0</v>
          </cell>
          <cell r="M349">
            <v>0</v>
          </cell>
          <cell r="N349">
            <v>205.78</v>
          </cell>
          <cell r="P349">
            <v>42</v>
          </cell>
          <cell r="Q349" t="str">
            <v>Imobiizações corpóreas</v>
          </cell>
          <cell r="R349">
            <v>285829.53999999998</v>
          </cell>
          <cell r="S349">
            <v>0</v>
          </cell>
        </row>
        <row r="350">
          <cell r="A350">
            <v>708</v>
          </cell>
          <cell r="B350">
            <v>424</v>
          </cell>
          <cell r="C350" t="str">
            <v xml:space="preserve">Equipamento de transporte </v>
          </cell>
          <cell r="D350">
            <v>0</v>
          </cell>
          <cell r="E350">
            <v>0</v>
          </cell>
          <cell r="F350">
            <v>186211.32</v>
          </cell>
          <cell r="G350">
            <v>0</v>
          </cell>
          <cell r="I350" t="str">
            <v>A</v>
          </cell>
          <cell r="J350">
            <v>0</v>
          </cell>
          <cell r="K350">
            <v>0</v>
          </cell>
          <cell r="L350">
            <v>0</v>
          </cell>
          <cell r="M350">
            <v>0</v>
          </cell>
          <cell r="N350">
            <v>0</v>
          </cell>
          <cell r="P350">
            <v>424</v>
          </cell>
          <cell r="Q350" t="str">
            <v xml:space="preserve">Equipamento de transporte </v>
          </cell>
          <cell r="R350">
            <v>186211.32</v>
          </cell>
          <cell r="S350">
            <v>0</v>
          </cell>
        </row>
        <row r="351">
          <cell r="A351">
            <v>711</v>
          </cell>
          <cell r="B351">
            <v>0</v>
          </cell>
          <cell r="C351" t="str">
            <v>Adquirido em Locação Financeira</v>
          </cell>
          <cell r="D351">
            <v>0</v>
          </cell>
          <cell r="E351">
            <v>0</v>
          </cell>
          <cell r="F351">
            <v>186211.32</v>
          </cell>
          <cell r="G351">
            <v>0</v>
          </cell>
          <cell r="I351" t="str">
            <v>A</v>
          </cell>
          <cell r="J351">
            <v>0</v>
          </cell>
          <cell r="K351">
            <v>0</v>
          </cell>
          <cell r="L351">
            <v>0</v>
          </cell>
          <cell r="M351">
            <v>0</v>
          </cell>
          <cell r="N351">
            <v>0</v>
          </cell>
          <cell r="P351">
            <v>0</v>
          </cell>
          <cell r="Q351" t="str">
            <v>Adquirido em Locação Financeira</v>
          </cell>
          <cell r="R351">
            <v>186211.32</v>
          </cell>
          <cell r="S351">
            <v>0</v>
          </cell>
        </row>
        <row r="352">
          <cell r="A352">
            <v>712</v>
          </cell>
          <cell r="B352" t="str">
            <v>000117-1447-01</v>
          </cell>
          <cell r="C352" t="str">
            <v xml:space="preserve">  Equipamento de Transporte</v>
          </cell>
          <cell r="D352">
            <v>0</v>
          </cell>
          <cell r="E352">
            <v>0</v>
          </cell>
          <cell r="F352">
            <v>186211.32</v>
          </cell>
          <cell r="G352">
            <v>0</v>
          </cell>
          <cell r="I352" t="str">
            <v>A</v>
          </cell>
          <cell r="J352">
            <v>0</v>
          </cell>
          <cell r="K352">
            <v>0</v>
          </cell>
          <cell r="L352">
            <v>186211.32</v>
          </cell>
          <cell r="M352">
            <v>0</v>
          </cell>
          <cell r="N352">
            <v>0</v>
          </cell>
          <cell r="P352" t="str">
            <v>000117-1447-01</v>
          </cell>
          <cell r="Q352" t="str">
            <v xml:space="preserve">  Equipamento de Transporte</v>
          </cell>
          <cell r="R352">
            <v>186211.32</v>
          </cell>
          <cell r="S352">
            <v>0</v>
          </cell>
        </row>
        <row r="353">
          <cell r="A353">
            <v>714</v>
          </cell>
          <cell r="B353">
            <v>426</v>
          </cell>
          <cell r="C353" t="str">
            <v>Equipamento administrativo</v>
          </cell>
          <cell r="D353">
            <v>205.78</v>
          </cell>
          <cell r="E353">
            <v>0</v>
          </cell>
          <cell r="F353">
            <v>98956.27</v>
          </cell>
          <cell r="G353">
            <v>0</v>
          </cell>
          <cell r="I353" t="str">
            <v>A</v>
          </cell>
          <cell r="J353">
            <v>0</v>
          </cell>
          <cell r="K353">
            <v>0</v>
          </cell>
          <cell r="L353">
            <v>0</v>
          </cell>
          <cell r="M353">
            <v>0</v>
          </cell>
          <cell r="N353">
            <v>205.78</v>
          </cell>
          <cell r="P353">
            <v>426</v>
          </cell>
          <cell r="Q353" t="str">
            <v>Equipamento administrativo</v>
          </cell>
          <cell r="R353">
            <v>98750.49</v>
          </cell>
          <cell r="S353">
            <v>0</v>
          </cell>
        </row>
        <row r="354">
          <cell r="A354">
            <v>715</v>
          </cell>
          <cell r="B354" t="str">
            <v>000117-1420-01</v>
          </cell>
          <cell r="C354" t="str">
            <v xml:space="preserve">  Mobiliário e Material</v>
          </cell>
          <cell r="D354">
            <v>212.92</v>
          </cell>
          <cell r="E354">
            <v>0</v>
          </cell>
          <cell r="F354">
            <v>18937.8</v>
          </cell>
          <cell r="G354">
            <v>0</v>
          </cell>
          <cell r="I354" t="str">
            <v>A</v>
          </cell>
          <cell r="J354">
            <v>212.92</v>
          </cell>
          <cell r="K354">
            <v>0</v>
          </cell>
          <cell r="L354">
            <v>18937.8</v>
          </cell>
          <cell r="M354">
            <v>0</v>
          </cell>
          <cell r="N354">
            <v>212.92</v>
          </cell>
          <cell r="P354" t="str">
            <v>000117-1420-01</v>
          </cell>
          <cell r="Q354" t="str">
            <v xml:space="preserve">  Mobiliário e Material</v>
          </cell>
          <cell r="R354">
            <v>18724.88</v>
          </cell>
          <cell r="S354">
            <v>0</v>
          </cell>
        </row>
        <row r="355">
          <cell r="A355">
            <v>716</v>
          </cell>
          <cell r="B355" t="str">
            <v>000117-1424-01</v>
          </cell>
          <cell r="C355" t="str">
            <v xml:space="preserve">  Máquinas de Uso Administrativo</v>
          </cell>
          <cell r="D355">
            <v>0</v>
          </cell>
          <cell r="E355">
            <v>0</v>
          </cell>
          <cell r="F355">
            <v>5960.01</v>
          </cell>
          <cell r="G355">
            <v>0</v>
          </cell>
          <cell r="I355" t="str">
            <v>A</v>
          </cell>
          <cell r="J355">
            <v>0</v>
          </cell>
          <cell r="K355">
            <v>0</v>
          </cell>
          <cell r="L355">
            <v>5960.01</v>
          </cell>
          <cell r="M355">
            <v>0</v>
          </cell>
          <cell r="N355">
            <v>0</v>
          </cell>
          <cell r="P355" t="str">
            <v>000117-1424-01</v>
          </cell>
          <cell r="Q355" t="str">
            <v xml:space="preserve">  Máquinas de Uso Administrativo</v>
          </cell>
          <cell r="R355">
            <v>5960.01</v>
          </cell>
          <cell r="S355">
            <v>0</v>
          </cell>
        </row>
        <row r="356">
          <cell r="A356">
            <v>717</v>
          </cell>
          <cell r="B356" t="str">
            <v>000117-1426-01</v>
          </cell>
          <cell r="C356" t="str">
            <v xml:space="preserve">  Equipamento Informático</v>
          </cell>
          <cell r="D356">
            <v>0</v>
          </cell>
          <cell r="E356">
            <v>0</v>
          </cell>
          <cell r="F356">
            <v>49229.51</v>
          </cell>
          <cell r="G356">
            <v>0</v>
          </cell>
          <cell r="I356" t="str">
            <v>A</v>
          </cell>
          <cell r="J356">
            <v>0</v>
          </cell>
          <cell r="K356">
            <v>0</v>
          </cell>
          <cell r="L356">
            <v>49229.51</v>
          </cell>
          <cell r="M356">
            <v>0</v>
          </cell>
          <cell r="N356">
            <v>0</v>
          </cell>
          <cell r="P356" t="str">
            <v>000117-1426-01</v>
          </cell>
          <cell r="Q356" t="str">
            <v xml:space="preserve">  Equipamento Informático</v>
          </cell>
          <cell r="R356">
            <v>49229.51</v>
          </cell>
          <cell r="S356">
            <v>0</v>
          </cell>
        </row>
        <row r="357">
          <cell r="A357">
            <v>718</v>
          </cell>
          <cell r="B357" t="str">
            <v>000117-1429-01</v>
          </cell>
          <cell r="C357" t="str">
            <v xml:space="preserve">  Equipamento de Transmissão</v>
          </cell>
          <cell r="D357">
            <v>0</v>
          </cell>
          <cell r="E357">
            <v>0</v>
          </cell>
          <cell r="F357">
            <v>14458.21</v>
          </cell>
          <cell r="G357">
            <v>0</v>
          </cell>
          <cell r="I357" t="str">
            <v>A</v>
          </cell>
          <cell r="J357">
            <v>0</v>
          </cell>
          <cell r="K357">
            <v>0</v>
          </cell>
          <cell r="L357">
            <v>14458.21</v>
          </cell>
          <cell r="M357">
            <v>0</v>
          </cell>
          <cell r="N357">
            <v>0</v>
          </cell>
          <cell r="P357" t="str">
            <v>000117-1429-01</v>
          </cell>
          <cell r="Q357" t="str">
            <v xml:space="preserve">  Equipamento de Transmissão</v>
          </cell>
          <cell r="R357">
            <v>14458.21</v>
          </cell>
          <cell r="S357">
            <v>0</v>
          </cell>
        </row>
        <row r="358">
          <cell r="A358">
            <v>719</v>
          </cell>
          <cell r="B358" t="str">
            <v>000117-1436-01</v>
          </cell>
          <cell r="C358" t="str">
            <v xml:space="preserve">  Outro Equipamento</v>
          </cell>
          <cell r="D358">
            <v>0</v>
          </cell>
          <cell r="E358">
            <v>0</v>
          </cell>
          <cell r="F358">
            <v>4390.74</v>
          </cell>
          <cell r="G358">
            <v>0</v>
          </cell>
          <cell r="I358" t="str">
            <v>A</v>
          </cell>
          <cell r="J358">
            <v>0</v>
          </cell>
          <cell r="K358">
            <v>0</v>
          </cell>
          <cell r="L358">
            <v>4390.74</v>
          </cell>
          <cell r="M358">
            <v>0</v>
          </cell>
          <cell r="N358">
            <v>0</v>
          </cell>
          <cell r="P358" t="str">
            <v>000117-1436-01</v>
          </cell>
          <cell r="Q358" t="str">
            <v xml:space="preserve">  Outro Equipamento</v>
          </cell>
          <cell r="R358">
            <v>4390.74</v>
          </cell>
          <cell r="S358">
            <v>0</v>
          </cell>
        </row>
        <row r="359">
          <cell r="A359">
            <v>720</v>
          </cell>
          <cell r="B359" t="str">
            <v>000117-1396-01</v>
          </cell>
          <cell r="C359" t="str">
            <v xml:space="preserve">  Sistemas de Tratamento de Dados</v>
          </cell>
          <cell r="D359">
            <v>0</v>
          </cell>
          <cell r="E359">
            <v>7.14</v>
          </cell>
          <cell r="F359">
            <v>5980</v>
          </cell>
          <cell r="G359">
            <v>0</v>
          </cell>
          <cell r="I359" t="str">
            <v>A</v>
          </cell>
          <cell r="J359">
            <v>0</v>
          </cell>
          <cell r="K359">
            <v>7.14</v>
          </cell>
          <cell r="L359">
            <v>5980</v>
          </cell>
          <cell r="M359">
            <v>0</v>
          </cell>
          <cell r="N359">
            <v>-7.14</v>
          </cell>
          <cell r="P359" t="str">
            <v>000117-1396-01</v>
          </cell>
          <cell r="Q359" t="str">
            <v xml:space="preserve">  Sistema Trat  Automático Dados</v>
          </cell>
          <cell r="R359">
            <v>5987.14</v>
          </cell>
          <cell r="S359">
            <v>0</v>
          </cell>
        </row>
        <row r="360">
          <cell r="A360">
            <v>724</v>
          </cell>
          <cell r="B360">
            <v>429</v>
          </cell>
          <cell r="C360" t="str">
            <v xml:space="preserve">Outras imobilizações corpóreas </v>
          </cell>
          <cell r="D360">
            <v>0</v>
          </cell>
          <cell r="E360">
            <v>0</v>
          </cell>
          <cell r="F360">
            <v>867.73</v>
          </cell>
          <cell r="G360">
            <v>0</v>
          </cell>
          <cell r="I360" t="str">
            <v>A</v>
          </cell>
          <cell r="J360">
            <v>0</v>
          </cell>
          <cell r="K360">
            <v>0</v>
          </cell>
          <cell r="L360">
            <v>0</v>
          </cell>
          <cell r="M360">
            <v>0</v>
          </cell>
          <cell r="N360">
            <v>0</v>
          </cell>
          <cell r="P360">
            <v>429</v>
          </cell>
          <cell r="Q360" t="str">
            <v xml:space="preserve">Outras imobiizações corpóreas </v>
          </cell>
          <cell r="R360">
            <v>867.73</v>
          </cell>
          <cell r="S360">
            <v>0</v>
          </cell>
        </row>
        <row r="361">
          <cell r="A361">
            <v>725</v>
          </cell>
          <cell r="B361" t="str">
            <v>000117-1451-01</v>
          </cell>
          <cell r="C361" t="str">
            <v xml:space="preserve">  Outras Imobilizações Corpóreas</v>
          </cell>
          <cell r="D361">
            <v>0</v>
          </cell>
          <cell r="E361">
            <v>0</v>
          </cell>
          <cell r="F361">
            <v>867.73</v>
          </cell>
          <cell r="G361">
            <v>0</v>
          </cell>
          <cell r="I361" t="str">
            <v>A</v>
          </cell>
          <cell r="J361">
            <v>0</v>
          </cell>
          <cell r="K361">
            <v>0</v>
          </cell>
          <cell r="L361">
            <v>867.73</v>
          </cell>
          <cell r="M361">
            <v>0</v>
          </cell>
          <cell r="N361">
            <v>0</v>
          </cell>
          <cell r="P361" t="str">
            <v>000117-1451-01</v>
          </cell>
          <cell r="Q361" t="str">
            <v xml:space="preserve">  Outras Imobilizações Corpóreas</v>
          </cell>
          <cell r="R361">
            <v>867.73</v>
          </cell>
          <cell r="S361">
            <v>0</v>
          </cell>
        </row>
        <row r="362">
          <cell r="A362">
            <v>726</v>
          </cell>
          <cell r="B362">
            <v>43</v>
          </cell>
          <cell r="C362" t="str">
            <v>imobilizações incorpóreas</v>
          </cell>
          <cell r="D362">
            <v>0</v>
          </cell>
          <cell r="E362">
            <v>0</v>
          </cell>
          <cell r="F362">
            <v>214292.06</v>
          </cell>
          <cell r="G362">
            <v>0</v>
          </cell>
          <cell r="I362" t="str">
            <v>A</v>
          </cell>
          <cell r="J362">
            <v>0</v>
          </cell>
          <cell r="K362">
            <v>0</v>
          </cell>
          <cell r="L362">
            <v>0</v>
          </cell>
          <cell r="M362">
            <v>0</v>
          </cell>
          <cell r="N362">
            <v>0</v>
          </cell>
          <cell r="P362">
            <v>43</v>
          </cell>
          <cell r="Q362" t="str">
            <v>Imobiizações incorpóreas</v>
          </cell>
          <cell r="R362">
            <v>214292.06</v>
          </cell>
          <cell r="S362">
            <v>0</v>
          </cell>
        </row>
        <row r="363">
          <cell r="A363">
            <v>727</v>
          </cell>
          <cell r="B363">
            <v>431</v>
          </cell>
          <cell r="C363" t="str">
            <v>Despesas de instalação</v>
          </cell>
          <cell r="D363">
            <v>0</v>
          </cell>
          <cell r="E363">
            <v>0</v>
          </cell>
          <cell r="F363">
            <v>214292.06</v>
          </cell>
          <cell r="G363">
            <v>0</v>
          </cell>
          <cell r="I363" t="str">
            <v>A</v>
          </cell>
          <cell r="J363">
            <v>0</v>
          </cell>
          <cell r="K363">
            <v>0</v>
          </cell>
          <cell r="L363">
            <v>0</v>
          </cell>
          <cell r="M363">
            <v>0</v>
          </cell>
          <cell r="N363">
            <v>0</v>
          </cell>
          <cell r="P363">
            <v>431</v>
          </cell>
          <cell r="Q363" t="str">
            <v>Despesas de instalação</v>
          </cell>
          <cell r="R363">
            <v>214292.06</v>
          </cell>
          <cell r="S363">
            <v>0</v>
          </cell>
        </row>
        <row r="364">
          <cell r="A364">
            <v>728</v>
          </cell>
          <cell r="B364" t="str">
            <v>000117-1392-01</v>
          </cell>
          <cell r="C364" t="str">
            <v xml:space="preserve">  de constituição</v>
          </cell>
          <cell r="D364">
            <v>0</v>
          </cell>
          <cell r="E364">
            <v>0</v>
          </cell>
          <cell r="F364">
            <v>35925.230000000003</v>
          </cell>
          <cell r="G364">
            <v>0</v>
          </cell>
          <cell r="I364" t="str">
            <v>A</v>
          </cell>
          <cell r="J364">
            <v>0</v>
          </cell>
          <cell r="K364">
            <v>0</v>
          </cell>
          <cell r="L364">
            <v>35925.230000000003</v>
          </cell>
          <cell r="M364">
            <v>0</v>
          </cell>
          <cell r="N364">
            <v>0</v>
          </cell>
          <cell r="P364" t="str">
            <v>000117-1392-01</v>
          </cell>
          <cell r="Q364" t="str">
            <v xml:space="preserve">  de constituição</v>
          </cell>
          <cell r="R364">
            <v>35925.230000000003</v>
          </cell>
          <cell r="S364">
            <v>0</v>
          </cell>
        </row>
        <row r="365">
          <cell r="A365">
            <v>729</v>
          </cell>
          <cell r="B365" t="str">
            <v>000117-1394-01</v>
          </cell>
          <cell r="C365" t="str">
            <v xml:space="preserve">  Custos Plurianuais</v>
          </cell>
          <cell r="D365">
            <v>0</v>
          </cell>
          <cell r="E365">
            <v>0</v>
          </cell>
          <cell r="F365">
            <v>178366.83</v>
          </cell>
          <cell r="G365">
            <v>0</v>
          </cell>
          <cell r="I365" t="str">
            <v>A</v>
          </cell>
          <cell r="J365">
            <v>0</v>
          </cell>
          <cell r="K365">
            <v>0</v>
          </cell>
          <cell r="L365">
            <v>178366.83</v>
          </cell>
          <cell r="M365">
            <v>0</v>
          </cell>
          <cell r="N365">
            <v>0</v>
          </cell>
          <cell r="P365" t="str">
            <v>000117-1394-01</v>
          </cell>
          <cell r="Q365" t="str">
            <v xml:space="preserve">  Custos Plurianuais</v>
          </cell>
          <cell r="R365">
            <v>178366.83</v>
          </cell>
          <cell r="S365">
            <v>0</v>
          </cell>
        </row>
        <row r="366">
          <cell r="A366">
            <v>739</v>
          </cell>
          <cell r="B366">
            <v>48</v>
          </cell>
          <cell r="C366" t="str">
            <v xml:space="preserve">Amortizações acumuadas </v>
          </cell>
          <cell r="D366">
            <v>0</v>
          </cell>
          <cell r="E366">
            <v>4675.68</v>
          </cell>
          <cell r="F366">
            <v>0</v>
          </cell>
          <cell r="G366">
            <v>442073.62</v>
          </cell>
          <cell r="I366" t="str">
            <v>A</v>
          </cell>
          <cell r="J366">
            <v>0</v>
          </cell>
          <cell r="K366">
            <v>0</v>
          </cell>
          <cell r="L366">
            <v>0</v>
          </cell>
          <cell r="M366">
            <v>0</v>
          </cell>
          <cell r="N366">
            <v>-4675.68</v>
          </cell>
          <cell r="P366">
            <v>48</v>
          </cell>
          <cell r="Q366" t="str">
            <v xml:space="preserve">Amortizações acumuadas </v>
          </cell>
          <cell r="R366">
            <v>0</v>
          </cell>
          <cell r="S366">
            <v>437397.94</v>
          </cell>
        </row>
        <row r="367">
          <cell r="A367">
            <v>743</v>
          </cell>
          <cell r="B367">
            <v>482</v>
          </cell>
          <cell r="C367" t="str">
            <v xml:space="preserve">De imobilizações corpóreas </v>
          </cell>
          <cell r="D367">
            <v>0</v>
          </cell>
          <cell r="E367">
            <v>4675.68</v>
          </cell>
          <cell r="F367">
            <v>0</v>
          </cell>
          <cell r="G367">
            <v>227781.56000000003</v>
          </cell>
          <cell r="I367" t="str">
            <v>A</v>
          </cell>
          <cell r="J367">
            <v>0</v>
          </cell>
          <cell r="K367">
            <v>0</v>
          </cell>
          <cell r="L367">
            <v>0</v>
          </cell>
          <cell r="M367">
            <v>0</v>
          </cell>
          <cell r="N367">
            <v>-4675.68</v>
          </cell>
          <cell r="P367">
            <v>482</v>
          </cell>
          <cell r="Q367" t="str">
            <v xml:space="preserve">De imobiizações corpóreas </v>
          </cell>
          <cell r="R367">
            <v>0</v>
          </cell>
          <cell r="S367">
            <v>223105.88</v>
          </cell>
        </row>
        <row r="368">
          <cell r="A368">
            <v>747</v>
          </cell>
          <cell r="B368">
            <v>4824</v>
          </cell>
          <cell r="C368" t="str">
            <v>Equipamento de transporte</v>
          </cell>
          <cell r="D368">
            <v>0</v>
          </cell>
          <cell r="E368">
            <v>4336.37</v>
          </cell>
          <cell r="F368">
            <v>0</v>
          </cell>
          <cell r="G368">
            <v>135983.23000000001</v>
          </cell>
          <cell r="I368" t="str">
            <v>A</v>
          </cell>
          <cell r="J368">
            <v>0</v>
          </cell>
          <cell r="K368">
            <v>0</v>
          </cell>
          <cell r="L368">
            <v>0</v>
          </cell>
          <cell r="M368">
            <v>0</v>
          </cell>
          <cell r="N368">
            <v>-4336.37</v>
          </cell>
          <cell r="P368">
            <v>4824</v>
          </cell>
          <cell r="Q368" t="str">
            <v>Equipamento de transporte</v>
          </cell>
          <cell r="R368">
            <v>0</v>
          </cell>
          <cell r="S368">
            <v>131646.85999999999</v>
          </cell>
        </row>
        <row r="369">
          <cell r="A369">
            <v>750</v>
          </cell>
          <cell r="B369">
            <v>0</v>
          </cell>
          <cell r="C369" t="str">
            <v>Adquirido em Locação Financeira</v>
          </cell>
          <cell r="D369">
            <v>0</v>
          </cell>
          <cell r="E369">
            <v>4336.37</v>
          </cell>
          <cell r="F369">
            <v>0</v>
          </cell>
          <cell r="G369">
            <v>135983.23000000001</v>
          </cell>
          <cell r="I369" t="str">
            <v>A</v>
          </cell>
          <cell r="J369">
            <v>0</v>
          </cell>
          <cell r="K369">
            <v>0</v>
          </cell>
          <cell r="L369">
            <v>0</v>
          </cell>
          <cell r="M369">
            <v>0</v>
          </cell>
          <cell r="N369">
            <v>-4336.37</v>
          </cell>
          <cell r="P369">
            <v>0</v>
          </cell>
          <cell r="Q369" t="str">
            <v>Adquirido em Locação Financeira</v>
          </cell>
          <cell r="R369">
            <v>0</v>
          </cell>
          <cell r="S369">
            <v>131646.85999999999</v>
          </cell>
        </row>
        <row r="370">
          <cell r="A370">
            <v>751</v>
          </cell>
          <cell r="B370" t="str">
            <v>000117-1538-01</v>
          </cell>
          <cell r="C370" t="str">
            <v xml:space="preserve">  Material de Transporte</v>
          </cell>
          <cell r="D370">
            <v>0</v>
          </cell>
          <cell r="E370">
            <v>4336.37</v>
          </cell>
          <cell r="F370">
            <v>0</v>
          </cell>
          <cell r="G370">
            <v>135983.23000000001</v>
          </cell>
          <cell r="I370" t="str">
            <v>A</v>
          </cell>
          <cell r="J370">
            <v>0</v>
          </cell>
          <cell r="K370">
            <v>4336.37</v>
          </cell>
          <cell r="L370">
            <v>0</v>
          </cell>
          <cell r="M370">
            <v>135983.23000000001</v>
          </cell>
          <cell r="N370">
            <v>-4336.37</v>
          </cell>
          <cell r="P370" t="str">
            <v>000117-1538-01</v>
          </cell>
          <cell r="Q370" t="str">
            <v xml:space="preserve">  Material de Transporte</v>
          </cell>
          <cell r="R370">
            <v>0</v>
          </cell>
          <cell r="S370">
            <v>131646.85999999999</v>
          </cell>
        </row>
        <row r="371">
          <cell r="A371">
            <v>753</v>
          </cell>
          <cell r="B371">
            <v>4826</v>
          </cell>
          <cell r="C371" t="str">
            <v>Equipamento administrativo</v>
          </cell>
          <cell r="D371">
            <v>0</v>
          </cell>
          <cell r="E371">
            <v>339.31</v>
          </cell>
          <cell r="F371">
            <v>0</v>
          </cell>
          <cell r="G371">
            <v>91732.290000000008</v>
          </cell>
          <cell r="I371" t="str">
            <v>A</v>
          </cell>
          <cell r="J371">
            <v>0</v>
          </cell>
          <cell r="K371">
            <v>0</v>
          </cell>
          <cell r="L371">
            <v>0</v>
          </cell>
          <cell r="M371">
            <v>0</v>
          </cell>
          <cell r="N371">
            <v>-339.31</v>
          </cell>
          <cell r="P371">
            <v>4826</v>
          </cell>
          <cell r="Q371" t="str">
            <v>Equipamento administrativo</v>
          </cell>
          <cell r="R371">
            <v>0</v>
          </cell>
          <cell r="S371">
            <v>91392.98</v>
          </cell>
        </row>
        <row r="372">
          <cell r="A372">
            <v>754</v>
          </cell>
          <cell r="B372" t="str">
            <v>000117-1535-01</v>
          </cell>
          <cell r="C372" t="str">
            <v xml:space="preserve">  Mobiário e Material</v>
          </cell>
          <cell r="D372">
            <v>0</v>
          </cell>
          <cell r="E372">
            <v>30.7</v>
          </cell>
          <cell r="F372">
            <v>0</v>
          </cell>
          <cell r="G372">
            <v>18555.84</v>
          </cell>
          <cell r="I372" t="str">
            <v>A</v>
          </cell>
          <cell r="J372">
            <v>0</v>
          </cell>
          <cell r="K372">
            <v>30.7</v>
          </cell>
          <cell r="L372">
            <v>0</v>
          </cell>
          <cell r="M372">
            <v>18555.84</v>
          </cell>
          <cell r="N372">
            <v>-30.7</v>
          </cell>
          <cell r="P372" t="str">
            <v>000117-1535-01</v>
          </cell>
          <cell r="Q372" t="str">
            <v xml:space="preserve">  Mobiário e Material</v>
          </cell>
          <cell r="R372">
            <v>0</v>
          </cell>
          <cell r="S372">
            <v>18525.14</v>
          </cell>
        </row>
        <row r="373">
          <cell r="A373">
            <v>755</v>
          </cell>
          <cell r="B373" t="str">
            <v>000117-1535-02</v>
          </cell>
          <cell r="C373" t="str">
            <v xml:space="preserve">  Máquinas de Uso Administrativo</v>
          </cell>
          <cell r="D373">
            <v>0</v>
          </cell>
          <cell r="E373">
            <v>8.69</v>
          </cell>
          <cell r="F373">
            <v>0</v>
          </cell>
          <cell r="G373">
            <v>5751.4</v>
          </cell>
          <cell r="I373" t="str">
            <v>A</v>
          </cell>
          <cell r="J373">
            <v>0</v>
          </cell>
          <cell r="K373">
            <v>8.69</v>
          </cell>
          <cell r="L373">
            <v>0</v>
          </cell>
          <cell r="M373">
            <v>5751.4</v>
          </cell>
          <cell r="N373">
            <v>-8.69</v>
          </cell>
          <cell r="P373" t="str">
            <v>000117-1535-02</v>
          </cell>
          <cell r="Q373" t="str">
            <v xml:space="preserve">  Máquinas e Ferramentas</v>
          </cell>
          <cell r="R373">
            <v>0</v>
          </cell>
          <cell r="S373">
            <v>5742.71</v>
          </cell>
        </row>
        <row r="374">
          <cell r="A374">
            <v>756</v>
          </cell>
          <cell r="B374" t="str">
            <v>000117-1535-03</v>
          </cell>
          <cell r="C374" t="str">
            <v xml:space="preserve">  Equipamento Informático</v>
          </cell>
          <cell r="D374">
            <v>0</v>
          </cell>
          <cell r="E374">
            <v>156.87</v>
          </cell>
          <cell r="F374">
            <v>0</v>
          </cell>
          <cell r="G374">
            <v>47245.1</v>
          </cell>
          <cell r="I374" t="str">
            <v>A</v>
          </cell>
          <cell r="J374">
            <v>0</v>
          </cell>
          <cell r="K374">
            <v>156.87</v>
          </cell>
          <cell r="L374">
            <v>0</v>
          </cell>
          <cell r="M374">
            <v>47245.1</v>
          </cell>
          <cell r="N374">
            <v>-156.87</v>
          </cell>
          <cell r="P374" t="str">
            <v>000117-1535-03</v>
          </cell>
          <cell r="Q374" t="str">
            <v xml:space="preserve">  Equipamento Informático</v>
          </cell>
          <cell r="R374">
            <v>0</v>
          </cell>
          <cell r="S374">
            <v>47088.23</v>
          </cell>
        </row>
        <row r="375">
          <cell r="A375">
            <v>757</v>
          </cell>
          <cell r="B375" t="str">
            <v>000117-1535-04</v>
          </cell>
          <cell r="C375" t="str">
            <v xml:space="preserve">  Equipamento de Transmissão</v>
          </cell>
          <cell r="D375">
            <v>0</v>
          </cell>
          <cell r="E375">
            <v>88.85</v>
          </cell>
          <cell r="F375">
            <v>0</v>
          </cell>
          <cell r="G375">
            <v>10193.02</v>
          </cell>
          <cell r="I375" t="str">
            <v>A</v>
          </cell>
          <cell r="J375">
            <v>0</v>
          </cell>
          <cell r="K375">
            <v>88.85</v>
          </cell>
          <cell r="L375">
            <v>0</v>
          </cell>
          <cell r="M375">
            <v>10193.02</v>
          </cell>
          <cell r="N375">
            <v>-88.85</v>
          </cell>
          <cell r="P375" t="str">
            <v>000117-1535-04</v>
          </cell>
          <cell r="Q375" t="str">
            <v xml:space="preserve">  Instalações Interiores</v>
          </cell>
          <cell r="R375">
            <v>0</v>
          </cell>
          <cell r="S375">
            <v>10104.17</v>
          </cell>
        </row>
        <row r="376">
          <cell r="A376">
            <v>758</v>
          </cell>
          <cell r="B376" t="str">
            <v>000117-1535-06</v>
          </cell>
          <cell r="C376" t="str">
            <v xml:space="preserve">  Outro Equipamento</v>
          </cell>
          <cell r="D376">
            <v>0</v>
          </cell>
          <cell r="E376">
            <v>11.35</v>
          </cell>
          <cell r="F376">
            <v>0</v>
          </cell>
          <cell r="G376">
            <v>4273.58</v>
          </cell>
          <cell r="I376" t="str">
            <v>A</v>
          </cell>
          <cell r="J376">
            <v>0</v>
          </cell>
          <cell r="K376">
            <v>11.35</v>
          </cell>
          <cell r="L376">
            <v>0</v>
          </cell>
          <cell r="M376">
            <v>4273.58</v>
          </cell>
          <cell r="N376">
            <v>-11.35</v>
          </cell>
          <cell r="P376" t="str">
            <v>000117-1535-06</v>
          </cell>
          <cell r="Q376" t="str">
            <v xml:space="preserve">  Outro Equipamento</v>
          </cell>
          <cell r="R376">
            <v>0</v>
          </cell>
          <cell r="S376">
            <v>4262.2299999999996</v>
          </cell>
        </row>
        <row r="377">
          <cell r="A377">
            <v>759</v>
          </cell>
          <cell r="B377" t="str">
            <v>000117-1529-02</v>
          </cell>
          <cell r="C377" t="str">
            <v xml:space="preserve">  Sistemas de Tratamento de Dados</v>
          </cell>
          <cell r="D377">
            <v>0</v>
          </cell>
          <cell r="E377">
            <v>42.85</v>
          </cell>
          <cell r="F377">
            <v>0</v>
          </cell>
          <cell r="G377">
            <v>5713.35</v>
          </cell>
          <cell r="I377" t="str">
            <v>A</v>
          </cell>
          <cell r="J377">
            <v>0</v>
          </cell>
          <cell r="K377">
            <v>42.85</v>
          </cell>
          <cell r="L377">
            <v>0</v>
          </cell>
          <cell r="M377">
            <v>5713.35</v>
          </cell>
          <cell r="N377">
            <v>-42.85</v>
          </cell>
          <cell r="P377" t="str">
            <v>000117-1529-02</v>
          </cell>
          <cell r="Q377" t="str">
            <v xml:space="preserve">  Sistemas de Tratamento de Dados</v>
          </cell>
          <cell r="R377">
            <v>0</v>
          </cell>
          <cell r="S377">
            <v>5670.5</v>
          </cell>
        </row>
        <row r="378">
          <cell r="A378">
            <v>761</v>
          </cell>
          <cell r="B378">
            <v>4829</v>
          </cell>
          <cell r="C378" t="str">
            <v>Outras imobilizações corpóreas</v>
          </cell>
          <cell r="D378">
            <v>0</v>
          </cell>
          <cell r="E378">
            <v>0</v>
          </cell>
          <cell r="F378">
            <v>0</v>
          </cell>
          <cell r="G378">
            <v>66.040000000000006</v>
          </cell>
          <cell r="I378" t="str">
            <v>A</v>
          </cell>
          <cell r="J378">
            <v>0</v>
          </cell>
          <cell r="K378">
            <v>0</v>
          </cell>
          <cell r="L378">
            <v>0</v>
          </cell>
          <cell r="M378">
            <v>0</v>
          </cell>
          <cell r="N378">
            <v>0</v>
          </cell>
          <cell r="P378">
            <v>4829</v>
          </cell>
          <cell r="Q378" t="str">
            <v>Outras imobiizações corpóreas</v>
          </cell>
          <cell r="R378">
            <v>0</v>
          </cell>
          <cell r="S378">
            <v>66.040000000000006</v>
          </cell>
        </row>
        <row r="379">
          <cell r="A379">
            <v>762</v>
          </cell>
          <cell r="B379" t="str">
            <v>000117-1540-01</v>
          </cell>
          <cell r="C379" t="str">
            <v xml:space="preserve">  de Outras Imobilizações Corpóreas</v>
          </cell>
          <cell r="D379">
            <v>0</v>
          </cell>
          <cell r="E379">
            <v>0</v>
          </cell>
          <cell r="F379">
            <v>0</v>
          </cell>
          <cell r="G379">
            <v>66.040000000000006</v>
          </cell>
          <cell r="I379" t="str">
            <v>A</v>
          </cell>
          <cell r="J379">
            <v>0</v>
          </cell>
          <cell r="K379">
            <v>0</v>
          </cell>
          <cell r="L379">
            <v>0</v>
          </cell>
          <cell r="M379">
            <v>66.040000000000006</v>
          </cell>
          <cell r="N379">
            <v>0</v>
          </cell>
          <cell r="P379" t="str">
            <v>000117-1540-01</v>
          </cell>
          <cell r="Q379" t="str">
            <v xml:space="preserve">  de Outras Imobilizações Corpóreas</v>
          </cell>
          <cell r="R379">
            <v>0</v>
          </cell>
          <cell r="S379">
            <v>66.040000000000006</v>
          </cell>
        </row>
        <row r="380">
          <cell r="A380">
            <v>763</v>
          </cell>
          <cell r="B380">
            <v>483</v>
          </cell>
          <cell r="C380" t="str">
            <v>De imobilizações incorpóreas</v>
          </cell>
          <cell r="D380">
            <v>0</v>
          </cell>
          <cell r="E380">
            <v>0</v>
          </cell>
          <cell r="F380">
            <v>0</v>
          </cell>
          <cell r="G380">
            <v>214292.06</v>
          </cell>
          <cell r="I380" t="str">
            <v>A</v>
          </cell>
          <cell r="J380">
            <v>0</v>
          </cell>
          <cell r="K380">
            <v>0</v>
          </cell>
          <cell r="L380">
            <v>0</v>
          </cell>
          <cell r="M380">
            <v>0</v>
          </cell>
          <cell r="N380">
            <v>0</v>
          </cell>
          <cell r="P380">
            <v>483</v>
          </cell>
          <cell r="Q380" t="str">
            <v>De imobiizações incorpóreas</v>
          </cell>
          <cell r="R380">
            <v>0</v>
          </cell>
          <cell r="S380">
            <v>214292.06</v>
          </cell>
        </row>
        <row r="381">
          <cell r="A381">
            <v>764</v>
          </cell>
          <cell r="B381">
            <v>4831</v>
          </cell>
          <cell r="C381" t="str">
            <v>Despesas de instalação</v>
          </cell>
          <cell r="D381">
            <v>0</v>
          </cell>
          <cell r="E381">
            <v>0</v>
          </cell>
          <cell r="F381">
            <v>0</v>
          </cell>
          <cell r="G381">
            <v>214292.06</v>
          </cell>
          <cell r="I381" t="str">
            <v>A</v>
          </cell>
          <cell r="J381">
            <v>0</v>
          </cell>
          <cell r="K381">
            <v>0</v>
          </cell>
          <cell r="L381">
            <v>0</v>
          </cell>
          <cell r="M381">
            <v>0</v>
          </cell>
          <cell r="N381">
            <v>0</v>
          </cell>
          <cell r="P381">
            <v>4831</v>
          </cell>
          <cell r="Q381" t="str">
            <v>Despesas de instalação</v>
          </cell>
          <cell r="R381">
            <v>0</v>
          </cell>
          <cell r="S381">
            <v>214292.06</v>
          </cell>
        </row>
        <row r="382">
          <cell r="A382">
            <v>765</v>
          </cell>
          <cell r="B382" t="str">
            <v>000117-1529-01</v>
          </cell>
          <cell r="C382" t="str">
            <v xml:space="preserve">  Despesas de Estabelecimento</v>
          </cell>
          <cell r="D382">
            <v>0</v>
          </cell>
          <cell r="E382">
            <v>0</v>
          </cell>
          <cell r="F382">
            <v>0</v>
          </cell>
          <cell r="G382">
            <v>35925.230000000003</v>
          </cell>
          <cell r="I382" t="str">
            <v>A</v>
          </cell>
          <cell r="J382">
            <v>0</v>
          </cell>
          <cell r="K382">
            <v>0</v>
          </cell>
          <cell r="L382">
            <v>0</v>
          </cell>
          <cell r="M382">
            <v>35925.230000000003</v>
          </cell>
          <cell r="N382">
            <v>0</v>
          </cell>
          <cell r="P382" t="str">
            <v>000117-1529-01</v>
          </cell>
          <cell r="Q382" t="str">
            <v xml:space="preserve">  Despesas de Estabelecimento</v>
          </cell>
          <cell r="R382">
            <v>0</v>
          </cell>
          <cell r="S382">
            <v>35925.230000000003</v>
          </cell>
        </row>
        <row r="383">
          <cell r="A383">
            <v>766</v>
          </cell>
          <cell r="B383" t="str">
            <v>000117-1529-03</v>
          </cell>
          <cell r="C383" t="str">
            <v xml:space="preserve">  Custos Plurianuais</v>
          </cell>
          <cell r="D383">
            <v>0</v>
          </cell>
          <cell r="E383">
            <v>0</v>
          </cell>
          <cell r="F383">
            <v>0</v>
          </cell>
          <cell r="G383">
            <v>178366.83</v>
          </cell>
          <cell r="I383" t="str">
            <v>A</v>
          </cell>
          <cell r="J383">
            <v>0</v>
          </cell>
          <cell r="K383">
            <v>0</v>
          </cell>
          <cell r="L383">
            <v>0</v>
          </cell>
          <cell r="M383">
            <v>178366.83</v>
          </cell>
          <cell r="N383">
            <v>0</v>
          </cell>
          <cell r="P383" t="str">
            <v>000117-1529-03</v>
          </cell>
          <cell r="Q383" t="str">
            <v xml:space="preserve">  Custos Plurianuais</v>
          </cell>
          <cell r="R383">
            <v>0</v>
          </cell>
          <cell r="S383">
            <v>178366.83</v>
          </cell>
        </row>
        <row r="384">
          <cell r="A384">
            <v>770</v>
          </cell>
          <cell r="B384">
            <v>49</v>
          </cell>
          <cell r="C384" t="str">
            <v>Ajustamentos de investimentos financeiros</v>
          </cell>
          <cell r="D384">
            <v>2213005.7999999998</v>
          </cell>
          <cell r="E384">
            <v>0</v>
          </cell>
          <cell r="F384">
            <v>3342759.65</v>
          </cell>
          <cell r="G384">
            <v>3572352.76</v>
          </cell>
          <cell r="I384" t="str">
            <v>A</v>
          </cell>
          <cell r="J384">
            <v>0</v>
          </cell>
          <cell r="K384">
            <v>0</v>
          </cell>
          <cell r="L384">
            <v>0</v>
          </cell>
          <cell r="M384">
            <v>0</v>
          </cell>
          <cell r="N384">
            <v>2213005.7999999998</v>
          </cell>
          <cell r="P384">
            <v>49</v>
          </cell>
          <cell r="Q384" t="str">
            <v>Ajustamentos de investimentos financeiros</v>
          </cell>
          <cell r="R384">
            <v>2319494.9900000002</v>
          </cell>
          <cell r="S384">
            <v>4762093.9000000004</v>
          </cell>
        </row>
        <row r="385">
          <cell r="A385">
            <v>771</v>
          </cell>
          <cell r="B385">
            <v>491</v>
          </cell>
          <cell r="C385" t="str">
            <v>Partes de Capital</v>
          </cell>
          <cell r="D385">
            <v>810628.67</v>
          </cell>
          <cell r="E385">
            <v>0</v>
          </cell>
          <cell r="F385">
            <v>3342759.65</v>
          </cell>
          <cell r="G385">
            <v>3401156.6399999997</v>
          </cell>
          <cell r="I385" t="str">
            <v>A</v>
          </cell>
          <cell r="J385">
            <v>0</v>
          </cell>
          <cell r="K385">
            <v>0</v>
          </cell>
          <cell r="L385">
            <v>0</v>
          </cell>
          <cell r="M385">
            <v>0</v>
          </cell>
          <cell r="N385">
            <v>810628.67</v>
          </cell>
          <cell r="P385">
            <v>491</v>
          </cell>
          <cell r="Q385" t="str">
            <v>Partes de capital</v>
          </cell>
          <cell r="R385">
            <v>2319494.9900000002</v>
          </cell>
          <cell r="S385">
            <v>3188520.65</v>
          </cell>
        </row>
        <row r="386">
          <cell r="A386">
            <v>772</v>
          </cell>
          <cell r="B386">
            <v>0</v>
          </cell>
          <cell r="C386" t="str">
            <v>Empresas do grupo</v>
          </cell>
          <cell r="D386">
            <v>134790.74</v>
          </cell>
          <cell r="E386">
            <v>0</v>
          </cell>
          <cell r="F386">
            <v>0</v>
          </cell>
          <cell r="G386">
            <v>0</v>
          </cell>
          <cell r="I386" t="str">
            <v>A</v>
          </cell>
          <cell r="J386">
            <v>0</v>
          </cell>
          <cell r="K386">
            <v>0</v>
          </cell>
          <cell r="L386">
            <v>0</v>
          </cell>
          <cell r="M386">
            <v>0</v>
          </cell>
          <cell r="N386">
            <v>134790.74</v>
          </cell>
          <cell r="P386">
            <v>0</v>
          </cell>
          <cell r="Q386" t="str">
            <v>Empresas do grupo</v>
          </cell>
          <cell r="R386">
            <v>0</v>
          </cell>
          <cell r="S386">
            <v>134790.74</v>
          </cell>
        </row>
        <row r="387">
          <cell r="A387">
            <v>773</v>
          </cell>
          <cell r="B387" t="str">
            <v>119644-1313-01</v>
          </cell>
          <cell r="C387" t="str">
            <v xml:space="preserve">  Biomediche, Lda</v>
          </cell>
          <cell r="D387">
            <v>134790.74</v>
          </cell>
          <cell r="E387">
            <v>0</v>
          </cell>
          <cell r="F387">
            <v>0</v>
          </cell>
          <cell r="G387">
            <v>0</v>
          </cell>
          <cell r="I387" t="str">
            <v>A</v>
          </cell>
          <cell r="J387">
            <v>134790.74</v>
          </cell>
          <cell r="K387">
            <v>0</v>
          </cell>
          <cell r="L387">
            <v>0</v>
          </cell>
          <cell r="M387">
            <v>0</v>
          </cell>
          <cell r="N387">
            <v>134790.74</v>
          </cell>
          <cell r="P387" t="str">
            <v>119644-1553-01</v>
          </cell>
          <cell r="Q387" t="str">
            <v xml:space="preserve">  Biomediche, Lda</v>
          </cell>
          <cell r="R387">
            <v>0</v>
          </cell>
          <cell r="S387">
            <v>134790.74</v>
          </cell>
        </row>
        <row r="388">
          <cell r="A388">
            <v>774</v>
          </cell>
          <cell r="B388">
            <v>0</v>
          </cell>
          <cell r="C388" t="str">
            <v>Outras empresas</v>
          </cell>
          <cell r="D388">
            <v>675837.93</v>
          </cell>
          <cell r="E388">
            <v>0</v>
          </cell>
          <cell r="F388">
            <v>3342759.65</v>
          </cell>
          <cell r="G388">
            <v>3401156.6399999997</v>
          </cell>
          <cell r="I388" t="str">
            <v>A</v>
          </cell>
          <cell r="J388">
            <v>0</v>
          </cell>
          <cell r="K388">
            <v>0</v>
          </cell>
          <cell r="L388">
            <v>0</v>
          </cell>
          <cell r="M388">
            <v>0</v>
          </cell>
          <cell r="N388">
            <v>675837.93</v>
          </cell>
          <cell r="P388">
            <v>0</v>
          </cell>
          <cell r="Q388" t="str">
            <v>Outras empresas</v>
          </cell>
          <cell r="R388">
            <v>2319494.9900000002</v>
          </cell>
          <cell r="S388">
            <v>3053729.91</v>
          </cell>
        </row>
        <row r="389">
          <cell r="A389">
            <v>775</v>
          </cell>
          <cell r="B389" t="str">
            <v>119784-0522-20</v>
          </cell>
          <cell r="C389" t="str">
            <v xml:space="preserve">  Felino, SA  </v>
          </cell>
          <cell r="D389">
            <v>26203.33</v>
          </cell>
          <cell r="E389">
            <v>0</v>
          </cell>
          <cell r="F389">
            <v>0</v>
          </cell>
          <cell r="G389">
            <v>143431.87</v>
          </cell>
          <cell r="I389" t="str">
            <v>A</v>
          </cell>
          <cell r="J389">
            <v>26203.33</v>
          </cell>
          <cell r="K389">
            <v>0</v>
          </cell>
          <cell r="L389">
            <v>0</v>
          </cell>
          <cell r="M389">
            <v>143431.87</v>
          </cell>
          <cell r="N389">
            <v>26203.33</v>
          </cell>
          <cell r="P389" t="str">
            <v>119784-1552-01</v>
          </cell>
          <cell r="Q389" t="str">
            <v xml:space="preserve">  Felino, SA  </v>
          </cell>
          <cell r="R389">
            <v>0</v>
          </cell>
          <cell r="S389">
            <v>169635.20000000001</v>
          </cell>
        </row>
        <row r="390">
          <cell r="A390">
            <v>776</v>
          </cell>
          <cell r="B390" t="str">
            <v>120196-1313-01</v>
          </cell>
          <cell r="C390" t="str">
            <v xml:space="preserve">  Sinalemp, SA</v>
          </cell>
          <cell r="D390">
            <v>65363.25</v>
          </cell>
          <cell r="E390">
            <v>0</v>
          </cell>
          <cell r="F390">
            <v>0</v>
          </cell>
          <cell r="G390">
            <v>0</v>
          </cell>
          <cell r="I390" t="str">
            <v>A</v>
          </cell>
          <cell r="J390">
            <v>65363.25</v>
          </cell>
          <cell r="K390">
            <v>0</v>
          </cell>
          <cell r="L390">
            <v>0</v>
          </cell>
          <cell r="M390">
            <v>0</v>
          </cell>
          <cell r="N390">
            <v>65363.25</v>
          </cell>
          <cell r="P390" t="str">
            <v>120196-1552-01</v>
          </cell>
          <cell r="Q390" t="str">
            <v xml:space="preserve">  Sinalemp, SA</v>
          </cell>
          <cell r="R390">
            <v>0</v>
          </cell>
          <cell r="S390">
            <v>65363.25</v>
          </cell>
        </row>
        <row r="391">
          <cell r="A391">
            <v>778</v>
          </cell>
          <cell r="B391" t="str">
            <v>119966-1312-20</v>
          </cell>
          <cell r="C391" t="str">
            <v xml:space="preserve">  Companhia de Papel do Prado, SA</v>
          </cell>
          <cell r="D391">
            <v>859.39</v>
          </cell>
          <cell r="E391">
            <v>0</v>
          </cell>
          <cell r="F391">
            <v>0</v>
          </cell>
          <cell r="G391">
            <v>28571.08</v>
          </cell>
          <cell r="I391" t="str">
            <v>A</v>
          </cell>
          <cell r="J391">
            <v>859.39</v>
          </cell>
          <cell r="K391">
            <v>0</v>
          </cell>
          <cell r="L391">
            <v>0</v>
          </cell>
          <cell r="M391">
            <v>28571.08</v>
          </cell>
          <cell r="N391">
            <v>859.39</v>
          </cell>
          <cell r="P391" t="str">
            <v>119966-1552-01</v>
          </cell>
          <cell r="Q391" t="str">
            <v xml:space="preserve">  Companhia de Papel do Prado, SA</v>
          </cell>
          <cell r="R391">
            <v>0</v>
          </cell>
          <cell r="S391">
            <v>29430.47</v>
          </cell>
        </row>
        <row r="392">
          <cell r="A392">
            <v>780</v>
          </cell>
          <cell r="B392" t="str">
            <v>121004-0522-20</v>
          </cell>
          <cell r="C392" t="str">
            <v xml:space="preserve">  Plataforma, SGPS, SA</v>
          </cell>
          <cell r="D392">
            <v>127579.44</v>
          </cell>
          <cell r="E392">
            <v>0</v>
          </cell>
          <cell r="F392">
            <v>0</v>
          </cell>
          <cell r="G392">
            <v>672376.56</v>
          </cell>
          <cell r="I392" t="str">
            <v>A</v>
          </cell>
          <cell r="J392">
            <v>127579.44</v>
          </cell>
          <cell r="K392">
            <v>0</v>
          </cell>
          <cell r="L392">
            <v>0</v>
          </cell>
          <cell r="M392">
            <v>672376.56</v>
          </cell>
          <cell r="N392">
            <v>127579.44</v>
          </cell>
          <cell r="P392" t="str">
            <v>121004-1552-01</v>
          </cell>
          <cell r="Q392" t="str">
            <v xml:space="preserve">  Plataforma, SGPS, SA</v>
          </cell>
          <cell r="R392">
            <v>0</v>
          </cell>
          <cell r="S392">
            <v>799956</v>
          </cell>
        </row>
        <row r="393">
          <cell r="A393">
            <v>781</v>
          </cell>
          <cell r="B393" t="str">
            <v>121111-1313-01</v>
          </cell>
          <cell r="C393" t="str">
            <v xml:space="preserve">  Manuel Inácio &amp; Filhos, SGPS, SA</v>
          </cell>
          <cell r="D393">
            <v>1113649.8600000001</v>
          </cell>
          <cell r="E393">
            <v>0</v>
          </cell>
          <cell r="F393">
            <v>0</v>
          </cell>
          <cell r="G393">
            <v>0</v>
          </cell>
          <cell r="I393" t="str">
            <v>A</v>
          </cell>
          <cell r="J393">
            <v>1113649.8600000001</v>
          </cell>
          <cell r="K393">
            <v>0</v>
          </cell>
          <cell r="L393">
            <v>0</v>
          </cell>
          <cell r="M393">
            <v>0</v>
          </cell>
          <cell r="N393">
            <v>1113649.8600000001</v>
          </cell>
          <cell r="P393" t="str">
            <v>121111-1552-01</v>
          </cell>
          <cell r="Q393" t="str">
            <v xml:space="preserve">  Manuel Inácio &amp; Filhos, SGPS, SA</v>
          </cell>
          <cell r="R393">
            <v>0</v>
          </cell>
          <cell r="S393">
            <v>1113649.8600000001</v>
          </cell>
        </row>
        <row r="394">
          <cell r="A394">
            <v>782</v>
          </cell>
          <cell r="B394" t="str">
            <v>121111-0522-20</v>
          </cell>
          <cell r="C394" t="str">
            <v xml:space="preserve">  Manuel Inácio &amp; Filhos, SGPS, SA</v>
          </cell>
          <cell r="D394">
            <v>0</v>
          </cell>
          <cell r="E394">
            <v>1618374.37</v>
          </cell>
          <cell r="F394">
            <v>0</v>
          </cell>
          <cell r="G394">
            <v>2041014.37</v>
          </cell>
          <cell r="I394" t="str">
            <v>A</v>
          </cell>
          <cell r="J394">
            <v>0</v>
          </cell>
          <cell r="K394">
            <v>1618374.37</v>
          </cell>
          <cell r="L394">
            <v>0</v>
          </cell>
          <cell r="M394">
            <v>2041014.37</v>
          </cell>
          <cell r="N394">
            <v>-1618374.37</v>
          </cell>
          <cell r="R394">
            <v>0</v>
          </cell>
          <cell r="S394">
            <v>422640</v>
          </cell>
        </row>
        <row r="395">
          <cell r="A395">
            <v>783</v>
          </cell>
          <cell r="B395" t="str">
            <v>121178-0522-20</v>
          </cell>
          <cell r="C395" t="str">
            <v xml:space="preserve">  Convento de Belmonte - Inv. Turíst., SA</v>
          </cell>
          <cell r="D395">
            <v>0</v>
          </cell>
          <cell r="E395">
            <v>34802.81</v>
          </cell>
          <cell r="F395">
            <v>0</v>
          </cell>
          <cell r="G395">
            <v>419745.94</v>
          </cell>
          <cell r="I395" t="str">
            <v>A</v>
          </cell>
          <cell r="J395">
            <v>0</v>
          </cell>
          <cell r="K395">
            <v>34802.81</v>
          </cell>
          <cell r="L395">
            <v>0</v>
          </cell>
          <cell r="M395">
            <v>419745.94</v>
          </cell>
          <cell r="N395">
            <v>-34802.81</v>
          </cell>
          <cell r="P395" t="str">
            <v>121178-1552-02</v>
          </cell>
          <cell r="Q395" t="str">
            <v xml:space="preserve">  Convento de Belmonte - Inv. Turíst., SA</v>
          </cell>
          <cell r="R395">
            <v>0</v>
          </cell>
          <cell r="S395">
            <v>384943.13</v>
          </cell>
        </row>
        <row r="396">
          <cell r="A396">
            <v>784</v>
          </cell>
          <cell r="B396" t="str">
            <v>121285-1312-20</v>
          </cell>
          <cell r="C396" t="str">
            <v xml:space="preserve">  Prado Cartolinas da Lousã, SA</v>
          </cell>
          <cell r="D396">
            <v>0</v>
          </cell>
          <cell r="E396">
            <v>30424.07</v>
          </cell>
          <cell r="F396">
            <v>19410.93</v>
          </cell>
          <cell r="G396">
            <v>0</v>
          </cell>
          <cell r="I396" t="str">
            <v>A</v>
          </cell>
          <cell r="J396">
            <v>0</v>
          </cell>
          <cell r="K396">
            <v>30424.07</v>
          </cell>
          <cell r="L396">
            <v>19410.93</v>
          </cell>
          <cell r="M396">
            <v>0</v>
          </cell>
          <cell r="N396">
            <v>-30424.07</v>
          </cell>
          <cell r="P396" t="str">
            <v>121285-1552-01</v>
          </cell>
          <cell r="Q396" t="str">
            <v xml:space="preserve">  Prado Cartolinas da Lousã, SA</v>
          </cell>
          <cell r="R396">
            <v>49835</v>
          </cell>
          <cell r="S396">
            <v>0</v>
          </cell>
        </row>
        <row r="397">
          <cell r="A397">
            <v>785</v>
          </cell>
          <cell r="B397" t="str">
            <v>121293-1312-20</v>
          </cell>
          <cell r="C397" t="str">
            <v xml:space="preserve">  Prado Karton, SA</v>
          </cell>
          <cell r="D397">
            <v>0</v>
          </cell>
          <cell r="E397">
            <v>27904.82</v>
          </cell>
          <cell r="F397">
            <v>0</v>
          </cell>
          <cell r="G397">
            <v>96016.82</v>
          </cell>
          <cell r="I397" t="str">
            <v>A</v>
          </cell>
          <cell r="J397">
            <v>0</v>
          </cell>
          <cell r="K397">
            <v>27904.82</v>
          </cell>
          <cell r="L397">
            <v>0</v>
          </cell>
          <cell r="M397">
            <v>96016.82</v>
          </cell>
          <cell r="N397">
            <v>-27904.82</v>
          </cell>
          <cell r="P397" t="str">
            <v>121293-1552-01</v>
          </cell>
          <cell r="Q397" t="str">
            <v xml:space="preserve">  Prado Karton, SA</v>
          </cell>
          <cell r="R397">
            <v>0</v>
          </cell>
          <cell r="S397">
            <v>68112</v>
          </cell>
        </row>
        <row r="398">
          <cell r="A398">
            <v>786</v>
          </cell>
          <cell r="B398" t="str">
            <v>121343-0522-20</v>
          </cell>
          <cell r="C398" t="str">
            <v xml:space="preserve">  Grupo Pestana - Pous. Inv. Turíst., SA</v>
          </cell>
          <cell r="D398">
            <v>0</v>
          </cell>
          <cell r="E398">
            <v>591440.78</v>
          </cell>
          <cell r="F398">
            <v>15259.22</v>
          </cell>
          <cell r="G398">
            <v>0</v>
          </cell>
          <cell r="I398" t="str">
            <v>A</v>
          </cell>
          <cell r="J398">
            <v>0</v>
          </cell>
          <cell r="K398">
            <v>591440.78</v>
          </cell>
          <cell r="L398">
            <v>15259.22</v>
          </cell>
          <cell r="M398">
            <v>0</v>
          </cell>
          <cell r="N398">
            <v>-591440.78</v>
          </cell>
          <cell r="P398" t="str">
            <v>121343-1552-01</v>
          </cell>
          <cell r="Q398" t="str">
            <v xml:space="preserve">  Grupo Pestana - Pous. Inv. Turíst., SA</v>
          </cell>
          <cell r="R398">
            <v>606700</v>
          </cell>
          <cell r="S398">
            <v>0</v>
          </cell>
        </row>
        <row r="399">
          <cell r="A399">
            <v>787</v>
          </cell>
          <cell r="B399" t="str">
            <v>124198-1468-20</v>
          </cell>
          <cell r="C399" t="str">
            <v xml:space="preserve">  La Seda Barcelona</v>
          </cell>
          <cell r="D399">
            <v>781452.5</v>
          </cell>
          <cell r="E399">
            <v>0</v>
          </cell>
          <cell r="F399">
            <v>2440603.4500000002</v>
          </cell>
          <cell r="G399">
            <v>0</v>
          </cell>
          <cell r="I399" t="str">
            <v>A</v>
          </cell>
          <cell r="J399">
            <v>781452.5</v>
          </cell>
          <cell r="K399">
            <v>0</v>
          </cell>
          <cell r="L399">
            <v>2440603.4500000002</v>
          </cell>
          <cell r="M399">
            <v>0</v>
          </cell>
          <cell r="N399">
            <v>781452.5</v>
          </cell>
          <cell r="R399">
            <v>1659150.95</v>
          </cell>
          <cell r="S399">
            <v>0</v>
          </cell>
        </row>
        <row r="400">
          <cell r="A400">
            <v>789</v>
          </cell>
          <cell r="B400" t="str">
            <v>123489-0522-20</v>
          </cell>
          <cell r="C400" t="str">
            <v xml:space="preserve">  Grupo Visabeira, SGPS, SA</v>
          </cell>
          <cell r="D400">
            <v>846646.4</v>
          </cell>
          <cell r="E400">
            <v>0</v>
          </cell>
          <cell r="F400">
            <v>846646.4</v>
          </cell>
          <cell r="G400">
            <v>0</v>
          </cell>
          <cell r="I400" t="str">
            <v>A</v>
          </cell>
          <cell r="J400">
            <v>846646.4</v>
          </cell>
          <cell r="K400">
            <v>0</v>
          </cell>
          <cell r="L400">
            <v>846646.4</v>
          </cell>
          <cell r="M400">
            <v>0</v>
          </cell>
          <cell r="N400">
            <v>846646.4</v>
          </cell>
        </row>
        <row r="401">
          <cell r="A401">
            <v>790</v>
          </cell>
          <cell r="B401" t="str">
            <v>000158-1318-20</v>
          </cell>
          <cell r="C401" t="str">
            <v xml:space="preserve">  FIQ Grupo CGD - Cx. Capital</v>
          </cell>
          <cell r="D401">
            <v>17030.61</v>
          </cell>
          <cell r="E401">
            <v>0</v>
          </cell>
          <cell r="F401">
            <v>20839.650000000001</v>
          </cell>
          <cell r="G401">
            <v>0</v>
          </cell>
          <cell r="I401" t="str">
            <v>A</v>
          </cell>
          <cell r="J401">
            <v>17030.61</v>
          </cell>
          <cell r="K401">
            <v>0</v>
          </cell>
          <cell r="L401">
            <v>20839.650000000001</v>
          </cell>
          <cell r="M401">
            <v>0</v>
          </cell>
          <cell r="N401">
            <v>17030.61</v>
          </cell>
          <cell r="P401" t="str">
            <v>000158-0825-01</v>
          </cell>
          <cell r="Q401" t="str">
            <v xml:space="preserve">  FIQ Grupo CGD - Cx.capital</v>
          </cell>
          <cell r="R401">
            <v>3809.04</v>
          </cell>
          <cell r="S401">
            <v>0</v>
          </cell>
        </row>
        <row r="402">
          <cell r="A402">
            <v>791</v>
          </cell>
          <cell r="B402">
            <v>492</v>
          </cell>
          <cell r="C402" t="str">
            <v>Obrigações e títulos de participação</v>
          </cell>
          <cell r="D402">
            <v>1144739.1000000001</v>
          </cell>
          <cell r="E402">
            <v>0</v>
          </cell>
          <cell r="F402">
            <v>0</v>
          </cell>
          <cell r="G402">
            <v>144279.51999999999</v>
          </cell>
          <cell r="I402" t="str">
            <v>A</v>
          </cell>
          <cell r="J402">
            <v>0</v>
          </cell>
          <cell r="K402">
            <v>0</v>
          </cell>
          <cell r="L402">
            <v>0</v>
          </cell>
          <cell r="M402">
            <v>0</v>
          </cell>
          <cell r="N402">
            <v>1144739.1000000001</v>
          </cell>
          <cell r="P402">
            <v>492</v>
          </cell>
          <cell r="Q402" t="str">
            <v>Obrigações e títulos de participação</v>
          </cell>
          <cell r="R402">
            <v>0</v>
          </cell>
          <cell r="S402">
            <v>1289018.6200000001</v>
          </cell>
        </row>
        <row r="403">
          <cell r="A403">
            <v>792</v>
          </cell>
          <cell r="B403">
            <v>0</v>
          </cell>
          <cell r="C403" t="str">
            <v>Prestações de Capital</v>
          </cell>
          <cell r="D403">
            <v>1144739.1000000001</v>
          </cell>
          <cell r="E403">
            <v>0</v>
          </cell>
          <cell r="F403">
            <v>0</v>
          </cell>
          <cell r="G403">
            <v>144279.51999999999</v>
          </cell>
          <cell r="I403" t="str">
            <v>A</v>
          </cell>
          <cell r="J403">
            <v>0</v>
          </cell>
          <cell r="K403">
            <v>0</v>
          </cell>
          <cell r="L403">
            <v>0</v>
          </cell>
          <cell r="M403">
            <v>0</v>
          </cell>
          <cell r="N403">
            <v>1144739.1000000001</v>
          </cell>
          <cell r="P403">
            <v>0</v>
          </cell>
          <cell r="Q403" t="str">
            <v>Prestações de Capital</v>
          </cell>
          <cell r="R403">
            <v>0</v>
          </cell>
          <cell r="S403">
            <v>1289018.6200000001</v>
          </cell>
        </row>
        <row r="404">
          <cell r="A404">
            <v>793</v>
          </cell>
          <cell r="B404">
            <v>0</v>
          </cell>
          <cell r="C404" t="str">
            <v>Empresas do grupo</v>
          </cell>
          <cell r="D404">
            <v>1097355.3700000001</v>
          </cell>
          <cell r="E404">
            <v>0</v>
          </cell>
          <cell r="F404">
            <v>0</v>
          </cell>
          <cell r="G404">
            <v>0</v>
          </cell>
          <cell r="I404" t="str">
            <v>A</v>
          </cell>
          <cell r="J404">
            <v>0</v>
          </cell>
          <cell r="K404">
            <v>0</v>
          </cell>
          <cell r="L404">
            <v>0</v>
          </cell>
          <cell r="M404">
            <v>0</v>
          </cell>
          <cell r="N404">
            <v>1097355.3700000001</v>
          </cell>
          <cell r="P404">
            <v>0</v>
          </cell>
          <cell r="Q404" t="str">
            <v>Empresas do grupo</v>
          </cell>
          <cell r="R404">
            <v>0</v>
          </cell>
          <cell r="S404">
            <v>1097355.3700000001</v>
          </cell>
        </row>
        <row r="405">
          <cell r="A405">
            <v>794</v>
          </cell>
          <cell r="B405" t="str">
            <v>119644-1554-01</v>
          </cell>
          <cell r="C405" t="str">
            <v xml:space="preserve">  Biomediche, Lda</v>
          </cell>
          <cell r="D405">
            <v>1097355.3700000001</v>
          </cell>
          <cell r="E405">
            <v>0</v>
          </cell>
          <cell r="F405">
            <v>0</v>
          </cell>
          <cell r="G405">
            <v>0</v>
          </cell>
          <cell r="I405" t="str">
            <v>A</v>
          </cell>
          <cell r="J405">
            <v>1097355.3700000001</v>
          </cell>
          <cell r="K405">
            <v>0</v>
          </cell>
          <cell r="L405">
            <v>0</v>
          </cell>
          <cell r="M405">
            <v>0</v>
          </cell>
          <cell r="N405">
            <v>1097355.3700000001</v>
          </cell>
          <cell r="P405" t="str">
            <v>119644-1554-01</v>
          </cell>
          <cell r="Q405" t="str">
            <v xml:space="preserve">  Biomediche, Lda</v>
          </cell>
          <cell r="R405">
            <v>0</v>
          </cell>
          <cell r="S405">
            <v>1097355.3700000001</v>
          </cell>
        </row>
        <row r="406">
          <cell r="A406">
            <v>795</v>
          </cell>
          <cell r="B406">
            <v>0</v>
          </cell>
          <cell r="C406" t="str">
            <v>Outras empresas</v>
          </cell>
          <cell r="D406">
            <v>47383.73</v>
          </cell>
          <cell r="E406">
            <v>0</v>
          </cell>
          <cell r="F406">
            <v>0</v>
          </cell>
          <cell r="G406">
            <v>144279.51999999999</v>
          </cell>
          <cell r="I406" t="str">
            <v>A</v>
          </cell>
          <cell r="J406">
            <v>0</v>
          </cell>
          <cell r="K406">
            <v>0</v>
          </cell>
          <cell r="L406">
            <v>0</v>
          </cell>
          <cell r="M406">
            <v>0</v>
          </cell>
          <cell r="N406">
            <v>47383.73</v>
          </cell>
          <cell r="P406">
            <v>0</v>
          </cell>
          <cell r="Q406" t="str">
            <v>Outras empresas</v>
          </cell>
          <cell r="R406">
            <v>0</v>
          </cell>
          <cell r="S406">
            <v>191663.25</v>
          </cell>
        </row>
        <row r="407">
          <cell r="A407">
            <v>796</v>
          </cell>
          <cell r="B407" t="str">
            <v>119784-1554-01</v>
          </cell>
          <cell r="C407" t="str">
            <v xml:space="preserve">  Felino, SA  </v>
          </cell>
          <cell r="D407">
            <v>0</v>
          </cell>
          <cell r="E407">
            <v>0</v>
          </cell>
          <cell r="F407">
            <v>0</v>
          </cell>
          <cell r="G407">
            <v>87081.75</v>
          </cell>
          <cell r="I407" t="str">
            <v>A</v>
          </cell>
          <cell r="J407">
            <v>0</v>
          </cell>
          <cell r="K407">
            <v>0</v>
          </cell>
          <cell r="L407">
            <v>0</v>
          </cell>
          <cell r="M407">
            <v>87081.75</v>
          </cell>
          <cell r="N407">
            <v>0</v>
          </cell>
          <cell r="P407" t="str">
            <v>119784-1554-01</v>
          </cell>
          <cell r="Q407" t="str">
            <v xml:space="preserve">  Felino, SA  </v>
          </cell>
          <cell r="R407">
            <v>0</v>
          </cell>
          <cell r="S407">
            <v>87081.75</v>
          </cell>
        </row>
        <row r="408">
          <cell r="A408">
            <v>797</v>
          </cell>
          <cell r="B408" t="str">
            <v>121343-1554-01</v>
          </cell>
          <cell r="C408" t="str">
            <v xml:space="preserve">  Grupo Pestana - Pous. Inv. Turíst., SA</v>
          </cell>
          <cell r="D408">
            <v>0</v>
          </cell>
          <cell r="E408">
            <v>57197.77</v>
          </cell>
          <cell r="F408">
            <v>0</v>
          </cell>
          <cell r="G408">
            <v>57197.77</v>
          </cell>
          <cell r="I408" t="str">
            <v>A</v>
          </cell>
          <cell r="J408">
            <v>0</v>
          </cell>
          <cell r="K408">
            <v>57197.77</v>
          </cell>
          <cell r="L408">
            <v>0</v>
          </cell>
          <cell r="M408">
            <v>57197.77</v>
          </cell>
          <cell r="N408">
            <v>-57197.77</v>
          </cell>
        </row>
        <row r="409">
          <cell r="A409">
            <v>798</v>
          </cell>
          <cell r="B409" t="str">
            <v>120196-1554-02</v>
          </cell>
          <cell r="C409" t="str">
            <v xml:space="preserve">  Sinalemp, Sinal. Empres., SA</v>
          </cell>
          <cell r="D409">
            <v>104581.5</v>
          </cell>
          <cell r="E409">
            <v>0</v>
          </cell>
          <cell r="F409">
            <v>0</v>
          </cell>
          <cell r="G409">
            <v>0</v>
          </cell>
          <cell r="I409" t="str">
            <v>A</v>
          </cell>
          <cell r="J409">
            <v>104581.5</v>
          </cell>
          <cell r="K409">
            <v>0</v>
          </cell>
          <cell r="L409">
            <v>0</v>
          </cell>
          <cell r="M409">
            <v>0</v>
          </cell>
          <cell r="N409">
            <v>104581.5</v>
          </cell>
          <cell r="P409" t="str">
            <v>120196-1554-02</v>
          </cell>
          <cell r="Q409" t="str">
            <v xml:space="preserve">  Sinalemp, Sinal. Empres., SA</v>
          </cell>
          <cell r="R409">
            <v>0</v>
          </cell>
          <cell r="S409">
            <v>104581.5</v>
          </cell>
        </row>
        <row r="410">
          <cell r="A410">
            <v>799</v>
          </cell>
          <cell r="B410">
            <v>493</v>
          </cell>
          <cell r="C410" t="str">
            <v>Empréstimos de financiamento</v>
          </cell>
          <cell r="D410">
            <v>257638.03</v>
          </cell>
          <cell r="E410">
            <v>0</v>
          </cell>
          <cell r="F410">
            <v>0</v>
          </cell>
          <cell r="G410">
            <v>26916.6</v>
          </cell>
          <cell r="I410" t="str">
            <v>A</v>
          </cell>
          <cell r="J410">
            <v>0</v>
          </cell>
          <cell r="K410">
            <v>0</v>
          </cell>
          <cell r="L410">
            <v>0</v>
          </cell>
          <cell r="M410">
            <v>0</v>
          </cell>
          <cell r="N410">
            <v>257638.03</v>
          </cell>
          <cell r="P410">
            <v>493</v>
          </cell>
          <cell r="Q410" t="str">
            <v>Empréstimos de financiamento</v>
          </cell>
          <cell r="R410">
            <v>0</v>
          </cell>
          <cell r="S410">
            <v>284554.63</v>
          </cell>
        </row>
        <row r="411">
          <cell r="A411">
            <v>799</v>
          </cell>
          <cell r="B411">
            <v>493</v>
          </cell>
          <cell r="C411" t="str">
            <v>Empréstimos de financiamento</v>
          </cell>
          <cell r="D411">
            <v>257638.03</v>
          </cell>
          <cell r="E411">
            <v>0</v>
          </cell>
          <cell r="F411">
            <v>0</v>
          </cell>
          <cell r="G411">
            <v>26916.6</v>
          </cell>
          <cell r="I411" t="str">
            <v>A</v>
          </cell>
          <cell r="J411">
            <v>0</v>
          </cell>
          <cell r="K411">
            <v>0</v>
          </cell>
          <cell r="L411">
            <v>0</v>
          </cell>
          <cell r="M411">
            <v>0</v>
          </cell>
          <cell r="N411">
            <v>257638.03</v>
          </cell>
          <cell r="P411">
            <v>493</v>
          </cell>
          <cell r="Q411" t="str">
            <v>Empréstimos de financiamento</v>
          </cell>
          <cell r="R411">
            <v>0</v>
          </cell>
          <cell r="S411">
            <v>284554.63</v>
          </cell>
        </row>
        <row r="412">
          <cell r="A412">
            <v>800</v>
          </cell>
          <cell r="B412">
            <v>0</v>
          </cell>
          <cell r="C412" t="str">
            <v>Empresas do grupo</v>
          </cell>
          <cell r="D412">
            <v>1097355.3700000001</v>
          </cell>
          <cell r="E412">
            <v>0</v>
          </cell>
          <cell r="F412">
            <v>0</v>
          </cell>
          <cell r="G412">
            <v>0</v>
          </cell>
          <cell r="I412" t="str">
            <v>A</v>
          </cell>
          <cell r="J412">
            <v>0</v>
          </cell>
          <cell r="K412">
            <v>0</v>
          </cell>
          <cell r="L412">
            <v>0</v>
          </cell>
          <cell r="M412">
            <v>0</v>
          </cell>
          <cell r="N412">
            <v>1097355.3700000001</v>
          </cell>
          <cell r="P412">
            <v>0</v>
          </cell>
          <cell r="Q412" t="str">
            <v>Empresas do grupo</v>
          </cell>
          <cell r="R412">
            <v>0</v>
          </cell>
          <cell r="S412">
            <v>1097355.3700000001</v>
          </cell>
        </row>
        <row r="413">
          <cell r="A413">
            <v>803</v>
          </cell>
          <cell r="B413">
            <v>0</v>
          </cell>
          <cell r="C413" t="str">
            <v>Suprimentos Vencidos</v>
          </cell>
          <cell r="D413">
            <v>249099.13</v>
          </cell>
          <cell r="E413">
            <v>0</v>
          </cell>
          <cell r="F413">
            <v>0</v>
          </cell>
          <cell r="G413">
            <v>0</v>
          </cell>
          <cell r="I413" t="str">
            <v>A</v>
          </cell>
          <cell r="J413">
            <v>0</v>
          </cell>
          <cell r="K413">
            <v>0</v>
          </cell>
          <cell r="L413">
            <v>0</v>
          </cell>
          <cell r="M413">
            <v>0</v>
          </cell>
          <cell r="N413">
            <v>249099.13</v>
          </cell>
          <cell r="P413">
            <v>0</v>
          </cell>
          <cell r="Q413" t="str">
            <v>Suprimentos Vencidos</v>
          </cell>
          <cell r="R413">
            <v>0</v>
          </cell>
          <cell r="S413">
            <v>249099.13</v>
          </cell>
        </row>
        <row r="414">
          <cell r="A414">
            <v>804</v>
          </cell>
          <cell r="B414" t="str">
            <v>119644-1554-10</v>
          </cell>
          <cell r="C414" t="str">
            <v xml:space="preserve">  Biomediche, Lda</v>
          </cell>
          <cell r="D414">
            <v>249099.13</v>
          </cell>
          <cell r="E414">
            <v>0</v>
          </cell>
          <cell r="F414">
            <v>0</v>
          </cell>
          <cell r="G414">
            <v>0</v>
          </cell>
          <cell r="I414" t="str">
            <v>A</v>
          </cell>
          <cell r="J414">
            <v>249099.13</v>
          </cell>
          <cell r="K414">
            <v>0</v>
          </cell>
          <cell r="L414">
            <v>0</v>
          </cell>
          <cell r="M414">
            <v>0</v>
          </cell>
          <cell r="N414">
            <v>249099.13</v>
          </cell>
          <cell r="P414" t="str">
            <v>119644-0816-03</v>
          </cell>
          <cell r="Q414" t="str">
            <v xml:space="preserve">  Biomediche, Lda</v>
          </cell>
          <cell r="R414">
            <v>0</v>
          </cell>
          <cell r="S414">
            <v>249099.13</v>
          </cell>
        </row>
        <row r="415">
          <cell r="A415">
            <v>805</v>
          </cell>
          <cell r="B415">
            <v>0</v>
          </cell>
          <cell r="C415" t="str">
            <v>Outras empresas</v>
          </cell>
          <cell r="D415">
            <v>8538.9</v>
          </cell>
          <cell r="E415">
            <v>0</v>
          </cell>
          <cell r="F415">
            <v>0</v>
          </cell>
          <cell r="G415">
            <v>26916.6</v>
          </cell>
          <cell r="I415" t="str">
            <v>A</v>
          </cell>
          <cell r="J415">
            <v>0</v>
          </cell>
          <cell r="K415">
            <v>0</v>
          </cell>
          <cell r="L415">
            <v>0</v>
          </cell>
          <cell r="M415">
            <v>0</v>
          </cell>
          <cell r="N415">
            <v>8538.9</v>
          </cell>
          <cell r="P415">
            <v>0</v>
          </cell>
          <cell r="Q415" t="str">
            <v>Outras empresas</v>
          </cell>
          <cell r="R415">
            <v>0</v>
          </cell>
          <cell r="S415">
            <v>35455.5</v>
          </cell>
        </row>
        <row r="416">
          <cell r="A416">
            <v>806</v>
          </cell>
          <cell r="B416">
            <v>0</v>
          </cell>
          <cell r="C416" t="str">
            <v>Suprimentos Vivos</v>
          </cell>
          <cell r="D416">
            <v>8538.9</v>
          </cell>
          <cell r="E416">
            <v>0</v>
          </cell>
          <cell r="F416">
            <v>0</v>
          </cell>
          <cell r="G416">
            <v>26916.6</v>
          </cell>
          <cell r="I416" t="str">
            <v>A</v>
          </cell>
          <cell r="J416">
            <v>0</v>
          </cell>
          <cell r="K416">
            <v>0</v>
          </cell>
          <cell r="L416">
            <v>0</v>
          </cell>
          <cell r="M416">
            <v>0</v>
          </cell>
          <cell r="N416">
            <v>8538.9</v>
          </cell>
          <cell r="P416">
            <v>0</v>
          </cell>
          <cell r="Q416" t="str">
            <v>Suprimentos Vivos</v>
          </cell>
          <cell r="R416">
            <v>0</v>
          </cell>
          <cell r="S416">
            <v>35455.5</v>
          </cell>
        </row>
        <row r="417">
          <cell r="A417">
            <v>807</v>
          </cell>
          <cell r="B417" t="str">
            <v>120196-1554-01</v>
          </cell>
          <cell r="C417" t="str">
            <v xml:space="preserve">  Sinalemp, Sinal. Empres., SA</v>
          </cell>
          <cell r="D417">
            <v>35455.5</v>
          </cell>
          <cell r="E417">
            <v>0</v>
          </cell>
          <cell r="F417">
            <v>0</v>
          </cell>
          <cell r="G417">
            <v>0</v>
          </cell>
          <cell r="I417" t="str">
            <v>A</v>
          </cell>
          <cell r="J417">
            <v>35455.5</v>
          </cell>
          <cell r="K417">
            <v>0</v>
          </cell>
          <cell r="L417">
            <v>0</v>
          </cell>
          <cell r="M417">
            <v>0</v>
          </cell>
          <cell r="N417">
            <v>35455.5</v>
          </cell>
          <cell r="P417" t="str">
            <v>120196-1554-01</v>
          </cell>
          <cell r="Q417" t="str">
            <v xml:space="preserve">  Sinalemp, Sinal. Empres., SA</v>
          </cell>
          <cell r="R417">
            <v>0</v>
          </cell>
          <cell r="S417">
            <v>35455.5</v>
          </cell>
        </row>
        <row r="418">
          <cell r="A418">
            <v>808</v>
          </cell>
          <cell r="B418" t="str">
            <v>121343-1554-02</v>
          </cell>
          <cell r="C418" t="str">
            <v xml:space="preserve">  Grupo Pestana - Pous. Inv. Turíst., SA</v>
          </cell>
          <cell r="D418">
            <v>0</v>
          </cell>
          <cell r="E418">
            <v>26916.6</v>
          </cell>
          <cell r="F418">
            <v>0</v>
          </cell>
          <cell r="G418">
            <v>26916.6</v>
          </cell>
          <cell r="I418" t="str">
            <v>A</v>
          </cell>
          <cell r="J418">
            <v>0</v>
          </cell>
          <cell r="K418">
            <v>26916.6</v>
          </cell>
          <cell r="L418">
            <v>0</v>
          </cell>
          <cell r="M418">
            <v>26916.6</v>
          </cell>
          <cell r="N418">
            <v>-26916.6</v>
          </cell>
        </row>
        <row r="419">
          <cell r="A419">
            <v>811</v>
          </cell>
          <cell r="B419">
            <v>51</v>
          </cell>
          <cell r="C419" t="str">
            <v>Capital</v>
          </cell>
          <cell r="D419">
            <v>0</v>
          </cell>
          <cell r="E419">
            <v>0</v>
          </cell>
          <cell r="F419">
            <v>0</v>
          </cell>
          <cell r="G419">
            <v>16500000</v>
          </cell>
          <cell r="I419" t="str">
            <v>A</v>
          </cell>
          <cell r="J419">
            <v>0</v>
          </cell>
          <cell r="K419">
            <v>0</v>
          </cell>
          <cell r="L419">
            <v>0</v>
          </cell>
          <cell r="M419">
            <v>0</v>
          </cell>
          <cell r="N419">
            <v>0</v>
          </cell>
          <cell r="P419">
            <v>51</v>
          </cell>
          <cell r="Q419" t="str">
            <v>capital</v>
          </cell>
          <cell r="R419">
            <v>0</v>
          </cell>
          <cell r="S419">
            <v>16500000</v>
          </cell>
        </row>
        <row r="420">
          <cell r="A420">
            <v>812</v>
          </cell>
          <cell r="B420" t="str">
            <v>000117-3179-01</v>
          </cell>
          <cell r="C420" t="str">
            <v xml:space="preserve">  Acções Ordinarias</v>
          </cell>
          <cell r="D420">
            <v>0</v>
          </cell>
          <cell r="E420">
            <v>0</v>
          </cell>
          <cell r="F420">
            <v>0</v>
          </cell>
          <cell r="G420">
            <v>16500000</v>
          </cell>
          <cell r="I420" t="str">
            <v>A</v>
          </cell>
          <cell r="J420">
            <v>0</v>
          </cell>
          <cell r="K420">
            <v>0</v>
          </cell>
          <cell r="L420">
            <v>0</v>
          </cell>
          <cell r="M420">
            <v>16500000</v>
          </cell>
          <cell r="N420">
            <v>0</v>
          </cell>
          <cell r="P420" t="str">
            <v>000117-3179-01</v>
          </cell>
          <cell r="Q420" t="str">
            <v xml:space="preserve">  Acções Ordinarias</v>
          </cell>
          <cell r="R420">
            <v>0</v>
          </cell>
          <cell r="S420">
            <v>16500000</v>
          </cell>
        </row>
        <row r="421">
          <cell r="A421">
            <v>827</v>
          </cell>
          <cell r="B421">
            <v>57</v>
          </cell>
          <cell r="C421" t="str">
            <v>Reservas</v>
          </cell>
          <cell r="D421">
            <v>0</v>
          </cell>
          <cell r="E421">
            <v>0</v>
          </cell>
          <cell r="F421">
            <v>0</v>
          </cell>
          <cell r="G421">
            <v>1651819.92</v>
          </cell>
          <cell r="I421" t="str">
            <v>A</v>
          </cell>
          <cell r="J421">
            <v>0</v>
          </cell>
          <cell r="K421">
            <v>0</v>
          </cell>
          <cell r="L421">
            <v>0</v>
          </cell>
          <cell r="M421">
            <v>0</v>
          </cell>
          <cell r="N421">
            <v>0</v>
          </cell>
          <cell r="P421">
            <v>57</v>
          </cell>
          <cell r="Q421" t="str">
            <v>Reservas</v>
          </cell>
          <cell r="R421">
            <v>0</v>
          </cell>
          <cell r="S421">
            <v>1651819.92</v>
          </cell>
        </row>
        <row r="422">
          <cell r="A422">
            <v>828</v>
          </cell>
          <cell r="B422">
            <v>571</v>
          </cell>
          <cell r="C422" t="str">
            <v>Reservas Legais</v>
          </cell>
          <cell r="D422">
            <v>0</v>
          </cell>
          <cell r="E422">
            <v>0</v>
          </cell>
          <cell r="F422">
            <v>0</v>
          </cell>
          <cell r="G422">
            <v>635224.67000000004</v>
          </cell>
          <cell r="I422" t="str">
            <v>A</v>
          </cell>
          <cell r="J422">
            <v>0</v>
          </cell>
          <cell r="K422">
            <v>0</v>
          </cell>
          <cell r="L422">
            <v>0</v>
          </cell>
          <cell r="M422">
            <v>0</v>
          </cell>
          <cell r="N422">
            <v>0</v>
          </cell>
          <cell r="P422">
            <v>571</v>
          </cell>
          <cell r="Q422" t="str">
            <v>Reservas Legais</v>
          </cell>
          <cell r="R422">
            <v>0</v>
          </cell>
          <cell r="S422">
            <v>635224.67000000004</v>
          </cell>
        </row>
        <row r="423">
          <cell r="A423">
            <v>829</v>
          </cell>
          <cell r="B423" t="str">
            <v>000117-3192-01</v>
          </cell>
          <cell r="C423" t="str">
            <v xml:space="preserve">  Reserva Legal</v>
          </cell>
          <cell r="D423">
            <v>0</v>
          </cell>
          <cell r="E423">
            <v>0</v>
          </cell>
          <cell r="F423">
            <v>0</v>
          </cell>
          <cell r="G423">
            <v>635224.67000000004</v>
          </cell>
          <cell r="I423" t="str">
            <v>A</v>
          </cell>
          <cell r="J423">
            <v>0</v>
          </cell>
          <cell r="K423">
            <v>0</v>
          </cell>
          <cell r="L423">
            <v>0</v>
          </cell>
          <cell r="M423">
            <v>635224.67000000004</v>
          </cell>
          <cell r="N423">
            <v>0</v>
          </cell>
          <cell r="P423" t="str">
            <v>000117-3192-01</v>
          </cell>
          <cell r="Q423" t="str">
            <v xml:space="preserve">  Reserva Legal</v>
          </cell>
          <cell r="R423">
            <v>0</v>
          </cell>
          <cell r="S423">
            <v>635224.67000000004</v>
          </cell>
        </row>
        <row r="424">
          <cell r="A424">
            <v>830</v>
          </cell>
          <cell r="B424">
            <v>572</v>
          </cell>
          <cell r="C424" t="str">
            <v>Reservas estatutárias</v>
          </cell>
          <cell r="D424">
            <v>0</v>
          </cell>
          <cell r="E424">
            <v>0</v>
          </cell>
          <cell r="F424">
            <v>0</v>
          </cell>
          <cell r="G424">
            <v>58687.45</v>
          </cell>
          <cell r="I424" t="str">
            <v>A</v>
          </cell>
          <cell r="J424">
            <v>0</v>
          </cell>
          <cell r="K424">
            <v>0</v>
          </cell>
          <cell r="L424">
            <v>0</v>
          </cell>
          <cell r="M424">
            <v>0</v>
          </cell>
          <cell r="N424">
            <v>0</v>
          </cell>
          <cell r="P424">
            <v>572</v>
          </cell>
          <cell r="Q424" t="str">
            <v>Reservas estatutárias</v>
          </cell>
          <cell r="R424">
            <v>0</v>
          </cell>
          <cell r="S424">
            <v>58687.45</v>
          </cell>
        </row>
        <row r="425">
          <cell r="A425">
            <v>831</v>
          </cell>
          <cell r="B425" t="str">
            <v>000117-3205-01</v>
          </cell>
          <cell r="C425" t="str">
            <v xml:space="preserve">  Reserva Especial</v>
          </cell>
          <cell r="D425">
            <v>0</v>
          </cell>
          <cell r="E425">
            <v>0</v>
          </cell>
          <cell r="F425">
            <v>0</v>
          </cell>
          <cell r="G425">
            <v>58687.45</v>
          </cell>
          <cell r="I425" t="str">
            <v>A</v>
          </cell>
          <cell r="J425">
            <v>0</v>
          </cell>
          <cell r="K425">
            <v>0</v>
          </cell>
          <cell r="L425">
            <v>0</v>
          </cell>
          <cell r="M425">
            <v>58687.45</v>
          </cell>
          <cell r="N425">
            <v>0</v>
          </cell>
          <cell r="P425" t="str">
            <v>000117-3205-01</v>
          </cell>
          <cell r="Q425" t="str">
            <v xml:space="preserve">  Reserva Especial</v>
          </cell>
          <cell r="R425">
            <v>0</v>
          </cell>
          <cell r="S425">
            <v>58687.45</v>
          </cell>
        </row>
        <row r="426">
          <cell r="A426">
            <v>833</v>
          </cell>
          <cell r="B426">
            <v>574</v>
          </cell>
          <cell r="C426" t="str">
            <v>Reservas Livres</v>
          </cell>
          <cell r="D426">
            <v>0</v>
          </cell>
          <cell r="E426">
            <v>0</v>
          </cell>
          <cell r="F426">
            <v>0</v>
          </cell>
          <cell r="G426">
            <v>957907.8</v>
          </cell>
          <cell r="I426" t="str">
            <v>A</v>
          </cell>
          <cell r="J426">
            <v>0</v>
          </cell>
          <cell r="K426">
            <v>0</v>
          </cell>
          <cell r="L426">
            <v>0</v>
          </cell>
          <cell r="M426">
            <v>0</v>
          </cell>
          <cell r="N426">
            <v>0</v>
          </cell>
          <cell r="P426">
            <v>574</v>
          </cell>
          <cell r="Q426" t="str">
            <v>Reservas ivres</v>
          </cell>
          <cell r="R426">
            <v>0</v>
          </cell>
          <cell r="S426">
            <v>957907.8</v>
          </cell>
        </row>
        <row r="427">
          <cell r="A427">
            <v>834</v>
          </cell>
          <cell r="B427" t="str">
            <v>000117-3204-01</v>
          </cell>
          <cell r="C427" t="str">
            <v xml:space="preserve">  Outras</v>
          </cell>
          <cell r="D427">
            <v>0</v>
          </cell>
          <cell r="E427">
            <v>0</v>
          </cell>
          <cell r="F427">
            <v>0</v>
          </cell>
          <cell r="G427">
            <v>957907.8</v>
          </cell>
          <cell r="I427" t="str">
            <v>A</v>
          </cell>
          <cell r="J427">
            <v>0</v>
          </cell>
          <cell r="K427">
            <v>0</v>
          </cell>
          <cell r="L427">
            <v>0</v>
          </cell>
          <cell r="M427">
            <v>957907.8</v>
          </cell>
          <cell r="N427">
            <v>0</v>
          </cell>
          <cell r="P427" t="str">
            <v>000117-3204-01</v>
          </cell>
          <cell r="Q427" t="str">
            <v xml:space="preserve">  Outras</v>
          </cell>
          <cell r="R427">
            <v>0</v>
          </cell>
          <cell r="S427">
            <v>957907.8</v>
          </cell>
        </row>
        <row r="428">
          <cell r="A428">
            <v>837</v>
          </cell>
          <cell r="B428">
            <v>59</v>
          </cell>
          <cell r="C428" t="str">
            <v>Resultados transitados</v>
          </cell>
          <cell r="D428">
            <v>0</v>
          </cell>
          <cell r="E428">
            <v>0</v>
          </cell>
          <cell r="F428">
            <v>1483294.34</v>
          </cell>
          <cell r="G428">
            <v>7207746.5899999999</v>
          </cell>
          <cell r="I428" t="str">
            <v>A</v>
          </cell>
          <cell r="J428">
            <v>0</v>
          </cell>
          <cell r="K428">
            <v>0</v>
          </cell>
          <cell r="L428">
            <v>0</v>
          </cell>
          <cell r="M428">
            <v>0</v>
          </cell>
          <cell r="N428">
            <v>0</v>
          </cell>
          <cell r="P428">
            <v>59</v>
          </cell>
          <cell r="Q428" t="str">
            <v>Resultados transitados</v>
          </cell>
          <cell r="R428">
            <v>1622584.29</v>
          </cell>
          <cell r="S428">
            <v>7347036.54</v>
          </cell>
        </row>
        <row r="429">
          <cell r="A429">
            <v>838</v>
          </cell>
          <cell r="B429" t="str">
            <v>000117-3223-01</v>
          </cell>
          <cell r="C429" t="str">
            <v xml:space="preserve">  Aprovados</v>
          </cell>
          <cell r="D429">
            <v>0</v>
          </cell>
          <cell r="E429">
            <v>0</v>
          </cell>
          <cell r="F429">
            <v>0</v>
          </cell>
          <cell r="G429">
            <v>7068494.54</v>
          </cell>
          <cell r="I429" t="str">
            <v>A</v>
          </cell>
          <cell r="J429">
            <v>0</v>
          </cell>
          <cell r="K429">
            <v>0</v>
          </cell>
          <cell r="L429">
            <v>0</v>
          </cell>
          <cell r="M429">
            <v>7068494.54</v>
          </cell>
          <cell r="N429">
            <v>0</v>
          </cell>
          <cell r="P429" t="str">
            <v>000117-3223-01</v>
          </cell>
          <cell r="Q429" t="str">
            <v xml:space="preserve">  Aprovados</v>
          </cell>
          <cell r="R429">
            <v>0</v>
          </cell>
          <cell r="S429">
            <v>7068494.54</v>
          </cell>
        </row>
        <row r="430">
          <cell r="A430">
            <v>839</v>
          </cell>
          <cell r="B430" t="str">
            <v>000117-2950-01</v>
          </cell>
          <cell r="C430" t="str">
            <v xml:space="preserve">  Reserva Justo Valor Positivo</v>
          </cell>
          <cell r="D430">
            <v>139289.95000000001</v>
          </cell>
          <cell r="E430">
            <v>0</v>
          </cell>
          <cell r="F430">
            <v>0</v>
          </cell>
          <cell r="G430">
            <v>139252.04999999999</v>
          </cell>
          <cell r="I430" t="str">
            <v>A</v>
          </cell>
          <cell r="J430">
            <v>139289.95000000001</v>
          </cell>
          <cell r="K430">
            <v>0</v>
          </cell>
          <cell r="L430">
            <v>0</v>
          </cell>
          <cell r="M430">
            <v>139252.04999999999</v>
          </cell>
          <cell r="N430">
            <v>139289.95000000001</v>
          </cell>
          <cell r="R430">
            <v>0</v>
          </cell>
          <cell r="S430">
            <v>278542</v>
          </cell>
        </row>
        <row r="431">
          <cell r="A431">
            <v>840</v>
          </cell>
          <cell r="B431" t="str">
            <v>000117-2951-01</v>
          </cell>
          <cell r="C431" t="str">
            <v xml:space="preserve">  Reserva Justo Valor Negativo</v>
          </cell>
          <cell r="D431">
            <v>0</v>
          </cell>
          <cell r="E431">
            <v>139289.95000000001</v>
          </cell>
          <cell r="F431">
            <v>267047.84000000003</v>
          </cell>
          <cell r="G431">
            <v>0</v>
          </cell>
          <cell r="I431" t="str">
            <v>A</v>
          </cell>
          <cell r="J431">
            <v>0</v>
          </cell>
          <cell r="K431">
            <v>139289.95000000001</v>
          </cell>
          <cell r="L431">
            <v>267047.84000000003</v>
          </cell>
          <cell r="M431">
            <v>0</v>
          </cell>
          <cell r="N431">
            <v>-139289.95000000001</v>
          </cell>
          <cell r="R431">
            <v>406337.79</v>
          </cell>
          <cell r="S431">
            <v>0</v>
          </cell>
        </row>
        <row r="432">
          <cell r="A432">
            <v>841</v>
          </cell>
          <cell r="B432" t="str">
            <v>000117-3130-01</v>
          </cell>
          <cell r="C432" t="str">
            <v xml:space="preserve">  Dif. resultantes alter. polít. contabilísticas</v>
          </cell>
          <cell r="D432">
            <v>0</v>
          </cell>
          <cell r="E432">
            <v>0</v>
          </cell>
          <cell r="F432">
            <v>1056034</v>
          </cell>
          <cell r="G432">
            <v>0</v>
          </cell>
          <cell r="I432" t="str">
            <v>A</v>
          </cell>
          <cell r="J432">
            <v>0</v>
          </cell>
          <cell r="K432">
            <v>0</v>
          </cell>
          <cell r="L432">
            <v>1056034</v>
          </cell>
          <cell r="M432">
            <v>0</v>
          </cell>
          <cell r="N432">
            <v>0</v>
          </cell>
          <cell r="R432">
            <v>1056034</v>
          </cell>
          <cell r="S432">
            <v>0</v>
          </cell>
        </row>
        <row r="433">
          <cell r="A433">
            <v>843</v>
          </cell>
          <cell r="B433" t="str">
            <v>120667-3577-01</v>
          </cell>
          <cell r="C433" t="str">
            <v xml:space="preserve">  Menos-Valias - Reserva Justo Valor</v>
          </cell>
          <cell r="D433">
            <v>0</v>
          </cell>
          <cell r="E433">
            <v>0</v>
          </cell>
          <cell r="F433">
            <v>160212.5</v>
          </cell>
          <cell r="G433">
            <v>0</v>
          </cell>
          <cell r="I433" t="str">
            <v>A</v>
          </cell>
          <cell r="J433">
            <v>0</v>
          </cell>
          <cell r="K433">
            <v>0</v>
          </cell>
          <cell r="L433">
            <v>160212.5</v>
          </cell>
          <cell r="M433">
            <v>0</v>
          </cell>
          <cell r="N433">
            <v>0</v>
          </cell>
          <cell r="R433">
            <v>160212.5</v>
          </cell>
          <cell r="S433">
            <v>0</v>
          </cell>
        </row>
        <row r="434">
          <cell r="A434">
            <v>852</v>
          </cell>
          <cell r="B434">
            <v>62</v>
          </cell>
          <cell r="C434" t="str">
            <v xml:space="preserve">Fornecimentos e serviços externos </v>
          </cell>
          <cell r="D434">
            <v>178063.42</v>
          </cell>
          <cell r="E434">
            <v>0</v>
          </cell>
          <cell r="F434">
            <v>1110247.1200000001</v>
          </cell>
          <cell r="G434">
            <v>0</v>
          </cell>
          <cell r="I434" t="str">
            <v>A</v>
          </cell>
          <cell r="J434">
            <v>0</v>
          </cell>
          <cell r="K434">
            <v>0</v>
          </cell>
          <cell r="L434">
            <v>0</v>
          </cell>
          <cell r="M434">
            <v>0</v>
          </cell>
          <cell r="N434">
            <v>178063.42</v>
          </cell>
          <cell r="P434">
            <v>62</v>
          </cell>
          <cell r="Q434" t="str">
            <v xml:space="preserve">Fornecimentos e serviços externos </v>
          </cell>
          <cell r="R434">
            <v>932183.7</v>
          </cell>
          <cell r="S434">
            <v>0</v>
          </cell>
        </row>
        <row r="435">
          <cell r="A435">
            <v>854</v>
          </cell>
          <cell r="B435">
            <v>622</v>
          </cell>
          <cell r="C435" t="str">
            <v>Fornecimentos e serviços</v>
          </cell>
          <cell r="D435">
            <v>178063.42</v>
          </cell>
          <cell r="E435">
            <v>0</v>
          </cell>
          <cell r="F435">
            <v>1110247.1200000001</v>
          </cell>
          <cell r="G435">
            <v>0</v>
          </cell>
          <cell r="I435" t="str">
            <v>A</v>
          </cell>
          <cell r="J435">
            <v>0</v>
          </cell>
          <cell r="K435">
            <v>0</v>
          </cell>
          <cell r="L435">
            <v>0</v>
          </cell>
          <cell r="M435">
            <v>0</v>
          </cell>
          <cell r="N435">
            <v>178063.42</v>
          </cell>
          <cell r="P435">
            <v>622</v>
          </cell>
          <cell r="Q435" t="str">
            <v>Fornecimentos e serviços</v>
          </cell>
          <cell r="R435">
            <v>932183.7</v>
          </cell>
          <cell r="S435">
            <v>0</v>
          </cell>
        </row>
        <row r="436">
          <cell r="A436">
            <v>856</v>
          </cell>
          <cell r="B436">
            <v>62212</v>
          </cell>
          <cell r="C436" t="str">
            <v>Combustíveis</v>
          </cell>
          <cell r="D436">
            <v>319.07</v>
          </cell>
          <cell r="E436">
            <v>0</v>
          </cell>
          <cell r="F436">
            <v>5082.01</v>
          </cell>
          <cell r="G436">
            <v>0</v>
          </cell>
          <cell r="I436" t="str">
            <v>A</v>
          </cell>
          <cell r="J436">
            <v>0</v>
          </cell>
          <cell r="K436">
            <v>0</v>
          </cell>
          <cell r="L436">
            <v>0</v>
          </cell>
          <cell r="M436">
            <v>0</v>
          </cell>
          <cell r="N436">
            <v>319.07</v>
          </cell>
          <cell r="P436">
            <v>62212</v>
          </cell>
          <cell r="Q436" t="str">
            <v>Combustíveis</v>
          </cell>
          <cell r="R436">
            <v>4762.9399999999996</v>
          </cell>
          <cell r="S436">
            <v>0</v>
          </cell>
        </row>
        <row r="437">
          <cell r="A437">
            <v>857</v>
          </cell>
          <cell r="B437" t="str">
            <v>000117-4148-01</v>
          </cell>
          <cell r="C437" t="str">
            <v xml:space="preserve">  Gasolina - INA n/ Ded.</v>
          </cell>
          <cell r="D437">
            <v>75.88</v>
          </cell>
          <cell r="E437">
            <v>0</v>
          </cell>
          <cell r="F437">
            <v>394.31</v>
          </cell>
          <cell r="G437">
            <v>0</v>
          </cell>
          <cell r="I437" t="str">
            <v>A</v>
          </cell>
          <cell r="J437">
            <v>75.88</v>
          </cell>
          <cell r="K437">
            <v>0</v>
          </cell>
          <cell r="L437">
            <v>394.31</v>
          </cell>
          <cell r="M437">
            <v>0</v>
          </cell>
          <cell r="N437">
            <v>75.88</v>
          </cell>
          <cell r="P437" t="str">
            <v>000117-4148-01</v>
          </cell>
          <cell r="Q437" t="str">
            <v xml:space="preserve">  Gasolina - INA n/ Ded.</v>
          </cell>
          <cell r="R437">
            <v>318.43</v>
          </cell>
          <cell r="S437">
            <v>0</v>
          </cell>
        </row>
        <row r="438">
          <cell r="A438">
            <v>858</v>
          </cell>
          <cell r="B438" t="str">
            <v>000117-4148-02</v>
          </cell>
          <cell r="C438" t="str">
            <v xml:space="preserve">  Gasóleo - IVA p/ Ded.</v>
          </cell>
          <cell r="D438">
            <v>243.19</v>
          </cell>
          <cell r="E438">
            <v>0</v>
          </cell>
          <cell r="F438">
            <v>4687.7</v>
          </cell>
          <cell r="G438">
            <v>0</v>
          </cell>
          <cell r="I438" t="str">
            <v>A</v>
          </cell>
          <cell r="J438">
            <v>243.19</v>
          </cell>
          <cell r="K438">
            <v>0</v>
          </cell>
          <cell r="L438">
            <v>4687.7</v>
          </cell>
          <cell r="M438">
            <v>0</v>
          </cell>
          <cell r="N438">
            <v>243.19</v>
          </cell>
          <cell r="P438" t="str">
            <v>000117-4148-02</v>
          </cell>
          <cell r="Q438" t="str">
            <v xml:space="preserve">  Gasóleo - IVA p/ Ded.</v>
          </cell>
          <cell r="R438">
            <v>4444.51</v>
          </cell>
          <cell r="S438">
            <v>0</v>
          </cell>
        </row>
        <row r="439">
          <cell r="A439">
            <v>862</v>
          </cell>
          <cell r="B439">
            <v>62216</v>
          </cell>
          <cell r="C439" t="str">
            <v>Livros e documentação técnica</v>
          </cell>
          <cell r="D439">
            <v>0</v>
          </cell>
          <cell r="E439">
            <v>0.37</v>
          </cell>
          <cell r="F439">
            <v>76.91</v>
          </cell>
          <cell r="G439">
            <v>0</v>
          </cell>
          <cell r="I439" t="str">
            <v>A</v>
          </cell>
          <cell r="J439">
            <v>0</v>
          </cell>
          <cell r="K439">
            <v>0</v>
          </cell>
          <cell r="L439">
            <v>0</v>
          </cell>
          <cell r="M439">
            <v>0</v>
          </cell>
          <cell r="N439">
            <v>-0.37</v>
          </cell>
          <cell r="P439">
            <v>62216</v>
          </cell>
          <cell r="Q439" t="str">
            <v>Livros e documentação técnica</v>
          </cell>
          <cell r="R439">
            <v>77.28</v>
          </cell>
          <cell r="S439">
            <v>0</v>
          </cell>
        </row>
        <row r="440">
          <cell r="A440">
            <v>863</v>
          </cell>
          <cell r="B440" t="str">
            <v>000117-4151-02</v>
          </cell>
          <cell r="C440" t="str">
            <v xml:space="preserve">  Livros Técnicos</v>
          </cell>
          <cell r="D440">
            <v>0</v>
          </cell>
          <cell r="E440">
            <v>0.37</v>
          </cell>
          <cell r="F440">
            <v>76.91</v>
          </cell>
          <cell r="G440">
            <v>0</v>
          </cell>
          <cell r="I440" t="str">
            <v>A</v>
          </cell>
          <cell r="J440">
            <v>0</v>
          </cell>
          <cell r="K440">
            <v>0.37</v>
          </cell>
          <cell r="L440">
            <v>76.91</v>
          </cell>
          <cell r="M440">
            <v>0</v>
          </cell>
          <cell r="N440">
            <v>-0.37</v>
          </cell>
          <cell r="P440" t="str">
            <v>000117-4151-02</v>
          </cell>
          <cell r="Q440" t="str">
            <v xml:space="preserve">  Livros Técnicos</v>
          </cell>
          <cell r="R440">
            <v>77.28</v>
          </cell>
          <cell r="S440">
            <v>0</v>
          </cell>
        </row>
        <row r="441">
          <cell r="A441">
            <v>864</v>
          </cell>
          <cell r="B441">
            <v>62217</v>
          </cell>
          <cell r="C441" t="str">
            <v>Material de escritório</v>
          </cell>
          <cell r="D441">
            <v>0</v>
          </cell>
          <cell r="E441">
            <v>105.42</v>
          </cell>
          <cell r="F441">
            <v>6803.47</v>
          </cell>
          <cell r="G441">
            <v>0</v>
          </cell>
          <cell r="I441" t="str">
            <v>A</v>
          </cell>
          <cell r="J441">
            <v>0</v>
          </cell>
          <cell r="K441">
            <v>0</v>
          </cell>
          <cell r="L441">
            <v>0</v>
          </cell>
          <cell r="M441">
            <v>0</v>
          </cell>
          <cell r="N441">
            <v>-105.42</v>
          </cell>
          <cell r="P441">
            <v>62217</v>
          </cell>
          <cell r="Q441" t="str">
            <v>Material de escritório</v>
          </cell>
          <cell r="R441">
            <v>6908.89</v>
          </cell>
          <cell r="S441">
            <v>0</v>
          </cell>
        </row>
        <row r="442">
          <cell r="A442">
            <v>865</v>
          </cell>
          <cell r="B442" t="str">
            <v>000117-4149-01</v>
          </cell>
          <cell r="C442" t="str">
            <v xml:space="preserve">  Material Escritório - IVA Ded.</v>
          </cell>
          <cell r="D442">
            <v>0</v>
          </cell>
          <cell r="E442">
            <v>106.2</v>
          </cell>
          <cell r="F442">
            <v>5949.37</v>
          </cell>
          <cell r="G442">
            <v>0</v>
          </cell>
          <cell r="I442" t="str">
            <v>A</v>
          </cell>
          <cell r="J442">
            <v>0</v>
          </cell>
          <cell r="K442">
            <v>106.2</v>
          </cell>
          <cell r="L442">
            <v>5949.37</v>
          </cell>
          <cell r="M442">
            <v>0</v>
          </cell>
          <cell r="N442">
            <v>-106.2</v>
          </cell>
          <cell r="P442" t="str">
            <v>000117-4149-01</v>
          </cell>
          <cell r="Q442" t="str">
            <v xml:space="preserve">  Material Escritório - IVA Ded.</v>
          </cell>
          <cell r="R442">
            <v>6055.57</v>
          </cell>
          <cell r="S442">
            <v>0</v>
          </cell>
        </row>
        <row r="443">
          <cell r="A443">
            <v>866</v>
          </cell>
          <cell r="B443" t="str">
            <v>000117-4149-02</v>
          </cell>
          <cell r="C443" t="str">
            <v xml:space="preserve">  Material Escritório - IVA Isento</v>
          </cell>
          <cell r="D443">
            <v>0.78</v>
          </cell>
          <cell r="E443">
            <v>0</v>
          </cell>
          <cell r="F443">
            <v>745.98</v>
          </cell>
          <cell r="G443">
            <v>0</v>
          </cell>
          <cell r="I443" t="str">
            <v>A</v>
          </cell>
          <cell r="J443">
            <v>0.78</v>
          </cell>
          <cell r="K443">
            <v>0</v>
          </cell>
          <cell r="L443">
            <v>745.98</v>
          </cell>
          <cell r="M443">
            <v>0</v>
          </cell>
          <cell r="N443">
            <v>0.78</v>
          </cell>
          <cell r="P443" t="str">
            <v>000117-4149-02</v>
          </cell>
          <cell r="Q443" t="str">
            <v xml:space="preserve">  Material Escritório - IVA Isento</v>
          </cell>
          <cell r="R443">
            <v>745.2</v>
          </cell>
          <cell r="S443">
            <v>0</v>
          </cell>
        </row>
        <row r="444">
          <cell r="A444">
            <v>867</v>
          </cell>
          <cell r="B444" t="str">
            <v>100107-4149-01</v>
          </cell>
          <cell r="C444" t="str">
            <v xml:space="preserve">  Livros de Cheques</v>
          </cell>
          <cell r="D444">
            <v>0</v>
          </cell>
          <cell r="E444">
            <v>0</v>
          </cell>
          <cell r="F444">
            <v>97.12</v>
          </cell>
          <cell r="G444">
            <v>0</v>
          </cell>
          <cell r="I444" t="str">
            <v>A</v>
          </cell>
          <cell r="J444">
            <v>0</v>
          </cell>
          <cell r="K444">
            <v>0</v>
          </cell>
          <cell r="L444">
            <v>97.12</v>
          </cell>
          <cell r="M444">
            <v>0</v>
          </cell>
          <cell r="N444">
            <v>0</v>
          </cell>
          <cell r="R444">
            <v>97.12</v>
          </cell>
          <cell r="S444">
            <v>0</v>
          </cell>
        </row>
        <row r="445">
          <cell r="A445">
            <v>868</v>
          </cell>
          <cell r="B445" t="str">
            <v>000117-4149-03</v>
          </cell>
          <cell r="C445" t="str">
            <v xml:space="preserve">  Impressos - IVA Isento</v>
          </cell>
          <cell r="D445">
            <v>0</v>
          </cell>
          <cell r="E445">
            <v>0</v>
          </cell>
          <cell r="F445">
            <v>11</v>
          </cell>
          <cell r="G445">
            <v>0</v>
          </cell>
          <cell r="I445" t="str">
            <v>A</v>
          </cell>
          <cell r="J445">
            <v>0</v>
          </cell>
          <cell r="K445">
            <v>0</v>
          </cell>
          <cell r="L445">
            <v>11</v>
          </cell>
          <cell r="M445">
            <v>0</v>
          </cell>
          <cell r="N445">
            <v>0</v>
          </cell>
          <cell r="P445" t="str">
            <v>000117-4149-03</v>
          </cell>
          <cell r="Q445" t="str">
            <v xml:space="preserve">  Impressos - IVA Isento</v>
          </cell>
          <cell r="R445">
            <v>11</v>
          </cell>
          <cell r="S445">
            <v>0</v>
          </cell>
        </row>
        <row r="446">
          <cell r="A446">
            <v>870</v>
          </cell>
          <cell r="B446">
            <v>62219</v>
          </cell>
          <cell r="C446" t="str">
            <v>Rendas e augueres</v>
          </cell>
          <cell r="D446">
            <v>609.79</v>
          </cell>
          <cell r="E446">
            <v>0</v>
          </cell>
          <cell r="F446">
            <v>14313.390000000001</v>
          </cell>
          <cell r="G446">
            <v>0</v>
          </cell>
          <cell r="I446" t="str">
            <v>A</v>
          </cell>
          <cell r="J446">
            <v>0</v>
          </cell>
          <cell r="K446">
            <v>0</v>
          </cell>
          <cell r="L446">
            <v>0</v>
          </cell>
          <cell r="M446">
            <v>0</v>
          </cell>
          <cell r="N446">
            <v>609.79</v>
          </cell>
          <cell r="P446">
            <v>62219</v>
          </cell>
          <cell r="Q446" t="str">
            <v>Rendas e augueres</v>
          </cell>
          <cell r="R446">
            <v>13703.6</v>
          </cell>
          <cell r="S446">
            <v>0</v>
          </cell>
        </row>
        <row r="447">
          <cell r="A447">
            <v>871</v>
          </cell>
          <cell r="B447">
            <v>0</v>
          </cell>
          <cell r="C447" t="str">
            <v>Rendas de Casa</v>
          </cell>
          <cell r="D447">
            <v>0</v>
          </cell>
          <cell r="E447">
            <v>0</v>
          </cell>
          <cell r="F447">
            <v>728.42</v>
          </cell>
          <cell r="G447">
            <v>0</v>
          </cell>
          <cell r="I447" t="str">
            <v>A</v>
          </cell>
          <cell r="J447">
            <v>0</v>
          </cell>
          <cell r="K447">
            <v>0</v>
          </cell>
          <cell r="L447">
            <v>0</v>
          </cell>
          <cell r="M447">
            <v>0</v>
          </cell>
          <cell r="N447">
            <v>0</v>
          </cell>
          <cell r="P447">
            <v>0</v>
          </cell>
          <cell r="Q447" t="str">
            <v>Rendas de Casa</v>
          </cell>
          <cell r="R447">
            <v>728.42</v>
          </cell>
          <cell r="S447">
            <v>0</v>
          </cell>
        </row>
        <row r="448">
          <cell r="A448">
            <v>872</v>
          </cell>
          <cell r="B448" t="str">
            <v>100099-4166-01</v>
          </cell>
          <cell r="C448" t="str">
            <v xml:space="preserve">  CGD Lisboa</v>
          </cell>
          <cell r="D448">
            <v>0</v>
          </cell>
          <cell r="E448">
            <v>0</v>
          </cell>
          <cell r="F448">
            <v>534.4</v>
          </cell>
          <cell r="G448">
            <v>0</v>
          </cell>
          <cell r="I448" t="str">
            <v>A</v>
          </cell>
          <cell r="J448">
            <v>0</v>
          </cell>
          <cell r="K448">
            <v>0</v>
          </cell>
          <cell r="L448">
            <v>534.4</v>
          </cell>
          <cell r="M448">
            <v>0</v>
          </cell>
          <cell r="N448">
            <v>0</v>
          </cell>
          <cell r="P448" t="str">
            <v>100099-4166-01</v>
          </cell>
          <cell r="Q448" t="str">
            <v xml:space="preserve">  CGD Lisboa</v>
          </cell>
          <cell r="R448">
            <v>534.4</v>
          </cell>
          <cell r="S448">
            <v>0</v>
          </cell>
        </row>
        <row r="449">
          <cell r="A449">
            <v>873</v>
          </cell>
          <cell r="B449" t="str">
            <v>000117-4166-01</v>
          </cell>
          <cell r="C449" t="str">
            <v xml:space="preserve">  Outras rendas</v>
          </cell>
          <cell r="D449">
            <v>0</v>
          </cell>
          <cell r="E449">
            <v>0</v>
          </cell>
          <cell r="F449">
            <v>194.02</v>
          </cell>
          <cell r="G449">
            <v>0</v>
          </cell>
          <cell r="I449" t="str">
            <v>A</v>
          </cell>
          <cell r="J449">
            <v>0</v>
          </cell>
          <cell r="K449">
            <v>0</v>
          </cell>
          <cell r="L449">
            <v>194.02</v>
          </cell>
          <cell r="M449">
            <v>0</v>
          </cell>
          <cell r="N449">
            <v>0</v>
          </cell>
          <cell r="R449">
            <v>194.02</v>
          </cell>
          <cell r="S449">
            <v>0</v>
          </cell>
        </row>
        <row r="450">
          <cell r="A450">
            <v>874</v>
          </cell>
          <cell r="B450">
            <v>0</v>
          </cell>
          <cell r="C450" t="str">
            <v>Aluguer de Outro Equipamento</v>
          </cell>
          <cell r="D450">
            <v>609.79</v>
          </cell>
          <cell r="E450">
            <v>0</v>
          </cell>
          <cell r="F450">
            <v>13584.970000000001</v>
          </cell>
          <cell r="G450">
            <v>0</v>
          </cell>
          <cell r="I450" t="str">
            <v>A</v>
          </cell>
          <cell r="J450">
            <v>0</v>
          </cell>
          <cell r="K450">
            <v>0</v>
          </cell>
          <cell r="L450">
            <v>0</v>
          </cell>
          <cell r="M450">
            <v>0</v>
          </cell>
          <cell r="N450">
            <v>609.79</v>
          </cell>
          <cell r="P450">
            <v>0</v>
          </cell>
          <cell r="Q450" t="str">
            <v>Aluguer de Outro Equipamento</v>
          </cell>
          <cell r="R450">
            <v>12975.18</v>
          </cell>
          <cell r="S450">
            <v>0</v>
          </cell>
        </row>
        <row r="451">
          <cell r="A451">
            <v>875</v>
          </cell>
          <cell r="B451" t="str">
            <v>000117-4167-01</v>
          </cell>
          <cell r="C451" t="str">
            <v xml:space="preserve">  Aluguer Equip. Informático - IVA Ded.</v>
          </cell>
          <cell r="D451">
            <v>0</v>
          </cell>
          <cell r="E451">
            <v>0</v>
          </cell>
          <cell r="F451">
            <v>7393.49</v>
          </cell>
          <cell r="G451">
            <v>0</v>
          </cell>
          <cell r="I451" t="str">
            <v>A</v>
          </cell>
          <cell r="J451">
            <v>0</v>
          </cell>
          <cell r="K451">
            <v>0</v>
          </cell>
          <cell r="L451">
            <v>7393.49</v>
          </cell>
          <cell r="M451">
            <v>0</v>
          </cell>
          <cell r="N451">
            <v>0</v>
          </cell>
          <cell r="R451">
            <v>7393.49</v>
          </cell>
          <cell r="S451">
            <v>0</v>
          </cell>
        </row>
        <row r="452">
          <cell r="A452">
            <v>876</v>
          </cell>
          <cell r="B452" t="str">
            <v>000117-4168-01</v>
          </cell>
          <cell r="C452" t="str">
            <v xml:space="preserve">  Aluguer viaturas - IVA n/Ded.</v>
          </cell>
          <cell r="D452">
            <v>490.69</v>
          </cell>
          <cell r="E452">
            <v>0</v>
          </cell>
          <cell r="F452">
            <v>5357.78</v>
          </cell>
          <cell r="G452">
            <v>0</v>
          </cell>
          <cell r="I452" t="str">
            <v>A</v>
          </cell>
          <cell r="J452">
            <v>490.69</v>
          </cell>
          <cell r="K452">
            <v>0</v>
          </cell>
          <cell r="L452">
            <v>5357.78</v>
          </cell>
          <cell r="M452">
            <v>0</v>
          </cell>
          <cell r="N452">
            <v>490.69</v>
          </cell>
          <cell r="P452" t="str">
            <v>000117-4168-01</v>
          </cell>
          <cell r="Q452" t="str">
            <v xml:space="preserve">  Aluguer O. Equip. - IVA n/Ded.</v>
          </cell>
          <cell r="R452">
            <v>4867.09</v>
          </cell>
          <cell r="S452">
            <v>0</v>
          </cell>
        </row>
        <row r="453">
          <cell r="A453">
            <v>877</v>
          </cell>
          <cell r="B453" t="str">
            <v>000117-4168-03</v>
          </cell>
          <cell r="C453" t="str">
            <v xml:space="preserve">  Aluguer viaturas - IVA Isento</v>
          </cell>
          <cell r="D453">
            <v>119.1</v>
          </cell>
          <cell r="E453">
            <v>0</v>
          </cell>
          <cell r="F453">
            <v>833.7</v>
          </cell>
          <cell r="G453">
            <v>0</v>
          </cell>
          <cell r="I453" t="str">
            <v>A</v>
          </cell>
          <cell r="J453">
            <v>119.1</v>
          </cell>
          <cell r="K453">
            <v>0</v>
          </cell>
          <cell r="L453">
            <v>833.7</v>
          </cell>
          <cell r="M453">
            <v>0</v>
          </cell>
          <cell r="N453">
            <v>119.1</v>
          </cell>
          <cell r="R453">
            <v>714.6</v>
          </cell>
          <cell r="S453">
            <v>0</v>
          </cell>
        </row>
        <row r="454">
          <cell r="A454">
            <v>880</v>
          </cell>
          <cell r="B454">
            <v>62221</v>
          </cell>
          <cell r="C454" t="str">
            <v xml:space="preserve">Despesas de representação </v>
          </cell>
          <cell r="D454">
            <v>326.17</v>
          </cell>
          <cell r="E454">
            <v>0</v>
          </cell>
          <cell r="F454">
            <v>5066.49</v>
          </cell>
          <cell r="G454">
            <v>0</v>
          </cell>
          <cell r="I454" t="str">
            <v>A</v>
          </cell>
          <cell r="J454">
            <v>0</v>
          </cell>
          <cell r="K454">
            <v>0</v>
          </cell>
          <cell r="L454">
            <v>0</v>
          </cell>
          <cell r="M454">
            <v>0</v>
          </cell>
          <cell r="N454">
            <v>326.17</v>
          </cell>
          <cell r="P454">
            <v>62221</v>
          </cell>
          <cell r="Q454" t="str">
            <v xml:space="preserve">Despesas de representação </v>
          </cell>
          <cell r="R454">
            <v>4740.32</v>
          </cell>
          <cell r="S454">
            <v>0</v>
          </cell>
        </row>
        <row r="455">
          <cell r="A455">
            <v>881</v>
          </cell>
          <cell r="B455" t="str">
            <v>000117-4184-01</v>
          </cell>
          <cell r="C455" t="str">
            <v xml:space="preserve">  Despesas de Representação</v>
          </cell>
          <cell r="D455">
            <v>326.17</v>
          </cell>
          <cell r="E455">
            <v>0</v>
          </cell>
          <cell r="F455">
            <v>4588.54</v>
          </cell>
          <cell r="G455">
            <v>0</v>
          </cell>
          <cell r="I455" t="str">
            <v>A</v>
          </cell>
          <cell r="J455">
            <v>326.17</v>
          </cell>
          <cell r="K455">
            <v>0</v>
          </cell>
          <cell r="L455">
            <v>4588.54</v>
          </cell>
          <cell r="M455">
            <v>0</v>
          </cell>
          <cell r="N455">
            <v>326.17</v>
          </cell>
          <cell r="P455" t="str">
            <v>000117-4184-01</v>
          </cell>
          <cell r="Q455" t="str">
            <v xml:space="preserve">  Despesas de Representação</v>
          </cell>
          <cell r="R455">
            <v>4262.37</v>
          </cell>
          <cell r="S455">
            <v>0</v>
          </cell>
        </row>
        <row r="456">
          <cell r="A456">
            <v>882</v>
          </cell>
          <cell r="B456" t="str">
            <v>000117-4184-02</v>
          </cell>
          <cell r="C456" t="str">
            <v xml:space="preserve">  Despesas de Representação - IVA 21%</v>
          </cell>
          <cell r="D456">
            <v>0</v>
          </cell>
          <cell r="E456">
            <v>0</v>
          </cell>
          <cell r="F456">
            <v>477.95</v>
          </cell>
          <cell r="G456">
            <v>0</v>
          </cell>
          <cell r="I456" t="str">
            <v>A</v>
          </cell>
          <cell r="J456">
            <v>0</v>
          </cell>
          <cell r="K456">
            <v>0</v>
          </cell>
          <cell r="L456">
            <v>477.95</v>
          </cell>
          <cell r="M456">
            <v>0</v>
          </cell>
          <cell r="N456">
            <v>0</v>
          </cell>
          <cell r="R456">
            <v>477.95</v>
          </cell>
          <cell r="S456">
            <v>0</v>
          </cell>
        </row>
        <row r="457">
          <cell r="A457">
            <v>883</v>
          </cell>
          <cell r="B457">
            <v>62222</v>
          </cell>
          <cell r="C457" t="str">
            <v xml:space="preserve">Comunicação </v>
          </cell>
          <cell r="D457">
            <v>882.45</v>
          </cell>
          <cell r="E457">
            <v>0</v>
          </cell>
          <cell r="F457">
            <v>14239.199999999999</v>
          </cell>
          <cell r="G457">
            <v>0</v>
          </cell>
          <cell r="I457" t="str">
            <v>A</v>
          </cell>
          <cell r="J457">
            <v>0</v>
          </cell>
          <cell r="K457">
            <v>0</v>
          </cell>
          <cell r="L457">
            <v>0</v>
          </cell>
          <cell r="M457">
            <v>0</v>
          </cell>
          <cell r="N457">
            <v>882.45</v>
          </cell>
          <cell r="P457">
            <v>62222</v>
          </cell>
          <cell r="Q457" t="str">
            <v xml:space="preserve">Comunicação </v>
          </cell>
          <cell r="R457">
            <v>13356.75</v>
          </cell>
          <cell r="S457">
            <v>0</v>
          </cell>
        </row>
        <row r="458">
          <cell r="A458">
            <v>884</v>
          </cell>
          <cell r="B458" t="str">
            <v>000117-4169-01</v>
          </cell>
          <cell r="C458" t="str">
            <v xml:space="preserve">  Correio IVA Isento</v>
          </cell>
          <cell r="D458">
            <v>0</v>
          </cell>
          <cell r="E458">
            <v>247.58</v>
          </cell>
          <cell r="F458">
            <v>523.66999999999996</v>
          </cell>
          <cell r="G458">
            <v>0</v>
          </cell>
          <cell r="I458" t="str">
            <v>A</v>
          </cell>
          <cell r="J458">
            <v>0</v>
          </cell>
          <cell r="K458">
            <v>247.58</v>
          </cell>
          <cell r="L458">
            <v>523.66999999999996</v>
          </cell>
          <cell r="M458">
            <v>0</v>
          </cell>
          <cell r="N458">
            <v>-247.58</v>
          </cell>
          <cell r="P458" t="str">
            <v>000117-4169-01</v>
          </cell>
          <cell r="Q458" t="str">
            <v xml:space="preserve">  Correio IVA Isento</v>
          </cell>
          <cell r="R458">
            <v>771.25</v>
          </cell>
          <cell r="S458">
            <v>0</v>
          </cell>
        </row>
        <row r="459">
          <cell r="A459">
            <v>885</v>
          </cell>
          <cell r="B459" t="str">
            <v>000117-4169-02</v>
          </cell>
          <cell r="C459" t="str">
            <v xml:space="preserve">  Correio IVA Ded.</v>
          </cell>
          <cell r="D459">
            <v>0</v>
          </cell>
          <cell r="E459">
            <v>62.85</v>
          </cell>
          <cell r="F459">
            <v>0</v>
          </cell>
          <cell r="G459">
            <v>0</v>
          </cell>
          <cell r="I459" t="str">
            <v>A</v>
          </cell>
          <cell r="J459">
            <v>0</v>
          </cell>
          <cell r="K459">
            <v>62.85</v>
          </cell>
          <cell r="L459">
            <v>0</v>
          </cell>
          <cell r="M459">
            <v>0</v>
          </cell>
          <cell r="N459">
            <v>-62.85</v>
          </cell>
          <cell r="P459" t="str">
            <v>000117-4169-02</v>
          </cell>
          <cell r="Q459" t="str">
            <v xml:space="preserve">  Correio IVA Ded.</v>
          </cell>
          <cell r="R459">
            <v>62.85</v>
          </cell>
          <cell r="S459">
            <v>0</v>
          </cell>
        </row>
        <row r="460">
          <cell r="A460">
            <v>886</v>
          </cell>
          <cell r="B460" t="str">
            <v>000117-4169-03</v>
          </cell>
          <cell r="C460" t="str">
            <v xml:space="preserve">  Telefone - IVA Ded. </v>
          </cell>
          <cell r="D460">
            <v>1191.1600000000001</v>
          </cell>
          <cell r="E460">
            <v>0</v>
          </cell>
          <cell r="F460">
            <v>13706.3</v>
          </cell>
          <cell r="G460">
            <v>0</v>
          </cell>
          <cell r="I460" t="str">
            <v>A</v>
          </cell>
          <cell r="J460">
            <v>1191.1600000000001</v>
          </cell>
          <cell r="K460">
            <v>0</v>
          </cell>
          <cell r="L460">
            <v>13706.3</v>
          </cell>
          <cell r="M460">
            <v>0</v>
          </cell>
          <cell r="N460">
            <v>1191.1600000000001</v>
          </cell>
          <cell r="P460" t="str">
            <v>000117-4169-03</v>
          </cell>
          <cell r="Q460" t="str">
            <v xml:space="preserve">  Telefone - IVA Ded. </v>
          </cell>
          <cell r="R460">
            <v>12515.14</v>
          </cell>
          <cell r="S460">
            <v>0</v>
          </cell>
        </row>
        <row r="461">
          <cell r="A461">
            <v>887</v>
          </cell>
          <cell r="B461" t="str">
            <v>000117-4169-01</v>
          </cell>
          <cell r="C461" t="str">
            <v xml:space="preserve">  Telefone - IVA n/sujeito</v>
          </cell>
          <cell r="D461">
            <v>1.72</v>
          </cell>
          <cell r="E461">
            <v>0</v>
          </cell>
          <cell r="F461">
            <v>9.2299999999999986</v>
          </cell>
          <cell r="G461">
            <v>0</v>
          </cell>
          <cell r="I461" t="str">
            <v>A</v>
          </cell>
          <cell r="J461">
            <v>1.72</v>
          </cell>
          <cell r="K461">
            <v>0</v>
          </cell>
          <cell r="L461">
            <v>9.2299999999999986</v>
          </cell>
          <cell r="M461">
            <v>0</v>
          </cell>
          <cell r="N461">
            <v>1.72</v>
          </cell>
          <cell r="P461" t="str">
            <v>000117-4169-01</v>
          </cell>
          <cell r="Q461" t="str">
            <v xml:space="preserve">  Telefone - IVA n/sujeito</v>
          </cell>
          <cell r="R461">
            <v>7.51</v>
          </cell>
          <cell r="S461">
            <v>0</v>
          </cell>
        </row>
        <row r="462">
          <cell r="A462">
            <v>888</v>
          </cell>
          <cell r="B462">
            <v>62223</v>
          </cell>
          <cell r="C462" t="str">
            <v>Seguros</v>
          </cell>
          <cell r="D462">
            <v>786.3</v>
          </cell>
          <cell r="E462">
            <v>0</v>
          </cell>
          <cell r="F462">
            <v>10217.01</v>
          </cell>
          <cell r="G462">
            <v>0</v>
          </cell>
          <cell r="I462" t="str">
            <v>A</v>
          </cell>
          <cell r="J462">
            <v>0</v>
          </cell>
          <cell r="K462">
            <v>0</v>
          </cell>
          <cell r="L462">
            <v>0</v>
          </cell>
          <cell r="M462">
            <v>0</v>
          </cell>
          <cell r="N462">
            <v>786.3</v>
          </cell>
          <cell r="P462">
            <v>62223</v>
          </cell>
          <cell r="Q462" t="str">
            <v>Seguros</v>
          </cell>
          <cell r="R462">
            <v>9430.7099999999991</v>
          </cell>
          <cell r="S462">
            <v>0</v>
          </cell>
        </row>
        <row r="463">
          <cell r="A463">
            <v>889</v>
          </cell>
          <cell r="B463" t="str">
            <v>000117-4212-01</v>
          </cell>
          <cell r="C463" t="str">
            <v xml:space="preserve">  Seguro de Material de Transporte</v>
          </cell>
          <cell r="D463">
            <v>766.16</v>
          </cell>
          <cell r="E463">
            <v>0</v>
          </cell>
          <cell r="F463">
            <v>9958.2000000000007</v>
          </cell>
          <cell r="G463">
            <v>0</v>
          </cell>
          <cell r="I463" t="str">
            <v>A</v>
          </cell>
          <cell r="J463">
            <v>766.16</v>
          </cell>
          <cell r="K463">
            <v>0</v>
          </cell>
          <cell r="L463">
            <v>9958.2000000000007</v>
          </cell>
          <cell r="M463">
            <v>0</v>
          </cell>
          <cell r="N463">
            <v>766.16</v>
          </cell>
          <cell r="P463" t="str">
            <v>000117-4212-01</v>
          </cell>
          <cell r="Q463" t="str">
            <v xml:space="preserve">  Seguro de Material de Transporte</v>
          </cell>
          <cell r="R463">
            <v>9192.0400000000009</v>
          </cell>
          <cell r="S463">
            <v>0</v>
          </cell>
        </row>
        <row r="464">
          <cell r="A464">
            <v>890</v>
          </cell>
          <cell r="B464" t="str">
            <v>000117-4215-01</v>
          </cell>
          <cell r="C464" t="str">
            <v xml:space="preserve">  Outros Seguros</v>
          </cell>
          <cell r="D464">
            <v>20.14</v>
          </cell>
          <cell r="E464">
            <v>0</v>
          </cell>
          <cell r="F464">
            <v>258.81</v>
          </cell>
          <cell r="G464">
            <v>0</v>
          </cell>
          <cell r="I464" t="str">
            <v>A</v>
          </cell>
          <cell r="J464">
            <v>20.14</v>
          </cell>
          <cell r="K464">
            <v>0</v>
          </cell>
          <cell r="L464">
            <v>258.81</v>
          </cell>
          <cell r="M464">
            <v>0</v>
          </cell>
          <cell r="N464">
            <v>20.14</v>
          </cell>
          <cell r="P464" t="str">
            <v>000117-4215-01</v>
          </cell>
          <cell r="Q464" t="str">
            <v xml:space="preserve">  Outros Seguros</v>
          </cell>
          <cell r="R464">
            <v>238.67</v>
          </cell>
          <cell r="S464">
            <v>0</v>
          </cell>
        </row>
        <row r="465">
          <cell r="A465">
            <v>894</v>
          </cell>
          <cell r="B465">
            <v>62227</v>
          </cell>
          <cell r="C465" t="str">
            <v>Deslocações e estadas</v>
          </cell>
          <cell r="D465">
            <v>321.39999999999998</v>
          </cell>
          <cell r="E465">
            <v>0</v>
          </cell>
          <cell r="F465">
            <v>7930.5599999999995</v>
          </cell>
          <cell r="G465">
            <v>0</v>
          </cell>
          <cell r="I465" t="str">
            <v>A</v>
          </cell>
          <cell r="J465">
            <v>0</v>
          </cell>
          <cell r="K465">
            <v>0</v>
          </cell>
          <cell r="L465">
            <v>0</v>
          </cell>
          <cell r="M465">
            <v>0</v>
          </cell>
          <cell r="N465">
            <v>321.39999999999998</v>
          </cell>
          <cell r="P465">
            <v>62227</v>
          </cell>
          <cell r="Q465" t="str">
            <v>Deslocações e estadas</v>
          </cell>
          <cell r="R465">
            <v>7609.16</v>
          </cell>
          <cell r="S465">
            <v>0</v>
          </cell>
        </row>
        <row r="466">
          <cell r="A466">
            <v>895</v>
          </cell>
          <cell r="B466">
            <v>0</v>
          </cell>
          <cell r="C466" t="str">
            <v>Deslocações Locais</v>
          </cell>
          <cell r="D466">
            <v>39.5</v>
          </cell>
          <cell r="E466">
            <v>0</v>
          </cell>
          <cell r="F466">
            <v>501.02</v>
          </cell>
          <cell r="G466">
            <v>0</v>
          </cell>
          <cell r="I466" t="str">
            <v>A</v>
          </cell>
          <cell r="J466">
            <v>0</v>
          </cell>
          <cell r="K466">
            <v>0</v>
          </cell>
          <cell r="L466">
            <v>0</v>
          </cell>
          <cell r="M466">
            <v>0</v>
          </cell>
          <cell r="N466">
            <v>39.5</v>
          </cell>
          <cell r="P466">
            <v>0</v>
          </cell>
          <cell r="Q466" t="str">
            <v>Deslocações Locais</v>
          </cell>
          <cell r="R466">
            <v>461.52</v>
          </cell>
          <cell r="S466">
            <v>0</v>
          </cell>
        </row>
        <row r="467">
          <cell r="A467">
            <v>896</v>
          </cell>
          <cell r="B467" t="str">
            <v>000117-4183-01</v>
          </cell>
          <cell r="C467" t="str">
            <v xml:space="preserve">  Estacionamentos</v>
          </cell>
          <cell r="D467">
            <v>0</v>
          </cell>
          <cell r="E467">
            <v>0</v>
          </cell>
          <cell r="F467">
            <v>156.5</v>
          </cell>
          <cell r="G467">
            <v>0</v>
          </cell>
          <cell r="I467" t="str">
            <v>A</v>
          </cell>
          <cell r="J467">
            <v>0</v>
          </cell>
          <cell r="K467">
            <v>0</v>
          </cell>
          <cell r="L467">
            <v>156.5</v>
          </cell>
          <cell r="M467">
            <v>0</v>
          </cell>
          <cell r="N467">
            <v>0</v>
          </cell>
          <cell r="P467" t="str">
            <v>000117-4183-01</v>
          </cell>
          <cell r="Q467" t="str">
            <v xml:space="preserve">  Estacionamentos</v>
          </cell>
          <cell r="R467">
            <v>156.5</v>
          </cell>
          <cell r="S467">
            <v>0</v>
          </cell>
        </row>
        <row r="468">
          <cell r="A468">
            <v>897</v>
          </cell>
          <cell r="B468" t="str">
            <v>000117-4183-02</v>
          </cell>
          <cell r="C468" t="str">
            <v xml:space="preserve">  Outros</v>
          </cell>
          <cell r="D468">
            <v>39.5</v>
          </cell>
          <cell r="E468">
            <v>0</v>
          </cell>
          <cell r="F468">
            <v>344.52</v>
          </cell>
          <cell r="G468">
            <v>0</v>
          </cell>
          <cell r="I468" t="str">
            <v>A</v>
          </cell>
          <cell r="J468">
            <v>39.5</v>
          </cell>
          <cell r="K468">
            <v>0</v>
          </cell>
          <cell r="L468">
            <v>344.52</v>
          </cell>
          <cell r="M468">
            <v>0</v>
          </cell>
          <cell r="N468">
            <v>39.5</v>
          </cell>
          <cell r="P468" t="str">
            <v>000117-4183-02</v>
          </cell>
          <cell r="Q468" t="str">
            <v xml:space="preserve">  Outros</v>
          </cell>
          <cell r="R468">
            <v>305.02</v>
          </cell>
          <cell r="S468">
            <v>0</v>
          </cell>
        </row>
        <row r="469">
          <cell r="A469">
            <v>898</v>
          </cell>
          <cell r="B469">
            <v>0</v>
          </cell>
          <cell r="C469" t="str">
            <v>Deslocações e Estadas no Pais</v>
          </cell>
          <cell r="D469">
            <v>281.89999999999998</v>
          </cell>
          <cell r="E469">
            <v>0</v>
          </cell>
          <cell r="F469">
            <v>4520.6899999999996</v>
          </cell>
          <cell r="G469">
            <v>0</v>
          </cell>
          <cell r="I469" t="str">
            <v>A</v>
          </cell>
          <cell r="J469">
            <v>0</v>
          </cell>
          <cell r="K469">
            <v>0</v>
          </cell>
          <cell r="L469">
            <v>0</v>
          </cell>
          <cell r="M469">
            <v>0</v>
          </cell>
          <cell r="N469">
            <v>281.89999999999998</v>
          </cell>
          <cell r="P469">
            <v>0</v>
          </cell>
          <cell r="Q469" t="str">
            <v>Deslocações e Estadas no Pais</v>
          </cell>
          <cell r="R469">
            <v>4238.79</v>
          </cell>
          <cell r="S469">
            <v>0</v>
          </cell>
        </row>
        <row r="470">
          <cell r="A470">
            <v>899</v>
          </cell>
          <cell r="B470" t="str">
            <v>000117-4172-02</v>
          </cell>
          <cell r="C470" t="str">
            <v xml:space="preserve">  Portagens</v>
          </cell>
          <cell r="D470">
            <v>235.1</v>
          </cell>
          <cell r="E470">
            <v>0</v>
          </cell>
          <cell r="F470">
            <v>1977.63</v>
          </cell>
          <cell r="G470">
            <v>0</v>
          </cell>
          <cell r="I470" t="str">
            <v>A</v>
          </cell>
          <cell r="J470">
            <v>235.1</v>
          </cell>
          <cell r="K470">
            <v>0</v>
          </cell>
          <cell r="L470">
            <v>1977.63</v>
          </cell>
          <cell r="M470">
            <v>0</v>
          </cell>
          <cell r="N470">
            <v>235.1</v>
          </cell>
          <cell r="P470" t="str">
            <v>000117-4172-02</v>
          </cell>
          <cell r="Q470" t="str">
            <v xml:space="preserve">  Portagens</v>
          </cell>
          <cell r="R470">
            <v>1742.53</v>
          </cell>
          <cell r="S470">
            <v>0</v>
          </cell>
        </row>
        <row r="471">
          <cell r="A471">
            <v>900</v>
          </cell>
          <cell r="B471" t="str">
            <v>000117-4172-01</v>
          </cell>
          <cell r="C471" t="str">
            <v xml:space="preserve">  Transportes</v>
          </cell>
          <cell r="D471">
            <v>0</v>
          </cell>
          <cell r="E471">
            <v>0</v>
          </cell>
          <cell r="F471">
            <v>1912.29</v>
          </cell>
          <cell r="G471">
            <v>0</v>
          </cell>
          <cell r="I471" t="str">
            <v>A</v>
          </cell>
          <cell r="J471">
            <v>0</v>
          </cell>
          <cell r="K471">
            <v>0</v>
          </cell>
          <cell r="L471">
            <v>1912.29</v>
          </cell>
          <cell r="M471">
            <v>0</v>
          </cell>
          <cell r="N471">
            <v>0</v>
          </cell>
          <cell r="P471" t="str">
            <v>000117-4172-01</v>
          </cell>
          <cell r="Q471" t="str">
            <v xml:space="preserve">  Transportes</v>
          </cell>
          <cell r="R471">
            <v>1912.29</v>
          </cell>
          <cell r="S471">
            <v>0</v>
          </cell>
        </row>
        <row r="472">
          <cell r="A472">
            <v>902</v>
          </cell>
          <cell r="B472" t="str">
            <v>000117-4172-04</v>
          </cell>
          <cell r="C472" t="str">
            <v xml:space="preserve">  Pag. Kilómetros</v>
          </cell>
          <cell r="D472">
            <v>0</v>
          </cell>
          <cell r="E472">
            <v>0</v>
          </cell>
          <cell r="F472">
            <v>83.79</v>
          </cell>
          <cell r="G472">
            <v>0</v>
          </cell>
          <cell r="I472" t="str">
            <v>A</v>
          </cell>
          <cell r="J472">
            <v>0</v>
          </cell>
          <cell r="K472">
            <v>0</v>
          </cell>
          <cell r="L472">
            <v>83.79</v>
          </cell>
          <cell r="M472">
            <v>0</v>
          </cell>
          <cell r="N472">
            <v>0</v>
          </cell>
          <cell r="P472" t="str">
            <v>000117-4172-04</v>
          </cell>
          <cell r="Q472" t="str">
            <v xml:space="preserve">  Pag. Kilómetros</v>
          </cell>
          <cell r="R472">
            <v>83.79</v>
          </cell>
          <cell r="S472">
            <v>0</v>
          </cell>
        </row>
        <row r="473">
          <cell r="A473">
            <v>903</v>
          </cell>
          <cell r="B473" t="str">
            <v>000117-4174-01</v>
          </cell>
          <cell r="C473" t="str">
            <v xml:space="preserve">  Ajudas de Custo</v>
          </cell>
          <cell r="D473">
            <v>46.8</v>
          </cell>
          <cell r="E473">
            <v>0</v>
          </cell>
          <cell r="F473">
            <v>364.2</v>
          </cell>
          <cell r="G473">
            <v>0</v>
          </cell>
          <cell r="I473" t="str">
            <v>A</v>
          </cell>
          <cell r="J473">
            <v>46.8</v>
          </cell>
          <cell r="K473">
            <v>0</v>
          </cell>
          <cell r="L473">
            <v>364.2</v>
          </cell>
          <cell r="M473">
            <v>0</v>
          </cell>
          <cell r="N473">
            <v>46.8</v>
          </cell>
          <cell r="P473" t="str">
            <v>000117-4174-01</v>
          </cell>
          <cell r="Q473" t="str">
            <v xml:space="preserve">  Ajudas de Custo</v>
          </cell>
          <cell r="R473">
            <v>317.39999999999998</v>
          </cell>
          <cell r="S473">
            <v>0</v>
          </cell>
        </row>
        <row r="474">
          <cell r="A474">
            <v>904</v>
          </cell>
          <cell r="B474" t="str">
            <v>000117-4175-01</v>
          </cell>
          <cell r="C474" t="str">
            <v xml:space="preserve">  Despesas de Alojamento</v>
          </cell>
          <cell r="D474">
            <v>0</v>
          </cell>
          <cell r="E474">
            <v>0</v>
          </cell>
          <cell r="F474">
            <v>52.5</v>
          </cell>
          <cell r="G474">
            <v>0</v>
          </cell>
          <cell r="I474" t="str">
            <v>A</v>
          </cell>
          <cell r="J474">
            <v>0</v>
          </cell>
          <cell r="K474">
            <v>0</v>
          </cell>
          <cell r="L474">
            <v>52.5</v>
          </cell>
          <cell r="M474">
            <v>0</v>
          </cell>
          <cell r="N474">
            <v>0</v>
          </cell>
          <cell r="P474" t="str">
            <v>000117-4175-01</v>
          </cell>
          <cell r="Q474" t="str">
            <v xml:space="preserve">  Despesas de Alojamento</v>
          </cell>
          <cell r="R474">
            <v>52.5</v>
          </cell>
          <cell r="S474">
            <v>0</v>
          </cell>
        </row>
        <row r="475">
          <cell r="A475">
            <v>905</v>
          </cell>
          <cell r="B475" t="str">
            <v>000117-4176-01</v>
          </cell>
          <cell r="C475" t="str">
            <v xml:space="preserve">  Outras Despesas</v>
          </cell>
          <cell r="D475">
            <v>0</v>
          </cell>
          <cell r="E475">
            <v>0</v>
          </cell>
          <cell r="F475">
            <v>130.28</v>
          </cell>
          <cell r="G475">
            <v>0</v>
          </cell>
          <cell r="I475" t="str">
            <v>A</v>
          </cell>
          <cell r="J475">
            <v>0</v>
          </cell>
          <cell r="K475">
            <v>0</v>
          </cell>
          <cell r="L475">
            <v>130.28</v>
          </cell>
          <cell r="M475">
            <v>0</v>
          </cell>
          <cell r="N475">
            <v>0</v>
          </cell>
          <cell r="P475" t="str">
            <v>000117-4176-01</v>
          </cell>
          <cell r="Q475" t="str">
            <v xml:space="preserve">  Outras Despesas</v>
          </cell>
          <cell r="R475">
            <v>130.28</v>
          </cell>
          <cell r="S475">
            <v>0</v>
          </cell>
        </row>
        <row r="476">
          <cell r="A476">
            <v>906</v>
          </cell>
          <cell r="B476">
            <v>0</v>
          </cell>
          <cell r="C476" t="str">
            <v>Deslocações e Estadas no Estrangeiro</v>
          </cell>
          <cell r="D476">
            <v>0</v>
          </cell>
          <cell r="E476">
            <v>0</v>
          </cell>
          <cell r="F476">
            <v>2908.85</v>
          </cell>
          <cell r="G476">
            <v>0</v>
          </cell>
          <cell r="I476" t="str">
            <v>A</v>
          </cell>
          <cell r="J476">
            <v>0</v>
          </cell>
          <cell r="K476">
            <v>0</v>
          </cell>
          <cell r="L476">
            <v>0</v>
          </cell>
          <cell r="M476">
            <v>0</v>
          </cell>
          <cell r="N476">
            <v>0</v>
          </cell>
          <cell r="P476">
            <v>0</v>
          </cell>
          <cell r="Q476" t="str">
            <v>Deslocações e Estadas no Estrangeiro</v>
          </cell>
          <cell r="R476">
            <v>2908.85</v>
          </cell>
          <cell r="S476">
            <v>0</v>
          </cell>
        </row>
        <row r="477">
          <cell r="A477">
            <v>907</v>
          </cell>
          <cell r="B477" t="str">
            <v>000117-4178-01</v>
          </cell>
          <cell r="C477" t="str">
            <v xml:space="preserve">  Transportes</v>
          </cell>
          <cell r="D477">
            <v>0</v>
          </cell>
          <cell r="E477">
            <v>0</v>
          </cell>
          <cell r="F477">
            <v>2412.4499999999998</v>
          </cell>
          <cell r="G477">
            <v>0</v>
          </cell>
          <cell r="I477" t="str">
            <v>A</v>
          </cell>
          <cell r="J477">
            <v>0</v>
          </cell>
          <cell r="K477">
            <v>0</v>
          </cell>
          <cell r="L477">
            <v>2412.4499999999998</v>
          </cell>
          <cell r="M477">
            <v>0</v>
          </cell>
          <cell r="N477">
            <v>0</v>
          </cell>
          <cell r="P477" t="str">
            <v>000117-4178-01</v>
          </cell>
          <cell r="Q477" t="str">
            <v xml:space="preserve">  Transportes</v>
          </cell>
          <cell r="R477">
            <v>2412.4499999999998</v>
          </cell>
          <cell r="S477">
            <v>0</v>
          </cell>
        </row>
        <row r="478">
          <cell r="A478">
            <v>908</v>
          </cell>
          <cell r="B478" t="str">
            <v>000117-4180-01</v>
          </cell>
          <cell r="C478" t="str">
            <v xml:space="preserve">  Ajudas de Custo</v>
          </cell>
          <cell r="D478">
            <v>0</v>
          </cell>
          <cell r="E478">
            <v>0</v>
          </cell>
          <cell r="F478">
            <v>318.39999999999998</v>
          </cell>
          <cell r="G478">
            <v>0</v>
          </cell>
          <cell r="I478" t="str">
            <v>A</v>
          </cell>
          <cell r="J478">
            <v>0</v>
          </cell>
          <cell r="K478">
            <v>0</v>
          </cell>
          <cell r="L478">
            <v>318.39999999999998</v>
          </cell>
          <cell r="M478">
            <v>0</v>
          </cell>
          <cell r="N478">
            <v>0</v>
          </cell>
          <cell r="P478" t="str">
            <v>000117-4180-01</v>
          </cell>
          <cell r="Q478" t="str">
            <v xml:space="preserve">  Ajudas de Custo</v>
          </cell>
          <cell r="R478">
            <v>318.39999999999998</v>
          </cell>
          <cell r="S478">
            <v>0</v>
          </cell>
        </row>
        <row r="479">
          <cell r="A479">
            <v>909</v>
          </cell>
          <cell r="B479" t="str">
            <v>000117-4181-01</v>
          </cell>
          <cell r="C479" t="str">
            <v xml:space="preserve">  Despesas Alojamento</v>
          </cell>
          <cell r="D479">
            <v>0</v>
          </cell>
          <cell r="E479">
            <v>0</v>
          </cell>
          <cell r="F479">
            <v>178</v>
          </cell>
          <cell r="G479">
            <v>0</v>
          </cell>
          <cell r="I479" t="str">
            <v>A</v>
          </cell>
          <cell r="J479">
            <v>0</v>
          </cell>
          <cell r="K479">
            <v>0</v>
          </cell>
          <cell r="L479">
            <v>178</v>
          </cell>
          <cell r="M479">
            <v>0</v>
          </cell>
          <cell r="N479">
            <v>0</v>
          </cell>
          <cell r="P479" t="str">
            <v>000117-4181-01</v>
          </cell>
          <cell r="Q479" t="str">
            <v xml:space="preserve">  Despesas Alojamento</v>
          </cell>
          <cell r="R479">
            <v>178</v>
          </cell>
          <cell r="S479">
            <v>0</v>
          </cell>
        </row>
        <row r="480">
          <cell r="A480">
            <v>910</v>
          </cell>
          <cell r="B480">
            <v>62228</v>
          </cell>
          <cell r="C480" t="str">
            <v>Comissões</v>
          </cell>
          <cell r="D480">
            <v>320.32</v>
          </cell>
          <cell r="E480">
            <v>0</v>
          </cell>
          <cell r="F480">
            <v>3160.7099999999996</v>
          </cell>
          <cell r="G480">
            <v>0</v>
          </cell>
          <cell r="I480" t="str">
            <v>A</v>
          </cell>
          <cell r="J480">
            <v>0</v>
          </cell>
          <cell r="K480">
            <v>0</v>
          </cell>
          <cell r="L480">
            <v>0</v>
          </cell>
          <cell r="M480">
            <v>0</v>
          </cell>
          <cell r="N480">
            <v>320.32</v>
          </cell>
          <cell r="P480">
            <v>62228</v>
          </cell>
          <cell r="Q480" t="str">
            <v>Comissões</v>
          </cell>
          <cell r="R480">
            <v>2840.39</v>
          </cell>
          <cell r="S480">
            <v>0</v>
          </cell>
        </row>
        <row r="481">
          <cell r="A481">
            <v>911</v>
          </cell>
          <cell r="B481">
            <v>0</v>
          </cell>
          <cell r="C481" t="str">
            <v>Deposito e Guarda de Valores</v>
          </cell>
          <cell r="D481">
            <v>12.33</v>
          </cell>
          <cell r="E481">
            <v>0</v>
          </cell>
          <cell r="F481">
            <v>12.33</v>
          </cell>
          <cell r="G481">
            <v>0</v>
          </cell>
          <cell r="I481" t="str">
            <v>A</v>
          </cell>
          <cell r="J481">
            <v>0</v>
          </cell>
          <cell r="K481">
            <v>0</v>
          </cell>
          <cell r="L481">
            <v>0</v>
          </cell>
          <cell r="M481">
            <v>0</v>
          </cell>
          <cell r="N481">
            <v>12.33</v>
          </cell>
          <cell r="P481">
            <v>0</v>
          </cell>
          <cell r="Q481" t="str">
            <v>Deposito e Guarda de Valores</v>
          </cell>
          <cell r="S481">
            <v>0</v>
          </cell>
        </row>
        <row r="482">
          <cell r="A482">
            <v>912</v>
          </cell>
          <cell r="B482" t="str">
            <v>100107-3658-01</v>
          </cell>
          <cell r="C482" t="str">
            <v xml:space="preserve">  Caixa Geral de Depósitos</v>
          </cell>
          <cell r="D482">
            <v>12.33</v>
          </cell>
          <cell r="E482">
            <v>0</v>
          </cell>
          <cell r="F482">
            <v>12.33</v>
          </cell>
          <cell r="G482">
            <v>0</v>
          </cell>
          <cell r="I482" t="str">
            <v>A</v>
          </cell>
          <cell r="J482">
            <v>12.33</v>
          </cell>
          <cell r="K482">
            <v>0</v>
          </cell>
          <cell r="L482">
            <v>12.33</v>
          </cell>
          <cell r="M482">
            <v>0</v>
          </cell>
          <cell r="N482">
            <v>12.33</v>
          </cell>
        </row>
        <row r="483">
          <cell r="A483">
            <v>913</v>
          </cell>
          <cell r="B483">
            <v>0</v>
          </cell>
          <cell r="C483" t="str">
            <v>Movimentação de Títulos</v>
          </cell>
          <cell r="D483">
            <v>0</v>
          </cell>
          <cell r="E483">
            <v>5.45</v>
          </cell>
          <cell r="F483">
            <v>2507.3999999999996</v>
          </cell>
          <cell r="G483">
            <v>0</v>
          </cell>
          <cell r="I483" t="str">
            <v>A</v>
          </cell>
          <cell r="J483">
            <v>0</v>
          </cell>
          <cell r="K483">
            <v>0</v>
          </cell>
          <cell r="L483">
            <v>0</v>
          </cell>
          <cell r="M483">
            <v>0</v>
          </cell>
          <cell r="N483">
            <v>-5.45</v>
          </cell>
          <cell r="P483">
            <v>0</v>
          </cell>
          <cell r="Q483" t="str">
            <v>Movimentação de Títulos</v>
          </cell>
          <cell r="R483">
            <v>2512.85</v>
          </cell>
          <cell r="S483">
            <v>0</v>
          </cell>
        </row>
        <row r="484">
          <cell r="A484">
            <v>914</v>
          </cell>
          <cell r="B484" t="str">
            <v>100107-3663-01</v>
          </cell>
          <cell r="C484" t="str">
            <v xml:space="preserve">  Comissão Operações - CGD</v>
          </cell>
          <cell r="D484">
            <v>0</v>
          </cell>
          <cell r="E484">
            <v>0.66</v>
          </cell>
          <cell r="F484">
            <v>264.95</v>
          </cell>
          <cell r="G484">
            <v>0</v>
          </cell>
          <cell r="I484" t="str">
            <v>A</v>
          </cell>
          <cell r="J484">
            <v>0</v>
          </cell>
          <cell r="K484">
            <v>0.66</v>
          </cell>
          <cell r="L484">
            <v>264.95</v>
          </cell>
          <cell r="M484">
            <v>0</v>
          </cell>
          <cell r="N484">
            <v>-0.66</v>
          </cell>
          <cell r="P484" t="str">
            <v>100107-3663-01</v>
          </cell>
          <cell r="Q484" t="str">
            <v xml:space="preserve">  Comissão Operações - CGD</v>
          </cell>
          <cell r="R484">
            <v>265.61</v>
          </cell>
          <cell r="S484">
            <v>0</v>
          </cell>
        </row>
        <row r="485">
          <cell r="A485">
            <v>915</v>
          </cell>
          <cell r="B485" t="str">
            <v>000018-3663-01</v>
          </cell>
          <cell r="C485" t="str">
            <v xml:space="preserve">  Comissão Operações - Caixa BI</v>
          </cell>
          <cell r="D485">
            <v>0</v>
          </cell>
          <cell r="E485">
            <v>0</v>
          </cell>
          <cell r="F485">
            <v>2202.23</v>
          </cell>
          <cell r="G485">
            <v>0</v>
          </cell>
          <cell r="I485" t="str">
            <v>A</v>
          </cell>
          <cell r="J485">
            <v>0</v>
          </cell>
          <cell r="K485">
            <v>0</v>
          </cell>
          <cell r="L485">
            <v>2202.23</v>
          </cell>
          <cell r="M485">
            <v>0</v>
          </cell>
          <cell r="N485">
            <v>0</v>
          </cell>
          <cell r="P485" t="str">
            <v>000018-3663-01</v>
          </cell>
          <cell r="Q485" t="str">
            <v xml:space="preserve">  Comissão Operações - Caixa BI</v>
          </cell>
          <cell r="R485">
            <v>2202.23</v>
          </cell>
          <cell r="S485">
            <v>0</v>
          </cell>
        </row>
        <row r="486">
          <cell r="A486">
            <v>916</v>
          </cell>
          <cell r="B486" t="str">
            <v>000117-3663-01</v>
          </cell>
          <cell r="C486" t="str">
            <v xml:space="preserve">  Comissão Operações - IVA</v>
          </cell>
          <cell r="D486">
            <v>0</v>
          </cell>
          <cell r="E486">
            <v>4.79</v>
          </cell>
          <cell r="F486">
            <v>40.22</v>
          </cell>
          <cell r="G486">
            <v>0</v>
          </cell>
          <cell r="I486" t="str">
            <v>A</v>
          </cell>
          <cell r="J486">
            <v>0</v>
          </cell>
          <cell r="K486">
            <v>4.79</v>
          </cell>
          <cell r="L486">
            <v>40.22</v>
          </cell>
          <cell r="M486">
            <v>0</v>
          </cell>
          <cell r="N486">
            <v>-4.79</v>
          </cell>
          <cell r="R486">
            <v>45.01</v>
          </cell>
          <cell r="S486">
            <v>0</v>
          </cell>
        </row>
        <row r="487">
          <cell r="A487">
            <v>918</v>
          </cell>
          <cell r="B487">
            <v>0</v>
          </cell>
          <cell r="C487" t="str">
            <v>Outras Comissões</v>
          </cell>
          <cell r="D487">
            <v>3.77</v>
          </cell>
          <cell r="E487">
            <v>0</v>
          </cell>
          <cell r="F487">
            <v>63.42</v>
          </cell>
          <cell r="G487">
            <v>0</v>
          </cell>
          <cell r="I487" t="str">
            <v>A</v>
          </cell>
          <cell r="J487">
            <v>0</v>
          </cell>
          <cell r="K487">
            <v>0</v>
          </cell>
          <cell r="L487">
            <v>0</v>
          </cell>
          <cell r="M487">
            <v>0</v>
          </cell>
          <cell r="N487">
            <v>3.77</v>
          </cell>
          <cell r="P487">
            <v>0</v>
          </cell>
          <cell r="Q487" t="str">
            <v>Outras Comissões</v>
          </cell>
          <cell r="R487">
            <v>59.65</v>
          </cell>
          <cell r="S487">
            <v>0</v>
          </cell>
        </row>
        <row r="488">
          <cell r="A488">
            <v>919</v>
          </cell>
          <cell r="B488" t="str">
            <v>000117-3665-01</v>
          </cell>
          <cell r="C488" t="str">
            <v xml:space="preserve">  Comissões - Caixa Gestão Activa</v>
          </cell>
          <cell r="D488">
            <v>3.77</v>
          </cell>
          <cell r="E488">
            <v>0</v>
          </cell>
          <cell r="F488">
            <v>48.86</v>
          </cell>
          <cell r="G488">
            <v>0</v>
          </cell>
          <cell r="I488" t="str">
            <v>A</v>
          </cell>
          <cell r="J488">
            <v>3.77</v>
          </cell>
          <cell r="K488">
            <v>0</v>
          </cell>
          <cell r="L488">
            <v>48.86</v>
          </cell>
          <cell r="M488">
            <v>0</v>
          </cell>
          <cell r="N488">
            <v>3.77</v>
          </cell>
          <cell r="P488" t="str">
            <v>000117-3665-01</v>
          </cell>
          <cell r="Q488" t="str">
            <v xml:space="preserve">  Comissões - Caixa Gestão Activa</v>
          </cell>
          <cell r="R488">
            <v>45.09</v>
          </cell>
          <cell r="S488">
            <v>0</v>
          </cell>
        </row>
        <row r="489">
          <cell r="A489">
            <v>920</v>
          </cell>
          <cell r="B489" t="str">
            <v>100099-3665-01</v>
          </cell>
          <cell r="C489" t="str">
            <v xml:space="preserve">  Outras Comissões CGD</v>
          </cell>
          <cell r="D489">
            <v>0</v>
          </cell>
          <cell r="E489">
            <v>0</v>
          </cell>
          <cell r="F489">
            <v>14.56</v>
          </cell>
          <cell r="G489">
            <v>0</v>
          </cell>
          <cell r="I489" t="str">
            <v>A</v>
          </cell>
          <cell r="J489">
            <v>0</v>
          </cell>
          <cell r="K489">
            <v>0</v>
          </cell>
          <cell r="L489">
            <v>14.56</v>
          </cell>
          <cell r="M489">
            <v>0</v>
          </cell>
          <cell r="N489">
            <v>0</v>
          </cell>
          <cell r="R489">
            <v>14.56</v>
          </cell>
          <cell r="S489">
            <v>0</v>
          </cell>
        </row>
        <row r="490">
          <cell r="A490">
            <v>921</v>
          </cell>
          <cell r="B490">
            <v>0</v>
          </cell>
          <cell r="C490" t="str">
            <v>Diversos</v>
          </cell>
          <cell r="D490">
            <v>309.67</v>
          </cell>
          <cell r="E490">
            <v>0</v>
          </cell>
          <cell r="F490">
            <v>577.56000000000006</v>
          </cell>
          <cell r="G490">
            <v>0</v>
          </cell>
          <cell r="I490" t="str">
            <v>A</v>
          </cell>
          <cell r="J490">
            <v>0</v>
          </cell>
          <cell r="K490">
            <v>0</v>
          </cell>
          <cell r="L490">
            <v>0</v>
          </cell>
          <cell r="M490">
            <v>0</v>
          </cell>
          <cell r="N490">
            <v>309.67</v>
          </cell>
          <cell r="P490">
            <v>0</v>
          </cell>
          <cell r="Q490" t="str">
            <v>Diversos</v>
          </cell>
          <cell r="R490">
            <v>267.89</v>
          </cell>
          <cell r="S490">
            <v>0</v>
          </cell>
        </row>
        <row r="491">
          <cell r="A491">
            <v>923</v>
          </cell>
          <cell r="B491" t="str">
            <v>000117-4236-05</v>
          </cell>
          <cell r="C491" t="str">
            <v xml:space="preserve">  Trasnf. Bancárias - IVA Isento</v>
          </cell>
          <cell r="D491">
            <v>0</v>
          </cell>
          <cell r="E491">
            <v>0</v>
          </cell>
          <cell r="F491">
            <v>36.56</v>
          </cell>
          <cell r="G491">
            <v>0</v>
          </cell>
          <cell r="I491" t="str">
            <v>A</v>
          </cell>
          <cell r="J491">
            <v>0</v>
          </cell>
          <cell r="K491">
            <v>0</v>
          </cell>
          <cell r="L491">
            <v>36.56</v>
          </cell>
          <cell r="M491">
            <v>0</v>
          </cell>
          <cell r="N491">
            <v>0</v>
          </cell>
          <cell r="P491" t="str">
            <v>000117-4236-05</v>
          </cell>
          <cell r="Q491" t="str">
            <v xml:space="preserve">  Trasnf. Bancárias - IVA Isento</v>
          </cell>
          <cell r="R491">
            <v>36.56</v>
          </cell>
          <cell r="S491">
            <v>0</v>
          </cell>
        </row>
        <row r="492">
          <cell r="A492">
            <v>924</v>
          </cell>
          <cell r="B492" t="str">
            <v>100107-4236-03</v>
          </cell>
          <cell r="C492" t="str">
            <v xml:space="preserve">  Trasnf. Bancárias (CGD) - IVA Isento</v>
          </cell>
          <cell r="D492">
            <v>12.82</v>
          </cell>
          <cell r="E492">
            <v>0</v>
          </cell>
          <cell r="F492">
            <v>216.4</v>
          </cell>
          <cell r="G492">
            <v>0</v>
          </cell>
          <cell r="I492" t="str">
            <v>A</v>
          </cell>
          <cell r="J492">
            <v>12.82</v>
          </cell>
          <cell r="K492">
            <v>0</v>
          </cell>
          <cell r="L492">
            <v>216.4</v>
          </cell>
          <cell r="M492">
            <v>0</v>
          </cell>
          <cell r="N492">
            <v>12.82</v>
          </cell>
          <cell r="R492">
            <v>203.58</v>
          </cell>
          <cell r="S492">
            <v>0</v>
          </cell>
        </row>
        <row r="493">
          <cell r="A493">
            <v>933</v>
          </cell>
          <cell r="B493" t="str">
            <v>000117-4236-11</v>
          </cell>
          <cell r="C493" t="str">
            <v xml:space="preserve">  Outros - IVA não Ded.</v>
          </cell>
          <cell r="D493">
            <v>0</v>
          </cell>
          <cell r="E493">
            <v>0</v>
          </cell>
          <cell r="F493">
            <v>27.25</v>
          </cell>
          <cell r="G493">
            <v>0</v>
          </cell>
          <cell r="I493" t="str">
            <v>A</v>
          </cell>
          <cell r="J493">
            <v>0</v>
          </cell>
          <cell r="K493">
            <v>0</v>
          </cell>
          <cell r="L493">
            <v>27.25</v>
          </cell>
          <cell r="M493">
            <v>0</v>
          </cell>
          <cell r="N493">
            <v>0</v>
          </cell>
          <cell r="P493" t="str">
            <v>000117-4236-11</v>
          </cell>
          <cell r="Q493" t="str">
            <v xml:space="preserve">  Outros - IVA não Ded.</v>
          </cell>
          <cell r="R493">
            <v>27.25</v>
          </cell>
          <cell r="S493">
            <v>0</v>
          </cell>
        </row>
        <row r="494">
          <cell r="A494">
            <v>934</v>
          </cell>
          <cell r="B494" t="str">
            <v>000018-4236-01</v>
          </cell>
          <cell r="C494" t="str">
            <v xml:space="preserve">  Outros - IVA Isento</v>
          </cell>
          <cell r="D494">
            <v>0</v>
          </cell>
          <cell r="E494">
            <v>0</v>
          </cell>
          <cell r="F494">
            <v>0.5</v>
          </cell>
          <cell r="G494">
            <v>0</v>
          </cell>
          <cell r="I494" t="str">
            <v>A</v>
          </cell>
          <cell r="J494">
            <v>0</v>
          </cell>
          <cell r="K494">
            <v>0</v>
          </cell>
          <cell r="L494">
            <v>0.5</v>
          </cell>
          <cell r="M494">
            <v>0</v>
          </cell>
          <cell r="N494">
            <v>0</v>
          </cell>
          <cell r="R494">
            <v>0.5</v>
          </cell>
          <cell r="S494">
            <v>0</v>
          </cell>
        </row>
        <row r="495">
          <cell r="A495">
            <v>935</v>
          </cell>
          <cell r="B495" t="str">
            <v>100107-4236-05</v>
          </cell>
          <cell r="C495" t="str">
            <v xml:space="preserve">  Comissões Bancárias - IVA Isento </v>
          </cell>
          <cell r="D495">
            <v>12.5</v>
          </cell>
          <cell r="E495">
            <v>0</v>
          </cell>
          <cell r="F495">
            <v>12.5</v>
          </cell>
          <cell r="G495">
            <v>0</v>
          </cell>
          <cell r="I495" t="str">
            <v>A</v>
          </cell>
          <cell r="J495">
            <v>12.5</v>
          </cell>
          <cell r="K495">
            <v>0</v>
          </cell>
          <cell r="L495">
            <v>12.5</v>
          </cell>
          <cell r="M495">
            <v>0</v>
          </cell>
          <cell r="N495">
            <v>12.5</v>
          </cell>
        </row>
        <row r="496">
          <cell r="A496">
            <v>936</v>
          </cell>
          <cell r="B496" t="str">
            <v>102764-4236-01</v>
          </cell>
          <cell r="C496" t="str">
            <v xml:space="preserve">  Montagem Contratos - IVA não Ded.</v>
          </cell>
          <cell r="D496">
            <v>284.35000000000002</v>
          </cell>
          <cell r="E496">
            <v>0</v>
          </cell>
          <cell r="F496">
            <v>284.35000000000002</v>
          </cell>
          <cell r="G496">
            <v>0</v>
          </cell>
          <cell r="I496" t="str">
            <v>A</v>
          </cell>
          <cell r="J496">
            <v>284.35000000000002</v>
          </cell>
          <cell r="K496">
            <v>0</v>
          </cell>
          <cell r="L496">
            <v>284.35000000000002</v>
          </cell>
          <cell r="M496">
            <v>0</v>
          </cell>
          <cell r="N496">
            <v>284.35000000000002</v>
          </cell>
        </row>
        <row r="497">
          <cell r="A497">
            <v>938</v>
          </cell>
          <cell r="B497">
            <v>62229</v>
          </cell>
          <cell r="C497" t="str">
            <v>Honorários</v>
          </cell>
          <cell r="D497">
            <v>18683.29</v>
          </cell>
          <cell r="E497">
            <v>0</v>
          </cell>
          <cell r="F497">
            <v>134741.32</v>
          </cell>
          <cell r="G497">
            <v>0</v>
          </cell>
          <cell r="I497" t="str">
            <v>A</v>
          </cell>
          <cell r="J497">
            <v>0</v>
          </cell>
          <cell r="K497">
            <v>0</v>
          </cell>
          <cell r="L497">
            <v>0</v>
          </cell>
          <cell r="M497">
            <v>0</v>
          </cell>
          <cell r="N497">
            <v>18683.29</v>
          </cell>
          <cell r="P497">
            <v>62229</v>
          </cell>
          <cell r="Q497" t="str">
            <v>Honorários</v>
          </cell>
          <cell r="R497">
            <v>116058.03</v>
          </cell>
          <cell r="S497">
            <v>0</v>
          </cell>
        </row>
        <row r="498">
          <cell r="A498">
            <v>939</v>
          </cell>
          <cell r="B498" t="str">
            <v>000117-4193-01</v>
          </cell>
          <cell r="C498" t="str">
            <v xml:space="preserve">  Avenças e Honorários - IVA Ded.</v>
          </cell>
          <cell r="D498">
            <v>18683.29</v>
          </cell>
          <cell r="E498">
            <v>0</v>
          </cell>
          <cell r="F498">
            <v>134741.32</v>
          </cell>
          <cell r="G498">
            <v>0</v>
          </cell>
          <cell r="I498" t="str">
            <v>A</v>
          </cell>
          <cell r="J498">
            <v>18683.29</v>
          </cell>
          <cell r="K498">
            <v>0</v>
          </cell>
          <cell r="L498">
            <v>134741.32</v>
          </cell>
          <cell r="M498">
            <v>0</v>
          </cell>
          <cell r="N498">
            <v>18683.29</v>
          </cell>
          <cell r="P498" t="str">
            <v>000117-4193-01</v>
          </cell>
          <cell r="Q498" t="str">
            <v xml:space="preserve">  Avenças e Honorários - IVA Ded.</v>
          </cell>
          <cell r="R498">
            <v>116058.03</v>
          </cell>
          <cell r="S498">
            <v>0</v>
          </cell>
        </row>
        <row r="499">
          <cell r="A499">
            <v>942</v>
          </cell>
          <cell r="B499">
            <v>62231</v>
          </cell>
          <cell r="C499" t="str">
            <v xml:space="preserve">Contencioso e notariado </v>
          </cell>
          <cell r="D499">
            <v>0</v>
          </cell>
          <cell r="E499">
            <v>72.489999999999995</v>
          </cell>
          <cell r="F499">
            <v>9587.66</v>
          </cell>
          <cell r="G499">
            <v>0</v>
          </cell>
          <cell r="I499" t="str">
            <v>A</v>
          </cell>
          <cell r="J499">
            <v>0</v>
          </cell>
          <cell r="K499">
            <v>0</v>
          </cell>
          <cell r="L499">
            <v>0</v>
          </cell>
          <cell r="M499">
            <v>0</v>
          </cell>
          <cell r="N499">
            <v>-72.489999999999995</v>
          </cell>
          <cell r="P499">
            <v>62231</v>
          </cell>
          <cell r="Q499" t="str">
            <v xml:space="preserve">Contencioso e notariado </v>
          </cell>
          <cell r="R499">
            <v>9660.15</v>
          </cell>
          <cell r="S499">
            <v>0</v>
          </cell>
        </row>
        <row r="500">
          <cell r="A500">
            <v>943</v>
          </cell>
          <cell r="B500" t="str">
            <v>000117-4217-01</v>
          </cell>
          <cell r="C500" t="str">
            <v xml:space="preserve">  Serviços Judiciais</v>
          </cell>
          <cell r="D500">
            <v>0</v>
          </cell>
          <cell r="E500">
            <v>131.25</v>
          </cell>
          <cell r="F500">
            <v>9319.4</v>
          </cell>
          <cell r="G500">
            <v>0</v>
          </cell>
          <cell r="I500" t="str">
            <v>A</v>
          </cell>
          <cell r="J500">
            <v>0</v>
          </cell>
          <cell r="K500">
            <v>131.25</v>
          </cell>
          <cell r="L500">
            <v>9319.4</v>
          </cell>
          <cell r="M500">
            <v>0</v>
          </cell>
          <cell r="N500">
            <v>-131.25</v>
          </cell>
          <cell r="P500" t="str">
            <v>000117-4217-01</v>
          </cell>
          <cell r="Q500" t="str">
            <v xml:space="preserve">  Serviços Judiciais</v>
          </cell>
          <cell r="R500">
            <v>9450.65</v>
          </cell>
          <cell r="S500">
            <v>0</v>
          </cell>
        </row>
        <row r="501">
          <cell r="A501">
            <v>944</v>
          </cell>
          <cell r="B501" t="str">
            <v>000117-4218-01</v>
          </cell>
          <cell r="C501" t="str">
            <v xml:space="preserve">  Serv. Contenc.e Notar. - IVA Isento</v>
          </cell>
          <cell r="D501">
            <v>60</v>
          </cell>
          <cell r="E501">
            <v>0</v>
          </cell>
          <cell r="F501">
            <v>198.98</v>
          </cell>
          <cell r="G501">
            <v>0</v>
          </cell>
          <cell r="I501" t="str">
            <v>A</v>
          </cell>
          <cell r="J501">
            <v>60</v>
          </cell>
          <cell r="K501">
            <v>0</v>
          </cell>
          <cell r="L501">
            <v>198.98</v>
          </cell>
          <cell r="M501">
            <v>0</v>
          </cell>
          <cell r="N501">
            <v>60</v>
          </cell>
          <cell r="P501" t="str">
            <v>000117-4218-01</v>
          </cell>
          <cell r="Q501" t="str">
            <v xml:space="preserve">  Serv. Contenc.e Notar. - IVA Isento</v>
          </cell>
          <cell r="R501">
            <v>138.97999999999999</v>
          </cell>
          <cell r="S501">
            <v>0</v>
          </cell>
        </row>
        <row r="502">
          <cell r="A502">
            <v>945</v>
          </cell>
          <cell r="B502" t="str">
            <v>000117-4218-02</v>
          </cell>
          <cell r="C502" t="str">
            <v xml:space="preserve">  Serv. Contenc.e Notar. - IVA Ded.</v>
          </cell>
          <cell r="D502">
            <v>0</v>
          </cell>
          <cell r="E502">
            <v>1.24</v>
          </cell>
          <cell r="F502">
            <v>69.28</v>
          </cell>
          <cell r="G502">
            <v>0</v>
          </cell>
          <cell r="I502" t="str">
            <v>A</v>
          </cell>
          <cell r="J502">
            <v>0</v>
          </cell>
          <cell r="K502">
            <v>1.24</v>
          </cell>
          <cell r="L502">
            <v>69.28</v>
          </cell>
          <cell r="M502">
            <v>0</v>
          </cell>
          <cell r="N502">
            <v>-1.24</v>
          </cell>
          <cell r="P502" t="str">
            <v>000117-4218-02</v>
          </cell>
          <cell r="Q502" t="str">
            <v xml:space="preserve">  Serv. Contenc.e Notar. - IVA Ded.</v>
          </cell>
          <cell r="R502">
            <v>70.52</v>
          </cell>
          <cell r="S502">
            <v>0</v>
          </cell>
        </row>
        <row r="503">
          <cell r="A503">
            <v>946</v>
          </cell>
          <cell r="B503">
            <v>62232</v>
          </cell>
          <cell r="C503" t="str">
            <v>Conservação e reparação</v>
          </cell>
          <cell r="D503">
            <v>733.01</v>
          </cell>
          <cell r="E503">
            <v>0</v>
          </cell>
          <cell r="F503">
            <v>11260.14</v>
          </cell>
          <cell r="G503">
            <v>0</v>
          </cell>
          <cell r="I503" t="str">
            <v>A</v>
          </cell>
          <cell r="J503">
            <v>0</v>
          </cell>
          <cell r="K503">
            <v>0</v>
          </cell>
          <cell r="L503">
            <v>0</v>
          </cell>
          <cell r="M503">
            <v>0</v>
          </cell>
          <cell r="N503">
            <v>733.01</v>
          </cell>
          <cell r="P503">
            <v>62232</v>
          </cell>
          <cell r="Q503" t="str">
            <v>Conservação e reparação</v>
          </cell>
          <cell r="R503">
            <v>10527.13</v>
          </cell>
          <cell r="S503">
            <v>0</v>
          </cell>
        </row>
        <row r="504">
          <cell r="A504">
            <v>947</v>
          </cell>
          <cell r="B504" t="str">
            <v>000117-4200-01</v>
          </cell>
          <cell r="C504" t="str">
            <v xml:space="preserve">  Reparação de Máquinas - IVA Ded.</v>
          </cell>
          <cell r="D504">
            <v>187.66</v>
          </cell>
          <cell r="E504">
            <v>0</v>
          </cell>
          <cell r="F504">
            <v>1132.75</v>
          </cell>
          <cell r="G504">
            <v>0</v>
          </cell>
          <cell r="I504" t="str">
            <v>A</v>
          </cell>
          <cell r="J504">
            <v>187.66</v>
          </cell>
          <cell r="K504">
            <v>0</v>
          </cell>
          <cell r="L504">
            <v>1132.75</v>
          </cell>
          <cell r="M504">
            <v>0</v>
          </cell>
          <cell r="N504">
            <v>187.66</v>
          </cell>
          <cell r="P504" t="str">
            <v>000117-4200-01</v>
          </cell>
          <cell r="Q504" t="str">
            <v xml:space="preserve">  Reparação de Máquinas - IVA Ded.</v>
          </cell>
          <cell r="R504">
            <v>945.09</v>
          </cell>
          <cell r="S504">
            <v>0</v>
          </cell>
        </row>
        <row r="505">
          <cell r="A505">
            <v>948</v>
          </cell>
          <cell r="B505" t="str">
            <v>000117-4201-01</v>
          </cell>
          <cell r="C505" t="str">
            <v xml:space="preserve">  Equipamento Informático</v>
          </cell>
          <cell r="D505">
            <v>0</v>
          </cell>
          <cell r="E505">
            <v>0.34</v>
          </cell>
          <cell r="F505">
            <v>19.350000000000001</v>
          </cell>
          <cell r="G505">
            <v>0</v>
          </cell>
          <cell r="I505" t="str">
            <v>A</v>
          </cell>
          <cell r="J505">
            <v>0</v>
          </cell>
          <cell r="K505">
            <v>0.34</v>
          </cell>
          <cell r="L505">
            <v>19.350000000000001</v>
          </cell>
          <cell r="M505">
            <v>0</v>
          </cell>
          <cell r="N505">
            <v>-0.34</v>
          </cell>
          <cell r="P505" t="str">
            <v>000117-4201-01</v>
          </cell>
          <cell r="Q505" t="str">
            <v xml:space="preserve">  Equipamento Informático</v>
          </cell>
          <cell r="R505">
            <v>19.690000000000001</v>
          </cell>
          <cell r="S505">
            <v>0</v>
          </cell>
        </row>
        <row r="506">
          <cell r="A506">
            <v>949</v>
          </cell>
          <cell r="B506" t="str">
            <v>000117-4203-01</v>
          </cell>
          <cell r="C506" t="str">
            <v xml:space="preserve">  Instalações Interiores</v>
          </cell>
          <cell r="D506">
            <v>0</v>
          </cell>
          <cell r="E506">
            <v>3.4</v>
          </cell>
          <cell r="F506">
            <v>190.47</v>
          </cell>
          <cell r="G506">
            <v>0</v>
          </cell>
          <cell r="I506" t="str">
            <v>A</v>
          </cell>
          <cell r="J506">
            <v>0</v>
          </cell>
          <cell r="K506">
            <v>3.4</v>
          </cell>
          <cell r="L506">
            <v>190.47</v>
          </cell>
          <cell r="M506">
            <v>0</v>
          </cell>
          <cell r="N506">
            <v>-3.4</v>
          </cell>
          <cell r="R506">
            <v>193.87</v>
          </cell>
          <cell r="S506">
            <v>0</v>
          </cell>
        </row>
        <row r="507">
          <cell r="A507">
            <v>950</v>
          </cell>
          <cell r="B507" t="str">
            <v>000117-4204-01</v>
          </cell>
          <cell r="C507" t="str">
            <v xml:space="preserve">  Material de Transporte - IVA não Ded.</v>
          </cell>
          <cell r="D507">
            <v>549.09</v>
          </cell>
          <cell r="E507">
            <v>0</v>
          </cell>
          <cell r="F507">
            <v>9917.57</v>
          </cell>
          <cell r="G507">
            <v>0</v>
          </cell>
          <cell r="I507" t="str">
            <v>A</v>
          </cell>
          <cell r="J507">
            <v>549.09</v>
          </cell>
          <cell r="K507">
            <v>0</v>
          </cell>
          <cell r="L507">
            <v>9917.57</v>
          </cell>
          <cell r="M507">
            <v>0</v>
          </cell>
          <cell r="N507">
            <v>549.09</v>
          </cell>
          <cell r="P507" t="str">
            <v>000117-4204-01</v>
          </cell>
          <cell r="Q507" t="str">
            <v xml:space="preserve">  Material de Transporte - IVA não Ded.</v>
          </cell>
          <cell r="R507">
            <v>9368.48</v>
          </cell>
          <cell r="S507">
            <v>0</v>
          </cell>
        </row>
        <row r="508">
          <cell r="A508">
            <v>951</v>
          </cell>
          <cell r="B508">
            <v>62233</v>
          </cell>
          <cell r="C508" t="str">
            <v xml:space="preserve">Publicidade e propaganda </v>
          </cell>
          <cell r="D508">
            <v>0</v>
          </cell>
          <cell r="E508">
            <v>1.35</v>
          </cell>
          <cell r="F508">
            <v>75.14</v>
          </cell>
          <cell r="G508">
            <v>0</v>
          </cell>
          <cell r="I508" t="str">
            <v>A</v>
          </cell>
          <cell r="J508">
            <v>0</v>
          </cell>
          <cell r="K508">
            <v>0</v>
          </cell>
          <cell r="L508">
            <v>0</v>
          </cell>
          <cell r="M508">
            <v>0</v>
          </cell>
          <cell r="N508">
            <v>-1.35</v>
          </cell>
          <cell r="P508">
            <v>62233</v>
          </cell>
          <cell r="Q508" t="str">
            <v xml:space="preserve">Publicidade e propaganda </v>
          </cell>
          <cell r="R508">
            <v>76.489999999999995</v>
          </cell>
          <cell r="S508">
            <v>0</v>
          </cell>
        </row>
        <row r="509">
          <cell r="A509">
            <v>952</v>
          </cell>
          <cell r="B509" t="str">
            <v>000117-4186-01</v>
          </cell>
          <cell r="C509" t="str">
            <v xml:space="preserve">  Publicidade Obrigatória - IVA Ded.</v>
          </cell>
          <cell r="D509">
            <v>0</v>
          </cell>
          <cell r="E509">
            <v>1.35</v>
          </cell>
          <cell r="F509">
            <v>75.14</v>
          </cell>
          <cell r="G509">
            <v>0</v>
          </cell>
          <cell r="I509" t="str">
            <v>A</v>
          </cell>
          <cell r="J509">
            <v>0</v>
          </cell>
          <cell r="K509">
            <v>1.35</v>
          </cell>
          <cell r="L509">
            <v>75.14</v>
          </cell>
          <cell r="M509">
            <v>0</v>
          </cell>
          <cell r="N509">
            <v>-1.35</v>
          </cell>
          <cell r="P509" t="str">
            <v>000117-4186-01</v>
          </cell>
          <cell r="Q509" t="str">
            <v xml:space="preserve">  Publicidade Obrigatória - IVA Ded.</v>
          </cell>
          <cell r="R509">
            <v>76.489999999999995</v>
          </cell>
          <cell r="S509">
            <v>0</v>
          </cell>
        </row>
        <row r="510">
          <cell r="A510">
            <v>955</v>
          </cell>
          <cell r="B510">
            <v>62236</v>
          </cell>
          <cell r="C510" t="str">
            <v>Trabalhos especiaizados</v>
          </cell>
          <cell r="D510">
            <v>154847.38</v>
          </cell>
          <cell r="E510">
            <v>0</v>
          </cell>
          <cell r="F510">
            <v>883380.09000000008</v>
          </cell>
          <cell r="G510">
            <v>0</v>
          </cell>
          <cell r="I510" t="str">
            <v>A</v>
          </cell>
          <cell r="J510">
            <v>0</v>
          </cell>
          <cell r="K510">
            <v>0</v>
          </cell>
          <cell r="L510">
            <v>0</v>
          </cell>
          <cell r="M510">
            <v>0</v>
          </cell>
          <cell r="N510">
            <v>154847.38</v>
          </cell>
          <cell r="P510">
            <v>62236</v>
          </cell>
          <cell r="Q510" t="str">
            <v>Trabahos especiaizados</v>
          </cell>
          <cell r="R510">
            <v>728532.71</v>
          </cell>
          <cell r="S510">
            <v>0</v>
          </cell>
        </row>
        <row r="511">
          <cell r="A511">
            <v>956</v>
          </cell>
          <cell r="B511">
            <v>0</v>
          </cell>
          <cell r="C511" t="str">
            <v>Encargos com Formação de Pessoal</v>
          </cell>
          <cell r="D511">
            <v>3085.02</v>
          </cell>
          <cell r="E511">
            <v>0</v>
          </cell>
          <cell r="F511">
            <v>11577.32</v>
          </cell>
          <cell r="G511">
            <v>0</v>
          </cell>
          <cell r="I511" t="str">
            <v>A</v>
          </cell>
          <cell r="J511">
            <v>0</v>
          </cell>
          <cell r="K511">
            <v>0</v>
          </cell>
          <cell r="L511">
            <v>0</v>
          </cell>
          <cell r="M511">
            <v>0</v>
          </cell>
          <cell r="N511">
            <v>3085.02</v>
          </cell>
          <cell r="P511">
            <v>0</v>
          </cell>
          <cell r="Q511" t="str">
            <v>Encargos com Formação de Pessoal</v>
          </cell>
          <cell r="R511">
            <v>8492.2999999999993</v>
          </cell>
          <cell r="S511">
            <v>0</v>
          </cell>
        </row>
        <row r="512">
          <cell r="A512">
            <v>957</v>
          </cell>
          <cell r="B512" t="str">
            <v>000117-4234-01</v>
          </cell>
          <cell r="C512" t="str">
            <v xml:space="preserve">  Formação de Pessoal - IVA Isento</v>
          </cell>
          <cell r="D512">
            <v>0</v>
          </cell>
          <cell r="E512">
            <v>0</v>
          </cell>
          <cell r="F512">
            <v>1255.5</v>
          </cell>
          <cell r="G512">
            <v>0</v>
          </cell>
          <cell r="I512" t="str">
            <v>A</v>
          </cell>
          <cell r="J512">
            <v>0</v>
          </cell>
          <cell r="K512">
            <v>0</v>
          </cell>
          <cell r="L512">
            <v>1255.5</v>
          </cell>
          <cell r="M512">
            <v>0</v>
          </cell>
          <cell r="N512">
            <v>0</v>
          </cell>
          <cell r="P512" t="str">
            <v>000117-4234-01</v>
          </cell>
          <cell r="Q512" t="str">
            <v xml:space="preserve">  Formação de Pessoal - IVA Isento</v>
          </cell>
          <cell r="R512">
            <v>1255.5</v>
          </cell>
          <cell r="S512">
            <v>0</v>
          </cell>
        </row>
        <row r="513">
          <cell r="A513">
            <v>958</v>
          </cell>
          <cell r="B513" t="str">
            <v>000117-4234-02</v>
          </cell>
          <cell r="C513" t="str">
            <v xml:space="preserve">  Formação de Pessoal - IVA Ded.</v>
          </cell>
          <cell r="D513">
            <v>3085.02</v>
          </cell>
          <cell r="E513">
            <v>0</v>
          </cell>
          <cell r="F513">
            <v>10321.82</v>
          </cell>
          <cell r="G513">
            <v>0</v>
          </cell>
          <cell r="I513" t="str">
            <v>A</v>
          </cell>
          <cell r="J513">
            <v>3085.02</v>
          </cell>
          <cell r="K513">
            <v>0</v>
          </cell>
          <cell r="L513">
            <v>10321.82</v>
          </cell>
          <cell r="M513">
            <v>0</v>
          </cell>
          <cell r="N513">
            <v>3085.02</v>
          </cell>
          <cell r="P513" t="str">
            <v>000117-4234-02</v>
          </cell>
          <cell r="Q513" t="str">
            <v xml:space="preserve">  Formação de Pessoal - IVA Ded.</v>
          </cell>
          <cell r="R513">
            <v>7236.8</v>
          </cell>
          <cell r="S513">
            <v>0</v>
          </cell>
        </row>
        <row r="514">
          <cell r="A514">
            <v>959</v>
          </cell>
          <cell r="B514">
            <v>0</v>
          </cell>
          <cell r="C514" t="str">
            <v>Outros Serviços Especializados</v>
          </cell>
          <cell r="D514">
            <v>151762.35999999999</v>
          </cell>
          <cell r="E514">
            <v>0</v>
          </cell>
          <cell r="F514">
            <v>871802.77000000014</v>
          </cell>
          <cell r="G514">
            <v>0</v>
          </cell>
          <cell r="I514" t="str">
            <v>A</v>
          </cell>
          <cell r="J514">
            <v>0</v>
          </cell>
          <cell r="K514">
            <v>0</v>
          </cell>
          <cell r="L514">
            <v>0</v>
          </cell>
          <cell r="M514">
            <v>0</v>
          </cell>
          <cell r="N514">
            <v>151762.35999999999</v>
          </cell>
          <cell r="P514">
            <v>0</v>
          </cell>
          <cell r="Q514" t="str">
            <v>Outros Serviços Especializados</v>
          </cell>
          <cell r="R514">
            <v>720040.41</v>
          </cell>
          <cell r="S514">
            <v>0</v>
          </cell>
        </row>
        <row r="515">
          <cell r="A515">
            <v>960</v>
          </cell>
          <cell r="B515" t="str">
            <v>000117-4227-01</v>
          </cell>
          <cell r="C515" t="str">
            <v xml:space="preserve">  Outros Serviços Espec. - IVA Ded.</v>
          </cell>
          <cell r="D515">
            <v>961.73</v>
          </cell>
          <cell r="E515">
            <v>0</v>
          </cell>
          <cell r="F515">
            <v>83053.86</v>
          </cell>
          <cell r="G515">
            <v>0</v>
          </cell>
          <cell r="I515" t="str">
            <v>A</v>
          </cell>
          <cell r="J515">
            <v>961.73</v>
          </cell>
          <cell r="K515">
            <v>0</v>
          </cell>
          <cell r="L515">
            <v>83053.86</v>
          </cell>
          <cell r="M515">
            <v>0</v>
          </cell>
          <cell r="N515">
            <v>961.73</v>
          </cell>
          <cell r="P515" t="str">
            <v>000117-4227-01</v>
          </cell>
          <cell r="Q515" t="str">
            <v xml:space="preserve">  Outros Serviços Espec. - IVA Ded.</v>
          </cell>
          <cell r="R515">
            <v>82092.13</v>
          </cell>
          <cell r="S515">
            <v>0</v>
          </cell>
        </row>
        <row r="516">
          <cell r="A516">
            <v>962</v>
          </cell>
          <cell r="B516" t="str">
            <v>000117-4227-03</v>
          </cell>
          <cell r="C516" t="str">
            <v xml:space="preserve">  Cedência de Pessoal - IVA não sujeito</v>
          </cell>
          <cell r="D516">
            <v>53400</v>
          </cell>
          <cell r="E516">
            <v>0</v>
          </cell>
          <cell r="F516">
            <v>0</v>
          </cell>
          <cell r="G516">
            <v>0</v>
          </cell>
          <cell r="I516" t="str">
            <v>A</v>
          </cell>
          <cell r="J516">
            <v>53400</v>
          </cell>
          <cell r="K516">
            <v>0</v>
          </cell>
          <cell r="L516">
            <v>0</v>
          </cell>
          <cell r="M516">
            <v>0</v>
          </cell>
          <cell r="N516">
            <v>53400</v>
          </cell>
          <cell r="P516" t="str">
            <v>000117-4227-03</v>
          </cell>
          <cell r="Q516" t="str">
            <v xml:space="preserve">  Cedência de Pessoal - IVA não sujeito</v>
          </cell>
          <cell r="R516">
            <v>-53400</v>
          </cell>
          <cell r="S516">
            <v>0</v>
          </cell>
        </row>
        <row r="517">
          <cell r="A517">
            <v>963</v>
          </cell>
          <cell r="B517" t="str">
            <v>000018-4227-03</v>
          </cell>
          <cell r="C517" t="str">
            <v xml:space="preserve">  Ced. Pessoal Caixa BI - IVA não sujeito</v>
          </cell>
          <cell r="D517">
            <v>21962.71</v>
          </cell>
          <cell r="E517">
            <v>0</v>
          </cell>
          <cell r="F517">
            <v>364504.35000000003</v>
          </cell>
          <cell r="G517">
            <v>0</v>
          </cell>
          <cell r="I517" t="str">
            <v>A</v>
          </cell>
          <cell r="J517">
            <v>21962.71</v>
          </cell>
          <cell r="K517">
            <v>0</v>
          </cell>
          <cell r="L517">
            <v>364504.35000000003</v>
          </cell>
          <cell r="M517">
            <v>0</v>
          </cell>
          <cell r="N517">
            <v>21962.71</v>
          </cell>
          <cell r="R517">
            <v>342541.64</v>
          </cell>
          <cell r="S517">
            <v>0</v>
          </cell>
        </row>
        <row r="518">
          <cell r="A518">
            <v>964</v>
          </cell>
          <cell r="B518" t="str">
            <v>100099-4227-03</v>
          </cell>
          <cell r="C518" t="str">
            <v xml:space="preserve">  Ced. Pessoal CGD - IVA não sujeito</v>
          </cell>
          <cell r="D518">
            <v>75437.919999999998</v>
          </cell>
          <cell r="E518">
            <v>0</v>
          </cell>
          <cell r="F518">
            <v>404356.13</v>
          </cell>
          <cell r="G518">
            <v>0</v>
          </cell>
          <cell r="I518" t="str">
            <v>A</v>
          </cell>
          <cell r="J518">
            <v>75437.919999999998</v>
          </cell>
          <cell r="K518">
            <v>0</v>
          </cell>
          <cell r="L518">
            <v>404356.13</v>
          </cell>
          <cell r="M518">
            <v>0</v>
          </cell>
          <cell r="N518">
            <v>75437.919999999998</v>
          </cell>
          <cell r="R518">
            <v>328918.21000000002</v>
          </cell>
          <cell r="S518">
            <v>0</v>
          </cell>
        </row>
        <row r="519">
          <cell r="A519">
            <v>965</v>
          </cell>
          <cell r="B519" t="str">
            <v>109850-4227-03</v>
          </cell>
          <cell r="C519" t="str">
            <v xml:space="preserve">  Ced. Pessoal CLF - IVA não sujeito</v>
          </cell>
          <cell r="D519">
            <v>0</v>
          </cell>
          <cell r="E519">
            <v>0</v>
          </cell>
          <cell r="F519">
            <v>19888.43</v>
          </cell>
          <cell r="G519">
            <v>0</v>
          </cell>
          <cell r="I519" t="str">
            <v>A</v>
          </cell>
          <cell r="J519">
            <v>0</v>
          </cell>
          <cell r="K519">
            <v>0</v>
          </cell>
          <cell r="L519">
            <v>19888.43</v>
          </cell>
          <cell r="M519">
            <v>0</v>
          </cell>
          <cell r="N519">
            <v>0</v>
          </cell>
          <cell r="R519">
            <v>19888.43</v>
          </cell>
          <cell r="S519">
            <v>0</v>
          </cell>
        </row>
        <row r="520">
          <cell r="A520">
            <v>968</v>
          </cell>
          <cell r="B520">
            <v>62298</v>
          </cell>
          <cell r="C520" t="str">
            <v>Outros fornecimentos e serviços</v>
          </cell>
          <cell r="D520">
            <v>413.87</v>
          </cell>
          <cell r="E520">
            <v>0</v>
          </cell>
          <cell r="F520">
            <v>4313.0199999999995</v>
          </cell>
          <cell r="G520">
            <v>0</v>
          </cell>
          <cell r="I520" t="str">
            <v>A</v>
          </cell>
          <cell r="J520">
            <v>0</v>
          </cell>
          <cell r="K520">
            <v>0</v>
          </cell>
          <cell r="L520">
            <v>0</v>
          </cell>
          <cell r="M520">
            <v>0</v>
          </cell>
          <cell r="N520">
            <v>413.87</v>
          </cell>
          <cell r="P520">
            <v>62298</v>
          </cell>
          <cell r="Q520" t="str">
            <v>Outros fornecimentos e serviços</v>
          </cell>
          <cell r="R520">
            <v>3899.15</v>
          </cell>
          <cell r="S520">
            <v>0</v>
          </cell>
        </row>
        <row r="521">
          <cell r="A521">
            <v>969</v>
          </cell>
          <cell r="B521" t="str">
            <v>000117-4151-01</v>
          </cell>
          <cell r="C521" t="str">
            <v xml:space="preserve">  Jornais/Revistas - IVA Ded. </v>
          </cell>
          <cell r="D521">
            <v>166.31</v>
          </cell>
          <cell r="E521">
            <v>0</v>
          </cell>
          <cell r="F521">
            <v>2279.06</v>
          </cell>
          <cell r="G521">
            <v>0</v>
          </cell>
          <cell r="I521" t="str">
            <v>A</v>
          </cell>
          <cell r="J521">
            <v>166.31</v>
          </cell>
          <cell r="K521">
            <v>0</v>
          </cell>
          <cell r="L521">
            <v>2279.06</v>
          </cell>
          <cell r="M521">
            <v>0</v>
          </cell>
          <cell r="N521">
            <v>166.31</v>
          </cell>
          <cell r="P521" t="str">
            <v>000117-4151-01</v>
          </cell>
          <cell r="Q521" t="str">
            <v xml:space="preserve">  Jornais/Revistas - IVA Ded. </v>
          </cell>
          <cell r="R521">
            <v>2112.75</v>
          </cell>
          <cell r="S521">
            <v>0</v>
          </cell>
        </row>
        <row r="522">
          <cell r="A522">
            <v>970</v>
          </cell>
          <cell r="B522" t="str">
            <v>000117-4153-01</v>
          </cell>
          <cell r="C522" t="str">
            <v xml:space="preserve">  Águas - IVA Ded.    </v>
          </cell>
          <cell r="D522">
            <v>156.71</v>
          </cell>
          <cell r="E522">
            <v>0</v>
          </cell>
          <cell r="F522">
            <v>1536.39</v>
          </cell>
          <cell r="G522">
            <v>0</v>
          </cell>
          <cell r="I522" t="str">
            <v>A</v>
          </cell>
          <cell r="J522">
            <v>156.71</v>
          </cell>
          <cell r="K522">
            <v>0</v>
          </cell>
          <cell r="L522">
            <v>1536.39</v>
          </cell>
          <cell r="M522">
            <v>0</v>
          </cell>
          <cell r="N522">
            <v>156.71</v>
          </cell>
          <cell r="P522" t="str">
            <v>000117-4153-01</v>
          </cell>
          <cell r="Q522" t="str">
            <v xml:space="preserve">  Águas - IVA Ded.    </v>
          </cell>
          <cell r="R522">
            <v>1379.68</v>
          </cell>
          <cell r="S522">
            <v>0</v>
          </cell>
        </row>
        <row r="523">
          <cell r="A523">
            <v>971</v>
          </cell>
          <cell r="B523" t="str">
            <v>000117-4153-02</v>
          </cell>
          <cell r="C523" t="str">
            <v xml:space="preserve">  Material de Copa - IVA Ded.</v>
          </cell>
          <cell r="D523">
            <v>0</v>
          </cell>
          <cell r="E523">
            <v>38.94</v>
          </cell>
          <cell r="F523">
            <v>367.78000000000003</v>
          </cell>
          <cell r="G523">
            <v>0</v>
          </cell>
          <cell r="I523" t="str">
            <v>A</v>
          </cell>
          <cell r="J523">
            <v>0</v>
          </cell>
          <cell r="K523">
            <v>38.94</v>
          </cell>
          <cell r="L523">
            <v>367.78000000000003</v>
          </cell>
          <cell r="M523">
            <v>0</v>
          </cell>
          <cell r="N523">
            <v>-38.94</v>
          </cell>
          <cell r="P523" t="str">
            <v>000117-4153-02</v>
          </cell>
          <cell r="Q523" t="str">
            <v xml:space="preserve">  Material de Copa - IVA Ded.</v>
          </cell>
          <cell r="R523">
            <v>406.72</v>
          </cell>
          <cell r="S523">
            <v>0</v>
          </cell>
        </row>
        <row r="524">
          <cell r="A524">
            <v>972</v>
          </cell>
          <cell r="B524" t="str">
            <v>000018-4226-01</v>
          </cell>
          <cell r="C524" t="str">
            <v xml:space="preserve">  Mão de Obra Eventual</v>
          </cell>
          <cell r="D524">
            <v>129.79</v>
          </cell>
          <cell r="E524">
            <v>0</v>
          </cell>
          <cell r="F524">
            <v>129.79</v>
          </cell>
          <cell r="G524">
            <v>0</v>
          </cell>
          <cell r="I524" t="str">
            <v>A</v>
          </cell>
          <cell r="J524">
            <v>129.79</v>
          </cell>
          <cell r="K524">
            <v>0</v>
          </cell>
          <cell r="L524">
            <v>129.79</v>
          </cell>
          <cell r="M524">
            <v>0</v>
          </cell>
          <cell r="N524">
            <v>129.79</v>
          </cell>
        </row>
        <row r="525">
          <cell r="A525">
            <v>976</v>
          </cell>
          <cell r="B525">
            <v>63</v>
          </cell>
          <cell r="C525" t="str">
            <v xml:space="preserve">Impostos </v>
          </cell>
          <cell r="D525">
            <v>461.54</v>
          </cell>
          <cell r="E525">
            <v>0</v>
          </cell>
          <cell r="F525">
            <v>828.38000000000011</v>
          </cell>
          <cell r="G525">
            <v>0</v>
          </cell>
          <cell r="I525" t="str">
            <v>A</v>
          </cell>
          <cell r="J525">
            <v>0</v>
          </cell>
          <cell r="K525">
            <v>0</v>
          </cell>
          <cell r="L525">
            <v>0</v>
          </cell>
          <cell r="M525">
            <v>0</v>
          </cell>
          <cell r="N525">
            <v>461.54</v>
          </cell>
          <cell r="P525">
            <v>63</v>
          </cell>
          <cell r="Q525" t="str">
            <v xml:space="preserve">Impostos </v>
          </cell>
          <cell r="R525">
            <v>366.84</v>
          </cell>
          <cell r="S525">
            <v>0</v>
          </cell>
        </row>
        <row r="526">
          <cell r="A526">
            <v>977</v>
          </cell>
          <cell r="B526">
            <v>631</v>
          </cell>
          <cell r="C526" t="str">
            <v xml:space="preserve">Impostos indirectos </v>
          </cell>
          <cell r="D526">
            <v>0</v>
          </cell>
          <cell r="E526">
            <v>0</v>
          </cell>
          <cell r="F526">
            <v>366.84000000000003</v>
          </cell>
          <cell r="G526">
            <v>0</v>
          </cell>
          <cell r="I526" t="str">
            <v>A</v>
          </cell>
          <cell r="J526">
            <v>0</v>
          </cell>
          <cell r="K526">
            <v>0</v>
          </cell>
          <cell r="L526">
            <v>0</v>
          </cell>
          <cell r="M526">
            <v>0</v>
          </cell>
          <cell r="N526">
            <v>0</v>
          </cell>
          <cell r="P526">
            <v>631</v>
          </cell>
          <cell r="Q526" t="str">
            <v xml:space="preserve">Impostos indirectos </v>
          </cell>
          <cell r="R526">
            <v>366.84</v>
          </cell>
          <cell r="S526">
            <v>0</v>
          </cell>
        </row>
        <row r="527">
          <cell r="A527">
            <v>980</v>
          </cell>
          <cell r="B527">
            <v>6313</v>
          </cell>
          <cell r="C527" t="str">
            <v xml:space="preserve">Imposto do selo </v>
          </cell>
          <cell r="D527">
            <v>0</v>
          </cell>
          <cell r="E527">
            <v>0</v>
          </cell>
          <cell r="F527">
            <v>108.05</v>
          </cell>
          <cell r="G527">
            <v>0</v>
          </cell>
          <cell r="I527" t="str">
            <v>A</v>
          </cell>
          <cell r="J527">
            <v>0</v>
          </cell>
          <cell r="K527">
            <v>0</v>
          </cell>
          <cell r="L527">
            <v>0</v>
          </cell>
          <cell r="M527">
            <v>0</v>
          </cell>
          <cell r="N527">
            <v>0</v>
          </cell>
          <cell r="P527">
            <v>6313</v>
          </cell>
          <cell r="Q527" t="str">
            <v xml:space="preserve">Imposto do seo </v>
          </cell>
          <cell r="R527">
            <v>108.05</v>
          </cell>
          <cell r="S527">
            <v>0</v>
          </cell>
        </row>
        <row r="528">
          <cell r="A528">
            <v>981</v>
          </cell>
          <cell r="B528" t="str">
            <v>000117-4294-01</v>
          </cell>
          <cell r="C528" t="str">
            <v xml:space="preserve">  Imposto do selo</v>
          </cell>
          <cell r="D528">
            <v>0</v>
          </cell>
          <cell r="E528">
            <v>0</v>
          </cell>
          <cell r="F528">
            <v>108.05</v>
          </cell>
          <cell r="G528">
            <v>0</v>
          </cell>
          <cell r="I528" t="str">
            <v>A</v>
          </cell>
          <cell r="J528">
            <v>0</v>
          </cell>
          <cell r="K528">
            <v>0</v>
          </cell>
          <cell r="L528">
            <v>108.05</v>
          </cell>
          <cell r="M528">
            <v>0</v>
          </cell>
          <cell r="N528">
            <v>0</v>
          </cell>
          <cell r="P528" t="str">
            <v>000117-4294-01</v>
          </cell>
          <cell r="Q528" t="str">
            <v xml:space="preserve">  Imposto do selo</v>
          </cell>
          <cell r="R528">
            <v>108.05</v>
          </cell>
          <cell r="S528">
            <v>0</v>
          </cell>
        </row>
        <row r="529">
          <cell r="A529">
            <v>982</v>
          </cell>
          <cell r="B529">
            <v>6314</v>
          </cell>
          <cell r="C529" t="str">
            <v xml:space="preserve">Impostos sobre transportes rodoviários </v>
          </cell>
          <cell r="D529">
            <v>0</v>
          </cell>
          <cell r="E529">
            <v>0</v>
          </cell>
          <cell r="F529">
            <v>258.79000000000002</v>
          </cell>
          <cell r="G529">
            <v>0</v>
          </cell>
          <cell r="I529" t="str">
            <v>A</v>
          </cell>
          <cell r="J529">
            <v>0</v>
          </cell>
          <cell r="K529">
            <v>0</v>
          </cell>
          <cell r="L529">
            <v>0</v>
          </cell>
          <cell r="M529">
            <v>0</v>
          </cell>
          <cell r="N529">
            <v>0</v>
          </cell>
          <cell r="P529">
            <v>6314</v>
          </cell>
          <cell r="Q529" t="str">
            <v xml:space="preserve">Impostos sobre transportes rodoviários </v>
          </cell>
          <cell r="R529">
            <v>258.79000000000002</v>
          </cell>
          <cell r="S529">
            <v>0</v>
          </cell>
        </row>
        <row r="530">
          <cell r="A530">
            <v>983</v>
          </cell>
          <cell r="B530" t="str">
            <v>000117-4295-01</v>
          </cell>
          <cell r="C530" t="str">
            <v xml:space="preserve">  Imposto sobre Transportes Rodoviários</v>
          </cell>
          <cell r="D530">
            <v>0</v>
          </cell>
          <cell r="E530">
            <v>0</v>
          </cell>
          <cell r="F530">
            <v>258.79000000000002</v>
          </cell>
          <cell r="G530">
            <v>0</v>
          </cell>
          <cell r="I530" t="str">
            <v>A</v>
          </cell>
          <cell r="J530">
            <v>0</v>
          </cell>
          <cell r="K530">
            <v>0</v>
          </cell>
          <cell r="L530">
            <v>258.79000000000002</v>
          </cell>
          <cell r="M530">
            <v>0</v>
          </cell>
          <cell r="N530">
            <v>0</v>
          </cell>
          <cell r="P530" t="str">
            <v>000117-4295-01</v>
          </cell>
          <cell r="Q530" t="str">
            <v xml:space="preserve">  Imposto sobre Transportes Rodoviários</v>
          </cell>
          <cell r="R530">
            <v>258.79000000000002</v>
          </cell>
          <cell r="S530">
            <v>0</v>
          </cell>
        </row>
        <row r="531">
          <cell r="A531">
            <v>987</v>
          </cell>
          <cell r="B531">
            <v>632</v>
          </cell>
          <cell r="C531" t="str">
            <v xml:space="preserve">Impostos directos </v>
          </cell>
          <cell r="D531">
            <v>461.54</v>
          </cell>
          <cell r="E531">
            <v>0</v>
          </cell>
          <cell r="F531">
            <v>461.54</v>
          </cell>
          <cell r="G531">
            <v>0</v>
          </cell>
          <cell r="I531" t="str">
            <v>A</v>
          </cell>
          <cell r="J531">
            <v>0</v>
          </cell>
          <cell r="K531">
            <v>0</v>
          </cell>
          <cell r="L531">
            <v>0</v>
          </cell>
          <cell r="M531">
            <v>0</v>
          </cell>
          <cell r="N531">
            <v>461.54</v>
          </cell>
          <cell r="P531">
            <v>632</v>
          </cell>
          <cell r="Q531" t="str">
            <v xml:space="preserve">Impostos directos </v>
          </cell>
          <cell r="S531">
            <v>0</v>
          </cell>
        </row>
        <row r="532">
          <cell r="A532">
            <v>988</v>
          </cell>
          <cell r="B532" t="str">
            <v>000117-3255-02</v>
          </cell>
          <cell r="C532" t="str">
            <v xml:space="preserve">  Imposto s/Rend. Retido na U. Europeia</v>
          </cell>
          <cell r="D532">
            <v>461.54</v>
          </cell>
          <cell r="E532">
            <v>0</v>
          </cell>
          <cell r="F532">
            <v>461.54</v>
          </cell>
          <cell r="G532">
            <v>0</v>
          </cell>
          <cell r="I532" t="str">
            <v>A</v>
          </cell>
          <cell r="J532">
            <v>461.54</v>
          </cell>
          <cell r="K532">
            <v>0</v>
          </cell>
          <cell r="L532">
            <v>461.54</v>
          </cell>
          <cell r="M532">
            <v>0</v>
          </cell>
          <cell r="N532">
            <v>461.54</v>
          </cell>
        </row>
        <row r="533">
          <cell r="A533">
            <v>990</v>
          </cell>
          <cell r="B533">
            <v>64</v>
          </cell>
          <cell r="C533" t="str">
            <v xml:space="preserve">Custos com o Pessoal </v>
          </cell>
          <cell r="D533">
            <v>160303.26</v>
          </cell>
          <cell r="E533">
            <v>0</v>
          </cell>
          <cell r="F533">
            <v>802537.6100000001</v>
          </cell>
          <cell r="G533">
            <v>0</v>
          </cell>
          <cell r="I533" t="str">
            <v>A</v>
          </cell>
          <cell r="J533">
            <v>0</v>
          </cell>
          <cell r="K533">
            <v>0</v>
          </cell>
          <cell r="L533">
            <v>0</v>
          </cell>
          <cell r="M533">
            <v>0</v>
          </cell>
          <cell r="N533">
            <v>160303.26</v>
          </cell>
          <cell r="P533">
            <v>64</v>
          </cell>
          <cell r="Q533" t="str">
            <v xml:space="preserve">Custos com o Pessoal </v>
          </cell>
          <cell r="R533">
            <v>642234.35</v>
          </cell>
          <cell r="S533">
            <v>0</v>
          </cell>
        </row>
        <row r="534">
          <cell r="A534">
            <v>991</v>
          </cell>
          <cell r="B534">
            <v>641</v>
          </cell>
          <cell r="C534" t="str">
            <v>Remunerações dos órgãos Sociais</v>
          </cell>
          <cell r="D534">
            <v>108.12</v>
          </cell>
          <cell r="E534">
            <v>0</v>
          </cell>
          <cell r="F534">
            <v>1296.8799999999999</v>
          </cell>
          <cell r="G534">
            <v>0</v>
          </cell>
          <cell r="I534" t="str">
            <v>A</v>
          </cell>
          <cell r="J534">
            <v>0</v>
          </cell>
          <cell r="K534">
            <v>0</v>
          </cell>
          <cell r="L534">
            <v>0</v>
          </cell>
          <cell r="M534">
            <v>0</v>
          </cell>
          <cell r="N534">
            <v>108.12</v>
          </cell>
          <cell r="P534">
            <v>641</v>
          </cell>
          <cell r="Q534" t="str">
            <v>Remunerações dos órgãos Sociais</v>
          </cell>
          <cell r="R534">
            <v>1188.76</v>
          </cell>
          <cell r="S534">
            <v>0</v>
          </cell>
        </row>
        <row r="535">
          <cell r="A535">
            <v>992</v>
          </cell>
          <cell r="B535">
            <v>0</v>
          </cell>
          <cell r="C535" t="str">
            <v>Remuneração Mensal</v>
          </cell>
          <cell r="D535">
            <v>99.76</v>
          </cell>
          <cell r="E535">
            <v>0</v>
          </cell>
          <cell r="F535">
            <v>1197.1199999999999</v>
          </cell>
          <cell r="G535">
            <v>0</v>
          </cell>
          <cell r="I535" t="str">
            <v>A</v>
          </cell>
          <cell r="J535">
            <v>0</v>
          </cell>
          <cell r="K535">
            <v>0</v>
          </cell>
          <cell r="L535">
            <v>0</v>
          </cell>
          <cell r="M535">
            <v>0</v>
          </cell>
          <cell r="N535">
            <v>99.76</v>
          </cell>
          <cell r="P535">
            <v>0</v>
          </cell>
          <cell r="Q535" t="str">
            <v>Remuneração Mensal</v>
          </cell>
          <cell r="R535">
            <v>1097.3599999999999</v>
          </cell>
          <cell r="S535">
            <v>0</v>
          </cell>
        </row>
        <row r="536">
          <cell r="A536">
            <v>994</v>
          </cell>
          <cell r="B536" t="str">
            <v>000117-4031-02</v>
          </cell>
          <cell r="C536" t="str">
            <v xml:space="preserve">  Assembleia Geral</v>
          </cell>
          <cell r="D536">
            <v>99.76</v>
          </cell>
          <cell r="E536">
            <v>0</v>
          </cell>
          <cell r="F536">
            <v>1197.1199999999999</v>
          </cell>
          <cell r="G536">
            <v>0</v>
          </cell>
          <cell r="I536" t="str">
            <v>A</v>
          </cell>
          <cell r="J536">
            <v>99.76</v>
          </cell>
          <cell r="K536">
            <v>0</v>
          </cell>
          <cell r="L536">
            <v>1197.1199999999999</v>
          </cell>
          <cell r="M536">
            <v>0</v>
          </cell>
          <cell r="N536">
            <v>99.76</v>
          </cell>
          <cell r="P536" t="str">
            <v>000117-4031-02</v>
          </cell>
          <cell r="Q536" t="str">
            <v xml:space="preserve">  Assembleia Geral</v>
          </cell>
          <cell r="R536">
            <v>1097.3599999999999</v>
          </cell>
          <cell r="S536">
            <v>0</v>
          </cell>
        </row>
        <row r="537">
          <cell r="A537">
            <v>996</v>
          </cell>
          <cell r="B537">
            <v>0</v>
          </cell>
          <cell r="C537" t="str">
            <v>Subsídio de Natal</v>
          </cell>
          <cell r="D537">
            <v>8.36</v>
          </cell>
          <cell r="E537">
            <v>0</v>
          </cell>
          <cell r="F537">
            <v>99.76</v>
          </cell>
          <cell r="G537">
            <v>0</v>
          </cell>
          <cell r="I537" t="str">
            <v>A</v>
          </cell>
          <cell r="J537">
            <v>0</v>
          </cell>
          <cell r="K537">
            <v>0</v>
          </cell>
          <cell r="L537">
            <v>0</v>
          </cell>
          <cell r="M537">
            <v>0</v>
          </cell>
          <cell r="N537">
            <v>8.36</v>
          </cell>
          <cell r="P537">
            <v>0</v>
          </cell>
          <cell r="Q537" t="str">
            <v>Subsídio de Natal</v>
          </cell>
          <cell r="R537">
            <v>91.4</v>
          </cell>
          <cell r="S537">
            <v>0</v>
          </cell>
        </row>
        <row r="538">
          <cell r="A538">
            <v>997</v>
          </cell>
          <cell r="B538" t="str">
            <v>000117-4033-02</v>
          </cell>
          <cell r="C538" t="str">
            <v xml:space="preserve">  Assembleia Geral</v>
          </cell>
          <cell r="D538">
            <v>8.36</v>
          </cell>
          <cell r="E538">
            <v>0</v>
          </cell>
          <cell r="F538">
            <v>99.76</v>
          </cell>
          <cell r="G538">
            <v>0</v>
          </cell>
          <cell r="I538" t="str">
            <v>A</v>
          </cell>
          <cell r="J538">
            <v>8.36</v>
          </cell>
          <cell r="K538">
            <v>0</v>
          </cell>
          <cell r="L538">
            <v>99.76</v>
          </cell>
          <cell r="M538">
            <v>0</v>
          </cell>
          <cell r="N538">
            <v>8.36</v>
          </cell>
          <cell r="P538" t="str">
            <v>000117-4033-02</v>
          </cell>
          <cell r="Q538" t="str">
            <v xml:space="preserve">  Assembleia Geral</v>
          </cell>
          <cell r="R538">
            <v>91.4</v>
          </cell>
          <cell r="S538">
            <v>0</v>
          </cell>
        </row>
        <row r="539">
          <cell r="A539">
            <v>998</v>
          </cell>
          <cell r="B539">
            <v>642</v>
          </cell>
          <cell r="C539" t="str">
            <v>Remunerações do Pessoal</v>
          </cell>
          <cell r="D539">
            <v>51294.02</v>
          </cell>
          <cell r="E539">
            <v>0</v>
          </cell>
          <cell r="F539">
            <v>540205.65</v>
          </cell>
          <cell r="G539">
            <v>0</v>
          </cell>
          <cell r="I539" t="str">
            <v>A</v>
          </cell>
          <cell r="J539">
            <v>0</v>
          </cell>
          <cell r="K539">
            <v>0</v>
          </cell>
          <cell r="L539">
            <v>0</v>
          </cell>
          <cell r="M539">
            <v>0</v>
          </cell>
          <cell r="N539">
            <v>51294.02</v>
          </cell>
          <cell r="P539">
            <v>642</v>
          </cell>
          <cell r="Q539" t="str">
            <v>Remunerações do Pessoal</v>
          </cell>
          <cell r="R539">
            <v>488911.63</v>
          </cell>
          <cell r="S539">
            <v>0</v>
          </cell>
        </row>
        <row r="540">
          <cell r="A540">
            <v>999</v>
          </cell>
          <cell r="B540">
            <v>0</v>
          </cell>
          <cell r="C540" t="str">
            <v>Remuneração Mensal</v>
          </cell>
          <cell r="D540">
            <v>34502.120000000003</v>
          </cell>
          <cell r="E540">
            <v>0</v>
          </cell>
          <cell r="F540">
            <v>392469.85</v>
          </cell>
          <cell r="G540">
            <v>0</v>
          </cell>
          <cell r="I540" t="str">
            <v>A</v>
          </cell>
          <cell r="J540">
            <v>0</v>
          </cell>
          <cell r="K540">
            <v>0</v>
          </cell>
          <cell r="L540">
            <v>0</v>
          </cell>
          <cell r="M540">
            <v>0</v>
          </cell>
          <cell r="N540">
            <v>34502.120000000003</v>
          </cell>
          <cell r="P540">
            <v>0</v>
          </cell>
          <cell r="Q540" t="str">
            <v>Remuneração Mensal</v>
          </cell>
          <cell r="R540">
            <v>357967.73</v>
          </cell>
          <cell r="S540">
            <v>0</v>
          </cell>
        </row>
        <row r="541">
          <cell r="A541">
            <v>1000</v>
          </cell>
          <cell r="B541">
            <v>0</v>
          </cell>
          <cell r="C541" t="str">
            <v>Remuneração Base</v>
          </cell>
          <cell r="D541">
            <v>30017.71</v>
          </cell>
          <cell r="E541">
            <v>0</v>
          </cell>
          <cell r="F541">
            <v>340391.33999999997</v>
          </cell>
          <cell r="G541">
            <v>0</v>
          </cell>
          <cell r="I541" t="str">
            <v>A</v>
          </cell>
          <cell r="J541">
            <v>0</v>
          </cell>
          <cell r="K541">
            <v>0</v>
          </cell>
          <cell r="L541">
            <v>0</v>
          </cell>
          <cell r="M541">
            <v>0</v>
          </cell>
          <cell r="N541">
            <v>30017.71</v>
          </cell>
          <cell r="P541">
            <v>0</v>
          </cell>
          <cell r="Q541" t="str">
            <v>Remuneração Base</v>
          </cell>
          <cell r="R541">
            <v>310373.63</v>
          </cell>
          <cell r="S541">
            <v>0</v>
          </cell>
        </row>
        <row r="542">
          <cell r="A542">
            <v>1001</v>
          </cell>
          <cell r="B542" t="str">
            <v>000117-4049-01</v>
          </cell>
          <cell r="C542" t="str">
            <v xml:space="preserve">  Quadro Directivo</v>
          </cell>
          <cell r="D542">
            <v>14447.3</v>
          </cell>
          <cell r="E542">
            <v>0</v>
          </cell>
          <cell r="F542">
            <v>150506.71</v>
          </cell>
          <cell r="G542">
            <v>0</v>
          </cell>
          <cell r="I542" t="str">
            <v>A</v>
          </cell>
          <cell r="J542">
            <v>14447.3</v>
          </cell>
          <cell r="K542">
            <v>0</v>
          </cell>
          <cell r="L542">
            <v>150506.71</v>
          </cell>
          <cell r="M542">
            <v>0</v>
          </cell>
          <cell r="N542">
            <v>14447.3</v>
          </cell>
          <cell r="P542" t="str">
            <v>000117-4049-01</v>
          </cell>
          <cell r="Q542" t="str">
            <v xml:space="preserve">  Quadro Directivo</v>
          </cell>
          <cell r="R542">
            <v>136059.41</v>
          </cell>
          <cell r="S542">
            <v>0</v>
          </cell>
        </row>
        <row r="543">
          <cell r="A543">
            <v>1002</v>
          </cell>
          <cell r="B543" t="str">
            <v>000117-4049-02</v>
          </cell>
          <cell r="C543" t="str">
            <v xml:space="preserve">  Quadro Técnico</v>
          </cell>
          <cell r="D543">
            <v>13559.16</v>
          </cell>
          <cell r="E543">
            <v>0</v>
          </cell>
          <cell r="F543">
            <v>172434.76</v>
          </cell>
          <cell r="G543">
            <v>0</v>
          </cell>
          <cell r="I543" t="str">
            <v>A</v>
          </cell>
          <cell r="J543">
            <v>13559.16</v>
          </cell>
          <cell r="K543">
            <v>0</v>
          </cell>
          <cell r="L543">
            <v>172434.76</v>
          </cell>
          <cell r="M543">
            <v>0</v>
          </cell>
          <cell r="N543">
            <v>13559.16</v>
          </cell>
          <cell r="P543" t="str">
            <v>000117-4049-02</v>
          </cell>
          <cell r="Q543" t="str">
            <v xml:space="preserve">  Quadro Técnico</v>
          </cell>
          <cell r="R543">
            <v>158875.6</v>
          </cell>
          <cell r="S543">
            <v>0</v>
          </cell>
        </row>
        <row r="544">
          <cell r="A544">
            <v>1003</v>
          </cell>
          <cell r="B544" t="str">
            <v>000117-4049-03</v>
          </cell>
          <cell r="C544" t="str">
            <v xml:space="preserve">  Quadro Administrativo</v>
          </cell>
          <cell r="D544">
            <v>1253.75</v>
          </cell>
          <cell r="E544">
            <v>0</v>
          </cell>
          <cell r="F544">
            <v>14167.37</v>
          </cell>
          <cell r="G544">
            <v>0</v>
          </cell>
          <cell r="I544" t="str">
            <v>A</v>
          </cell>
          <cell r="J544">
            <v>1253.75</v>
          </cell>
          <cell r="K544">
            <v>0</v>
          </cell>
          <cell r="L544">
            <v>14167.37</v>
          </cell>
          <cell r="M544">
            <v>0</v>
          </cell>
          <cell r="N544">
            <v>1253.75</v>
          </cell>
          <cell r="P544" t="str">
            <v>000117-4049-03</v>
          </cell>
          <cell r="Q544" t="str">
            <v xml:space="preserve">  Quadro Administrativo</v>
          </cell>
          <cell r="R544">
            <v>12913.62</v>
          </cell>
          <cell r="S544">
            <v>0</v>
          </cell>
        </row>
        <row r="545">
          <cell r="A545">
            <v>1004</v>
          </cell>
          <cell r="B545" t="str">
            <v>000117-4049-05</v>
          </cell>
          <cell r="C545" t="str">
            <v xml:space="preserve">  Estagiários</v>
          </cell>
          <cell r="D545">
            <v>757.5</v>
          </cell>
          <cell r="E545">
            <v>0</v>
          </cell>
          <cell r="F545">
            <v>3282.5</v>
          </cell>
          <cell r="G545">
            <v>0</v>
          </cell>
          <cell r="I545" t="str">
            <v>A</v>
          </cell>
          <cell r="J545">
            <v>757.5</v>
          </cell>
          <cell r="K545">
            <v>0</v>
          </cell>
          <cell r="L545">
            <v>3282.5</v>
          </cell>
          <cell r="M545">
            <v>0</v>
          </cell>
          <cell r="N545">
            <v>757.5</v>
          </cell>
          <cell r="P545" t="str">
            <v>000117-4049-05</v>
          </cell>
          <cell r="Q545" t="str">
            <v xml:space="preserve">  Estagiários</v>
          </cell>
          <cell r="R545">
            <v>2525</v>
          </cell>
          <cell r="S545">
            <v>0</v>
          </cell>
        </row>
        <row r="546">
          <cell r="A546">
            <v>1005</v>
          </cell>
          <cell r="B546">
            <v>0</v>
          </cell>
          <cell r="C546" t="str">
            <v>Diuturnidades</v>
          </cell>
          <cell r="D546">
            <v>684</v>
          </cell>
          <cell r="E546">
            <v>0</v>
          </cell>
          <cell r="F546">
            <v>6634.58</v>
          </cell>
          <cell r="G546">
            <v>0</v>
          </cell>
          <cell r="I546" t="str">
            <v>A</v>
          </cell>
          <cell r="J546">
            <v>0</v>
          </cell>
          <cell r="K546">
            <v>0</v>
          </cell>
          <cell r="L546">
            <v>0</v>
          </cell>
          <cell r="M546">
            <v>0</v>
          </cell>
          <cell r="N546">
            <v>684</v>
          </cell>
          <cell r="P546">
            <v>0</v>
          </cell>
          <cell r="Q546" t="str">
            <v>Diuturnidades</v>
          </cell>
          <cell r="R546">
            <v>5950.58</v>
          </cell>
          <cell r="S546">
            <v>0</v>
          </cell>
        </row>
        <row r="547">
          <cell r="A547">
            <v>1006</v>
          </cell>
          <cell r="B547" t="str">
            <v>000117-4050-01</v>
          </cell>
          <cell r="C547" t="str">
            <v xml:space="preserve">  Quadro Directivo</v>
          </cell>
          <cell r="D547">
            <v>152</v>
          </cell>
          <cell r="E547">
            <v>0</v>
          </cell>
          <cell r="F547">
            <v>1311</v>
          </cell>
          <cell r="G547">
            <v>0</v>
          </cell>
          <cell r="I547" t="str">
            <v>A</v>
          </cell>
          <cell r="J547">
            <v>152</v>
          </cell>
          <cell r="K547">
            <v>0</v>
          </cell>
          <cell r="L547">
            <v>1311</v>
          </cell>
          <cell r="M547">
            <v>0</v>
          </cell>
          <cell r="N547">
            <v>152</v>
          </cell>
          <cell r="P547" t="str">
            <v>000117-4050-01</v>
          </cell>
          <cell r="Q547" t="str">
            <v xml:space="preserve">  Quadro Directivo</v>
          </cell>
          <cell r="R547">
            <v>1159</v>
          </cell>
          <cell r="S547">
            <v>0</v>
          </cell>
        </row>
        <row r="548">
          <cell r="A548">
            <v>1007</v>
          </cell>
          <cell r="B548" t="str">
            <v>000117-4050-02</v>
          </cell>
          <cell r="C548" t="str">
            <v xml:space="preserve">  Quadro Técnico</v>
          </cell>
          <cell r="D548">
            <v>456</v>
          </cell>
          <cell r="E548">
            <v>0</v>
          </cell>
          <cell r="F548">
            <v>4464.78</v>
          </cell>
          <cell r="G548">
            <v>0</v>
          </cell>
          <cell r="I548" t="str">
            <v>A</v>
          </cell>
          <cell r="J548">
            <v>456</v>
          </cell>
          <cell r="K548">
            <v>0</v>
          </cell>
          <cell r="L548">
            <v>4464.78</v>
          </cell>
          <cell r="M548">
            <v>0</v>
          </cell>
          <cell r="N548">
            <v>456</v>
          </cell>
          <cell r="P548" t="str">
            <v>000117-4050-02</v>
          </cell>
          <cell r="Q548" t="str">
            <v xml:space="preserve">  Quadro Técnico</v>
          </cell>
          <cell r="R548">
            <v>4008.78</v>
          </cell>
          <cell r="S548">
            <v>0</v>
          </cell>
        </row>
        <row r="549">
          <cell r="A549">
            <v>1008</v>
          </cell>
          <cell r="B549" t="str">
            <v>000117-4050-03</v>
          </cell>
          <cell r="C549" t="str">
            <v xml:space="preserve">  Quadro Administrativo</v>
          </cell>
          <cell r="D549">
            <v>76</v>
          </cell>
          <cell r="E549">
            <v>0</v>
          </cell>
          <cell r="F549">
            <v>858.8</v>
          </cell>
          <cell r="G549">
            <v>0</v>
          </cell>
          <cell r="I549" t="str">
            <v>A</v>
          </cell>
          <cell r="J549">
            <v>76</v>
          </cell>
          <cell r="K549">
            <v>0</v>
          </cell>
          <cell r="L549">
            <v>858.8</v>
          </cell>
          <cell r="M549">
            <v>0</v>
          </cell>
          <cell r="N549">
            <v>76</v>
          </cell>
          <cell r="P549" t="str">
            <v>000117-4050-03</v>
          </cell>
          <cell r="Q549" t="str">
            <v xml:space="preserve">  Quadro Administrativo</v>
          </cell>
          <cell r="R549">
            <v>782.8</v>
          </cell>
          <cell r="S549">
            <v>0</v>
          </cell>
        </row>
        <row r="550">
          <cell r="A550">
            <v>1009</v>
          </cell>
          <cell r="B550">
            <v>0</v>
          </cell>
          <cell r="C550" t="str">
            <v>Isenção de Horário</v>
          </cell>
          <cell r="D550">
            <v>3800.41</v>
          </cell>
          <cell r="E550">
            <v>0</v>
          </cell>
          <cell r="F550">
            <v>45443.93</v>
          </cell>
          <cell r="G550">
            <v>0</v>
          </cell>
          <cell r="I550" t="str">
            <v>A</v>
          </cell>
          <cell r="J550">
            <v>0</v>
          </cell>
          <cell r="K550">
            <v>0</v>
          </cell>
          <cell r="L550">
            <v>0</v>
          </cell>
          <cell r="M550">
            <v>0</v>
          </cell>
          <cell r="N550">
            <v>3800.41</v>
          </cell>
          <cell r="P550">
            <v>0</v>
          </cell>
          <cell r="Q550" t="str">
            <v>Isenção de Horário</v>
          </cell>
          <cell r="R550">
            <v>41643.519999999997</v>
          </cell>
          <cell r="S550">
            <v>0</v>
          </cell>
        </row>
        <row r="551">
          <cell r="A551">
            <v>1010</v>
          </cell>
          <cell r="B551" t="str">
            <v>000117-4051-02</v>
          </cell>
          <cell r="C551" t="str">
            <v xml:space="preserve">  Quadro Administrativo</v>
          </cell>
          <cell r="D551">
            <v>589.54</v>
          </cell>
          <cell r="E551">
            <v>0</v>
          </cell>
          <cell r="F551">
            <v>6661.87</v>
          </cell>
          <cell r="G551">
            <v>0</v>
          </cell>
          <cell r="I551" t="str">
            <v>A</v>
          </cell>
          <cell r="J551">
            <v>589.54</v>
          </cell>
          <cell r="K551">
            <v>0</v>
          </cell>
          <cell r="L551">
            <v>6661.87</v>
          </cell>
          <cell r="M551">
            <v>0</v>
          </cell>
          <cell r="N551">
            <v>589.54</v>
          </cell>
          <cell r="P551" t="str">
            <v>000117-4051-02</v>
          </cell>
          <cell r="Q551" t="str">
            <v xml:space="preserve">  Quadro Administrativo</v>
          </cell>
          <cell r="R551">
            <v>6072.33</v>
          </cell>
          <cell r="S551">
            <v>0</v>
          </cell>
        </row>
        <row r="552">
          <cell r="A552">
            <v>1011</v>
          </cell>
          <cell r="B552" t="str">
            <v>000117-4051-01</v>
          </cell>
          <cell r="C552" t="str">
            <v xml:space="preserve">  Quadro Técnico</v>
          </cell>
          <cell r="D552">
            <v>1184.76</v>
          </cell>
          <cell r="E552">
            <v>0</v>
          </cell>
          <cell r="F552">
            <v>16326.51</v>
          </cell>
          <cell r="G552">
            <v>0</v>
          </cell>
          <cell r="I552" t="str">
            <v>A</v>
          </cell>
          <cell r="J552">
            <v>1184.76</v>
          </cell>
          <cell r="K552">
            <v>0</v>
          </cell>
          <cell r="L552">
            <v>16326.51</v>
          </cell>
          <cell r="M552">
            <v>0</v>
          </cell>
          <cell r="N552">
            <v>1184.76</v>
          </cell>
          <cell r="P552" t="str">
            <v>000117-4051-01</v>
          </cell>
          <cell r="Q552" t="str">
            <v xml:space="preserve">  Quadro Técnico</v>
          </cell>
          <cell r="R552">
            <v>15141.75</v>
          </cell>
          <cell r="S552">
            <v>0</v>
          </cell>
        </row>
        <row r="553">
          <cell r="A553">
            <v>1012</v>
          </cell>
          <cell r="B553" t="str">
            <v>000117-4051-03</v>
          </cell>
          <cell r="C553" t="str">
            <v xml:space="preserve">  Quadro Directivo</v>
          </cell>
          <cell r="D553">
            <v>2026.11</v>
          </cell>
          <cell r="E553">
            <v>0</v>
          </cell>
          <cell r="F553">
            <v>22455.55</v>
          </cell>
          <cell r="G553">
            <v>0</v>
          </cell>
          <cell r="I553" t="str">
            <v>A</v>
          </cell>
          <cell r="J553">
            <v>2026.11</v>
          </cell>
          <cell r="K553">
            <v>0</v>
          </cell>
          <cell r="L553">
            <v>22455.55</v>
          </cell>
          <cell r="M553">
            <v>0</v>
          </cell>
          <cell r="N553">
            <v>2026.11</v>
          </cell>
          <cell r="P553" t="str">
            <v>000117-4051-03</v>
          </cell>
          <cell r="Q553" t="str">
            <v xml:space="preserve">  Quadro Directivo</v>
          </cell>
          <cell r="R553">
            <v>20429.439999999999</v>
          </cell>
          <cell r="S553">
            <v>0</v>
          </cell>
        </row>
        <row r="554">
          <cell r="A554">
            <v>1013</v>
          </cell>
          <cell r="B554">
            <v>0</v>
          </cell>
          <cell r="C554" t="str">
            <v>Remunerações Adicionais</v>
          </cell>
          <cell r="D554">
            <v>16791.900000000001</v>
          </cell>
          <cell r="E554">
            <v>0</v>
          </cell>
          <cell r="F554">
            <v>147735.80000000002</v>
          </cell>
          <cell r="G554">
            <v>0</v>
          </cell>
          <cell r="I554" t="str">
            <v>A</v>
          </cell>
          <cell r="J554">
            <v>0</v>
          </cell>
          <cell r="K554">
            <v>0</v>
          </cell>
          <cell r="L554">
            <v>0</v>
          </cell>
          <cell r="M554">
            <v>0</v>
          </cell>
          <cell r="N554">
            <v>16791.900000000001</v>
          </cell>
          <cell r="P554">
            <v>0</v>
          </cell>
          <cell r="Q554" t="str">
            <v>Remunerações Adicionais</v>
          </cell>
          <cell r="R554">
            <v>130943.9</v>
          </cell>
          <cell r="S554">
            <v>0</v>
          </cell>
        </row>
        <row r="555">
          <cell r="A555">
            <v>1014</v>
          </cell>
          <cell r="B555">
            <v>0</v>
          </cell>
          <cell r="C555" t="str">
            <v>Subsídios</v>
          </cell>
          <cell r="D555">
            <v>15248.46</v>
          </cell>
          <cell r="E555">
            <v>0</v>
          </cell>
          <cell r="F555">
            <v>138206.26</v>
          </cell>
          <cell r="G555">
            <v>0</v>
          </cell>
          <cell r="I555" t="str">
            <v>A</v>
          </cell>
          <cell r="J555">
            <v>0</v>
          </cell>
          <cell r="K555">
            <v>0</v>
          </cell>
          <cell r="L555">
            <v>0</v>
          </cell>
          <cell r="M555">
            <v>0</v>
          </cell>
          <cell r="N555">
            <v>15248.46</v>
          </cell>
          <cell r="P555">
            <v>0</v>
          </cell>
          <cell r="Q555" t="str">
            <v>Subsídios</v>
          </cell>
          <cell r="R555">
            <v>122957.8</v>
          </cell>
          <cell r="S555">
            <v>0</v>
          </cell>
        </row>
        <row r="556">
          <cell r="A556">
            <v>1015</v>
          </cell>
          <cell r="B556">
            <v>0</v>
          </cell>
          <cell r="C556" t="str">
            <v>Subsídio de Férias</v>
          </cell>
          <cell r="D556">
            <v>7194.68</v>
          </cell>
          <cell r="E556">
            <v>0</v>
          </cell>
          <cell r="F556">
            <v>49849.09</v>
          </cell>
          <cell r="G556">
            <v>0</v>
          </cell>
          <cell r="I556" t="str">
            <v>A</v>
          </cell>
          <cell r="J556">
            <v>0</v>
          </cell>
          <cell r="K556">
            <v>0</v>
          </cell>
          <cell r="L556">
            <v>0</v>
          </cell>
          <cell r="M556">
            <v>0</v>
          </cell>
          <cell r="N556">
            <v>7194.68</v>
          </cell>
          <cell r="P556">
            <v>0</v>
          </cell>
          <cell r="Q556" t="str">
            <v>Subsídio de Férias</v>
          </cell>
          <cell r="R556">
            <v>42654.41</v>
          </cell>
          <cell r="S556">
            <v>0</v>
          </cell>
        </row>
        <row r="557">
          <cell r="A557">
            <v>1016</v>
          </cell>
          <cell r="B557" t="str">
            <v>000117-4061-01</v>
          </cell>
          <cell r="C557" t="str">
            <v xml:space="preserve">  Quadro Directivo</v>
          </cell>
          <cell r="D557">
            <v>5143.99</v>
          </cell>
          <cell r="E557">
            <v>0</v>
          </cell>
          <cell r="F557">
            <v>28378.559999999998</v>
          </cell>
          <cell r="G557">
            <v>0</v>
          </cell>
          <cell r="I557" t="str">
            <v>A</v>
          </cell>
          <cell r="J557">
            <v>5143.99</v>
          </cell>
          <cell r="K557">
            <v>0</v>
          </cell>
          <cell r="L557">
            <v>28378.559999999998</v>
          </cell>
          <cell r="M557">
            <v>0</v>
          </cell>
          <cell r="N557">
            <v>5143.99</v>
          </cell>
          <cell r="P557" t="str">
            <v>000117-4061-01</v>
          </cell>
          <cell r="Q557" t="str">
            <v xml:space="preserve">  Quadro Directivo</v>
          </cell>
          <cell r="R557">
            <v>23234.57</v>
          </cell>
          <cell r="S557">
            <v>0</v>
          </cell>
        </row>
        <row r="558">
          <cell r="A558">
            <v>1017</v>
          </cell>
          <cell r="B558" t="str">
            <v>000117-4061-02</v>
          </cell>
          <cell r="C558" t="str">
            <v xml:space="preserve">  Quadro Técnico</v>
          </cell>
          <cell r="D558">
            <v>1733.71</v>
          </cell>
          <cell r="E558">
            <v>0</v>
          </cell>
          <cell r="F558">
            <v>19074.169999999998</v>
          </cell>
          <cell r="G558">
            <v>0</v>
          </cell>
          <cell r="I558" t="str">
            <v>A</v>
          </cell>
          <cell r="J558">
            <v>1733.71</v>
          </cell>
          <cell r="K558">
            <v>0</v>
          </cell>
          <cell r="L558">
            <v>19074.169999999998</v>
          </cell>
          <cell r="M558">
            <v>0</v>
          </cell>
          <cell r="N558">
            <v>1733.71</v>
          </cell>
          <cell r="P558" t="str">
            <v>000117-4061-02</v>
          </cell>
          <cell r="Q558" t="str">
            <v xml:space="preserve">  Quadro Técnico</v>
          </cell>
          <cell r="R558">
            <v>17340.46</v>
          </cell>
          <cell r="S558">
            <v>0</v>
          </cell>
        </row>
        <row r="559">
          <cell r="A559">
            <v>1018</v>
          </cell>
          <cell r="B559" t="str">
            <v>000117-4061-03</v>
          </cell>
          <cell r="C559" t="str">
            <v xml:space="preserve">  Quadro Administrativo</v>
          </cell>
          <cell r="D559">
            <v>180.21</v>
          </cell>
          <cell r="E559">
            <v>0</v>
          </cell>
          <cell r="F559">
            <v>2122.8199999999997</v>
          </cell>
          <cell r="G559">
            <v>0</v>
          </cell>
          <cell r="I559" t="str">
            <v>A</v>
          </cell>
          <cell r="J559">
            <v>180.21</v>
          </cell>
          <cell r="K559">
            <v>0</v>
          </cell>
          <cell r="L559">
            <v>2122.8199999999997</v>
          </cell>
          <cell r="M559">
            <v>0</v>
          </cell>
          <cell r="N559">
            <v>180.21</v>
          </cell>
          <cell r="P559" t="str">
            <v>000117-4061-03</v>
          </cell>
          <cell r="Q559" t="str">
            <v xml:space="preserve">  Quadro Administrativo</v>
          </cell>
          <cell r="R559">
            <v>1942.61</v>
          </cell>
          <cell r="S559">
            <v>0</v>
          </cell>
        </row>
        <row r="560">
          <cell r="A560">
            <v>1019</v>
          </cell>
          <cell r="B560" t="str">
            <v>000117-4061-05</v>
          </cell>
          <cell r="C560" t="str">
            <v xml:space="preserve">  Estagiários</v>
          </cell>
          <cell r="D560">
            <v>136.77000000000001</v>
          </cell>
          <cell r="E560">
            <v>0</v>
          </cell>
          <cell r="F560">
            <v>273.54000000000002</v>
          </cell>
          <cell r="G560">
            <v>0</v>
          </cell>
          <cell r="I560" t="str">
            <v>A</v>
          </cell>
          <cell r="J560">
            <v>136.77000000000001</v>
          </cell>
          <cell r="K560">
            <v>0</v>
          </cell>
          <cell r="L560">
            <v>273.54000000000002</v>
          </cell>
          <cell r="M560">
            <v>0</v>
          </cell>
          <cell r="N560">
            <v>136.77000000000001</v>
          </cell>
          <cell r="R560">
            <v>136.77000000000001</v>
          </cell>
          <cell r="S560">
            <v>0</v>
          </cell>
        </row>
        <row r="561">
          <cell r="A561">
            <v>1020</v>
          </cell>
          <cell r="B561">
            <v>0</v>
          </cell>
          <cell r="C561" t="str">
            <v>Subsídio de Natal</v>
          </cell>
          <cell r="D561">
            <v>3333.43</v>
          </cell>
          <cell r="E561">
            <v>0</v>
          </cell>
          <cell r="F561">
            <v>35738.880000000005</v>
          </cell>
          <cell r="G561">
            <v>0</v>
          </cell>
          <cell r="I561" t="str">
            <v>A</v>
          </cell>
          <cell r="J561">
            <v>0</v>
          </cell>
          <cell r="K561">
            <v>0</v>
          </cell>
          <cell r="L561">
            <v>0</v>
          </cell>
          <cell r="M561">
            <v>0</v>
          </cell>
          <cell r="N561">
            <v>3333.43</v>
          </cell>
          <cell r="P561">
            <v>0</v>
          </cell>
          <cell r="Q561" t="str">
            <v>Subsídio de Natal</v>
          </cell>
          <cell r="R561">
            <v>32405.45</v>
          </cell>
          <cell r="S561">
            <v>0</v>
          </cell>
        </row>
        <row r="562">
          <cell r="A562">
            <v>1021</v>
          </cell>
          <cell r="B562" t="str">
            <v>000117-4062-01</v>
          </cell>
          <cell r="C562" t="str">
            <v xml:space="preserve">  Quadro Directivo</v>
          </cell>
          <cell r="D562">
            <v>1455.61</v>
          </cell>
          <cell r="E562">
            <v>0</v>
          </cell>
          <cell r="F562">
            <v>15427.08</v>
          </cell>
          <cell r="G562">
            <v>0</v>
          </cell>
          <cell r="I562" t="str">
            <v>A</v>
          </cell>
          <cell r="J562">
            <v>1455.61</v>
          </cell>
          <cell r="K562">
            <v>0</v>
          </cell>
          <cell r="L562">
            <v>15427.08</v>
          </cell>
          <cell r="M562">
            <v>0</v>
          </cell>
          <cell r="N562">
            <v>1455.61</v>
          </cell>
          <cell r="P562" t="str">
            <v>000117-4062-01</v>
          </cell>
          <cell r="Q562" t="str">
            <v xml:space="preserve">  Quadro Directivo</v>
          </cell>
          <cell r="R562">
            <v>13971.47</v>
          </cell>
          <cell r="S562">
            <v>0</v>
          </cell>
        </row>
        <row r="563">
          <cell r="A563">
            <v>1022</v>
          </cell>
          <cell r="B563" t="str">
            <v>000117-4062-02</v>
          </cell>
          <cell r="C563" t="str">
            <v xml:space="preserve">  Quadro Técnico</v>
          </cell>
          <cell r="D563">
            <v>1568.38</v>
          </cell>
          <cell r="E563">
            <v>0</v>
          </cell>
          <cell r="F563">
            <v>17986.030000000002</v>
          </cell>
          <cell r="G563">
            <v>0</v>
          </cell>
          <cell r="I563" t="str">
            <v>A</v>
          </cell>
          <cell r="J563">
            <v>1568.38</v>
          </cell>
          <cell r="K563">
            <v>0</v>
          </cell>
          <cell r="L563">
            <v>17986.030000000002</v>
          </cell>
          <cell r="M563">
            <v>0</v>
          </cell>
          <cell r="N563">
            <v>1568.38</v>
          </cell>
          <cell r="P563" t="str">
            <v>000117-4062-02</v>
          </cell>
          <cell r="Q563" t="str">
            <v xml:space="preserve">  Quadro Técnico</v>
          </cell>
          <cell r="R563">
            <v>16417.650000000001</v>
          </cell>
          <cell r="S563">
            <v>0</v>
          </cell>
        </row>
        <row r="564">
          <cell r="A564">
            <v>1023</v>
          </cell>
          <cell r="B564" t="str">
            <v>000117-4062-03</v>
          </cell>
          <cell r="C564" t="str">
            <v xml:space="preserve">  Quadro Administrativo</v>
          </cell>
          <cell r="D564">
            <v>172.67</v>
          </cell>
          <cell r="E564">
            <v>0</v>
          </cell>
          <cell r="F564">
            <v>2052.23</v>
          </cell>
          <cell r="G564">
            <v>0</v>
          </cell>
          <cell r="I564" t="str">
            <v>A</v>
          </cell>
          <cell r="J564">
            <v>172.67</v>
          </cell>
          <cell r="K564">
            <v>0</v>
          </cell>
          <cell r="L564">
            <v>2052.23</v>
          </cell>
          <cell r="M564">
            <v>0</v>
          </cell>
          <cell r="N564">
            <v>172.67</v>
          </cell>
          <cell r="P564" t="str">
            <v>000117-4062-03</v>
          </cell>
          <cell r="Q564" t="str">
            <v xml:space="preserve">  Quadro Administrativo</v>
          </cell>
          <cell r="R564">
            <v>1879.56</v>
          </cell>
          <cell r="S564">
            <v>0</v>
          </cell>
        </row>
        <row r="565">
          <cell r="A565">
            <v>1024</v>
          </cell>
          <cell r="B565" t="str">
            <v>000117-4062-05</v>
          </cell>
          <cell r="C565" t="str">
            <v xml:space="preserve">  Estagiários</v>
          </cell>
          <cell r="D565">
            <v>136.77000000000001</v>
          </cell>
          <cell r="E565">
            <v>0</v>
          </cell>
          <cell r="F565">
            <v>273.54000000000002</v>
          </cell>
          <cell r="G565">
            <v>0</v>
          </cell>
          <cell r="I565" t="str">
            <v>A</v>
          </cell>
          <cell r="J565">
            <v>136.77000000000001</v>
          </cell>
          <cell r="K565">
            <v>0</v>
          </cell>
          <cell r="L565">
            <v>273.54000000000002</v>
          </cell>
          <cell r="M565">
            <v>0</v>
          </cell>
          <cell r="N565">
            <v>136.77000000000001</v>
          </cell>
          <cell r="R565">
            <v>136.77000000000001</v>
          </cell>
          <cell r="S565">
            <v>0</v>
          </cell>
        </row>
        <row r="566">
          <cell r="A566">
            <v>1025</v>
          </cell>
          <cell r="B566">
            <v>0</v>
          </cell>
          <cell r="C566" t="str">
            <v>Subsídio de Almoço</v>
          </cell>
          <cell r="D566">
            <v>2613.6</v>
          </cell>
          <cell r="E566">
            <v>0</v>
          </cell>
          <cell r="F566">
            <v>27591.300000000003</v>
          </cell>
          <cell r="G566">
            <v>0</v>
          </cell>
          <cell r="I566" t="str">
            <v>A</v>
          </cell>
          <cell r="J566">
            <v>0</v>
          </cell>
          <cell r="K566">
            <v>0</v>
          </cell>
          <cell r="L566">
            <v>0</v>
          </cell>
          <cell r="M566">
            <v>0</v>
          </cell>
          <cell r="N566">
            <v>2613.6</v>
          </cell>
          <cell r="P566">
            <v>0</v>
          </cell>
          <cell r="Q566" t="str">
            <v>Subsídio de Almoço</v>
          </cell>
          <cell r="R566">
            <v>24977.7</v>
          </cell>
          <cell r="S566">
            <v>0</v>
          </cell>
        </row>
        <row r="567">
          <cell r="A567">
            <v>1026</v>
          </cell>
          <cell r="B567" t="str">
            <v>000117-4063-01</v>
          </cell>
          <cell r="C567" t="str">
            <v xml:space="preserve">  Quadro Directivo</v>
          </cell>
          <cell r="D567">
            <v>653.4</v>
          </cell>
          <cell r="E567">
            <v>0</v>
          </cell>
          <cell r="F567">
            <v>6454.8</v>
          </cell>
          <cell r="G567">
            <v>0</v>
          </cell>
          <cell r="I567" t="str">
            <v>A</v>
          </cell>
          <cell r="J567">
            <v>653.4</v>
          </cell>
          <cell r="K567">
            <v>0</v>
          </cell>
          <cell r="L567">
            <v>6454.8</v>
          </cell>
          <cell r="M567">
            <v>0</v>
          </cell>
          <cell r="N567">
            <v>653.4</v>
          </cell>
          <cell r="P567" t="str">
            <v>000117-4063-01</v>
          </cell>
          <cell r="Q567" t="str">
            <v xml:space="preserve">  Quadro Directivo</v>
          </cell>
          <cell r="R567">
            <v>5801.4</v>
          </cell>
          <cell r="S567">
            <v>0</v>
          </cell>
        </row>
        <row r="568">
          <cell r="A568">
            <v>1027</v>
          </cell>
          <cell r="B568" t="str">
            <v>000117-4063-02</v>
          </cell>
          <cell r="C568" t="str">
            <v xml:space="preserve">  Quadro Técnico</v>
          </cell>
          <cell r="D568">
            <v>1524.6</v>
          </cell>
          <cell r="E568">
            <v>0</v>
          </cell>
          <cell r="F568">
            <v>17948.7</v>
          </cell>
          <cell r="G568">
            <v>0</v>
          </cell>
          <cell r="I568" t="str">
            <v>A</v>
          </cell>
          <cell r="J568">
            <v>1524.6</v>
          </cell>
          <cell r="K568">
            <v>0</v>
          </cell>
          <cell r="L568">
            <v>17948.7</v>
          </cell>
          <cell r="M568">
            <v>0</v>
          </cell>
          <cell r="N568">
            <v>1524.6</v>
          </cell>
          <cell r="P568" t="str">
            <v>000117-4063-02</v>
          </cell>
          <cell r="Q568" t="str">
            <v xml:space="preserve">  Quadro Técnico</v>
          </cell>
          <cell r="R568">
            <v>16424.099999999999</v>
          </cell>
          <cell r="S568">
            <v>0</v>
          </cell>
        </row>
        <row r="569">
          <cell r="A569">
            <v>1028</v>
          </cell>
          <cell r="B569" t="str">
            <v>000117-4063-03</v>
          </cell>
          <cell r="C569" t="str">
            <v xml:space="preserve">  Quadro Administrativo</v>
          </cell>
          <cell r="D569">
            <v>217.8</v>
          </cell>
          <cell r="E569">
            <v>0</v>
          </cell>
          <cell r="F569">
            <v>2237.4</v>
          </cell>
          <cell r="G569">
            <v>0</v>
          </cell>
          <cell r="I569" t="str">
            <v>A</v>
          </cell>
          <cell r="J569">
            <v>217.8</v>
          </cell>
          <cell r="K569">
            <v>0</v>
          </cell>
          <cell r="L569">
            <v>2237.4</v>
          </cell>
          <cell r="M569">
            <v>0</v>
          </cell>
          <cell r="N569">
            <v>217.8</v>
          </cell>
          <cell r="P569" t="str">
            <v>000117-4063-03</v>
          </cell>
          <cell r="Q569" t="str">
            <v xml:space="preserve">  Quadro Administrativo</v>
          </cell>
          <cell r="R569">
            <v>2019.6</v>
          </cell>
          <cell r="S569">
            <v>0</v>
          </cell>
        </row>
        <row r="570">
          <cell r="A570">
            <v>1029</v>
          </cell>
          <cell r="B570" t="str">
            <v>000117-4063-05</v>
          </cell>
          <cell r="C570" t="str">
            <v xml:space="preserve">  Estagiários</v>
          </cell>
          <cell r="D570">
            <v>217.8</v>
          </cell>
          <cell r="E570">
            <v>0</v>
          </cell>
          <cell r="F570">
            <v>950.4</v>
          </cell>
          <cell r="G570">
            <v>0</v>
          </cell>
          <cell r="I570" t="str">
            <v>A</v>
          </cell>
          <cell r="J570">
            <v>217.8</v>
          </cell>
          <cell r="K570">
            <v>0</v>
          </cell>
          <cell r="L570">
            <v>950.4</v>
          </cell>
          <cell r="M570">
            <v>0</v>
          </cell>
          <cell r="N570">
            <v>217.8</v>
          </cell>
          <cell r="P570" t="str">
            <v>000117-4063-05</v>
          </cell>
          <cell r="Q570" t="str">
            <v xml:space="preserve">  Estagiários</v>
          </cell>
          <cell r="R570">
            <v>732.6</v>
          </cell>
          <cell r="S570">
            <v>0</v>
          </cell>
        </row>
        <row r="571">
          <cell r="A571">
            <v>1030</v>
          </cell>
          <cell r="B571">
            <v>0</v>
          </cell>
          <cell r="C571" t="str">
            <v>Subsídio infantil e de estudo</v>
          </cell>
          <cell r="D571">
            <v>474.7</v>
          </cell>
          <cell r="E571">
            <v>0</v>
          </cell>
          <cell r="F571">
            <v>2781.8999999999996</v>
          </cell>
          <cell r="G571">
            <v>0</v>
          </cell>
          <cell r="I571" t="str">
            <v>A</v>
          </cell>
          <cell r="J571">
            <v>0</v>
          </cell>
          <cell r="K571">
            <v>0</v>
          </cell>
          <cell r="L571">
            <v>0</v>
          </cell>
          <cell r="M571">
            <v>0</v>
          </cell>
          <cell r="N571">
            <v>474.7</v>
          </cell>
          <cell r="P571">
            <v>0</v>
          </cell>
          <cell r="Q571" t="str">
            <v>Subsídio infantil e de estudo</v>
          </cell>
          <cell r="R571">
            <v>2307.1999999999998</v>
          </cell>
          <cell r="S571">
            <v>0</v>
          </cell>
        </row>
        <row r="572">
          <cell r="A572">
            <v>1031</v>
          </cell>
          <cell r="B572" t="str">
            <v>000117-4065-02</v>
          </cell>
          <cell r="C572" t="str">
            <v>Sub. Infantil -Q Técnico</v>
          </cell>
          <cell r="D572">
            <v>140.4</v>
          </cell>
          <cell r="E572">
            <v>0</v>
          </cell>
          <cell r="F572">
            <v>1684.8</v>
          </cell>
          <cell r="G572">
            <v>0</v>
          </cell>
          <cell r="I572" t="str">
            <v>A</v>
          </cell>
          <cell r="J572">
            <v>140.4</v>
          </cell>
          <cell r="K572">
            <v>0</v>
          </cell>
          <cell r="L572">
            <v>1684.8</v>
          </cell>
          <cell r="M572">
            <v>0</v>
          </cell>
          <cell r="N572">
            <v>140.4</v>
          </cell>
          <cell r="P572" t="str">
            <v>000117-4065-02</v>
          </cell>
          <cell r="Q572" t="str">
            <v>Sub. Infantil -Q Técnico</v>
          </cell>
          <cell r="R572">
            <v>1544.4</v>
          </cell>
          <cell r="S572">
            <v>0</v>
          </cell>
        </row>
        <row r="573">
          <cell r="A573">
            <v>1033</v>
          </cell>
          <cell r="B573" t="str">
            <v>000117-4065-04</v>
          </cell>
          <cell r="C573" t="str">
            <v>Sub. de Estudo - Q Directivo</v>
          </cell>
          <cell r="D573">
            <v>126.1</v>
          </cell>
          <cell r="E573">
            <v>0</v>
          </cell>
          <cell r="F573">
            <v>316.3</v>
          </cell>
          <cell r="G573">
            <v>0</v>
          </cell>
          <cell r="I573" t="str">
            <v>A</v>
          </cell>
          <cell r="J573">
            <v>126.1</v>
          </cell>
          <cell r="K573">
            <v>0</v>
          </cell>
          <cell r="L573">
            <v>316.3</v>
          </cell>
          <cell r="M573">
            <v>0</v>
          </cell>
          <cell r="N573">
            <v>126.1</v>
          </cell>
          <cell r="P573" t="str">
            <v>000117-4065-04</v>
          </cell>
          <cell r="Q573" t="str">
            <v>Sub. de Estudo - Q Directivo</v>
          </cell>
          <cell r="R573">
            <v>190.2</v>
          </cell>
          <cell r="S573">
            <v>0</v>
          </cell>
        </row>
        <row r="574">
          <cell r="A574">
            <v>1034</v>
          </cell>
          <cell r="B574" t="str">
            <v>000117-4065-05</v>
          </cell>
          <cell r="C574" t="str">
            <v>Sub. de Estudo - Q Técnico</v>
          </cell>
          <cell r="D574">
            <v>152.9</v>
          </cell>
          <cell r="E574">
            <v>0</v>
          </cell>
          <cell r="F574">
            <v>559.6</v>
          </cell>
          <cell r="G574">
            <v>0</v>
          </cell>
          <cell r="I574" t="str">
            <v>A</v>
          </cell>
          <cell r="J574">
            <v>152.9</v>
          </cell>
          <cell r="K574">
            <v>0</v>
          </cell>
          <cell r="L574">
            <v>559.6</v>
          </cell>
          <cell r="M574">
            <v>0</v>
          </cell>
          <cell r="N574">
            <v>152.9</v>
          </cell>
          <cell r="P574" t="str">
            <v>000117-4065-05</v>
          </cell>
          <cell r="Q574" t="str">
            <v>Sub. de Estudo - Q Técnico</v>
          </cell>
          <cell r="R574">
            <v>406.7</v>
          </cell>
          <cell r="S574">
            <v>0</v>
          </cell>
        </row>
        <row r="575">
          <cell r="A575">
            <v>1035</v>
          </cell>
          <cell r="B575" t="str">
            <v>000117-4065-06</v>
          </cell>
          <cell r="C575" t="str">
            <v>Sub. de Estudo - Q Administrativo</v>
          </cell>
          <cell r="D575">
            <v>55.3</v>
          </cell>
          <cell r="E575">
            <v>0</v>
          </cell>
          <cell r="F575">
            <v>221.2</v>
          </cell>
          <cell r="G575">
            <v>0</v>
          </cell>
          <cell r="I575" t="str">
            <v>A</v>
          </cell>
          <cell r="J575">
            <v>55.3</v>
          </cell>
          <cell r="K575">
            <v>0</v>
          </cell>
          <cell r="L575">
            <v>221.2</v>
          </cell>
          <cell r="M575">
            <v>0</v>
          </cell>
          <cell r="N575">
            <v>55.3</v>
          </cell>
          <cell r="P575" t="str">
            <v>000117-4065-06</v>
          </cell>
          <cell r="Q575" t="str">
            <v>Sub. de Estudo - Q Administrativo</v>
          </cell>
          <cell r="R575">
            <v>165.9</v>
          </cell>
          <cell r="S575">
            <v>0</v>
          </cell>
        </row>
        <row r="576">
          <cell r="A576">
            <v>1036</v>
          </cell>
          <cell r="B576">
            <v>0</v>
          </cell>
          <cell r="C576" t="str">
            <v>Outros</v>
          </cell>
          <cell r="D576">
            <v>1632.05</v>
          </cell>
          <cell r="E576">
            <v>0</v>
          </cell>
          <cell r="F576">
            <v>22245.09</v>
          </cell>
          <cell r="G576">
            <v>0</v>
          </cell>
          <cell r="I576" t="str">
            <v>A</v>
          </cell>
          <cell r="J576">
            <v>0</v>
          </cell>
          <cell r="K576">
            <v>0</v>
          </cell>
          <cell r="L576">
            <v>0</v>
          </cell>
          <cell r="M576">
            <v>0</v>
          </cell>
          <cell r="N576">
            <v>1632.05</v>
          </cell>
          <cell r="P576">
            <v>0</v>
          </cell>
          <cell r="Q576" t="str">
            <v>Outros</v>
          </cell>
          <cell r="R576">
            <v>20613.04</v>
          </cell>
          <cell r="S576">
            <v>0</v>
          </cell>
        </row>
        <row r="577">
          <cell r="A577">
            <v>1037</v>
          </cell>
          <cell r="B577">
            <v>0</v>
          </cell>
          <cell r="C577" t="str">
            <v>Subsídio Disponibilidade e Desempenho</v>
          </cell>
          <cell r="D577">
            <v>1632.05</v>
          </cell>
          <cell r="E577">
            <v>0</v>
          </cell>
          <cell r="F577">
            <v>22245.09</v>
          </cell>
          <cell r="G577">
            <v>0</v>
          </cell>
          <cell r="I577" t="str">
            <v>A</v>
          </cell>
          <cell r="J577">
            <v>0</v>
          </cell>
          <cell r="K577">
            <v>0</v>
          </cell>
          <cell r="L577">
            <v>0</v>
          </cell>
          <cell r="M577">
            <v>0</v>
          </cell>
          <cell r="N577">
            <v>1632.05</v>
          </cell>
          <cell r="P577">
            <v>0</v>
          </cell>
          <cell r="Q577" t="str">
            <v>Subsídio Disponibilidade e Desempenho</v>
          </cell>
          <cell r="R577">
            <v>20613.04</v>
          </cell>
          <cell r="S577">
            <v>0</v>
          </cell>
        </row>
        <row r="578">
          <cell r="A578">
            <v>1038</v>
          </cell>
          <cell r="B578" t="str">
            <v>000117-4067-01</v>
          </cell>
          <cell r="C578" t="str">
            <v xml:space="preserve">  Quadro Técnico</v>
          </cell>
          <cell r="D578">
            <v>801.49</v>
          </cell>
          <cell r="E578">
            <v>0</v>
          </cell>
          <cell r="F578">
            <v>12472.77</v>
          </cell>
          <cell r="G578">
            <v>0</v>
          </cell>
          <cell r="I578" t="str">
            <v>A</v>
          </cell>
          <cell r="J578">
            <v>801.49</v>
          </cell>
          <cell r="K578">
            <v>0</v>
          </cell>
          <cell r="L578">
            <v>12472.77</v>
          </cell>
          <cell r="M578">
            <v>0</v>
          </cell>
          <cell r="N578">
            <v>801.49</v>
          </cell>
          <cell r="P578" t="str">
            <v>000117-4067-01</v>
          </cell>
          <cell r="Q578" t="str">
            <v xml:space="preserve">  Quadro Técnico</v>
          </cell>
          <cell r="R578">
            <v>11671.28</v>
          </cell>
          <cell r="S578">
            <v>0</v>
          </cell>
        </row>
        <row r="579">
          <cell r="A579">
            <v>1039</v>
          </cell>
          <cell r="B579" t="str">
            <v>000117-4067-02</v>
          </cell>
          <cell r="C579" t="str">
            <v xml:space="preserve">  Quadro Administrativo</v>
          </cell>
          <cell r="D579">
            <v>132.94</v>
          </cell>
          <cell r="E579">
            <v>0</v>
          </cell>
          <cell r="F579">
            <v>1502.22</v>
          </cell>
          <cell r="G579">
            <v>0</v>
          </cell>
          <cell r="I579" t="str">
            <v>A</v>
          </cell>
          <cell r="J579">
            <v>132.94</v>
          </cell>
          <cell r="K579">
            <v>0</v>
          </cell>
          <cell r="L579">
            <v>1502.22</v>
          </cell>
          <cell r="M579">
            <v>0</v>
          </cell>
          <cell r="N579">
            <v>132.94</v>
          </cell>
          <cell r="P579" t="str">
            <v>000117-4067-02</v>
          </cell>
          <cell r="Q579" t="str">
            <v xml:space="preserve">  Quadro Administrativo</v>
          </cell>
          <cell r="R579">
            <v>1369.28</v>
          </cell>
          <cell r="S579">
            <v>0</v>
          </cell>
        </row>
        <row r="580">
          <cell r="A580">
            <v>1040</v>
          </cell>
          <cell r="B580" t="str">
            <v>000117-4067-03</v>
          </cell>
          <cell r="C580" t="str">
            <v xml:space="preserve">  Quadro Directivo</v>
          </cell>
          <cell r="D580">
            <v>697.62</v>
          </cell>
          <cell r="E580">
            <v>0</v>
          </cell>
          <cell r="F580">
            <v>8270.1</v>
          </cell>
          <cell r="G580">
            <v>0</v>
          </cell>
          <cell r="I580" t="str">
            <v>A</v>
          </cell>
          <cell r="J580">
            <v>697.62</v>
          </cell>
          <cell r="K580">
            <v>0</v>
          </cell>
          <cell r="L580">
            <v>8270.1</v>
          </cell>
          <cell r="M580">
            <v>0</v>
          </cell>
          <cell r="N580">
            <v>697.62</v>
          </cell>
          <cell r="P580" t="str">
            <v>000117-4067-03</v>
          </cell>
          <cell r="Q580" t="str">
            <v xml:space="preserve">  Quadro Directivo</v>
          </cell>
          <cell r="R580">
            <v>7572.48</v>
          </cell>
          <cell r="S580">
            <v>0</v>
          </cell>
        </row>
        <row r="581">
          <cell r="A581">
            <v>1041</v>
          </cell>
          <cell r="B581">
            <v>0</v>
          </cell>
          <cell r="C581" t="str">
            <v>Outras Remunerações Adicionais</v>
          </cell>
          <cell r="D581">
            <v>1543.44</v>
          </cell>
          <cell r="E581">
            <v>0</v>
          </cell>
          <cell r="F581">
            <v>9529.5400000000009</v>
          </cell>
          <cell r="G581">
            <v>0</v>
          </cell>
          <cell r="I581" t="str">
            <v>A</v>
          </cell>
          <cell r="J581">
            <v>0</v>
          </cell>
          <cell r="K581">
            <v>0</v>
          </cell>
          <cell r="L581">
            <v>0</v>
          </cell>
          <cell r="M581">
            <v>0</v>
          </cell>
          <cell r="N581">
            <v>1543.44</v>
          </cell>
          <cell r="P581">
            <v>0</v>
          </cell>
          <cell r="Q581" t="str">
            <v>Outras Remunerações Adicionais</v>
          </cell>
          <cell r="R581">
            <v>7986.1</v>
          </cell>
          <cell r="S581">
            <v>0</v>
          </cell>
        </row>
        <row r="582">
          <cell r="A582">
            <v>1042</v>
          </cell>
          <cell r="B582" t="str">
            <v>000117-4069-01</v>
          </cell>
          <cell r="C582" t="str">
            <v xml:space="preserve">  Diferença Crédito Habitação</v>
          </cell>
          <cell r="D582">
            <v>1436.8</v>
          </cell>
          <cell r="E582">
            <v>0</v>
          </cell>
          <cell r="F582">
            <v>8876.08</v>
          </cell>
          <cell r="G582">
            <v>0</v>
          </cell>
          <cell r="I582" t="str">
            <v>A</v>
          </cell>
          <cell r="J582">
            <v>1436.8</v>
          </cell>
          <cell r="K582">
            <v>0</v>
          </cell>
          <cell r="L582">
            <v>8876.08</v>
          </cell>
          <cell r="M582">
            <v>0</v>
          </cell>
          <cell r="N582">
            <v>1436.8</v>
          </cell>
          <cell r="P582" t="str">
            <v>000117-4069-01</v>
          </cell>
          <cell r="Q582" t="str">
            <v xml:space="preserve">  Diferença Crédito Habitação</v>
          </cell>
          <cell r="R582">
            <v>7439.28</v>
          </cell>
          <cell r="S582">
            <v>0</v>
          </cell>
        </row>
        <row r="583">
          <cell r="A583">
            <v>1043</v>
          </cell>
          <cell r="B583" t="str">
            <v>000117-4069-02</v>
          </cell>
          <cell r="C583" t="str">
            <v xml:space="preserve">  Diferença Crédito Pessoal</v>
          </cell>
          <cell r="D583">
            <v>106.64</v>
          </cell>
          <cell r="E583">
            <v>0</v>
          </cell>
          <cell r="F583">
            <v>653.46</v>
          </cell>
          <cell r="G583">
            <v>0</v>
          </cell>
          <cell r="I583" t="str">
            <v>A</v>
          </cell>
          <cell r="J583">
            <v>106.64</v>
          </cell>
          <cell r="K583">
            <v>0</v>
          </cell>
          <cell r="L583">
            <v>653.46</v>
          </cell>
          <cell r="M583">
            <v>0</v>
          </cell>
          <cell r="N583">
            <v>106.64</v>
          </cell>
          <cell r="P583" t="str">
            <v>000117-4069-02</v>
          </cell>
          <cell r="Q583" t="str">
            <v xml:space="preserve">  Diferença Crédito Pessoal</v>
          </cell>
          <cell r="R583">
            <v>546.82000000000005</v>
          </cell>
          <cell r="S583">
            <v>0</v>
          </cell>
        </row>
        <row r="584">
          <cell r="A584">
            <v>1046</v>
          </cell>
          <cell r="B584">
            <v>644</v>
          </cell>
          <cell r="C584" t="str">
            <v>Prémios para pensões</v>
          </cell>
          <cell r="D584">
            <v>1721.26</v>
          </cell>
          <cell r="E584">
            <v>0</v>
          </cell>
          <cell r="F584">
            <v>23122.31</v>
          </cell>
          <cell r="G584">
            <v>0</v>
          </cell>
          <cell r="I584" t="str">
            <v>A</v>
          </cell>
          <cell r="J584">
            <v>0</v>
          </cell>
          <cell r="K584">
            <v>0</v>
          </cell>
          <cell r="L584">
            <v>0</v>
          </cell>
          <cell r="M584">
            <v>0</v>
          </cell>
          <cell r="N584">
            <v>1721.26</v>
          </cell>
          <cell r="P584">
            <v>644</v>
          </cell>
          <cell r="Q584" t="str">
            <v>Prémios para pensões</v>
          </cell>
          <cell r="R584">
            <v>21401.05</v>
          </cell>
          <cell r="S584">
            <v>0</v>
          </cell>
        </row>
        <row r="585">
          <cell r="A585">
            <v>1047</v>
          </cell>
          <cell r="B585" t="str">
            <v>000117-4109-02</v>
          </cell>
          <cell r="C585" t="str">
            <v xml:space="preserve">  Plano Poupança Reforma</v>
          </cell>
          <cell r="D585">
            <v>1721.26</v>
          </cell>
          <cell r="E585">
            <v>0</v>
          </cell>
          <cell r="F585">
            <v>23122.31</v>
          </cell>
          <cell r="G585">
            <v>0</v>
          </cell>
          <cell r="I585" t="str">
            <v>A</v>
          </cell>
          <cell r="J585">
            <v>1721.26</v>
          </cell>
          <cell r="K585">
            <v>0</v>
          </cell>
          <cell r="L585">
            <v>23122.31</v>
          </cell>
          <cell r="M585">
            <v>0</v>
          </cell>
          <cell r="N585">
            <v>1721.26</v>
          </cell>
          <cell r="P585" t="str">
            <v>000117-4109-02</v>
          </cell>
          <cell r="Q585" t="str">
            <v xml:space="preserve">  Plano Poupança Reforma</v>
          </cell>
          <cell r="R585">
            <v>21401.05</v>
          </cell>
          <cell r="S585">
            <v>0</v>
          </cell>
        </row>
        <row r="586">
          <cell r="A586">
            <v>1048</v>
          </cell>
          <cell r="B586">
            <v>645</v>
          </cell>
          <cell r="C586" t="str">
            <v>Encargos sobre remunerações</v>
          </cell>
          <cell r="D586">
            <v>11331.21</v>
          </cell>
          <cell r="E586">
            <v>0</v>
          </cell>
          <cell r="F586">
            <v>121453.23999999999</v>
          </cell>
          <cell r="G586">
            <v>0</v>
          </cell>
          <cell r="I586" t="str">
            <v>A</v>
          </cell>
          <cell r="J586">
            <v>0</v>
          </cell>
          <cell r="K586">
            <v>0</v>
          </cell>
          <cell r="L586">
            <v>0</v>
          </cell>
          <cell r="M586">
            <v>0</v>
          </cell>
          <cell r="N586">
            <v>11331.21</v>
          </cell>
          <cell r="P586">
            <v>645</v>
          </cell>
          <cell r="Q586" t="str">
            <v>Encargos sobre remunerações</v>
          </cell>
          <cell r="R586">
            <v>110122.03</v>
          </cell>
          <cell r="S586">
            <v>0</v>
          </cell>
        </row>
        <row r="587">
          <cell r="A587">
            <v>1049</v>
          </cell>
          <cell r="B587" t="str">
            <v>000117-4083-01</v>
          </cell>
          <cell r="C587" t="str">
            <v xml:space="preserve">  Segurança Social</v>
          </cell>
          <cell r="D587">
            <v>11331.21</v>
          </cell>
          <cell r="E587">
            <v>0</v>
          </cell>
          <cell r="F587">
            <v>121453.23999999999</v>
          </cell>
          <cell r="G587">
            <v>0</v>
          </cell>
          <cell r="I587" t="str">
            <v>A</v>
          </cell>
          <cell r="J587">
            <v>11331.21</v>
          </cell>
          <cell r="K587">
            <v>0</v>
          </cell>
          <cell r="L587">
            <v>121453.23999999999</v>
          </cell>
          <cell r="M587">
            <v>0</v>
          </cell>
          <cell r="N587">
            <v>11331.21</v>
          </cell>
          <cell r="P587" t="str">
            <v>000117-4083-01</v>
          </cell>
          <cell r="Q587" t="str">
            <v xml:space="preserve">  Segurança Social</v>
          </cell>
          <cell r="R587">
            <v>110122.03</v>
          </cell>
          <cell r="S587">
            <v>0</v>
          </cell>
        </row>
        <row r="588">
          <cell r="A588">
            <v>1050</v>
          </cell>
          <cell r="B588">
            <v>646</v>
          </cell>
          <cell r="C588" t="str">
            <v>Seguros de acidentes no Trabalho e doenças profiss</v>
          </cell>
          <cell r="D588">
            <v>374.69</v>
          </cell>
          <cell r="E588">
            <v>0</v>
          </cell>
          <cell r="F588">
            <v>4125.54</v>
          </cell>
          <cell r="G588">
            <v>0</v>
          </cell>
          <cell r="I588" t="str">
            <v>A</v>
          </cell>
          <cell r="J588">
            <v>0</v>
          </cell>
          <cell r="K588">
            <v>0</v>
          </cell>
          <cell r="L588">
            <v>0</v>
          </cell>
          <cell r="M588">
            <v>0</v>
          </cell>
          <cell r="N588">
            <v>374.69</v>
          </cell>
          <cell r="P588">
            <v>646</v>
          </cell>
          <cell r="Q588" t="str">
            <v>Seguros de acidentes no trabaho e doenças profiss</v>
          </cell>
          <cell r="R588">
            <v>3750.85</v>
          </cell>
          <cell r="S588">
            <v>0</v>
          </cell>
        </row>
        <row r="589">
          <cell r="A589">
            <v>1051</v>
          </cell>
          <cell r="B589" t="str">
            <v>000117-4092-01</v>
          </cell>
          <cell r="C589" t="str">
            <v xml:space="preserve">  Seguro Acidentes Trabalho</v>
          </cell>
          <cell r="D589">
            <v>374.69</v>
          </cell>
          <cell r="E589">
            <v>0</v>
          </cell>
          <cell r="F589">
            <v>4125.54</v>
          </cell>
          <cell r="G589">
            <v>0</v>
          </cell>
          <cell r="I589" t="str">
            <v>A</v>
          </cell>
          <cell r="J589">
            <v>374.69</v>
          </cell>
          <cell r="K589">
            <v>0</v>
          </cell>
          <cell r="L589">
            <v>4125.54</v>
          </cell>
          <cell r="M589">
            <v>0</v>
          </cell>
          <cell r="N589">
            <v>374.69</v>
          </cell>
          <cell r="P589" t="str">
            <v>000117-4092-01</v>
          </cell>
          <cell r="Q589" t="str">
            <v xml:space="preserve">  Seguro Acidentes Trabalho</v>
          </cell>
          <cell r="R589">
            <v>3750.85</v>
          </cell>
          <cell r="S589">
            <v>0</v>
          </cell>
        </row>
        <row r="590">
          <cell r="A590">
            <v>1053</v>
          </cell>
          <cell r="B590">
            <v>648</v>
          </cell>
          <cell r="C590" t="str">
            <v>Outros custos com o Pessoal</v>
          </cell>
          <cell r="D590">
            <v>95473.96</v>
          </cell>
          <cell r="E590">
            <v>0</v>
          </cell>
          <cell r="F590">
            <v>112333.98999999999</v>
          </cell>
          <cell r="G590">
            <v>0</v>
          </cell>
          <cell r="I590" t="str">
            <v>A</v>
          </cell>
          <cell r="J590">
            <v>0</v>
          </cell>
          <cell r="K590">
            <v>0</v>
          </cell>
          <cell r="L590">
            <v>0</v>
          </cell>
          <cell r="M590">
            <v>0</v>
          </cell>
          <cell r="N590">
            <v>95473.96</v>
          </cell>
          <cell r="P590">
            <v>648</v>
          </cell>
          <cell r="Q590" t="str">
            <v>Outros custos com o Pessoal</v>
          </cell>
          <cell r="R590">
            <v>16860.03</v>
          </cell>
          <cell r="S590">
            <v>0</v>
          </cell>
        </row>
        <row r="591">
          <cell r="A591">
            <v>1054</v>
          </cell>
          <cell r="B591" t="str">
            <v>000117-4106-01</v>
          </cell>
          <cell r="C591" t="str">
            <v xml:space="preserve">  Medicina no Trabalho</v>
          </cell>
          <cell r="D591">
            <v>0</v>
          </cell>
          <cell r="E591">
            <v>0</v>
          </cell>
          <cell r="F591">
            <v>740.83</v>
          </cell>
          <cell r="G591">
            <v>0</v>
          </cell>
          <cell r="I591" t="str">
            <v>A</v>
          </cell>
          <cell r="J591">
            <v>0</v>
          </cell>
          <cell r="K591">
            <v>0</v>
          </cell>
          <cell r="L591">
            <v>740.83</v>
          </cell>
          <cell r="M591">
            <v>0</v>
          </cell>
          <cell r="N591">
            <v>0</v>
          </cell>
          <cell r="P591" t="str">
            <v>000117-4106-01</v>
          </cell>
          <cell r="Q591" t="str">
            <v xml:space="preserve">  Medicina no Trabalho</v>
          </cell>
          <cell r="R591">
            <v>740.83</v>
          </cell>
          <cell r="S591">
            <v>0</v>
          </cell>
        </row>
        <row r="592">
          <cell r="A592">
            <v>1055</v>
          </cell>
          <cell r="B592" t="str">
            <v>000117-4109-01</v>
          </cell>
          <cell r="C592" t="str">
            <v xml:space="preserve">  Seguro de Doença</v>
          </cell>
          <cell r="D592">
            <v>1348.96</v>
          </cell>
          <cell r="E592">
            <v>0</v>
          </cell>
          <cell r="F592">
            <v>15244.55</v>
          </cell>
          <cell r="G592">
            <v>0</v>
          </cell>
          <cell r="I592" t="str">
            <v>A</v>
          </cell>
          <cell r="J592">
            <v>1348.96</v>
          </cell>
          <cell r="K592">
            <v>0</v>
          </cell>
          <cell r="L592">
            <v>15244.55</v>
          </cell>
          <cell r="M592">
            <v>0</v>
          </cell>
          <cell r="N592">
            <v>1348.96</v>
          </cell>
          <cell r="P592" t="str">
            <v>000117-4109-01</v>
          </cell>
          <cell r="Q592" t="str">
            <v xml:space="preserve">  Seguro de Doença</v>
          </cell>
          <cell r="R592">
            <v>13895.59</v>
          </cell>
          <cell r="S592">
            <v>0</v>
          </cell>
        </row>
        <row r="593">
          <cell r="A593">
            <v>1056</v>
          </cell>
          <cell r="B593" t="str">
            <v>000117-4125-02</v>
          </cell>
          <cell r="C593" t="str">
            <v xml:space="preserve">  Complemento Subsídio de Doença</v>
          </cell>
          <cell r="D593">
            <v>0</v>
          </cell>
          <cell r="E593">
            <v>0</v>
          </cell>
          <cell r="F593">
            <v>2223.61</v>
          </cell>
          <cell r="G593">
            <v>0</v>
          </cell>
          <cell r="I593" t="str">
            <v>A</v>
          </cell>
          <cell r="J593">
            <v>0</v>
          </cell>
          <cell r="K593">
            <v>0</v>
          </cell>
          <cell r="L593">
            <v>2223.61</v>
          </cell>
          <cell r="M593">
            <v>0</v>
          </cell>
          <cell r="N593">
            <v>0</v>
          </cell>
          <cell r="R593">
            <v>2223.61</v>
          </cell>
          <cell r="S593">
            <v>0</v>
          </cell>
        </row>
        <row r="594">
          <cell r="A594">
            <v>1057</v>
          </cell>
          <cell r="B594" t="str">
            <v>000117-4125-01</v>
          </cell>
          <cell r="C594" t="str">
            <v xml:space="preserve">  Outros</v>
          </cell>
          <cell r="D594">
            <v>94125</v>
          </cell>
          <cell r="E594">
            <v>0</v>
          </cell>
          <cell r="F594">
            <v>94125</v>
          </cell>
          <cell r="G594">
            <v>0</v>
          </cell>
          <cell r="I594" t="str">
            <v>A</v>
          </cell>
          <cell r="J594">
            <v>94125</v>
          </cell>
          <cell r="K594">
            <v>0</v>
          </cell>
          <cell r="L594">
            <v>94125</v>
          </cell>
          <cell r="M594">
            <v>0</v>
          </cell>
          <cell r="N594">
            <v>94125</v>
          </cell>
          <cell r="P594" t="str">
            <v>000117-4125-01</v>
          </cell>
          <cell r="Q594" t="str">
            <v xml:space="preserve">  Outros</v>
          </cell>
          <cell r="S594">
            <v>0</v>
          </cell>
        </row>
        <row r="595">
          <cell r="A595">
            <v>1059</v>
          </cell>
          <cell r="B595">
            <v>65</v>
          </cell>
          <cell r="C595" t="str">
            <v>Outros custos e perdas operacionais</v>
          </cell>
          <cell r="D595">
            <v>0</v>
          </cell>
          <cell r="E595">
            <v>0</v>
          </cell>
          <cell r="F595">
            <v>5800</v>
          </cell>
          <cell r="G595">
            <v>0</v>
          </cell>
          <cell r="I595" t="str">
            <v>A</v>
          </cell>
          <cell r="J595">
            <v>0</v>
          </cell>
          <cell r="K595">
            <v>0</v>
          </cell>
          <cell r="L595">
            <v>0</v>
          </cell>
          <cell r="M595">
            <v>0</v>
          </cell>
          <cell r="N595">
            <v>0</v>
          </cell>
          <cell r="P595">
            <v>65</v>
          </cell>
          <cell r="Q595" t="str">
            <v>Outros custos e perdas operacionais</v>
          </cell>
          <cell r="R595">
            <v>5800</v>
          </cell>
          <cell r="S595">
            <v>0</v>
          </cell>
        </row>
        <row r="596">
          <cell r="A596">
            <v>1061</v>
          </cell>
          <cell r="B596">
            <v>652</v>
          </cell>
          <cell r="C596" t="str">
            <v>Quotizações</v>
          </cell>
          <cell r="D596">
            <v>0</v>
          </cell>
          <cell r="E596">
            <v>0</v>
          </cell>
          <cell r="F596">
            <v>5800</v>
          </cell>
          <cell r="G596">
            <v>0</v>
          </cell>
          <cell r="I596" t="str">
            <v>A</v>
          </cell>
          <cell r="J596">
            <v>0</v>
          </cell>
          <cell r="K596">
            <v>0</v>
          </cell>
          <cell r="L596">
            <v>0</v>
          </cell>
          <cell r="M596">
            <v>0</v>
          </cell>
          <cell r="N596">
            <v>0</v>
          </cell>
          <cell r="P596">
            <v>652</v>
          </cell>
          <cell r="Q596" t="str">
            <v>Quotizações</v>
          </cell>
          <cell r="R596">
            <v>5800</v>
          </cell>
          <cell r="S596">
            <v>0</v>
          </cell>
        </row>
        <row r="597">
          <cell r="A597">
            <v>1062</v>
          </cell>
          <cell r="B597" t="str">
            <v>000117-4330-01</v>
          </cell>
          <cell r="C597" t="str">
            <v xml:space="preserve">  Quotizações</v>
          </cell>
          <cell r="D597">
            <v>0</v>
          </cell>
          <cell r="E597">
            <v>0</v>
          </cell>
          <cell r="F597">
            <v>5800</v>
          </cell>
          <cell r="G597">
            <v>0</v>
          </cell>
          <cell r="I597" t="str">
            <v>A</v>
          </cell>
          <cell r="J597">
            <v>0</v>
          </cell>
          <cell r="K597">
            <v>0</v>
          </cell>
          <cell r="L597">
            <v>5800</v>
          </cell>
          <cell r="M597">
            <v>0</v>
          </cell>
          <cell r="N597">
            <v>0</v>
          </cell>
          <cell r="P597" t="str">
            <v>000117-4330-01</v>
          </cell>
          <cell r="Q597" t="str">
            <v xml:space="preserve">  Quotizações</v>
          </cell>
          <cell r="R597">
            <v>5800</v>
          </cell>
          <cell r="S597">
            <v>0</v>
          </cell>
        </row>
        <row r="598">
          <cell r="A598">
            <v>1066</v>
          </cell>
          <cell r="B598">
            <v>66</v>
          </cell>
          <cell r="C598" t="str">
            <v>Amortizações e ajustamentos do exercício</v>
          </cell>
          <cell r="D598">
            <v>105966.42</v>
          </cell>
          <cell r="E598">
            <v>0</v>
          </cell>
          <cell r="F598">
            <v>163279.81000000003</v>
          </cell>
          <cell r="G598">
            <v>0</v>
          </cell>
          <cell r="I598" t="str">
            <v>A</v>
          </cell>
          <cell r="J598">
            <v>0</v>
          </cell>
          <cell r="K598">
            <v>0</v>
          </cell>
          <cell r="L598">
            <v>0</v>
          </cell>
          <cell r="M598">
            <v>0</v>
          </cell>
          <cell r="N598">
            <v>105966.42</v>
          </cell>
          <cell r="P598">
            <v>66</v>
          </cell>
          <cell r="Q598" t="str">
            <v>Amortizações e ajustamentos do exercício</v>
          </cell>
          <cell r="R598">
            <v>57313.39</v>
          </cell>
          <cell r="S598">
            <v>0</v>
          </cell>
        </row>
        <row r="599">
          <cell r="A599">
            <v>1067</v>
          </cell>
          <cell r="B599">
            <v>662</v>
          </cell>
          <cell r="C599" t="str">
            <v>Amortizações de imobilizações corpóreas</v>
          </cell>
          <cell r="D599">
            <v>4675.68</v>
          </cell>
          <cell r="E599">
            <v>0</v>
          </cell>
          <cell r="F599">
            <v>55434.700000000004</v>
          </cell>
          <cell r="G599">
            <v>0</v>
          </cell>
          <cell r="I599" t="str">
            <v>A</v>
          </cell>
          <cell r="J599">
            <v>0</v>
          </cell>
          <cell r="K599">
            <v>0</v>
          </cell>
          <cell r="L599">
            <v>0</v>
          </cell>
          <cell r="M599">
            <v>0</v>
          </cell>
          <cell r="N599">
            <v>4675.68</v>
          </cell>
          <cell r="P599">
            <v>662</v>
          </cell>
          <cell r="Q599" t="str">
            <v>Amortizações de imobiizações corpóreas</v>
          </cell>
          <cell r="R599">
            <v>50759.02</v>
          </cell>
          <cell r="S599">
            <v>0</v>
          </cell>
        </row>
        <row r="600">
          <cell r="A600">
            <v>1073</v>
          </cell>
          <cell r="B600">
            <v>6626</v>
          </cell>
          <cell r="C600" t="str">
            <v>Equipamento administrativo</v>
          </cell>
          <cell r="D600">
            <v>4675.68</v>
          </cell>
          <cell r="E600">
            <v>0</v>
          </cell>
          <cell r="F600">
            <v>55434.700000000004</v>
          </cell>
          <cell r="G600">
            <v>0</v>
          </cell>
          <cell r="I600" t="str">
            <v>A</v>
          </cell>
          <cell r="J600">
            <v>0</v>
          </cell>
          <cell r="K600">
            <v>0</v>
          </cell>
          <cell r="L600">
            <v>0</v>
          </cell>
          <cell r="M600">
            <v>0</v>
          </cell>
          <cell r="N600">
            <v>4675.68</v>
          </cell>
          <cell r="P600">
            <v>6626</v>
          </cell>
          <cell r="Q600" t="str">
            <v>Equipamento administrativo</v>
          </cell>
          <cell r="R600">
            <v>50759.02</v>
          </cell>
          <cell r="S600">
            <v>0</v>
          </cell>
        </row>
        <row r="601">
          <cell r="A601">
            <v>1074</v>
          </cell>
          <cell r="B601">
            <v>0</v>
          </cell>
          <cell r="C601" t="str">
            <v>de Imobilizado Locação Financeira</v>
          </cell>
          <cell r="D601">
            <v>4336.37</v>
          </cell>
          <cell r="E601">
            <v>0</v>
          </cell>
          <cell r="F601">
            <v>52036.480000000003</v>
          </cell>
          <cell r="G601">
            <v>0</v>
          </cell>
          <cell r="I601" t="str">
            <v>A</v>
          </cell>
          <cell r="J601">
            <v>0</v>
          </cell>
          <cell r="K601">
            <v>0</v>
          </cell>
          <cell r="L601">
            <v>0</v>
          </cell>
          <cell r="M601">
            <v>0</v>
          </cell>
          <cell r="N601">
            <v>4336.37</v>
          </cell>
          <cell r="P601">
            <v>0</v>
          </cell>
          <cell r="Q601" t="str">
            <v>de Imobilizado Locação Financeira</v>
          </cell>
          <cell r="R601">
            <v>47700.11</v>
          </cell>
          <cell r="S601">
            <v>0</v>
          </cell>
        </row>
        <row r="602">
          <cell r="A602">
            <v>1075</v>
          </cell>
          <cell r="B602" t="str">
            <v>000117-4364-01</v>
          </cell>
          <cell r="C602" t="str">
            <v xml:space="preserve">  de Equipamento</v>
          </cell>
          <cell r="D602">
            <v>4336.37</v>
          </cell>
          <cell r="E602">
            <v>0</v>
          </cell>
          <cell r="F602">
            <v>52036.480000000003</v>
          </cell>
          <cell r="G602">
            <v>0</v>
          </cell>
          <cell r="I602" t="str">
            <v>A</v>
          </cell>
          <cell r="J602">
            <v>4336.37</v>
          </cell>
          <cell r="K602">
            <v>0</v>
          </cell>
          <cell r="L602">
            <v>52036.480000000003</v>
          </cell>
          <cell r="M602">
            <v>0</v>
          </cell>
          <cell r="N602">
            <v>4336.37</v>
          </cell>
          <cell r="P602" t="str">
            <v>000117-4364-01</v>
          </cell>
          <cell r="Q602" t="str">
            <v xml:space="preserve">  de Equipamento</v>
          </cell>
          <cell r="R602">
            <v>47700.11</v>
          </cell>
          <cell r="S602">
            <v>0</v>
          </cell>
        </row>
        <row r="603">
          <cell r="A603">
            <v>1076</v>
          </cell>
          <cell r="B603">
            <v>0</v>
          </cell>
          <cell r="C603" t="str">
            <v>Outro equipamento</v>
          </cell>
          <cell r="D603">
            <v>339.31</v>
          </cell>
          <cell r="E603">
            <v>0</v>
          </cell>
          <cell r="F603">
            <v>3398.22</v>
          </cell>
          <cell r="G603">
            <v>0</v>
          </cell>
          <cell r="I603" t="str">
            <v>A</v>
          </cell>
          <cell r="J603">
            <v>0</v>
          </cell>
          <cell r="K603">
            <v>0</v>
          </cell>
          <cell r="L603">
            <v>0</v>
          </cell>
          <cell r="M603">
            <v>0</v>
          </cell>
          <cell r="N603">
            <v>339.31</v>
          </cell>
          <cell r="P603">
            <v>7821</v>
          </cell>
          <cell r="Q603" t="str">
            <v>Outro equipamento</v>
          </cell>
          <cell r="R603">
            <v>3058.91</v>
          </cell>
          <cell r="S603">
            <v>0</v>
          </cell>
        </row>
        <row r="604">
          <cell r="A604">
            <v>1077</v>
          </cell>
          <cell r="B604" t="str">
            <v>000117-4361-01</v>
          </cell>
          <cell r="C604" t="str">
            <v xml:space="preserve">  Equipamento</v>
          </cell>
          <cell r="D604">
            <v>296.45999999999998</v>
          </cell>
          <cell r="E604">
            <v>0</v>
          </cell>
          <cell r="F604">
            <v>3264.89</v>
          </cell>
          <cell r="G604">
            <v>0</v>
          </cell>
          <cell r="I604" t="str">
            <v>A</v>
          </cell>
          <cell r="J604">
            <v>296.45999999999998</v>
          </cell>
          <cell r="K604">
            <v>0</v>
          </cell>
          <cell r="L604">
            <v>3264.89</v>
          </cell>
          <cell r="M604">
            <v>0</v>
          </cell>
          <cell r="N604">
            <v>296.45999999999998</v>
          </cell>
          <cell r="P604" t="str">
            <v>000117-4361-01</v>
          </cell>
          <cell r="Q604" t="str">
            <v xml:space="preserve">  Equipamento</v>
          </cell>
          <cell r="R604">
            <v>2968.43</v>
          </cell>
          <cell r="S604">
            <v>0</v>
          </cell>
        </row>
        <row r="605">
          <cell r="A605">
            <v>1078</v>
          </cell>
          <cell r="B605" t="str">
            <v>000117-4355-01</v>
          </cell>
          <cell r="C605" t="str">
            <v xml:space="preserve">  Sistemas de Tratamento de Dados</v>
          </cell>
          <cell r="D605">
            <v>42.85</v>
          </cell>
          <cell r="E605">
            <v>0</v>
          </cell>
          <cell r="F605">
            <v>133.33000000000001</v>
          </cell>
          <cell r="G605">
            <v>0</v>
          </cell>
          <cell r="I605" t="str">
            <v>A</v>
          </cell>
          <cell r="J605">
            <v>42.85</v>
          </cell>
          <cell r="K605">
            <v>0</v>
          </cell>
          <cell r="L605">
            <v>133.33000000000001</v>
          </cell>
          <cell r="M605">
            <v>0</v>
          </cell>
          <cell r="N605">
            <v>42.85</v>
          </cell>
          <cell r="R605">
            <v>90.48</v>
          </cell>
          <cell r="S605">
            <v>0</v>
          </cell>
        </row>
        <row r="606">
          <cell r="A606">
            <v>1089</v>
          </cell>
          <cell r="B606">
            <v>666</v>
          </cell>
          <cell r="C606" t="str">
            <v>Ajustamentos de dívidas a receber</v>
          </cell>
          <cell r="D606">
            <v>101290.74</v>
          </cell>
          <cell r="E606">
            <v>0</v>
          </cell>
          <cell r="F606">
            <v>107845.11000000002</v>
          </cell>
          <cell r="G606">
            <v>0</v>
          </cell>
          <cell r="I606" t="str">
            <v>A</v>
          </cell>
          <cell r="J606">
            <v>0</v>
          </cell>
          <cell r="K606">
            <v>0</v>
          </cell>
          <cell r="L606">
            <v>0</v>
          </cell>
          <cell r="M606">
            <v>0</v>
          </cell>
          <cell r="N606">
            <v>101290.74</v>
          </cell>
          <cell r="P606">
            <v>666</v>
          </cell>
          <cell r="Q606" t="str">
            <v>Ajustamentos de dívidas a receber</v>
          </cell>
          <cell r="R606">
            <v>6554.37</v>
          </cell>
          <cell r="S606">
            <v>0</v>
          </cell>
        </row>
        <row r="607">
          <cell r="A607">
            <v>1091</v>
          </cell>
          <cell r="B607">
            <v>6662</v>
          </cell>
          <cell r="C607" t="str">
            <v>Outras dívidas de terceiros</v>
          </cell>
          <cell r="D607">
            <v>101290.74</v>
          </cell>
          <cell r="E607">
            <v>0</v>
          </cell>
          <cell r="F607">
            <v>107845.11000000002</v>
          </cell>
          <cell r="G607">
            <v>0</v>
          </cell>
          <cell r="I607" t="str">
            <v>A</v>
          </cell>
          <cell r="J607">
            <v>0</v>
          </cell>
          <cell r="K607">
            <v>0</v>
          </cell>
          <cell r="L607">
            <v>0</v>
          </cell>
          <cell r="M607">
            <v>0</v>
          </cell>
          <cell r="N607">
            <v>101290.74</v>
          </cell>
          <cell r="P607">
            <v>6662</v>
          </cell>
          <cell r="Q607" t="str">
            <v>Outras dívidas de terceiros</v>
          </cell>
          <cell r="R607">
            <v>6554.37</v>
          </cell>
          <cell r="S607">
            <v>0</v>
          </cell>
        </row>
        <row r="608">
          <cell r="A608">
            <v>1092</v>
          </cell>
          <cell r="B608" t="str">
            <v>000117-4419-10</v>
          </cell>
          <cell r="C608" t="str">
            <v xml:space="preserve">  Para Devedores e outras Aplicações</v>
          </cell>
          <cell r="D608">
            <v>101391.46</v>
          </cell>
          <cell r="E608">
            <v>0</v>
          </cell>
          <cell r="F608">
            <v>105315.26000000001</v>
          </cell>
          <cell r="G608">
            <v>0</v>
          </cell>
          <cell r="I608" t="str">
            <v>A</v>
          </cell>
          <cell r="J608">
            <v>101391.46</v>
          </cell>
          <cell r="K608">
            <v>0</v>
          </cell>
          <cell r="L608">
            <v>105315.26000000001</v>
          </cell>
          <cell r="M608">
            <v>0</v>
          </cell>
          <cell r="N608">
            <v>101391.46</v>
          </cell>
          <cell r="P608" t="str">
            <v>000117-4394-01</v>
          </cell>
          <cell r="Q608" t="str">
            <v xml:space="preserve">  Para Devedores e outras Aplicações</v>
          </cell>
          <cell r="R608">
            <v>3923.8</v>
          </cell>
          <cell r="S608">
            <v>0</v>
          </cell>
        </row>
        <row r="609">
          <cell r="A609">
            <v>1093</v>
          </cell>
          <cell r="B609" t="str">
            <v>000117-3942-01</v>
          </cell>
          <cell r="C609" t="str">
            <v xml:space="preserve">  Para outros Créditos Vencidos</v>
          </cell>
          <cell r="D609">
            <v>0</v>
          </cell>
          <cell r="E609">
            <v>100.72</v>
          </cell>
          <cell r="F609">
            <v>2529.8500000000004</v>
          </cell>
          <cell r="G609">
            <v>0</v>
          </cell>
          <cell r="I609" t="str">
            <v>A</v>
          </cell>
          <cell r="J609">
            <v>0</v>
          </cell>
          <cell r="K609">
            <v>100.72</v>
          </cell>
          <cell r="L609">
            <v>2529.8500000000004</v>
          </cell>
          <cell r="M609">
            <v>0</v>
          </cell>
          <cell r="N609">
            <v>-100.72</v>
          </cell>
          <cell r="P609" t="str">
            <v>000117-4403-01</v>
          </cell>
          <cell r="Q609" t="str">
            <v xml:space="preserve">  Para outros Créditos Vencidos</v>
          </cell>
          <cell r="R609">
            <v>2630.57</v>
          </cell>
          <cell r="S609">
            <v>0</v>
          </cell>
        </row>
        <row r="610">
          <cell r="A610">
            <v>1114</v>
          </cell>
          <cell r="B610">
            <v>68</v>
          </cell>
          <cell r="C610" t="str">
            <v xml:space="preserve">Custos e perdas financeiros </v>
          </cell>
          <cell r="D610">
            <v>0</v>
          </cell>
          <cell r="E610">
            <v>4001</v>
          </cell>
          <cell r="F610">
            <v>117662.76000000001</v>
          </cell>
          <cell r="G610">
            <v>0</v>
          </cell>
          <cell r="I610" t="str">
            <v>A</v>
          </cell>
          <cell r="J610">
            <v>0</v>
          </cell>
          <cell r="K610">
            <v>0</v>
          </cell>
          <cell r="L610">
            <v>0</v>
          </cell>
          <cell r="M610">
            <v>0</v>
          </cell>
          <cell r="N610">
            <v>-4001</v>
          </cell>
          <cell r="P610">
            <v>68</v>
          </cell>
          <cell r="Q610" t="str">
            <v xml:space="preserve">Custos e perdas financeiros </v>
          </cell>
          <cell r="R610">
            <v>121663.76</v>
          </cell>
          <cell r="S610">
            <v>0</v>
          </cell>
        </row>
        <row r="611">
          <cell r="A611">
            <v>1115</v>
          </cell>
          <cell r="B611">
            <v>681</v>
          </cell>
          <cell r="C611" t="str">
            <v>Juros suportados</v>
          </cell>
          <cell r="D611">
            <v>240.9</v>
          </cell>
          <cell r="E611">
            <v>0</v>
          </cell>
          <cell r="F611">
            <v>3604.82</v>
          </cell>
          <cell r="G611">
            <v>0</v>
          </cell>
          <cell r="I611" t="str">
            <v>A</v>
          </cell>
          <cell r="J611">
            <v>0</v>
          </cell>
          <cell r="K611">
            <v>0</v>
          </cell>
          <cell r="L611">
            <v>0</v>
          </cell>
          <cell r="M611">
            <v>0</v>
          </cell>
          <cell r="N611">
            <v>240.9</v>
          </cell>
          <cell r="P611">
            <v>681</v>
          </cell>
          <cell r="Q611" t="str">
            <v>Juros suportados</v>
          </cell>
          <cell r="R611">
            <v>3363.92</v>
          </cell>
          <cell r="S611">
            <v>0</v>
          </cell>
        </row>
        <row r="612">
          <cell r="A612">
            <v>1116</v>
          </cell>
          <cell r="B612">
            <v>6811</v>
          </cell>
          <cell r="C612" t="str">
            <v>Empréstimos bancários</v>
          </cell>
          <cell r="D612">
            <v>0</v>
          </cell>
          <cell r="E612">
            <v>0</v>
          </cell>
          <cell r="F612">
            <v>1</v>
          </cell>
          <cell r="G612">
            <v>0</v>
          </cell>
          <cell r="I612" t="str">
            <v>A</v>
          </cell>
          <cell r="J612">
            <v>0</v>
          </cell>
          <cell r="K612">
            <v>0</v>
          </cell>
          <cell r="L612">
            <v>0</v>
          </cell>
          <cell r="M612">
            <v>0</v>
          </cell>
          <cell r="N612">
            <v>0</v>
          </cell>
          <cell r="P612">
            <v>6811</v>
          </cell>
          <cell r="Q612" t="str">
            <v>Empréstimos bancários</v>
          </cell>
          <cell r="R612">
            <v>1</v>
          </cell>
          <cell r="S612">
            <v>0</v>
          </cell>
        </row>
        <row r="613">
          <cell r="A613">
            <v>1117</v>
          </cell>
          <cell r="B613">
            <v>0</v>
          </cell>
          <cell r="C613" t="str">
            <v>Curto prazo</v>
          </cell>
          <cell r="D613">
            <v>0</v>
          </cell>
          <cell r="E613">
            <v>0</v>
          </cell>
          <cell r="F613">
            <v>1</v>
          </cell>
          <cell r="G613">
            <v>0</v>
          </cell>
          <cell r="I613" t="str">
            <v>A</v>
          </cell>
          <cell r="J613">
            <v>0</v>
          </cell>
          <cell r="K613">
            <v>0</v>
          </cell>
          <cell r="L613">
            <v>0</v>
          </cell>
          <cell r="M613">
            <v>0</v>
          </cell>
          <cell r="N613">
            <v>0</v>
          </cell>
          <cell r="P613">
            <v>0</v>
          </cell>
          <cell r="Q613" t="str">
            <v>Curto prazo</v>
          </cell>
          <cell r="R613">
            <v>1</v>
          </cell>
          <cell r="S613">
            <v>0</v>
          </cell>
        </row>
        <row r="614">
          <cell r="A614">
            <v>1118</v>
          </cell>
          <cell r="B614" t="str">
            <v>100107-3291-01</v>
          </cell>
          <cell r="C614" t="str">
            <v xml:space="preserve">  Juros descoberto - CGD</v>
          </cell>
          <cell r="D614">
            <v>0</v>
          </cell>
          <cell r="E614">
            <v>0</v>
          </cell>
          <cell r="F614">
            <v>1</v>
          </cell>
          <cell r="G614">
            <v>0</v>
          </cell>
          <cell r="I614" t="str">
            <v>A</v>
          </cell>
          <cell r="J614">
            <v>0</v>
          </cell>
          <cell r="K614">
            <v>0</v>
          </cell>
          <cell r="L614">
            <v>1</v>
          </cell>
          <cell r="M614">
            <v>0</v>
          </cell>
          <cell r="N614">
            <v>0</v>
          </cell>
          <cell r="P614" t="str">
            <v>100107-3291-01</v>
          </cell>
          <cell r="Q614" t="str">
            <v xml:space="preserve">  Juros descoberto - CGD</v>
          </cell>
          <cell r="R614">
            <v>1</v>
          </cell>
          <cell r="S614">
            <v>0</v>
          </cell>
        </row>
        <row r="615">
          <cell r="A615">
            <v>1121</v>
          </cell>
          <cell r="B615">
            <v>6813</v>
          </cell>
          <cell r="C615" t="str">
            <v>Outros empréstimos obtidos</v>
          </cell>
          <cell r="D615">
            <v>240.9</v>
          </cell>
          <cell r="E615">
            <v>0</v>
          </cell>
          <cell r="F615">
            <v>3270.36</v>
          </cell>
          <cell r="G615">
            <v>0</v>
          </cell>
          <cell r="I615" t="str">
            <v>A</v>
          </cell>
          <cell r="J615">
            <v>0</v>
          </cell>
          <cell r="K615">
            <v>0</v>
          </cell>
          <cell r="L615">
            <v>0</v>
          </cell>
          <cell r="M615">
            <v>0</v>
          </cell>
          <cell r="N615">
            <v>240.9</v>
          </cell>
          <cell r="P615">
            <v>6813</v>
          </cell>
          <cell r="Q615" t="str">
            <v>Outros empréstimos obtidos</v>
          </cell>
          <cell r="R615">
            <v>3029.46</v>
          </cell>
          <cell r="S615">
            <v>0</v>
          </cell>
        </row>
        <row r="616">
          <cell r="A616">
            <v>1122</v>
          </cell>
          <cell r="B616">
            <v>0</v>
          </cell>
          <cell r="C616" t="str">
            <v>Forn. Imob. Reg. Loc. Financeira</v>
          </cell>
          <cell r="D616">
            <v>240.9</v>
          </cell>
          <cell r="E616">
            <v>0</v>
          </cell>
          <cell r="F616">
            <v>3270.36</v>
          </cell>
          <cell r="G616">
            <v>0</v>
          </cell>
          <cell r="I616" t="str">
            <v>A</v>
          </cell>
          <cell r="J616">
            <v>0</v>
          </cell>
          <cell r="K616">
            <v>0</v>
          </cell>
          <cell r="L616">
            <v>0</v>
          </cell>
          <cell r="M616">
            <v>0</v>
          </cell>
          <cell r="N616">
            <v>240.9</v>
          </cell>
          <cell r="P616">
            <v>0</v>
          </cell>
          <cell r="Q616" t="str">
            <v>Forn. Imob. Reg. Loc. Financeira</v>
          </cell>
          <cell r="R616">
            <v>3029.46</v>
          </cell>
          <cell r="S616">
            <v>0</v>
          </cell>
        </row>
        <row r="617">
          <cell r="A617">
            <v>1123</v>
          </cell>
          <cell r="B617" t="str">
            <v>102764-3550-01</v>
          </cell>
          <cell r="C617" t="str">
            <v xml:space="preserve">  Juros Locação - Caixa Leasing Factoring</v>
          </cell>
          <cell r="D617">
            <v>240.9</v>
          </cell>
          <cell r="E617">
            <v>0</v>
          </cell>
          <cell r="F617">
            <v>3270.36</v>
          </cell>
          <cell r="G617">
            <v>0</v>
          </cell>
          <cell r="I617" t="str">
            <v>A</v>
          </cell>
          <cell r="J617">
            <v>240.9</v>
          </cell>
          <cell r="K617">
            <v>0</v>
          </cell>
          <cell r="L617">
            <v>3270.36</v>
          </cell>
          <cell r="M617">
            <v>0</v>
          </cell>
          <cell r="N617">
            <v>240.9</v>
          </cell>
          <cell r="P617" t="str">
            <v>102764-3550-01</v>
          </cell>
          <cell r="Q617" t="str">
            <v xml:space="preserve">  Juros Locação - Locapor   </v>
          </cell>
          <cell r="R617">
            <v>3029.46</v>
          </cell>
          <cell r="S617">
            <v>0</v>
          </cell>
        </row>
        <row r="618">
          <cell r="A618">
            <v>1125</v>
          </cell>
          <cell r="B618">
            <v>6815</v>
          </cell>
          <cell r="C618" t="str">
            <v>Juros de mora e compensatórios</v>
          </cell>
          <cell r="D618">
            <v>0</v>
          </cell>
          <cell r="E618">
            <v>0</v>
          </cell>
          <cell r="F618">
            <v>329.2</v>
          </cell>
          <cell r="G618">
            <v>0</v>
          </cell>
          <cell r="I618" t="str">
            <v>A</v>
          </cell>
          <cell r="J618">
            <v>0</v>
          </cell>
          <cell r="K618">
            <v>0</v>
          </cell>
          <cell r="L618">
            <v>0</v>
          </cell>
          <cell r="M618">
            <v>0</v>
          </cell>
          <cell r="N618">
            <v>0</v>
          </cell>
          <cell r="P618">
            <v>6815</v>
          </cell>
          <cell r="Q618" t="str">
            <v>Juros de mora e compensatórios</v>
          </cell>
          <cell r="R618">
            <v>329.2</v>
          </cell>
          <cell r="S618">
            <v>0</v>
          </cell>
        </row>
        <row r="619">
          <cell r="A619">
            <v>1126</v>
          </cell>
          <cell r="B619" t="str">
            <v>000117-3551-01</v>
          </cell>
          <cell r="C619" t="str">
            <v xml:space="preserve">  Juros de Mora</v>
          </cell>
          <cell r="D619">
            <v>0</v>
          </cell>
          <cell r="E619">
            <v>0</v>
          </cell>
          <cell r="F619">
            <v>329.2</v>
          </cell>
          <cell r="G619">
            <v>0</v>
          </cell>
          <cell r="I619" t="str">
            <v>A</v>
          </cell>
          <cell r="J619">
            <v>0</v>
          </cell>
          <cell r="K619">
            <v>0</v>
          </cell>
          <cell r="L619">
            <v>329.2</v>
          </cell>
          <cell r="M619">
            <v>0</v>
          </cell>
          <cell r="N619">
            <v>0</v>
          </cell>
          <cell r="R619">
            <v>329.2</v>
          </cell>
          <cell r="S619">
            <v>0</v>
          </cell>
        </row>
        <row r="620">
          <cell r="A620">
            <v>1128</v>
          </cell>
          <cell r="B620">
            <v>6818</v>
          </cell>
          <cell r="C620" t="str">
            <v>Outros juros</v>
          </cell>
          <cell r="D620">
            <v>0</v>
          </cell>
          <cell r="E620">
            <v>0</v>
          </cell>
          <cell r="F620">
            <v>4.26</v>
          </cell>
          <cell r="G620">
            <v>0</v>
          </cell>
          <cell r="I620" t="str">
            <v>A</v>
          </cell>
          <cell r="J620">
            <v>0</v>
          </cell>
          <cell r="K620">
            <v>0</v>
          </cell>
          <cell r="L620">
            <v>0</v>
          </cell>
          <cell r="M620">
            <v>0</v>
          </cell>
          <cell r="N620">
            <v>0</v>
          </cell>
          <cell r="P620">
            <v>6818</v>
          </cell>
          <cell r="Q620" t="str">
            <v>Outros juros</v>
          </cell>
          <cell r="R620">
            <v>4.26</v>
          </cell>
          <cell r="S620">
            <v>0</v>
          </cell>
        </row>
        <row r="621">
          <cell r="A621">
            <v>1129</v>
          </cell>
          <cell r="B621">
            <v>0</v>
          </cell>
          <cell r="C621" t="str">
            <v>Outros Juros e Custos Equiparados</v>
          </cell>
          <cell r="D621">
            <v>0</v>
          </cell>
          <cell r="E621">
            <v>0</v>
          </cell>
          <cell r="F621">
            <v>4.26</v>
          </cell>
          <cell r="G621">
            <v>0</v>
          </cell>
          <cell r="I621" t="str">
            <v>A</v>
          </cell>
          <cell r="J621">
            <v>0</v>
          </cell>
          <cell r="K621">
            <v>0</v>
          </cell>
          <cell r="L621">
            <v>0</v>
          </cell>
          <cell r="M621">
            <v>0</v>
          </cell>
          <cell r="N621">
            <v>0</v>
          </cell>
          <cell r="P621">
            <v>0</v>
          </cell>
          <cell r="Q621" t="str">
            <v>Outros Juros e Custos Equiparados</v>
          </cell>
          <cell r="R621">
            <v>4.26</v>
          </cell>
          <cell r="S621">
            <v>0</v>
          </cell>
        </row>
        <row r="622">
          <cell r="A622">
            <v>1130</v>
          </cell>
          <cell r="B622" t="str">
            <v>100107-3596-01</v>
          </cell>
          <cell r="C622" t="str">
            <v>Caixa Geral de Depósitos</v>
          </cell>
          <cell r="D622">
            <v>0</v>
          </cell>
          <cell r="E622">
            <v>0</v>
          </cell>
          <cell r="F622">
            <v>4.26</v>
          </cell>
          <cell r="G622">
            <v>0</v>
          </cell>
          <cell r="I622" t="str">
            <v>A</v>
          </cell>
          <cell r="J622">
            <v>0</v>
          </cell>
          <cell r="K622">
            <v>0</v>
          </cell>
          <cell r="L622">
            <v>4.26</v>
          </cell>
          <cell r="M622">
            <v>0</v>
          </cell>
          <cell r="N622">
            <v>0</v>
          </cell>
          <cell r="P622" t="str">
            <v>100107-3596-01</v>
          </cell>
          <cell r="Q622" t="str">
            <v>Caixa Geral de Depósitos</v>
          </cell>
          <cell r="R622">
            <v>4.26</v>
          </cell>
          <cell r="S622">
            <v>0</v>
          </cell>
        </row>
        <row r="623">
          <cell r="A623">
            <v>1135</v>
          </cell>
          <cell r="B623">
            <v>684</v>
          </cell>
          <cell r="C623" t="str">
            <v>Ajustamentos de Aplicações financeiras</v>
          </cell>
          <cell r="D623">
            <v>0</v>
          </cell>
          <cell r="E623">
            <v>4241.8999999999996</v>
          </cell>
          <cell r="F623">
            <v>114057.94</v>
          </cell>
          <cell r="G623">
            <v>0</v>
          </cell>
          <cell r="I623" t="str">
            <v>A</v>
          </cell>
          <cell r="J623">
            <v>0</v>
          </cell>
          <cell r="K623">
            <v>0</v>
          </cell>
          <cell r="L623">
            <v>0</v>
          </cell>
          <cell r="M623">
            <v>0</v>
          </cell>
          <cell r="N623">
            <v>-4241.8999999999996</v>
          </cell>
          <cell r="P623">
            <v>684</v>
          </cell>
          <cell r="Q623" t="str">
            <v>Ajustamentos de Aplicações financeiras</v>
          </cell>
          <cell r="R623">
            <v>118299.84</v>
          </cell>
          <cell r="S623">
            <v>0</v>
          </cell>
        </row>
        <row r="624">
          <cell r="A624">
            <v>1138</v>
          </cell>
          <cell r="B624">
            <v>6843</v>
          </cell>
          <cell r="C624" t="str">
            <v>Partes de Capital</v>
          </cell>
          <cell r="D624">
            <v>0</v>
          </cell>
          <cell r="E624">
            <v>5744</v>
          </cell>
          <cell r="F624">
            <v>84612</v>
          </cell>
          <cell r="G624">
            <v>0</v>
          </cell>
          <cell r="I624" t="str">
            <v>A</v>
          </cell>
          <cell r="J624">
            <v>0</v>
          </cell>
          <cell r="K624">
            <v>0</v>
          </cell>
          <cell r="L624">
            <v>0</v>
          </cell>
          <cell r="M624">
            <v>0</v>
          </cell>
          <cell r="N624">
            <v>-5744</v>
          </cell>
          <cell r="P624">
            <v>6843</v>
          </cell>
          <cell r="Q624" t="str">
            <v>Partes de capital</v>
          </cell>
          <cell r="R624">
            <v>90356</v>
          </cell>
          <cell r="S624">
            <v>0</v>
          </cell>
        </row>
        <row r="625">
          <cell r="A625">
            <v>1140</v>
          </cell>
          <cell r="B625" t="str">
            <v>000117-3836-01</v>
          </cell>
          <cell r="C625" t="str">
            <v xml:space="preserve">  Ajust. negativos justo valor p/ resultados</v>
          </cell>
          <cell r="D625">
            <v>54187.93</v>
          </cell>
          <cell r="E625">
            <v>0</v>
          </cell>
          <cell r="F625">
            <v>54187.93</v>
          </cell>
          <cell r="G625">
            <v>0</v>
          </cell>
          <cell r="I625" t="str">
            <v>A</v>
          </cell>
          <cell r="J625">
            <v>54187.93</v>
          </cell>
          <cell r="K625">
            <v>0</v>
          </cell>
          <cell r="L625">
            <v>54187.93</v>
          </cell>
          <cell r="M625">
            <v>0</v>
          </cell>
          <cell r="N625">
            <v>54187.93</v>
          </cell>
        </row>
        <row r="626">
          <cell r="A626">
            <v>1142</v>
          </cell>
          <cell r="B626" t="str">
            <v>000117-2950-30</v>
          </cell>
          <cell r="C626" t="str">
            <v xml:space="preserve">  Reversão de ajustamentos positivos</v>
          </cell>
          <cell r="D626">
            <v>0</v>
          </cell>
          <cell r="E626">
            <v>59931.93</v>
          </cell>
          <cell r="F626">
            <v>30424.07</v>
          </cell>
          <cell r="G626">
            <v>0</v>
          </cell>
          <cell r="I626" t="str">
            <v>A</v>
          </cell>
          <cell r="J626">
            <v>0</v>
          </cell>
          <cell r="K626">
            <v>59931.93</v>
          </cell>
          <cell r="L626">
            <v>30424.07</v>
          </cell>
          <cell r="M626">
            <v>0</v>
          </cell>
          <cell r="N626">
            <v>-59931.93</v>
          </cell>
          <cell r="R626">
            <v>90356</v>
          </cell>
          <cell r="S626">
            <v>0</v>
          </cell>
        </row>
        <row r="627">
          <cell r="A627">
            <v>1143</v>
          </cell>
          <cell r="B627">
            <v>6844</v>
          </cell>
          <cell r="C627" t="str">
            <v>Obrigações e títulos de participação</v>
          </cell>
          <cell r="D627">
            <v>1008.94</v>
          </cell>
          <cell r="E627">
            <v>0</v>
          </cell>
          <cell r="F627">
            <v>28952.78</v>
          </cell>
          <cell r="G627">
            <v>0</v>
          </cell>
          <cell r="I627" t="str">
            <v>A</v>
          </cell>
          <cell r="J627">
            <v>0</v>
          </cell>
          <cell r="K627">
            <v>0</v>
          </cell>
          <cell r="L627">
            <v>0</v>
          </cell>
          <cell r="M627">
            <v>0</v>
          </cell>
          <cell r="N627">
            <v>1008.94</v>
          </cell>
          <cell r="P627">
            <v>6844</v>
          </cell>
          <cell r="Q627" t="str">
            <v>Obrigações e títulos de participação</v>
          </cell>
          <cell r="R627">
            <v>27943.84</v>
          </cell>
          <cell r="S627">
            <v>0</v>
          </cell>
        </row>
        <row r="628">
          <cell r="A628">
            <v>1145</v>
          </cell>
          <cell r="B628" t="str">
            <v>000117-4419-02</v>
          </cell>
          <cell r="C628" t="str">
            <v xml:space="preserve">  Provisões p/ prestações de capital</v>
          </cell>
          <cell r="D628">
            <v>0</v>
          </cell>
          <cell r="E628">
            <v>26895.88</v>
          </cell>
          <cell r="F628">
            <v>1047.9599999999991</v>
          </cell>
          <cell r="G628">
            <v>0</v>
          </cell>
          <cell r="I628" t="str">
            <v>A</v>
          </cell>
          <cell r="J628">
            <v>0</v>
          </cell>
          <cell r="K628">
            <v>26895.88</v>
          </cell>
          <cell r="L628">
            <v>1047.9599999999991</v>
          </cell>
          <cell r="M628">
            <v>0</v>
          </cell>
          <cell r="N628">
            <v>-26895.88</v>
          </cell>
          <cell r="R628">
            <v>27943.84</v>
          </cell>
          <cell r="S628">
            <v>0</v>
          </cell>
        </row>
        <row r="629">
          <cell r="A629">
            <v>1146</v>
          </cell>
          <cell r="B629" t="str">
            <v>000117-2951-21</v>
          </cell>
          <cell r="C629" t="str">
            <v xml:space="preserve">  Reforço de ajustamentos negativos </v>
          </cell>
          <cell r="D629">
            <v>27904.82</v>
          </cell>
          <cell r="E629">
            <v>0</v>
          </cell>
          <cell r="F629">
            <v>27904.82</v>
          </cell>
          <cell r="G629">
            <v>0</v>
          </cell>
          <cell r="I629" t="str">
            <v>A</v>
          </cell>
          <cell r="J629">
            <v>27904.82</v>
          </cell>
          <cell r="K629">
            <v>0</v>
          </cell>
          <cell r="L629">
            <v>27904.82</v>
          </cell>
          <cell r="M629">
            <v>0</v>
          </cell>
          <cell r="N629">
            <v>27904.82</v>
          </cell>
        </row>
        <row r="630">
          <cell r="A630">
            <v>1147</v>
          </cell>
          <cell r="B630">
            <v>6845</v>
          </cell>
          <cell r="C630" t="str">
            <v>Empréstimos de financiamento</v>
          </cell>
          <cell r="D630">
            <v>493.16</v>
          </cell>
          <cell r="E630">
            <v>0</v>
          </cell>
          <cell r="F630">
            <v>493.16</v>
          </cell>
          <cell r="G630">
            <v>0</v>
          </cell>
          <cell r="I630" t="str">
            <v>A</v>
          </cell>
          <cell r="J630">
            <v>0</v>
          </cell>
          <cell r="K630">
            <v>0</v>
          </cell>
          <cell r="L630">
            <v>0</v>
          </cell>
          <cell r="M630">
            <v>0</v>
          </cell>
          <cell r="N630">
            <v>493.16</v>
          </cell>
          <cell r="P630">
            <v>6845</v>
          </cell>
          <cell r="Q630" t="str">
            <v>Empréstimos de financiamento</v>
          </cell>
          <cell r="S630">
            <v>0</v>
          </cell>
        </row>
        <row r="631">
          <cell r="A631">
            <v>1148</v>
          </cell>
          <cell r="B631" t="str">
            <v>000117-4419-01</v>
          </cell>
          <cell r="C631" t="str">
            <v xml:space="preserve">  Provisões p/ empréstimos financiamento</v>
          </cell>
          <cell r="D631">
            <v>493.16</v>
          </cell>
          <cell r="E631">
            <v>0</v>
          </cell>
          <cell r="F631">
            <v>493.16</v>
          </cell>
          <cell r="G631">
            <v>0</v>
          </cell>
          <cell r="I631" t="str">
            <v>A</v>
          </cell>
          <cell r="J631">
            <v>493.16</v>
          </cell>
          <cell r="K631">
            <v>0</v>
          </cell>
          <cell r="L631">
            <v>493.16</v>
          </cell>
          <cell r="M631">
            <v>0</v>
          </cell>
          <cell r="N631">
            <v>493.16</v>
          </cell>
          <cell r="P631" t="str">
            <v>000117-4419-01</v>
          </cell>
          <cell r="Q631" t="str">
            <v xml:space="preserve">  Provisões para outras imob. Financeiras</v>
          </cell>
          <cell r="S631">
            <v>0</v>
          </cell>
        </row>
        <row r="632">
          <cell r="A632">
            <v>1158</v>
          </cell>
          <cell r="B632">
            <v>69</v>
          </cell>
          <cell r="C632" t="str">
            <v xml:space="preserve">Custos e perdas extraordinários </v>
          </cell>
          <cell r="D632">
            <v>0</v>
          </cell>
          <cell r="E632">
            <v>0</v>
          </cell>
          <cell r="F632">
            <v>29493.120000000003</v>
          </cell>
          <cell r="G632">
            <v>0</v>
          </cell>
          <cell r="I632" t="str">
            <v>A</v>
          </cell>
          <cell r="J632">
            <v>0</v>
          </cell>
          <cell r="K632">
            <v>0</v>
          </cell>
          <cell r="L632">
            <v>0</v>
          </cell>
          <cell r="M632">
            <v>0</v>
          </cell>
          <cell r="N632">
            <v>0</v>
          </cell>
          <cell r="P632">
            <v>69</v>
          </cell>
          <cell r="Q632" t="str">
            <v xml:space="preserve">Custos e perdas extraordinários </v>
          </cell>
          <cell r="R632">
            <v>29493.119999999999</v>
          </cell>
          <cell r="S632">
            <v>0</v>
          </cell>
        </row>
        <row r="633">
          <cell r="A633">
            <v>1177</v>
          </cell>
          <cell r="B633">
            <v>697</v>
          </cell>
          <cell r="C633" t="str">
            <v>Correcções relativas a exercícios anteriores</v>
          </cell>
          <cell r="D633">
            <v>0</v>
          </cell>
          <cell r="E633">
            <v>0</v>
          </cell>
          <cell r="F633">
            <v>4493.1000000000004</v>
          </cell>
          <cell r="G633">
            <v>0</v>
          </cell>
          <cell r="I633" t="str">
            <v>A</v>
          </cell>
          <cell r="J633">
            <v>0</v>
          </cell>
          <cell r="K633">
            <v>0</v>
          </cell>
          <cell r="L633">
            <v>0</v>
          </cell>
          <cell r="M633">
            <v>0</v>
          </cell>
          <cell r="N633">
            <v>0</v>
          </cell>
          <cell r="P633">
            <v>697</v>
          </cell>
          <cell r="Q633" t="str">
            <v>Correcções relativas a exercícios anteriores</v>
          </cell>
          <cell r="R633">
            <v>4493.1000000000004</v>
          </cell>
          <cell r="S633">
            <v>0</v>
          </cell>
        </row>
        <row r="634">
          <cell r="A634">
            <v>1180</v>
          </cell>
          <cell r="B634" t="str">
            <v>000117-3240-03</v>
          </cell>
          <cell r="C634" t="str">
            <v xml:space="preserve">  Custos com Pessoal</v>
          </cell>
          <cell r="D634">
            <v>0</v>
          </cell>
          <cell r="E634">
            <v>0</v>
          </cell>
          <cell r="F634">
            <v>1920.85</v>
          </cell>
          <cell r="G634">
            <v>0</v>
          </cell>
          <cell r="I634" t="str">
            <v>A</v>
          </cell>
          <cell r="J634">
            <v>0</v>
          </cell>
          <cell r="K634">
            <v>0</v>
          </cell>
          <cell r="L634">
            <v>1920.85</v>
          </cell>
          <cell r="M634">
            <v>0</v>
          </cell>
          <cell r="N634">
            <v>0</v>
          </cell>
          <cell r="P634" t="str">
            <v>000117-3240-03</v>
          </cell>
          <cell r="Q634" t="str">
            <v xml:space="preserve">  Custos com Pessoal</v>
          </cell>
          <cell r="R634">
            <v>1920.85</v>
          </cell>
          <cell r="S634">
            <v>0</v>
          </cell>
        </row>
        <row r="635">
          <cell r="A635">
            <v>1181</v>
          </cell>
          <cell r="B635" t="str">
            <v>000117-3240-04</v>
          </cell>
          <cell r="C635" t="str">
            <v xml:space="preserve">  Fornecimentos Serv. Terceiros</v>
          </cell>
          <cell r="D635">
            <v>0</v>
          </cell>
          <cell r="E635">
            <v>0</v>
          </cell>
          <cell r="F635">
            <v>1081.8699999999999</v>
          </cell>
          <cell r="G635">
            <v>0</v>
          </cell>
          <cell r="I635" t="str">
            <v>A</v>
          </cell>
          <cell r="J635">
            <v>0</v>
          </cell>
          <cell r="K635">
            <v>0</v>
          </cell>
          <cell r="L635">
            <v>1081.8699999999999</v>
          </cell>
          <cell r="M635">
            <v>0</v>
          </cell>
          <cell r="N635">
            <v>0</v>
          </cell>
          <cell r="P635" t="str">
            <v>000117-3240-04</v>
          </cell>
          <cell r="Q635" t="str">
            <v xml:space="preserve">  Fornecimentos Serv. Terceiros</v>
          </cell>
          <cell r="R635">
            <v>1081.8699999999999</v>
          </cell>
          <cell r="S635">
            <v>0</v>
          </cell>
        </row>
        <row r="636">
          <cell r="A636">
            <v>1186</v>
          </cell>
          <cell r="B636" t="str">
            <v>000117-3240-06</v>
          </cell>
          <cell r="C636" t="str">
            <v xml:space="preserve">  Amortizações imobilizado</v>
          </cell>
          <cell r="D636">
            <v>0</v>
          </cell>
          <cell r="E636">
            <v>0</v>
          </cell>
          <cell r="F636">
            <v>1490.38</v>
          </cell>
          <cell r="G636">
            <v>0</v>
          </cell>
          <cell r="I636" t="str">
            <v>A</v>
          </cell>
          <cell r="J636">
            <v>0</v>
          </cell>
          <cell r="K636">
            <v>0</v>
          </cell>
          <cell r="L636">
            <v>1490.38</v>
          </cell>
          <cell r="M636">
            <v>0</v>
          </cell>
          <cell r="N636">
            <v>0</v>
          </cell>
          <cell r="P636" t="str">
            <v>000117-3240-06</v>
          </cell>
          <cell r="Q636" t="str">
            <v xml:space="preserve">  Amortizações imobilizado</v>
          </cell>
          <cell r="R636">
            <v>1490.38</v>
          </cell>
          <cell r="S636">
            <v>0</v>
          </cell>
        </row>
        <row r="637">
          <cell r="A637">
            <v>1191</v>
          </cell>
          <cell r="B637">
            <v>698</v>
          </cell>
          <cell r="C637" t="str">
            <v xml:space="preserve">Outros custos e perdas extraordinários </v>
          </cell>
          <cell r="D637">
            <v>0</v>
          </cell>
          <cell r="E637">
            <v>0</v>
          </cell>
          <cell r="F637">
            <v>25000.02</v>
          </cell>
          <cell r="G637">
            <v>0</v>
          </cell>
          <cell r="I637" t="str">
            <v>A</v>
          </cell>
          <cell r="J637">
            <v>0</v>
          </cell>
          <cell r="K637">
            <v>0</v>
          </cell>
          <cell r="L637">
            <v>0</v>
          </cell>
          <cell r="M637">
            <v>0</v>
          </cell>
          <cell r="N637">
            <v>0</v>
          </cell>
          <cell r="P637">
            <v>698</v>
          </cell>
          <cell r="Q637" t="str">
            <v xml:space="preserve">Outros custos e perdas extraordinários </v>
          </cell>
          <cell r="R637">
            <v>25000.02</v>
          </cell>
          <cell r="S637">
            <v>0</v>
          </cell>
        </row>
        <row r="638">
          <cell r="A638">
            <v>1194</v>
          </cell>
          <cell r="B638">
            <v>6988</v>
          </cell>
          <cell r="C638" t="str">
            <v>Outros não especificados</v>
          </cell>
          <cell r="D638">
            <v>0</v>
          </cell>
          <cell r="E638">
            <v>0</v>
          </cell>
          <cell r="F638">
            <v>25000.02</v>
          </cell>
          <cell r="G638">
            <v>0</v>
          </cell>
          <cell r="I638" t="str">
            <v>A</v>
          </cell>
          <cell r="J638">
            <v>0</v>
          </cell>
          <cell r="K638">
            <v>0</v>
          </cell>
          <cell r="L638">
            <v>0</v>
          </cell>
          <cell r="M638">
            <v>0</v>
          </cell>
          <cell r="N638">
            <v>0</v>
          </cell>
          <cell r="P638">
            <v>6988</v>
          </cell>
          <cell r="Q638" t="str">
            <v>Outros não especificados</v>
          </cell>
          <cell r="R638">
            <v>25000.02</v>
          </cell>
          <cell r="S638">
            <v>0</v>
          </cell>
        </row>
        <row r="639">
          <cell r="A639">
            <v>1195</v>
          </cell>
          <cell r="B639" t="str">
            <v>000117-3241-01</v>
          </cell>
          <cell r="C639" t="str">
            <v xml:space="preserve">  Outras Perdas Extraordinárias</v>
          </cell>
          <cell r="D639">
            <v>0</v>
          </cell>
          <cell r="E639">
            <v>0</v>
          </cell>
          <cell r="F639">
            <v>25000.02</v>
          </cell>
          <cell r="G639">
            <v>0</v>
          </cell>
          <cell r="I639" t="str">
            <v>A</v>
          </cell>
          <cell r="J639">
            <v>0</v>
          </cell>
          <cell r="K639">
            <v>0</v>
          </cell>
          <cell r="L639">
            <v>25000.02</v>
          </cell>
          <cell r="M639">
            <v>0</v>
          </cell>
          <cell r="N639">
            <v>0</v>
          </cell>
          <cell r="P639" t="str">
            <v>000117-3241-01</v>
          </cell>
          <cell r="Q639" t="str">
            <v xml:space="preserve">  Outras Perdas Extraordinárias</v>
          </cell>
          <cell r="R639">
            <v>25000.02</v>
          </cell>
          <cell r="S639">
            <v>0</v>
          </cell>
        </row>
        <row r="640">
          <cell r="A640">
            <v>1205</v>
          </cell>
          <cell r="B640">
            <v>72</v>
          </cell>
          <cell r="C640" t="str">
            <v>Prestações de serviços</v>
          </cell>
          <cell r="D640">
            <v>0</v>
          </cell>
          <cell r="E640">
            <v>657195.91</v>
          </cell>
          <cell r="F640">
            <v>0</v>
          </cell>
          <cell r="G640">
            <v>2762644.91</v>
          </cell>
          <cell r="I640" t="str">
            <v>A</v>
          </cell>
          <cell r="J640">
            <v>0</v>
          </cell>
          <cell r="K640">
            <v>0</v>
          </cell>
          <cell r="L640">
            <v>0</v>
          </cell>
          <cell r="M640">
            <v>0</v>
          </cell>
          <cell r="N640">
            <v>-657195.91</v>
          </cell>
          <cell r="P640">
            <v>72</v>
          </cell>
          <cell r="Q640" t="str">
            <v>Prestações de serviços</v>
          </cell>
          <cell r="R640">
            <v>0</v>
          </cell>
          <cell r="S640">
            <v>2105449</v>
          </cell>
        </row>
        <row r="641">
          <cell r="A641">
            <v>1206</v>
          </cell>
          <cell r="B641">
            <v>721</v>
          </cell>
          <cell r="C641" t="str">
            <v>Comissão de Gestão / Mais-Valias</v>
          </cell>
          <cell r="D641">
            <v>0</v>
          </cell>
          <cell r="E641">
            <v>627261.87</v>
          </cell>
          <cell r="F641">
            <v>0</v>
          </cell>
          <cell r="G641">
            <v>2323254.08</v>
          </cell>
          <cell r="I641" t="str">
            <v>A</v>
          </cell>
          <cell r="J641">
            <v>0</v>
          </cell>
          <cell r="K641">
            <v>0</v>
          </cell>
          <cell r="L641">
            <v>0</v>
          </cell>
          <cell r="M641">
            <v>0</v>
          </cell>
          <cell r="N641">
            <v>-627261.87</v>
          </cell>
          <cell r="P641">
            <v>721</v>
          </cell>
          <cell r="Q641" t="str">
            <v>Comissão de Gestão / Mais-Valias</v>
          </cell>
          <cell r="R641">
            <v>0</v>
          </cell>
          <cell r="S641">
            <v>1695992.21</v>
          </cell>
        </row>
        <row r="642">
          <cell r="A642">
            <v>1207</v>
          </cell>
          <cell r="B642">
            <v>0</v>
          </cell>
          <cell r="C642" t="str">
            <v>Comissão de Gestão</v>
          </cell>
          <cell r="D642">
            <v>0</v>
          </cell>
          <cell r="E642">
            <v>191397.24</v>
          </cell>
          <cell r="F642">
            <v>0</v>
          </cell>
          <cell r="G642">
            <v>1887389.45</v>
          </cell>
          <cell r="I642" t="str">
            <v>A</v>
          </cell>
          <cell r="J642">
            <v>0</v>
          </cell>
          <cell r="K642">
            <v>0</v>
          </cell>
          <cell r="L642">
            <v>0</v>
          </cell>
          <cell r="M642">
            <v>0</v>
          </cell>
          <cell r="N642">
            <v>-191397.24</v>
          </cell>
          <cell r="P642">
            <v>0</v>
          </cell>
          <cell r="Q642" t="str">
            <v>Comissão de Gestão</v>
          </cell>
          <cell r="R642">
            <v>0</v>
          </cell>
          <cell r="S642">
            <v>1695992.21</v>
          </cell>
        </row>
        <row r="643">
          <cell r="A643">
            <v>1208</v>
          </cell>
          <cell r="B643" t="str">
            <v>000125-5083-01</v>
          </cell>
          <cell r="C643" t="str">
            <v xml:space="preserve">  FIQ PME - Cx. Capital</v>
          </cell>
          <cell r="D643">
            <v>0</v>
          </cell>
          <cell r="E643">
            <v>18000.39</v>
          </cell>
          <cell r="F643">
            <v>0</v>
          </cell>
          <cell r="G643">
            <v>228373.31</v>
          </cell>
          <cell r="I643" t="str">
            <v>A</v>
          </cell>
          <cell r="J643">
            <v>0</v>
          </cell>
          <cell r="K643">
            <v>18000.39</v>
          </cell>
          <cell r="L643">
            <v>0</v>
          </cell>
          <cell r="M643">
            <v>228373.31</v>
          </cell>
          <cell r="N643">
            <v>-18000.39</v>
          </cell>
          <cell r="P643" t="str">
            <v>000125-5083-01</v>
          </cell>
          <cell r="Q643" t="str">
            <v xml:space="preserve">  FIQ PME - Cx. capital</v>
          </cell>
          <cell r="R643">
            <v>0</v>
          </cell>
          <cell r="S643">
            <v>210372.92</v>
          </cell>
        </row>
        <row r="644">
          <cell r="A644">
            <v>1209</v>
          </cell>
          <cell r="B644" t="str">
            <v>000166-5083-01</v>
          </cell>
          <cell r="C644" t="str">
            <v xml:space="preserve">  FIQ Energias Renováveis - Cx.Capital</v>
          </cell>
          <cell r="D644">
            <v>0</v>
          </cell>
          <cell r="E644">
            <v>26491.63</v>
          </cell>
          <cell r="F644">
            <v>0</v>
          </cell>
          <cell r="G644">
            <v>239890.22</v>
          </cell>
          <cell r="I644" t="str">
            <v>A</v>
          </cell>
          <cell r="J644">
            <v>0</v>
          </cell>
          <cell r="K644">
            <v>26491.63</v>
          </cell>
          <cell r="L644">
            <v>0</v>
          </cell>
          <cell r="M644">
            <v>239890.22</v>
          </cell>
          <cell r="N644">
            <v>-26491.63</v>
          </cell>
          <cell r="R644">
            <v>0</v>
          </cell>
          <cell r="S644">
            <v>213398.59</v>
          </cell>
        </row>
        <row r="645">
          <cell r="A645">
            <v>1210</v>
          </cell>
          <cell r="B645" t="str">
            <v>000158-5083-04</v>
          </cell>
          <cell r="C645" t="str">
            <v xml:space="preserve">  FIQ Grupo CGD - Cx.Capital</v>
          </cell>
          <cell r="D645">
            <v>0</v>
          </cell>
          <cell r="E645">
            <v>146905.22</v>
          </cell>
          <cell r="F645">
            <v>0</v>
          </cell>
          <cell r="G645">
            <v>1419125.92</v>
          </cell>
          <cell r="I645" t="str">
            <v>A</v>
          </cell>
          <cell r="J645">
            <v>0</v>
          </cell>
          <cell r="K645">
            <v>146905.22</v>
          </cell>
          <cell r="L645">
            <v>0</v>
          </cell>
          <cell r="M645">
            <v>1419125.92</v>
          </cell>
          <cell r="N645">
            <v>-146905.22</v>
          </cell>
          <cell r="P645" t="str">
            <v>000158-5083-04</v>
          </cell>
          <cell r="Q645" t="str">
            <v xml:space="preserve">  FIQ Grupo CGD - Cx.capital</v>
          </cell>
          <cell r="R645">
            <v>0</v>
          </cell>
          <cell r="S645">
            <v>1272220.7</v>
          </cell>
        </row>
        <row r="646">
          <cell r="A646">
            <v>1211</v>
          </cell>
          <cell r="B646">
            <v>0</v>
          </cell>
          <cell r="C646" t="str">
            <v>Comissão Sobre Mais-Valias</v>
          </cell>
          <cell r="D646">
            <v>0</v>
          </cell>
          <cell r="E646">
            <v>435864.63</v>
          </cell>
          <cell r="F646">
            <v>0</v>
          </cell>
          <cell r="G646">
            <v>435864.63</v>
          </cell>
          <cell r="I646" t="str">
            <v>A</v>
          </cell>
          <cell r="J646">
            <v>0</v>
          </cell>
          <cell r="K646">
            <v>0</v>
          </cell>
          <cell r="L646">
            <v>0</v>
          </cell>
          <cell r="M646">
            <v>0</v>
          </cell>
          <cell r="N646">
            <v>-435864.63</v>
          </cell>
          <cell r="P646">
            <v>0</v>
          </cell>
          <cell r="Q646" t="str">
            <v>Comissão Sobre Mais-Valias</v>
          </cell>
          <cell r="S646">
            <v>0</v>
          </cell>
        </row>
        <row r="647">
          <cell r="A647">
            <v>1212</v>
          </cell>
          <cell r="B647" t="str">
            <v>000158-5083-05</v>
          </cell>
          <cell r="C647" t="str">
            <v xml:space="preserve">  FIQ Grupo CGD - Cx.Capital</v>
          </cell>
          <cell r="D647">
            <v>0</v>
          </cell>
          <cell r="E647">
            <v>431400.79</v>
          </cell>
          <cell r="F647">
            <v>0</v>
          </cell>
          <cell r="G647">
            <v>431400.79</v>
          </cell>
          <cell r="I647" t="str">
            <v>A</v>
          </cell>
          <cell r="J647">
            <v>0</v>
          </cell>
          <cell r="K647">
            <v>431400.79</v>
          </cell>
          <cell r="L647">
            <v>0</v>
          </cell>
          <cell r="M647">
            <v>431400.79</v>
          </cell>
          <cell r="N647">
            <v>-431400.79</v>
          </cell>
          <cell r="P647" t="str">
            <v>000158-5083-05</v>
          </cell>
          <cell r="Q647" t="str">
            <v xml:space="preserve">  FIQ Grupo CGD - Cx.capital</v>
          </cell>
          <cell r="S647">
            <v>0</v>
          </cell>
        </row>
        <row r="648">
          <cell r="A648">
            <v>1213</v>
          </cell>
          <cell r="B648" t="str">
            <v>000125-5083-02</v>
          </cell>
          <cell r="C648" t="str">
            <v xml:space="preserve">  FIQ PME - Cx. Capital</v>
          </cell>
          <cell r="D648">
            <v>0</v>
          </cell>
          <cell r="E648">
            <v>4463.84</v>
          </cell>
          <cell r="F648">
            <v>0</v>
          </cell>
          <cell r="G648">
            <v>4463.84</v>
          </cell>
          <cell r="I648" t="str">
            <v>A</v>
          </cell>
          <cell r="J648">
            <v>0</v>
          </cell>
          <cell r="K648">
            <v>4463.84</v>
          </cell>
          <cell r="L648">
            <v>0</v>
          </cell>
          <cell r="M648">
            <v>4463.84</v>
          </cell>
          <cell r="N648">
            <v>-4463.84</v>
          </cell>
          <cell r="P648" t="str">
            <v>000125-5083-02</v>
          </cell>
          <cell r="Q648" t="str">
            <v xml:space="preserve">  FIQ PME - Cx. capital</v>
          </cell>
          <cell r="S648">
            <v>0</v>
          </cell>
        </row>
        <row r="649">
          <cell r="A649">
            <v>1214</v>
          </cell>
          <cell r="B649">
            <v>722</v>
          </cell>
          <cell r="C649" t="str">
            <v>Prestações de Serviços a Participadas</v>
          </cell>
          <cell r="D649">
            <v>0</v>
          </cell>
          <cell r="E649">
            <v>29934.04</v>
          </cell>
          <cell r="F649">
            <v>0</v>
          </cell>
          <cell r="G649">
            <v>439390.83</v>
          </cell>
          <cell r="I649" t="str">
            <v>A</v>
          </cell>
          <cell r="J649">
            <v>0</v>
          </cell>
          <cell r="K649">
            <v>0</v>
          </cell>
          <cell r="L649">
            <v>0</v>
          </cell>
          <cell r="M649">
            <v>0</v>
          </cell>
          <cell r="N649">
            <v>-29934.04</v>
          </cell>
          <cell r="P649">
            <v>722</v>
          </cell>
          <cell r="Q649" t="str">
            <v>Prestações de Serviços a Participadas</v>
          </cell>
          <cell r="R649">
            <v>0</v>
          </cell>
          <cell r="S649">
            <v>409456.79</v>
          </cell>
        </row>
        <row r="650">
          <cell r="A650">
            <v>1217</v>
          </cell>
          <cell r="B650" t="str">
            <v>120006-5530-01</v>
          </cell>
          <cell r="C650" t="str">
            <v xml:space="preserve">  Ferraço, SA   </v>
          </cell>
          <cell r="D650">
            <v>0</v>
          </cell>
          <cell r="E650">
            <v>111.28</v>
          </cell>
          <cell r="F650">
            <v>0</v>
          </cell>
          <cell r="G650">
            <v>1648.1</v>
          </cell>
          <cell r="I650" t="str">
            <v>A</v>
          </cell>
          <cell r="J650">
            <v>0</v>
          </cell>
          <cell r="K650">
            <v>111.28</v>
          </cell>
          <cell r="L650">
            <v>0</v>
          </cell>
          <cell r="M650">
            <v>1648.1</v>
          </cell>
          <cell r="N650">
            <v>-111.28</v>
          </cell>
          <cell r="P650" t="str">
            <v>120006-5530-01</v>
          </cell>
          <cell r="Q650" t="str">
            <v xml:space="preserve">  Ferraço, SA   </v>
          </cell>
          <cell r="R650">
            <v>0</v>
          </cell>
          <cell r="S650">
            <v>1536.82</v>
          </cell>
        </row>
        <row r="651">
          <cell r="A651">
            <v>1219</v>
          </cell>
          <cell r="B651" t="str">
            <v>119784-5530-01</v>
          </cell>
          <cell r="C651" t="str">
            <v xml:space="preserve">  Felino, SA</v>
          </cell>
          <cell r="D651">
            <v>0</v>
          </cell>
          <cell r="E651">
            <v>0</v>
          </cell>
          <cell r="F651">
            <v>0</v>
          </cell>
          <cell r="G651">
            <v>2139.83</v>
          </cell>
          <cell r="I651" t="str">
            <v>A</v>
          </cell>
          <cell r="J651">
            <v>0</v>
          </cell>
          <cell r="K651">
            <v>0</v>
          </cell>
          <cell r="L651">
            <v>0</v>
          </cell>
          <cell r="M651">
            <v>2139.83</v>
          </cell>
          <cell r="N651">
            <v>0</v>
          </cell>
          <cell r="P651" t="str">
            <v>119784-5530-01</v>
          </cell>
          <cell r="Q651" t="str">
            <v xml:space="preserve">  Felino, SA</v>
          </cell>
          <cell r="R651">
            <v>0</v>
          </cell>
          <cell r="S651">
            <v>2139.83</v>
          </cell>
        </row>
        <row r="652">
          <cell r="A652">
            <v>1222</v>
          </cell>
          <cell r="B652" t="str">
            <v>120196-5530-01</v>
          </cell>
          <cell r="C652" t="str">
            <v xml:space="preserve">  Sinalemp, SA</v>
          </cell>
          <cell r="D652">
            <v>1802.83</v>
          </cell>
          <cell r="E652">
            <v>0</v>
          </cell>
          <cell r="F652">
            <v>0</v>
          </cell>
          <cell r="G652">
            <v>15695.730000000001</v>
          </cell>
          <cell r="I652" t="str">
            <v>A</v>
          </cell>
          <cell r="J652">
            <v>1802.83</v>
          </cell>
          <cell r="K652">
            <v>0</v>
          </cell>
          <cell r="L652">
            <v>0</v>
          </cell>
          <cell r="M652">
            <v>15695.730000000001</v>
          </cell>
          <cell r="N652">
            <v>1802.83</v>
          </cell>
          <cell r="P652" t="str">
            <v>120196-5530-01</v>
          </cell>
          <cell r="Q652" t="str">
            <v xml:space="preserve">  Sinalemp, SA</v>
          </cell>
          <cell r="R652">
            <v>0</v>
          </cell>
          <cell r="S652">
            <v>17498.560000000001</v>
          </cell>
        </row>
        <row r="653">
          <cell r="A653">
            <v>1223</v>
          </cell>
          <cell r="B653" t="str">
            <v>120428-5530-01</v>
          </cell>
          <cell r="C653" t="str">
            <v xml:space="preserve">  Torre Confecções</v>
          </cell>
          <cell r="D653">
            <v>0</v>
          </cell>
          <cell r="E653">
            <v>706.46</v>
          </cell>
          <cell r="F653">
            <v>0</v>
          </cell>
          <cell r="G653">
            <v>8477.1899999999987</v>
          </cell>
          <cell r="I653" t="str">
            <v>A</v>
          </cell>
          <cell r="J653">
            <v>0</v>
          </cell>
          <cell r="K653">
            <v>706.46</v>
          </cell>
          <cell r="L653">
            <v>0</v>
          </cell>
          <cell r="M653">
            <v>8477.1899999999987</v>
          </cell>
          <cell r="N653">
            <v>-706.46</v>
          </cell>
          <cell r="P653" t="str">
            <v>120428-5530-01</v>
          </cell>
          <cell r="Q653" t="str">
            <v xml:space="preserve">  Torre Confecções</v>
          </cell>
          <cell r="R653">
            <v>0</v>
          </cell>
          <cell r="S653">
            <v>7770.73</v>
          </cell>
        </row>
        <row r="654">
          <cell r="A654">
            <v>1224</v>
          </cell>
          <cell r="B654" t="str">
            <v>119032-5530-01</v>
          </cell>
          <cell r="C654" t="str">
            <v xml:space="preserve">  Silger, SGPS</v>
          </cell>
          <cell r="D654">
            <v>0</v>
          </cell>
          <cell r="E654">
            <v>5000</v>
          </cell>
          <cell r="F654">
            <v>0</v>
          </cell>
          <cell r="G654">
            <v>60000</v>
          </cell>
          <cell r="I654" t="str">
            <v>A</v>
          </cell>
          <cell r="J654">
            <v>0</v>
          </cell>
          <cell r="K654">
            <v>5000</v>
          </cell>
          <cell r="L654">
            <v>0</v>
          </cell>
          <cell r="M654">
            <v>60000</v>
          </cell>
          <cell r="N654">
            <v>-5000</v>
          </cell>
          <cell r="P654" t="str">
            <v>119032-5530-01</v>
          </cell>
          <cell r="Q654" t="str">
            <v xml:space="preserve">  Silger, SGPS</v>
          </cell>
          <cell r="R654">
            <v>0</v>
          </cell>
          <cell r="S654">
            <v>55000</v>
          </cell>
        </row>
        <row r="655">
          <cell r="A655">
            <v>1227</v>
          </cell>
          <cell r="B655" t="str">
            <v>121004-5530-01</v>
          </cell>
          <cell r="C655" t="str">
            <v xml:space="preserve">  Plataforma, SGPS, SA</v>
          </cell>
          <cell r="D655">
            <v>0</v>
          </cell>
          <cell r="E655">
            <v>1401.35</v>
          </cell>
          <cell r="F655">
            <v>0</v>
          </cell>
          <cell r="G655">
            <v>16501.099999999999</v>
          </cell>
          <cell r="I655" t="str">
            <v>A</v>
          </cell>
          <cell r="J655">
            <v>0</v>
          </cell>
          <cell r="K655">
            <v>1401.35</v>
          </cell>
          <cell r="L655">
            <v>0</v>
          </cell>
          <cell r="M655">
            <v>16501.099999999999</v>
          </cell>
          <cell r="N655">
            <v>-1401.35</v>
          </cell>
          <cell r="P655" t="str">
            <v>121004-5530-01</v>
          </cell>
          <cell r="Q655" t="str">
            <v xml:space="preserve">  Plataforma, SGPS, SA</v>
          </cell>
          <cell r="R655">
            <v>0</v>
          </cell>
          <cell r="S655">
            <v>15099.75</v>
          </cell>
        </row>
        <row r="656">
          <cell r="A656">
            <v>1229</v>
          </cell>
          <cell r="B656" t="str">
            <v>121178-5530-01</v>
          </cell>
          <cell r="C656" t="str">
            <v xml:space="preserve">  Convento de Belmonte - Inv. Turíst., SA</v>
          </cell>
          <cell r="D656">
            <v>0</v>
          </cell>
          <cell r="E656">
            <v>541.05999999999995</v>
          </cell>
          <cell r="F656">
            <v>0</v>
          </cell>
          <cell r="G656">
            <v>6431.9</v>
          </cell>
          <cell r="I656" t="str">
            <v>A</v>
          </cell>
          <cell r="J656">
            <v>0</v>
          </cell>
          <cell r="K656">
            <v>541.05999999999995</v>
          </cell>
          <cell r="L656">
            <v>0</v>
          </cell>
          <cell r="M656">
            <v>6431.9</v>
          </cell>
          <cell r="N656">
            <v>-541.05999999999995</v>
          </cell>
          <cell r="P656" t="str">
            <v>121178-5530-01</v>
          </cell>
          <cell r="Q656" t="str">
            <v xml:space="preserve">  Convento de Belmonte - Inv. Turíst., SA</v>
          </cell>
          <cell r="R656">
            <v>0</v>
          </cell>
          <cell r="S656">
            <v>5890.84</v>
          </cell>
        </row>
        <row r="657">
          <cell r="A657">
            <v>1230</v>
          </cell>
          <cell r="B657" t="str">
            <v>121111-5530-01</v>
          </cell>
          <cell r="C657" t="str">
            <v xml:space="preserve">  Manuel Inácio &amp; Filhos, SGPS, SA</v>
          </cell>
          <cell r="D657">
            <v>0</v>
          </cell>
          <cell r="E657">
            <v>2254.42</v>
          </cell>
          <cell r="F657">
            <v>0</v>
          </cell>
          <cell r="G657">
            <v>26850.29</v>
          </cell>
          <cell r="I657" t="str">
            <v>A</v>
          </cell>
          <cell r="J657">
            <v>0</v>
          </cell>
          <cell r="K657">
            <v>2254.42</v>
          </cell>
          <cell r="L657">
            <v>0</v>
          </cell>
          <cell r="M657">
            <v>26850.29</v>
          </cell>
          <cell r="N657">
            <v>-2254.42</v>
          </cell>
          <cell r="P657" t="str">
            <v>121111-5530-01</v>
          </cell>
          <cell r="Q657" t="str">
            <v xml:space="preserve">  Manuel Inácio &amp; Filhos, SGPS, SA</v>
          </cell>
          <cell r="R657">
            <v>0</v>
          </cell>
          <cell r="S657">
            <v>24595.87</v>
          </cell>
        </row>
        <row r="658">
          <cell r="A658">
            <v>1231</v>
          </cell>
          <cell r="B658" t="str">
            <v>121343-5530-01</v>
          </cell>
          <cell r="C658" t="str">
            <v xml:space="preserve">  Grupo Pestana - Pous. Inv. Turíst., SA</v>
          </cell>
          <cell r="D658">
            <v>0</v>
          </cell>
          <cell r="E658">
            <v>1082.1300000000001</v>
          </cell>
          <cell r="F658">
            <v>0</v>
          </cell>
          <cell r="G658">
            <v>12816.720000000001</v>
          </cell>
          <cell r="I658" t="str">
            <v>A</v>
          </cell>
          <cell r="J658">
            <v>0</v>
          </cell>
          <cell r="K658">
            <v>1082.1300000000001</v>
          </cell>
          <cell r="L658">
            <v>0</v>
          </cell>
          <cell r="M658">
            <v>12816.720000000001</v>
          </cell>
          <cell r="N658">
            <v>-1082.1300000000001</v>
          </cell>
          <cell r="P658" t="str">
            <v>121343-5530-01</v>
          </cell>
          <cell r="Q658" t="str">
            <v xml:space="preserve">  Grupo Pestana - Pous. Inv. Turíst., SA</v>
          </cell>
          <cell r="R658">
            <v>0</v>
          </cell>
          <cell r="S658">
            <v>11734.59</v>
          </cell>
        </row>
        <row r="659">
          <cell r="A659">
            <v>1232</v>
          </cell>
          <cell r="B659" t="str">
            <v>121285-5530-01</v>
          </cell>
          <cell r="C659" t="str">
            <v xml:space="preserve">  Prado Cartolinas da Lousã, SA</v>
          </cell>
          <cell r="D659">
            <v>0</v>
          </cell>
          <cell r="E659">
            <v>6666.67</v>
          </cell>
          <cell r="F659">
            <v>0</v>
          </cell>
          <cell r="G659">
            <v>80000.039999999994</v>
          </cell>
          <cell r="I659" t="str">
            <v>A</v>
          </cell>
          <cell r="J659">
            <v>0</v>
          </cell>
          <cell r="K659">
            <v>6666.67</v>
          </cell>
          <cell r="L659">
            <v>0</v>
          </cell>
          <cell r="M659">
            <v>80000.039999999994</v>
          </cell>
          <cell r="N659">
            <v>-6666.67</v>
          </cell>
          <cell r="P659" t="str">
            <v>121285-5530-01</v>
          </cell>
          <cell r="Q659" t="str">
            <v xml:space="preserve">  Prado Cartolinas da Lousã, SA</v>
          </cell>
          <cell r="R659">
            <v>0</v>
          </cell>
          <cell r="S659">
            <v>73333.37</v>
          </cell>
        </row>
        <row r="660">
          <cell r="A660">
            <v>1233</v>
          </cell>
          <cell r="B660" t="str">
            <v>121293-5530-01</v>
          </cell>
          <cell r="C660" t="str">
            <v xml:space="preserve">  Prado Karton, SA</v>
          </cell>
          <cell r="D660">
            <v>0</v>
          </cell>
          <cell r="E660">
            <v>6666.67</v>
          </cell>
          <cell r="F660">
            <v>0</v>
          </cell>
          <cell r="G660">
            <v>80000.039999999994</v>
          </cell>
          <cell r="I660" t="str">
            <v>A</v>
          </cell>
          <cell r="J660">
            <v>0</v>
          </cell>
          <cell r="K660">
            <v>6666.67</v>
          </cell>
          <cell r="L660">
            <v>0</v>
          </cell>
          <cell r="M660">
            <v>80000.039999999994</v>
          </cell>
          <cell r="N660">
            <v>-6666.67</v>
          </cell>
          <cell r="P660" t="str">
            <v>121293-5530-01</v>
          </cell>
          <cell r="Q660" t="str">
            <v xml:space="preserve">  Prado Karton, SA</v>
          </cell>
          <cell r="R660">
            <v>0</v>
          </cell>
          <cell r="S660">
            <v>73333.37</v>
          </cell>
        </row>
        <row r="661">
          <cell r="A661">
            <v>1234</v>
          </cell>
          <cell r="B661" t="str">
            <v>121889-5530-01</v>
          </cell>
          <cell r="C661" t="str">
            <v xml:space="preserve">  NG - Negócios e Gestão, SGPS, SA</v>
          </cell>
          <cell r="D661">
            <v>0</v>
          </cell>
          <cell r="E661">
            <v>1047.56</v>
          </cell>
          <cell r="F661">
            <v>0</v>
          </cell>
          <cell r="G661">
            <v>12570.619999999999</v>
          </cell>
          <cell r="I661" t="str">
            <v>A</v>
          </cell>
          <cell r="J661">
            <v>0</v>
          </cell>
          <cell r="K661">
            <v>1047.56</v>
          </cell>
          <cell r="L661">
            <v>0</v>
          </cell>
          <cell r="M661">
            <v>12570.619999999999</v>
          </cell>
          <cell r="N661">
            <v>-1047.56</v>
          </cell>
          <cell r="P661" t="str">
            <v>121889-5530-01</v>
          </cell>
          <cell r="Q661" t="str">
            <v xml:space="preserve">  NG - Negócios e Gestão, SGPS, SA</v>
          </cell>
          <cell r="R661">
            <v>0</v>
          </cell>
          <cell r="S661">
            <v>11523.06</v>
          </cell>
        </row>
        <row r="662">
          <cell r="A662">
            <v>1235</v>
          </cell>
          <cell r="B662" t="str">
            <v>203323-5530-01</v>
          </cell>
          <cell r="C662" t="str">
            <v xml:space="preserve">  Cabelte, Cabos Eléctr e Telefón., SA</v>
          </cell>
          <cell r="D662">
            <v>0</v>
          </cell>
          <cell r="E662">
            <v>5000</v>
          </cell>
          <cell r="F662">
            <v>0</v>
          </cell>
          <cell r="G662">
            <v>60000</v>
          </cell>
          <cell r="I662" t="str">
            <v>A</v>
          </cell>
          <cell r="J662">
            <v>0</v>
          </cell>
          <cell r="K662">
            <v>5000</v>
          </cell>
          <cell r="L662">
            <v>0</v>
          </cell>
          <cell r="M662">
            <v>60000</v>
          </cell>
          <cell r="N662">
            <v>-5000</v>
          </cell>
          <cell r="P662" t="str">
            <v>203323-5530-01</v>
          </cell>
          <cell r="Q662" t="str">
            <v xml:space="preserve">  Cabelte, Cabos Eléctr e Telefón., SA</v>
          </cell>
          <cell r="R662">
            <v>0</v>
          </cell>
          <cell r="S662">
            <v>55000</v>
          </cell>
        </row>
        <row r="663">
          <cell r="A663">
            <v>1236</v>
          </cell>
          <cell r="B663" t="str">
            <v>123489-5530-01</v>
          </cell>
          <cell r="C663" t="str">
            <v xml:space="preserve">  Grupo Visabeira, SGPS, SA</v>
          </cell>
          <cell r="D663">
            <v>0</v>
          </cell>
          <cell r="E663">
            <v>1259.27</v>
          </cell>
          <cell r="F663">
            <v>0</v>
          </cell>
          <cell r="G663">
            <v>40009.269999999997</v>
          </cell>
          <cell r="I663" t="str">
            <v>A</v>
          </cell>
          <cell r="J663">
            <v>0</v>
          </cell>
          <cell r="K663">
            <v>1259.27</v>
          </cell>
          <cell r="L663">
            <v>0</v>
          </cell>
          <cell r="M663">
            <v>40009.269999999997</v>
          </cell>
          <cell r="N663">
            <v>-1259.27</v>
          </cell>
          <cell r="P663" t="str">
            <v>123489-5530-01</v>
          </cell>
          <cell r="Q663" t="str">
            <v xml:space="preserve">  Grupo Visabeira, SGPS, SA</v>
          </cell>
          <cell r="R663">
            <v>0</v>
          </cell>
          <cell r="S663">
            <v>38750</v>
          </cell>
        </row>
        <row r="664">
          <cell r="A664">
            <v>1237</v>
          </cell>
          <cell r="B664" t="str">
            <v>123398-5530-01</v>
          </cell>
          <cell r="C664" t="str">
            <v xml:space="preserve">  Inbepor, Ind. Bebidas e Conservas, SA</v>
          </cell>
          <cell r="D664">
            <v>0</v>
          </cell>
          <cell r="E664">
            <v>0</v>
          </cell>
          <cell r="F664">
            <v>0</v>
          </cell>
          <cell r="G664">
            <v>16250</v>
          </cell>
          <cell r="I664" t="str">
            <v>A</v>
          </cell>
          <cell r="J664">
            <v>0</v>
          </cell>
          <cell r="K664">
            <v>0</v>
          </cell>
          <cell r="L664">
            <v>0</v>
          </cell>
          <cell r="M664">
            <v>16250</v>
          </cell>
          <cell r="N664">
            <v>0</v>
          </cell>
          <cell r="R664">
            <v>0</v>
          </cell>
          <cell r="S664">
            <v>16250</v>
          </cell>
        </row>
        <row r="665">
          <cell r="A665">
            <v>1246</v>
          </cell>
          <cell r="B665">
            <v>73</v>
          </cell>
          <cell r="C665" t="str">
            <v>Proveitos supementares</v>
          </cell>
          <cell r="D665">
            <v>0</v>
          </cell>
          <cell r="E665">
            <v>1846.15</v>
          </cell>
          <cell r="F665">
            <v>0</v>
          </cell>
          <cell r="G665">
            <v>1846.15</v>
          </cell>
          <cell r="I665" t="str">
            <v>A</v>
          </cell>
          <cell r="J665">
            <v>0</v>
          </cell>
          <cell r="K665">
            <v>0</v>
          </cell>
          <cell r="L665">
            <v>0</v>
          </cell>
          <cell r="M665">
            <v>0</v>
          </cell>
          <cell r="N665">
            <v>-1846.15</v>
          </cell>
          <cell r="P665">
            <v>73</v>
          </cell>
          <cell r="Q665" t="str">
            <v>Proveitos supementares</v>
          </cell>
          <cell r="S665">
            <v>0</v>
          </cell>
        </row>
        <row r="666">
          <cell r="A666">
            <v>1252</v>
          </cell>
          <cell r="B666">
            <v>736</v>
          </cell>
          <cell r="C666" t="str">
            <v>Desempenho cargos Sociais noutras empresas</v>
          </cell>
          <cell r="D666">
            <v>0</v>
          </cell>
          <cell r="E666">
            <v>1846.15</v>
          </cell>
          <cell r="F666">
            <v>0</v>
          </cell>
          <cell r="G666">
            <v>1846.15</v>
          </cell>
          <cell r="I666" t="str">
            <v>A</v>
          </cell>
          <cell r="J666">
            <v>0</v>
          </cell>
          <cell r="K666">
            <v>0</v>
          </cell>
          <cell r="L666">
            <v>0</v>
          </cell>
          <cell r="M666">
            <v>0</v>
          </cell>
          <cell r="N666">
            <v>-1846.15</v>
          </cell>
          <cell r="P666">
            <v>736</v>
          </cell>
          <cell r="Q666" t="str">
            <v>Desempenho de cargos Sociais noutras empresas</v>
          </cell>
          <cell r="S666">
            <v>0</v>
          </cell>
        </row>
        <row r="667">
          <cell r="A667">
            <v>1253</v>
          </cell>
          <cell r="B667" t="str">
            <v>124198-5529-01</v>
          </cell>
          <cell r="C667" t="str">
            <v xml:space="preserve">  Remun. de Cargos Sociais - La Seda</v>
          </cell>
          <cell r="D667">
            <v>0</v>
          </cell>
          <cell r="E667">
            <v>1846.15</v>
          </cell>
          <cell r="F667">
            <v>0</v>
          </cell>
          <cell r="G667">
            <v>1846.15</v>
          </cell>
          <cell r="I667" t="str">
            <v>A</v>
          </cell>
          <cell r="J667">
            <v>0</v>
          </cell>
          <cell r="K667">
            <v>1846.15</v>
          </cell>
          <cell r="L667">
            <v>0</v>
          </cell>
          <cell r="M667">
            <v>1846.15</v>
          </cell>
          <cell r="N667">
            <v>-1846.15</v>
          </cell>
        </row>
        <row r="668">
          <cell r="A668">
            <v>1272</v>
          </cell>
          <cell r="B668">
            <v>77</v>
          </cell>
          <cell r="C668" t="str">
            <v>Reversões de amortizações e ajustamentos</v>
          </cell>
          <cell r="D668">
            <v>23888.9</v>
          </cell>
          <cell r="E668">
            <v>0</v>
          </cell>
          <cell r="F668">
            <v>0</v>
          </cell>
          <cell r="G668">
            <v>9498.7899999999991</v>
          </cell>
          <cell r="I668" t="str">
            <v>A</v>
          </cell>
          <cell r="J668">
            <v>0</v>
          </cell>
          <cell r="K668">
            <v>0</v>
          </cell>
          <cell r="L668">
            <v>0</v>
          </cell>
          <cell r="M668">
            <v>0</v>
          </cell>
          <cell r="N668">
            <v>23888.9</v>
          </cell>
          <cell r="P668">
            <v>77</v>
          </cell>
          <cell r="Q668" t="str">
            <v>Reversões de amortizações e ajustamentos</v>
          </cell>
          <cell r="R668">
            <v>0</v>
          </cell>
          <cell r="S668">
            <v>33387.69</v>
          </cell>
        </row>
        <row r="669">
          <cell r="A669">
            <v>1277</v>
          </cell>
          <cell r="B669">
            <v>772</v>
          </cell>
          <cell r="C669" t="str">
            <v>Reversões de ajustamentos</v>
          </cell>
          <cell r="D669">
            <v>23888.9</v>
          </cell>
          <cell r="E669">
            <v>0</v>
          </cell>
          <cell r="F669">
            <v>0</v>
          </cell>
          <cell r="G669">
            <v>9498.7899999999991</v>
          </cell>
          <cell r="I669" t="str">
            <v>A</v>
          </cell>
          <cell r="J669">
            <v>0</v>
          </cell>
          <cell r="K669">
            <v>0</v>
          </cell>
          <cell r="L669">
            <v>0</v>
          </cell>
          <cell r="M669">
            <v>0</v>
          </cell>
          <cell r="N669">
            <v>23888.9</v>
          </cell>
          <cell r="P669">
            <v>772</v>
          </cell>
          <cell r="Q669" t="str">
            <v>Reversões de ajustamentos</v>
          </cell>
          <cell r="R669">
            <v>0</v>
          </cell>
          <cell r="S669">
            <v>33387.69</v>
          </cell>
        </row>
        <row r="670">
          <cell r="A670">
            <v>1279</v>
          </cell>
          <cell r="B670">
            <v>7722</v>
          </cell>
          <cell r="C670" t="str">
            <v>De dívidas de terceiros</v>
          </cell>
          <cell r="D670">
            <v>23888.9</v>
          </cell>
          <cell r="E670">
            <v>0</v>
          </cell>
          <cell r="F670">
            <v>0</v>
          </cell>
          <cell r="G670">
            <v>9498.7899999999991</v>
          </cell>
          <cell r="I670" t="str">
            <v>A</v>
          </cell>
          <cell r="J670">
            <v>0</v>
          </cell>
          <cell r="K670">
            <v>0</v>
          </cell>
          <cell r="L670">
            <v>0</v>
          </cell>
          <cell r="M670">
            <v>0</v>
          </cell>
          <cell r="N670">
            <v>23888.9</v>
          </cell>
          <cell r="P670">
            <v>7722</v>
          </cell>
          <cell r="Q670" t="str">
            <v>De dívidas de terceiros</v>
          </cell>
          <cell r="R670">
            <v>0</v>
          </cell>
          <cell r="S670">
            <v>33387.69</v>
          </cell>
        </row>
        <row r="671">
          <cell r="A671">
            <v>1280</v>
          </cell>
          <cell r="B671" t="str">
            <v>000117-5414-31</v>
          </cell>
          <cell r="C671" t="str">
            <v xml:space="preserve">  Devedores e Outras Aplicações</v>
          </cell>
          <cell r="D671">
            <v>22360.25</v>
          </cell>
          <cell r="E671">
            <v>0</v>
          </cell>
          <cell r="F671">
            <v>0</v>
          </cell>
          <cell r="G671">
            <v>1007.619999999999</v>
          </cell>
          <cell r="I671" t="str">
            <v>A</v>
          </cell>
          <cell r="J671">
            <v>22360.25</v>
          </cell>
          <cell r="K671">
            <v>0</v>
          </cell>
          <cell r="L671">
            <v>0</v>
          </cell>
          <cell r="M671">
            <v>1007.619999999999</v>
          </cell>
          <cell r="N671">
            <v>22360.25</v>
          </cell>
          <cell r="P671" t="str">
            <v>000117-5389-01</v>
          </cell>
          <cell r="Q671" t="str">
            <v xml:space="preserve">  Devedores e Outras Aplicações</v>
          </cell>
          <cell r="R671">
            <v>0</v>
          </cell>
          <cell r="S671">
            <v>23367.87</v>
          </cell>
        </row>
        <row r="672">
          <cell r="A672">
            <v>1281</v>
          </cell>
          <cell r="B672" t="str">
            <v>000117-5374-01</v>
          </cell>
          <cell r="C672" t="str">
            <v xml:space="preserve">  Para outros Créditos Vencidos</v>
          </cell>
          <cell r="D672">
            <v>1528.65</v>
          </cell>
          <cell r="E672">
            <v>0</v>
          </cell>
          <cell r="F672">
            <v>0</v>
          </cell>
          <cell r="G672">
            <v>8491.17</v>
          </cell>
          <cell r="I672" t="str">
            <v>A</v>
          </cell>
          <cell r="J672">
            <v>1528.65</v>
          </cell>
          <cell r="K672">
            <v>0</v>
          </cell>
          <cell r="L672">
            <v>0</v>
          </cell>
          <cell r="M672">
            <v>8491.17</v>
          </cell>
          <cell r="N672">
            <v>1528.65</v>
          </cell>
          <cell r="P672" t="str">
            <v>000117-5398-01</v>
          </cell>
          <cell r="Q672" t="str">
            <v xml:space="preserve">  Para outros Créditos Vencidos</v>
          </cell>
          <cell r="R672">
            <v>0</v>
          </cell>
          <cell r="S672">
            <v>10019.82</v>
          </cell>
        </row>
        <row r="673">
          <cell r="A673">
            <v>1283</v>
          </cell>
          <cell r="B673">
            <v>78</v>
          </cell>
          <cell r="C673" t="str">
            <v>Proveitos e ganhos financeiros</v>
          </cell>
          <cell r="D673">
            <v>0</v>
          </cell>
          <cell r="E673">
            <v>1518995.58</v>
          </cell>
          <cell r="F673">
            <v>0</v>
          </cell>
          <cell r="G673">
            <v>3545359.8099999991</v>
          </cell>
          <cell r="I673" t="str">
            <v>A</v>
          </cell>
          <cell r="J673">
            <v>0</v>
          </cell>
          <cell r="K673">
            <v>0</v>
          </cell>
          <cell r="L673">
            <v>0</v>
          </cell>
          <cell r="M673">
            <v>0</v>
          </cell>
          <cell r="N673">
            <v>-1518995.58</v>
          </cell>
          <cell r="P673">
            <v>78</v>
          </cell>
          <cell r="Q673" t="str">
            <v>Proveitos e ganhos financeiros</v>
          </cell>
          <cell r="R673">
            <v>0</v>
          </cell>
          <cell r="S673">
            <v>2026364.23</v>
          </cell>
        </row>
        <row r="674">
          <cell r="A674">
            <v>1284</v>
          </cell>
          <cell r="B674">
            <v>781</v>
          </cell>
          <cell r="C674" t="str">
            <v>Juros obtidos</v>
          </cell>
          <cell r="D674">
            <v>0</v>
          </cell>
          <cell r="E674">
            <v>18392.330000000002</v>
          </cell>
          <cell r="F674">
            <v>0</v>
          </cell>
          <cell r="G674">
            <v>289210.23</v>
          </cell>
          <cell r="I674" t="str">
            <v>A</v>
          </cell>
          <cell r="J674">
            <v>0</v>
          </cell>
          <cell r="K674">
            <v>0</v>
          </cell>
          <cell r="L674">
            <v>0</v>
          </cell>
          <cell r="M674">
            <v>0</v>
          </cell>
          <cell r="N674">
            <v>-18392.330000000002</v>
          </cell>
          <cell r="P674">
            <v>781</v>
          </cell>
          <cell r="Q674" t="str">
            <v>Juros obtidos</v>
          </cell>
          <cell r="R674">
            <v>0</v>
          </cell>
          <cell r="S674">
            <v>270817.90000000002</v>
          </cell>
        </row>
        <row r="675">
          <cell r="A675">
            <v>1285</v>
          </cell>
          <cell r="B675">
            <v>7811</v>
          </cell>
          <cell r="C675" t="str">
            <v>Depósitos bancários</v>
          </cell>
          <cell r="D675">
            <v>0</v>
          </cell>
          <cell r="E675">
            <v>16066.47</v>
          </cell>
          <cell r="F675">
            <v>0</v>
          </cell>
          <cell r="G675">
            <v>246439.55</v>
          </cell>
          <cell r="I675" t="str">
            <v>A</v>
          </cell>
          <cell r="J675">
            <v>0</v>
          </cell>
          <cell r="K675">
            <v>0</v>
          </cell>
          <cell r="L675">
            <v>0</v>
          </cell>
          <cell r="M675">
            <v>0</v>
          </cell>
          <cell r="N675">
            <v>-16066.47</v>
          </cell>
          <cell r="P675">
            <v>7811</v>
          </cell>
          <cell r="Q675" t="str">
            <v>Depósitos bancários</v>
          </cell>
          <cell r="R675">
            <v>0</v>
          </cell>
          <cell r="S675">
            <v>230373.08</v>
          </cell>
        </row>
        <row r="676">
          <cell r="A676">
            <v>1288</v>
          </cell>
          <cell r="B676">
            <v>0</v>
          </cell>
          <cell r="C676" t="str">
            <v>A prazo</v>
          </cell>
          <cell r="D676">
            <v>0</v>
          </cell>
          <cell r="E676">
            <v>16066.47</v>
          </cell>
          <cell r="F676">
            <v>0</v>
          </cell>
          <cell r="G676">
            <v>246439.55</v>
          </cell>
          <cell r="I676" t="str">
            <v>A</v>
          </cell>
          <cell r="J676">
            <v>0</v>
          </cell>
          <cell r="K676">
            <v>0</v>
          </cell>
          <cell r="L676">
            <v>0</v>
          </cell>
          <cell r="M676">
            <v>0</v>
          </cell>
          <cell r="N676">
            <v>-16066.47</v>
          </cell>
          <cell r="P676">
            <v>0</v>
          </cell>
          <cell r="Q676" t="str">
            <v>A prazo</v>
          </cell>
          <cell r="R676">
            <v>0</v>
          </cell>
          <cell r="S676">
            <v>230373.08</v>
          </cell>
        </row>
        <row r="677">
          <cell r="A677">
            <v>1289</v>
          </cell>
          <cell r="B677" t="str">
            <v>100107-4547-01</v>
          </cell>
          <cell r="C677" t="str">
            <v xml:space="preserve">  Caixa Geral de Depósitos</v>
          </cell>
          <cell r="D677">
            <v>0</v>
          </cell>
          <cell r="E677">
            <v>15817.05</v>
          </cell>
          <cell r="F677">
            <v>0</v>
          </cell>
          <cell r="G677">
            <v>238641.49</v>
          </cell>
          <cell r="I677" t="str">
            <v>A</v>
          </cell>
          <cell r="J677">
            <v>0</v>
          </cell>
          <cell r="K677">
            <v>15817.05</v>
          </cell>
          <cell r="L677">
            <v>0</v>
          </cell>
          <cell r="M677">
            <v>238641.49</v>
          </cell>
          <cell r="N677">
            <v>-15817.05</v>
          </cell>
          <cell r="P677" t="str">
            <v>100107-4547-01</v>
          </cell>
          <cell r="Q677" t="str">
            <v xml:space="preserve">  Caixa Geral de Depósitos</v>
          </cell>
          <cell r="R677">
            <v>0</v>
          </cell>
          <cell r="S677">
            <v>222824.44</v>
          </cell>
        </row>
        <row r="678">
          <cell r="A678">
            <v>1290</v>
          </cell>
          <cell r="B678" t="str">
            <v>000018-4547-01</v>
          </cell>
          <cell r="C678" t="str">
            <v xml:space="preserve">  Caixa Banco de Investimento</v>
          </cell>
          <cell r="D678">
            <v>0</v>
          </cell>
          <cell r="E678">
            <v>249.42</v>
          </cell>
          <cell r="F678">
            <v>0</v>
          </cell>
          <cell r="G678">
            <v>7798.06</v>
          </cell>
          <cell r="I678" t="str">
            <v>A</v>
          </cell>
          <cell r="J678">
            <v>0</v>
          </cell>
          <cell r="K678">
            <v>249.42</v>
          </cell>
          <cell r="L678">
            <v>0</v>
          </cell>
          <cell r="M678">
            <v>7798.06</v>
          </cell>
          <cell r="N678">
            <v>-249.42</v>
          </cell>
          <cell r="P678" t="str">
            <v>000018-4547-01</v>
          </cell>
          <cell r="Q678" t="str">
            <v xml:space="preserve">  Caixa Banco de Investimento</v>
          </cell>
          <cell r="R678">
            <v>0</v>
          </cell>
          <cell r="S678">
            <v>7548.64</v>
          </cell>
        </row>
        <row r="679">
          <cell r="A679">
            <v>1294</v>
          </cell>
          <cell r="B679">
            <v>7814</v>
          </cell>
          <cell r="C679" t="str">
            <v>Empréstimos de financiamento</v>
          </cell>
          <cell r="D679">
            <v>0</v>
          </cell>
          <cell r="E679">
            <v>0</v>
          </cell>
          <cell r="F679">
            <v>0</v>
          </cell>
          <cell r="G679">
            <v>200.58</v>
          </cell>
          <cell r="I679" t="str">
            <v>A</v>
          </cell>
          <cell r="J679">
            <v>0</v>
          </cell>
          <cell r="K679">
            <v>0</v>
          </cell>
          <cell r="L679">
            <v>0</v>
          </cell>
          <cell r="M679">
            <v>0</v>
          </cell>
          <cell r="N679">
            <v>0</v>
          </cell>
          <cell r="P679">
            <v>7814</v>
          </cell>
          <cell r="Q679" t="str">
            <v>Empréstimos de financiamento</v>
          </cell>
          <cell r="R679">
            <v>0</v>
          </cell>
          <cell r="S679">
            <v>200.58</v>
          </cell>
        </row>
        <row r="680">
          <cell r="A680">
            <v>1295</v>
          </cell>
          <cell r="B680">
            <v>0</v>
          </cell>
          <cell r="C680" t="str">
            <v>Contratos de Suprimento</v>
          </cell>
          <cell r="D680">
            <v>0</v>
          </cell>
          <cell r="E680">
            <v>0</v>
          </cell>
          <cell r="F680">
            <v>0</v>
          </cell>
          <cell r="G680">
            <v>200.58</v>
          </cell>
          <cell r="I680" t="str">
            <v>A</v>
          </cell>
          <cell r="J680">
            <v>0</v>
          </cell>
          <cell r="K680">
            <v>0</v>
          </cell>
          <cell r="L680">
            <v>0</v>
          </cell>
          <cell r="M680">
            <v>0</v>
          </cell>
          <cell r="N680">
            <v>0</v>
          </cell>
          <cell r="P680">
            <v>0</v>
          </cell>
          <cell r="Q680" t="str">
            <v>Contratos de Suprimento</v>
          </cell>
          <cell r="R680">
            <v>0</v>
          </cell>
          <cell r="S680">
            <v>200.58</v>
          </cell>
        </row>
        <row r="681">
          <cell r="A681">
            <v>1297</v>
          </cell>
          <cell r="B681" t="str">
            <v>120667-4940-01</v>
          </cell>
          <cell r="C681" t="str">
            <v xml:space="preserve">  Portuvinus, SGPS, SA</v>
          </cell>
          <cell r="D681">
            <v>0</v>
          </cell>
          <cell r="E681">
            <v>0</v>
          </cell>
          <cell r="F681">
            <v>0</v>
          </cell>
          <cell r="G681">
            <v>200.58</v>
          </cell>
          <cell r="I681" t="str">
            <v>A</v>
          </cell>
          <cell r="J681">
            <v>0</v>
          </cell>
          <cell r="K681">
            <v>0</v>
          </cell>
          <cell r="L681">
            <v>0</v>
          </cell>
          <cell r="M681">
            <v>200.58</v>
          </cell>
          <cell r="N681">
            <v>0</v>
          </cell>
          <cell r="P681" t="str">
            <v>120667-4940-01</v>
          </cell>
          <cell r="Q681" t="str">
            <v xml:space="preserve">  Portuvinus, SGPS, SA</v>
          </cell>
          <cell r="R681">
            <v>0</v>
          </cell>
          <cell r="S681">
            <v>200.58</v>
          </cell>
        </row>
        <row r="682">
          <cell r="A682">
            <v>1301</v>
          </cell>
          <cell r="B682">
            <v>7818</v>
          </cell>
          <cell r="C682" t="str">
            <v>Outros juros</v>
          </cell>
          <cell r="D682">
            <v>0</v>
          </cell>
          <cell r="E682">
            <v>2325.86</v>
          </cell>
          <cell r="F682">
            <v>0</v>
          </cell>
          <cell r="G682">
            <v>42570.1</v>
          </cell>
          <cell r="I682" t="str">
            <v>A</v>
          </cell>
          <cell r="J682">
            <v>0</v>
          </cell>
          <cell r="K682">
            <v>0</v>
          </cell>
          <cell r="L682">
            <v>0</v>
          </cell>
          <cell r="M682">
            <v>0</v>
          </cell>
          <cell r="N682">
            <v>-2325.86</v>
          </cell>
          <cell r="P682">
            <v>7818</v>
          </cell>
          <cell r="Q682" t="str">
            <v>Outros juros</v>
          </cell>
          <cell r="R682">
            <v>0</v>
          </cell>
          <cell r="S682">
            <v>40244.239999999998</v>
          </cell>
        </row>
        <row r="683">
          <cell r="A683">
            <v>1302</v>
          </cell>
          <cell r="B683" t="str">
            <v>000117-4909-01</v>
          </cell>
          <cell r="C683" t="str">
            <v xml:space="preserve">  Devedores</v>
          </cell>
          <cell r="D683">
            <v>0</v>
          </cell>
          <cell r="E683">
            <v>2325.86</v>
          </cell>
          <cell r="F683">
            <v>0</v>
          </cell>
          <cell r="G683">
            <v>38032.86</v>
          </cell>
          <cell r="I683" t="str">
            <v>A</v>
          </cell>
          <cell r="J683">
            <v>0</v>
          </cell>
          <cell r="K683">
            <v>2325.86</v>
          </cell>
          <cell r="L683">
            <v>0</v>
          </cell>
          <cell r="M683">
            <v>38032.86</v>
          </cell>
          <cell r="N683">
            <v>-2325.86</v>
          </cell>
          <cell r="P683" t="str">
            <v>000117-4909-01</v>
          </cell>
          <cell r="Q683" t="str">
            <v xml:space="preserve">  Devedores</v>
          </cell>
          <cell r="R683">
            <v>0</v>
          </cell>
          <cell r="S683">
            <v>35707</v>
          </cell>
        </row>
        <row r="684">
          <cell r="A684">
            <v>1303</v>
          </cell>
          <cell r="B684" t="str">
            <v>000117-4954-01</v>
          </cell>
          <cell r="C684" t="str">
            <v xml:space="preserve">  Juros Indemnizatórios</v>
          </cell>
          <cell r="D684">
            <v>0</v>
          </cell>
          <cell r="E684">
            <v>0</v>
          </cell>
          <cell r="F684">
            <v>0</v>
          </cell>
          <cell r="G684">
            <v>4537.24</v>
          </cell>
          <cell r="I684" t="str">
            <v>A</v>
          </cell>
          <cell r="J684">
            <v>0</v>
          </cell>
          <cell r="K684">
            <v>0</v>
          </cell>
          <cell r="L684">
            <v>0</v>
          </cell>
          <cell r="M684">
            <v>4537.24</v>
          </cell>
          <cell r="N684">
            <v>0</v>
          </cell>
          <cell r="R684">
            <v>0</v>
          </cell>
          <cell r="S684">
            <v>4537.24</v>
          </cell>
        </row>
        <row r="685">
          <cell r="A685">
            <v>1306</v>
          </cell>
          <cell r="B685">
            <v>784</v>
          </cell>
          <cell r="C685" t="str">
            <v xml:space="preserve">Rendimentos de participações de Capital </v>
          </cell>
          <cell r="D685">
            <v>0</v>
          </cell>
          <cell r="E685">
            <v>0</v>
          </cell>
          <cell r="F685">
            <v>0</v>
          </cell>
          <cell r="G685">
            <v>12243.949999999999</v>
          </cell>
          <cell r="I685" t="str">
            <v>A</v>
          </cell>
          <cell r="J685">
            <v>0</v>
          </cell>
          <cell r="K685">
            <v>0</v>
          </cell>
          <cell r="L685">
            <v>0</v>
          </cell>
          <cell r="M685">
            <v>0</v>
          </cell>
          <cell r="N685">
            <v>0</v>
          </cell>
          <cell r="P685">
            <v>784</v>
          </cell>
          <cell r="Q685" t="str">
            <v xml:space="preserve">Rendimentos de participações de capital </v>
          </cell>
          <cell r="R685">
            <v>0</v>
          </cell>
          <cell r="S685">
            <v>12243.95</v>
          </cell>
        </row>
        <row r="686">
          <cell r="A686">
            <v>1309</v>
          </cell>
          <cell r="B686" t="str">
            <v>121285-5015-01</v>
          </cell>
          <cell r="C686" t="str">
            <v xml:space="preserve">  Prado Cartolinas da Lousã, SA</v>
          </cell>
          <cell r="D686">
            <v>0</v>
          </cell>
          <cell r="E686">
            <v>0</v>
          </cell>
          <cell r="F686">
            <v>0</v>
          </cell>
          <cell r="G686">
            <v>11276.23</v>
          </cell>
          <cell r="I686" t="str">
            <v>A</v>
          </cell>
          <cell r="J686">
            <v>0</v>
          </cell>
          <cell r="K686">
            <v>0</v>
          </cell>
          <cell r="L686">
            <v>0</v>
          </cell>
          <cell r="M686">
            <v>11276.23</v>
          </cell>
          <cell r="N686">
            <v>0</v>
          </cell>
          <cell r="P686" t="str">
            <v>121285-5015-01</v>
          </cell>
          <cell r="Q686" t="str">
            <v xml:space="preserve">  Prado Cartolinas da Lousã, SA</v>
          </cell>
          <cell r="R686">
            <v>0</v>
          </cell>
          <cell r="S686">
            <v>11276.23</v>
          </cell>
        </row>
        <row r="687">
          <cell r="A687">
            <v>1310</v>
          </cell>
          <cell r="B687" t="str">
            <v>121293-5015-01</v>
          </cell>
          <cell r="C687" t="str">
            <v xml:space="preserve">  Prado Karton, SA</v>
          </cell>
          <cell r="D687">
            <v>0</v>
          </cell>
          <cell r="E687">
            <v>0</v>
          </cell>
          <cell r="F687">
            <v>0</v>
          </cell>
          <cell r="G687">
            <v>967.72</v>
          </cell>
          <cell r="I687" t="str">
            <v>A</v>
          </cell>
          <cell r="J687">
            <v>0</v>
          </cell>
          <cell r="K687">
            <v>0</v>
          </cell>
          <cell r="L687">
            <v>0</v>
          </cell>
          <cell r="M687">
            <v>967.72</v>
          </cell>
          <cell r="N687">
            <v>0</v>
          </cell>
          <cell r="P687" t="str">
            <v>121293-5015-01</v>
          </cell>
          <cell r="Q687" t="str">
            <v xml:space="preserve">  Prado Karton, SA</v>
          </cell>
          <cell r="R687">
            <v>0</v>
          </cell>
          <cell r="S687">
            <v>967.72</v>
          </cell>
        </row>
        <row r="688">
          <cell r="A688">
            <v>1313</v>
          </cell>
          <cell r="B688">
            <v>787</v>
          </cell>
          <cell r="C688" t="str">
            <v>Ganhos na alienação de Aplicações de tesouraria</v>
          </cell>
          <cell r="D688">
            <v>0</v>
          </cell>
          <cell r="E688">
            <v>0</v>
          </cell>
          <cell r="F688">
            <v>0</v>
          </cell>
          <cell r="G688">
            <v>1714.2</v>
          </cell>
          <cell r="I688" t="str">
            <v>A</v>
          </cell>
          <cell r="J688">
            <v>0</v>
          </cell>
          <cell r="K688">
            <v>0</v>
          </cell>
          <cell r="L688">
            <v>0</v>
          </cell>
          <cell r="M688">
            <v>0</v>
          </cell>
          <cell r="N688">
            <v>0</v>
          </cell>
          <cell r="P688">
            <v>787</v>
          </cell>
          <cell r="Q688" t="str">
            <v>Ganhos na aienação de Aplicações de tesouraria</v>
          </cell>
          <cell r="R688">
            <v>0</v>
          </cell>
          <cell r="S688">
            <v>1714.2</v>
          </cell>
        </row>
        <row r="689">
          <cell r="A689">
            <v>1314</v>
          </cell>
          <cell r="B689" t="str">
            <v>124198-5168-01</v>
          </cell>
          <cell r="C689" t="str">
            <v xml:space="preserve">  Acções La Seda Barcelona</v>
          </cell>
          <cell r="D689">
            <v>0</v>
          </cell>
          <cell r="E689">
            <v>0</v>
          </cell>
          <cell r="F689">
            <v>0</v>
          </cell>
          <cell r="G689">
            <v>1714.2</v>
          </cell>
          <cell r="I689" t="str">
            <v>A</v>
          </cell>
          <cell r="J689">
            <v>0</v>
          </cell>
          <cell r="K689">
            <v>0</v>
          </cell>
          <cell r="L689">
            <v>0</v>
          </cell>
          <cell r="M689">
            <v>1714.2</v>
          </cell>
          <cell r="N689">
            <v>0</v>
          </cell>
          <cell r="R689">
            <v>0</v>
          </cell>
          <cell r="S689">
            <v>1714.2</v>
          </cell>
        </row>
        <row r="690">
          <cell r="A690">
            <v>1315</v>
          </cell>
          <cell r="B690">
            <v>788</v>
          </cell>
          <cell r="C690" t="str">
            <v xml:space="preserve">Reversões e outros proveitos e ganhos financeiros </v>
          </cell>
          <cell r="D690">
            <v>0</v>
          </cell>
          <cell r="E690">
            <v>1500603.25</v>
          </cell>
          <cell r="F690">
            <v>0</v>
          </cell>
          <cell r="G690">
            <v>3242191.4299999992</v>
          </cell>
          <cell r="I690" t="str">
            <v>A</v>
          </cell>
          <cell r="J690">
            <v>0</v>
          </cell>
          <cell r="K690">
            <v>0</v>
          </cell>
          <cell r="L690">
            <v>0</v>
          </cell>
          <cell r="M690">
            <v>0</v>
          </cell>
          <cell r="N690">
            <v>-1500603.25</v>
          </cell>
          <cell r="P690">
            <v>788</v>
          </cell>
          <cell r="Q690" t="str">
            <v xml:space="preserve">Reversões e outros proveitos e ganhos financeiros </v>
          </cell>
          <cell r="R690">
            <v>0</v>
          </cell>
          <cell r="S690">
            <v>1741588.18</v>
          </cell>
        </row>
        <row r="691">
          <cell r="A691">
            <v>1317</v>
          </cell>
          <cell r="B691">
            <v>7882</v>
          </cell>
          <cell r="C691" t="str">
            <v>Reversões de ajustamentos de investimentos financeiros</v>
          </cell>
          <cell r="D691">
            <v>0</v>
          </cell>
          <cell r="E691">
            <v>1500603.25</v>
          </cell>
          <cell r="F691">
            <v>0</v>
          </cell>
          <cell r="G691">
            <v>3242191.4299999992</v>
          </cell>
          <cell r="I691" t="str">
            <v>A</v>
          </cell>
          <cell r="J691">
            <v>0</v>
          </cell>
          <cell r="K691">
            <v>0</v>
          </cell>
          <cell r="L691">
            <v>0</v>
          </cell>
          <cell r="M691">
            <v>0</v>
          </cell>
          <cell r="N691">
            <v>-1500603.25</v>
          </cell>
          <cell r="P691">
            <v>7882</v>
          </cell>
          <cell r="Q691" t="str">
            <v>Reversões de ajustamentos de investimentos financeiros</v>
          </cell>
          <cell r="R691">
            <v>0</v>
          </cell>
          <cell r="S691">
            <v>1741588.18</v>
          </cell>
        </row>
        <row r="692">
          <cell r="A692">
            <v>1318</v>
          </cell>
          <cell r="B692" t="str">
            <v>000117-2950-20</v>
          </cell>
          <cell r="C692" t="str">
            <v xml:space="preserve">  Reforço de ajustamentos positivos</v>
          </cell>
          <cell r="D692">
            <v>0</v>
          </cell>
          <cell r="E692">
            <v>709066.06</v>
          </cell>
          <cell r="F692">
            <v>0</v>
          </cell>
          <cell r="G692">
            <v>2372026.0499999998</v>
          </cell>
          <cell r="I692" t="str">
            <v>A</v>
          </cell>
          <cell r="J692">
            <v>0</v>
          </cell>
          <cell r="K692">
            <v>709066.06</v>
          </cell>
          <cell r="L692">
            <v>0</v>
          </cell>
          <cell r="M692">
            <v>2372026.0499999998</v>
          </cell>
          <cell r="N692">
            <v>-709066.06</v>
          </cell>
          <cell r="R692">
            <v>0</v>
          </cell>
          <cell r="S692">
            <v>1662959.99</v>
          </cell>
        </row>
        <row r="693">
          <cell r="A693">
            <v>1319</v>
          </cell>
          <cell r="B693" t="str">
            <v>000117-2951-31</v>
          </cell>
          <cell r="C693" t="str">
            <v xml:space="preserve">  Reversão de ajustamentos negativos</v>
          </cell>
          <cell r="D693">
            <v>0</v>
          </cell>
          <cell r="E693">
            <v>95834.2</v>
          </cell>
          <cell r="F693">
            <v>0</v>
          </cell>
          <cell r="G693">
            <v>170364.76</v>
          </cell>
          <cell r="I693" t="str">
            <v>A</v>
          </cell>
          <cell r="J693">
            <v>0</v>
          </cell>
          <cell r="K693">
            <v>95834.2</v>
          </cell>
          <cell r="L693">
            <v>0</v>
          </cell>
          <cell r="M693">
            <v>170364.76</v>
          </cell>
          <cell r="N693">
            <v>-95834.2</v>
          </cell>
          <cell r="R693">
            <v>0</v>
          </cell>
          <cell r="S693">
            <v>74530.559999999998</v>
          </cell>
        </row>
        <row r="694">
          <cell r="A694">
            <v>1320</v>
          </cell>
          <cell r="B694" t="str">
            <v>000117-5229-01</v>
          </cell>
          <cell r="C694" t="str">
            <v xml:space="preserve">  Ajust. positivos justo valor p/ resultados</v>
          </cell>
          <cell r="D694">
            <v>0</v>
          </cell>
          <cell r="E694">
            <v>676988.63</v>
          </cell>
          <cell r="F694">
            <v>0</v>
          </cell>
          <cell r="G694">
            <v>676988.63</v>
          </cell>
          <cell r="I694" t="str">
            <v>A</v>
          </cell>
          <cell r="J694">
            <v>0</v>
          </cell>
          <cell r="K694">
            <v>676988.63</v>
          </cell>
          <cell r="L694">
            <v>0</v>
          </cell>
          <cell r="M694">
            <v>676988.63</v>
          </cell>
          <cell r="N694">
            <v>-676988.63</v>
          </cell>
        </row>
        <row r="695">
          <cell r="A695">
            <v>1321</v>
          </cell>
          <cell r="B695" t="str">
            <v>000117-5412-01</v>
          </cell>
          <cell r="C695" t="str">
            <v xml:space="preserve">  Participações Financeiras</v>
          </cell>
          <cell r="D695">
            <v>0</v>
          </cell>
          <cell r="E695">
            <v>18714.36</v>
          </cell>
          <cell r="F695">
            <v>0</v>
          </cell>
          <cell r="G695">
            <v>18714.36</v>
          </cell>
          <cell r="I695" t="str">
            <v>A</v>
          </cell>
          <cell r="J695">
            <v>0</v>
          </cell>
          <cell r="K695">
            <v>18714.36</v>
          </cell>
          <cell r="L695">
            <v>0</v>
          </cell>
          <cell r="M695">
            <v>18714.36</v>
          </cell>
          <cell r="N695">
            <v>-18714.36</v>
          </cell>
        </row>
        <row r="696">
          <cell r="A696">
            <v>1322</v>
          </cell>
          <cell r="B696" t="str">
            <v>000117-5377-01</v>
          </cell>
          <cell r="C696" t="str">
            <v xml:space="preserve">  Títulos - (U.Ps, Prest.capital e Suprim.)</v>
          </cell>
          <cell r="D696">
            <v>0</v>
          </cell>
          <cell r="E696">
            <v>0</v>
          </cell>
          <cell r="F696">
            <v>0</v>
          </cell>
          <cell r="G696">
            <v>4097.63</v>
          </cell>
          <cell r="I696" t="str">
            <v>A</v>
          </cell>
          <cell r="J696">
            <v>0</v>
          </cell>
          <cell r="K696">
            <v>0</v>
          </cell>
          <cell r="L696">
            <v>0</v>
          </cell>
          <cell r="M696">
            <v>4097.63</v>
          </cell>
          <cell r="N696">
            <v>0</v>
          </cell>
          <cell r="R696">
            <v>0</v>
          </cell>
          <cell r="S696">
            <v>4097.63</v>
          </cell>
        </row>
        <row r="697">
          <cell r="A697">
            <v>1326</v>
          </cell>
          <cell r="B697">
            <v>79</v>
          </cell>
          <cell r="C697" t="str">
            <v>Proveitos e ganhos extraórdinários</v>
          </cell>
          <cell r="D697">
            <v>0</v>
          </cell>
          <cell r="E697">
            <v>55164.78</v>
          </cell>
          <cell r="F697">
            <v>0</v>
          </cell>
          <cell r="G697">
            <v>96890.53</v>
          </cell>
          <cell r="I697" t="str">
            <v>A</v>
          </cell>
          <cell r="J697">
            <v>0</v>
          </cell>
          <cell r="K697">
            <v>0</v>
          </cell>
          <cell r="L697">
            <v>0</v>
          </cell>
          <cell r="M697">
            <v>0</v>
          </cell>
          <cell r="N697">
            <v>-55164.78</v>
          </cell>
          <cell r="P697">
            <v>79</v>
          </cell>
          <cell r="Q697" t="str">
            <v>Proveitos e ganhos extraórdinários</v>
          </cell>
          <cell r="R697">
            <v>0</v>
          </cell>
          <cell r="S697">
            <v>41725.75</v>
          </cell>
        </row>
        <row r="698">
          <cell r="A698">
            <v>1333</v>
          </cell>
          <cell r="B698">
            <v>794</v>
          </cell>
          <cell r="C698" t="str">
            <v>Ganhos em imobilizações</v>
          </cell>
          <cell r="D698">
            <v>0</v>
          </cell>
          <cell r="E698">
            <v>55164.78</v>
          </cell>
          <cell r="F698">
            <v>0</v>
          </cell>
          <cell r="G698">
            <v>58941.41</v>
          </cell>
          <cell r="I698" t="str">
            <v>A</v>
          </cell>
          <cell r="J698">
            <v>0</v>
          </cell>
          <cell r="K698">
            <v>0</v>
          </cell>
          <cell r="L698">
            <v>0</v>
          </cell>
          <cell r="M698">
            <v>0</v>
          </cell>
          <cell r="N698">
            <v>-55164.78</v>
          </cell>
          <cell r="P698">
            <v>794</v>
          </cell>
          <cell r="Q698" t="str">
            <v>Ganhos em imobiizações</v>
          </cell>
          <cell r="R698">
            <v>0</v>
          </cell>
          <cell r="S698">
            <v>3776.63</v>
          </cell>
        </row>
        <row r="699">
          <cell r="A699">
            <v>1334</v>
          </cell>
          <cell r="B699">
            <v>7941</v>
          </cell>
          <cell r="C699" t="str">
            <v>Alienação de investimentos financeiros</v>
          </cell>
          <cell r="D699">
            <v>0</v>
          </cell>
          <cell r="E699">
            <v>55164.78</v>
          </cell>
          <cell r="F699">
            <v>0</v>
          </cell>
          <cell r="G699">
            <v>55164.78</v>
          </cell>
          <cell r="I699" t="str">
            <v>A</v>
          </cell>
          <cell r="J699">
            <v>0</v>
          </cell>
          <cell r="K699">
            <v>0</v>
          </cell>
          <cell r="L699">
            <v>0</v>
          </cell>
          <cell r="M699">
            <v>0</v>
          </cell>
          <cell r="N699">
            <v>-55164.78</v>
          </cell>
          <cell r="P699">
            <v>7941</v>
          </cell>
          <cell r="Q699" t="str">
            <v>Aienação de investimentos financeiros</v>
          </cell>
          <cell r="S699">
            <v>0</v>
          </cell>
        </row>
        <row r="700">
          <cell r="A700">
            <v>1335</v>
          </cell>
          <cell r="B700" t="str">
            <v>120196-4894-01</v>
          </cell>
          <cell r="C700" t="str">
            <v xml:space="preserve">  Sinalemp, Sinal. Empres., SA</v>
          </cell>
          <cell r="D700">
            <v>0</v>
          </cell>
          <cell r="E700">
            <v>55164.78</v>
          </cell>
          <cell r="F700">
            <v>0</v>
          </cell>
          <cell r="G700">
            <v>55164.78</v>
          </cell>
          <cell r="I700" t="str">
            <v>A</v>
          </cell>
          <cell r="J700">
            <v>0</v>
          </cell>
          <cell r="K700">
            <v>55164.78</v>
          </cell>
          <cell r="L700">
            <v>0</v>
          </cell>
          <cell r="M700">
            <v>55164.78</v>
          </cell>
          <cell r="N700">
            <v>-55164.78</v>
          </cell>
        </row>
        <row r="701">
          <cell r="A701">
            <v>1336</v>
          </cell>
          <cell r="B701">
            <v>7942</v>
          </cell>
          <cell r="C701" t="str">
            <v>Alienação de imobilizações corpóreas</v>
          </cell>
          <cell r="D701">
            <v>0</v>
          </cell>
          <cell r="E701">
            <v>0</v>
          </cell>
          <cell r="F701">
            <v>0</v>
          </cell>
          <cell r="G701">
            <v>3023.22</v>
          </cell>
          <cell r="I701" t="str">
            <v>A</v>
          </cell>
          <cell r="J701">
            <v>0</v>
          </cell>
          <cell r="K701">
            <v>0</v>
          </cell>
          <cell r="L701">
            <v>0</v>
          </cell>
          <cell r="M701">
            <v>0</v>
          </cell>
          <cell r="N701">
            <v>0</v>
          </cell>
          <cell r="P701">
            <v>7942</v>
          </cell>
          <cell r="Q701" t="str">
            <v>Aienação de imobiizações corpóreas</v>
          </cell>
          <cell r="R701">
            <v>0</v>
          </cell>
          <cell r="S701">
            <v>3023.22</v>
          </cell>
        </row>
        <row r="702">
          <cell r="A702">
            <v>1337</v>
          </cell>
          <cell r="B702" t="str">
            <v>000117-3259-01</v>
          </cell>
          <cell r="C702" t="str">
            <v xml:space="preserve">  Outras imobilizações</v>
          </cell>
          <cell r="D702">
            <v>0</v>
          </cell>
          <cell r="E702">
            <v>0</v>
          </cell>
          <cell r="F702">
            <v>0</v>
          </cell>
          <cell r="G702">
            <v>3023.22</v>
          </cell>
          <cell r="I702" t="str">
            <v>A</v>
          </cell>
          <cell r="J702">
            <v>0</v>
          </cell>
          <cell r="K702">
            <v>0</v>
          </cell>
          <cell r="L702">
            <v>0</v>
          </cell>
          <cell r="M702">
            <v>3023.22</v>
          </cell>
          <cell r="N702">
            <v>0</v>
          </cell>
          <cell r="P702" t="str">
            <v>000117-3259-01</v>
          </cell>
          <cell r="Q702" t="str">
            <v xml:space="preserve">  Outras imobilizações</v>
          </cell>
          <cell r="R702">
            <v>0</v>
          </cell>
          <cell r="S702">
            <v>3023.22</v>
          </cell>
        </row>
        <row r="703">
          <cell r="A703">
            <v>1340</v>
          </cell>
          <cell r="B703">
            <v>7948</v>
          </cell>
          <cell r="C703" t="str">
            <v>Outros</v>
          </cell>
          <cell r="D703">
            <v>0</v>
          </cell>
          <cell r="E703">
            <v>0</v>
          </cell>
          <cell r="F703">
            <v>0</v>
          </cell>
          <cell r="G703">
            <v>753.41000000000349</v>
          </cell>
          <cell r="I703" t="str">
            <v>A</v>
          </cell>
          <cell r="J703">
            <v>0</v>
          </cell>
          <cell r="K703">
            <v>0</v>
          </cell>
          <cell r="L703">
            <v>0</v>
          </cell>
          <cell r="M703">
            <v>0</v>
          </cell>
          <cell r="N703">
            <v>0</v>
          </cell>
          <cell r="P703">
            <v>7948</v>
          </cell>
          <cell r="Q703" t="str">
            <v>Outros</v>
          </cell>
          <cell r="R703">
            <v>0</v>
          </cell>
          <cell r="S703">
            <v>753.41000000000349</v>
          </cell>
        </row>
        <row r="704">
          <cell r="A704">
            <v>1341</v>
          </cell>
          <cell r="B704">
            <v>0</v>
          </cell>
          <cell r="C704" t="str">
            <v>Liquidação da Finpro-Infraestruturas</v>
          </cell>
          <cell r="D704">
            <v>0</v>
          </cell>
          <cell r="E704">
            <v>0</v>
          </cell>
          <cell r="F704">
            <v>0</v>
          </cell>
          <cell r="G704">
            <v>753.41000000000349</v>
          </cell>
          <cell r="I704" t="str">
            <v>A</v>
          </cell>
          <cell r="J704">
            <v>0</v>
          </cell>
          <cell r="K704">
            <v>0</v>
          </cell>
          <cell r="L704">
            <v>0</v>
          </cell>
          <cell r="M704">
            <v>0</v>
          </cell>
          <cell r="N704">
            <v>0</v>
          </cell>
          <cell r="R704">
            <v>0</v>
          </cell>
          <cell r="S704">
            <v>753.41000000000349</v>
          </cell>
        </row>
        <row r="705">
          <cell r="A705">
            <v>1342</v>
          </cell>
          <cell r="B705" t="str">
            <v>120857-4894-01</v>
          </cell>
          <cell r="C705" t="str">
            <v xml:space="preserve">  Diferença p/ valor de investimento</v>
          </cell>
          <cell r="D705">
            <v>0</v>
          </cell>
          <cell r="E705">
            <v>0</v>
          </cell>
          <cell r="F705">
            <v>0</v>
          </cell>
          <cell r="G705">
            <v>-79700.59</v>
          </cell>
          <cell r="I705" t="str">
            <v>A</v>
          </cell>
          <cell r="J705">
            <v>0</v>
          </cell>
          <cell r="K705">
            <v>0</v>
          </cell>
          <cell r="L705">
            <v>0</v>
          </cell>
          <cell r="M705">
            <v>-79700.59</v>
          </cell>
          <cell r="N705">
            <v>0</v>
          </cell>
          <cell r="P705" t="str">
            <v>120857-4894-01</v>
          </cell>
          <cell r="Q705" t="str">
            <v xml:space="preserve">  Diferença p/ valor de investimento</v>
          </cell>
          <cell r="R705">
            <v>0</v>
          </cell>
          <cell r="S705">
            <v>-79700.59</v>
          </cell>
        </row>
        <row r="706">
          <cell r="A706">
            <v>1343</v>
          </cell>
          <cell r="B706" t="str">
            <v>120857-4894-10</v>
          </cell>
          <cell r="C706" t="str">
            <v xml:space="preserve">  Anulação da imparidade</v>
          </cell>
          <cell r="D706">
            <v>0</v>
          </cell>
          <cell r="E706">
            <v>0</v>
          </cell>
          <cell r="F706">
            <v>0</v>
          </cell>
          <cell r="G706">
            <v>80454</v>
          </cell>
          <cell r="I706" t="str">
            <v>A</v>
          </cell>
          <cell r="J706">
            <v>0</v>
          </cell>
          <cell r="K706">
            <v>0</v>
          </cell>
          <cell r="L706">
            <v>0</v>
          </cell>
          <cell r="M706">
            <v>80454</v>
          </cell>
          <cell r="N706">
            <v>0</v>
          </cell>
          <cell r="R706">
            <v>0</v>
          </cell>
          <cell r="S706">
            <v>80454</v>
          </cell>
        </row>
        <row r="707">
          <cell r="A707">
            <v>1346</v>
          </cell>
          <cell r="B707">
            <v>797</v>
          </cell>
          <cell r="C707" t="str">
            <v>Correcções relativas a exercícios anteriores</v>
          </cell>
          <cell r="D707">
            <v>0</v>
          </cell>
          <cell r="E707">
            <v>0</v>
          </cell>
          <cell r="F707">
            <v>0</v>
          </cell>
          <cell r="G707">
            <v>37949.120000000003</v>
          </cell>
          <cell r="I707" t="str">
            <v>A</v>
          </cell>
          <cell r="J707">
            <v>0</v>
          </cell>
          <cell r="K707">
            <v>0</v>
          </cell>
          <cell r="L707">
            <v>0</v>
          </cell>
          <cell r="M707">
            <v>0</v>
          </cell>
          <cell r="N707">
            <v>0</v>
          </cell>
          <cell r="P707">
            <v>797</v>
          </cell>
          <cell r="Q707" t="str">
            <v>Correcções relativas a exercícios anteriores</v>
          </cell>
          <cell r="R707">
            <v>0</v>
          </cell>
          <cell r="S707">
            <v>37949.120000000003</v>
          </cell>
        </row>
        <row r="708">
          <cell r="A708">
            <v>1348</v>
          </cell>
          <cell r="B708">
            <v>0</v>
          </cell>
          <cell r="C708" t="str">
            <v>Outros Ganhos de Exercícios Anteriores</v>
          </cell>
          <cell r="D708">
            <v>0</v>
          </cell>
          <cell r="E708">
            <v>0</v>
          </cell>
          <cell r="F708">
            <v>0</v>
          </cell>
          <cell r="G708">
            <v>37949.120000000003</v>
          </cell>
          <cell r="I708" t="str">
            <v>A</v>
          </cell>
          <cell r="J708">
            <v>0</v>
          </cell>
          <cell r="K708">
            <v>0</v>
          </cell>
          <cell r="L708">
            <v>0</v>
          </cell>
          <cell r="M708">
            <v>0</v>
          </cell>
          <cell r="N708">
            <v>0</v>
          </cell>
          <cell r="P708">
            <v>0</v>
          </cell>
          <cell r="Q708" t="str">
            <v>Outros Ganhos de Exercícios Anteriores</v>
          </cell>
          <cell r="R708">
            <v>0</v>
          </cell>
          <cell r="S708">
            <v>37949.120000000003</v>
          </cell>
        </row>
        <row r="709">
          <cell r="A709">
            <v>1352</v>
          </cell>
          <cell r="B709" t="str">
            <v>000117-3248-05</v>
          </cell>
          <cell r="C709" t="str">
            <v xml:space="preserve">  Acerto IRC</v>
          </cell>
          <cell r="D709">
            <v>0</v>
          </cell>
          <cell r="E709">
            <v>0</v>
          </cell>
          <cell r="F709">
            <v>0</v>
          </cell>
          <cell r="G709">
            <v>37949.11</v>
          </cell>
          <cell r="I709" t="str">
            <v>A</v>
          </cell>
          <cell r="J709">
            <v>0</v>
          </cell>
          <cell r="K709">
            <v>0</v>
          </cell>
          <cell r="L709">
            <v>0</v>
          </cell>
          <cell r="M709">
            <v>37949.11</v>
          </cell>
          <cell r="N709">
            <v>0</v>
          </cell>
          <cell r="P709" t="str">
            <v>000117-3248-05</v>
          </cell>
          <cell r="Q709" t="str">
            <v xml:space="preserve">  Acerto IRC</v>
          </cell>
          <cell r="R709">
            <v>0</v>
          </cell>
          <cell r="S709">
            <v>37949.11</v>
          </cell>
        </row>
        <row r="710">
          <cell r="A710">
            <v>1355</v>
          </cell>
          <cell r="B710" t="str">
            <v>000117-3248-99</v>
          </cell>
          <cell r="C710" t="str">
            <v xml:space="preserve">  Outros Ganhos de Exercícios Anteriores</v>
          </cell>
          <cell r="D710">
            <v>0</v>
          </cell>
          <cell r="E710">
            <v>0</v>
          </cell>
          <cell r="F710">
            <v>0</v>
          </cell>
          <cell r="G710">
            <v>0.01</v>
          </cell>
          <cell r="I710" t="str">
            <v>A</v>
          </cell>
          <cell r="J710">
            <v>0</v>
          </cell>
          <cell r="K710">
            <v>0</v>
          </cell>
          <cell r="L710">
            <v>0</v>
          </cell>
          <cell r="M710">
            <v>0.01</v>
          </cell>
          <cell r="N710">
            <v>0</v>
          </cell>
          <cell r="P710" t="str">
            <v>000117-3248-99</v>
          </cell>
          <cell r="Q710" t="str">
            <v xml:space="preserve">  Outros Ganhos de Exercícios Anteriores</v>
          </cell>
          <cell r="R710">
            <v>0</v>
          </cell>
          <cell r="S710">
            <v>0.01</v>
          </cell>
        </row>
        <row r="711">
          <cell r="A711">
            <v>1367</v>
          </cell>
          <cell r="B711">
            <v>86</v>
          </cell>
          <cell r="C711" t="str">
            <v>Imposto sobre o rendimento do exercício</v>
          </cell>
          <cell r="D711">
            <v>41268.769999999997</v>
          </cell>
          <cell r="E711">
            <v>0</v>
          </cell>
          <cell r="F711">
            <v>161880.37</v>
          </cell>
          <cell r="G711">
            <v>0</v>
          </cell>
          <cell r="I711" t="str">
            <v>A</v>
          </cell>
          <cell r="J711">
            <v>0</v>
          </cell>
          <cell r="K711">
            <v>0</v>
          </cell>
          <cell r="L711">
            <v>0</v>
          </cell>
          <cell r="M711">
            <v>0</v>
          </cell>
          <cell r="N711">
            <v>41268.769999999997</v>
          </cell>
          <cell r="P711">
            <v>86</v>
          </cell>
          <cell r="Q711" t="str">
            <v>Imposto sobre o rendimento do exercício</v>
          </cell>
          <cell r="R711">
            <v>120611.6</v>
          </cell>
          <cell r="S711">
            <v>0</v>
          </cell>
        </row>
        <row r="712">
          <cell r="A712">
            <v>1368</v>
          </cell>
          <cell r="B712" t="str">
            <v>000117-3255-01</v>
          </cell>
          <cell r="C712" t="str">
            <v xml:space="preserve">  Impostos sobre os Lucros do Exercício</v>
          </cell>
          <cell r="D712">
            <v>41268.769999999997</v>
          </cell>
          <cell r="E712">
            <v>0</v>
          </cell>
          <cell r="F712">
            <v>161880.37</v>
          </cell>
          <cell r="G712">
            <v>0</v>
          </cell>
          <cell r="I712" t="str">
            <v>A</v>
          </cell>
          <cell r="J712">
            <v>41268.769999999997</v>
          </cell>
          <cell r="K712">
            <v>0</v>
          </cell>
          <cell r="L712">
            <v>161880.37</v>
          </cell>
          <cell r="M712">
            <v>0</v>
          </cell>
          <cell r="N712">
            <v>41268.769999999997</v>
          </cell>
          <cell r="P712" t="str">
            <v>000117-3255-01</v>
          </cell>
          <cell r="Q712" t="str">
            <v xml:space="preserve">  Impostos sobre os Lucros do Exercício</v>
          </cell>
          <cell r="R712">
            <v>120611.6</v>
          </cell>
          <cell r="S712">
            <v>0</v>
          </cell>
        </row>
        <row r="713">
          <cell r="A713">
            <v>1394</v>
          </cell>
          <cell r="B713">
            <v>95</v>
          </cell>
          <cell r="C713" t="str">
            <v>Compromissos com e de Terceiros</v>
          </cell>
          <cell r="D713">
            <v>0</v>
          </cell>
          <cell r="E713">
            <v>226953.04</v>
          </cell>
          <cell r="F713">
            <v>133014.44</v>
          </cell>
          <cell r="G713">
            <v>0</v>
          </cell>
          <cell r="I713" t="str">
            <v>A</v>
          </cell>
          <cell r="J713">
            <v>0</v>
          </cell>
          <cell r="K713">
            <v>0</v>
          </cell>
          <cell r="L713">
            <v>0</v>
          </cell>
          <cell r="M713">
            <v>0</v>
          </cell>
          <cell r="N713">
            <v>-226953.04</v>
          </cell>
          <cell r="P713">
            <v>95</v>
          </cell>
          <cell r="Q713" t="str">
            <v>Compromissos com e de Terceiros</v>
          </cell>
          <cell r="R713">
            <v>359967.48</v>
          </cell>
          <cell r="S713">
            <v>0</v>
          </cell>
        </row>
        <row r="714">
          <cell r="A714">
            <v>1396</v>
          </cell>
          <cell r="B714">
            <v>952</v>
          </cell>
          <cell r="C714" t="str">
            <v>Operações a Prazo</v>
          </cell>
          <cell r="D714">
            <v>0</v>
          </cell>
          <cell r="E714">
            <v>226953.04</v>
          </cell>
          <cell r="F714">
            <v>133014.44</v>
          </cell>
          <cell r="G714">
            <v>0</v>
          </cell>
          <cell r="I714" t="str">
            <v>A</v>
          </cell>
          <cell r="J714">
            <v>0</v>
          </cell>
          <cell r="K714">
            <v>0</v>
          </cell>
          <cell r="L714">
            <v>0</v>
          </cell>
          <cell r="M714">
            <v>0</v>
          </cell>
          <cell r="N714">
            <v>-226953.04</v>
          </cell>
          <cell r="P714">
            <v>952</v>
          </cell>
          <cell r="Q714" t="str">
            <v>Operações a Prazo</v>
          </cell>
          <cell r="R714">
            <v>359967.48</v>
          </cell>
          <cell r="S714">
            <v>0</v>
          </cell>
        </row>
        <row r="715">
          <cell r="A715">
            <v>1404</v>
          </cell>
          <cell r="B715">
            <v>9522</v>
          </cell>
          <cell r="C715" t="str">
            <v>Operações de Venda</v>
          </cell>
          <cell r="D715">
            <v>0</v>
          </cell>
          <cell r="E715">
            <v>226953.04</v>
          </cell>
          <cell r="F715">
            <v>133014.44</v>
          </cell>
          <cell r="G715">
            <v>0</v>
          </cell>
          <cell r="I715" t="str">
            <v>A</v>
          </cell>
          <cell r="J715">
            <v>0</v>
          </cell>
          <cell r="K715">
            <v>0</v>
          </cell>
          <cell r="L715">
            <v>0</v>
          </cell>
          <cell r="M715">
            <v>0</v>
          </cell>
          <cell r="N715">
            <v>-226953.04</v>
          </cell>
          <cell r="P715">
            <v>9522</v>
          </cell>
          <cell r="Q715" t="str">
            <v>Operações de Venda</v>
          </cell>
          <cell r="R715">
            <v>359967.48</v>
          </cell>
          <cell r="S715">
            <v>0</v>
          </cell>
        </row>
        <row r="716">
          <cell r="A716">
            <v>1405</v>
          </cell>
          <cell r="B716">
            <v>95221</v>
          </cell>
          <cell r="C716" t="str">
            <v>Por Opção Contratual</v>
          </cell>
          <cell r="D716">
            <v>0</v>
          </cell>
          <cell r="E716">
            <v>226953.04</v>
          </cell>
          <cell r="F716">
            <v>133014.44</v>
          </cell>
          <cell r="G716">
            <v>0</v>
          </cell>
          <cell r="I716" t="str">
            <v>A</v>
          </cell>
          <cell r="J716">
            <v>0</v>
          </cell>
          <cell r="K716">
            <v>0</v>
          </cell>
          <cell r="L716">
            <v>0</v>
          </cell>
          <cell r="M716">
            <v>0</v>
          </cell>
          <cell r="N716">
            <v>-226953.04</v>
          </cell>
          <cell r="P716">
            <v>95221</v>
          </cell>
          <cell r="Q716" t="str">
            <v>Por Opção Contratual</v>
          </cell>
          <cell r="R716">
            <v>359967.48</v>
          </cell>
          <cell r="S716">
            <v>0</v>
          </cell>
        </row>
        <row r="717">
          <cell r="A717">
            <v>1407</v>
          </cell>
          <cell r="B717">
            <v>952212</v>
          </cell>
          <cell r="C717" t="str">
            <v>Sem Definição de Preço</v>
          </cell>
          <cell r="D717">
            <v>0</v>
          </cell>
          <cell r="E717">
            <v>226953.04</v>
          </cell>
          <cell r="F717">
            <v>133014.44</v>
          </cell>
          <cell r="G717">
            <v>0</v>
          </cell>
          <cell r="I717" t="str">
            <v>A</v>
          </cell>
          <cell r="J717">
            <v>0</v>
          </cell>
          <cell r="K717">
            <v>0</v>
          </cell>
          <cell r="L717">
            <v>0</v>
          </cell>
          <cell r="M717">
            <v>0</v>
          </cell>
          <cell r="N717">
            <v>-226953.04</v>
          </cell>
          <cell r="P717">
            <v>952212</v>
          </cell>
          <cell r="Q717" t="str">
            <v>Sem Definição de Preço</v>
          </cell>
          <cell r="R717">
            <v>359967.48</v>
          </cell>
          <cell r="S717">
            <v>0</v>
          </cell>
        </row>
        <row r="718">
          <cell r="A718">
            <v>1408</v>
          </cell>
          <cell r="B718">
            <v>0</v>
          </cell>
          <cell r="C718" t="str">
            <v>Opções sobre activos (vendidas)</v>
          </cell>
          <cell r="D718">
            <v>0</v>
          </cell>
          <cell r="E718">
            <v>226953.04</v>
          </cell>
          <cell r="F718">
            <v>83134.649999999994</v>
          </cell>
          <cell r="G718">
            <v>0</v>
          </cell>
          <cell r="I718" t="str">
            <v>A</v>
          </cell>
          <cell r="J718">
            <v>0</v>
          </cell>
          <cell r="K718">
            <v>0</v>
          </cell>
          <cell r="L718">
            <v>0</v>
          </cell>
          <cell r="M718">
            <v>0</v>
          </cell>
          <cell r="N718">
            <v>-226953.04</v>
          </cell>
          <cell r="P718">
            <v>0</v>
          </cell>
          <cell r="Q718" t="str">
            <v>Opções sobre activos (vendidas)</v>
          </cell>
          <cell r="R718">
            <v>310087.69</v>
          </cell>
          <cell r="S718">
            <v>0</v>
          </cell>
        </row>
        <row r="719">
          <cell r="A719">
            <v>1409</v>
          </cell>
          <cell r="B719">
            <v>0</v>
          </cell>
          <cell r="C719" t="str">
            <v>De Compra</v>
          </cell>
          <cell r="D719">
            <v>0</v>
          </cell>
          <cell r="E719">
            <v>226953.04</v>
          </cell>
          <cell r="F719">
            <v>83134.649999999994</v>
          </cell>
          <cell r="G719">
            <v>0</v>
          </cell>
          <cell r="I719" t="str">
            <v>A</v>
          </cell>
          <cell r="J719">
            <v>0</v>
          </cell>
          <cell r="K719">
            <v>0</v>
          </cell>
          <cell r="L719">
            <v>0</v>
          </cell>
          <cell r="M719">
            <v>0</v>
          </cell>
          <cell r="N719">
            <v>-226953.04</v>
          </cell>
          <cell r="P719">
            <v>0</v>
          </cell>
          <cell r="Q719" t="str">
            <v>De Compra</v>
          </cell>
          <cell r="R719">
            <v>310087.69</v>
          </cell>
          <cell r="S719">
            <v>0</v>
          </cell>
        </row>
        <row r="720">
          <cell r="A720">
            <v>1410</v>
          </cell>
          <cell r="B720">
            <v>0</v>
          </cell>
          <cell r="C720" t="str">
            <v>Títulos</v>
          </cell>
          <cell r="D720">
            <v>0</v>
          </cell>
          <cell r="E720">
            <v>226953.04</v>
          </cell>
          <cell r="F720">
            <v>83134.649999999994</v>
          </cell>
          <cell r="G720">
            <v>0</v>
          </cell>
          <cell r="I720" t="str">
            <v>A</v>
          </cell>
          <cell r="J720">
            <v>0</v>
          </cell>
          <cell r="K720">
            <v>0</v>
          </cell>
          <cell r="L720">
            <v>0</v>
          </cell>
          <cell r="M720">
            <v>0</v>
          </cell>
          <cell r="N720">
            <v>-226953.04</v>
          </cell>
          <cell r="P720">
            <v>0</v>
          </cell>
          <cell r="Q720" t="str">
            <v>Títulos</v>
          </cell>
          <cell r="R720">
            <v>310087.69</v>
          </cell>
          <cell r="S720">
            <v>0</v>
          </cell>
        </row>
        <row r="721">
          <cell r="A721">
            <v>1411</v>
          </cell>
          <cell r="B721">
            <v>0</v>
          </cell>
          <cell r="C721" t="str">
            <v>Residentes</v>
          </cell>
          <cell r="D721">
            <v>0</v>
          </cell>
          <cell r="E721">
            <v>226953.04</v>
          </cell>
          <cell r="F721">
            <v>83134.649999999994</v>
          </cell>
          <cell r="G721">
            <v>0</v>
          </cell>
          <cell r="I721" t="str">
            <v>A</v>
          </cell>
          <cell r="J721">
            <v>0</v>
          </cell>
          <cell r="K721">
            <v>0</v>
          </cell>
          <cell r="L721">
            <v>0</v>
          </cell>
          <cell r="M721">
            <v>0</v>
          </cell>
          <cell r="N721">
            <v>-226953.04</v>
          </cell>
          <cell r="P721">
            <v>0</v>
          </cell>
          <cell r="Q721" t="str">
            <v>Residentes</v>
          </cell>
          <cell r="R721">
            <v>310087.69</v>
          </cell>
          <cell r="S721">
            <v>0</v>
          </cell>
        </row>
        <row r="722">
          <cell r="A722">
            <v>1412</v>
          </cell>
          <cell r="B722" t="str">
            <v>000117-5648-01</v>
          </cell>
          <cell r="C722" t="str">
            <v xml:space="preserve">  Frederico Braga Lino</v>
          </cell>
          <cell r="D722">
            <v>0</v>
          </cell>
          <cell r="E722">
            <v>0</v>
          </cell>
          <cell r="F722">
            <v>83134.649999999994</v>
          </cell>
          <cell r="G722">
            <v>0</v>
          </cell>
          <cell r="I722" t="str">
            <v>A</v>
          </cell>
          <cell r="J722">
            <v>0</v>
          </cell>
          <cell r="K722">
            <v>0</v>
          </cell>
          <cell r="L722">
            <v>83134.649999999994</v>
          </cell>
          <cell r="M722">
            <v>0</v>
          </cell>
          <cell r="N722">
            <v>0</v>
          </cell>
          <cell r="P722" t="str">
            <v>000117-5648-01</v>
          </cell>
          <cell r="Q722" t="str">
            <v xml:space="preserve">  Frederico Braga Lino</v>
          </cell>
          <cell r="R722">
            <v>83134.649999999994</v>
          </cell>
          <cell r="S722">
            <v>0</v>
          </cell>
        </row>
        <row r="723">
          <cell r="A723">
            <v>1413</v>
          </cell>
          <cell r="B723" t="str">
            <v>000117-5648-03</v>
          </cell>
          <cell r="C723" t="str">
            <v xml:space="preserve">  Pronefro, S.A.      </v>
          </cell>
          <cell r="D723">
            <v>0</v>
          </cell>
          <cell r="E723">
            <v>226953.04</v>
          </cell>
          <cell r="F723">
            <v>0</v>
          </cell>
          <cell r="G723">
            <v>0</v>
          </cell>
          <cell r="I723" t="str">
            <v>A</v>
          </cell>
          <cell r="J723">
            <v>0</v>
          </cell>
          <cell r="K723">
            <v>226953.04</v>
          </cell>
          <cell r="L723">
            <v>0</v>
          </cell>
          <cell r="M723">
            <v>0</v>
          </cell>
          <cell r="N723">
            <v>-226953.04</v>
          </cell>
          <cell r="P723" t="str">
            <v>000117-5648-03</v>
          </cell>
          <cell r="Q723" t="str">
            <v xml:space="preserve">  Pronefro, S.A.      </v>
          </cell>
          <cell r="R723">
            <v>226953.04</v>
          </cell>
          <cell r="S723">
            <v>0</v>
          </cell>
        </row>
        <row r="724">
          <cell r="A724">
            <v>1414</v>
          </cell>
          <cell r="B724">
            <v>0</v>
          </cell>
          <cell r="C724" t="str">
            <v>Operações a Prazo</v>
          </cell>
          <cell r="D724">
            <v>0</v>
          </cell>
          <cell r="E724">
            <v>0</v>
          </cell>
          <cell r="F724">
            <v>49879.79</v>
          </cell>
          <cell r="G724">
            <v>0</v>
          </cell>
          <cell r="I724" t="str">
            <v>A</v>
          </cell>
          <cell r="J724">
            <v>0</v>
          </cell>
          <cell r="K724">
            <v>0</v>
          </cell>
          <cell r="L724">
            <v>0</v>
          </cell>
          <cell r="M724">
            <v>0</v>
          </cell>
          <cell r="N724">
            <v>0</v>
          </cell>
          <cell r="P724">
            <v>0</v>
          </cell>
          <cell r="Q724" t="str">
            <v>Operações a Prazo</v>
          </cell>
          <cell r="R724">
            <v>49879.79</v>
          </cell>
          <cell r="S724">
            <v>0</v>
          </cell>
        </row>
        <row r="725">
          <cell r="A725">
            <v>1415</v>
          </cell>
          <cell r="B725">
            <v>0</v>
          </cell>
          <cell r="C725" t="str">
            <v xml:space="preserve">Vendas </v>
          </cell>
          <cell r="D725">
            <v>0</v>
          </cell>
          <cell r="E725">
            <v>0</v>
          </cell>
          <cell r="F725">
            <v>49879.79</v>
          </cell>
          <cell r="G725">
            <v>0</v>
          </cell>
          <cell r="I725" t="str">
            <v>A</v>
          </cell>
          <cell r="J725">
            <v>0</v>
          </cell>
          <cell r="K725">
            <v>0</v>
          </cell>
          <cell r="L725">
            <v>0</v>
          </cell>
          <cell r="M725">
            <v>0</v>
          </cell>
          <cell r="N725">
            <v>0</v>
          </cell>
          <cell r="P725">
            <v>0</v>
          </cell>
          <cell r="Q725" t="str">
            <v xml:space="preserve">Vendas </v>
          </cell>
          <cell r="R725">
            <v>49879.79</v>
          </cell>
          <cell r="S725">
            <v>0</v>
          </cell>
        </row>
        <row r="726">
          <cell r="A726">
            <v>1416</v>
          </cell>
          <cell r="B726">
            <v>0</v>
          </cell>
          <cell r="C726" t="str">
            <v>Residentes</v>
          </cell>
          <cell r="D726">
            <v>0</v>
          </cell>
          <cell r="E726">
            <v>0</v>
          </cell>
          <cell r="F726">
            <v>49879.79</v>
          </cell>
          <cell r="G726">
            <v>0</v>
          </cell>
          <cell r="I726" t="str">
            <v>A</v>
          </cell>
          <cell r="J726">
            <v>0</v>
          </cell>
          <cell r="K726">
            <v>0</v>
          </cell>
          <cell r="L726">
            <v>0</v>
          </cell>
          <cell r="M726">
            <v>0</v>
          </cell>
          <cell r="N726">
            <v>0</v>
          </cell>
          <cell r="P726">
            <v>0</v>
          </cell>
          <cell r="Q726" t="str">
            <v>Residentes</v>
          </cell>
          <cell r="R726">
            <v>49879.79</v>
          </cell>
          <cell r="S726">
            <v>0</v>
          </cell>
        </row>
        <row r="727">
          <cell r="A727">
            <v>1417</v>
          </cell>
          <cell r="B727" t="str">
            <v>000117-5665-05</v>
          </cell>
          <cell r="C727" t="str">
            <v xml:space="preserve">  Cristóvão Mesquita</v>
          </cell>
          <cell r="D727">
            <v>0</v>
          </cell>
          <cell r="E727">
            <v>0</v>
          </cell>
          <cell r="F727">
            <v>49879.79</v>
          </cell>
          <cell r="G727">
            <v>0</v>
          </cell>
          <cell r="I727" t="str">
            <v>A</v>
          </cell>
          <cell r="J727">
            <v>0</v>
          </cell>
          <cell r="K727">
            <v>0</v>
          </cell>
          <cell r="L727">
            <v>49879.79</v>
          </cell>
          <cell r="M727">
            <v>0</v>
          </cell>
          <cell r="N727">
            <v>0</v>
          </cell>
          <cell r="P727" t="str">
            <v>000117-5665-05</v>
          </cell>
          <cell r="Q727" t="str">
            <v xml:space="preserve">  Cristóvão Mesquita</v>
          </cell>
          <cell r="R727">
            <v>49879.79</v>
          </cell>
          <cell r="S727">
            <v>0</v>
          </cell>
        </row>
        <row r="728">
          <cell r="A728">
            <v>1421</v>
          </cell>
          <cell r="B728">
            <v>96</v>
          </cell>
          <cell r="C728" t="str">
            <v>Operações de Garantia Sobre Participadas</v>
          </cell>
          <cell r="D728">
            <v>0</v>
          </cell>
          <cell r="E728">
            <v>0</v>
          </cell>
          <cell r="F728">
            <v>89019</v>
          </cell>
          <cell r="G728">
            <v>0</v>
          </cell>
          <cell r="I728" t="str">
            <v>A</v>
          </cell>
          <cell r="J728">
            <v>0</v>
          </cell>
          <cell r="K728">
            <v>0</v>
          </cell>
          <cell r="L728">
            <v>0</v>
          </cell>
          <cell r="M728">
            <v>0</v>
          </cell>
          <cell r="N728">
            <v>0</v>
          </cell>
          <cell r="P728">
            <v>96</v>
          </cell>
          <cell r="Q728" t="str">
            <v>Operações de Garantia Sobre Participadas</v>
          </cell>
          <cell r="R728">
            <v>89019</v>
          </cell>
          <cell r="S728">
            <v>0</v>
          </cell>
        </row>
        <row r="729">
          <cell r="A729">
            <v>1423</v>
          </cell>
          <cell r="B729">
            <v>962</v>
          </cell>
          <cell r="C729" t="str">
            <v>Operações de Garantia Colateralizadas</v>
          </cell>
          <cell r="D729">
            <v>0</v>
          </cell>
          <cell r="E729">
            <v>0</v>
          </cell>
          <cell r="F729">
            <v>89019</v>
          </cell>
          <cell r="G729">
            <v>0</v>
          </cell>
          <cell r="I729" t="str">
            <v>A</v>
          </cell>
          <cell r="J729">
            <v>0</v>
          </cell>
          <cell r="K729">
            <v>0</v>
          </cell>
          <cell r="L729">
            <v>0</v>
          </cell>
          <cell r="M729">
            <v>0</v>
          </cell>
          <cell r="N729">
            <v>0</v>
          </cell>
          <cell r="P729">
            <v>962</v>
          </cell>
          <cell r="Q729" t="str">
            <v>Operações de Garantia Colateralizadas</v>
          </cell>
          <cell r="R729">
            <v>89019</v>
          </cell>
          <cell r="S729">
            <v>0</v>
          </cell>
        </row>
        <row r="730">
          <cell r="A730">
            <v>1424</v>
          </cell>
          <cell r="B730">
            <v>9621</v>
          </cell>
          <cell r="C730" t="str">
            <v>Valores Recebidos Em Garantia</v>
          </cell>
          <cell r="D730">
            <v>0</v>
          </cell>
          <cell r="E730">
            <v>0</v>
          </cell>
          <cell r="F730">
            <v>89019</v>
          </cell>
          <cell r="G730">
            <v>0</v>
          </cell>
          <cell r="I730" t="str">
            <v>A</v>
          </cell>
          <cell r="J730">
            <v>0</v>
          </cell>
          <cell r="K730">
            <v>0</v>
          </cell>
          <cell r="L730">
            <v>0</v>
          </cell>
          <cell r="M730">
            <v>0</v>
          </cell>
          <cell r="N730">
            <v>0</v>
          </cell>
          <cell r="P730">
            <v>9621</v>
          </cell>
          <cell r="Q730" t="str">
            <v>Valores Recebidos Em Garantia</v>
          </cell>
          <cell r="R730">
            <v>89019</v>
          </cell>
          <cell r="S730">
            <v>0</v>
          </cell>
        </row>
        <row r="731">
          <cell r="A731">
            <v>1426</v>
          </cell>
          <cell r="B731">
            <v>96212</v>
          </cell>
          <cell r="C731" t="str">
            <v>Garantias Reais</v>
          </cell>
          <cell r="D731">
            <v>0</v>
          </cell>
          <cell r="E731">
            <v>0</v>
          </cell>
          <cell r="F731">
            <v>89019</v>
          </cell>
          <cell r="G731">
            <v>0</v>
          </cell>
          <cell r="I731" t="str">
            <v>A</v>
          </cell>
          <cell r="J731">
            <v>0</v>
          </cell>
          <cell r="K731">
            <v>0</v>
          </cell>
          <cell r="L731">
            <v>0</v>
          </cell>
          <cell r="M731">
            <v>0</v>
          </cell>
          <cell r="N731">
            <v>0</v>
          </cell>
          <cell r="P731">
            <v>96212</v>
          </cell>
          <cell r="Q731" t="str">
            <v>Garantias Reais</v>
          </cell>
          <cell r="R731">
            <v>89019</v>
          </cell>
          <cell r="S731">
            <v>0</v>
          </cell>
        </row>
        <row r="732">
          <cell r="A732">
            <v>1427</v>
          </cell>
          <cell r="B732">
            <v>0</v>
          </cell>
          <cell r="C732" t="str">
            <v>Activos recebidos em garantia</v>
          </cell>
          <cell r="D732">
            <v>0</v>
          </cell>
          <cell r="E732">
            <v>0</v>
          </cell>
          <cell r="F732">
            <v>89019</v>
          </cell>
          <cell r="G732">
            <v>0</v>
          </cell>
          <cell r="I732" t="str">
            <v>A</v>
          </cell>
          <cell r="J732">
            <v>0</v>
          </cell>
          <cell r="K732">
            <v>0</v>
          </cell>
          <cell r="L732">
            <v>0</v>
          </cell>
          <cell r="M732">
            <v>0</v>
          </cell>
          <cell r="N732">
            <v>0</v>
          </cell>
          <cell r="P732">
            <v>0</v>
          </cell>
          <cell r="Q732" t="str">
            <v>Activos recebidos em garantia</v>
          </cell>
          <cell r="R732">
            <v>89019</v>
          </cell>
          <cell r="S732">
            <v>0</v>
          </cell>
        </row>
        <row r="733">
          <cell r="A733">
            <v>1428</v>
          </cell>
          <cell r="B733">
            <v>0</v>
          </cell>
          <cell r="C733" t="str">
            <v>Banco Comercial Português</v>
          </cell>
          <cell r="D733">
            <v>0</v>
          </cell>
          <cell r="E733">
            <v>0</v>
          </cell>
          <cell r="F733">
            <v>14019</v>
          </cell>
          <cell r="G733">
            <v>0</v>
          </cell>
          <cell r="I733" t="str">
            <v>A</v>
          </cell>
          <cell r="J733">
            <v>0</v>
          </cell>
          <cell r="K733">
            <v>0</v>
          </cell>
          <cell r="L733">
            <v>0</v>
          </cell>
          <cell r="M733">
            <v>0</v>
          </cell>
          <cell r="N733">
            <v>0</v>
          </cell>
          <cell r="P733">
            <v>0</v>
          </cell>
          <cell r="Q733" t="str">
            <v>Banco Comercial Português</v>
          </cell>
          <cell r="R733">
            <v>14019</v>
          </cell>
          <cell r="S733">
            <v>0</v>
          </cell>
        </row>
        <row r="734">
          <cell r="A734">
            <v>1429</v>
          </cell>
          <cell r="B734" t="str">
            <v>000117-6014-01</v>
          </cell>
          <cell r="C734" t="str">
            <v xml:space="preserve">  Acções Coelima</v>
          </cell>
          <cell r="D734">
            <v>0</v>
          </cell>
          <cell r="E734">
            <v>0</v>
          </cell>
          <cell r="F734">
            <v>14019</v>
          </cell>
          <cell r="G734">
            <v>0</v>
          </cell>
          <cell r="I734" t="str">
            <v>A</v>
          </cell>
          <cell r="J734">
            <v>0</v>
          </cell>
          <cell r="K734">
            <v>0</v>
          </cell>
          <cell r="L734">
            <v>14019</v>
          </cell>
          <cell r="M734">
            <v>0</v>
          </cell>
          <cell r="N734">
            <v>0</v>
          </cell>
          <cell r="P734" t="str">
            <v>000117-6014-01</v>
          </cell>
          <cell r="Q734" t="str">
            <v xml:space="preserve">  Acções Coelima</v>
          </cell>
          <cell r="R734">
            <v>14019</v>
          </cell>
          <cell r="S734">
            <v>0</v>
          </cell>
        </row>
        <row r="735">
          <cell r="A735">
            <v>1430</v>
          </cell>
          <cell r="B735">
            <v>0</v>
          </cell>
          <cell r="C735" t="str">
            <v>Caixa Capital - Cofre</v>
          </cell>
          <cell r="D735">
            <v>0</v>
          </cell>
          <cell r="E735">
            <v>0</v>
          </cell>
          <cell r="F735">
            <v>75000</v>
          </cell>
          <cell r="G735">
            <v>0</v>
          </cell>
          <cell r="I735" t="str">
            <v>A</v>
          </cell>
          <cell r="J735">
            <v>0</v>
          </cell>
          <cell r="K735">
            <v>0</v>
          </cell>
          <cell r="L735">
            <v>0</v>
          </cell>
          <cell r="M735">
            <v>0</v>
          </cell>
          <cell r="N735">
            <v>0</v>
          </cell>
          <cell r="P735">
            <v>0</v>
          </cell>
          <cell r="Q735" t="str">
            <v>Caixa capital - Cofre</v>
          </cell>
          <cell r="R735">
            <v>75000</v>
          </cell>
          <cell r="S735">
            <v>0</v>
          </cell>
        </row>
        <row r="736">
          <cell r="A736">
            <v>1431</v>
          </cell>
          <cell r="B736" t="str">
            <v>000117-6014-04</v>
          </cell>
          <cell r="C736" t="str">
            <v xml:space="preserve">  Acções Cerâmica Apolo</v>
          </cell>
          <cell r="D736">
            <v>0</v>
          </cell>
          <cell r="E736">
            <v>0</v>
          </cell>
          <cell r="F736">
            <v>75000</v>
          </cell>
          <cell r="G736">
            <v>0</v>
          </cell>
          <cell r="I736" t="str">
            <v>A</v>
          </cell>
          <cell r="J736">
            <v>0</v>
          </cell>
          <cell r="K736">
            <v>0</v>
          </cell>
          <cell r="L736">
            <v>75000</v>
          </cell>
          <cell r="M736">
            <v>0</v>
          </cell>
          <cell r="N736">
            <v>0</v>
          </cell>
          <cell r="P736" t="str">
            <v>000117-6014-04</v>
          </cell>
          <cell r="Q736" t="str">
            <v xml:space="preserve">  Acções Cerâmica Apolo</v>
          </cell>
          <cell r="R736">
            <v>75000</v>
          </cell>
          <cell r="S736">
            <v>0</v>
          </cell>
        </row>
        <row r="737">
          <cell r="A737">
            <v>1435</v>
          </cell>
          <cell r="B737">
            <v>97</v>
          </cell>
          <cell r="C737" t="str">
            <v>Outras Operações</v>
          </cell>
          <cell r="D737">
            <v>5020291.95</v>
          </cell>
          <cell r="E737">
            <v>0</v>
          </cell>
          <cell r="F737">
            <v>113476536.89</v>
          </cell>
          <cell r="G737">
            <v>0</v>
          </cell>
          <cell r="I737" t="str">
            <v>A</v>
          </cell>
          <cell r="J737">
            <v>0</v>
          </cell>
          <cell r="K737">
            <v>0</v>
          </cell>
          <cell r="L737">
            <v>0</v>
          </cell>
          <cell r="M737">
            <v>0</v>
          </cell>
          <cell r="N737">
            <v>5020291.95</v>
          </cell>
          <cell r="P737">
            <v>97</v>
          </cell>
          <cell r="Q737" t="str">
            <v>Outras Operações</v>
          </cell>
          <cell r="R737">
            <v>108456244.94</v>
          </cell>
          <cell r="S737">
            <v>0</v>
          </cell>
        </row>
        <row r="738">
          <cell r="A738">
            <v>1436</v>
          </cell>
          <cell r="B738">
            <v>0</v>
          </cell>
          <cell r="C738" t="str">
            <v>Comprom. assumidos por terceiros</v>
          </cell>
          <cell r="D738">
            <v>0</v>
          </cell>
          <cell r="E738">
            <v>289302.78000000003</v>
          </cell>
          <cell r="F738">
            <v>495495.86</v>
          </cell>
          <cell r="G738">
            <v>0</v>
          </cell>
          <cell r="I738" t="str">
            <v>A</v>
          </cell>
          <cell r="J738">
            <v>0</v>
          </cell>
          <cell r="K738">
            <v>0</v>
          </cell>
          <cell r="L738">
            <v>0</v>
          </cell>
          <cell r="M738">
            <v>0</v>
          </cell>
          <cell r="N738">
            <v>-289302.78000000003</v>
          </cell>
          <cell r="P738">
            <v>0</v>
          </cell>
          <cell r="Q738" t="str">
            <v>Comprom. assumidos por terceiros</v>
          </cell>
          <cell r="R738">
            <v>784798.64</v>
          </cell>
          <cell r="S738">
            <v>0</v>
          </cell>
        </row>
        <row r="739">
          <cell r="A739">
            <v>1437</v>
          </cell>
          <cell r="B739">
            <v>0</v>
          </cell>
          <cell r="C739" t="str">
            <v>Por Opções sobre venda Activos</v>
          </cell>
          <cell r="D739">
            <v>0</v>
          </cell>
          <cell r="E739">
            <v>289302.78000000003</v>
          </cell>
          <cell r="F739">
            <v>495495.86</v>
          </cell>
          <cell r="G739">
            <v>0</v>
          </cell>
          <cell r="I739" t="str">
            <v>A</v>
          </cell>
          <cell r="J739">
            <v>0</v>
          </cell>
          <cell r="K739">
            <v>0</v>
          </cell>
          <cell r="L739">
            <v>0</v>
          </cell>
          <cell r="M739">
            <v>0</v>
          </cell>
          <cell r="N739">
            <v>-289302.78000000003</v>
          </cell>
          <cell r="P739">
            <v>0</v>
          </cell>
          <cell r="Q739" t="str">
            <v>Por Opções sobre venda Activos</v>
          </cell>
          <cell r="R739">
            <v>784798.64</v>
          </cell>
          <cell r="S739">
            <v>0</v>
          </cell>
        </row>
        <row r="740">
          <cell r="A740">
            <v>1438</v>
          </cell>
          <cell r="B740" t="str">
            <v>000117-5737-04</v>
          </cell>
          <cell r="C740" t="str">
            <v xml:space="preserve">  Frederico Braga Lino</v>
          </cell>
          <cell r="D740">
            <v>0</v>
          </cell>
          <cell r="E740">
            <v>0</v>
          </cell>
          <cell r="F740">
            <v>445616.07</v>
          </cell>
          <cell r="G740">
            <v>0</v>
          </cell>
          <cell r="I740" t="str">
            <v>A</v>
          </cell>
          <cell r="J740">
            <v>0</v>
          </cell>
          <cell r="K740">
            <v>0</v>
          </cell>
          <cell r="L740">
            <v>445616.07</v>
          </cell>
          <cell r="M740">
            <v>0</v>
          </cell>
          <cell r="N740">
            <v>0</v>
          </cell>
          <cell r="P740" t="str">
            <v>000117-5737-04</v>
          </cell>
          <cell r="Q740" t="str">
            <v xml:space="preserve">  Frederico Braga Lino</v>
          </cell>
          <cell r="R740">
            <v>445616.07</v>
          </cell>
          <cell r="S740">
            <v>0</v>
          </cell>
        </row>
        <row r="741">
          <cell r="A741">
            <v>1439</v>
          </cell>
          <cell r="B741" t="str">
            <v>000117-5737-07</v>
          </cell>
          <cell r="C741" t="str">
            <v xml:space="preserve">  Pronefro, S.A.      </v>
          </cell>
          <cell r="D741">
            <v>0</v>
          </cell>
          <cell r="E741">
            <v>226953.04</v>
          </cell>
          <cell r="F741">
            <v>0</v>
          </cell>
          <cell r="G741">
            <v>0</v>
          </cell>
          <cell r="I741" t="str">
            <v>A</v>
          </cell>
          <cell r="J741">
            <v>0</v>
          </cell>
          <cell r="K741">
            <v>226953.04</v>
          </cell>
          <cell r="L741">
            <v>0</v>
          </cell>
          <cell r="M741">
            <v>0</v>
          </cell>
          <cell r="N741">
            <v>-226953.04</v>
          </cell>
          <cell r="P741" t="str">
            <v>000117-5737-07</v>
          </cell>
          <cell r="Q741" t="str">
            <v xml:space="preserve">  Pronefro, S.A.      </v>
          </cell>
          <cell r="R741">
            <v>226953.04</v>
          </cell>
          <cell r="S741">
            <v>0</v>
          </cell>
        </row>
        <row r="742">
          <cell r="A742">
            <v>1440</v>
          </cell>
          <cell r="B742" t="str">
            <v>000117-5737-08</v>
          </cell>
          <cell r="C742" t="str">
            <v xml:space="preserve">  José Pedro Nápoles</v>
          </cell>
          <cell r="D742">
            <v>0</v>
          </cell>
          <cell r="E742">
            <v>62349.74</v>
          </cell>
          <cell r="F742">
            <v>0</v>
          </cell>
          <cell r="G742">
            <v>0</v>
          </cell>
          <cell r="I742" t="str">
            <v>A</v>
          </cell>
          <cell r="J742">
            <v>0</v>
          </cell>
          <cell r="K742">
            <v>62349.74</v>
          </cell>
          <cell r="L742">
            <v>0</v>
          </cell>
          <cell r="M742">
            <v>0</v>
          </cell>
          <cell r="N742">
            <v>-62349.74</v>
          </cell>
          <cell r="P742" t="str">
            <v>000117-5737-08</v>
          </cell>
          <cell r="Q742" t="str">
            <v xml:space="preserve">  José Pedro Nápoles</v>
          </cell>
          <cell r="R742">
            <v>62349.74</v>
          </cell>
          <cell r="S742">
            <v>0</v>
          </cell>
        </row>
        <row r="743">
          <cell r="A743">
            <v>1441</v>
          </cell>
          <cell r="B743" t="str">
            <v>000117-5737-10</v>
          </cell>
          <cell r="C743" t="str">
            <v xml:space="preserve">  Cristóvão Mesquita</v>
          </cell>
          <cell r="D743">
            <v>0</v>
          </cell>
          <cell r="E743">
            <v>0</v>
          </cell>
          <cell r="F743">
            <v>49879.79</v>
          </cell>
          <cell r="G743">
            <v>0</v>
          </cell>
          <cell r="I743" t="str">
            <v>A</v>
          </cell>
          <cell r="J743">
            <v>0</v>
          </cell>
          <cell r="K743">
            <v>0</v>
          </cell>
          <cell r="L743">
            <v>49879.79</v>
          </cell>
          <cell r="M743">
            <v>0</v>
          </cell>
          <cell r="N743">
            <v>0</v>
          </cell>
          <cell r="P743" t="str">
            <v>000117-5737-10</v>
          </cell>
          <cell r="Q743" t="str">
            <v xml:space="preserve">  Cristóvão Mesquita</v>
          </cell>
          <cell r="R743">
            <v>49879.79</v>
          </cell>
          <cell r="S743">
            <v>0</v>
          </cell>
        </row>
        <row r="744">
          <cell r="A744">
            <v>1442</v>
          </cell>
          <cell r="B744">
            <v>0</v>
          </cell>
          <cell r="C744" t="str">
            <v>Garantias recebidas</v>
          </cell>
          <cell r="D744">
            <v>0</v>
          </cell>
          <cell r="E744">
            <v>0</v>
          </cell>
          <cell r="F744">
            <v>798076.64</v>
          </cell>
          <cell r="G744">
            <v>0</v>
          </cell>
          <cell r="I744" t="str">
            <v>A</v>
          </cell>
          <cell r="J744">
            <v>0</v>
          </cell>
          <cell r="K744">
            <v>0</v>
          </cell>
          <cell r="L744">
            <v>0</v>
          </cell>
          <cell r="M744">
            <v>0</v>
          </cell>
          <cell r="N744">
            <v>0</v>
          </cell>
          <cell r="P744">
            <v>0</v>
          </cell>
          <cell r="Q744" t="str">
            <v>Garantias recebidas</v>
          </cell>
          <cell r="R744">
            <v>798076.64</v>
          </cell>
          <cell r="S744">
            <v>0</v>
          </cell>
        </row>
        <row r="745">
          <cell r="A745">
            <v>1443</v>
          </cell>
          <cell r="B745">
            <v>0</v>
          </cell>
          <cell r="C745" t="str">
            <v>Recompras de Participações</v>
          </cell>
          <cell r="D745">
            <v>0</v>
          </cell>
          <cell r="E745">
            <v>0</v>
          </cell>
          <cell r="F745">
            <v>49879.79</v>
          </cell>
          <cell r="G745">
            <v>0</v>
          </cell>
          <cell r="I745" t="str">
            <v>A</v>
          </cell>
          <cell r="J745">
            <v>0</v>
          </cell>
          <cell r="K745">
            <v>0</v>
          </cell>
          <cell r="L745">
            <v>0</v>
          </cell>
          <cell r="M745">
            <v>0</v>
          </cell>
          <cell r="N745">
            <v>0</v>
          </cell>
          <cell r="P745">
            <v>0</v>
          </cell>
          <cell r="Q745" t="str">
            <v>Recompras de Participações</v>
          </cell>
          <cell r="R745">
            <v>49879.79</v>
          </cell>
          <cell r="S745">
            <v>0</v>
          </cell>
        </row>
        <row r="746">
          <cell r="A746">
            <v>1444</v>
          </cell>
          <cell r="B746" t="str">
            <v>000117-5603-03</v>
          </cell>
          <cell r="C746" t="str">
            <v xml:space="preserve">  Cristóvão Mesquita</v>
          </cell>
          <cell r="D746">
            <v>0</v>
          </cell>
          <cell r="E746">
            <v>0</v>
          </cell>
          <cell r="F746">
            <v>49879.79</v>
          </cell>
          <cell r="G746">
            <v>0</v>
          </cell>
          <cell r="I746" t="str">
            <v>A</v>
          </cell>
          <cell r="J746">
            <v>0</v>
          </cell>
          <cell r="K746">
            <v>0</v>
          </cell>
          <cell r="L746">
            <v>49879.79</v>
          </cell>
          <cell r="M746">
            <v>0</v>
          </cell>
          <cell r="N746">
            <v>0</v>
          </cell>
          <cell r="P746" t="str">
            <v>000117-5603-03</v>
          </cell>
          <cell r="Q746" t="str">
            <v xml:space="preserve">  Cristóvão Mesquita</v>
          </cell>
          <cell r="R746">
            <v>49879.79</v>
          </cell>
          <cell r="S746">
            <v>0</v>
          </cell>
        </row>
        <row r="747">
          <cell r="A747">
            <v>1445</v>
          </cell>
          <cell r="B747">
            <v>0</v>
          </cell>
          <cell r="C747" t="str">
            <v>Suprimentos Concedidos</v>
          </cell>
          <cell r="D747">
            <v>0</v>
          </cell>
          <cell r="E747">
            <v>0</v>
          </cell>
          <cell r="F747">
            <v>748196.85</v>
          </cell>
          <cell r="G747">
            <v>0</v>
          </cell>
          <cell r="I747" t="str">
            <v>A</v>
          </cell>
          <cell r="J747">
            <v>0</v>
          </cell>
          <cell r="K747">
            <v>0</v>
          </cell>
          <cell r="L747">
            <v>0</v>
          </cell>
          <cell r="M747">
            <v>0</v>
          </cell>
          <cell r="N747">
            <v>0</v>
          </cell>
          <cell r="P747">
            <v>0</v>
          </cell>
          <cell r="Q747" t="str">
            <v>Suprimentos Concedidos</v>
          </cell>
          <cell r="R747">
            <v>748196.85</v>
          </cell>
          <cell r="S747">
            <v>0</v>
          </cell>
        </row>
        <row r="748">
          <cell r="A748">
            <v>1446</v>
          </cell>
          <cell r="B748" t="str">
            <v>000117-5603-06</v>
          </cell>
          <cell r="C748" t="str">
            <v xml:space="preserve">  Cristóvão Mesquita</v>
          </cell>
          <cell r="D748">
            <v>0</v>
          </cell>
          <cell r="E748">
            <v>0</v>
          </cell>
          <cell r="F748">
            <v>748196.85</v>
          </cell>
          <cell r="G748">
            <v>0</v>
          </cell>
          <cell r="I748" t="str">
            <v>A</v>
          </cell>
          <cell r="J748">
            <v>0</v>
          </cell>
          <cell r="K748">
            <v>0</v>
          </cell>
          <cell r="L748">
            <v>748196.85</v>
          </cell>
          <cell r="M748">
            <v>0</v>
          </cell>
          <cell r="N748">
            <v>0</v>
          </cell>
          <cell r="P748" t="str">
            <v>000117-5603-06</v>
          </cell>
          <cell r="Q748" t="str">
            <v xml:space="preserve">  Cristóvão Mesquita</v>
          </cell>
          <cell r="R748">
            <v>748196.85</v>
          </cell>
          <cell r="S748">
            <v>0</v>
          </cell>
        </row>
        <row r="749">
          <cell r="A749">
            <v>1447</v>
          </cell>
          <cell r="B749">
            <v>0</v>
          </cell>
          <cell r="C749" t="str">
            <v>Serviços prestados por terceiros</v>
          </cell>
          <cell r="D749">
            <v>0</v>
          </cell>
          <cell r="E749">
            <v>0</v>
          </cell>
          <cell r="F749">
            <v>5281712</v>
          </cell>
          <cell r="G749">
            <v>0</v>
          </cell>
          <cell r="I749" t="str">
            <v>A</v>
          </cell>
          <cell r="J749">
            <v>0</v>
          </cell>
          <cell r="K749">
            <v>0</v>
          </cell>
          <cell r="L749">
            <v>0</v>
          </cell>
          <cell r="M749">
            <v>0</v>
          </cell>
          <cell r="N749">
            <v>0</v>
          </cell>
          <cell r="P749">
            <v>0</v>
          </cell>
          <cell r="Q749" t="str">
            <v>Serviços prestados por terceiros</v>
          </cell>
          <cell r="R749">
            <v>5281712</v>
          </cell>
          <cell r="S749">
            <v>0</v>
          </cell>
        </row>
        <row r="750">
          <cell r="A750">
            <v>1448</v>
          </cell>
          <cell r="B750">
            <v>0</v>
          </cell>
          <cell r="C750" t="str">
            <v>Por depósito e guarda de valores</v>
          </cell>
          <cell r="D750">
            <v>0</v>
          </cell>
          <cell r="E750">
            <v>0</v>
          </cell>
          <cell r="F750">
            <v>5281712</v>
          </cell>
          <cell r="G750">
            <v>0</v>
          </cell>
          <cell r="I750" t="str">
            <v>A</v>
          </cell>
          <cell r="J750">
            <v>0</v>
          </cell>
          <cell r="K750">
            <v>0</v>
          </cell>
          <cell r="L750">
            <v>0</v>
          </cell>
          <cell r="M750">
            <v>0</v>
          </cell>
          <cell r="N750">
            <v>0</v>
          </cell>
          <cell r="P750">
            <v>0</v>
          </cell>
          <cell r="Q750" t="str">
            <v>Por depósito e guarda de valores</v>
          </cell>
          <cell r="R750">
            <v>5281712</v>
          </cell>
          <cell r="S750">
            <v>0</v>
          </cell>
        </row>
        <row r="751">
          <cell r="A751">
            <v>1449</v>
          </cell>
          <cell r="B751">
            <v>0</v>
          </cell>
          <cell r="C751" t="str">
            <v>CGD - Conta nº 2169022515630</v>
          </cell>
          <cell r="D751">
            <v>0</v>
          </cell>
          <cell r="E751">
            <v>0</v>
          </cell>
          <cell r="F751">
            <v>2155902</v>
          </cell>
          <cell r="G751">
            <v>0</v>
          </cell>
          <cell r="I751" t="str">
            <v>A</v>
          </cell>
          <cell r="J751">
            <v>0</v>
          </cell>
          <cell r="K751">
            <v>0</v>
          </cell>
          <cell r="L751">
            <v>0</v>
          </cell>
          <cell r="M751">
            <v>0</v>
          </cell>
          <cell r="N751">
            <v>0</v>
          </cell>
          <cell r="P751">
            <v>0</v>
          </cell>
          <cell r="Q751" t="str">
            <v>CGD - Conta nº 2169022515630</v>
          </cell>
          <cell r="R751">
            <v>2155902</v>
          </cell>
          <cell r="S751">
            <v>0</v>
          </cell>
        </row>
        <row r="752">
          <cell r="A752">
            <v>1450</v>
          </cell>
          <cell r="B752" t="str">
            <v>000117-5971-05</v>
          </cell>
          <cell r="C752" t="str">
            <v xml:space="preserve">  Acções Felino, SA</v>
          </cell>
          <cell r="D752">
            <v>0</v>
          </cell>
          <cell r="E752">
            <v>0</v>
          </cell>
          <cell r="F752">
            <v>16667</v>
          </cell>
          <cell r="G752">
            <v>0</v>
          </cell>
          <cell r="I752" t="str">
            <v>A</v>
          </cell>
          <cell r="J752">
            <v>0</v>
          </cell>
          <cell r="K752">
            <v>0</v>
          </cell>
          <cell r="L752">
            <v>16667</v>
          </cell>
          <cell r="M752">
            <v>0</v>
          </cell>
          <cell r="N752">
            <v>0</v>
          </cell>
          <cell r="P752" t="str">
            <v>000117-5971-05</v>
          </cell>
          <cell r="Q752" t="str">
            <v xml:space="preserve">  Acções Felino, SA</v>
          </cell>
          <cell r="R752">
            <v>16667</v>
          </cell>
          <cell r="S752">
            <v>0</v>
          </cell>
        </row>
        <row r="753">
          <cell r="A753">
            <v>1451</v>
          </cell>
          <cell r="B753" t="str">
            <v>000117-5971-12</v>
          </cell>
          <cell r="C753" t="str">
            <v xml:space="preserve">  Un. de Participação FIQ Grupo CGD</v>
          </cell>
          <cell r="D753">
            <v>0</v>
          </cell>
          <cell r="E753">
            <v>0</v>
          </cell>
          <cell r="F753">
            <v>2</v>
          </cell>
          <cell r="G753">
            <v>0</v>
          </cell>
          <cell r="I753" t="str">
            <v>A</v>
          </cell>
          <cell r="J753">
            <v>0</v>
          </cell>
          <cell r="K753">
            <v>0</v>
          </cell>
          <cell r="L753">
            <v>2</v>
          </cell>
          <cell r="M753">
            <v>0</v>
          </cell>
          <cell r="N753">
            <v>0</v>
          </cell>
          <cell r="P753" t="str">
            <v>000117-5971-12</v>
          </cell>
          <cell r="Q753" t="str">
            <v xml:space="preserve">  Un. de Participação FIQ Grupo CGD</v>
          </cell>
          <cell r="R753">
            <v>2</v>
          </cell>
          <cell r="S753">
            <v>0</v>
          </cell>
        </row>
        <row r="754">
          <cell r="A754">
            <v>1452</v>
          </cell>
          <cell r="B754" t="str">
            <v>000117-5971-24</v>
          </cell>
          <cell r="C754" t="str">
            <v xml:space="preserve">  Acções C.Papel Prado, SA</v>
          </cell>
          <cell r="D754">
            <v>0</v>
          </cell>
          <cell r="E754">
            <v>0</v>
          </cell>
          <cell r="F754">
            <v>3735</v>
          </cell>
          <cell r="G754">
            <v>0</v>
          </cell>
          <cell r="I754" t="str">
            <v>A</v>
          </cell>
          <cell r="J754">
            <v>0</v>
          </cell>
          <cell r="K754">
            <v>0</v>
          </cell>
          <cell r="L754">
            <v>3735</v>
          </cell>
          <cell r="M754">
            <v>0</v>
          </cell>
          <cell r="N754">
            <v>0</v>
          </cell>
          <cell r="P754" t="str">
            <v>000117-5971-24</v>
          </cell>
          <cell r="Q754" t="str">
            <v xml:space="preserve">  Acções C.Papel Prado, SA</v>
          </cell>
          <cell r="R754">
            <v>3735</v>
          </cell>
          <cell r="S754">
            <v>0</v>
          </cell>
        </row>
        <row r="755">
          <cell r="A755">
            <v>1454</v>
          </cell>
          <cell r="B755" t="str">
            <v>000117-5971-22</v>
          </cell>
          <cell r="C755" t="str">
            <v xml:space="preserve">  Acções Sinalemp, SA</v>
          </cell>
          <cell r="D755">
            <v>0</v>
          </cell>
          <cell r="E755">
            <v>0</v>
          </cell>
          <cell r="F755">
            <v>87151</v>
          </cell>
          <cell r="G755">
            <v>0</v>
          </cell>
          <cell r="I755" t="str">
            <v>A</v>
          </cell>
          <cell r="J755">
            <v>0</v>
          </cell>
          <cell r="K755">
            <v>0</v>
          </cell>
          <cell r="L755">
            <v>87151</v>
          </cell>
          <cell r="M755">
            <v>0</v>
          </cell>
          <cell r="N755">
            <v>0</v>
          </cell>
          <cell r="P755" t="str">
            <v>000117-5971-22</v>
          </cell>
          <cell r="Q755" t="str">
            <v xml:space="preserve">  Acções Sinalemp, SA</v>
          </cell>
          <cell r="R755">
            <v>87151</v>
          </cell>
          <cell r="S755">
            <v>0</v>
          </cell>
        </row>
        <row r="756">
          <cell r="A756">
            <v>1455</v>
          </cell>
          <cell r="B756" t="str">
            <v>000117-5971-28</v>
          </cell>
          <cell r="C756" t="str">
            <v xml:space="preserve">  Acções Plataforma, SA</v>
          </cell>
          <cell r="D756">
            <v>0</v>
          </cell>
          <cell r="E756">
            <v>0</v>
          </cell>
          <cell r="F756">
            <v>200000</v>
          </cell>
          <cell r="G756">
            <v>0</v>
          </cell>
          <cell r="I756" t="str">
            <v>A</v>
          </cell>
          <cell r="J756">
            <v>0</v>
          </cell>
          <cell r="K756">
            <v>0</v>
          </cell>
          <cell r="L756">
            <v>200000</v>
          </cell>
          <cell r="M756">
            <v>0</v>
          </cell>
          <cell r="N756">
            <v>0</v>
          </cell>
          <cell r="P756" t="str">
            <v>000117-5971-28</v>
          </cell>
          <cell r="Q756" t="str">
            <v xml:space="preserve">  Acções Plataforma, SA</v>
          </cell>
          <cell r="R756">
            <v>200000</v>
          </cell>
          <cell r="S756">
            <v>0</v>
          </cell>
        </row>
        <row r="757">
          <cell r="A757">
            <v>1456</v>
          </cell>
          <cell r="B757" t="str">
            <v>000117-5971-29</v>
          </cell>
          <cell r="C757" t="str">
            <v xml:space="preserve">  Acções Convento Belmonte, SA</v>
          </cell>
          <cell r="D757">
            <v>0</v>
          </cell>
          <cell r="E757">
            <v>0</v>
          </cell>
          <cell r="F757">
            <v>94000</v>
          </cell>
          <cell r="G757">
            <v>0</v>
          </cell>
          <cell r="I757" t="str">
            <v>A</v>
          </cell>
          <cell r="J757">
            <v>0</v>
          </cell>
          <cell r="K757">
            <v>0</v>
          </cell>
          <cell r="L757">
            <v>94000</v>
          </cell>
          <cell r="M757">
            <v>0</v>
          </cell>
          <cell r="N757">
            <v>0</v>
          </cell>
          <cell r="P757" t="str">
            <v>000117-5971-29</v>
          </cell>
          <cell r="Q757" t="str">
            <v xml:space="preserve">  Acções Convento Belmonte, SA</v>
          </cell>
          <cell r="R757">
            <v>94000</v>
          </cell>
          <cell r="S757">
            <v>0</v>
          </cell>
        </row>
        <row r="758">
          <cell r="A758">
            <v>1457</v>
          </cell>
          <cell r="B758" t="str">
            <v>000117-5971-33</v>
          </cell>
          <cell r="C758" t="str">
            <v xml:space="preserve">  Acções Grupo Pestana, SA</v>
          </cell>
          <cell r="D758">
            <v>0</v>
          </cell>
          <cell r="E758">
            <v>0</v>
          </cell>
          <cell r="F758">
            <v>200000</v>
          </cell>
          <cell r="G758">
            <v>0</v>
          </cell>
          <cell r="I758" t="str">
            <v>A</v>
          </cell>
          <cell r="J758">
            <v>0</v>
          </cell>
          <cell r="K758">
            <v>0</v>
          </cell>
          <cell r="L758">
            <v>200000</v>
          </cell>
          <cell r="M758">
            <v>0</v>
          </cell>
          <cell r="N758">
            <v>0</v>
          </cell>
          <cell r="P758" t="str">
            <v>000117-5971-33</v>
          </cell>
          <cell r="Q758" t="str">
            <v xml:space="preserve">  Acções Grupo Pestana, SA</v>
          </cell>
          <cell r="R758">
            <v>200000</v>
          </cell>
          <cell r="S758">
            <v>0</v>
          </cell>
        </row>
        <row r="759">
          <cell r="A759">
            <v>1458</v>
          </cell>
          <cell r="B759" t="str">
            <v>000117-5971-35</v>
          </cell>
          <cell r="C759" t="str">
            <v xml:space="preserve">  Acções Finpro Infraestruturas, SA</v>
          </cell>
          <cell r="D759">
            <v>0</v>
          </cell>
          <cell r="E759">
            <v>0</v>
          </cell>
          <cell r="F759">
            <v>40000</v>
          </cell>
          <cell r="G759">
            <v>0</v>
          </cell>
          <cell r="I759" t="str">
            <v>A</v>
          </cell>
          <cell r="J759">
            <v>0</v>
          </cell>
          <cell r="K759">
            <v>0</v>
          </cell>
          <cell r="L759">
            <v>40000</v>
          </cell>
          <cell r="M759">
            <v>0</v>
          </cell>
          <cell r="N759">
            <v>0</v>
          </cell>
          <cell r="P759" t="str">
            <v>000117-5971-35</v>
          </cell>
          <cell r="Q759" t="str">
            <v xml:space="preserve">  Acções Finpro Infraestruturas, SA</v>
          </cell>
          <cell r="R759">
            <v>40000</v>
          </cell>
          <cell r="S759">
            <v>0</v>
          </cell>
        </row>
        <row r="760">
          <cell r="A760">
            <v>1459</v>
          </cell>
          <cell r="B760" t="str">
            <v>121111-5971-01</v>
          </cell>
          <cell r="C760" t="str">
            <v xml:space="preserve">  Acções Manuel Inácio Filhos, SA</v>
          </cell>
          <cell r="D760">
            <v>0</v>
          </cell>
          <cell r="E760">
            <v>0</v>
          </cell>
          <cell r="F760">
            <v>798722</v>
          </cell>
          <cell r="G760">
            <v>0</v>
          </cell>
          <cell r="I760" t="str">
            <v>A</v>
          </cell>
          <cell r="J760">
            <v>0</v>
          </cell>
          <cell r="K760">
            <v>0</v>
          </cell>
          <cell r="L760">
            <v>798722</v>
          </cell>
          <cell r="M760">
            <v>0</v>
          </cell>
          <cell r="N760">
            <v>0</v>
          </cell>
          <cell r="P760" t="str">
            <v>121111-5971-01</v>
          </cell>
          <cell r="Q760" t="str">
            <v xml:space="preserve">  Acções Manuel Inácio Filhos, SA</v>
          </cell>
          <cell r="R760">
            <v>798722</v>
          </cell>
          <cell r="S760">
            <v>0</v>
          </cell>
        </row>
        <row r="761">
          <cell r="A761">
            <v>1460</v>
          </cell>
          <cell r="B761" t="str">
            <v>123489-5971-01</v>
          </cell>
          <cell r="C761" t="str">
            <v xml:space="preserve">  Acções Grupo Visabeira, SGPS</v>
          </cell>
          <cell r="D761">
            <v>0</v>
          </cell>
          <cell r="E761">
            <v>0</v>
          </cell>
          <cell r="F761">
            <v>708155</v>
          </cell>
          <cell r="G761">
            <v>0</v>
          </cell>
          <cell r="I761" t="str">
            <v>A</v>
          </cell>
          <cell r="J761">
            <v>0</v>
          </cell>
          <cell r="K761">
            <v>0</v>
          </cell>
          <cell r="L761">
            <v>708155</v>
          </cell>
          <cell r="M761">
            <v>0</v>
          </cell>
          <cell r="N761">
            <v>0</v>
          </cell>
          <cell r="R761">
            <v>708155</v>
          </cell>
          <cell r="S761">
            <v>0</v>
          </cell>
        </row>
        <row r="762">
          <cell r="A762">
            <v>1461</v>
          </cell>
          <cell r="B762" t="str">
            <v>121285-5971-01</v>
          </cell>
          <cell r="C762" t="str">
            <v xml:space="preserve">  Acções Prado Cartolinas da Lousã, SA</v>
          </cell>
          <cell r="D762">
            <v>0</v>
          </cell>
          <cell r="E762">
            <v>0</v>
          </cell>
          <cell r="F762">
            <v>3735</v>
          </cell>
          <cell r="G762">
            <v>0</v>
          </cell>
          <cell r="I762" t="str">
            <v>A</v>
          </cell>
          <cell r="J762">
            <v>0</v>
          </cell>
          <cell r="K762">
            <v>0</v>
          </cell>
          <cell r="L762">
            <v>3735</v>
          </cell>
          <cell r="M762">
            <v>0</v>
          </cell>
          <cell r="N762">
            <v>0</v>
          </cell>
          <cell r="P762" t="str">
            <v>121285-5971-01</v>
          </cell>
          <cell r="Q762" t="str">
            <v xml:space="preserve">  Acções Prado Cartolinas da Lousã, SA</v>
          </cell>
          <cell r="R762">
            <v>3735</v>
          </cell>
          <cell r="S762">
            <v>0</v>
          </cell>
        </row>
        <row r="763">
          <cell r="A763">
            <v>1462</v>
          </cell>
          <cell r="B763" t="str">
            <v>121293-5971-01</v>
          </cell>
          <cell r="C763" t="str">
            <v xml:space="preserve">  Acções Prado Karton, SA</v>
          </cell>
          <cell r="D763">
            <v>0</v>
          </cell>
          <cell r="E763">
            <v>0</v>
          </cell>
          <cell r="F763">
            <v>3735</v>
          </cell>
          <cell r="G763">
            <v>0</v>
          </cell>
          <cell r="I763" t="str">
            <v>A</v>
          </cell>
          <cell r="J763">
            <v>0</v>
          </cell>
          <cell r="K763">
            <v>0</v>
          </cell>
          <cell r="L763">
            <v>3735</v>
          </cell>
          <cell r="M763">
            <v>0</v>
          </cell>
          <cell r="N763">
            <v>0</v>
          </cell>
          <cell r="P763" t="str">
            <v>121293-5971-01</v>
          </cell>
          <cell r="Q763" t="str">
            <v xml:space="preserve">  Acções Prado Karton, SA</v>
          </cell>
          <cell r="R763">
            <v>3735</v>
          </cell>
          <cell r="S763">
            <v>0</v>
          </cell>
        </row>
        <row r="764">
          <cell r="A764">
            <v>1463</v>
          </cell>
          <cell r="B764">
            <v>0</v>
          </cell>
          <cell r="C764" t="str">
            <v>CAIXA Banco de Investimento</v>
          </cell>
          <cell r="D764">
            <v>0</v>
          </cell>
          <cell r="E764">
            <v>0</v>
          </cell>
          <cell r="F764">
            <v>3125810</v>
          </cell>
          <cell r="G764">
            <v>0</v>
          </cell>
          <cell r="I764" t="str">
            <v>A</v>
          </cell>
          <cell r="J764">
            <v>0</v>
          </cell>
          <cell r="K764">
            <v>0</v>
          </cell>
          <cell r="L764">
            <v>0</v>
          </cell>
          <cell r="M764">
            <v>0</v>
          </cell>
          <cell r="N764">
            <v>0</v>
          </cell>
          <cell r="P764">
            <v>0</v>
          </cell>
          <cell r="Q764" t="str">
            <v>CAIXA Banco de Investimento</v>
          </cell>
          <cell r="R764">
            <v>3125810</v>
          </cell>
          <cell r="S764">
            <v>0</v>
          </cell>
        </row>
        <row r="765">
          <cell r="A765">
            <v>1464</v>
          </cell>
          <cell r="B765" t="str">
            <v>124198-5971-01</v>
          </cell>
          <cell r="C765" t="str">
            <v xml:space="preserve">  Acções La Seda Barcelona</v>
          </cell>
          <cell r="D765">
            <v>0</v>
          </cell>
          <cell r="E765">
            <v>0</v>
          </cell>
          <cell r="F765">
            <v>3125810</v>
          </cell>
          <cell r="G765">
            <v>0</v>
          </cell>
          <cell r="I765" t="str">
            <v>A</v>
          </cell>
          <cell r="J765">
            <v>0</v>
          </cell>
          <cell r="K765">
            <v>0</v>
          </cell>
          <cell r="L765">
            <v>3125810</v>
          </cell>
          <cell r="M765">
            <v>0</v>
          </cell>
          <cell r="N765">
            <v>0</v>
          </cell>
          <cell r="P765" t="str">
            <v>000117-5971-30</v>
          </cell>
          <cell r="Q765" t="str">
            <v xml:space="preserve">  Acções La Seda Barcelona</v>
          </cell>
          <cell r="R765">
            <v>3125810</v>
          </cell>
          <cell r="S765">
            <v>0</v>
          </cell>
        </row>
        <row r="766">
          <cell r="A766">
            <v>1465</v>
          </cell>
          <cell r="B766">
            <v>0</v>
          </cell>
          <cell r="C766" t="str">
            <v>Caixa Capital - Cofre</v>
          </cell>
          <cell r="D766">
            <v>0</v>
          </cell>
          <cell r="E766">
            <v>0</v>
          </cell>
          <cell r="F766">
            <v>9000</v>
          </cell>
          <cell r="G766">
            <v>9000</v>
          </cell>
          <cell r="I766" t="str">
            <v>A</v>
          </cell>
          <cell r="J766">
            <v>0</v>
          </cell>
          <cell r="K766">
            <v>0</v>
          </cell>
          <cell r="L766">
            <v>0</v>
          </cell>
          <cell r="M766">
            <v>0</v>
          </cell>
          <cell r="N766">
            <v>0</v>
          </cell>
          <cell r="P766">
            <v>0</v>
          </cell>
          <cell r="Q766" t="str">
            <v>Caixa capital - Cofre</v>
          </cell>
          <cell r="R766">
            <v>9000</v>
          </cell>
          <cell r="S766">
            <v>9000</v>
          </cell>
        </row>
        <row r="767">
          <cell r="A767">
            <v>1466</v>
          </cell>
          <cell r="B767" t="str">
            <v>000117-5971-30</v>
          </cell>
          <cell r="C767" t="str">
            <v xml:space="preserve">  Acções Tecninvest, SA</v>
          </cell>
          <cell r="D767">
            <v>0</v>
          </cell>
          <cell r="E767">
            <v>0</v>
          </cell>
          <cell r="F767">
            <v>9000</v>
          </cell>
          <cell r="G767">
            <v>0</v>
          </cell>
          <cell r="I767" t="str">
            <v>A</v>
          </cell>
          <cell r="J767">
            <v>0</v>
          </cell>
          <cell r="K767">
            <v>0</v>
          </cell>
          <cell r="L767">
            <v>9000</v>
          </cell>
          <cell r="M767">
            <v>0</v>
          </cell>
          <cell r="N767">
            <v>0</v>
          </cell>
          <cell r="P767" t="str">
            <v>000117-5971-30</v>
          </cell>
          <cell r="Q767" t="str">
            <v xml:space="preserve">  Acções Tecninvest, SA</v>
          </cell>
          <cell r="R767">
            <v>9000</v>
          </cell>
          <cell r="S767">
            <v>0</v>
          </cell>
        </row>
        <row r="768">
          <cell r="A768">
            <v>1467</v>
          </cell>
          <cell r="B768" t="str">
            <v>000117-5971-99</v>
          </cell>
          <cell r="C768" t="str">
            <v xml:space="preserve">  Contrapartida Acções Cofre</v>
          </cell>
          <cell r="D768">
            <v>0</v>
          </cell>
          <cell r="E768">
            <v>0</v>
          </cell>
          <cell r="F768">
            <v>0</v>
          </cell>
          <cell r="G768">
            <v>9000</v>
          </cell>
          <cell r="I768" t="str">
            <v>A</v>
          </cell>
          <cell r="J768">
            <v>0</v>
          </cell>
          <cell r="K768">
            <v>0</v>
          </cell>
          <cell r="L768">
            <v>0</v>
          </cell>
          <cell r="M768">
            <v>9000</v>
          </cell>
          <cell r="N768">
            <v>0</v>
          </cell>
          <cell r="P768" t="str">
            <v>000117-5971-99</v>
          </cell>
          <cell r="Q768" t="str">
            <v xml:space="preserve">  Contrapartida Acções Cofre</v>
          </cell>
          <cell r="R768">
            <v>0</v>
          </cell>
          <cell r="S768">
            <v>9000</v>
          </cell>
        </row>
        <row r="769">
          <cell r="A769">
            <v>1468</v>
          </cell>
          <cell r="B769">
            <v>0</v>
          </cell>
          <cell r="C769" t="str">
            <v>Créditos abatidos ao activo</v>
          </cell>
          <cell r="D769">
            <v>0</v>
          </cell>
          <cell r="E769">
            <v>0</v>
          </cell>
          <cell r="F769">
            <v>2642711.36</v>
          </cell>
          <cell r="G769">
            <v>0</v>
          </cell>
          <cell r="I769" t="str">
            <v>A</v>
          </cell>
          <cell r="J769">
            <v>0</v>
          </cell>
          <cell r="K769">
            <v>0</v>
          </cell>
          <cell r="L769">
            <v>0</v>
          </cell>
          <cell r="M769">
            <v>0</v>
          </cell>
          <cell r="N769">
            <v>0</v>
          </cell>
          <cell r="P769">
            <v>0</v>
          </cell>
          <cell r="Q769" t="str">
            <v>Créditos abatidos ao activo</v>
          </cell>
          <cell r="R769">
            <v>2642711.36</v>
          </cell>
          <cell r="S769">
            <v>0</v>
          </cell>
        </row>
        <row r="770">
          <cell r="A770">
            <v>1469</v>
          </cell>
          <cell r="B770">
            <v>0</v>
          </cell>
          <cell r="C770" t="str">
            <v>Outros</v>
          </cell>
          <cell r="D770">
            <v>0</v>
          </cell>
          <cell r="E770">
            <v>0</v>
          </cell>
          <cell r="F770">
            <v>2449104.94</v>
          </cell>
          <cell r="G770">
            <v>0</v>
          </cell>
          <cell r="I770" t="str">
            <v>A</v>
          </cell>
          <cell r="J770">
            <v>0</v>
          </cell>
          <cell r="K770">
            <v>0</v>
          </cell>
          <cell r="L770">
            <v>0</v>
          </cell>
          <cell r="M770">
            <v>0</v>
          </cell>
          <cell r="N770">
            <v>0</v>
          </cell>
          <cell r="P770">
            <v>0</v>
          </cell>
          <cell r="Q770" t="str">
            <v>Outros</v>
          </cell>
          <cell r="R770">
            <v>2449104.94</v>
          </cell>
          <cell r="S770">
            <v>0</v>
          </cell>
        </row>
        <row r="771">
          <cell r="A771">
            <v>1470</v>
          </cell>
          <cell r="B771" t="str">
            <v>000117-6119-01</v>
          </cell>
          <cell r="C771" t="str">
            <v xml:space="preserve">  Desc.Aceit.S/Fimalha</v>
          </cell>
          <cell r="D771">
            <v>0</v>
          </cell>
          <cell r="E771">
            <v>0</v>
          </cell>
          <cell r="F771">
            <v>521910.78</v>
          </cell>
          <cell r="G771">
            <v>0</v>
          </cell>
          <cell r="I771" t="str">
            <v>A</v>
          </cell>
          <cell r="J771">
            <v>0</v>
          </cell>
          <cell r="K771">
            <v>0</v>
          </cell>
          <cell r="L771">
            <v>521910.78</v>
          </cell>
          <cell r="M771">
            <v>0</v>
          </cell>
          <cell r="N771">
            <v>0</v>
          </cell>
          <cell r="P771" t="str">
            <v>000117-6119-01</v>
          </cell>
          <cell r="Q771" t="str">
            <v xml:space="preserve">  Desc.Aceit.S/Fimalha</v>
          </cell>
          <cell r="R771">
            <v>521910.78</v>
          </cell>
          <cell r="S771">
            <v>0</v>
          </cell>
        </row>
        <row r="772">
          <cell r="A772">
            <v>1471</v>
          </cell>
          <cell r="B772" t="str">
            <v>000117-6119-02</v>
          </cell>
          <cell r="C772" t="str">
            <v xml:space="preserve">  Rem.Exp.S/Fios Group</v>
          </cell>
          <cell r="D772">
            <v>0</v>
          </cell>
          <cell r="E772">
            <v>0</v>
          </cell>
          <cell r="F772">
            <v>188573.37</v>
          </cell>
          <cell r="G772">
            <v>0</v>
          </cell>
          <cell r="I772" t="str">
            <v>A</v>
          </cell>
          <cell r="J772">
            <v>0</v>
          </cell>
          <cell r="K772">
            <v>0</v>
          </cell>
          <cell r="L772">
            <v>188573.37</v>
          </cell>
          <cell r="M772">
            <v>0</v>
          </cell>
          <cell r="N772">
            <v>0</v>
          </cell>
          <cell r="P772" t="str">
            <v>000117-6119-02</v>
          </cell>
          <cell r="Q772" t="str">
            <v xml:space="preserve">  Rem.Exp.S/Fios Group</v>
          </cell>
          <cell r="R772">
            <v>188573.37</v>
          </cell>
          <cell r="S772">
            <v>0</v>
          </cell>
        </row>
        <row r="773">
          <cell r="A773">
            <v>1472</v>
          </cell>
          <cell r="B773" t="str">
            <v>000117-6119-03</v>
          </cell>
          <cell r="C773" t="str">
            <v xml:space="preserve">  Rem.Exp.S/Prelude Te</v>
          </cell>
          <cell r="D773">
            <v>0</v>
          </cell>
          <cell r="E773">
            <v>0</v>
          </cell>
          <cell r="F773">
            <v>28898.66</v>
          </cell>
          <cell r="G773">
            <v>0</v>
          </cell>
          <cell r="I773" t="str">
            <v>A</v>
          </cell>
          <cell r="J773">
            <v>0</v>
          </cell>
          <cell r="K773">
            <v>0</v>
          </cell>
          <cell r="L773">
            <v>28898.66</v>
          </cell>
          <cell r="M773">
            <v>0</v>
          </cell>
          <cell r="N773">
            <v>0</v>
          </cell>
          <cell r="P773" t="str">
            <v>000117-6119-03</v>
          </cell>
          <cell r="Q773" t="str">
            <v xml:space="preserve">  Rem.Exp.S/Prelude Te</v>
          </cell>
          <cell r="R773">
            <v>28898.66</v>
          </cell>
          <cell r="S773">
            <v>0</v>
          </cell>
        </row>
        <row r="774">
          <cell r="A774">
            <v>1473</v>
          </cell>
          <cell r="B774" t="str">
            <v>000117-6119-04</v>
          </cell>
          <cell r="C774" t="str">
            <v xml:space="preserve">  Rem.Exp.S/Hans &amp; Son</v>
          </cell>
          <cell r="D774">
            <v>0</v>
          </cell>
          <cell r="E774">
            <v>0</v>
          </cell>
          <cell r="F774">
            <v>50475.199999999997</v>
          </cell>
          <cell r="G774">
            <v>0</v>
          </cell>
          <cell r="I774" t="str">
            <v>A</v>
          </cell>
          <cell r="J774">
            <v>0</v>
          </cell>
          <cell r="K774">
            <v>0</v>
          </cell>
          <cell r="L774">
            <v>50475.199999999997</v>
          </cell>
          <cell r="M774">
            <v>0</v>
          </cell>
          <cell r="N774">
            <v>0</v>
          </cell>
          <cell r="P774" t="str">
            <v>000117-6119-04</v>
          </cell>
          <cell r="Q774" t="str">
            <v xml:space="preserve">  Rem.Exp.S/Hans &amp; Son</v>
          </cell>
          <cell r="R774">
            <v>50475.199999999997</v>
          </cell>
          <cell r="S774">
            <v>0</v>
          </cell>
        </row>
        <row r="775">
          <cell r="A775">
            <v>1474</v>
          </cell>
          <cell r="B775" t="str">
            <v>000117-6119-05</v>
          </cell>
          <cell r="C775" t="str">
            <v xml:space="preserve">  Rem.Exp.S/Grossovere</v>
          </cell>
          <cell r="D775">
            <v>0</v>
          </cell>
          <cell r="E775">
            <v>0</v>
          </cell>
          <cell r="F775">
            <v>16481.689999999999</v>
          </cell>
          <cell r="G775">
            <v>0</v>
          </cell>
          <cell r="I775" t="str">
            <v>A</v>
          </cell>
          <cell r="J775">
            <v>0</v>
          </cell>
          <cell r="K775">
            <v>0</v>
          </cell>
          <cell r="L775">
            <v>16481.689999999999</v>
          </cell>
          <cell r="M775">
            <v>0</v>
          </cell>
          <cell r="N775">
            <v>0</v>
          </cell>
          <cell r="P775" t="str">
            <v>000117-6119-05</v>
          </cell>
          <cell r="Q775" t="str">
            <v xml:space="preserve">  Rem.Exp.S/Grossovere</v>
          </cell>
          <cell r="R775">
            <v>16481.689999999999</v>
          </cell>
          <cell r="S775">
            <v>0</v>
          </cell>
        </row>
        <row r="776">
          <cell r="A776">
            <v>1475</v>
          </cell>
          <cell r="B776" t="str">
            <v>000117-6119-06</v>
          </cell>
          <cell r="C776" t="str">
            <v xml:space="preserve">  Rem.Exp.S/Coelima Uk</v>
          </cell>
          <cell r="D776">
            <v>0</v>
          </cell>
          <cell r="E776">
            <v>0</v>
          </cell>
          <cell r="F776">
            <v>633311.69999999995</v>
          </cell>
          <cell r="G776">
            <v>0</v>
          </cell>
          <cell r="I776" t="str">
            <v>A</v>
          </cell>
          <cell r="J776">
            <v>0</v>
          </cell>
          <cell r="K776">
            <v>0</v>
          </cell>
          <cell r="L776">
            <v>633311.69999999995</v>
          </cell>
          <cell r="M776">
            <v>0</v>
          </cell>
          <cell r="N776">
            <v>0</v>
          </cell>
          <cell r="P776" t="str">
            <v>000117-6119-06</v>
          </cell>
          <cell r="Q776" t="str">
            <v xml:space="preserve">  Rem.Exp.S/Coelima Uk</v>
          </cell>
          <cell r="R776">
            <v>633311.69999999995</v>
          </cell>
          <cell r="S776">
            <v>0</v>
          </cell>
        </row>
        <row r="777">
          <cell r="A777">
            <v>1476</v>
          </cell>
          <cell r="B777" t="str">
            <v>000117-6119-07</v>
          </cell>
          <cell r="C777" t="str">
            <v xml:space="preserve">  Rem.Exp.S/Ikea Lager</v>
          </cell>
          <cell r="D777">
            <v>0</v>
          </cell>
          <cell r="E777">
            <v>0</v>
          </cell>
          <cell r="F777">
            <v>7459.51</v>
          </cell>
          <cell r="G777">
            <v>0</v>
          </cell>
          <cell r="I777" t="str">
            <v>A</v>
          </cell>
          <cell r="J777">
            <v>0</v>
          </cell>
          <cell r="K777">
            <v>0</v>
          </cell>
          <cell r="L777">
            <v>7459.51</v>
          </cell>
          <cell r="M777">
            <v>0</v>
          </cell>
          <cell r="N777">
            <v>0</v>
          </cell>
          <cell r="P777" t="str">
            <v>000117-6119-07</v>
          </cell>
          <cell r="Q777" t="str">
            <v xml:space="preserve">  Rem.Exp.S/Ikea Lager</v>
          </cell>
          <cell r="R777">
            <v>7459.51</v>
          </cell>
          <cell r="S777">
            <v>0</v>
          </cell>
        </row>
        <row r="778">
          <cell r="A778">
            <v>1477</v>
          </cell>
          <cell r="B778" t="str">
            <v>000117-6119-08</v>
          </cell>
          <cell r="C778" t="str">
            <v xml:space="preserve">  Rem.Exp.S/Ono Europe</v>
          </cell>
          <cell r="D778">
            <v>0</v>
          </cell>
          <cell r="E778">
            <v>0</v>
          </cell>
          <cell r="F778">
            <v>2456.83</v>
          </cell>
          <cell r="G778">
            <v>0</v>
          </cell>
          <cell r="I778" t="str">
            <v>A</v>
          </cell>
          <cell r="J778">
            <v>0</v>
          </cell>
          <cell r="K778">
            <v>0</v>
          </cell>
          <cell r="L778">
            <v>2456.83</v>
          </cell>
          <cell r="M778">
            <v>0</v>
          </cell>
          <cell r="N778">
            <v>0</v>
          </cell>
          <cell r="P778" t="str">
            <v>000117-6119-08</v>
          </cell>
          <cell r="Q778" t="str">
            <v xml:space="preserve">  Rem.Exp.S/Ono Europe</v>
          </cell>
          <cell r="R778">
            <v>2456.83</v>
          </cell>
          <cell r="S778">
            <v>0</v>
          </cell>
        </row>
        <row r="779">
          <cell r="A779">
            <v>1478</v>
          </cell>
          <cell r="B779" t="str">
            <v>000117-6119-09</v>
          </cell>
          <cell r="C779" t="str">
            <v xml:space="preserve">  Rem.Exp.S/Bay Linens</v>
          </cell>
          <cell r="D779">
            <v>0</v>
          </cell>
          <cell r="E779">
            <v>0</v>
          </cell>
          <cell r="F779">
            <v>37467.18</v>
          </cell>
          <cell r="G779">
            <v>0</v>
          </cell>
          <cell r="I779" t="str">
            <v>A</v>
          </cell>
          <cell r="J779">
            <v>0</v>
          </cell>
          <cell r="K779">
            <v>0</v>
          </cell>
          <cell r="L779">
            <v>37467.18</v>
          </cell>
          <cell r="M779">
            <v>0</v>
          </cell>
          <cell r="N779">
            <v>0</v>
          </cell>
          <cell r="P779" t="str">
            <v>000117-6119-09</v>
          </cell>
          <cell r="Q779" t="str">
            <v xml:space="preserve">  Rem.Exp.S/Bay Linens</v>
          </cell>
          <cell r="R779">
            <v>37467.18</v>
          </cell>
          <cell r="S779">
            <v>0</v>
          </cell>
        </row>
        <row r="780">
          <cell r="A780">
            <v>1479</v>
          </cell>
          <cell r="B780" t="str">
            <v>000117-6119-10</v>
          </cell>
          <cell r="C780" t="str">
            <v xml:space="preserve">  Rem.Exp.S/Slomberdow</v>
          </cell>
          <cell r="D780">
            <v>0</v>
          </cell>
          <cell r="E780">
            <v>0</v>
          </cell>
          <cell r="F780">
            <v>38344.019999999997</v>
          </cell>
          <cell r="G780">
            <v>0</v>
          </cell>
          <cell r="I780" t="str">
            <v>A</v>
          </cell>
          <cell r="J780">
            <v>0</v>
          </cell>
          <cell r="K780">
            <v>0</v>
          </cell>
          <cell r="L780">
            <v>38344.019999999997</v>
          </cell>
          <cell r="M780">
            <v>0</v>
          </cell>
          <cell r="N780">
            <v>0</v>
          </cell>
          <cell r="P780" t="str">
            <v>000117-6119-10</v>
          </cell>
          <cell r="Q780" t="str">
            <v xml:space="preserve">  Rem.Exp.S/Slomberdow</v>
          </cell>
          <cell r="R780">
            <v>38344.019999999997</v>
          </cell>
          <cell r="S780">
            <v>0</v>
          </cell>
        </row>
        <row r="781">
          <cell r="A781">
            <v>1480</v>
          </cell>
          <cell r="B781" t="str">
            <v>000117-6119-11</v>
          </cell>
          <cell r="C781" t="str">
            <v xml:space="preserve">  Rem.Exp.S/Rdl Ridoli</v>
          </cell>
          <cell r="D781">
            <v>0</v>
          </cell>
          <cell r="E781">
            <v>0</v>
          </cell>
          <cell r="F781">
            <v>160649.46</v>
          </cell>
          <cell r="G781">
            <v>0</v>
          </cell>
          <cell r="I781" t="str">
            <v>A</v>
          </cell>
          <cell r="J781">
            <v>0</v>
          </cell>
          <cell r="K781">
            <v>0</v>
          </cell>
          <cell r="L781">
            <v>160649.46</v>
          </cell>
          <cell r="M781">
            <v>0</v>
          </cell>
          <cell r="N781">
            <v>0</v>
          </cell>
          <cell r="P781" t="str">
            <v>000117-6119-11</v>
          </cell>
          <cell r="Q781" t="str">
            <v xml:space="preserve">  Rem.Exp.S/Rdl Ridoli</v>
          </cell>
          <cell r="R781">
            <v>160649.46</v>
          </cell>
          <cell r="S781">
            <v>0</v>
          </cell>
        </row>
        <row r="782">
          <cell r="A782">
            <v>1481</v>
          </cell>
          <cell r="B782" t="str">
            <v>000117-6119-12</v>
          </cell>
          <cell r="C782" t="str">
            <v xml:space="preserve">  Desc.Banc.S/Coelima </v>
          </cell>
          <cell r="D782">
            <v>0</v>
          </cell>
          <cell r="E782">
            <v>0</v>
          </cell>
          <cell r="F782">
            <v>296007.02</v>
          </cell>
          <cell r="G782">
            <v>0</v>
          </cell>
          <cell r="I782" t="str">
            <v>A</v>
          </cell>
          <cell r="J782">
            <v>0</v>
          </cell>
          <cell r="K782">
            <v>0</v>
          </cell>
          <cell r="L782">
            <v>296007.02</v>
          </cell>
          <cell r="M782">
            <v>0</v>
          </cell>
          <cell r="N782">
            <v>0</v>
          </cell>
          <cell r="P782" t="str">
            <v>000117-6119-12</v>
          </cell>
          <cell r="Q782" t="str">
            <v xml:space="preserve">  Desc.Banc.S/Coelima </v>
          </cell>
          <cell r="R782">
            <v>296007.02</v>
          </cell>
          <cell r="S782">
            <v>0</v>
          </cell>
        </row>
        <row r="783">
          <cell r="A783">
            <v>1482</v>
          </cell>
          <cell r="B783" t="str">
            <v>000117-6119-13</v>
          </cell>
          <cell r="C783" t="str">
            <v xml:space="preserve">  Obrigações Coelima  </v>
          </cell>
          <cell r="D783">
            <v>0</v>
          </cell>
          <cell r="E783">
            <v>0</v>
          </cell>
          <cell r="F783">
            <v>64644.21</v>
          </cell>
          <cell r="G783">
            <v>0</v>
          </cell>
          <cell r="I783" t="str">
            <v>A</v>
          </cell>
          <cell r="J783">
            <v>0</v>
          </cell>
          <cell r="K783">
            <v>0</v>
          </cell>
          <cell r="L783">
            <v>64644.21</v>
          </cell>
          <cell r="M783">
            <v>0</v>
          </cell>
          <cell r="N783">
            <v>0</v>
          </cell>
          <cell r="P783" t="str">
            <v>000117-6119-13</v>
          </cell>
          <cell r="Q783" t="str">
            <v xml:space="preserve">  Obrigações Coelima  </v>
          </cell>
          <cell r="R783">
            <v>64644.21</v>
          </cell>
          <cell r="S783">
            <v>0</v>
          </cell>
        </row>
        <row r="784">
          <cell r="A784">
            <v>1483</v>
          </cell>
          <cell r="B784" t="str">
            <v>000117-6119-20</v>
          </cell>
          <cell r="C784" t="str">
            <v xml:space="preserve">  Morais, Isaac, Santos e Mesquita, SA</v>
          </cell>
          <cell r="D784">
            <v>0</v>
          </cell>
          <cell r="E784">
            <v>0</v>
          </cell>
          <cell r="F784">
            <v>257205.78</v>
          </cell>
          <cell r="G784">
            <v>0</v>
          </cell>
          <cell r="I784" t="str">
            <v>A</v>
          </cell>
          <cell r="J784">
            <v>0</v>
          </cell>
          <cell r="K784">
            <v>0</v>
          </cell>
          <cell r="L784">
            <v>257205.78</v>
          </cell>
          <cell r="M784">
            <v>0</v>
          </cell>
          <cell r="N784">
            <v>0</v>
          </cell>
          <cell r="P784" t="str">
            <v>000117-6119-20</v>
          </cell>
          <cell r="Q784" t="str">
            <v xml:space="preserve">  Morais, Isaac, Santos e Mesquita, SA</v>
          </cell>
          <cell r="R784">
            <v>257205.78</v>
          </cell>
          <cell r="S784">
            <v>0</v>
          </cell>
        </row>
        <row r="785">
          <cell r="A785">
            <v>1484</v>
          </cell>
          <cell r="B785" t="str">
            <v>000117-6119-22</v>
          </cell>
          <cell r="C785" t="str">
            <v xml:space="preserve">  Foncar, SA    </v>
          </cell>
          <cell r="D785">
            <v>0</v>
          </cell>
          <cell r="E785">
            <v>0</v>
          </cell>
          <cell r="F785">
            <v>122205.48</v>
          </cell>
          <cell r="G785">
            <v>0</v>
          </cell>
          <cell r="I785" t="str">
            <v>A</v>
          </cell>
          <cell r="J785">
            <v>0</v>
          </cell>
          <cell r="K785">
            <v>0</v>
          </cell>
          <cell r="L785">
            <v>122205.48</v>
          </cell>
          <cell r="M785">
            <v>0</v>
          </cell>
          <cell r="N785">
            <v>0</v>
          </cell>
          <cell r="P785" t="str">
            <v>000117-6119-22</v>
          </cell>
          <cell r="Q785" t="str">
            <v xml:space="preserve">  Foncar, SA    </v>
          </cell>
          <cell r="R785">
            <v>122205.48</v>
          </cell>
          <cell r="S785">
            <v>0</v>
          </cell>
        </row>
        <row r="786">
          <cell r="A786">
            <v>1485</v>
          </cell>
          <cell r="B786" t="str">
            <v>000117-6119-23</v>
          </cell>
          <cell r="C786" t="str">
            <v xml:space="preserve">  Gepads, Lda     </v>
          </cell>
          <cell r="D786">
            <v>0</v>
          </cell>
          <cell r="E786">
            <v>0</v>
          </cell>
          <cell r="F786">
            <v>528.62</v>
          </cell>
          <cell r="G786">
            <v>0</v>
          </cell>
          <cell r="I786" t="str">
            <v>A</v>
          </cell>
          <cell r="J786">
            <v>0</v>
          </cell>
          <cell r="K786">
            <v>0</v>
          </cell>
          <cell r="L786">
            <v>528.62</v>
          </cell>
          <cell r="M786">
            <v>0</v>
          </cell>
          <cell r="N786">
            <v>0</v>
          </cell>
          <cell r="P786" t="str">
            <v>000117-6119-23</v>
          </cell>
          <cell r="Q786" t="str">
            <v xml:space="preserve">  Gepads, Lda     </v>
          </cell>
          <cell r="R786">
            <v>528.62</v>
          </cell>
          <cell r="S786">
            <v>0</v>
          </cell>
        </row>
        <row r="787">
          <cell r="A787">
            <v>1486</v>
          </cell>
          <cell r="B787" t="str">
            <v>000117-6119-24</v>
          </cell>
          <cell r="C787" t="str">
            <v xml:space="preserve">  Nacital, SA</v>
          </cell>
          <cell r="D787">
            <v>0</v>
          </cell>
          <cell r="E787">
            <v>0</v>
          </cell>
          <cell r="F787">
            <v>22485.43</v>
          </cell>
          <cell r="G787">
            <v>0</v>
          </cell>
          <cell r="I787" t="str">
            <v>A</v>
          </cell>
          <cell r="J787">
            <v>0</v>
          </cell>
          <cell r="K787">
            <v>0</v>
          </cell>
          <cell r="L787">
            <v>22485.43</v>
          </cell>
          <cell r="M787">
            <v>0</v>
          </cell>
          <cell r="N787">
            <v>0</v>
          </cell>
          <cell r="P787" t="str">
            <v>000117-6119-24</v>
          </cell>
          <cell r="Q787" t="str">
            <v xml:space="preserve">  Nacital, SA</v>
          </cell>
          <cell r="R787">
            <v>22485.43</v>
          </cell>
          <cell r="S787">
            <v>0</v>
          </cell>
        </row>
        <row r="788">
          <cell r="A788">
            <v>1487</v>
          </cell>
          <cell r="B788">
            <v>0</v>
          </cell>
          <cell r="C788" t="str">
            <v>Juros vencidos</v>
          </cell>
          <cell r="D788">
            <v>0</v>
          </cell>
          <cell r="E788">
            <v>0</v>
          </cell>
          <cell r="F788">
            <v>193606.41999999998</v>
          </cell>
          <cell r="G788">
            <v>0</v>
          </cell>
          <cell r="I788" t="str">
            <v>A</v>
          </cell>
          <cell r="J788">
            <v>0</v>
          </cell>
          <cell r="K788">
            <v>0</v>
          </cell>
          <cell r="L788">
            <v>0</v>
          </cell>
          <cell r="M788">
            <v>0</v>
          </cell>
          <cell r="N788">
            <v>0</v>
          </cell>
          <cell r="P788">
            <v>0</v>
          </cell>
          <cell r="Q788" t="str">
            <v>Juros vencidos</v>
          </cell>
          <cell r="R788">
            <v>193606.42</v>
          </cell>
          <cell r="S788">
            <v>0</v>
          </cell>
        </row>
        <row r="789">
          <cell r="A789">
            <v>1488</v>
          </cell>
          <cell r="B789">
            <v>0</v>
          </cell>
          <cell r="C789" t="str">
            <v>De Suprimentos</v>
          </cell>
          <cell r="D789">
            <v>0</v>
          </cell>
          <cell r="E789">
            <v>0</v>
          </cell>
          <cell r="F789">
            <v>77354.14</v>
          </cell>
          <cell r="G789">
            <v>0</v>
          </cell>
          <cell r="I789" t="str">
            <v>A</v>
          </cell>
          <cell r="J789">
            <v>0</v>
          </cell>
          <cell r="K789">
            <v>0</v>
          </cell>
          <cell r="L789">
            <v>0</v>
          </cell>
          <cell r="M789">
            <v>0</v>
          </cell>
          <cell r="N789">
            <v>0</v>
          </cell>
          <cell r="P789">
            <v>0</v>
          </cell>
          <cell r="Q789" t="str">
            <v>De Suprimentos</v>
          </cell>
          <cell r="R789">
            <v>77354.14</v>
          </cell>
          <cell r="S789">
            <v>0</v>
          </cell>
        </row>
        <row r="790">
          <cell r="A790">
            <v>1489</v>
          </cell>
          <cell r="B790" t="str">
            <v>000117-6073-17</v>
          </cell>
          <cell r="C790" t="str">
            <v xml:space="preserve">  Morais,Isaac,Mesq.Sa</v>
          </cell>
          <cell r="D790">
            <v>0</v>
          </cell>
          <cell r="E790">
            <v>0</v>
          </cell>
          <cell r="F790">
            <v>77354.14</v>
          </cell>
          <cell r="G790">
            <v>0</v>
          </cell>
          <cell r="I790" t="str">
            <v>A</v>
          </cell>
          <cell r="J790">
            <v>0</v>
          </cell>
          <cell r="K790">
            <v>0</v>
          </cell>
          <cell r="L790">
            <v>77354.14</v>
          </cell>
          <cell r="M790">
            <v>0</v>
          </cell>
          <cell r="N790">
            <v>0</v>
          </cell>
          <cell r="P790" t="str">
            <v>000117-6073-17</v>
          </cell>
          <cell r="Q790" t="str">
            <v xml:space="preserve">  Morais,Isaac,Mesq.Sa</v>
          </cell>
          <cell r="R790">
            <v>77354.14</v>
          </cell>
          <cell r="S790">
            <v>0</v>
          </cell>
        </row>
        <row r="791">
          <cell r="A791">
            <v>1491</v>
          </cell>
          <cell r="B791">
            <v>0</v>
          </cell>
          <cell r="C791" t="str">
            <v>Outros</v>
          </cell>
          <cell r="D791">
            <v>0</v>
          </cell>
          <cell r="E791">
            <v>0</v>
          </cell>
          <cell r="F791">
            <v>116252.28</v>
          </cell>
          <cell r="G791">
            <v>0</v>
          </cell>
          <cell r="I791" t="str">
            <v>A</v>
          </cell>
          <cell r="J791">
            <v>0</v>
          </cell>
          <cell r="K791">
            <v>0</v>
          </cell>
          <cell r="L791">
            <v>0</v>
          </cell>
          <cell r="M791">
            <v>0</v>
          </cell>
          <cell r="N791">
            <v>0</v>
          </cell>
          <cell r="P791">
            <v>0</v>
          </cell>
          <cell r="Q791" t="str">
            <v>Outros</v>
          </cell>
          <cell r="R791">
            <v>116252.28</v>
          </cell>
          <cell r="S791">
            <v>0</v>
          </cell>
        </row>
        <row r="792">
          <cell r="A792">
            <v>1492</v>
          </cell>
          <cell r="B792" t="str">
            <v>000117-6073-01</v>
          </cell>
          <cell r="C792" t="str">
            <v xml:space="preserve">  Desc.Aceit. Fimalhas</v>
          </cell>
          <cell r="D792">
            <v>0</v>
          </cell>
          <cell r="E792">
            <v>0</v>
          </cell>
          <cell r="F792">
            <v>3416.87</v>
          </cell>
          <cell r="G792">
            <v>0</v>
          </cell>
          <cell r="I792" t="str">
            <v>A</v>
          </cell>
          <cell r="J792">
            <v>0</v>
          </cell>
          <cell r="K792">
            <v>0</v>
          </cell>
          <cell r="L792">
            <v>3416.87</v>
          </cell>
          <cell r="M792">
            <v>0</v>
          </cell>
          <cell r="N792">
            <v>0</v>
          </cell>
          <cell r="P792" t="str">
            <v>000117-6073-01</v>
          </cell>
          <cell r="Q792" t="str">
            <v xml:space="preserve">  Desc.Aceit. Fimalhas</v>
          </cell>
          <cell r="R792">
            <v>3416.87</v>
          </cell>
          <cell r="S792">
            <v>0</v>
          </cell>
        </row>
        <row r="793">
          <cell r="A793">
            <v>1493</v>
          </cell>
          <cell r="B793" t="str">
            <v>000117-6073-02</v>
          </cell>
          <cell r="C793" t="str">
            <v xml:space="preserve">  Rem.Exp.S/Fios Group</v>
          </cell>
          <cell r="D793">
            <v>0</v>
          </cell>
          <cell r="E793">
            <v>0</v>
          </cell>
          <cell r="F793">
            <v>6498.95</v>
          </cell>
          <cell r="G793">
            <v>0</v>
          </cell>
          <cell r="I793" t="str">
            <v>A</v>
          </cell>
          <cell r="J793">
            <v>0</v>
          </cell>
          <cell r="K793">
            <v>0</v>
          </cell>
          <cell r="L793">
            <v>6498.95</v>
          </cell>
          <cell r="M793">
            <v>0</v>
          </cell>
          <cell r="N793">
            <v>0</v>
          </cell>
          <cell r="P793" t="str">
            <v>000117-6073-02</v>
          </cell>
          <cell r="Q793" t="str">
            <v xml:space="preserve">  Rem.Exp.S/Fios Group</v>
          </cell>
          <cell r="R793">
            <v>6498.95</v>
          </cell>
          <cell r="S793">
            <v>0</v>
          </cell>
        </row>
        <row r="794">
          <cell r="A794">
            <v>1494</v>
          </cell>
          <cell r="B794" t="str">
            <v>000117-6073-03</v>
          </cell>
          <cell r="C794" t="str">
            <v xml:space="preserve">  Rem.Exp.S/Prelude Lt</v>
          </cell>
          <cell r="D794">
            <v>0</v>
          </cell>
          <cell r="E794">
            <v>0</v>
          </cell>
          <cell r="F794">
            <v>958.01</v>
          </cell>
          <cell r="G794">
            <v>0</v>
          </cell>
          <cell r="I794" t="str">
            <v>A</v>
          </cell>
          <cell r="J794">
            <v>0</v>
          </cell>
          <cell r="K794">
            <v>0</v>
          </cell>
          <cell r="L794">
            <v>958.01</v>
          </cell>
          <cell r="M794">
            <v>0</v>
          </cell>
          <cell r="N794">
            <v>0</v>
          </cell>
          <cell r="P794" t="str">
            <v>000117-6073-03</v>
          </cell>
          <cell r="Q794" t="str">
            <v xml:space="preserve">  Rem.Exp.S/Prelude Lt</v>
          </cell>
          <cell r="R794">
            <v>958.01</v>
          </cell>
          <cell r="S794">
            <v>0</v>
          </cell>
        </row>
        <row r="795">
          <cell r="A795">
            <v>1495</v>
          </cell>
          <cell r="B795" t="str">
            <v>000117-6073-04</v>
          </cell>
          <cell r="C795" t="str">
            <v xml:space="preserve">  Rem.Exp.S/Hans &amp; Son</v>
          </cell>
          <cell r="D795">
            <v>0</v>
          </cell>
          <cell r="E795">
            <v>0</v>
          </cell>
          <cell r="F795">
            <v>425.93</v>
          </cell>
          <cell r="G795">
            <v>0</v>
          </cell>
          <cell r="I795" t="str">
            <v>A</v>
          </cell>
          <cell r="J795">
            <v>0</v>
          </cell>
          <cell r="K795">
            <v>0</v>
          </cell>
          <cell r="L795">
            <v>425.93</v>
          </cell>
          <cell r="M795">
            <v>0</v>
          </cell>
          <cell r="N795">
            <v>0</v>
          </cell>
          <cell r="P795" t="str">
            <v>000117-6073-04</v>
          </cell>
          <cell r="Q795" t="str">
            <v xml:space="preserve">  Rem.Exp.S/Hans &amp; Son</v>
          </cell>
          <cell r="R795">
            <v>425.93</v>
          </cell>
          <cell r="S795">
            <v>0</v>
          </cell>
        </row>
        <row r="796">
          <cell r="A796">
            <v>1496</v>
          </cell>
          <cell r="B796" t="str">
            <v>000117-6073-05</v>
          </cell>
          <cell r="C796" t="str">
            <v xml:space="preserve">  Rem.Exp.S/Grossovers</v>
          </cell>
          <cell r="D796">
            <v>0</v>
          </cell>
          <cell r="E796">
            <v>0</v>
          </cell>
          <cell r="F796">
            <v>135.02000000000001</v>
          </cell>
          <cell r="G796">
            <v>0</v>
          </cell>
          <cell r="I796" t="str">
            <v>A</v>
          </cell>
          <cell r="J796">
            <v>0</v>
          </cell>
          <cell r="K796">
            <v>0</v>
          </cell>
          <cell r="L796">
            <v>135.02000000000001</v>
          </cell>
          <cell r="M796">
            <v>0</v>
          </cell>
          <cell r="N796">
            <v>0</v>
          </cell>
          <cell r="P796" t="str">
            <v>000117-6073-05</v>
          </cell>
          <cell r="Q796" t="str">
            <v xml:space="preserve">  Rem.Exp.S/Grossovers</v>
          </cell>
          <cell r="R796">
            <v>135.02000000000001</v>
          </cell>
          <cell r="S796">
            <v>0</v>
          </cell>
        </row>
        <row r="797">
          <cell r="A797">
            <v>1497</v>
          </cell>
          <cell r="B797" t="str">
            <v>000117-6073-06</v>
          </cell>
          <cell r="C797" t="str">
            <v xml:space="preserve">  Rem.Exp.S/Coelima Uk</v>
          </cell>
          <cell r="D797">
            <v>0</v>
          </cell>
          <cell r="E797">
            <v>0</v>
          </cell>
          <cell r="F797">
            <v>48940.57</v>
          </cell>
          <cell r="G797">
            <v>0</v>
          </cell>
          <cell r="I797" t="str">
            <v>A</v>
          </cell>
          <cell r="J797">
            <v>0</v>
          </cell>
          <cell r="K797">
            <v>0</v>
          </cell>
          <cell r="L797">
            <v>48940.57</v>
          </cell>
          <cell r="M797">
            <v>0</v>
          </cell>
          <cell r="N797">
            <v>0</v>
          </cell>
          <cell r="P797" t="str">
            <v>000117-6073-06</v>
          </cell>
          <cell r="Q797" t="str">
            <v xml:space="preserve">  Rem.Exp.S/Coelima Uk</v>
          </cell>
          <cell r="R797">
            <v>48940.57</v>
          </cell>
          <cell r="S797">
            <v>0</v>
          </cell>
        </row>
        <row r="798">
          <cell r="A798">
            <v>1498</v>
          </cell>
          <cell r="B798" t="str">
            <v>000117-6073-07</v>
          </cell>
          <cell r="C798" t="str">
            <v xml:space="preserve">  Rem.Exp.S/Ikea Lager</v>
          </cell>
          <cell r="D798">
            <v>0</v>
          </cell>
          <cell r="E798">
            <v>0</v>
          </cell>
          <cell r="F798">
            <v>211.32</v>
          </cell>
          <cell r="G798">
            <v>0</v>
          </cell>
          <cell r="I798" t="str">
            <v>A</v>
          </cell>
          <cell r="J798">
            <v>0</v>
          </cell>
          <cell r="K798">
            <v>0</v>
          </cell>
          <cell r="L798">
            <v>211.32</v>
          </cell>
          <cell r="M798">
            <v>0</v>
          </cell>
          <cell r="N798">
            <v>0</v>
          </cell>
          <cell r="P798" t="str">
            <v>000117-6073-07</v>
          </cell>
          <cell r="Q798" t="str">
            <v xml:space="preserve">  Rem.Exp.S/Ikea Lager</v>
          </cell>
          <cell r="R798">
            <v>211.32</v>
          </cell>
          <cell r="S798">
            <v>0</v>
          </cell>
        </row>
        <row r="799">
          <cell r="A799">
            <v>1499</v>
          </cell>
          <cell r="B799" t="str">
            <v>000117-6073-08</v>
          </cell>
          <cell r="C799" t="str">
            <v xml:space="preserve">  Rem.Exp.S/Ono Europe</v>
          </cell>
          <cell r="D799">
            <v>0</v>
          </cell>
          <cell r="E799">
            <v>0</v>
          </cell>
          <cell r="F799">
            <v>44.42</v>
          </cell>
          <cell r="G799">
            <v>0</v>
          </cell>
          <cell r="I799" t="str">
            <v>A</v>
          </cell>
          <cell r="J799">
            <v>0</v>
          </cell>
          <cell r="K799">
            <v>0</v>
          </cell>
          <cell r="L799">
            <v>44.42</v>
          </cell>
          <cell r="M799">
            <v>0</v>
          </cell>
          <cell r="N799">
            <v>0</v>
          </cell>
          <cell r="P799" t="str">
            <v>000117-6073-08</v>
          </cell>
          <cell r="Q799" t="str">
            <v xml:space="preserve">  Rem.Exp.S/Ono Europe</v>
          </cell>
          <cell r="R799">
            <v>44.42</v>
          </cell>
          <cell r="S799">
            <v>0</v>
          </cell>
        </row>
        <row r="800">
          <cell r="A800">
            <v>1500</v>
          </cell>
          <cell r="B800" t="str">
            <v>000117-6073-09</v>
          </cell>
          <cell r="C800" t="str">
            <v xml:space="preserve">  Rem.Exp.S/Bay Linens</v>
          </cell>
          <cell r="D800">
            <v>0</v>
          </cell>
          <cell r="E800">
            <v>0</v>
          </cell>
          <cell r="F800">
            <v>1977.09</v>
          </cell>
          <cell r="G800">
            <v>0</v>
          </cell>
          <cell r="I800" t="str">
            <v>A</v>
          </cell>
          <cell r="J800">
            <v>0</v>
          </cell>
          <cell r="K800">
            <v>0</v>
          </cell>
          <cell r="L800">
            <v>1977.09</v>
          </cell>
          <cell r="M800">
            <v>0</v>
          </cell>
          <cell r="N800">
            <v>0</v>
          </cell>
          <cell r="P800" t="str">
            <v>000117-6073-09</v>
          </cell>
          <cell r="Q800" t="str">
            <v xml:space="preserve">  Rem.Exp.S/Bay Linens</v>
          </cell>
          <cell r="R800">
            <v>1977.09</v>
          </cell>
          <cell r="S800">
            <v>0</v>
          </cell>
        </row>
        <row r="801">
          <cell r="A801">
            <v>1501</v>
          </cell>
          <cell r="B801" t="str">
            <v>000117-6073-10</v>
          </cell>
          <cell r="C801" t="str">
            <v xml:space="preserve">  Rem.Exp.S/Slumberdow</v>
          </cell>
          <cell r="D801">
            <v>0</v>
          </cell>
          <cell r="E801">
            <v>0</v>
          </cell>
          <cell r="F801">
            <v>1201.79</v>
          </cell>
          <cell r="G801">
            <v>0</v>
          </cell>
          <cell r="I801" t="str">
            <v>A</v>
          </cell>
          <cell r="J801">
            <v>0</v>
          </cell>
          <cell r="K801">
            <v>0</v>
          </cell>
          <cell r="L801">
            <v>1201.79</v>
          </cell>
          <cell r="M801">
            <v>0</v>
          </cell>
          <cell r="N801">
            <v>0</v>
          </cell>
          <cell r="P801" t="str">
            <v>000117-6073-10</v>
          </cell>
          <cell r="Q801" t="str">
            <v xml:space="preserve">  Rem.Exp.S/Slumberdow</v>
          </cell>
          <cell r="R801">
            <v>1201.79</v>
          </cell>
          <cell r="S801">
            <v>0</v>
          </cell>
        </row>
        <row r="802">
          <cell r="A802">
            <v>1502</v>
          </cell>
          <cell r="B802" t="str">
            <v>000117-6073-11</v>
          </cell>
          <cell r="C802" t="str">
            <v xml:space="preserve">  Rem.Exp.S/Rdl Ridoli</v>
          </cell>
          <cell r="D802">
            <v>0</v>
          </cell>
          <cell r="E802">
            <v>0</v>
          </cell>
          <cell r="F802">
            <v>1644.47</v>
          </cell>
          <cell r="G802">
            <v>0</v>
          </cell>
          <cell r="I802" t="str">
            <v>A</v>
          </cell>
          <cell r="J802">
            <v>0</v>
          </cell>
          <cell r="K802">
            <v>0</v>
          </cell>
          <cell r="L802">
            <v>1644.47</v>
          </cell>
          <cell r="M802">
            <v>0</v>
          </cell>
          <cell r="N802">
            <v>0</v>
          </cell>
          <cell r="P802" t="str">
            <v>000117-6073-11</v>
          </cell>
          <cell r="Q802" t="str">
            <v xml:space="preserve">  Rem.Exp.S/Rdl Ridoli</v>
          </cell>
          <cell r="R802">
            <v>1644.47</v>
          </cell>
          <cell r="S802">
            <v>0</v>
          </cell>
        </row>
        <row r="803">
          <cell r="A803">
            <v>1503</v>
          </cell>
          <cell r="B803" t="str">
            <v>000117-6073-12</v>
          </cell>
          <cell r="C803" t="str">
            <v xml:space="preserve">  Desc.Banc.Coelima Sa</v>
          </cell>
          <cell r="D803">
            <v>0</v>
          </cell>
          <cell r="E803">
            <v>0</v>
          </cell>
          <cell r="F803">
            <v>34313.57</v>
          </cell>
          <cell r="G803">
            <v>0</v>
          </cell>
          <cell r="I803" t="str">
            <v>A</v>
          </cell>
          <cell r="J803">
            <v>0</v>
          </cell>
          <cell r="K803">
            <v>0</v>
          </cell>
          <cell r="L803">
            <v>34313.57</v>
          </cell>
          <cell r="M803">
            <v>0</v>
          </cell>
          <cell r="N803">
            <v>0</v>
          </cell>
          <cell r="P803" t="str">
            <v>000117-6073-12</v>
          </cell>
          <cell r="Q803" t="str">
            <v xml:space="preserve">  Desc.Banc.Coelima Sa</v>
          </cell>
          <cell r="R803">
            <v>34313.57</v>
          </cell>
          <cell r="S803">
            <v>0</v>
          </cell>
        </row>
        <row r="804">
          <cell r="A804">
            <v>1504</v>
          </cell>
          <cell r="B804" t="str">
            <v>000117-6073-13</v>
          </cell>
          <cell r="C804" t="str">
            <v xml:space="preserve">  Obrigaç. Coelima/88 </v>
          </cell>
          <cell r="D804">
            <v>0</v>
          </cell>
          <cell r="E804">
            <v>0</v>
          </cell>
          <cell r="F804">
            <v>16484.27</v>
          </cell>
          <cell r="G804">
            <v>0</v>
          </cell>
          <cell r="I804" t="str">
            <v>A</v>
          </cell>
          <cell r="J804">
            <v>0</v>
          </cell>
          <cell r="K804">
            <v>0</v>
          </cell>
          <cell r="L804">
            <v>16484.27</v>
          </cell>
          <cell r="M804">
            <v>0</v>
          </cell>
          <cell r="N804">
            <v>0</v>
          </cell>
          <cell r="P804" t="str">
            <v>000117-6073-13</v>
          </cell>
          <cell r="Q804" t="str">
            <v xml:space="preserve">  Obrigaç. Coelima/88 </v>
          </cell>
          <cell r="R804">
            <v>16484.27</v>
          </cell>
          <cell r="S804">
            <v>0</v>
          </cell>
        </row>
        <row r="805">
          <cell r="A805">
            <v>1505</v>
          </cell>
          <cell r="B805">
            <v>0</v>
          </cell>
          <cell r="C805" t="str">
            <v>Responsab. por prestação de serviço</v>
          </cell>
          <cell r="D805">
            <v>5309594.7300000004</v>
          </cell>
          <cell r="E805">
            <v>0</v>
          </cell>
          <cell r="F805">
            <v>104256047.04000001</v>
          </cell>
          <cell r="G805">
            <v>0</v>
          </cell>
          <cell r="I805" t="str">
            <v>A</v>
          </cell>
          <cell r="J805">
            <v>0</v>
          </cell>
          <cell r="K805">
            <v>0</v>
          </cell>
          <cell r="L805">
            <v>0</v>
          </cell>
          <cell r="M805">
            <v>0</v>
          </cell>
          <cell r="N805">
            <v>5309594.7300000004</v>
          </cell>
          <cell r="P805">
            <v>0</v>
          </cell>
          <cell r="Q805" t="str">
            <v>Responsab. por prestação de serviço</v>
          </cell>
          <cell r="R805">
            <v>98946452.310000002</v>
          </cell>
          <cell r="S805">
            <v>0</v>
          </cell>
        </row>
        <row r="806">
          <cell r="A806">
            <v>1506</v>
          </cell>
          <cell r="B806">
            <v>0</v>
          </cell>
          <cell r="C806" t="str">
            <v>Valores administrados pela instituição</v>
          </cell>
          <cell r="D806">
            <v>5309594.7300000004</v>
          </cell>
          <cell r="E806">
            <v>0</v>
          </cell>
          <cell r="F806">
            <v>104256047.04000001</v>
          </cell>
          <cell r="G806">
            <v>0</v>
          </cell>
          <cell r="I806" t="str">
            <v>A</v>
          </cell>
          <cell r="J806">
            <v>0</v>
          </cell>
          <cell r="K806">
            <v>0</v>
          </cell>
          <cell r="L806">
            <v>0</v>
          </cell>
          <cell r="M806">
            <v>0</v>
          </cell>
          <cell r="N806">
            <v>5309594.7300000004</v>
          </cell>
          <cell r="P806">
            <v>0</v>
          </cell>
          <cell r="Q806" t="str">
            <v>Valores administrados pela instituição</v>
          </cell>
          <cell r="R806">
            <v>98946452.310000002</v>
          </cell>
          <cell r="S806">
            <v>0</v>
          </cell>
        </row>
        <row r="807">
          <cell r="A807">
            <v>1507</v>
          </cell>
          <cell r="B807">
            <v>0</v>
          </cell>
          <cell r="C807" t="str">
            <v>Outros Valores</v>
          </cell>
          <cell r="D807">
            <v>5309594.7300000004</v>
          </cell>
          <cell r="E807">
            <v>0</v>
          </cell>
          <cell r="F807">
            <v>104256047.04000001</v>
          </cell>
          <cell r="G807">
            <v>0</v>
          </cell>
          <cell r="I807" t="str">
            <v>A</v>
          </cell>
          <cell r="J807">
            <v>0</v>
          </cell>
          <cell r="K807">
            <v>0</v>
          </cell>
          <cell r="L807">
            <v>0</v>
          </cell>
          <cell r="M807">
            <v>0</v>
          </cell>
          <cell r="N807">
            <v>5309594.7300000004</v>
          </cell>
          <cell r="P807">
            <v>0</v>
          </cell>
          <cell r="Q807" t="str">
            <v>Outros Valores</v>
          </cell>
          <cell r="R807">
            <v>98946452.310000002</v>
          </cell>
          <cell r="S807">
            <v>0</v>
          </cell>
        </row>
        <row r="808">
          <cell r="A808">
            <v>1508</v>
          </cell>
          <cell r="B808" t="str">
            <v>000125-5951-01</v>
          </cell>
          <cell r="C808" t="str">
            <v xml:space="preserve">  Admin. Valores FIQ PME   </v>
          </cell>
          <cell r="D808">
            <v>0</v>
          </cell>
          <cell r="E808">
            <v>220985.63</v>
          </cell>
          <cell r="F808">
            <v>11174700.189999999</v>
          </cell>
          <cell r="G808">
            <v>0</v>
          </cell>
          <cell r="I808" t="str">
            <v>A</v>
          </cell>
          <cell r="J808">
            <v>0</v>
          </cell>
          <cell r="K808">
            <v>220985.63</v>
          </cell>
          <cell r="L808">
            <v>11174700.189999999</v>
          </cell>
          <cell r="M808">
            <v>0</v>
          </cell>
          <cell r="N808">
            <v>-220985.63</v>
          </cell>
          <cell r="P808" t="str">
            <v>000125-5951-01</v>
          </cell>
          <cell r="Q808" t="str">
            <v xml:space="preserve">  Admin. Valores FIQ PME   </v>
          </cell>
          <cell r="R808">
            <v>11395685.82</v>
          </cell>
          <cell r="S808">
            <v>0</v>
          </cell>
        </row>
        <row r="809">
          <cell r="A809">
            <v>1509</v>
          </cell>
          <cell r="B809" t="str">
            <v>000166-5951-01</v>
          </cell>
          <cell r="C809" t="str">
            <v xml:space="preserve">  Admin. Valores FIQ Energias Renováveis   </v>
          </cell>
          <cell r="D809">
            <v>551887.43000000005</v>
          </cell>
          <cell r="E809">
            <v>0</v>
          </cell>
          <cell r="F809">
            <v>14691850.48</v>
          </cell>
          <cell r="G809">
            <v>0</v>
          </cell>
          <cell r="I809" t="str">
            <v>A</v>
          </cell>
          <cell r="J809">
            <v>551887.43000000005</v>
          </cell>
          <cell r="K809">
            <v>0</v>
          </cell>
          <cell r="L809">
            <v>14691850.48</v>
          </cell>
          <cell r="M809">
            <v>0</v>
          </cell>
          <cell r="N809">
            <v>551887.43000000005</v>
          </cell>
          <cell r="R809">
            <v>14139963.050000001</v>
          </cell>
          <cell r="S809">
            <v>0</v>
          </cell>
        </row>
        <row r="810">
          <cell r="A810">
            <v>1510</v>
          </cell>
          <cell r="B810" t="str">
            <v>000158-5951-01</v>
          </cell>
          <cell r="C810" t="str">
            <v xml:space="preserve">  Admin. Valores FIQ Grupo CGD</v>
          </cell>
          <cell r="D810">
            <v>4978692.93</v>
          </cell>
          <cell r="E810">
            <v>0</v>
          </cell>
          <cell r="F810">
            <v>78389496.370000005</v>
          </cell>
          <cell r="G810">
            <v>0</v>
          </cell>
          <cell r="I810" t="str">
            <v>A</v>
          </cell>
          <cell r="J810">
            <v>4978692.93</v>
          </cell>
          <cell r="K810">
            <v>0</v>
          </cell>
          <cell r="L810">
            <v>78389496.370000005</v>
          </cell>
          <cell r="M810">
            <v>0</v>
          </cell>
          <cell r="N810">
            <v>4978692.93</v>
          </cell>
          <cell r="P810" t="str">
            <v>000158-5951-01</v>
          </cell>
          <cell r="Q810" t="str">
            <v xml:space="preserve">  Admin. Valores FIQ Grupo CGD</v>
          </cell>
          <cell r="R810">
            <v>73410803.439999998</v>
          </cell>
          <cell r="S810">
            <v>0</v>
          </cell>
        </row>
        <row r="811">
          <cell r="A811">
            <v>1512</v>
          </cell>
          <cell r="B811">
            <v>0</v>
          </cell>
          <cell r="C811" t="str">
            <v>Imob. Fin. vendidas aguardando registo</v>
          </cell>
          <cell r="D811">
            <v>0</v>
          </cell>
          <cell r="E811">
            <v>0</v>
          </cell>
          <cell r="F811">
            <v>12500</v>
          </cell>
          <cell r="G811">
            <v>0</v>
          </cell>
          <cell r="I811" t="str">
            <v>A</v>
          </cell>
          <cell r="J811">
            <v>0</v>
          </cell>
          <cell r="K811">
            <v>0</v>
          </cell>
          <cell r="L811">
            <v>0</v>
          </cell>
          <cell r="M811">
            <v>0</v>
          </cell>
          <cell r="N811">
            <v>0</v>
          </cell>
          <cell r="P811">
            <v>0</v>
          </cell>
          <cell r="Q811" t="str">
            <v>Imob. Fin. vendidas aguardando registo</v>
          </cell>
          <cell r="R811">
            <v>12500</v>
          </cell>
          <cell r="S811">
            <v>0</v>
          </cell>
        </row>
        <row r="812">
          <cell r="A812">
            <v>1513</v>
          </cell>
          <cell r="B812" t="str">
            <v>000117-6107-02</v>
          </cell>
          <cell r="C812" t="str">
            <v xml:space="preserve">  Gepads, Lda     </v>
          </cell>
          <cell r="D812">
            <v>0</v>
          </cell>
          <cell r="E812">
            <v>0</v>
          </cell>
          <cell r="F812">
            <v>12500</v>
          </cell>
          <cell r="G812">
            <v>0</v>
          </cell>
          <cell r="I812" t="str">
            <v>A</v>
          </cell>
          <cell r="J812">
            <v>0</v>
          </cell>
          <cell r="K812">
            <v>0</v>
          </cell>
          <cell r="L812">
            <v>12500</v>
          </cell>
          <cell r="M812">
            <v>0</v>
          </cell>
          <cell r="N812">
            <v>0</v>
          </cell>
          <cell r="P812" t="str">
            <v>000117-6107-02</v>
          </cell>
          <cell r="Q812" t="str">
            <v xml:space="preserve">  Gepads, Lda     </v>
          </cell>
          <cell r="R812">
            <v>12500</v>
          </cell>
          <cell r="S812">
            <v>0</v>
          </cell>
        </row>
        <row r="813">
          <cell r="A813">
            <v>1514</v>
          </cell>
          <cell r="B813">
            <v>0</v>
          </cell>
          <cell r="C813" t="str">
            <v>Recebimentos por alienação Imob. Fin.</v>
          </cell>
          <cell r="D813">
            <v>0</v>
          </cell>
          <cell r="E813">
            <v>0</v>
          </cell>
          <cell r="F813">
            <v>0</v>
          </cell>
          <cell r="G813">
            <v>12500</v>
          </cell>
          <cell r="I813" t="str">
            <v>A</v>
          </cell>
          <cell r="J813">
            <v>0</v>
          </cell>
          <cell r="K813">
            <v>0</v>
          </cell>
          <cell r="L813">
            <v>0</v>
          </cell>
          <cell r="M813">
            <v>0</v>
          </cell>
          <cell r="N813">
            <v>0</v>
          </cell>
          <cell r="P813">
            <v>0</v>
          </cell>
          <cell r="Q813" t="str">
            <v>Recebimentos por alienação Imob. Fin.</v>
          </cell>
          <cell r="R813">
            <v>0</v>
          </cell>
          <cell r="S813">
            <v>12500</v>
          </cell>
        </row>
        <row r="814">
          <cell r="A814">
            <v>1515</v>
          </cell>
          <cell r="B814" t="str">
            <v>000117-6107-03</v>
          </cell>
          <cell r="C814" t="str">
            <v xml:space="preserve">  Luís M M Alves</v>
          </cell>
          <cell r="D814">
            <v>0</v>
          </cell>
          <cell r="E814">
            <v>0</v>
          </cell>
          <cell r="F814">
            <v>0</v>
          </cell>
          <cell r="G814">
            <v>12500</v>
          </cell>
          <cell r="I814" t="str">
            <v>A</v>
          </cell>
          <cell r="J814">
            <v>0</v>
          </cell>
          <cell r="K814">
            <v>0</v>
          </cell>
          <cell r="L814">
            <v>0</v>
          </cell>
          <cell r="M814">
            <v>12500</v>
          </cell>
          <cell r="N814">
            <v>0</v>
          </cell>
          <cell r="P814" t="str">
            <v>000117-6107-03</v>
          </cell>
          <cell r="Q814" t="str">
            <v xml:space="preserve">  Luís M M Alves</v>
          </cell>
          <cell r="R814">
            <v>0</v>
          </cell>
          <cell r="S814">
            <v>12500</v>
          </cell>
        </row>
        <row r="815">
          <cell r="A815">
            <v>1516</v>
          </cell>
          <cell r="B815">
            <v>0</v>
          </cell>
          <cell r="C815" t="str">
            <v>Participação em Associações (Joias)</v>
          </cell>
          <cell r="D815">
            <v>0</v>
          </cell>
          <cell r="E815">
            <v>0</v>
          </cell>
          <cell r="F815">
            <v>2493.9899999999998</v>
          </cell>
          <cell r="G815">
            <v>0</v>
          </cell>
          <cell r="I815" t="str">
            <v>A</v>
          </cell>
          <cell r="J815">
            <v>0</v>
          </cell>
          <cell r="K815">
            <v>0</v>
          </cell>
          <cell r="L815">
            <v>0</v>
          </cell>
          <cell r="M815">
            <v>0</v>
          </cell>
          <cell r="N815">
            <v>0</v>
          </cell>
          <cell r="R815">
            <v>2493.9899999999998</v>
          </cell>
          <cell r="S815">
            <v>0</v>
          </cell>
        </row>
        <row r="816">
          <cell r="A816">
            <v>1517</v>
          </cell>
          <cell r="B816" t="str">
            <v>000117-6107-10</v>
          </cell>
          <cell r="C816" t="str">
            <v xml:space="preserve">  Associação Tecnopolo Coimbra</v>
          </cell>
          <cell r="D816">
            <v>0</v>
          </cell>
          <cell r="E816">
            <v>0</v>
          </cell>
          <cell r="F816">
            <v>2493.9899999999998</v>
          </cell>
          <cell r="G816">
            <v>0</v>
          </cell>
          <cell r="I816" t="str">
            <v>A</v>
          </cell>
          <cell r="J816">
            <v>0</v>
          </cell>
          <cell r="K816">
            <v>0</v>
          </cell>
          <cell r="L816">
            <v>2493.9899999999998</v>
          </cell>
          <cell r="M816">
            <v>0</v>
          </cell>
          <cell r="N816">
            <v>0</v>
          </cell>
          <cell r="R816">
            <v>2493.9899999999998</v>
          </cell>
          <cell r="S816">
            <v>0</v>
          </cell>
        </row>
        <row r="817">
          <cell r="A817">
            <v>1518</v>
          </cell>
          <cell r="B817">
            <v>99</v>
          </cell>
          <cell r="C817" t="str">
            <v>Contas de Contrapartida</v>
          </cell>
          <cell r="D817">
            <v>0</v>
          </cell>
          <cell r="E817">
            <v>4793338.91</v>
          </cell>
          <cell r="F817">
            <v>0</v>
          </cell>
          <cell r="G817">
            <v>113698570.33</v>
          </cell>
          <cell r="I817" t="str">
            <v>A</v>
          </cell>
          <cell r="J817">
            <v>0</v>
          </cell>
          <cell r="K817">
            <v>0</v>
          </cell>
          <cell r="L817">
            <v>0</v>
          </cell>
          <cell r="M817">
            <v>0</v>
          </cell>
          <cell r="N817">
            <v>-4793338.91</v>
          </cell>
          <cell r="P817">
            <v>99</v>
          </cell>
          <cell r="Q817" t="str">
            <v>Contas de Contrapartida</v>
          </cell>
          <cell r="R817">
            <v>0</v>
          </cell>
          <cell r="S817">
            <v>108905231.42</v>
          </cell>
        </row>
        <row r="818">
          <cell r="A818">
            <v>1529</v>
          </cell>
          <cell r="B818">
            <v>999</v>
          </cell>
          <cell r="C818" t="str">
            <v>Outras Operações</v>
          </cell>
          <cell r="D818">
            <v>0</v>
          </cell>
          <cell r="E818">
            <v>4793338.91</v>
          </cell>
          <cell r="F818">
            <v>0</v>
          </cell>
          <cell r="G818">
            <v>113698570.33</v>
          </cell>
          <cell r="I818" t="str">
            <v>A</v>
          </cell>
          <cell r="J818">
            <v>0</v>
          </cell>
          <cell r="K818">
            <v>0</v>
          </cell>
          <cell r="L818">
            <v>0</v>
          </cell>
          <cell r="M818">
            <v>0</v>
          </cell>
          <cell r="N818">
            <v>-4793338.91</v>
          </cell>
          <cell r="P818">
            <v>999</v>
          </cell>
          <cell r="Q818" t="str">
            <v>Outras Operações</v>
          </cell>
          <cell r="R818">
            <v>0</v>
          </cell>
          <cell r="S818">
            <v>108905231.42</v>
          </cell>
        </row>
        <row r="819">
          <cell r="A819">
            <v>1530</v>
          </cell>
          <cell r="B819" t="str">
            <v>000117-6107-01</v>
          </cell>
          <cell r="C819" t="str">
            <v xml:space="preserve">  Contrapart. Contas Extrapatrimoniais</v>
          </cell>
          <cell r="D819">
            <v>0</v>
          </cell>
          <cell r="E819">
            <v>4793338.91</v>
          </cell>
          <cell r="F819">
            <v>0</v>
          </cell>
          <cell r="G819">
            <v>113698570.33</v>
          </cell>
          <cell r="I819" t="str">
            <v>A</v>
          </cell>
          <cell r="J819">
            <v>0</v>
          </cell>
          <cell r="K819">
            <v>4793338.91</v>
          </cell>
          <cell r="L819">
            <v>0</v>
          </cell>
          <cell r="M819">
            <v>113698570.33</v>
          </cell>
          <cell r="N819">
            <v>-4793338.91</v>
          </cell>
          <cell r="P819" t="str">
            <v>000117-6107-01</v>
          </cell>
          <cell r="Q819" t="str">
            <v xml:space="preserve">  Contrapart. Contas Extrapatrimoniais</v>
          </cell>
          <cell r="R819">
            <v>0</v>
          </cell>
          <cell r="S819">
            <v>108905231.42</v>
          </cell>
        </row>
        <row r="820">
          <cell r="C820" t="str">
            <v xml:space="preserve"> </v>
          </cell>
          <cell r="D820">
            <v>0</v>
          </cell>
          <cell r="E820">
            <v>0</v>
          </cell>
          <cell r="F820">
            <v>0</v>
          </cell>
          <cell r="I820" t="str">
            <v>A1</v>
          </cell>
          <cell r="J820">
            <v>0</v>
          </cell>
          <cell r="K820">
            <v>0</v>
          </cell>
          <cell r="N820">
            <v>0</v>
          </cell>
          <cell r="O820" t="e">
            <v>#VALUE!</v>
          </cell>
          <cell r="Q820" t="str">
            <v xml:space="preserve"> </v>
          </cell>
        </row>
        <row r="821">
          <cell r="C821" t="str">
            <v>TOTAL</v>
          </cell>
          <cell r="D821">
            <v>14565950.850000005</v>
          </cell>
          <cell r="E821">
            <v>14565950.849999998</v>
          </cell>
          <cell r="F821">
            <v>152101746.50999999</v>
          </cell>
          <cell r="G821">
            <v>152101746.50999999</v>
          </cell>
          <cell r="H821" t="str">
            <v>limite</v>
          </cell>
          <cell r="I821" t="str">
            <v>A2</v>
          </cell>
          <cell r="J821">
            <v>0</v>
          </cell>
          <cell r="K821">
            <v>0</v>
          </cell>
          <cell r="N821">
            <v>0</v>
          </cell>
          <cell r="O821" t="e">
            <v>#VALUE!</v>
          </cell>
          <cell r="Q821" t="str">
            <v>TOTAL</v>
          </cell>
        </row>
        <row r="822">
          <cell r="D822">
            <v>0</v>
          </cell>
          <cell r="E822">
            <v>0</v>
          </cell>
          <cell r="I822" t="str">
            <v>A3</v>
          </cell>
          <cell r="J822">
            <v>0</v>
          </cell>
          <cell r="K822">
            <v>0</v>
          </cell>
          <cell r="N822">
            <v>0</v>
          </cell>
          <cell r="O822" t="e">
            <v>#VALUE!</v>
          </cell>
        </row>
        <row r="823">
          <cell r="A823">
            <v>6</v>
          </cell>
          <cell r="B823">
            <v>112</v>
          </cell>
          <cell r="C823" t="str">
            <v>Caixa - Conta movimento moeda nacional</v>
          </cell>
          <cell r="D823">
            <v>0</v>
          </cell>
          <cell r="E823">
            <v>0</v>
          </cell>
          <cell r="F823">
            <v>0</v>
          </cell>
          <cell r="G823">
            <v>0</v>
          </cell>
          <cell r="I823" t="str">
            <v>B</v>
          </cell>
          <cell r="J823">
            <v>0</v>
          </cell>
          <cell r="K823">
            <v>0</v>
          </cell>
          <cell r="L823">
            <v>0</v>
          </cell>
          <cell r="M823">
            <v>0</v>
          </cell>
          <cell r="N823">
            <v>0</v>
          </cell>
          <cell r="P823">
            <v>112</v>
          </cell>
          <cell r="Q823" t="str">
            <v>Caixa - Conta movimento moeda nacional</v>
          </cell>
          <cell r="S823">
            <v>0</v>
          </cell>
        </row>
        <row r="824">
          <cell r="A824">
            <v>7</v>
          </cell>
          <cell r="B824" t="str">
            <v>000117-0006-01</v>
          </cell>
          <cell r="C824" t="str">
            <v xml:space="preserve">  Caixa - Conta movimento</v>
          </cell>
          <cell r="D824">
            <v>0</v>
          </cell>
          <cell r="E824">
            <v>0</v>
          </cell>
          <cell r="F824">
            <v>0</v>
          </cell>
          <cell r="G824">
            <v>0</v>
          </cell>
          <cell r="I824" t="str">
            <v>B</v>
          </cell>
          <cell r="J824">
            <v>0</v>
          </cell>
          <cell r="K824">
            <v>0</v>
          </cell>
          <cell r="L824">
            <v>0</v>
          </cell>
          <cell r="M824">
            <v>0</v>
          </cell>
          <cell r="N824">
            <v>0</v>
          </cell>
          <cell r="P824" t="str">
            <v>000117-0006-01</v>
          </cell>
          <cell r="Q824" t="str">
            <v xml:space="preserve">  Caixa - Conta movimento</v>
          </cell>
          <cell r="S824">
            <v>0</v>
          </cell>
        </row>
        <row r="825">
          <cell r="A825">
            <v>14</v>
          </cell>
          <cell r="B825">
            <v>14</v>
          </cell>
          <cell r="C825" t="str">
            <v>Outros depósitos bancários</v>
          </cell>
          <cell r="D825">
            <v>0</v>
          </cell>
          <cell r="E825">
            <v>0</v>
          </cell>
          <cell r="F825">
            <v>0</v>
          </cell>
          <cell r="G825">
            <v>0</v>
          </cell>
          <cell r="I825" t="str">
            <v>B</v>
          </cell>
          <cell r="J825">
            <v>0</v>
          </cell>
          <cell r="K825">
            <v>0</v>
          </cell>
          <cell r="L825">
            <v>0</v>
          </cell>
          <cell r="M825">
            <v>0</v>
          </cell>
          <cell r="N825">
            <v>0</v>
          </cell>
          <cell r="P825">
            <v>14</v>
          </cell>
          <cell r="Q825" t="str">
            <v>Outros depósitos bancários</v>
          </cell>
          <cell r="S825">
            <v>0</v>
          </cell>
        </row>
        <row r="826">
          <cell r="A826">
            <v>15</v>
          </cell>
          <cell r="B826">
            <v>15</v>
          </cell>
          <cell r="C826" t="str">
            <v>títulos negociáveis</v>
          </cell>
          <cell r="D826">
            <v>0</v>
          </cell>
          <cell r="E826">
            <v>0</v>
          </cell>
          <cell r="F826">
            <v>0</v>
          </cell>
          <cell r="G826">
            <v>0</v>
          </cell>
          <cell r="I826" t="str">
            <v>B</v>
          </cell>
          <cell r="J826">
            <v>0</v>
          </cell>
          <cell r="K826">
            <v>0</v>
          </cell>
          <cell r="L826">
            <v>0</v>
          </cell>
          <cell r="M826">
            <v>0</v>
          </cell>
          <cell r="N826">
            <v>0</v>
          </cell>
          <cell r="P826">
            <v>15</v>
          </cell>
          <cell r="Q826" t="str">
            <v>títulos negociáveis</v>
          </cell>
          <cell r="R826">
            <v>0</v>
          </cell>
          <cell r="S826">
            <v>0</v>
          </cell>
        </row>
        <row r="827">
          <cell r="A827">
            <v>16</v>
          </cell>
          <cell r="B827">
            <v>151</v>
          </cell>
          <cell r="C827" t="str">
            <v>Acções</v>
          </cell>
          <cell r="D827">
            <v>0</v>
          </cell>
          <cell r="E827">
            <v>0</v>
          </cell>
          <cell r="F827">
            <v>0</v>
          </cell>
          <cell r="G827">
            <v>0</v>
          </cell>
          <cell r="I827" t="str">
            <v>B</v>
          </cell>
          <cell r="J827">
            <v>0</v>
          </cell>
          <cell r="K827">
            <v>0</v>
          </cell>
          <cell r="L827">
            <v>0</v>
          </cell>
          <cell r="M827">
            <v>0</v>
          </cell>
          <cell r="N827">
            <v>0</v>
          </cell>
          <cell r="P827">
            <v>151</v>
          </cell>
          <cell r="Q827" t="str">
            <v>Acções</v>
          </cell>
          <cell r="S827">
            <v>0</v>
          </cell>
        </row>
        <row r="828">
          <cell r="A828">
            <v>17</v>
          </cell>
          <cell r="B828">
            <v>1511</v>
          </cell>
          <cell r="C828" t="str">
            <v>Empresas do grupo</v>
          </cell>
          <cell r="D828">
            <v>0</v>
          </cell>
          <cell r="E828">
            <v>0</v>
          </cell>
          <cell r="F828">
            <v>0</v>
          </cell>
          <cell r="G828">
            <v>0</v>
          </cell>
          <cell r="I828" t="str">
            <v>B</v>
          </cell>
          <cell r="J828">
            <v>0</v>
          </cell>
          <cell r="K828">
            <v>0</v>
          </cell>
          <cell r="L828">
            <v>0</v>
          </cell>
          <cell r="M828">
            <v>0</v>
          </cell>
          <cell r="N828">
            <v>0</v>
          </cell>
          <cell r="P828">
            <v>1511</v>
          </cell>
          <cell r="Q828" t="str">
            <v>Empresas do grupo</v>
          </cell>
          <cell r="S828">
            <v>0</v>
          </cell>
        </row>
        <row r="829">
          <cell r="A829">
            <v>18</v>
          </cell>
          <cell r="B829">
            <v>1512</v>
          </cell>
          <cell r="C829" t="str">
            <v>Empresas Associadas</v>
          </cell>
          <cell r="D829">
            <v>0</v>
          </cell>
          <cell r="E829">
            <v>0</v>
          </cell>
          <cell r="F829">
            <v>0</v>
          </cell>
          <cell r="G829">
            <v>0</v>
          </cell>
          <cell r="I829" t="str">
            <v>B</v>
          </cell>
          <cell r="J829">
            <v>0</v>
          </cell>
          <cell r="K829">
            <v>0</v>
          </cell>
          <cell r="L829">
            <v>0</v>
          </cell>
          <cell r="M829">
            <v>0</v>
          </cell>
          <cell r="N829">
            <v>0</v>
          </cell>
          <cell r="P829">
            <v>1512</v>
          </cell>
          <cell r="Q829" t="str">
            <v>Empresas Associadas</v>
          </cell>
          <cell r="S829">
            <v>0</v>
          </cell>
        </row>
        <row r="830">
          <cell r="A830">
            <v>19</v>
          </cell>
          <cell r="B830">
            <v>1513</v>
          </cell>
          <cell r="C830" t="str">
            <v>Outras empresas</v>
          </cell>
          <cell r="D830">
            <v>0</v>
          </cell>
          <cell r="E830">
            <v>0</v>
          </cell>
          <cell r="F830">
            <v>0</v>
          </cell>
          <cell r="G830">
            <v>0</v>
          </cell>
          <cell r="I830" t="str">
            <v>B</v>
          </cell>
          <cell r="J830">
            <v>0</v>
          </cell>
          <cell r="K830">
            <v>0</v>
          </cell>
          <cell r="L830">
            <v>0</v>
          </cell>
          <cell r="M830">
            <v>0</v>
          </cell>
          <cell r="N830">
            <v>0</v>
          </cell>
          <cell r="P830">
            <v>1513</v>
          </cell>
          <cell r="Q830" t="str">
            <v>Outras empresas</v>
          </cell>
          <cell r="S830">
            <v>0</v>
          </cell>
        </row>
        <row r="831">
          <cell r="A831">
            <v>20</v>
          </cell>
          <cell r="B831">
            <v>152</v>
          </cell>
          <cell r="C831" t="str">
            <v>Obrigações e títulos de participação</v>
          </cell>
          <cell r="D831">
            <v>0</v>
          </cell>
          <cell r="E831">
            <v>0</v>
          </cell>
          <cell r="F831">
            <v>0</v>
          </cell>
          <cell r="G831">
            <v>0</v>
          </cell>
          <cell r="I831" t="str">
            <v>B</v>
          </cell>
          <cell r="J831">
            <v>0</v>
          </cell>
          <cell r="K831">
            <v>0</v>
          </cell>
          <cell r="L831">
            <v>0</v>
          </cell>
          <cell r="M831">
            <v>0</v>
          </cell>
          <cell r="N831">
            <v>0</v>
          </cell>
          <cell r="P831">
            <v>152</v>
          </cell>
          <cell r="Q831" t="str">
            <v>Obrigações e títulos de participação</v>
          </cell>
          <cell r="S831">
            <v>0</v>
          </cell>
        </row>
        <row r="832">
          <cell r="A832">
            <v>21</v>
          </cell>
          <cell r="B832">
            <v>1521</v>
          </cell>
          <cell r="C832" t="str">
            <v>Empresas do grupo</v>
          </cell>
          <cell r="D832">
            <v>0</v>
          </cell>
          <cell r="E832">
            <v>0</v>
          </cell>
          <cell r="F832">
            <v>0</v>
          </cell>
          <cell r="G832">
            <v>0</v>
          </cell>
          <cell r="I832" t="str">
            <v>B</v>
          </cell>
          <cell r="J832">
            <v>0</v>
          </cell>
          <cell r="K832">
            <v>0</v>
          </cell>
          <cell r="L832">
            <v>0</v>
          </cell>
          <cell r="M832">
            <v>0</v>
          </cell>
          <cell r="N832">
            <v>0</v>
          </cell>
          <cell r="P832">
            <v>1521</v>
          </cell>
          <cell r="Q832" t="str">
            <v>Empresas do grupo</v>
          </cell>
          <cell r="S832">
            <v>0</v>
          </cell>
        </row>
        <row r="833">
          <cell r="A833">
            <v>22</v>
          </cell>
          <cell r="B833">
            <v>1522</v>
          </cell>
          <cell r="C833" t="str">
            <v>Empresas Associadas</v>
          </cell>
          <cell r="D833">
            <v>0</v>
          </cell>
          <cell r="E833">
            <v>0</v>
          </cell>
          <cell r="F833">
            <v>0</v>
          </cell>
          <cell r="G833">
            <v>0</v>
          </cell>
          <cell r="I833" t="str">
            <v>B</v>
          </cell>
          <cell r="J833">
            <v>0</v>
          </cell>
          <cell r="K833">
            <v>0</v>
          </cell>
          <cell r="L833">
            <v>0</v>
          </cell>
          <cell r="M833">
            <v>0</v>
          </cell>
          <cell r="N833">
            <v>0</v>
          </cell>
          <cell r="P833">
            <v>1522</v>
          </cell>
          <cell r="Q833" t="str">
            <v>Empresas Associadas</v>
          </cell>
          <cell r="S833">
            <v>0</v>
          </cell>
        </row>
        <row r="834">
          <cell r="A834">
            <v>23</v>
          </cell>
          <cell r="B834">
            <v>1523</v>
          </cell>
          <cell r="C834" t="str">
            <v>Outras empresas</v>
          </cell>
          <cell r="D834">
            <v>0</v>
          </cell>
          <cell r="E834">
            <v>0</v>
          </cell>
          <cell r="F834">
            <v>0</v>
          </cell>
          <cell r="G834">
            <v>0</v>
          </cell>
          <cell r="I834" t="str">
            <v>B</v>
          </cell>
          <cell r="J834">
            <v>0</v>
          </cell>
          <cell r="K834">
            <v>0</v>
          </cell>
          <cell r="L834">
            <v>0</v>
          </cell>
          <cell r="M834">
            <v>0</v>
          </cell>
          <cell r="N834">
            <v>0</v>
          </cell>
          <cell r="P834">
            <v>1523</v>
          </cell>
          <cell r="Q834" t="str">
            <v>Outras empresas</v>
          </cell>
          <cell r="S834">
            <v>0</v>
          </cell>
        </row>
        <row r="835">
          <cell r="A835">
            <v>24</v>
          </cell>
          <cell r="B835">
            <v>153</v>
          </cell>
          <cell r="C835" t="str">
            <v>Títulos da dívida púbica</v>
          </cell>
          <cell r="D835">
            <v>0</v>
          </cell>
          <cell r="E835">
            <v>0</v>
          </cell>
          <cell r="F835">
            <v>0</v>
          </cell>
          <cell r="G835">
            <v>0</v>
          </cell>
          <cell r="I835" t="str">
            <v>B</v>
          </cell>
          <cell r="J835">
            <v>0</v>
          </cell>
          <cell r="K835">
            <v>0</v>
          </cell>
          <cell r="L835">
            <v>0</v>
          </cell>
          <cell r="M835">
            <v>0</v>
          </cell>
          <cell r="N835">
            <v>0</v>
          </cell>
          <cell r="P835">
            <v>153</v>
          </cell>
          <cell r="Q835" t="str">
            <v>títulos da dívida púbica</v>
          </cell>
          <cell r="S835">
            <v>0</v>
          </cell>
        </row>
        <row r="836">
          <cell r="A836">
            <v>25</v>
          </cell>
          <cell r="B836">
            <v>159</v>
          </cell>
          <cell r="C836" t="str">
            <v>Outros títulos</v>
          </cell>
          <cell r="D836">
            <v>0</v>
          </cell>
          <cell r="E836">
            <v>0</v>
          </cell>
          <cell r="F836">
            <v>0</v>
          </cell>
          <cell r="G836">
            <v>0</v>
          </cell>
          <cell r="I836" t="str">
            <v>B</v>
          </cell>
          <cell r="J836">
            <v>0</v>
          </cell>
          <cell r="K836">
            <v>0</v>
          </cell>
          <cell r="L836">
            <v>0</v>
          </cell>
          <cell r="M836">
            <v>0</v>
          </cell>
          <cell r="N836">
            <v>0</v>
          </cell>
          <cell r="P836">
            <v>159</v>
          </cell>
          <cell r="Q836" t="str">
            <v>Outros títulos</v>
          </cell>
          <cell r="R836">
            <v>0</v>
          </cell>
          <cell r="S836">
            <v>0</v>
          </cell>
        </row>
        <row r="837">
          <cell r="A837">
            <v>26</v>
          </cell>
          <cell r="B837">
            <v>18</v>
          </cell>
          <cell r="C837" t="str">
            <v>Outras Aplicações de tesouraria</v>
          </cell>
          <cell r="D837">
            <v>0</v>
          </cell>
          <cell r="E837">
            <v>0</v>
          </cell>
          <cell r="F837">
            <v>0</v>
          </cell>
          <cell r="G837">
            <v>0</v>
          </cell>
          <cell r="I837" t="str">
            <v>B</v>
          </cell>
          <cell r="J837">
            <v>0</v>
          </cell>
          <cell r="K837">
            <v>0</v>
          </cell>
          <cell r="L837">
            <v>0</v>
          </cell>
          <cell r="M837">
            <v>0</v>
          </cell>
          <cell r="N837">
            <v>0</v>
          </cell>
          <cell r="P837">
            <v>18</v>
          </cell>
          <cell r="Q837" t="str">
            <v>Outras Aplicações de tesouraria</v>
          </cell>
          <cell r="S837">
            <v>0</v>
          </cell>
        </row>
        <row r="838">
          <cell r="A838">
            <v>27</v>
          </cell>
          <cell r="B838">
            <v>19</v>
          </cell>
          <cell r="C838" t="str">
            <v>Ajustamentos de Aplicações tesouraria</v>
          </cell>
          <cell r="D838">
            <v>0</v>
          </cell>
          <cell r="E838">
            <v>0</v>
          </cell>
          <cell r="F838">
            <v>0</v>
          </cell>
          <cell r="G838">
            <v>0</v>
          </cell>
          <cell r="I838" t="str">
            <v>B</v>
          </cell>
          <cell r="J838">
            <v>0</v>
          </cell>
          <cell r="K838">
            <v>0</v>
          </cell>
          <cell r="L838">
            <v>0</v>
          </cell>
          <cell r="M838">
            <v>0</v>
          </cell>
          <cell r="N838">
            <v>0</v>
          </cell>
          <cell r="P838">
            <v>19</v>
          </cell>
          <cell r="Q838" t="str">
            <v>Ajustamentos de Aplicações tesouraria</v>
          </cell>
          <cell r="R838">
            <v>0</v>
          </cell>
          <cell r="S838">
            <v>0</v>
          </cell>
        </row>
        <row r="839">
          <cell r="A839">
            <v>28</v>
          </cell>
          <cell r="B839">
            <v>195</v>
          </cell>
          <cell r="C839" t="str">
            <v>Títulos negociáveis</v>
          </cell>
          <cell r="D839">
            <v>0</v>
          </cell>
          <cell r="E839">
            <v>0</v>
          </cell>
          <cell r="F839">
            <v>0</v>
          </cell>
          <cell r="G839">
            <v>0</v>
          </cell>
          <cell r="I839" t="str">
            <v>B</v>
          </cell>
          <cell r="J839">
            <v>0</v>
          </cell>
          <cell r="K839">
            <v>0</v>
          </cell>
          <cell r="L839">
            <v>0</v>
          </cell>
          <cell r="M839">
            <v>0</v>
          </cell>
          <cell r="N839">
            <v>0</v>
          </cell>
          <cell r="P839">
            <v>195</v>
          </cell>
          <cell r="Q839" t="str">
            <v>títulos negociáveis</v>
          </cell>
          <cell r="R839">
            <v>0</v>
          </cell>
          <cell r="S839">
            <v>0</v>
          </cell>
        </row>
        <row r="840">
          <cell r="A840">
            <v>29</v>
          </cell>
          <cell r="B840">
            <v>1951</v>
          </cell>
          <cell r="C840" t="str">
            <v>Acções</v>
          </cell>
          <cell r="D840">
            <v>0</v>
          </cell>
          <cell r="E840">
            <v>0</v>
          </cell>
          <cell r="F840">
            <v>0</v>
          </cell>
          <cell r="G840">
            <v>0</v>
          </cell>
          <cell r="I840" t="str">
            <v>B</v>
          </cell>
          <cell r="J840">
            <v>0</v>
          </cell>
          <cell r="K840">
            <v>0</v>
          </cell>
          <cell r="L840">
            <v>0</v>
          </cell>
          <cell r="M840">
            <v>0</v>
          </cell>
          <cell r="N840">
            <v>0</v>
          </cell>
          <cell r="P840">
            <v>1951</v>
          </cell>
          <cell r="Q840" t="str">
            <v>Acções</v>
          </cell>
          <cell r="S840">
            <v>0</v>
          </cell>
        </row>
        <row r="841">
          <cell r="A841">
            <v>30</v>
          </cell>
          <cell r="B841">
            <v>1952</v>
          </cell>
          <cell r="C841" t="str">
            <v>Obrigações e títulos de participação</v>
          </cell>
          <cell r="D841">
            <v>0</v>
          </cell>
          <cell r="E841">
            <v>0</v>
          </cell>
          <cell r="F841">
            <v>0</v>
          </cell>
          <cell r="G841">
            <v>0</v>
          </cell>
          <cell r="I841" t="str">
            <v>B</v>
          </cell>
          <cell r="J841">
            <v>0</v>
          </cell>
          <cell r="K841">
            <v>0</v>
          </cell>
          <cell r="L841">
            <v>0</v>
          </cell>
          <cell r="M841">
            <v>0</v>
          </cell>
          <cell r="N841">
            <v>0</v>
          </cell>
          <cell r="P841">
            <v>1952</v>
          </cell>
          <cell r="Q841" t="str">
            <v>Obrigações e títulos de participação</v>
          </cell>
          <cell r="S841">
            <v>0</v>
          </cell>
        </row>
        <row r="842">
          <cell r="A842">
            <v>31</v>
          </cell>
          <cell r="B842">
            <v>1953</v>
          </cell>
          <cell r="C842" t="str">
            <v>Títulos da dívida púbica</v>
          </cell>
          <cell r="D842">
            <v>0</v>
          </cell>
          <cell r="E842">
            <v>0</v>
          </cell>
          <cell r="F842">
            <v>0</v>
          </cell>
          <cell r="G842">
            <v>0</v>
          </cell>
          <cell r="I842" t="str">
            <v>B</v>
          </cell>
          <cell r="J842">
            <v>0</v>
          </cell>
          <cell r="K842">
            <v>0</v>
          </cell>
          <cell r="L842">
            <v>0</v>
          </cell>
          <cell r="M842">
            <v>0</v>
          </cell>
          <cell r="N842">
            <v>0</v>
          </cell>
          <cell r="P842">
            <v>1953</v>
          </cell>
          <cell r="Q842" t="str">
            <v>títulos da dívida púbica</v>
          </cell>
          <cell r="S842">
            <v>0</v>
          </cell>
        </row>
        <row r="843">
          <cell r="A843">
            <v>32</v>
          </cell>
          <cell r="B843">
            <v>1959</v>
          </cell>
          <cell r="C843" t="str">
            <v>Outros títulos</v>
          </cell>
          <cell r="D843">
            <v>0</v>
          </cell>
          <cell r="E843">
            <v>0</v>
          </cell>
          <cell r="F843">
            <v>0</v>
          </cell>
          <cell r="G843">
            <v>0</v>
          </cell>
          <cell r="I843" t="str">
            <v>B</v>
          </cell>
          <cell r="J843">
            <v>0</v>
          </cell>
          <cell r="K843">
            <v>0</v>
          </cell>
          <cell r="L843">
            <v>0</v>
          </cell>
          <cell r="M843">
            <v>0</v>
          </cell>
          <cell r="N843">
            <v>0</v>
          </cell>
          <cell r="P843">
            <v>1959</v>
          </cell>
          <cell r="Q843" t="str">
            <v>Outros títulos</v>
          </cell>
          <cell r="R843">
            <v>0</v>
          </cell>
          <cell r="S843">
            <v>0</v>
          </cell>
        </row>
        <row r="844">
          <cell r="A844">
            <v>33</v>
          </cell>
          <cell r="B844">
            <v>198</v>
          </cell>
          <cell r="C844" t="str">
            <v>Outras Aplicações de tesouraria</v>
          </cell>
          <cell r="D844">
            <v>0</v>
          </cell>
          <cell r="E844">
            <v>0</v>
          </cell>
          <cell r="F844">
            <v>0</v>
          </cell>
          <cell r="G844">
            <v>0</v>
          </cell>
          <cell r="I844" t="str">
            <v>B</v>
          </cell>
          <cell r="J844">
            <v>0</v>
          </cell>
          <cell r="K844">
            <v>0</v>
          </cell>
          <cell r="L844">
            <v>0</v>
          </cell>
          <cell r="M844">
            <v>0</v>
          </cell>
          <cell r="N844">
            <v>0</v>
          </cell>
          <cell r="P844">
            <v>198</v>
          </cell>
          <cell r="Q844" t="str">
            <v>Outras Aplicações de tesouraria</v>
          </cell>
          <cell r="S844">
            <v>0</v>
          </cell>
        </row>
        <row r="845">
          <cell r="A845">
            <v>38</v>
          </cell>
          <cell r="B845" t="str">
            <v>000018-0624-01</v>
          </cell>
          <cell r="C845" t="str">
            <v xml:space="preserve">  Caixa - Banco de Investimento</v>
          </cell>
          <cell r="D845">
            <v>0</v>
          </cell>
          <cell r="E845">
            <v>0</v>
          </cell>
          <cell r="F845">
            <v>0</v>
          </cell>
          <cell r="G845">
            <v>0</v>
          </cell>
          <cell r="I845" t="str">
            <v>B</v>
          </cell>
          <cell r="J845">
            <v>0</v>
          </cell>
          <cell r="K845">
            <v>0</v>
          </cell>
          <cell r="L845">
            <v>0</v>
          </cell>
          <cell r="M845">
            <v>0</v>
          </cell>
          <cell r="N845">
            <v>0</v>
          </cell>
          <cell r="P845" t="str">
            <v>000018-0624-01</v>
          </cell>
          <cell r="Q845" t="str">
            <v xml:space="preserve">  Caixa - Banco de Investimento</v>
          </cell>
          <cell r="S845">
            <v>0</v>
          </cell>
        </row>
        <row r="846">
          <cell r="A846">
            <v>42</v>
          </cell>
          <cell r="B846" t="str">
            <v>114793-0624-01</v>
          </cell>
          <cell r="C846" t="str">
            <v xml:space="preserve">  IAPMEI         </v>
          </cell>
          <cell r="D846">
            <v>0</v>
          </cell>
          <cell r="E846">
            <v>0</v>
          </cell>
          <cell r="F846">
            <v>0</v>
          </cell>
          <cell r="G846">
            <v>0</v>
          </cell>
          <cell r="I846" t="str">
            <v>B</v>
          </cell>
          <cell r="J846">
            <v>0</v>
          </cell>
          <cell r="K846">
            <v>0</v>
          </cell>
          <cell r="L846">
            <v>0</v>
          </cell>
          <cell r="M846">
            <v>0</v>
          </cell>
          <cell r="N846">
            <v>0</v>
          </cell>
          <cell r="P846" t="str">
            <v>114793-0624-01</v>
          </cell>
          <cell r="Q846" t="str">
            <v xml:space="preserve">  IAPMEI         </v>
          </cell>
          <cell r="S846">
            <v>0</v>
          </cell>
        </row>
        <row r="847">
          <cell r="A847">
            <v>43</v>
          </cell>
          <cell r="B847" t="str">
            <v>119677-0624-01</v>
          </cell>
          <cell r="C847" t="str">
            <v xml:space="preserve">  Aleluia - Cerâmicas, SA</v>
          </cell>
          <cell r="D847">
            <v>0</v>
          </cell>
          <cell r="E847">
            <v>0</v>
          </cell>
          <cell r="F847">
            <v>0</v>
          </cell>
          <cell r="G847">
            <v>0</v>
          </cell>
          <cell r="I847" t="str">
            <v>B</v>
          </cell>
          <cell r="J847">
            <v>0</v>
          </cell>
          <cell r="K847">
            <v>0</v>
          </cell>
          <cell r="L847">
            <v>0</v>
          </cell>
          <cell r="M847">
            <v>0</v>
          </cell>
          <cell r="N847">
            <v>0</v>
          </cell>
          <cell r="P847" t="str">
            <v>119677-0624-01</v>
          </cell>
          <cell r="Q847" t="str">
            <v xml:space="preserve">  Ceramicapolo, Ind.Cerâmica, SA</v>
          </cell>
          <cell r="S847">
            <v>0</v>
          </cell>
        </row>
        <row r="848">
          <cell r="A848">
            <v>44</v>
          </cell>
          <cell r="B848" t="str">
            <v>119784-0624-01</v>
          </cell>
          <cell r="C848" t="str">
            <v xml:space="preserve">  Felino, SA  </v>
          </cell>
          <cell r="D848">
            <v>0</v>
          </cell>
          <cell r="E848">
            <v>0</v>
          </cell>
          <cell r="F848">
            <v>0</v>
          </cell>
          <cell r="G848">
            <v>0</v>
          </cell>
          <cell r="I848" t="str">
            <v>B</v>
          </cell>
          <cell r="J848">
            <v>0</v>
          </cell>
          <cell r="K848">
            <v>0</v>
          </cell>
          <cell r="L848">
            <v>0</v>
          </cell>
          <cell r="M848">
            <v>0</v>
          </cell>
          <cell r="N848">
            <v>0</v>
          </cell>
          <cell r="P848" t="str">
            <v>119784-0624-01</v>
          </cell>
          <cell r="Q848" t="str">
            <v xml:space="preserve">  Felino, SA  </v>
          </cell>
          <cell r="R848">
            <v>0</v>
          </cell>
          <cell r="S848">
            <v>0</v>
          </cell>
        </row>
        <row r="849">
          <cell r="A849">
            <v>45</v>
          </cell>
          <cell r="B849" t="str">
            <v>119917-0624-01</v>
          </cell>
          <cell r="C849" t="str">
            <v xml:space="preserve">  PP3E, SA</v>
          </cell>
          <cell r="D849">
            <v>0</v>
          </cell>
          <cell r="E849">
            <v>0</v>
          </cell>
          <cell r="F849">
            <v>0</v>
          </cell>
          <cell r="G849">
            <v>0</v>
          </cell>
          <cell r="I849" t="str">
            <v>B</v>
          </cell>
          <cell r="J849">
            <v>0</v>
          </cell>
          <cell r="K849">
            <v>0</v>
          </cell>
          <cell r="L849">
            <v>0</v>
          </cell>
          <cell r="M849">
            <v>0</v>
          </cell>
          <cell r="N849">
            <v>0</v>
          </cell>
          <cell r="P849" t="str">
            <v>119917-0624-01</v>
          </cell>
          <cell r="Q849" t="str">
            <v xml:space="preserve">  PP3E, SA</v>
          </cell>
          <cell r="S849">
            <v>0</v>
          </cell>
        </row>
        <row r="850">
          <cell r="A850">
            <v>48</v>
          </cell>
          <cell r="B850" t="str">
            <v>120212-0624-01</v>
          </cell>
          <cell r="C850" t="str">
            <v xml:space="preserve">  Stab Vida, SGPS</v>
          </cell>
          <cell r="D850">
            <v>0</v>
          </cell>
          <cell r="E850">
            <v>0</v>
          </cell>
          <cell r="F850">
            <v>0</v>
          </cell>
          <cell r="G850">
            <v>0</v>
          </cell>
          <cell r="I850" t="str">
            <v>B</v>
          </cell>
          <cell r="J850">
            <v>0</v>
          </cell>
          <cell r="K850">
            <v>0</v>
          </cell>
          <cell r="L850">
            <v>0</v>
          </cell>
          <cell r="M850">
            <v>0</v>
          </cell>
          <cell r="N850">
            <v>0</v>
          </cell>
          <cell r="P850" t="str">
            <v>120212-0624-01</v>
          </cell>
          <cell r="Q850" t="str">
            <v xml:space="preserve">  Stab Vida, SGPS</v>
          </cell>
          <cell r="S850">
            <v>0</v>
          </cell>
        </row>
        <row r="851">
          <cell r="A851">
            <v>50</v>
          </cell>
          <cell r="B851" t="str">
            <v>119966-0624-01</v>
          </cell>
          <cell r="C851" t="str">
            <v xml:space="preserve">  Companhia de Papel do Prado, SA</v>
          </cell>
          <cell r="D851">
            <v>0</v>
          </cell>
          <cell r="E851">
            <v>0</v>
          </cell>
          <cell r="F851">
            <v>0</v>
          </cell>
          <cell r="G851">
            <v>0</v>
          </cell>
          <cell r="I851" t="str">
            <v>B</v>
          </cell>
          <cell r="J851">
            <v>0</v>
          </cell>
          <cell r="K851">
            <v>0</v>
          </cell>
          <cell r="L851">
            <v>0</v>
          </cell>
          <cell r="M851">
            <v>0</v>
          </cell>
          <cell r="N851">
            <v>0</v>
          </cell>
          <cell r="P851" t="str">
            <v>119966-0624-01</v>
          </cell>
          <cell r="Q851" t="str">
            <v xml:space="preserve">  Companhia de Papel do Prado, SA</v>
          </cell>
          <cell r="S851">
            <v>0</v>
          </cell>
        </row>
        <row r="852">
          <cell r="A852">
            <v>53</v>
          </cell>
          <cell r="B852" t="str">
            <v>120394-0624-01</v>
          </cell>
          <cell r="C852" t="str">
            <v xml:space="preserve">  Efacec, Investim.e Concessões, SA</v>
          </cell>
          <cell r="D852">
            <v>0</v>
          </cell>
          <cell r="E852">
            <v>0</v>
          </cell>
          <cell r="F852">
            <v>0</v>
          </cell>
          <cell r="G852">
            <v>0</v>
          </cell>
          <cell r="I852" t="str">
            <v>B</v>
          </cell>
          <cell r="J852">
            <v>0</v>
          </cell>
          <cell r="K852">
            <v>0</v>
          </cell>
          <cell r="L852">
            <v>0</v>
          </cell>
          <cell r="M852">
            <v>0</v>
          </cell>
          <cell r="N852">
            <v>0</v>
          </cell>
          <cell r="P852" t="str">
            <v>120394-0624-01</v>
          </cell>
          <cell r="Q852" t="str">
            <v xml:space="preserve">  Efacec, Investim.e Concessões, SA</v>
          </cell>
          <cell r="S852">
            <v>0</v>
          </cell>
        </row>
        <row r="853">
          <cell r="A853">
            <v>54</v>
          </cell>
          <cell r="B853" t="str">
            <v>120600-0624-01</v>
          </cell>
          <cell r="C853" t="str">
            <v xml:space="preserve">  Tradingpor, SA</v>
          </cell>
          <cell r="D853">
            <v>0</v>
          </cell>
          <cell r="E853">
            <v>0</v>
          </cell>
          <cell r="F853">
            <v>0</v>
          </cell>
          <cell r="G853">
            <v>0</v>
          </cell>
          <cell r="I853" t="str">
            <v>B</v>
          </cell>
          <cell r="J853">
            <v>0</v>
          </cell>
          <cell r="K853">
            <v>0</v>
          </cell>
          <cell r="L853">
            <v>0</v>
          </cell>
          <cell r="M853">
            <v>0</v>
          </cell>
          <cell r="N853">
            <v>0</v>
          </cell>
          <cell r="P853" t="str">
            <v>120600-0624-01</v>
          </cell>
          <cell r="Q853" t="str">
            <v xml:space="preserve">  Tradingpor, SA</v>
          </cell>
          <cell r="S853">
            <v>0</v>
          </cell>
        </row>
        <row r="854">
          <cell r="A854">
            <v>57</v>
          </cell>
          <cell r="B854" t="str">
            <v>121269-0624-01</v>
          </cell>
          <cell r="C854" t="str">
            <v xml:space="preserve">  Sun Co, Comp. Energia Solar, SA</v>
          </cell>
          <cell r="D854">
            <v>0</v>
          </cell>
          <cell r="E854">
            <v>0</v>
          </cell>
          <cell r="F854">
            <v>0</v>
          </cell>
          <cell r="G854">
            <v>0</v>
          </cell>
          <cell r="I854" t="str">
            <v>B</v>
          </cell>
          <cell r="J854">
            <v>0</v>
          </cell>
          <cell r="K854">
            <v>0</v>
          </cell>
          <cell r="L854">
            <v>0</v>
          </cell>
          <cell r="M854">
            <v>0</v>
          </cell>
          <cell r="N854">
            <v>0</v>
          </cell>
          <cell r="P854" t="str">
            <v>121269-0624-01</v>
          </cell>
          <cell r="Q854" t="str">
            <v xml:space="preserve">  Sun Co, Comp. Energia Solar, SA</v>
          </cell>
          <cell r="S854">
            <v>0</v>
          </cell>
        </row>
        <row r="855">
          <cell r="A855">
            <v>64</v>
          </cell>
          <cell r="B855" t="str">
            <v>123398-0624-01</v>
          </cell>
          <cell r="C855" t="str">
            <v xml:space="preserve">  Inbepor, Ind. Bebidas e Conservas, SA</v>
          </cell>
          <cell r="D855">
            <v>0</v>
          </cell>
          <cell r="E855">
            <v>0</v>
          </cell>
          <cell r="F855">
            <v>0</v>
          </cell>
          <cell r="G855">
            <v>0</v>
          </cell>
          <cell r="I855" t="str">
            <v>B</v>
          </cell>
          <cell r="J855">
            <v>0</v>
          </cell>
          <cell r="K855">
            <v>0</v>
          </cell>
          <cell r="L855">
            <v>0</v>
          </cell>
          <cell r="M855">
            <v>0</v>
          </cell>
          <cell r="N855">
            <v>0</v>
          </cell>
          <cell r="R855">
            <v>0</v>
          </cell>
          <cell r="S855">
            <v>0</v>
          </cell>
        </row>
        <row r="856">
          <cell r="A856">
            <v>65</v>
          </cell>
          <cell r="B856" t="str">
            <v>000117-0624-98</v>
          </cell>
          <cell r="C856" t="str">
            <v xml:space="preserve">  Devedores Diversos</v>
          </cell>
          <cell r="D856">
            <v>0</v>
          </cell>
          <cell r="E856">
            <v>0</v>
          </cell>
          <cell r="F856">
            <v>0</v>
          </cell>
          <cell r="G856">
            <v>0</v>
          </cell>
          <cell r="I856" t="str">
            <v>B</v>
          </cell>
          <cell r="J856">
            <v>0</v>
          </cell>
          <cell r="K856">
            <v>0</v>
          </cell>
          <cell r="L856">
            <v>0</v>
          </cell>
          <cell r="M856">
            <v>0</v>
          </cell>
          <cell r="N856">
            <v>0</v>
          </cell>
          <cell r="P856" t="str">
            <v>000117-0624-98</v>
          </cell>
          <cell r="Q856" t="str">
            <v xml:space="preserve">  Devedores Diversos</v>
          </cell>
          <cell r="R856">
            <v>0</v>
          </cell>
          <cell r="S856">
            <v>0</v>
          </cell>
        </row>
        <row r="857">
          <cell r="A857">
            <v>69</v>
          </cell>
          <cell r="B857" t="str">
            <v>120428-0755-01</v>
          </cell>
          <cell r="C857" t="str">
            <v xml:space="preserve">  Torre Confecções, SA</v>
          </cell>
          <cell r="D857">
            <v>0</v>
          </cell>
          <cell r="E857">
            <v>0</v>
          </cell>
          <cell r="F857">
            <v>0</v>
          </cell>
          <cell r="G857">
            <v>0</v>
          </cell>
          <cell r="I857" t="str">
            <v>B</v>
          </cell>
          <cell r="J857">
            <v>0</v>
          </cell>
          <cell r="K857">
            <v>0</v>
          </cell>
          <cell r="L857">
            <v>0</v>
          </cell>
          <cell r="M857">
            <v>0</v>
          </cell>
          <cell r="N857">
            <v>0</v>
          </cell>
          <cell r="P857" t="str">
            <v>120428-0755-01</v>
          </cell>
          <cell r="Q857" t="str">
            <v xml:space="preserve">  Torre Confecções, SA</v>
          </cell>
          <cell r="R857">
            <v>0</v>
          </cell>
          <cell r="S857">
            <v>0</v>
          </cell>
        </row>
        <row r="858">
          <cell r="A858">
            <v>71</v>
          </cell>
          <cell r="B858" t="str">
            <v>121889-0755-01</v>
          </cell>
          <cell r="C858" t="str">
            <v xml:space="preserve">  NG - Negócios e Gestão, SGPS, SA</v>
          </cell>
          <cell r="D858">
            <v>0</v>
          </cell>
          <cell r="E858">
            <v>0</v>
          </cell>
          <cell r="F858">
            <v>0</v>
          </cell>
          <cell r="G858">
            <v>0</v>
          </cell>
          <cell r="I858" t="str">
            <v>B</v>
          </cell>
          <cell r="J858">
            <v>0</v>
          </cell>
          <cell r="K858">
            <v>0</v>
          </cell>
          <cell r="L858">
            <v>0</v>
          </cell>
          <cell r="M858">
            <v>0</v>
          </cell>
          <cell r="N858">
            <v>0</v>
          </cell>
          <cell r="P858" t="str">
            <v>121889-0755-01</v>
          </cell>
          <cell r="Q858" t="str">
            <v xml:space="preserve">  NG - Negócios e Gestão, SGPS, SA</v>
          </cell>
          <cell r="S858">
            <v>0</v>
          </cell>
        </row>
        <row r="859">
          <cell r="A859">
            <v>72</v>
          </cell>
          <cell r="B859" t="str">
            <v>121343-0755-01</v>
          </cell>
          <cell r="C859" t="str">
            <v xml:space="preserve">  Grupo Pestana - Pous. Inv. Turíst., SA</v>
          </cell>
          <cell r="D859">
            <v>0</v>
          </cell>
          <cell r="E859">
            <v>0</v>
          </cell>
          <cell r="F859">
            <v>0</v>
          </cell>
          <cell r="G859">
            <v>0</v>
          </cell>
          <cell r="I859" t="str">
            <v>B</v>
          </cell>
          <cell r="J859">
            <v>0</v>
          </cell>
          <cell r="K859">
            <v>0</v>
          </cell>
          <cell r="L859">
            <v>0</v>
          </cell>
          <cell r="M859">
            <v>0</v>
          </cell>
          <cell r="N859">
            <v>0</v>
          </cell>
          <cell r="R859">
            <v>0</v>
          </cell>
          <cell r="S859">
            <v>0</v>
          </cell>
        </row>
        <row r="860">
          <cell r="A860">
            <v>74</v>
          </cell>
          <cell r="B860">
            <v>212</v>
          </cell>
          <cell r="C860" t="str">
            <v>Clientes títulos a receber</v>
          </cell>
          <cell r="D860">
            <v>0</v>
          </cell>
          <cell r="E860">
            <v>0</v>
          </cell>
          <cell r="F860">
            <v>0</v>
          </cell>
          <cell r="G860">
            <v>0</v>
          </cell>
          <cell r="I860" t="str">
            <v>B</v>
          </cell>
          <cell r="J860">
            <v>0</v>
          </cell>
          <cell r="K860">
            <v>0</v>
          </cell>
          <cell r="L860">
            <v>0</v>
          </cell>
          <cell r="M860">
            <v>0</v>
          </cell>
          <cell r="N860">
            <v>0</v>
          </cell>
          <cell r="P860">
            <v>212</v>
          </cell>
          <cell r="Q860" t="str">
            <v>Clientestítulos a receber</v>
          </cell>
          <cell r="S860">
            <v>0</v>
          </cell>
        </row>
        <row r="861">
          <cell r="A861">
            <v>80</v>
          </cell>
          <cell r="B861">
            <v>219</v>
          </cell>
          <cell r="C861" t="str">
            <v>Adiantamentos de Clientes</v>
          </cell>
          <cell r="D861">
            <v>0</v>
          </cell>
          <cell r="E861">
            <v>0</v>
          </cell>
          <cell r="F861">
            <v>0</v>
          </cell>
          <cell r="G861">
            <v>0</v>
          </cell>
          <cell r="I861" t="str">
            <v>B</v>
          </cell>
          <cell r="J861">
            <v>0</v>
          </cell>
          <cell r="K861">
            <v>0</v>
          </cell>
          <cell r="L861">
            <v>0</v>
          </cell>
          <cell r="M861">
            <v>0</v>
          </cell>
          <cell r="N861">
            <v>0</v>
          </cell>
          <cell r="P861">
            <v>219</v>
          </cell>
          <cell r="Q861" t="str">
            <v>Adiantamentos de Clientes</v>
          </cell>
          <cell r="S861">
            <v>0</v>
          </cell>
        </row>
        <row r="862">
          <cell r="A862">
            <v>85</v>
          </cell>
          <cell r="B862" t="str">
            <v>000018-1188-02</v>
          </cell>
          <cell r="C862" t="str">
            <v xml:space="preserve">  Caixa BI - Comissão Depositário</v>
          </cell>
          <cell r="D862">
            <v>0</v>
          </cell>
          <cell r="E862">
            <v>0</v>
          </cell>
          <cell r="F862">
            <v>0</v>
          </cell>
          <cell r="G862">
            <v>0</v>
          </cell>
          <cell r="I862" t="str">
            <v>B</v>
          </cell>
          <cell r="J862">
            <v>0</v>
          </cell>
          <cell r="K862">
            <v>0</v>
          </cell>
          <cell r="L862">
            <v>0</v>
          </cell>
          <cell r="M862">
            <v>0</v>
          </cell>
          <cell r="N862">
            <v>0</v>
          </cell>
          <cell r="R862">
            <v>0</v>
          </cell>
          <cell r="S862">
            <v>0</v>
          </cell>
        </row>
        <row r="863">
          <cell r="A863">
            <v>86</v>
          </cell>
          <cell r="B863" t="str">
            <v>000117-1188-01</v>
          </cell>
          <cell r="C863" t="str">
            <v xml:space="preserve">  INTERVISA, Viagens e Turismo, Lda</v>
          </cell>
          <cell r="D863">
            <v>0</v>
          </cell>
          <cell r="E863">
            <v>0</v>
          </cell>
          <cell r="F863">
            <v>0</v>
          </cell>
          <cell r="G863">
            <v>0</v>
          </cell>
          <cell r="I863" t="str">
            <v>B</v>
          </cell>
          <cell r="J863">
            <v>0</v>
          </cell>
          <cell r="K863">
            <v>0</v>
          </cell>
          <cell r="L863">
            <v>0</v>
          </cell>
          <cell r="M863">
            <v>0</v>
          </cell>
          <cell r="N863">
            <v>0</v>
          </cell>
          <cell r="P863" t="str">
            <v>000117-1188-01</v>
          </cell>
          <cell r="Q863" t="str">
            <v xml:space="preserve">  INTERVISA, Viagens e Turismo, Lda</v>
          </cell>
          <cell r="R863">
            <v>0</v>
          </cell>
          <cell r="S863">
            <v>0</v>
          </cell>
        </row>
        <row r="864">
          <cell r="A864">
            <v>87</v>
          </cell>
          <cell r="B864" t="str">
            <v>000117-1188-02</v>
          </cell>
          <cell r="C864" t="str">
            <v xml:space="preserve">  Cotello &amp; Maia</v>
          </cell>
          <cell r="D864">
            <v>0</v>
          </cell>
          <cell r="E864">
            <v>0</v>
          </cell>
          <cell r="F864">
            <v>0</v>
          </cell>
          <cell r="G864">
            <v>0</v>
          </cell>
          <cell r="I864" t="str">
            <v>B</v>
          </cell>
          <cell r="J864">
            <v>0</v>
          </cell>
          <cell r="K864">
            <v>0</v>
          </cell>
          <cell r="L864">
            <v>0</v>
          </cell>
          <cell r="M864">
            <v>0</v>
          </cell>
          <cell r="N864">
            <v>0</v>
          </cell>
          <cell r="P864" t="str">
            <v>000117-1188-02</v>
          </cell>
          <cell r="Q864" t="str">
            <v xml:space="preserve">  Cotello &amp; Maia</v>
          </cell>
          <cell r="S864">
            <v>0</v>
          </cell>
        </row>
        <row r="865">
          <cell r="A865">
            <v>89</v>
          </cell>
          <cell r="B865" t="str">
            <v>000117-1188-08</v>
          </cell>
          <cell r="C865" t="str">
            <v xml:space="preserve">  Álvaro Cunha, SROC </v>
          </cell>
          <cell r="D865">
            <v>0</v>
          </cell>
          <cell r="E865">
            <v>0</v>
          </cell>
          <cell r="F865">
            <v>0</v>
          </cell>
          <cell r="G865">
            <v>0</v>
          </cell>
          <cell r="I865" t="str">
            <v>B</v>
          </cell>
          <cell r="J865">
            <v>0</v>
          </cell>
          <cell r="K865">
            <v>0</v>
          </cell>
          <cell r="L865">
            <v>0</v>
          </cell>
          <cell r="M865">
            <v>0</v>
          </cell>
          <cell r="N865">
            <v>0</v>
          </cell>
          <cell r="P865" t="str">
            <v>000117-1188-08</v>
          </cell>
          <cell r="Q865" t="str">
            <v xml:space="preserve">  Álvaro Cunha, SROC </v>
          </cell>
          <cell r="S865">
            <v>0</v>
          </cell>
        </row>
        <row r="866">
          <cell r="A866">
            <v>90</v>
          </cell>
          <cell r="B866" t="str">
            <v>000117-1188-09</v>
          </cell>
          <cell r="C866" t="str">
            <v xml:space="preserve">  Auto Monza</v>
          </cell>
          <cell r="D866">
            <v>0</v>
          </cell>
          <cell r="E866">
            <v>0</v>
          </cell>
          <cell r="F866">
            <v>0</v>
          </cell>
          <cell r="G866">
            <v>0</v>
          </cell>
          <cell r="I866" t="str">
            <v>B</v>
          </cell>
          <cell r="J866">
            <v>0</v>
          </cell>
          <cell r="K866">
            <v>0</v>
          </cell>
          <cell r="L866">
            <v>0</v>
          </cell>
          <cell r="M866">
            <v>0</v>
          </cell>
          <cell r="N866">
            <v>0</v>
          </cell>
          <cell r="P866" t="str">
            <v>000117-1188-09</v>
          </cell>
          <cell r="Q866" t="str">
            <v xml:space="preserve">  Auto Monza</v>
          </cell>
          <cell r="S866">
            <v>0</v>
          </cell>
        </row>
        <row r="867">
          <cell r="A867">
            <v>91</v>
          </cell>
          <cell r="B867" t="str">
            <v>000117-1188-10</v>
          </cell>
          <cell r="C867" t="str">
            <v xml:space="preserve">  TMN - Telecomunicações Nacionais</v>
          </cell>
          <cell r="D867">
            <v>0</v>
          </cell>
          <cell r="E867">
            <v>0</v>
          </cell>
          <cell r="F867">
            <v>0</v>
          </cell>
          <cell r="G867">
            <v>0</v>
          </cell>
          <cell r="I867" t="str">
            <v>B</v>
          </cell>
          <cell r="J867">
            <v>0</v>
          </cell>
          <cell r="K867">
            <v>0</v>
          </cell>
          <cell r="L867">
            <v>0</v>
          </cell>
          <cell r="M867">
            <v>0</v>
          </cell>
          <cell r="N867">
            <v>0</v>
          </cell>
          <cell r="P867" t="str">
            <v>000117-1188-10</v>
          </cell>
          <cell r="Q867" t="str">
            <v xml:space="preserve">  TMN - Telecomunicações Nacionais</v>
          </cell>
          <cell r="S867">
            <v>0</v>
          </cell>
        </row>
        <row r="868">
          <cell r="A868">
            <v>92</v>
          </cell>
          <cell r="B868" t="str">
            <v>000117-1188-13</v>
          </cell>
          <cell r="C868" t="str">
            <v xml:space="preserve">  Agostinho Santos</v>
          </cell>
          <cell r="D868">
            <v>0</v>
          </cell>
          <cell r="E868">
            <v>0</v>
          </cell>
          <cell r="F868">
            <v>0</v>
          </cell>
          <cell r="G868">
            <v>0</v>
          </cell>
          <cell r="I868" t="str">
            <v>B</v>
          </cell>
          <cell r="J868">
            <v>0</v>
          </cell>
          <cell r="K868">
            <v>0</v>
          </cell>
          <cell r="L868">
            <v>0</v>
          </cell>
          <cell r="M868">
            <v>0</v>
          </cell>
          <cell r="N868">
            <v>0</v>
          </cell>
          <cell r="P868" t="str">
            <v>000117-1188-13</v>
          </cell>
          <cell r="Q868" t="str">
            <v xml:space="preserve">  Agostinho Santos</v>
          </cell>
          <cell r="R868">
            <v>0</v>
          </cell>
          <cell r="S868">
            <v>0</v>
          </cell>
        </row>
        <row r="869">
          <cell r="A869">
            <v>94</v>
          </cell>
          <cell r="B869" t="str">
            <v>000117-1188-29</v>
          </cell>
          <cell r="C869" t="str">
            <v xml:space="preserve">  BANIX - Veiculos Transporte</v>
          </cell>
          <cell r="D869">
            <v>0</v>
          </cell>
          <cell r="E869">
            <v>0</v>
          </cell>
          <cell r="F869">
            <v>0</v>
          </cell>
          <cell r="G869">
            <v>0</v>
          </cell>
          <cell r="I869" t="str">
            <v>B</v>
          </cell>
          <cell r="J869">
            <v>0</v>
          </cell>
          <cell r="K869">
            <v>0</v>
          </cell>
          <cell r="L869">
            <v>0</v>
          </cell>
          <cell r="M869">
            <v>0</v>
          </cell>
          <cell r="N869">
            <v>0</v>
          </cell>
          <cell r="P869" t="str">
            <v>000117-1188-29</v>
          </cell>
          <cell r="Q869" t="str">
            <v xml:space="preserve">  BANIX - Veiculos Transporte</v>
          </cell>
          <cell r="R869">
            <v>0</v>
          </cell>
          <cell r="S869">
            <v>0</v>
          </cell>
        </row>
        <row r="870">
          <cell r="A870">
            <v>95</v>
          </cell>
          <cell r="B870" t="str">
            <v>000117-1188-30</v>
          </cell>
          <cell r="C870" t="str">
            <v xml:space="preserve">  Norexpresso</v>
          </cell>
          <cell r="D870">
            <v>0</v>
          </cell>
          <cell r="E870">
            <v>0</v>
          </cell>
          <cell r="F870">
            <v>0</v>
          </cell>
          <cell r="G870">
            <v>0</v>
          </cell>
          <cell r="I870" t="str">
            <v>B</v>
          </cell>
          <cell r="J870">
            <v>0</v>
          </cell>
          <cell r="K870">
            <v>0</v>
          </cell>
          <cell r="L870">
            <v>0</v>
          </cell>
          <cell r="M870">
            <v>0</v>
          </cell>
          <cell r="N870">
            <v>0</v>
          </cell>
          <cell r="P870" t="str">
            <v>000117-1188-30</v>
          </cell>
          <cell r="Q870" t="str">
            <v xml:space="preserve">  Norexpresso</v>
          </cell>
          <cell r="S870">
            <v>0</v>
          </cell>
        </row>
        <row r="871">
          <cell r="A871">
            <v>96</v>
          </cell>
          <cell r="B871" t="str">
            <v>000117-1188-33</v>
          </cell>
          <cell r="C871" t="str">
            <v xml:space="preserve">  Binoinformática</v>
          </cell>
          <cell r="D871">
            <v>0</v>
          </cell>
          <cell r="E871">
            <v>0</v>
          </cell>
          <cell r="F871">
            <v>0</v>
          </cell>
          <cell r="G871">
            <v>0</v>
          </cell>
          <cell r="I871" t="str">
            <v>B</v>
          </cell>
          <cell r="J871">
            <v>0</v>
          </cell>
          <cell r="K871">
            <v>0</v>
          </cell>
          <cell r="L871">
            <v>0</v>
          </cell>
          <cell r="M871">
            <v>0</v>
          </cell>
          <cell r="N871">
            <v>0</v>
          </cell>
          <cell r="P871" t="str">
            <v>000117-1188-33</v>
          </cell>
          <cell r="Q871" t="str">
            <v xml:space="preserve">  Binoinformática</v>
          </cell>
          <cell r="S871">
            <v>0</v>
          </cell>
        </row>
        <row r="872">
          <cell r="A872">
            <v>97</v>
          </cell>
          <cell r="B872" t="str">
            <v>000117-1188-34</v>
          </cell>
          <cell r="C872" t="str">
            <v xml:space="preserve">  António Milhano</v>
          </cell>
          <cell r="D872">
            <v>0</v>
          </cell>
          <cell r="E872">
            <v>0</v>
          </cell>
          <cell r="F872">
            <v>0</v>
          </cell>
          <cell r="G872">
            <v>0</v>
          </cell>
          <cell r="I872" t="str">
            <v>B</v>
          </cell>
          <cell r="J872">
            <v>0</v>
          </cell>
          <cell r="K872">
            <v>0</v>
          </cell>
          <cell r="L872">
            <v>0</v>
          </cell>
          <cell r="M872">
            <v>0</v>
          </cell>
          <cell r="N872">
            <v>0</v>
          </cell>
          <cell r="P872" t="str">
            <v>000117-1188-34</v>
          </cell>
          <cell r="Q872" t="str">
            <v xml:space="preserve">  António Milhano</v>
          </cell>
          <cell r="S872">
            <v>0</v>
          </cell>
        </row>
        <row r="873">
          <cell r="A873">
            <v>99</v>
          </cell>
          <cell r="B873" t="str">
            <v>000117-1188-38</v>
          </cell>
          <cell r="C873" t="str">
            <v xml:space="preserve">  Álvaro Falcão, SROC</v>
          </cell>
          <cell r="D873">
            <v>0</v>
          </cell>
          <cell r="E873">
            <v>0</v>
          </cell>
          <cell r="F873">
            <v>0</v>
          </cell>
          <cell r="G873">
            <v>0</v>
          </cell>
          <cell r="I873" t="str">
            <v>B</v>
          </cell>
          <cell r="J873">
            <v>0</v>
          </cell>
          <cell r="K873">
            <v>0</v>
          </cell>
          <cell r="L873">
            <v>0</v>
          </cell>
          <cell r="M873">
            <v>0</v>
          </cell>
          <cell r="N873">
            <v>0</v>
          </cell>
          <cell r="P873" t="str">
            <v>000117-1188-38</v>
          </cell>
          <cell r="Q873" t="str">
            <v xml:space="preserve">  Álvaro Falcão, SROC</v>
          </cell>
          <cell r="S873">
            <v>0</v>
          </cell>
        </row>
        <row r="874">
          <cell r="A874">
            <v>100</v>
          </cell>
          <cell r="B874" t="str">
            <v>000117-1188-39</v>
          </cell>
          <cell r="C874" t="str">
            <v xml:space="preserve">  Bilmec, Lda </v>
          </cell>
          <cell r="D874">
            <v>0</v>
          </cell>
          <cell r="E874">
            <v>0</v>
          </cell>
          <cell r="F874">
            <v>0</v>
          </cell>
          <cell r="G874">
            <v>0</v>
          </cell>
          <cell r="I874" t="str">
            <v>B</v>
          </cell>
          <cell r="J874">
            <v>0</v>
          </cell>
          <cell r="K874">
            <v>0</v>
          </cell>
          <cell r="L874">
            <v>0</v>
          </cell>
          <cell r="M874">
            <v>0</v>
          </cell>
          <cell r="N874">
            <v>0</v>
          </cell>
          <cell r="P874" t="str">
            <v>000117-1188-39</v>
          </cell>
          <cell r="Q874" t="str">
            <v xml:space="preserve">  Bilmec, Lda </v>
          </cell>
          <cell r="R874">
            <v>0</v>
          </cell>
          <cell r="S874">
            <v>0</v>
          </cell>
        </row>
        <row r="875">
          <cell r="A875">
            <v>101</v>
          </cell>
          <cell r="B875" t="str">
            <v>000117-1188-41</v>
          </cell>
          <cell r="C875" t="str">
            <v xml:space="preserve">  Turismo Cruzeiro</v>
          </cell>
          <cell r="D875">
            <v>0</v>
          </cell>
          <cell r="E875">
            <v>0</v>
          </cell>
          <cell r="F875">
            <v>0</v>
          </cell>
          <cell r="G875">
            <v>0</v>
          </cell>
          <cell r="I875" t="str">
            <v>B</v>
          </cell>
          <cell r="J875">
            <v>0</v>
          </cell>
          <cell r="K875">
            <v>0</v>
          </cell>
          <cell r="L875">
            <v>0</v>
          </cell>
          <cell r="M875">
            <v>0</v>
          </cell>
          <cell r="N875">
            <v>0</v>
          </cell>
          <cell r="P875" t="str">
            <v>000117-1188-41</v>
          </cell>
          <cell r="Q875" t="str">
            <v xml:space="preserve">  Turismo Cruzeiro</v>
          </cell>
          <cell r="S875">
            <v>0</v>
          </cell>
        </row>
        <row r="876">
          <cell r="A876">
            <v>102</v>
          </cell>
          <cell r="B876" t="str">
            <v>000117-1188-42</v>
          </cell>
          <cell r="C876" t="str">
            <v xml:space="preserve">  BDO Binder, Auditoria</v>
          </cell>
          <cell r="D876">
            <v>0</v>
          </cell>
          <cell r="E876">
            <v>0</v>
          </cell>
          <cell r="F876">
            <v>0</v>
          </cell>
          <cell r="G876">
            <v>0</v>
          </cell>
          <cell r="I876" t="str">
            <v>B</v>
          </cell>
          <cell r="J876">
            <v>0</v>
          </cell>
          <cell r="K876">
            <v>0</v>
          </cell>
          <cell r="L876">
            <v>0</v>
          </cell>
          <cell r="M876">
            <v>0</v>
          </cell>
          <cell r="N876">
            <v>0</v>
          </cell>
          <cell r="P876" t="str">
            <v>000117-1188-42</v>
          </cell>
          <cell r="Q876" t="str">
            <v xml:space="preserve">  BDO Binder, Auditoria</v>
          </cell>
          <cell r="S876">
            <v>0</v>
          </cell>
        </row>
        <row r="877">
          <cell r="A877">
            <v>104</v>
          </cell>
          <cell r="B877" t="str">
            <v>000117-1188-45</v>
          </cell>
          <cell r="C877" t="str">
            <v xml:space="preserve">  Terminal 02    </v>
          </cell>
          <cell r="D877">
            <v>0</v>
          </cell>
          <cell r="E877">
            <v>0</v>
          </cell>
          <cell r="F877">
            <v>0</v>
          </cell>
          <cell r="G877">
            <v>0</v>
          </cell>
          <cell r="I877" t="str">
            <v>B</v>
          </cell>
          <cell r="J877">
            <v>0</v>
          </cell>
          <cell r="K877">
            <v>0</v>
          </cell>
          <cell r="L877">
            <v>0</v>
          </cell>
          <cell r="M877">
            <v>0</v>
          </cell>
          <cell r="N877">
            <v>0</v>
          </cell>
          <cell r="P877" t="str">
            <v>000117-1188-45</v>
          </cell>
          <cell r="Q877" t="str">
            <v xml:space="preserve">  Terminal 02    </v>
          </cell>
          <cell r="S877">
            <v>0</v>
          </cell>
        </row>
        <row r="878">
          <cell r="A878">
            <v>105</v>
          </cell>
          <cell r="B878" t="str">
            <v>000117-1188-46</v>
          </cell>
          <cell r="C878" t="str">
            <v xml:space="preserve">  PME Capital, SA</v>
          </cell>
          <cell r="D878">
            <v>0</v>
          </cell>
          <cell r="E878">
            <v>0</v>
          </cell>
          <cell r="F878">
            <v>0</v>
          </cell>
          <cell r="G878">
            <v>0</v>
          </cell>
          <cell r="I878" t="str">
            <v>B</v>
          </cell>
          <cell r="J878">
            <v>0</v>
          </cell>
          <cell r="K878">
            <v>0</v>
          </cell>
          <cell r="L878">
            <v>0</v>
          </cell>
          <cell r="M878">
            <v>0</v>
          </cell>
          <cell r="N878">
            <v>0</v>
          </cell>
          <cell r="P878" t="str">
            <v>000117-1188-46</v>
          </cell>
          <cell r="Q878" t="str">
            <v xml:space="preserve">  PME capital, SA</v>
          </cell>
          <cell r="S878">
            <v>0</v>
          </cell>
        </row>
        <row r="879">
          <cell r="A879">
            <v>106</v>
          </cell>
          <cell r="B879" t="str">
            <v>000117-1188-47</v>
          </cell>
          <cell r="C879" t="str">
            <v xml:space="preserve">  Viveiros São Jorge</v>
          </cell>
          <cell r="D879">
            <v>0</v>
          </cell>
          <cell r="E879">
            <v>0</v>
          </cell>
          <cell r="F879">
            <v>0</v>
          </cell>
          <cell r="G879">
            <v>0</v>
          </cell>
          <cell r="I879" t="str">
            <v>B</v>
          </cell>
          <cell r="J879">
            <v>0</v>
          </cell>
          <cell r="K879">
            <v>0</v>
          </cell>
          <cell r="L879">
            <v>0</v>
          </cell>
          <cell r="M879">
            <v>0</v>
          </cell>
          <cell r="N879">
            <v>0</v>
          </cell>
          <cell r="P879" t="str">
            <v>000117-1188-47</v>
          </cell>
          <cell r="Q879" t="str">
            <v xml:space="preserve">  Viveiros São Jorge</v>
          </cell>
          <cell r="R879">
            <v>0</v>
          </cell>
          <cell r="S879">
            <v>0</v>
          </cell>
        </row>
        <row r="880">
          <cell r="A880">
            <v>108</v>
          </cell>
          <cell r="B880" t="str">
            <v>100099-1188-02</v>
          </cell>
          <cell r="C880" t="str">
            <v xml:space="preserve">  CGD - Banco Depositário</v>
          </cell>
          <cell r="D880">
            <v>0</v>
          </cell>
          <cell r="E880">
            <v>0</v>
          </cell>
          <cell r="F880">
            <v>0</v>
          </cell>
          <cell r="G880">
            <v>0</v>
          </cell>
          <cell r="I880" t="str">
            <v>B</v>
          </cell>
          <cell r="J880">
            <v>0</v>
          </cell>
          <cell r="K880">
            <v>0</v>
          </cell>
          <cell r="L880">
            <v>0</v>
          </cell>
          <cell r="M880">
            <v>0</v>
          </cell>
          <cell r="N880">
            <v>0</v>
          </cell>
          <cell r="P880" t="str">
            <v>100099-1188-02</v>
          </cell>
          <cell r="Q880" t="str">
            <v xml:space="preserve">  CGD - Banco Depositário</v>
          </cell>
          <cell r="R880">
            <v>0</v>
          </cell>
          <cell r="S880">
            <v>0</v>
          </cell>
        </row>
        <row r="881">
          <cell r="A881">
            <v>109</v>
          </cell>
          <cell r="B881" t="str">
            <v>100107-1188-01</v>
          </cell>
          <cell r="C881" t="str">
            <v xml:space="preserve">  Caixa Geral Depósitos - 5 de Outubro</v>
          </cell>
          <cell r="D881">
            <v>0</v>
          </cell>
          <cell r="E881">
            <v>0</v>
          </cell>
          <cell r="F881">
            <v>0</v>
          </cell>
          <cell r="G881">
            <v>0</v>
          </cell>
          <cell r="I881" t="str">
            <v>B</v>
          </cell>
          <cell r="J881">
            <v>0</v>
          </cell>
          <cell r="K881">
            <v>0</v>
          </cell>
          <cell r="L881">
            <v>0</v>
          </cell>
          <cell r="M881">
            <v>0</v>
          </cell>
          <cell r="N881">
            <v>0</v>
          </cell>
          <cell r="P881" t="str">
            <v>100107-1188-01</v>
          </cell>
          <cell r="Q881" t="str">
            <v xml:space="preserve">  Caixa Geral Depósitos - 5 de Outubro</v>
          </cell>
          <cell r="S881">
            <v>0</v>
          </cell>
        </row>
        <row r="882">
          <cell r="A882">
            <v>111</v>
          </cell>
          <cell r="B882" t="str">
            <v>000117-1188-06</v>
          </cell>
          <cell r="C882" t="str">
            <v xml:space="preserve">  Dra Lurdes Campos</v>
          </cell>
          <cell r="D882">
            <v>0</v>
          </cell>
          <cell r="E882">
            <v>0</v>
          </cell>
          <cell r="F882">
            <v>0</v>
          </cell>
          <cell r="G882">
            <v>0</v>
          </cell>
          <cell r="I882" t="str">
            <v>B</v>
          </cell>
          <cell r="J882">
            <v>0</v>
          </cell>
          <cell r="K882">
            <v>0</v>
          </cell>
          <cell r="L882">
            <v>0</v>
          </cell>
          <cell r="M882">
            <v>0</v>
          </cell>
          <cell r="N882">
            <v>0</v>
          </cell>
          <cell r="P882" t="str">
            <v>000117-1188-06</v>
          </cell>
          <cell r="Q882" t="str">
            <v xml:space="preserve">  Dra Lurdes Campos</v>
          </cell>
          <cell r="S882">
            <v>0</v>
          </cell>
        </row>
        <row r="883">
          <cell r="A883">
            <v>112</v>
          </cell>
          <cell r="B883" t="str">
            <v>000117-1188-26</v>
          </cell>
          <cell r="C883" t="str">
            <v xml:space="preserve">  Texto Arte, Lda</v>
          </cell>
          <cell r="D883">
            <v>0</v>
          </cell>
          <cell r="E883">
            <v>0</v>
          </cell>
          <cell r="F883">
            <v>0</v>
          </cell>
          <cell r="G883">
            <v>0</v>
          </cell>
          <cell r="I883" t="str">
            <v>B</v>
          </cell>
          <cell r="J883">
            <v>0</v>
          </cell>
          <cell r="K883">
            <v>0</v>
          </cell>
          <cell r="L883">
            <v>0</v>
          </cell>
          <cell r="M883">
            <v>0</v>
          </cell>
          <cell r="N883">
            <v>0</v>
          </cell>
          <cell r="P883" t="str">
            <v>000117-1188-26</v>
          </cell>
          <cell r="Q883" t="str">
            <v xml:space="preserve">  Texto Arte, Lda</v>
          </cell>
          <cell r="S883">
            <v>0</v>
          </cell>
        </row>
        <row r="884">
          <cell r="A884">
            <v>115</v>
          </cell>
          <cell r="B884" t="str">
            <v>000117-1188-07</v>
          </cell>
          <cell r="C884" t="str">
            <v xml:space="preserve">  Dr. Lino M. Paiva</v>
          </cell>
          <cell r="D884">
            <v>0</v>
          </cell>
          <cell r="E884">
            <v>0</v>
          </cell>
          <cell r="F884">
            <v>0</v>
          </cell>
          <cell r="G884">
            <v>0</v>
          </cell>
          <cell r="I884" t="str">
            <v>B</v>
          </cell>
          <cell r="J884">
            <v>0</v>
          </cell>
          <cell r="K884">
            <v>0</v>
          </cell>
          <cell r="L884">
            <v>0</v>
          </cell>
          <cell r="M884">
            <v>0</v>
          </cell>
          <cell r="N884">
            <v>0</v>
          </cell>
          <cell r="P884" t="str">
            <v>000117-1188-07</v>
          </cell>
          <cell r="Q884" t="str">
            <v xml:space="preserve">  Dr. Lino M. Paiva</v>
          </cell>
          <cell r="S884">
            <v>0</v>
          </cell>
        </row>
        <row r="885">
          <cell r="A885">
            <v>116</v>
          </cell>
          <cell r="B885" t="str">
            <v>000117-1188-53</v>
          </cell>
          <cell r="C885" t="str">
            <v xml:space="preserve">  Transportes Topázio</v>
          </cell>
          <cell r="D885">
            <v>0</v>
          </cell>
          <cell r="E885">
            <v>0</v>
          </cell>
          <cell r="F885">
            <v>0</v>
          </cell>
          <cell r="G885">
            <v>0</v>
          </cell>
          <cell r="I885" t="str">
            <v>B</v>
          </cell>
          <cell r="J885">
            <v>0</v>
          </cell>
          <cell r="K885">
            <v>0</v>
          </cell>
          <cell r="L885">
            <v>0</v>
          </cell>
          <cell r="M885">
            <v>0</v>
          </cell>
          <cell r="N885">
            <v>0</v>
          </cell>
          <cell r="P885" t="str">
            <v>000117-1188-53</v>
          </cell>
          <cell r="Q885" t="str">
            <v xml:space="preserve">  Transportes Topázio</v>
          </cell>
          <cell r="S885">
            <v>0</v>
          </cell>
        </row>
        <row r="886">
          <cell r="A886">
            <v>117</v>
          </cell>
          <cell r="B886" t="str">
            <v>119768-1188-01</v>
          </cell>
          <cell r="C886" t="str">
            <v xml:space="preserve">  Papelaria Universal, Lda</v>
          </cell>
          <cell r="D886">
            <v>0</v>
          </cell>
          <cell r="E886">
            <v>0</v>
          </cell>
          <cell r="F886">
            <v>0</v>
          </cell>
          <cell r="G886">
            <v>0</v>
          </cell>
          <cell r="I886" t="str">
            <v>B</v>
          </cell>
          <cell r="J886">
            <v>0</v>
          </cell>
          <cell r="K886">
            <v>0</v>
          </cell>
          <cell r="L886">
            <v>0</v>
          </cell>
          <cell r="M886">
            <v>0</v>
          </cell>
          <cell r="N886">
            <v>0</v>
          </cell>
          <cell r="P886" t="str">
            <v>119768-1188-01</v>
          </cell>
          <cell r="Q886" t="str">
            <v xml:space="preserve">  Papelaria Universal, Lda</v>
          </cell>
          <cell r="R886">
            <v>0</v>
          </cell>
          <cell r="S886">
            <v>0</v>
          </cell>
        </row>
        <row r="887">
          <cell r="A887">
            <v>118</v>
          </cell>
          <cell r="B887" t="str">
            <v>000117-1188-28</v>
          </cell>
          <cell r="C887" t="str">
            <v xml:space="preserve">  Lusofónica</v>
          </cell>
          <cell r="D887">
            <v>0</v>
          </cell>
          <cell r="E887">
            <v>0</v>
          </cell>
          <cell r="F887">
            <v>0</v>
          </cell>
          <cell r="G887">
            <v>0</v>
          </cell>
          <cell r="I887" t="str">
            <v>B</v>
          </cell>
          <cell r="J887">
            <v>0</v>
          </cell>
          <cell r="K887">
            <v>0</v>
          </cell>
          <cell r="L887">
            <v>0</v>
          </cell>
          <cell r="M887">
            <v>0</v>
          </cell>
          <cell r="N887">
            <v>0</v>
          </cell>
          <cell r="P887" t="str">
            <v>000117-1188-28</v>
          </cell>
          <cell r="Q887" t="str">
            <v xml:space="preserve">  Lusofónica</v>
          </cell>
          <cell r="R887">
            <v>0</v>
          </cell>
          <cell r="S887">
            <v>0</v>
          </cell>
        </row>
        <row r="888">
          <cell r="A888">
            <v>119</v>
          </cell>
          <cell r="B888" t="str">
            <v>000117-1188-54</v>
          </cell>
          <cell r="C888" t="str">
            <v xml:space="preserve">  Ag. Viagens Equador</v>
          </cell>
          <cell r="D888">
            <v>0</v>
          </cell>
          <cell r="E888">
            <v>0</v>
          </cell>
          <cell r="F888">
            <v>0</v>
          </cell>
          <cell r="G888">
            <v>0</v>
          </cell>
          <cell r="I888" t="str">
            <v>B</v>
          </cell>
          <cell r="J888">
            <v>0</v>
          </cell>
          <cell r="K888">
            <v>0</v>
          </cell>
          <cell r="L888">
            <v>0</v>
          </cell>
          <cell r="M888">
            <v>0</v>
          </cell>
          <cell r="N888">
            <v>0</v>
          </cell>
          <cell r="P888" t="str">
            <v>000117-1188-54</v>
          </cell>
          <cell r="Q888" t="str">
            <v xml:space="preserve">  Ag. Viagens Equador</v>
          </cell>
          <cell r="S888">
            <v>0</v>
          </cell>
        </row>
        <row r="889">
          <cell r="A889">
            <v>120</v>
          </cell>
          <cell r="B889" t="str">
            <v>000117-1188-56</v>
          </cell>
          <cell r="C889" t="str">
            <v xml:space="preserve">  Serv. Sociais da CGD</v>
          </cell>
          <cell r="D889">
            <v>0</v>
          </cell>
          <cell r="E889">
            <v>0</v>
          </cell>
          <cell r="F889">
            <v>0</v>
          </cell>
          <cell r="G889">
            <v>0</v>
          </cell>
          <cell r="I889" t="str">
            <v>B</v>
          </cell>
          <cell r="J889">
            <v>0</v>
          </cell>
          <cell r="K889">
            <v>0</v>
          </cell>
          <cell r="L889">
            <v>0</v>
          </cell>
          <cell r="M889">
            <v>0</v>
          </cell>
          <cell r="N889">
            <v>0</v>
          </cell>
          <cell r="P889" t="str">
            <v>000117-1188-56</v>
          </cell>
          <cell r="Q889" t="str">
            <v xml:space="preserve">  Serv. Sociais da CGD</v>
          </cell>
          <cell r="S889">
            <v>0</v>
          </cell>
        </row>
        <row r="890">
          <cell r="A890">
            <v>121</v>
          </cell>
          <cell r="B890" t="str">
            <v>000117-1188-52</v>
          </cell>
          <cell r="C890" t="str">
            <v xml:space="preserve">  Flores Romeira</v>
          </cell>
          <cell r="D890">
            <v>0</v>
          </cell>
          <cell r="E890">
            <v>0</v>
          </cell>
          <cell r="F890">
            <v>0</v>
          </cell>
          <cell r="G890">
            <v>0</v>
          </cell>
          <cell r="I890" t="str">
            <v>B</v>
          </cell>
          <cell r="J890">
            <v>0</v>
          </cell>
          <cell r="K890">
            <v>0</v>
          </cell>
          <cell r="L890">
            <v>0</v>
          </cell>
          <cell r="M890">
            <v>0</v>
          </cell>
          <cell r="N890">
            <v>0</v>
          </cell>
          <cell r="P890" t="str">
            <v>000117-1188-52</v>
          </cell>
          <cell r="Q890" t="str">
            <v xml:space="preserve">  Flores Romeira</v>
          </cell>
          <cell r="S890">
            <v>0</v>
          </cell>
        </row>
        <row r="891">
          <cell r="A891">
            <v>122</v>
          </cell>
          <cell r="B891" t="str">
            <v>000117-1188-16</v>
          </cell>
          <cell r="C891" t="str">
            <v xml:space="preserve">  Tecnidata, SA</v>
          </cell>
          <cell r="D891">
            <v>0</v>
          </cell>
          <cell r="E891">
            <v>0</v>
          </cell>
          <cell r="F891">
            <v>0</v>
          </cell>
          <cell r="G891">
            <v>0</v>
          </cell>
          <cell r="I891" t="str">
            <v>B</v>
          </cell>
          <cell r="J891">
            <v>0</v>
          </cell>
          <cell r="K891">
            <v>0</v>
          </cell>
          <cell r="L891">
            <v>0</v>
          </cell>
          <cell r="M891">
            <v>0</v>
          </cell>
          <cell r="N891">
            <v>0</v>
          </cell>
          <cell r="P891" t="str">
            <v>000117-1188-16</v>
          </cell>
          <cell r="Q891" t="str">
            <v xml:space="preserve">  Tecnidata, SA</v>
          </cell>
          <cell r="S891">
            <v>0</v>
          </cell>
        </row>
        <row r="892">
          <cell r="A892">
            <v>123</v>
          </cell>
          <cell r="B892" t="str">
            <v>000117-1188-49</v>
          </cell>
          <cell r="C892" t="str">
            <v xml:space="preserve">  Space - Agência de Viagens</v>
          </cell>
          <cell r="D892">
            <v>0</v>
          </cell>
          <cell r="E892">
            <v>0</v>
          </cell>
          <cell r="F892">
            <v>0</v>
          </cell>
          <cell r="G892">
            <v>0</v>
          </cell>
          <cell r="I892" t="str">
            <v>B</v>
          </cell>
          <cell r="J892">
            <v>0</v>
          </cell>
          <cell r="K892">
            <v>0</v>
          </cell>
          <cell r="L892">
            <v>0</v>
          </cell>
          <cell r="M892">
            <v>0</v>
          </cell>
          <cell r="N892">
            <v>0</v>
          </cell>
          <cell r="P892" t="str">
            <v>000117-1188-49</v>
          </cell>
          <cell r="Q892" t="str">
            <v xml:space="preserve">  Space - Agência de Viagens</v>
          </cell>
          <cell r="S892">
            <v>0</v>
          </cell>
        </row>
        <row r="893">
          <cell r="A893">
            <v>124</v>
          </cell>
          <cell r="B893" t="str">
            <v>000117-1188-59</v>
          </cell>
          <cell r="C893" t="str">
            <v xml:space="preserve">  Moore Steph SROC</v>
          </cell>
          <cell r="D893">
            <v>0</v>
          </cell>
          <cell r="E893">
            <v>0</v>
          </cell>
          <cell r="F893">
            <v>0</v>
          </cell>
          <cell r="G893">
            <v>0</v>
          </cell>
          <cell r="I893" t="str">
            <v>B</v>
          </cell>
          <cell r="J893">
            <v>0</v>
          </cell>
          <cell r="K893">
            <v>0</v>
          </cell>
          <cell r="L893">
            <v>0</v>
          </cell>
          <cell r="M893">
            <v>0</v>
          </cell>
          <cell r="N893">
            <v>0</v>
          </cell>
          <cell r="P893" t="str">
            <v>000117-1188-59</v>
          </cell>
          <cell r="Q893" t="str">
            <v xml:space="preserve">  Moore Steph SROC</v>
          </cell>
          <cell r="S893">
            <v>0</v>
          </cell>
        </row>
        <row r="894">
          <cell r="A894">
            <v>125</v>
          </cell>
          <cell r="B894" t="str">
            <v>000117-1188-57</v>
          </cell>
          <cell r="C894" t="str">
            <v xml:space="preserve">  Miguel Gonçalves</v>
          </cell>
          <cell r="D894">
            <v>0</v>
          </cell>
          <cell r="E894">
            <v>0</v>
          </cell>
          <cell r="F894">
            <v>0</v>
          </cell>
          <cell r="G894">
            <v>0</v>
          </cell>
          <cell r="I894" t="str">
            <v>B</v>
          </cell>
          <cell r="J894">
            <v>0</v>
          </cell>
          <cell r="K894">
            <v>0</v>
          </cell>
          <cell r="L894">
            <v>0</v>
          </cell>
          <cell r="M894">
            <v>0</v>
          </cell>
          <cell r="N894">
            <v>0</v>
          </cell>
          <cell r="P894" t="str">
            <v>000117-1188-57</v>
          </cell>
          <cell r="Q894" t="str">
            <v xml:space="preserve">  Miguel Gonçalves</v>
          </cell>
          <cell r="S894">
            <v>0</v>
          </cell>
        </row>
        <row r="895">
          <cell r="A895">
            <v>126</v>
          </cell>
          <cell r="B895" t="str">
            <v>000117-1188-55</v>
          </cell>
          <cell r="C895" t="str">
            <v xml:space="preserve">  Agência Viagens Abreu</v>
          </cell>
          <cell r="D895">
            <v>0</v>
          </cell>
          <cell r="E895">
            <v>0</v>
          </cell>
          <cell r="F895">
            <v>0</v>
          </cell>
          <cell r="G895">
            <v>0</v>
          </cell>
          <cell r="I895" t="str">
            <v>B</v>
          </cell>
          <cell r="J895">
            <v>0</v>
          </cell>
          <cell r="K895">
            <v>0</v>
          </cell>
          <cell r="L895">
            <v>0</v>
          </cell>
          <cell r="M895">
            <v>0</v>
          </cell>
          <cell r="N895">
            <v>0</v>
          </cell>
          <cell r="P895" t="str">
            <v>000117-1188-55</v>
          </cell>
          <cell r="Q895" t="str">
            <v xml:space="preserve">  Agência Viagens Abreu</v>
          </cell>
          <cell r="S895">
            <v>0</v>
          </cell>
        </row>
        <row r="896">
          <cell r="A896">
            <v>127</v>
          </cell>
          <cell r="B896" t="str">
            <v>000117-1188-58</v>
          </cell>
          <cell r="C896" t="str">
            <v xml:space="preserve">  Dr. Silva Neves</v>
          </cell>
          <cell r="D896">
            <v>0</v>
          </cell>
          <cell r="E896">
            <v>0</v>
          </cell>
          <cell r="F896">
            <v>0</v>
          </cell>
          <cell r="G896">
            <v>0</v>
          </cell>
          <cell r="I896" t="str">
            <v>B</v>
          </cell>
          <cell r="J896">
            <v>0</v>
          </cell>
          <cell r="K896">
            <v>0</v>
          </cell>
          <cell r="L896">
            <v>0</v>
          </cell>
          <cell r="M896">
            <v>0</v>
          </cell>
          <cell r="N896">
            <v>0</v>
          </cell>
          <cell r="P896" t="str">
            <v>000117-1188-58</v>
          </cell>
          <cell r="Q896" t="str">
            <v xml:space="preserve">  Dr. Silva Neves</v>
          </cell>
          <cell r="S896">
            <v>0</v>
          </cell>
        </row>
        <row r="897">
          <cell r="A897">
            <v>129</v>
          </cell>
          <cell r="B897" t="str">
            <v>000117-1188-64</v>
          </cell>
          <cell r="C897" t="str">
            <v xml:space="preserve">  Dr. Gomes Almeida</v>
          </cell>
          <cell r="D897">
            <v>0</v>
          </cell>
          <cell r="E897">
            <v>0</v>
          </cell>
          <cell r="F897">
            <v>0</v>
          </cell>
          <cell r="G897">
            <v>0</v>
          </cell>
          <cell r="I897" t="str">
            <v>B</v>
          </cell>
          <cell r="J897">
            <v>0</v>
          </cell>
          <cell r="K897">
            <v>0</v>
          </cell>
          <cell r="L897">
            <v>0</v>
          </cell>
          <cell r="M897">
            <v>0</v>
          </cell>
          <cell r="N897">
            <v>0</v>
          </cell>
          <cell r="P897" t="str">
            <v>000117-1188-64</v>
          </cell>
          <cell r="Q897" t="str">
            <v xml:space="preserve">  Dr. Gomes Almeida</v>
          </cell>
          <cell r="S897">
            <v>0</v>
          </cell>
        </row>
        <row r="898">
          <cell r="A898">
            <v>130</v>
          </cell>
          <cell r="B898" t="str">
            <v>000117-1188-63</v>
          </cell>
          <cell r="C898" t="str">
            <v xml:space="preserve">  Comissão Mercado Valores Mobiliários</v>
          </cell>
          <cell r="D898">
            <v>0</v>
          </cell>
          <cell r="E898">
            <v>0</v>
          </cell>
          <cell r="F898">
            <v>0</v>
          </cell>
          <cell r="G898">
            <v>0</v>
          </cell>
          <cell r="I898" t="str">
            <v>B</v>
          </cell>
          <cell r="J898">
            <v>0</v>
          </cell>
          <cell r="K898">
            <v>0</v>
          </cell>
          <cell r="L898">
            <v>0</v>
          </cell>
          <cell r="M898">
            <v>0</v>
          </cell>
          <cell r="N898">
            <v>0</v>
          </cell>
          <cell r="P898" t="str">
            <v>000117-1188-63</v>
          </cell>
          <cell r="Q898" t="str">
            <v xml:space="preserve">  Comissão Mercado Valores Mobiliários</v>
          </cell>
          <cell r="R898">
            <v>0</v>
          </cell>
          <cell r="S898">
            <v>0</v>
          </cell>
        </row>
        <row r="899">
          <cell r="A899">
            <v>131</v>
          </cell>
          <cell r="B899" t="str">
            <v>109850-1188-01</v>
          </cell>
          <cell r="C899" t="str">
            <v xml:space="preserve">  Imoleasing, SA</v>
          </cell>
          <cell r="D899">
            <v>0</v>
          </cell>
          <cell r="E899">
            <v>0</v>
          </cell>
          <cell r="F899">
            <v>0</v>
          </cell>
          <cell r="G899">
            <v>0</v>
          </cell>
          <cell r="I899" t="str">
            <v>B</v>
          </cell>
          <cell r="J899">
            <v>0</v>
          </cell>
          <cell r="K899">
            <v>0</v>
          </cell>
          <cell r="L899">
            <v>0</v>
          </cell>
          <cell r="M899">
            <v>0</v>
          </cell>
          <cell r="N899">
            <v>0</v>
          </cell>
          <cell r="P899" t="str">
            <v>109850-1188-01</v>
          </cell>
          <cell r="Q899" t="str">
            <v xml:space="preserve">  Imoleasing, SA</v>
          </cell>
          <cell r="R899">
            <v>0</v>
          </cell>
          <cell r="S899">
            <v>0</v>
          </cell>
        </row>
        <row r="900">
          <cell r="A900">
            <v>132</v>
          </cell>
          <cell r="B900" t="str">
            <v>000117-1188-66</v>
          </cell>
          <cell r="C900" t="str">
            <v xml:space="preserve">  Elvira Sapata</v>
          </cell>
          <cell r="D900">
            <v>0</v>
          </cell>
          <cell r="E900">
            <v>0</v>
          </cell>
          <cell r="F900">
            <v>0</v>
          </cell>
          <cell r="G900">
            <v>0</v>
          </cell>
          <cell r="I900" t="str">
            <v>B</v>
          </cell>
          <cell r="J900">
            <v>0</v>
          </cell>
          <cell r="K900">
            <v>0</v>
          </cell>
          <cell r="L900">
            <v>0</v>
          </cell>
          <cell r="M900">
            <v>0</v>
          </cell>
          <cell r="N900">
            <v>0</v>
          </cell>
          <cell r="R900">
            <v>0</v>
          </cell>
          <cell r="S900">
            <v>0</v>
          </cell>
        </row>
        <row r="901">
          <cell r="A901">
            <v>135</v>
          </cell>
          <cell r="B901">
            <v>0</v>
          </cell>
          <cell r="C901" t="str">
            <v>Não residentes</v>
          </cell>
          <cell r="D901">
            <v>0</v>
          </cell>
          <cell r="E901">
            <v>0</v>
          </cell>
          <cell r="F901">
            <v>0</v>
          </cell>
          <cell r="G901">
            <v>0</v>
          </cell>
          <cell r="I901" t="str">
            <v>B</v>
          </cell>
          <cell r="J901">
            <v>0</v>
          </cell>
          <cell r="K901">
            <v>0</v>
          </cell>
          <cell r="L901">
            <v>0</v>
          </cell>
          <cell r="M901">
            <v>0</v>
          </cell>
          <cell r="N901">
            <v>0</v>
          </cell>
          <cell r="P901">
            <v>0</v>
          </cell>
          <cell r="Q901" t="str">
            <v>Não residentes</v>
          </cell>
          <cell r="R901">
            <v>0</v>
          </cell>
          <cell r="S901">
            <v>0</v>
          </cell>
        </row>
        <row r="902">
          <cell r="A902">
            <v>136</v>
          </cell>
          <cell r="B902" t="str">
            <v>000117-1189-01</v>
          </cell>
          <cell r="C902" t="str">
            <v xml:space="preserve">  EVCA      </v>
          </cell>
          <cell r="D902">
            <v>0</v>
          </cell>
          <cell r="E902">
            <v>0</v>
          </cell>
          <cell r="F902">
            <v>0</v>
          </cell>
          <cell r="G902">
            <v>0</v>
          </cell>
          <cell r="I902" t="str">
            <v>B</v>
          </cell>
          <cell r="J902">
            <v>0</v>
          </cell>
          <cell r="K902">
            <v>0</v>
          </cell>
          <cell r="L902">
            <v>0</v>
          </cell>
          <cell r="M902">
            <v>0</v>
          </cell>
          <cell r="N902">
            <v>0</v>
          </cell>
          <cell r="P902" t="str">
            <v>000117-1189-01</v>
          </cell>
          <cell r="Q902" t="str">
            <v xml:space="preserve">  EVCA      </v>
          </cell>
          <cell r="R902">
            <v>0</v>
          </cell>
          <cell r="S902">
            <v>0</v>
          </cell>
        </row>
        <row r="903">
          <cell r="A903">
            <v>137</v>
          </cell>
          <cell r="B903" t="str">
            <v>000117-1189-02</v>
          </cell>
          <cell r="C903" t="str">
            <v xml:space="preserve">  Microsoft (Irlanda)</v>
          </cell>
          <cell r="D903">
            <v>0</v>
          </cell>
          <cell r="E903">
            <v>0</v>
          </cell>
          <cell r="F903">
            <v>0</v>
          </cell>
          <cell r="G903">
            <v>0</v>
          </cell>
          <cell r="I903" t="str">
            <v>B</v>
          </cell>
          <cell r="J903">
            <v>0</v>
          </cell>
          <cell r="K903">
            <v>0</v>
          </cell>
          <cell r="L903">
            <v>0</v>
          </cell>
          <cell r="M903">
            <v>0</v>
          </cell>
          <cell r="N903">
            <v>0</v>
          </cell>
        </row>
        <row r="904">
          <cell r="A904">
            <v>138</v>
          </cell>
          <cell r="B904">
            <v>222</v>
          </cell>
          <cell r="C904" t="str">
            <v>Fornecedorestítulos a pagar</v>
          </cell>
          <cell r="D904">
            <v>0</v>
          </cell>
          <cell r="E904">
            <v>0</v>
          </cell>
          <cell r="F904">
            <v>0</v>
          </cell>
          <cell r="G904">
            <v>0</v>
          </cell>
          <cell r="I904" t="str">
            <v>B</v>
          </cell>
          <cell r="J904">
            <v>0</v>
          </cell>
          <cell r="K904">
            <v>0</v>
          </cell>
          <cell r="L904">
            <v>0</v>
          </cell>
          <cell r="M904">
            <v>0</v>
          </cell>
          <cell r="N904">
            <v>0</v>
          </cell>
          <cell r="P904">
            <v>222</v>
          </cell>
          <cell r="Q904" t="str">
            <v>Fornecedorestítulos a pagar</v>
          </cell>
          <cell r="S904">
            <v>0</v>
          </cell>
        </row>
        <row r="905">
          <cell r="A905">
            <v>139</v>
          </cell>
          <cell r="B905">
            <v>228</v>
          </cell>
          <cell r="C905" t="str">
            <v>Fornecedores Facturas em recepção e conferência</v>
          </cell>
          <cell r="D905">
            <v>0</v>
          </cell>
          <cell r="E905">
            <v>0</v>
          </cell>
          <cell r="F905">
            <v>0</v>
          </cell>
          <cell r="G905">
            <v>0</v>
          </cell>
          <cell r="I905" t="str">
            <v>B</v>
          </cell>
          <cell r="J905">
            <v>0</v>
          </cell>
          <cell r="K905">
            <v>0</v>
          </cell>
          <cell r="L905">
            <v>0</v>
          </cell>
          <cell r="M905">
            <v>0</v>
          </cell>
          <cell r="N905">
            <v>0</v>
          </cell>
          <cell r="P905">
            <v>228</v>
          </cell>
          <cell r="Q905" t="str">
            <v>Fornecedores Facturas em recepção e conferência</v>
          </cell>
          <cell r="S905">
            <v>0</v>
          </cell>
        </row>
        <row r="906">
          <cell r="A906">
            <v>140</v>
          </cell>
          <cell r="B906">
            <v>229</v>
          </cell>
          <cell r="C906" t="str">
            <v>Adiantamentos a fornecedores</v>
          </cell>
          <cell r="D906">
            <v>0</v>
          </cell>
          <cell r="E906">
            <v>0</v>
          </cell>
          <cell r="F906">
            <v>0</v>
          </cell>
          <cell r="G906">
            <v>0</v>
          </cell>
          <cell r="I906" t="str">
            <v>B</v>
          </cell>
          <cell r="J906">
            <v>0</v>
          </cell>
          <cell r="K906">
            <v>0</v>
          </cell>
          <cell r="L906">
            <v>0</v>
          </cell>
          <cell r="M906">
            <v>0</v>
          </cell>
          <cell r="N906">
            <v>0</v>
          </cell>
          <cell r="P906">
            <v>229</v>
          </cell>
          <cell r="Q906" t="str">
            <v>Adiantamentos a fornecedores</v>
          </cell>
          <cell r="S906">
            <v>0</v>
          </cell>
        </row>
        <row r="907">
          <cell r="A907">
            <v>141</v>
          </cell>
          <cell r="B907">
            <v>23</v>
          </cell>
          <cell r="C907" t="str">
            <v>Empréstimos obtidos</v>
          </cell>
          <cell r="D907">
            <v>0</v>
          </cell>
          <cell r="E907">
            <v>0</v>
          </cell>
          <cell r="F907">
            <v>0</v>
          </cell>
          <cell r="G907">
            <v>0</v>
          </cell>
          <cell r="I907" t="str">
            <v>B</v>
          </cell>
          <cell r="J907">
            <v>0</v>
          </cell>
          <cell r="K907">
            <v>0</v>
          </cell>
          <cell r="L907">
            <v>0</v>
          </cell>
          <cell r="M907">
            <v>0</v>
          </cell>
          <cell r="N907">
            <v>0</v>
          </cell>
          <cell r="P907">
            <v>23</v>
          </cell>
          <cell r="Q907" t="str">
            <v>Empréstimos obtidos</v>
          </cell>
          <cell r="S907">
            <v>0</v>
          </cell>
        </row>
        <row r="908">
          <cell r="A908">
            <v>142</v>
          </cell>
          <cell r="B908">
            <v>231</v>
          </cell>
          <cell r="C908" t="str">
            <v>Empréstimos bancários</v>
          </cell>
          <cell r="D908">
            <v>0</v>
          </cell>
          <cell r="E908">
            <v>0</v>
          </cell>
          <cell r="F908">
            <v>0</v>
          </cell>
          <cell r="G908">
            <v>0</v>
          </cell>
          <cell r="I908" t="str">
            <v>B</v>
          </cell>
          <cell r="J908">
            <v>0</v>
          </cell>
          <cell r="K908">
            <v>0</v>
          </cell>
          <cell r="L908">
            <v>0</v>
          </cell>
          <cell r="M908">
            <v>0</v>
          </cell>
          <cell r="N908">
            <v>0</v>
          </cell>
          <cell r="P908">
            <v>231</v>
          </cell>
          <cell r="Q908" t="str">
            <v>Empréstimos bancários</v>
          </cell>
          <cell r="S908">
            <v>0</v>
          </cell>
        </row>
        <row r="909">
          <cell r="A909">
            <v>143</v>
          </cell>
          <cell r="B909">
            <v>232</v>
          </cell>
          <cell r="C909" t="str">
            <v>Empréstimos por obrigações</v>
          </cell>
          <cell r="D909">
            <v>0</v>
          </cell>
          <cell r="E909">
            <v>0</v>
          </cell>
          <cell r="F909">
            <v>0</v>
          </cell>
          <cell r="G909">
            <v>0</v>
          </cell>
          <cell r="I909" t="str">
            <v>B</v>
          </cell>
          <cell r="J909">
            <v>0</v>
          </cell>
          <cell r="K909">
            <v>0</v>
          </cell>
          <cell r="L909">
            <v>0</v>
          </cell>
          <cell r="M909">
            <v>0</v>
          </cell>
          <cell r="N909">
            <v>0</v>
          </cell>
          <cell r="P909">
            <v>232</v>
          </cell>
          <cell r="Q909" t="str">
            <v>Empréstimos por obrigações</v>
          </cell>
          <cell r="S909">
            <v>0</v>
          </cell>
        </row>
        <row r="910">
          <cell r="A910">
            <v>144</v>
          </cell>
          <cell r="B910">
            <v>2321</v>
          </cell>
          <cell r="C910" t="str">
            <v>Convertíveis</v>
          </cell>
          <cell r="D910">
            <v>0</v>
          </cell>
          <cell r="E910">
            <v>0</v>
          </cell>
          <cell r="F910">
            <v>0</v>
          </cell>
          <cell r="G910">
            <v>0</v>
          </cell>
          <cell r="I910" t="str">
            <v>B</v>
          </cell>
          <cell r="J910">
            <v>0</v>
          </cell>
          <cell r="K910">
            <v>0</v>
          </cell>
          <cell r="L910">
            <v>0</v>
          </cell>
          <cell r="M910">
            <v>0</v>
          </cell>
          <cell r="N910">
            <v>0</v>
          </cell>
          <cell r="P910">
            <v>2321</v>
          </cell>
          <cell r="Q910" t="str">
            <v>Convertíveis</v>
          </cell>
          <cell r="S910">
            <v>0</v>
          </cell>
        </row>
        <row r="911">
          <cell r="A911">
            <v>145</v>
          </cell>
          <cell r="B911">
            <v>2322</v>
          </cell>
          <cell r="C911" t="str">
            <v>Não convertíveis</v>
          </cell>
          <cell r="D911">
            <v>0</v>
          </cell>
          <cell r="E911">
            <v>0</v>
          </cell>
          <cell r="F911">
            <v>0</v>
          </cell>
          <cell r="G911">
            <v>0</v>
          </cell>
          <cell r="I911" t="str">
            <v>B</v>
          </cell>
          <cell r="J911">
            <v>0</v>
          </cell>
          <cell r="K911">
            <v>0</v>
          </cell>
          <cell r="L911">
            <v>0</v>
          </cell>
          <cell r="M911">
            <v>0</v>
          </cell>
          <cell r="N911">
            <v>0</v>
          </cell>
          <cell r="P911">
            <v>2322</v>
          </cell>
          <cell r="Q911" t="str">
            <v>Não convertíveis</v>
          </cell>
          <cell r="S911">
            <v>0</v>
          </cell>
        </row>
        <row r="912">
          <cell r="A912">
            <v>146</v>
          </cell>
          <cell r="B912">
            <v>233</v>
          </cell>
          <cell r="C912" t="str">
            <v>Empréstimos por títulos de participação</v>
          </cell>
          <cell r="D912">
            <v>0</v>
          </cell>
          <cell r="E912">
            <v>0</v>
          </cell>
          <cell r="F912">
            <v>0</v>
          </cell>
          <cell r="G912">
            <v>0</v>
          </cell>
          <cell r="I912" t="str">
            <v>B</v>
          </cell>
          <cell r="J912">
            <v>0</v>
          </cell>
          <cell r="K912">
            <v>0</v>
          </cell>
          <cell r="L912">
            <v>0</v>
          </cell>
          <cell r="M912">
            <v>0</v>
          </cell>
          <cell r="N912">
            <v>0</v>
          </cell>
          <cell r="P912">
            <v>233</v>
          </cell>
          <cell r="Q912" t="str">
            <v>Empréstimos por títulos de participação</v>
          </cell>
          <cell r="S912">
            <v>0</v>
          </cell>
        </row>
        <row r="913">
          <cell r="A913">
            <v>147</v>
          </cell>
          <cell r="B913">
            <v>239</v>
          </cell>
          <cell r="C913" t="str">
            <v>Outros empréstimos obtidos</v>
          </cell>
          <cell r="D913">
            <v>0</v>
          </cell>
          <cell r="E913">
            <v>0</v>
          </cell>
          <cell r="F913">
            <v>0</v>
          </cell>
          <cell r="G913">
            <v>0</v>
          </cell>
          <cell r="I913" t="str">
            <v>B</v>
          </cell>
          <cell r="J913">
            <v>0</v>
          </cell>
          <cell r="K913">
            <v>0</v>
          </cell>
          <cell r="L913">
            <v>0</v>
          </cell>
          <cell r="M913">
            <v>0</v>
          </cell>
          <cell r="N913">
            <v>0</v>
          </cell>
          <cell r="P913">
            <v>239</v>
          </cell>
          <cell r="Q913" t="str">
            <v>Outros empréstimos obtidos</v>
          </cell>
          <cell r="S913">
            <v>0</v>
          </cell>
        </row>
        <row r="914">
          <cell r="A914">
            <v>151</v>
          </cell>
          <cell r="B914" t="str">
            <v>000117-0616-01</v>
          </cell>
          <cell r="C914" t="str">
            <v xml:space="preserve">  Pagamento Especial por Conta</v>
          </cell>
          <cell r="D914">
            <v>0</v>
          </cell>
          <cell r="E914">
            <v>0</v>
          </cell>
          <cell r="F914">
            <v>0</v>
          </cell>
          <cell r="G914">
            <v>0</v>
          </cell>
          <cell r="I914" t="str">
            <v>B</v>
          </cell>
          <cell r="J914">
            <v>0</v>
          </cell>
          <cell r="K914">
            <v>0</v>
          </cell>
          <cell r="L914">
            <v>0</v>
          </cell>
          <cell r="M914">
            <v>0</v>
          </cell>
          <cell r="N914">
            <v>0</v>
          </cell>
          <cell r="P914" t="str">
            <v>000117-0616-01</v>
          </cell>
          <cell r="Q914" t="str">
            <v xml:space="preserve">  Pagamento Especial por Conta</v>
          </cell>
          <cell r="R914">
            <v>0</v>
          </cell>
          <cell r="S914">
            <v>0</v>
          </cell>
        </row>
        <row r="915">
          <cell r="A915">
            <v>154</v>
          </cell>
          <cell r="B915" t="str">
            <v>000117-3022-01</v>
          </cell>
          <cell r="C915" t="str">
            <v xml:space="preserve">  Pagamento Especial por Conta</v>
          </cell>
          <cell r="D915">
            <v>0</v>
          </cell>
          <cell r="E915">
            <v>0</v>
          </cell>
          <cell r="F915">
            <v>0</v>
          </cell>
          <cell r="G915">
            <v>0</v>
          </cell>
          <cell r="I915" t="str">
            <v>B</v>
          </cell>
          <cell r="J915">
            <v>0</v>
          </cell>
          <cell r="K915">
            <v>0</v>
          </cell>
          <cell r="L915">
            <v>0</v>
          </cell>
          <cell r="M915">
            <v>0</v>
          </cell>
          <cell r="N915">
            <v>0</v>
          </cell>
          <cell r="P915" t="str">
            <v>000117-3022-01</v>
          </cell>
          <cell r="Q915" t="str">
            <v xml:space="preserve">  Pagamento Especial por Conta</v>
          </cell>
          <cell r="S915">
            <v>0</v>
          </cell>
        </row>
        <row r="916">
          <cell r="A916">
            <v>156</v>
          </cell>
          <cell r="B916" t="str">
            <v>000117-3022-02</v>
          </cell>
          <cell r="C916" t="str">
            <v xml:space="preserve">  Retenção IRC - Certificados Depósito</v>
          </cell>
          <cell r="D916">
            <v>0</v>
          </cell>
          <cell r="E916">
            <v>0</v>
          </cell>
          <cell r="F916">
            <v>0</v>
          </cell>
          <cell r="G916">
            <v>0</v>
          </cell>
          <cell r="I916" t="str">
            <v>B</v>
          </cell>
          <cell r="J916">
            <v>0</v>
          </cell>
          <cell r="K916">
            <v>0</v>
          </cell>
          <cell r="L916">
            <v>0</v>
          </cell>
          <cell r="M916">
            <v>0</v>
          </cell>
          <cell r="N916">
            <v>0</v>
          </cell>
          <cell r="P916" t="str">
            <v>000117-3022-02</v>
          </cell>
          <cell r="Q916" t="str">
            <v xml:space="preserve">  Retenção IRC - Certificados Depósito</v>
          </cell>
          <cell r="S916">
            <v>0</v>
          </cell>
        </row>
        <row r="917">
          <cell r="A917">
            <v>160</v>
          </cell>
          <cell r="B917" t="str">
            <v>000117-3022-07</v>
          </cell>
          <cell r="C917" t="str">
            <v xml:space="preserve">  Retenção IRC - Juros Out. Cred. Venc.</v>
          </cell>
          <cell r="D917">
            <v>0</v>
          </cell>
          <cell r="E917">
            <v>0</v>
          </cell>
          <cell r="F917">
            <v>0</v>
          </cell>
          <cell r="G917">
            <v>0</v>
          </cell>
          <cell r="I917" t="str">
            <v>B</v>
          </cell>
          <cell r="J917">
            <v>0</v>
          </cell>
          <cell r="K917">
            <v>0</v>
          </cell>
          <cell r="L917">
            <v>0</v>
          </cell>
          <cell r="M917">
            <v>0</v>
          </cell>
          <cell r="N917">
            <v>0</v>
          </cell>
          <cell r="P917" t="str">
            <v>000117-3022-07</v>
          </cell>
          <cell r="Q917" t="str">
            <v xml:space="preserve">  Retenção IRC - Juros Out. Cred. Venc.</v>
          </cell>
          <cell r="S917">
            <v>0</v>
          </cell>
        </row>
        <row r="918">
          <cell r="A918">
            <v>161</v>
          </cell>
          <cell r="B918" t="str">
            <v>100107-3022-01</v>
          </cell>
          <cell r="C918" t="str">
            <v xml:space="preserve">  Retenção IRC - Juros Dep. à Ordem</v>
          </cell>
          <cell r="D918">
            <v>0</v>
          </cell>
          <cell r="E918">
            <v>0</v>
          </cell>
          <cell r="F918">
            <v>0</v>
          </cell>
          <cell r="G918">
            <v>0</v>
          </cell>
          <cell r="I918" t="str">
            <v>B</v>
          </cell>
          <cell r="J918">
            <v>0</v>
          </cell>
          <cell r="K918">
            <v>0</v>
          </cell>
          <cell r="L918">
            <v>0</v>
          </cell>
          <cell r="M918">
            <v>0</v>
          </cell>
          <cell r="N918">
            <v>0</v>
          </cell>
          <cell r="P918" t="str">
            <v>100107-3022-01</v>
          </cell>
          <cell r="Q918" t="str">
            <v xml:space="preserve">  Retenção IRC - Juros Dep. à Ordem</v>
          </cell>
          <cell r="S918">
            <v>0</v>
          </cell>
        </row>
        <row r="919">
          <cell r="A919">
            <v>163</v>
          </cell>
          <cell r="B919" t="str">
            <v>000117-3022-10</v>
          </cell>
          <cell r="C919" t="str">
            <v xml:space="preserve">  Estimativa de Tributação Autónoma</v>
          </cell>
          <cell r="D919">
            <v>0</v>
          </cell>
          <cell r="E919">
            <v>0</v>
          </cell>
          <cell r="F919">
            <v>0</v>
          </cell>
          <cell r="G919">
            <v>0</v>
          </cell>
          <cell r="I919" t="str">
            <v>B</v>
          </cell>
          <cell r="J919">
            <v>0</v>
          </cell>
          <cell r="K919">
            <v>0</v>
          </cell>
          <cell r="L919">
            <v>0</v>
          </cell>
          <cell r="M919">
            <v>0</v>
          </cell>
          <cell r="N919">
            <v>0</v>
          </cell>
          <cell r="P919" t="str">
            <v>000117-3022-10</v>
          </cell>
          <cell r="Q919" t="str">
            <v xml:space="preserve">  Estimativa de Tributação Autónoma</v>
          </cell>
          <cell r="S919">
            <v>0</v>
          </cell>
        </row>
        <row r="920">
          <cell r="A920">
            <v>166</v>
          </cell>
          <cell r="B920">
            <v>0</v>
          </cell>
          <cell r="C920" t="str">
            <v>IRC a Pagar</v>
          </cell>
          <cell r="D920">
            <v>0</v>
          </cell>
          <cell r="E920">
            <v>0</v>
          </cell>
          <cell r="F920">
            <v>0</v>
          </cell>
          <cell r="G920">
            <v>0</v>
          </cell>
          <cell r="I920" t="str">
            <v>B</v>
          </cell>
          <cell r="J920">
            <v>0</v>
          </cell>
          <cell r="K920">
            <v>0</v>
          </cell>
          <cell r="L920">
            <v>0</v>
          </cell>
          <cell r="M920">
            <v>0</v>
          </cell>
          <cell r="N920">
            <v>0</v>
          </cell>
          <cell r="P920">
            <v>0</v>
          </cell>
          <cell r="Q920" t="str">
            <v>IRC a Pagar</v>
          </cell>
          <cell r="R920">
            <v>0</v>
          </cell>
          <cell r="S920">
            <v>0</v>
          </cell>
        </row>
        <row r="921">
          <cell r="A921">
            <v>167</v>
          </cell>
          <cell r="B921" t="str">
            <v>000117-1264-01</v>
          </cell>
          <cell r="C921" t="str">
            <v xml:space="preserve">  IRC a Pagar</v>
          </cell>
          <cell r="D921">
            <v>0</v>
          </cell>
          <cell r="E921">
            <v>0</v>
          </cell>
          <cell r="F921">
            <v>0</v>
          </cell>
          <cell r="G921">
            <v>0</v>
          </cell>
          <cell r="I921" t="str">
            <v>B</v>
          </cell>
          <cell r="J921">
            <v>0</v>
          </cell>
          <cell r="K921">
            <v>0</v>
          </cell>
          <cell r="L921">
            <v>0</v>
          </cell>
          <cell r="M921">
            <v>0</v>
          </cell>
          <cell r="N921">
            <v>0</v>
          </cell>
          <cell r="P921" t="str">
            <v>000117-1264-01</v>
          </cell>
          <cell r="Q921" t="str">
            <v xml:space="preserve">  IRC a Pagar</v>
          </cell>
          <cell r="R921">
            <v>0</v>
          </cell>
          <cell r="S921">
            <v>0</v>
          </cell>
        </row>
        <row r="922">
          <cell r="A922">
            <v>174</v>
          </cell>
          <cell r="B922" t="str">
            <v>000117-1269-07</v>
          </cell>
          <cell r="C922" t="str">
            <v xml:space="preserve">  Pré Reforma</v>
          </cell>
          <cell r="D922">
            <v>0</v>
          </cell>
          <cell r="E922">
            <v>0</v>
          </cell>
          <cell r="F922">
            <v>0</v>
          </cell>
          <cell r="G922">
            <v>0</v>
          </cell>
          <cell r="I922" t="str">
            <v>B</v>
          </cell>
          <cell r="J922">
            <v>0</v>
          </cell>
          <cell r="K922">
            <v>0</v>
          </cell>
          <cell r="L922">
            <v>0</v>
          </cell>
          <cell r="M922">
            <v>0</v>
          </cell>
          <cell r="N922">
            <v>0</v>
          </cell>
          <cell r="P922" t="str">
            <v>000117-1269-07</v>
          </cell>
          <cell r="Q922" t="str">
            <v xml:space="preserve">  Pré Reforma</v>
          </cell>
          <cell r="S922">
            <v>0</v>
          </cell>
        </row>
        <row r="923">
          <cell r="A923">
            <v>177</v>
          </cell>
          <cell r="B923">
            <v>2423</v>
          </cell>
          <cell r="C923" t="str">
            <v>Capitais</v>
          </cell>
          <cell r="D923">
            <v>0</v>
          </cell>
          <cell r="E923">
            <v>0</v>
          </cell>
          <cell r="F923">
            <v>0</v>
          </cell>
          <cell r="G923">
            <v>0</v>
          </cell>
          <cell r="I923" t="str">
            <v>B</v>
          </cell>
          <cell r="J923">
            <v>0</v>
          </cell>
          <cell r="K923">
            <v>0</v>
          </cell>
          <cell r="L923">
            <v>0</v>
          </cell>
          <cell r="M923">
            <v>0</v>
          </cell>
          <cell r="N923">
            <v>0</v>
          </cell>
          <cell r="P923">
            <v>2423</v>
          </cell>
          <cell r="Q923" t="str">
            <v>capitalis</v>
          </cell>
          <cell r="S923">
            <v>0</v>
          </cell>
        </row>
        <row r="924">
          <cell r="A924">
            <v>178</v>
          </cell>
          <cell r="B924">
            <v>2424</v>
          </cell>
          <cell r="C924" t="str">
            <v>Prediais</v>
          </cell>
          <cell r="D924">
            <v>0</v>
          </cell>
          <cell r="E924">
            <v>0</v>
          </cell>
          <cell r="F924">
            <v>0</v>
          </cell>
          <cell r="G924">
            <v>0</v>
          </cell>
          <cell r="I924" t="str">
            <v>B</v>
          </cell>
          <cell r="J924">
            <v>0</v>
          </cell>
          <cell r="K924">
            <v>0</v>
          </cell>
          <cell r="L924">
            <v>0</v>
          </cell>
          <cell r="M924">
            <v>0</v>
          </cell>
          <cell r="N924">
            <v>0</v>
          </cell>
          <cell r="P924">
            <v>2424</v>
          </cell>
          <cell r="Q924" t="str">
            <v>Prediais</v>
          </cell>
          <cell r="R924">
            <v>0</v>
          </cell>
          <cell r="S924">
            <v>0</v>
          </cell>
        </row>
        <row r="925">
          <cell r="A925">
            <v>179</v>
          </cell>
          <cell r="B925" t="str">
            <v>000117-1272-01</v>
          </cell>
          <cell r="C925" t="str">
            <v xml:space="preserve">  Sobre Rendimentos Prediais</v>
          </cell>
          <cell r="D925">
            <v>0</v>
          </cell>
          <cell r="E925">
            <v>0</v>
          </cell>
          <cell r="F925">
            <v>0</v>
          </cell>
          <cell r="G925">
            <v>0</v>
          </cell>
          <cell r="I925" t="str">
            <v>B</v>
          </cell>
          <cell r="J925">
            <v>0</v>
          </cell>
          <cell r="K925">
            <v>0</v>
          </cell>
          <cell r="L925">
            <v>0</v>
          </cell>
          <cell r="M925">
            <v>0</v>
          </cell>
          <cell r="N925">
            <v>0</v>
          </cell>
          <cell r="P925" t="str">
            <v>000117-1272-01</v>
          </cell>
          <cell r="Q925" t="str">
            <v xml:space="preserve">  Sobre Rendimentos Prediais</v>
          </cell>
          <cell r="R925">
            <v>0</v>
          </cell>
          <cell r="S925">
            <v>0</v>
          </cell>
        </row>
        <row r="926">
          <cell r="A926">
            <v>180</v>
          </cell>
          <cell r="B926">
            <v>2429</v>
          </cell>
          <cell r="C926" t="str">
            <v>Sobre outros rendimentos</v>
          </cell>
          <cell r="D926">
            <v>0</v>
          </cell>
          <cell r="E926">
            <v>0</v>
          </cell>
          <cell r="F926">
            <v>0</v>
          </cell>
          <cell r="G926">
            <v>0</v>
          </cell>
          <cell r="I926" t="str">
            <v>B</v>
          </cell>
          <cell r="J926">
            <v>0</v>
          </cell>
          <cell r="K926">
            <v>0</v>
          </cell>
          <cell r="L926">
            <v>0</v>
          </cell>
          <cell r="M926">
            <v>0</v>
          </cell>
          <cell r="N926">
            <v>0</v>
          </cell>
          <cell r="P926">
            <v>2429</v>
          </cell>
          <cell r="Q926" t="str">
            <v>Sobre outros rendimentos</v>
          </cell>
          <cell r="R926">
            <v>0</v>
          </cell>
          <cell r="S926">
            <v>0</v>
          </cell>
        </row>
        <row r="927">
          <cell r="A927">
            <v>181</v>
          </cell>
          <cell r="B927" t="str">
            <v>000117-1279-01</v>
          </cell>
          <cell r="C927" t="str">
            <v xml:space="preserve">  Retenções s/ pag. ao estrangeiro</v>
          </cell>
          <cell r="D927">
            <v>0</v>
          </cell>
          <cell r="E927">
            <v>0</v>
          </cell>
          <cell r="F927">
            <v>0</v>
          </cell>
          <cell r="G927">
            <v>0</v>
          </cell>
          <cell r="I927" t="str">
            <v>B</v>
          </cell>
          <cell r="J927">
            <v>0</v>
          </cell>
          <cell r="K927">
            <v>0</v>
          </cell>
          <cell r="L927">
            <v>0</v>
          </cell>
          <cell r="M927">
            <v>0</v>
          </cell>
          <cell r="N927">
            <v>0</v>
          </cell>
          <cell r="P927" t="str">
            <v>000117-1279-01</v>
          </cell>
          <cell r="Q927" t="str">
            <v xml:space="preserve">  Retenções s/ pag. ao estrangeiro</v>
          </cell>
          <cell r="R927">
            <v>0</v>
          </cell>
          <cell r="S927">
            <v>0</v>
          </cell>
        </row>
        <row r="928">
          <cell r="A928">
            <v>182</v>
          </cell>
          <cell r="B928" t="str">
            <v>000158-1279-01</v>
          </cell>
          <cell r="C928" t="str">
            <v xml:space="preserve">  FIQ Grupo CGD - Caixa Capital</v>
          </cell>
          <cell r="D928">
            <v>0</v>
          </cell>
          <cell r="E928">
            <v>0</v>
          </cell>
          <cell r="F928">
            <v>0</v>
          </cell>
          <cell r="G928">
            <v>0</v>
          </cell>
          <cell r="I928" t="str">
            <v>B</v>
          </cell>
          <cell r="J928">
            <v>0</v>
          </cell>
          <cell r="K928">
            <v>0</v>
          </cell>
          <cell r="L928">
            <v>0</v>
          </cell>
          <cell r="M928">
            <v>0</v>
          </cell>
          <cell r="N928">
            <v>0</v>
          </cell>
          <cell r="P928" t="str">
            <v>000158-1279-01</v>
          </cell>
          <cell r="Q928" t="str">
            <v xml:space="preserve">  FIQ Grupo CGD - Caixa capital</v>
          </cell>
          <cell r="S928">
            <v>0</v>
          </cell>
        </row>
        <row r="929">
          <cell r="A929">
            <v>184</v>
          </cell>
          <cell r="B929">
            <v>2431</v>
          </cell>
          <cell r="C929" t="str">
            <v>IVA Suportado</v>
          </cell>
          <cell r="D929">
            <v>0</v>
          </cell>
          <cell r="E929">
            <v>0</v>
          </cell>
          <cell r="F929">
            <v>0</v>
          </cell>
          <cell r="G929">
            <v>0</v>
          </cell>
          <cell r="I929" t="str">
            <v>B</v>
          </cell>
          <cell r="J929">
            <v>0</v>
          </cell>
          <cell r="K929">
            <v>0</v>
          </cell>
          <cell r="L929">
            <v>0</v>
          </cell>
          <cell r="M929">
            <v>0</v>
          </cell>
          <cell r="N929">
            <v>0</v>
          </cell>
          <cell r="P929">
            <v>2431</v>
          </cell>
          <cell r="Q929" t="str">
            <v>IVA Suportado</v>
          </cell>
          <cell r="R929">
            <v>0</v>
          </cell>
          <cell r="S929">
            <v>0</v>
          </cell>
        </row>
        <row r="930">
          <cell r="A930">
            <v>185</v>
          </cell>
          <cell r="B930">
            <v>24311</v>
          </cell>
          <cell r="C930" t="str">
            <v>Existências</v>
          </cell>
          <cell r="D930">
            <v>0</v>
          </cell>
          <cell r="E930">
            <v>0</v>
          </cell>
          <cell r="F930">
            <v>0</v>
          </cell>
          <cell r="G930">
            <v>0</v>
          </cell>
          <cell r="I930" t="str">
            <v>B</v>
          </cell>
          <cell r="J930">
            <v>0</v>
          </cell>
          <cell r="K930">
            <v>0</v>
          </cell>
          <cell r="L930">
            <v>0</v>
          </cell>
          <cell r="M930">
            <v>0</v>
          </cell>
          <cell r="N930">
            <v>0</v>
          </cell>
          <cell r="P930">
            <v>24311</v>
          </cell>
          <cell r="Q930" t="str">
            <v>Existências</v>
          </cell>
          <cell r="S930">
            <v>0</v>
          </cell>
        </row>
        <row r="931">
          <cell r="A931">
            <v>190</v>
          </cell>
          <cell r="B931">
            <v>24313</v>
          </cell>
          <cell r="C931" t="str">
            <v>Outros bens e serviços</v>
          </cell>
          <cell r="D931">
            <v>0</v>
          </cell>
          <cell r="E931">
            <v>0</v>
          </cell>
          <cell r="F931">
            <v>0</v>
          </cell>
          <cell r="G931">
            <v>0</v>
          </cell>
          <cell r="I931" t="str">
            <v>B</v>
          </cell>
          <cell r="J931">
            <v>0</v>
          </cell>
          <cell r="K931">
            <v>0</v>
          </cell>
          <cell r="L931">
            <v>0</v>
          </cell>
          <cell r="M931">
            <v>0</v>
          </cell>
          <cell r="N931">
            <v>0</v>
          </cell>
          <cell r="P931">
            <v>24313</v>
          </cell>
          <cell r="Q931" t="str">
            <v>Outros bens e serviços</v>
          </cell>
          <cell r="R931">
            <v>0</v>
          </cell>
          <cell r="S931">
            <v>0</v>
          </cell>
        </row>
        <row r="932">
          <cell r="A932">
            <v>194</v>
          </cell>
          <cell r="B932" t="str">
            <v>000117-3026-04</v>
          </cell>
          <cell r="C932" t="str">
            <v xml:space="preserve">  05% - Out. Fornecimentos - IVA Ded.    </v>
          </cell>
          <cell r="D932">
            <v>0</v>
          </cell>
          <cell r="E932">
            <v>0</v>
          </cell>
          <cell r="F932">
            <v>0</v>
          </cell>
          <cell r="G932">
            <v>0</v>
          </cell>
          <cell r="I932" t="str">
            <v>B</v>
          </cell>
          <cell r="J932">
            <v>0</v>
          </cell>
          <cell r="K932">
            <v>0</v>
          </cell>
          <cell r="L932">
            <v>0</v>
          </cell>
          <cell r="M932">
            <v>0</v>
          </cell>
          <cell r="N932">
            <v>0</v>
          </cell>
          <cell r="P932" t="str">
            <v>000117-3026-04</v>
          </cell>
          <cell r="Q932" t="str">
            <v xml:space="preserve">  05% - Out. Fornecimentos - IVA Ded.    </v>
          </cell>
          <cell r="S932">
            <v>0</v>
          </cell>
        </row>
        <row r="933">
          <cell r="A933">
            <v>195</v>
          </cell>
          <cell r="B933" t="str">
            <v>000117-3026-16</v>
          </cell>
          <cell r="C933" t="str">
            <v xml:space="preserve">  21% - Prej. Ex. Anteriores - IVA Ded.</v>
          </cell>
          <cell r="D933">
            <v>0</v>
          </cell>
          <cell r="E933">
            <v>0</v>
          </cell>
          <cell r="F933">
            <v>0</v>
          </cell>
          <cell r="G933">
            <v>0</v>
          </cell>
          <cell r="I933" t="str">
            <v>B</v>
          </cell>
          <cell r="J933">
            <v>0</v>
          </cell>
          <cell r="K933">
            <v>0</v>
          </cell>
          <cell r="L933">
            <v>0</v>
          </cell>
          <cell r="M933">
            <v>0</v>
          </cell>
          <cell r="N933">
            <v>0</v>
          </cell>
          <cell r="P933" t="str">
            <v>000117-3026-16</v>
          </cell>
          <cell r="Q933" t="str">
            <v xml:space="preserve">  17% - Prej. Ex. Anteriores - IVA Ded.</v>
          </cell>
          <cell r="S933">
            <v>0</v>
          </cell>
        </row>
        <row r="934">
          <cell r="A934">
            <v>198</v>
          </cell>
          <cell r="B934" t="str">
            <v>000117-3026-22</v>
          </cell>
          <cell r="C934" t="str">
            <v xml:space="preserve">  21% - Material a Rep. - IVA Ded.</v>
          </cell>
          <cell r="D934">
            <v>0</v>
          </cell>
          <cell r="E934">
            <v>0</v>
          </cell>
          <cell r="F934">
            <v>0</v>
          </cell>
          <cell r="G934">
            <v>0</v>
          </cell>
          <cell r="I934" t="str">
            <v>B</v>
          </cell>
          <cell r="J934">
            <v>0</v>
          </cell>
          <cell r="K934">
            <v>0</v>
          </cell>
          <cell r="L934">
            <v>0</v>
          </cell>
          <cell r="M934">
            <v>0</v>
          </cell>
          <cell r="N934">
            <v>0</v>
          </cell>
          <cell r="P934" t="str">
            <v>000117-3026-22</v>
          </cell>
          <cell r="Q934" t="str">
            <v xml:space="preserve">  17% - Material a Rep. - IVA Ded.</v>
          </cell>
          <cell r="S934">
            <v>0</v>
          </cell>
        </row>
        <row r="935">
          <cell r="A935">
            <v>202</v>
          </cell>
          <cell r="B935" t="str">
            <v>000117-3026-28</v>
          </cell>
          <cell r="C935" t="str">
            <v xml:space="preserve">  21% - Reparação Mobiliário - IVA Ded. </v>
          </cell>
          <cell r="D935">
            <v>0</v>
          </cell>
          <cell r="E935">
            <v>0</v>
          </cell>
          <cell r="F935">
            <v>0</v>
          </cell>
          <cell r="G935">
            <v>0</v>
          </cell>
          <cell r="I935" t="str">
            <v>B</v>
          </cell>
          <cell r="J935">
            <v>0</v>
          </cell>
          <cell r="K935">
            <v>0</v>
          </cell>
          <cell r="L935">
            <v>0</v>
          </cell>
          <cell r="M935">
            <v>0</v>
          </cell>
          <cell r="N935">
            <v>0</v>
          </cell>
          <cell r="P935" t="str">
            <v>000117-3026-28</v>
          </cell>
          <cell r="Q935" t="str">
            <v xml:space="preserve">  17% - Reparação Mobiliário - IVA Ded. </v>
          </cell>
          <cell r="R935">
            <v>0</v>
          </cell>
          <cell r="S935">
            <v>0</v>
          </cell>
        </row>
        <row r="936">
          <cell r="A936">
            <v>204</v>
          </cell>
          <cell r="B936" t="str">
            <v>000117-3026-36</v>
          </cell>
          <cell r="C936" t="str">
            <v xml:space="preserve">  21% - Desp. Manutenção - IVA Ded.</v>
          </cell>
          <cell r="D936">
            <v>0</v>
          </cell>
          <cell r="E936">
            <v>0</v>
          </cell>
          <cell r="F936">
            <v>0</v>
          </cell>
          <cell r="G936">
            <v>0</v>
          </cell>
          <cell r="I936" t="str">
            <v>B</v>
          </cell>
          <cell r="J936">
            <v>0</v>
          </cell>
          <cell r="K936">
            <v>0</v>
          </cell>
          <cell r="L936">
            <v>0</v>
          </cell>
          <cell r="M936">
            <v>0</v>
          </cell>
          <cell r="N936">
            <v>0</v>
          </cell>
          <cell r="P936" t="str">
            <v>000117-3026-36</v>
          </cell>
          <cell r="Q936" t="str">
            <v xml:space="preserve">  17% - Desp. Manutenção - IVA Ded.</v>
          </cell>
          <cell r="S936">
            <v>0</v>
          </cell>
        </row>
        <row r="937">
          <cell r="A937">
            <v>206</v>
          </cell>
          <cell r="B937" t="str">
            <v>100099-3026-01</v>
          </cell>
          <cell r="C937" t="str">
            <v xml:space="preserve">  21% - Portes - IVA Ded.   </v>
          </cell>
          <cell r="D937">
            <v>0</v>
          </cell>
          <cell r="E937">
            <v>0</v>
          </cell>
          <cell r="F937">
            <v>0</v>
          </cell>
          <cell r="G937">
            <v>0</v>
          </cell>
          <cell r="I937" t="str">
            <v>B</v>
          </cell>
          <cell r="J937">
            <v>0</v>
          </cell>
          <cell r="K937">
            <v>0</v>
          </cell>
          <cell r="L937">
            <v>0</v>
          </cell>
          <cell r="M937">
            <v>0</v>
          </cell>
          <cell r="N937">
            <v>0</v>
          </cell>
          <cell r="P937" t="str">
            <v>100099-3026-01</v>
          </cell>
          <cell r="Q937" t="str">
            <v xml:space="preserve">  17% - Portes - IVA Ded.   </v>
          </cell>
          <cell r="S937">
            <v>0</v>
          </cell>
        </row>
        <row r="938">
          <cell r="A938">
            <v>207</v>
          </cell>
          <cell r="B938" t="str">
            <v>100107-3026-01</v>
          </cell>
          <cell r="C938" t="str">
            <v xml:space="preserve">  21% - Outros - IVA Ded.   </v>
          </cell>
          <cell r="D938">
            <v>0</v>
          </cell>
          <cell r="E938">
            <v>0</v>
          </cell>
          <cell r="F938">
            <v>0</v>
          </cell>
          <cell r="G938">
            <v>0</v>
          </cell>
          <cell r="I938" t="str">
            <v>B</v>
          </cell>
          <cell r="J938">
            <v>0</v>
          </cell>
          <cell r="K938">
            <v>0</v>
          </cell>
          <cell r="L938">
            <v>0</v>
          </cell>
          <cell r="M938">
            <v>0</v>
          </cell>
          <cell r="N938">
            <v>0</v>
          </cell>
          <cell r="P938" t="str">
            <v>100107-3026-01</v>
          </cell>
          <cell r="Q938" t="str">
            <v xml:space="preserve">  17% - Outros - IVA Ded.   </v>
          </cell>
          <cell r="S938">
            <v>0</v>
          </cell>
        </row>
        <row r="939">
          <cell r="A939">
            <v>208</v>
          </cell>
          <cell r="B939" t="str">
            <v>100107-3026-34</v>
          </cell>
          <cell r="C939" t="str">
            <v xml:space="preserve">  21% - Transf. Bancárias - IVA Ded. </v>
          </cell>
          <cell r="D939">
            <v>0</v>
          </cell>
          <cell r="E939">
            <v>0</v>
          </cell>
          <cell r="F939">
            <v>0</v>
          </cell>
          <cell r="G939">
            <v>0</v>
          </cell>
          <cell r="I939" t="str">
            <v>B</v>
          </cell>
          <cell r="J939">
            <v>0</v>
          </cell>
          <cell r="K939">
            <v>0</v>
          </cell>
          <cell r="L939">
            <v>0</v>
          </cell>
          <cell r="M939">
            <v>0</v>
          </cell>
          <cell r="N939">
            <v>0</v>
          </cell>
          <cell r="P939" t="str">
            <v>100107-3026-34</v>
          </cell>
          <cell r="Q939" t="str">
            <v xml:space="preserve">  17% - Transf. Bancárias - IVA Ded. </v>
          </cell>
          <cell r="S939">
            <v>0</v>
          </cell>
        </row>
        <row r="940">
          <cell r="A940">
            <v>210</v>
          </cell>
          <cell r="B940" t="str">
            <v>000117-3026-24</v>
          </cell>
          <cell r="C940" t="str">
            <v xml:space="preserve">  21% - Correio - IVA Ded.   </v>
          </cell>
          <cell r="D940">
            <v>0</v>
          </cell>
          <cell r="E940">
            <v>0</v>
          </cell>
          <cell r="F940">
            <v>0</v>
          </cell>
          <cell r="G940">
            <v>0</v>
          </cell>
          <cell r="I940" t="str">
            <v>B</v>
          </cell>
          <cell r="J940">
            <v>0</v>
          </cell>
          <cell r="K940">
            <v>0</v>
          </cell>
          <cell r="L940">
            <v>0</v>
          </cell>
          <cell r="M940">
            <v>0</v>
          </cell>
          <cell r="N940">
            <v>0</v>
          </cell>
          <cell r="P940" t="str">
            <v>000117-3026-24</v>
          </cell>
          <cell r="Q940" t="str">
            <v xml:space="preserve">  17% - Correio - IVA Ded.   </v>
          </cell>
        </row>
        <row r="941">
          <cell r="A941">
            <v>211</v>
          </cell>
          <cell r="B941" t="str">
            <v>000117-3026-31</v>
          </cell>
          <cell r="C941" t="str">
            <v xml:space="preserve">  21% - Transp. Mat.e Equip. - IVA Ded.   </v>
          </cell>
          <cell r="D941">
            <v>0</v>
          </cell>
          <cell r="E941">
            <v>0</v>
          </cell>
          <cell r="F941">
            <v>0</v>
          </cell>
          <cell r="G941">
            <v>0</v>
          </cell>
          <cell r="I941" t="str">
            <v>B</v>
          </cell>
          <cell r="J941">
            <v>0</v>
          </cell>
          <cell r="K941">
            <v>0</v>
          </cell>
          <cell r="L941">
            <v>0</v>
          </cell>
          <cell r="M941">
            <v>0</v>
          </cell>
          <cell r="N941">
            <v>0</v>
          </cell>
          <cell r="P941" t="str">
            <v>000117-3026-31</v>
          </cell>
          <cell r="Q941" t="str">
            <v xml:space="preserve">  17% - Transp. Mat.e Equip. - IVA Ded.   </v>
          </cell>
          <cell r="S941">
            <v>0</v>
          </cell>
        </row>
        <row r="942">
          <cell r="A942">
            <v>212</v>
          </cell>
          <cell r="B942" t="str">
            <v>000117-3026-43</v>
          </cell>
          <cell r="C942" t="str">
            <v xml:space="preserve">  21% - Outros Fornecimentos - IVA Ded.   </v>
          </cell>
          <cell r="D942">
            <v>0</v>
          </cell>
          <cell r="E942">
            <v>0</v>
          </cell>
          <cell r="F942">
            <v>0</v>
          </cell>
          <cell r="G942">
            <v>0</v>
          </cell>
          <cell r="I942" t="str">
            <v>B</v>
          </cell>
          <cell r="J942">
            <v>0</v>
          </cell>
          <cell r="K942">
            <v>0</v>
          </cell>
          <cell r="L942">
            <v>0</v>
          </cell>
          <cell r="M942">
            <v>0</v>
          </cell>
          <cell r="N942">
            <v>0</v>
          </cell>
          <cell r="P942" t="str">
            <v>000117-3026-43</v>
          </cell>
          <cell r="Q942" t="str">
            <v xml:space="preserve">  17% - Outros Fornecimentos - IVA Ded.   </v>
          </cell>
        </row>
        <row r="943">
          <cell r="A943">
            <v>217</v>
          </cell>
          <cell r="B943" t="str">
            <v>000117-3026-46</v>
          </cell>
          <cell r="C943" t="str">
            <v xml:space="preserve">  21% - Aluguer Outro Equip. - IVA Ded.</v>
          </cell>
          <cell r="D943">
            <v>0</v>
          </cell>
          <cell r="E943">
            <v>0</v>
          </cell>
          <cell r="F943">
            <v>0</v>
          </cell>
          <cell r="G943">
            <v>0</v>
          </cell>
          <cell r="I943" t="str">
            <v>B</v>
          </cell>
          <cell r="J943">
            <v>0</v>
          </cell>
          <cell r="K943">
            <v>0</v>
          </cell>
          <cell r="L943">
            <v>0</v>
          </cell>
          <cell r="M943">
            <v>0</v>
          </cell>
          <cell r="N943">
            <v>0</v>
          </cell>
          <cell r="P943" t="str">
            <v>000117-3026-46</v>
          </cell>
          <cell r="Q943" t="str">
            <v xml:space="preserve">  17% - Aluguer Outro Equip. - IVA Ded.</v>
          </cell>
          <cell r="S943">
            <v>0</v>
          </cell>
        </row>
        <row r="944">
          <cell r="A944">
            <v>218</v>
          </cell>
          <cell r="B944" t="str">
            <v>000117-3026-47</v>
          </cell>
          <cell r="C944" t="str">
            <v xml:space="preserve">  21% - Publicidade n/Obrig. - IVA Ded.</v>
          </cell>
          <cell r="D944">
            <v>0</v>
          </cell>
          <cell r="E944">
            <v>0</v>
          </cell>
          <cell r="F944">
            <v>0</v>
          </cell>
          <cell r="G944">
            <v>0</v>
          </cell>
          <cell r="I944" t="str">
            <v>B</v>
          </cell>
          <cell r="J944">
            <v>0</v>
          </cell>
          <cell r="K944">
            <v>0</v>
          </cell>
          <cell r="L944">
            <v>0</v>
          </cell>
          <cell r="M944">
            <v>0</v>
          </cell>
          <cell r="N944">
            <v>0</v>
          </cell>
          <cell r="P944" t="str">
            <v>000117-3026-47</v>
          </cell>
          <cell r="Q944" t="str">
            <v xml:space="preserve">  17% - Publicidade n/Obrig. - IVA Ded.</v>
          </cell>
          <cell r="S944">
            <v>0</v>
          </cell>
        </row>
        <row r="945">
          <cell r="A945">
            <v>221</v>
          </cell>
          <cell r="B945" t="str">
            <v>000117-3026-37</v>
          </cell>
          <cell r="C945" t="str">
            <v xml:space="preserve">  21% - Outros Serviços - IVA Ded.</v>
          </cell>
          <cell r="D945">
            <v>0</v>
          </cell>
          <cell r="E945">
            <v>0</v>
          </cell>
          <cell r="F945">
            <v>0</v>
          </cell>
          <cell r="G945">
            <v>0</v>
          </cell>
          <cell r="I945" t="str">
            <v>B</v>
          </cell>
          <cell r="J945">
            <v>0</v>
          </cell>
          <cell r="K945">
            <v>0</v>
          </cell>
          <cell r="L945">
            <v>0</v>
          </cell>
          <cell r="M945">
            <v>0</v>
          </cell>
          <cell r="N945">
            <v>0</v>
          </cell>
          <cell r="P945" t="str">
            <v>000117-3026-37</v>
          </cell>
          <cell r="Q945" t="str">
            <v xml:space="preserve">  17% - Outros Serviços - IVA Ded.</v>
          </cell>
        </row>
        <row r="946">
          <cell r="A946">
            <v>223</v>
          </cell>
          <cell r="B946" t="str">
            <v>000117-3026-40</v>
          </cell>
          <cell r="C946" t="str">
            <v xml:space="preserve">  21% - Cons. R. Outro Equip. - IVA Ded.</v>
          </cell>
          <cell r="D946">
            <v>0</v>
          </cell>
          <cell r="E946">
            <v>0</v>
          </cell>
          <cell r="F946">
            <v>0</v>
          </cell>
          <cell r="G946">
            <v>0</v>
          </cell>
          <cell r="I946" t="str">
            <v>B</v>
          </cell>
          <cell r="J946">
            <v>0</v>
          </cell>
          <cell r="K946">
            <v>0</v>
          </cell>
          <cell r="L946">
            <v>0</v>
          </cell>
          <cell r="M946">
            <v>0</v>
          </cell>
          <cell r="N946">
            <v>0</v>
          </cell>
          <cell r="P946" t="str">
            <v>000117-3026-40</v>
          </cell>
          <cell r="Q946" t="str">
            <v xml:space="preserve">  17% - Cons. R. Outro Equip. - IVA Ded.</v>
          </cell>
          <cell r="S946">
            <v>0</v>
          </cell>
        </row>
        <row r="947">
          <cell r="A947">
            <v>224</v>
          </cell>
          <cell r="B947" t="str">
            <v>000158-3026-01</v>
          </cell>
          <cell r="C947" t="str">
            <v xml:space="preserve">  21% - Op. s/ Estrangeiro - IVA Ded.</v>
          </cell>
          <cell r="D947">
            <v>0</v>
          </cell>
          <cell r="E947">
            <v>0</v>
          </cell>
          <cell r="F947">
            <v>0</v>
          </cell>
          <cell r="G947">
            <v>0</v>
          </cell>
          <cell r="I947" t="str">
            <v>B</v>
          </cell>
          <cell r="J947">
            <v>0</v>
          </cell>
          <cell r="K947">
            <v>0</v>
          </cell>
          <cell r="L947">
            <v>0</v>
          </cell>
          <cell r="M947">
            <v>0</v>
          </cell>
          <cell r="N947">
            <v>0</v>
          </cell>
          <cell r="P947" t="str">
            <v>000158-3026-01</v>
          </cell>
          <cell r="Q947" t="str">
            <v xml:space="preserve">  17% - Op. s/ Estrangeiro - IVA Ded.</v>
          </cell>
        </row>
        <row r="948">
          <cell r="A948">
            <v>225</v>
          </cell>
          <cell r="B948" t="str">
            <v>000117-3026-50</v>
          </cell>
          <cell r="C948" t="str">
            <v xml:space="preserve">  21% - Enc.formação Pessoal - IVA Ded.</v>
          </cell>
          <cell r="D948">
            <v>0</v>
          </cell>
          <cell r="E948">
            <v>0</v>
          </cell>
          <cell r="F948">
            <v>0</v>
          </cell>
          <cell r="G948">
            <v>0</v>
          </cell>
          <cell r="I948" t="str">
            <v>B</v>
          </cell>
          <cell r="J948">
            <v>0</v>
          </cell>
          <cell r="K948">
            <v>0</v>
          </cell>
          <cell r="L948">
            <v>0</v>
          </cell>
          <cell r="M948">
            <v>0</v>
          </cell>
          <cell r="N948">
            <v>0</v>
          </cell>
          <cell r="P948" t="str">
            <v>000117-3026-50</v>
          </cell>
          <cell r="Q948" t="str">
            <v xml:space="preserve">  17% - Enc.formação Pessoal - IVA Ded.</v>
          </cell>
        </row>
        <row r="949">
          <cell r="A949">
            <v>226</v>
          </cell>
          <cell r="B949" t="str">
            <v>000117-3026-51</v>
          </cell>
          <cell r="C949" t="str">
            <v xml:space="preserve">  21% - Outros Serv. Espec.- IVA Ded.</v>
          </cell>
          <cell r="D949">
            <v>0</v>
          </cell>
          <cell r="E949">
            <v>0</v>
          </cell>
          <cell r="F949">
            <v>0</v>
          </cell>
          <cell r="G949">
            <v>0</v>
          </cell>
          <cell r="I949" t="str">
            <v>B</v>
          </cell>
          <cell r="J949">
            <v>0</v>
          </cell>
          <cell r="K949">
            <v>0</v>
          </cell>
          <cell r="L949">
            <v>0</v>
          </cell>
          <cell r="M949">
            <v>0</v>
          </cell>
          <cell r="N949">
            <v>0</v>
          </cell>
          <cell r="P949" t="str">
            <v>000117-3026-50</v>
          </cell>
          <cell r="Q949" t="str">
            <v xml:space="preserve">  17% - Outros Serv. Espec.- IVA Ded.</v>
          </cell>
        </row>
        <row r="950">
          <cell r="A950">
            <v>229</v>
          </cell>
          <cell r="B950" t="str">
            <v>000117-3026-96</v>
          </cell>
          <cell r="C950" t="str">
            <v xml:space="preserve">  12% - Outr. Fornec. Terc. - IVA Ded.   </v>
          </cell>
          <cell r="D950">
            <v>0</v>
          </cell>
          <cell r="E950">
            <v>0</v>
          </cell>
          <cell r="F950">
            <v>0</v>
          </cell>
          <cell r="G950">
            <v>0</v>
          </cell>
          <cell r="I950" t="str">
            <v>B</v>
          </cell>
          <cell r="J950">
            <v>0</v>
          </cell>
          <cell r="K950">
            <v>0</v>
          </cell>
          <cell r="L950">
            <v>0</v>
          </cell>
          <cell r="M950">
            <v>0</v>
          </cell>
          <cell r="N950">
            <v>0</v>
          </cell>
          <cell r="P950" t="str">
            <v>000117-3026-96</v>
          </cell>
          <cell r="Q950" t="str">
            <v xml:space="preserve">  12% - Outr. Fornec. Terc. - IVA Ded.   </v>
          </cell>
          <cell r="S950">
            <v>0</v>
          </cell>
        </row>
        <row r="951">
          <cell r="A951">
            <v>234</v>
          </cell>
          <cell r="B951">
            <v>2432</v>
          </cell>
          <cell r="C951" t="str">
            <v>IVA Dedutível</v>
          </cell>
          <cell r="D951">
            <v>0</v>
          </cell>
          <cell r="E951">
            <v>0</v>
          </cell>
          <cell r="F951">
            <v>0</v>
          </cell>
          <cell r="G951">
            <v>0</v>
          </cell>
          <cell r="I951" t="str">
            <v>B</v>
          </cell>
          <cell r="J951">
            <v>0</v>
          </cell>
          <cell r="K951">
            <v>0</v>
          </cell>
          <cell r="L951">
            <v>0</v>
          </cell>
          <cell r="M951">
            <v>0</v>
          </cell>
          <cell r="N951">
            <v>0</v>
          </cell>
          <cell r="P951">
            <v>2432</v>
          </cell>
          <cell r="Q951" t="str">
            <v>IVA Dedutível</v>
          </cell>
          <cell r="S951">
            <v>0</v>
          </cell>
        </row>
        <row r="952">
          <cell r="A952">
            <v>235</v>
          </cell>
          <cell r="B952">
            <v>24321</v>
          </cell>
          <cell r="C952" t="str">
            <v>Existências</v>
          </cell>
          <cell r="D952">
            <v>0</v>
          </cell>
          <cell r="E952">
            <v>0</v>
          </cell>
          <cell r="F952">
            <v>0</v>
          </cell>
          <cell r="G952">
            <v>0</v>
          </cell>
          <cell r="I952" t="str">
            <v>B</v>
          </cell>
          <cell r="J952">
            <v>0</v>
          </cell>
          <cell r="K952">
            <v>0</v>
          </cell>
          <cell r="L952">
            <v>0</v>
          </cell>
          <cell r="M952">
            <v>0</v>
          </cell>
          <cell r="N952">
            <v>0</v>
          </cell>
          <cell r="P952">
            <v>24321</v>
          </cell>
          <cell r="Q952" t="str">
            <v>Existências</v>
          </cell>
          <cell r="S952">
            <v>0</v>
          </cell>
        </row>
        <row r="953">
          <cell r="A953">
            <v>244</v>
          </cell>
          <cell r="B953">
            <v>2433</v>
          </cell>
          <cell r="C953" t="str">
            <v>IVA liquidado</v>
          </cell>
          <cell r="D953">
            <v>0</v>
          </cell>
          <cell r="E953">
            <v>0</v>
          </cell>
          <cell r="F953">
            <v>0</v>
          </cell>
          <cell r="G953">
            <v>0</v>
          </cell>
          <cell r="I953" t="str">
            <v>B</v>
          </cell>
          <cell r="J953">
            <v>0</v>
          </cell>
          <cell r="K953">
            <v>0</v>
          </cell>
          <cell r="L953">
            <v>0</v>
          </cell>
          <cell r="M953">
            <v>0</v>
          </cell>
          <cell r="N953">
            <v>0</v>
          </cell>
          <cell r="P953">
            <v>2433</v>
          </cell>
          <cell r="Q953" t="str">
            <v>IVA iquidado</v>
          </cell>
          <cell r="R953">
            <v>1.4551915228366852E-11</v>
          </cell>
          <cell r="S953">
            <v>0</v>
          </cell>
        </row>
        <row r="954">
          <cell r="A954">
            <v>246</v>
          </cell>
          <cell r="B954" t="str">
            <v>114793-3030-01</v>
          </cell>
          <cell r="C954" t="str">
            <v xml:space="preserve">  21% - Prest. Serviço - IAPMEI</v>
          </cell>
          <cell r="D954">
            <v>0</v>
          </cell>
          <cell r="E954">
            <v>0</v>
          </cell>
          <cell r="F954">
            <v>0</v>
          </cell>
          <cell r="G954">
            <v>0</v>
          </cell>
          <cell r="I954" t="str">
            <v>B</v>
          </cell>
          <cell r="J954">
            <v>0</v>
          </cell>
          <cell r="K954">
            <v>0</v>
          </cell>
          <cell r="L954">
            <v>0</v>
          </cell>
          <cell r="M954">
            <v>0</v>
          </cell>
          <cell r="N954">
            <v>0</v>
          </cell>
          <cell r="P954" t="str">
            <v>114793-3030-01</v>
          </cell>
          <cell r="Q954" t="str">
            <v xml:space="preserve">  17% - Prest. Serviço - IAPMEI</v>
          </cell>
          <cell r="S954">
            <v>0</v>
          </cell>
        </row>
        <row r="955">
          <cell r="A955">
            <v>248</v>
          </cell>
          <cell r="B955" t="str">
            <v>119917-3030-01</v>
          </cell>
          <cell r="C955" t="str">
            <v xml:space="preserve">  21% - Prest. Serviço - PP3E</v>
          </cell>
          <cell r="D955">
            <v>0</v>
          </cell>
          <cell r="E955">
            <v>0</v>
          </cell>
          <cell r="F955">
            <v>0</v>
          </cell>
          <cell r="G955">
            <v>0</v>
          </cell>
          <cell r="I955" t="str">
            <v>B</v>
          </cell>
          <cell r="J955">
            <v>0</v>
          </cell>
          <cell r="K955">
            <v>0</v>
          </cell>
          <cell r="L955">
            <v>0</v>
          </cell>
          <cell r="M955">
            <v>0</v>
          </cell>
          <cell r="N955">
            <v>0</v>
          </cell>
          <cell r="P955" t="str">
            <v>119917-3030-01</v>
          </cell>
          <cell r="Q955" t="str">
            <v xml:space="preserve">  17% - Prest. Serviço - PP3E</v>
          </cell>
          <cell r="S955">
            <v>0</v>
          </cell>
        </row>
        <row r="956">
          <cell r="A956">
            <v>249</v>
          </cell>
          <cell r="B956" t="str">
            <v>119966-3030-01</v>
          </cell>
          <cell r="C956" t="str">
            <v xml:space="preserve">  21% - Prest. Serviço - C.P.Prado</v>
          </cell>
          <cell r="D956">
            <v>0</v>
          </cell>
          <cell r="E956">
            <v>0</v>
          </cell>
          <cell r="F956">
            <v>0</v>
          </cell>
          <cell r="G956">
            <v>0</v>
          </cell>
          <cell r="I956" t="str">
            <v>B</v>
          </cell>
          <cell r="J956">
            <v>0</v>
          </cell>
          <cell r="K956">
            <v>0</v>
          </cell>
          <cell r="L956">
            <v>0</v>
          </cell>
          <cell r="M956">
            <v>0</v>
          </cell>
          <cell r="N956">
            <v>0</v>
          </cell>
          <cell r="P956" t="str">
            <v>119966-3030-01</v>
          </cell>
          <cell r="Q956" t="str">
            <v xml:space="preserve">  17% - Prest. Serviço - C.P.Prado</v>
          </cell>
          <cell r="S956">
            <v>0</v>
          </cell>
        </row>
        <row r="957">
          <cell r="A957">
            <v>252</v>
          </cell>
          <cell r="B957" t="str">
            <v>119677-3030-01</v>
          </cell>
          <cell r="C957" t="str">
            <v xml:space="preserve">  21% - Prest. Serviço - Ceramic</v>
          </cell>
          <cell r="D957">
            <v>0</v>
          </cell>
          <cell r="E957">
            <v>0</v>
          </cell>
          <cell r="F957">
            <v>0</v>
          </cell>
          <cell r="G957">
            <v>0</v>
          </cell>
          <cell r="I957" t="str">
            <v>B</v>
          </cell>
          <cell r="J957">
            <v>0</v>
          </cell>
          <cell r="K957">
            <v>0</v>
          </cell>
          <cell r="L957">
            <v>0</v>
          </cell>
          <cell r="M957">
            <v>0</v>
          </cell>
          <cell r="N957">
            <v>0</v>
          </cell>
          <cell r="P957" t="str">
            <v>119677-3030-01</v>
          </cell>
          <cell r="Q957" t="str">
            <v xml:space="preserve">  17% - Prest. Serviço - Ceramic</v>
          </cell>
          <cell r="S957">
            <v>0</v>
          </cell>
        </row>
        <row r="958">
          <cell r="A958">
            <v>254</v>
          </cell>
          <cell r="B958" t="str">
            <v>120394-3030-01</v>
          </cell>
          <cell r="C958" t="str">
            <v xml:space="preserve">  21% - Prest. Serviço - Efacec</v>
          </cell>
          <cell r="D958">
            <v>0</v>
          </cell>
          <cell r="E958">
            <v>0</v>
          </cell>
          <cell r="F958">
            <v>0</v>
          </cell>
          <cell r="G958">
            <v>0</v>
          </cell>
          <cell r="I958" t="str">
            <v>B</v>
          </cell>
          <cell r="J958">
            <v>0</v>
          </cell>
          <cell r="K958">
            <v>0</v>
          </cell>
          <cell r="L958">
            <v>0</v>
          </cell>
          <cell r="M958">
            <v>0</v>
          </cell>
          <cell r="N958">
            <v>0</v>
          </cell>
          <cell r="P958" t="str">
            <v>120394-3030-01</v>
          </cell>
          <cell r="Q958" t="str">
            <v xml:space="preserve">  17% - Prest. Serviço - Efacec</v>
          </cell>
          <cell r="S958">
            <v>0</v>
          </cell>
        </row>
        <row r="959">
          <cell r="A959">
            <v>256</v>
          </cell>
          <cell r="B959" t="str">
            <v>120600-3030-01</v>
          </cell>
          <cell r="C959" t="str">
            <v xml:space="preserve">  21% - Prest. Serviço - Tradingpor</v>
          </cell>
          <cell r="D959">
            <v>0</v>
          </cell>
          <cell r="E959">
            <v>0</v>
          </cell>
          <cell r="F959">
            <v>0</v>
          </cell>
          <cell r="G959">
            <v>0</v>
          </cell>
          <cell r="I959" t="str">
            <v>B</v>
          </cell>
          <cell r="J959">
            <v>0</v>
          </cell>
          <cell r="K959">
            <v>0</v>
          </cell>
          <cell r="L959">
            <v>0</v>
          </cell>
          <cell r="M959">
            <v>0</v>
          </cell>
          <cell r="N959">
            <v>0</v>
          </cell>
          <cell r="P959" t="str">
            <v>120600-3030-01</v>
          </cell>
          <cell r="Q959" t="str">
            <v xml:space="preserve">  17% - Prest. Serviço - Tradingpor</v>
          </cell>
          <cell r="S959">
            <v>0</v>
          </cell>
        </row>
        <row r="960">
          <cell r="A960">
            <v>257</v>
          </cell>
          <cell r="B960" t="str">
            <v>120212-3030-01</v>
          </cell>
          <cell r="C960" t="str">
            <v xml:space="preserve">  21% - Prest. Serviço - Stab Vida</v>
          </cell>
          <cell r="D960">
            <v>0</v>
          </cell>
          <cell r="E960">
            <v>0</v>
          </cell>
          <cell r="F960">
            <v>0</v>
          </cell>
          <cell r="G960">
            <v>0</v>
          </cell>
          <cell r="I960" t="str">
            <v>B</v>
          </cell>
          <cell r="J960">
            <v>0</v>
          </cell>
          <cell r="K960">
            <v>0</v>
          </cell>
          <cell r="L960">
            <v>0</v>
          </cell>
          <cell r="M960">
            <v>0</v>
          </cell>
          <cell r="N960">
            <v>0</v>
          </cell>
          <cell r="P960" t="str">
            <v>120212-3030-01</v>
          </cell>
          <cell r="Q960" t="str">
            <v xml:space="preserve">  17% - Prest. Serviço - Stab Vida</v>
          </cell>
          <cell r="S960">
            <v>0</v>
          </cell>
        </row>
        <row r="961">
          <cell r="A961">
            <v>261</v>
          </cell>
          <cell r="B961" t="str">
            <v>121269-3030-01</v>
          </cell>
          <cell r="C961" t="str">
            <v xml:space="preserve">  21% - Prest. Serviço - Sun Co</v>
          </cell>
          <cell r="D961">
            <v>0</v>
          </cell>
          <cell r="E961">
            <v>0</v>
          </cell>
          <cell r="F961">
            <v>0</v>
          </cell>
          <cell r="G961">
            <v>0</v>
          </cell>
          <cell r="I961" t="str">
            <v>B</v>
          </cell>
          <cell r="J961">
            <v>0</v>
          </cell>
          <cell r="K961">
            <v>0</v>
          </cell>
          <cell r="L961">
            <v>0</v>
          </cell>
          <cell r="M961">
            <v>0</v>
          </cell>
          <cell r="N961">
            <v>0</v>
          </cell>
          <cell r="P961" t="str">
            <v>121269-3030-01</v>
          </cell>
          <cell r="Q961" t="str">
            <v xml:space="preserve">  17% - Prest. Serviço - Sun Co</v>
          </cell>
          <cell r="S961">
            <v>0</v>
          </cell>
        </row>
        <row r="962">
          <cell r="A962">
            <v>271</v>
          </cell>
          <cell r="B962" t="str">
            <v>000117-3030-98</v>
          </cell>
          <cell r="C962" t="str">
            <v xml:space="preserve">  21% - Prest. Serviço - Dev. Diversos</v>
          </cell>
          <cell r="D962">
            <v>0</v>
          </cell>
          <cell r="E962">
            <v>0</v>
          </cell>
          <cell r="F962">
            <v>0</v>
          </cell>
          <cell r="G962">
            <v>0</v>
          </cell>
          <cell r="I962" t="str">
            <v>B</v>
          </cell>
          <cell r="J962">
            <v>0</v>
          </cell>
          <cell r="K962">
            <v>0</v>
          </cell>
          <cell r="L962">
            <v>0</v>
          </cell>
          <cell r="M962">
            <v>0</v>
          </cell>
          <cell r="N962">
            <v>0</v>
          </cell>
          <cell r="P962" t="str">
            <v>000117-3030-98</v>
          </cell>
          <cell r="Q962" t="str">
            <v xml:space="preserve">  17% - Prest. Serviço - Dev. Diversos</v>
          </cell>
          <cell r="S962">
            <v>0</v>
          </cell>
        </row>
        <row r="963">
          <cell r="A963">
            <v>273</v>
          </cell>
          <cell r="B963">
            <v>24332</v>
          </cell>
          <cell r="C963" t="str">
            <v>Autoconsumos e operações gratuitas</v>
          </cell>
          <cell r="D963">
            <v>0</v>
          </cell>
          <cell r="E963">
            <v>0</v>
          </cell>
          <cell r="F963">
            <v>0</v>
          </cell>
          <cell r="G963">
            <v>0</v>
          </cell>
          <cell r="I963" t="str">
            <v>B</v>
          </cell>
          <cell r="J963">
            <v>0</v>
          </cell>
          <cell r="K963">
            <v>0</v>
          </cell>
          <cell r="L963">
            <v>0</v>
          </cell>
          <cell r="M963">
            <v>0</v>
          </cell>
          <cell r="N963">
            <v>0</v>
          </cell>
          <cell r="P963">
            <v>24332</v>
          </cell>
          <cell r="Q963" t="str">
            <v>Autoconsumos e operações gratuitas</v>
          </cell>
          <cell r="S963">
            <v>0</v>
          </cell>
        </row>
        <row r="964">
          <cell r="A964">
            <v>274</v>
          </cell>
          <cell r="B964">
            <v>2434</v>
          </cell>
          <cell r="C964" t="str">
            <v>IVA Reguarizações</v>
          </cell>
          <cell r="D964">
            <v>0</v>
          </cell>
          <cell r="E964">
            <v>0</v>
          </cell>
          <cell r="F964">
            <v>0</v>
          </cell>
          <cell r="G964">
            <v>0</v>
          </cell>
          <cell r="I964" t="str">
            <v>B</v>
          </cell>
          <cell r="J964">
            <v>0</v>
          </cell>
          <cell r="K964">
            <v>0</v>
          </cell>
          <cell r="L964">
            <v>0</v>
          </cell>
          <cell r="M964">
            <v>0</v>
          </cell>
          <cell r="N964">
            <v>0</v>
          </cell>
          <cell r="P964">
            <v>2434</v>
          </cell>
          <cell r="Q964" t="str">
            <v>IVA Reguarizações</v>
          </cell>
          <cell r="S964">
            <v>0</v>
          </cell>
        </row>
        <row r="965">
          <cell r="A965">
            <v>275</v>
          </cell>
          <cell r="B965">
            <v>24341</v>
          </cell>
          <cell r="C965" t="str">
            <v>Mensais (ou trimestrais) a favor da empresa</v>
          </cell>
          <cell r="D965">
            <v>0</v>
          </cell>
          <cell r="E965">
            <v>0</v>
          </cell>
          <cell r="F965">
            <v>0</v>
          </cell>
          <cell r="G965">
            <v>0</v>
          </cell>
          <cell r="I965" t="str">
            <v>B</v>
          </cell>
          <cell r="J965">
            <v>0</v>
          </cell>
          <cell r="K965">
            <v>0</v>
          </cell>
          <cell r="L965">
            <v>0</v>
          </cell>
          <cell r="M965">
            <v>0</v>
          </cell>
          <cell r="N965">
            <v>0</v>
          </cell>
          <cell r="P965">
            <v>24341</v>
          </cell>
          <cell r="Q965" t="str">
            <v>Mensais (ou trimestrais) a favor da empresa</v>
          </cell>
          <cell r="S965">
            <v>0</v>
          </cell>
        </row>
        <row r="966">
          <cell r="A966">
            <v>276</v>
          </cell>
          <cell r="B966">
            <v>24342</v>
          </cell>
          <cell r="C966" t="str">
            <v>Mensais (ou trimestrais) a favor do Estado</v>
          </cell>
          <cell r="D966">
            <v>0</v>
          </cell>
          <cell r="E966">
            <v>0</v>
          </cell>
          <cell r="F966">
            <v>0</v>
          </cell>
          <cell r="G966">
            <v>0</v>
          </cell>
          <cell r="I966" t="str">
            <v>B</v>
          </cell>
          <cell r="J966">
            <v>0</v>
          </cell>
          <cell r="K966">
            <v>0</v>
          </cell>
          <cell r="L966">
            <v>0</v>
          </cell>
          <cell r="M966">
            <v>0</v>
          </cell>
          <cell r="N966">
            <v>0</v>
          </cell>
          <cell r="P966">
            <v>24342</v>
          </cell>
          <cell r="Q966" t="str">
            <v>Mensais (ou trimestrais) a favor do Estado</v>
          </cell>
          <cell r="S966">
            <v>0</v>
          </cell>
        </row>
        <row r="967">
          <cell r="A967">
            <v>280</v>
          </cell>
          <cell r="B967">
            <v>24344</v>
          </cell>
          <cell r="C967" t="str">
            <v>Anuais por variações dos pro rata definitivos</v>
          </cell>
          <cell r="D967">
            <v>0</v>
          </cell>
          <cell r="E967">
            <v>0</v>
          </cell>
          <cell r="F967">
            <v>0</v>
          </cell>
          <cell r="G967">
            <v>0</v>
          </cell>
          <cell r="I967" t="str">
            <v>B</v>
          </cell>
          <cell r="J967">
            <v>0</v>
          </cell>
          <cell r="K967">
            <v>0</v>
          </cell>
          <cell r="L967">
            <v>0</v>
          </cell>
          <cell r="M967">
            <v>0</v>
          </cell>
          <cell r="N967">
            <v>0</v>
          </cell>
          <cell r="P967">
            <v>24344</v>
          </cell>
          <cell r="Q967" t="str">
            <v>Anuais por variações dos pro rata definitivos</v>
          </cell>
          <cell r="S967">
            <v>0</v>
          </cell>
        </row>
        <row r="968">
          <cell r="A968">
            <v>281</v>
          </cell>
          <cell r="B968">
            <v>24345</v>
          </cell>
          <cell r="C968" t="str">
            <v>Outras reguarizações anuais</v>
          </cell>
          <cell r="D968">
            <v>0</v>
          </cell>
          <cell r="E968">
            <v>0</v>
          </cell>
          <cell r="F968">
            <v>0</v>
          </cell>
          <cell r="G968">
            <v>0</v>
          </cell>
          <cell r="I968" t="str">
            <v>B</v>
          </cell>
          <cell r="J968">
            <v>0</v>
          </cell>
          <cell r="K968">
            <v>0</v>
          </cell>
          <cell r="L968">
            <v>0</v>
          </cell>
          <cell r="M968">
            <v>0</v>
          </cell>
          <cell r="N968">
            <v>0</v>
          </cell>
          <cell r="P968">
            <v>24345</v>
          </cell>
          <cell r="Q968" t="str">
            <v>Outras reguarizações anuais</v>
          </cell>
          <cell r="S968">
            <v>0</v>
          </cell>
        </row>
        <row r="969">
          <cell r="A969">
            <v>282</v>
          </cell>
          <cell r="B969">
            <v>2435</v>
          </cell>
          <cell r="C969" t="str">
            <v>IVA Apuramento</v>
          </cell>
          <cell r="D969">
            <v>0</v>
          </cell>
          <cell r="E969">
            <v>0</v>
          </cell>
          <cell r="F969">
            <v>0</v>
          </cell>
          <cell r="G969">
            <v>0</v>
          </cell>
          <cell r="I969" t="str">
            <v>B</v>
          </cell>
          <cell r="J969">
            <v>0</v>
          </cell>
          <cell r="K969">
            <v>0</v>
          </cell>
          <cell r="L969">
            <v>0</v>
          </cell>
          <cell r="M969">
            <v>0</v>
          </cell>
          <cell r="N969">
            <v>0</v>
          </cell>
          <cell r="P969">
            <v>2435</v>
          </cell>
          <cell r="Q969" t="str">
            <v>IVA Apuramento</v>
          </cell>
          <cell r="S969">
            <v>0</v>
          </cell>
        </row>
        <row r="970">
          <cell r="A970">
            <v>285</v>
          </cell>
          <cell r="B970">
            <v>2437</v>
          </cell>
          <cell r="C970" t="str">
            <v>IVA a recuperar</v>
          </cell>
          <cell r="D970">
            <v>0</v>
          </cell>
          <cell r="E970">
            <v>0</v>
          </cell>
          <cell r="F970">
            <v>0</v>
          </cell>
          <cell r="G970">
            <v>0</v>
          </cell>
          <cell r="I970" t="str">
            <v>B</v>
          </cell>
          <cell r="J970">
            <v>0</v>
          </cell>
          <cell r="K970">
            <v>0</v>
          </cell>
          <cell r="L970">
            <v>0</v>
          </cell>
          <cell r="M970">
            <v>0</v>
          </cell>
          <cell r="N970">
            <v>0</v>
          </cell>
          <cell r="P970">
            <v>2437</v>
          </cell>
          <cell r="Q970" t="str">
            <v>IVA a recuperar</v>
          </cell>
          <cell r="S970">
            <v>0</v>
          </cell>
        </row>
        <row r="971">
          <cell r="A971">
            <v>286</v>
          </cell>
          <cell r="B971">
            <v>2438</v>
          </cell>
          <cell r="C971" t="str">
            <v>IVA Reembosos pedidos</v>
          </cell>
          <cell r="D971">
            <v>0</v>
          </cell>
          <cell r="E971">
            <v>0</v>
          </cell>
          <cell r="F971">
            <v>0</v>
          </cell>
          <cell r="G971">
            <v>0</v>
          </cell>
          <cell r="I971" t="str">
            <v>B</v>
          </cell>
          <cell r="J971">
            <v>0</v>
          </cell>
          <cell r="K971">
            <v>0</v>
          </cell>
          <cell r="L971">
            <v>0</v>
          </cell>
          <cell r="M971">
            <v>0</v>
          </cell>
          <cell r="N971">
            <v>0</v>
          </cell>
          <cell r="P971">
            <v>2438</v>
          </cell>
          <cell r="Q971" t="str">
            <v>IVA Reembosos pedidos</v>
          </cell>
          <cell r="S971">
            <v>0</v>
          </cell>
        </row>
        <row r="972">
          <cell r="A972">
            <v>287</v>
          </cell>
          <cell r="B972">
            <v>2439</v>
          </cell>
          <cell r="C972" t="str">
            <v>IVA iquidações oficiosas</v>
          </cell>
          <cell r="D972">
            <v>0</v>
          </cell>
          <cell r="E972">
            <v>0</v>
          </cell>
          <cell r="F972">
            <v>0</v>
          </cell>
          <cell r="G972">
            <v>0</v>
          </cell>
          <cell r="I972" t="str">
            <v>B</v>
          </cell>
          <cell r="J972">
            <v>0</v>
          </cell>
          <cell r="K972">
            <v>0</v>
          </cell>
          <cell r="L972">
            <v>0</v>
          </cell>
          <cell r="M972">
            <v>0</v>
          </cell>
          <cell r="N972">
            <v>0</v>
          </cell>
          <cell r="P972">
            <v>2439</v>
          </cell>
          <cell r="Q972" t="str">
            <v>IVA iquidações oficiosas</v>
          </cell>
          <cell r="S972">
            <v>0</v>
          </cell>
        </row>
        <row r="973">
          <cell r="A973">
            <v>290</v>
          </cell>
          <cell r="B973">
            <v>0</v>
          </cell>
          <cell r="C973" t="str">
            <v>Do selo - Juros e comissões</v>
          </cell>
          <cell r="D973">
            <v>0</v>
          </cell>
          <cell r="E973">
            <v>0</v>
          </cell>
          <cell r="F973">
            <v>0</v>
          </cell>
          <cell r="G973">
            <v>0</v>
          </cell>
          <cell r="I973" t="str">
            <v>B</v>
          </cell>
          <cell r="J973">
            <v>0</v>
          </cell>
          <cell r="K973">
            <v>0</v>
          </cell>
          <cell r="L973">
            <v>0</v>
          </cell>
          <cell r="M973">
            <v>0</v>
          </cell>
          <cell r="N973">
            <v>0</v>
          </cell>
          <cell r="P973">
            <v>0</v>
          </cell>
          <cell r="Q973" t="str">
            <v>Do selo - Juros e comissões</v>
          </cell>
          <cell r="S973">
            <v>0</v>
          </cell>
        </row>
        <row r="974">
          <cell r="A974">
            <v>292</v>
          </cell>
          <cell r="B974" t="str">
            <v>000117-1277-01</v>
          </cell>
          <cell r="C974" t="str">
            <v xml:space="preserve">  Garantias</v>
          </cell>
          <cell r="D974">
            <v>0</v>
          </cell>
          <cell r="E974">
            <v>0</v>
          </cell>
          <cell r="F974">
            <v>0</v>
          </cell>
          <cell r="G974">
            <v>0</v>
          </cell>
          <cell r="I974" t="str">
            <v>B</v>
          </cell>
          <cell r="J974">
            <v>0</v>
          </cell>
          <cell r="K974">
            <v>0</v>
          </cell>
          <cell r="L974">
            <v>0</v>
          </cell>
          <cell r="M974">
            <v>0</v>
          </cell>
          <cell r="N974">
            <v>0</v>
          </cell>
          <cell r="R974">
            <v>0</v>
          </cell>
          <cell r="S974">
            <v>0</v>
          </cell>
        </row>
        <row r="975">
          <cell r="A975">
            <v>296</v>
          </cell>
          <cell r="B975">
            <v>246</v>
          </cell>
          <cell r="C975" t="str">
            <v>Tributos das autarquias Locais</v>
          </cell>
          <cell r="D975">
            <v>0</v>
          </cell>
          <cell r="E975">
            <v>0</v>
          </cell>
          <cell r="F975">
            <v>0</v>
          </cell>
          <cell r="G975">
            <v>0</v>
          </cell>
          <cell r="I975" t="str">
            <v>B</v>
          </cell>
          <cell r="J975">
            <v>0</v>
          </cell>
          <cell r="K975">
            <v>0</v>
          </cell>
          <cell r="L975">
            <v>0</v>
          </cell>
          <cell r="M975">
            <v>0</v>
          </cell>
          <cell r="N975">
            <v>0</v>
          </cell>
          <cell r="P975">
            <v>246</v>
          </cell>
          <cell r="Q975" t="str">
            <v>Tributos das autarquias Locais</v>
          </cell>
          <cell r="S975">
            <v>0</v>
          </cell>
        </row>
        <row r="976">
          <cell r="A976">
            <v>297</v>
          </cell>
          <cell r="B976">
            <v>249</v>
          </cell>
          <cell r="C976" t="str">
            <v>Outras tributações</v>
          </cell>
          <cell r="D976">
            <v>0</v>
          </cell>
          <cell r="E976">
            <v>0</v>
          </cell>
          <cell r="F976">
            <v>0</v>
          </cell>
          <cell r="G976">
            <v>0</v>
          </cell>
          <cell r="I976" t="str">
            <v>B</v>
          </cell>
          <cell r="J976">
            <v>0</v>
          </cell>
          <cell r="K976">
            <v>0</v>
          </cell>
          <cell r="L976">
            <v>0</v>
          </cell>
          <cell r="M976">
            <v>0</v>
          </cell>
          <cell r="N976">
            <v>0</v>
          </cell>
          <cell r="P976">
            <v>249</v>
          </cell>
          <cell r="Q976" t="str">
            <v>Outras tributações</v>
          </cell>
          <cell r="S976">
            <v>0</v>
          </cell>
        </row>
        <row r="977">
          <cell r="A977">
            <v>298</v>
          </cell>
          <cell r="B977">
            <v>25</v>
          </cell>
          <cell r="C977" t="str">
            <v>Accionistas (sócios)</v>
          </cell>
          <cell r="D977">
            <v>0</v>
          </cell>
          <cell r="E977">
            <v>0</v>
          </cell>
          <cell r="F977">
            <v>0</v>
          </cell>
          <cell r="G977">
            <v>0</v>
          </cell>
          <cell r="I977" t="str">
            <v>B</v>
          </cell>
          <cell r="J977">
            <v>0</v>
          </cell>
          <cell r="K977">
            <v>0</v>
          </cell>
          <cell r="L977">
            <v>0</v>
          </cell>
          <cell r="M977">
            <v>0</v>
          </cell>
          <cell r="N977">
            <v>0</v>
          </cell>
          <cell r="P977">
            <v>25</v>
          </cell>
          <cell r="Q977" t="str">
            <v>Accionistas (sócios)</v>
          </cell>
          <cell r="R977">
            <v>0</v>
          </cell>
          <cell r="S977">
            <v>0</v>
          </cell>
        </row>
        <row r="978">
          <cell r="A978">
            <v>299</v>
          </cell>
          <cell r="B978">
            <v>251</v>
          </cell>
          <cell r="C978" t="str">
            <v>Estado e outros entes púbicos</v>
          </cell>
          <cell r="D978">
            <v>0</v>
          </cell>
          <cell r="E978">
            <v>0</v>
          </cell>
          <cell r="F978">
            <v>0</v>
          </cell>
          <cell r="G978">
            <v>0</v>
          </cell>
          <cell r="I978" t="str">
            <v>B</v>
          </cell>
          <cell r="J978">
            <v>0</v>
          </cell>
          <cell r="K978">
            <v>0</v>
          </cell>
          <cell r="L978">
            <v>0</v>
          </cell>
          <cell r="M978">
            <v>0</v>
          </cell>
          <cell r="N978">
            <v>0</v>
          </cell>
          <cell r="P978">
            <v>251</v>
          </cell>
          <cell r="Q978" t="str">
            <v>Estado e outros entes púbicos</v>
          </cell>
          <cell r="S978">
            <v>0</v>
          </cell>
        </row>
        <row r="979">
          <cell r="A979">
            <v>300</v>
          </cell>
          <cell r="B979">
            <v>2511</v>
          </cell>
          <cell r="C979" t="str">
            <v>Empréstimos</v>
          </cell>
          <cell r="D979">
            <v>0</v>
          </cell>
          <cell r="E979">
            <v>0</v>
          </cell>
          <cell r="F979">
            <v>0</v>
          </cell>
          <cell r="G979">
            <v>0</v>
          </cell>
          <cell r="I979" t="str">
            <v>B</v>
          </cell>
          <cell r="J979">
            <v>0</v>
          </cell>
          <cell r="K979">
            <v>0</v>
          </cell>
          <cell r="L979">
            <v>0</v>
          </cell>
          <cell r="M979">
            <v>0</v>
          </cell>
          <cell r="N979">
            <v>0</v>
          </cell>
          <cell r="P979">
            <v>2511</v>
          </cell>
          <cell r="Q979" t="str">
            <v>Empréstimos</v>
          </cell>
          <cell r="S979">
            <v>0</v>
          </cell>
        </row>
        <row r="980">
          <cell r="A980">
            <v>301</v>
          </cell>
          <cell r="B980">
            <v>2512</v>
          </cell>
          <cell r="C980" t="str">
            <v>Adiantamentos por conta de Lucros</v>
          </cell>
          <cell r="D980">
            <v>0</v>
          </cell>
          <cell r="E980">
            <v>0</v>
          </cell>
          <cell r="F980">
            <v>0</v>
          </cell>
          <cell r="G980">
            <v>0</v>
          </cell>
          <cell r="I980" t="str">
            <v>B</v>
          </cell>
          <cell r="J980">
            <v>0</v>
          </cell>
          <cell r="K980">
            <v>0</v>
          </cell>
          <cell r="L980">
            <v>0</v>
          </cell>
          <cell r="M980">
            <v>0</v>
          </cell>
          <cell r="N980">
            <v>0</v>
          </cell>
          <cell r="P980">
            <v>2512</v>
          </cell>
          <cell r="Q980" t="str">
            <v>Adiantamentos por conta de Lucros</v>
          </cell>
          <cell r="S980">
            <v>0</v>
          </cell>
        </row>
        <row r="981">
          <cell r="A981">
            <v>302</v>
          </cell>
          <cell r="B981">
            <v>2513</v>
          </cell>
          <cell r="C981" t="str">
            <v>Resultados atribuídos</v>
          </cell>
          <cell r="D981">
            <v>0</v>
          </cell>
          <cell r="E981">
            <v>0</v>
          </cell>
          <cell r="F981">
            <v>0</v>
          </cell>
          <cell r="G981">
            <v>0</v>
          </cell>
          <cell r="I981" t="str">
            <v>B</v>
          </cell>
          <cell r="J981">
            <v>0</v>
          </cell>
          <cell r="K981">
            <v>0</v>
          </cell>
          <cell r="L981">
            <v>0</v>
          </cell>
          <cell r="M981">
            <v>0</v>
          </cell>
          <cell r="N981">
            <v>0</v>
          </cell>
          <cell r="P981">
            <v>2513</v>
          </cell>
          <cell r="Q981" t="str">
            <v>Resultados atribuídos</v>
          </cell>
          <cell r="S981">
            <v>0</v>
          </cell>
        </row>
        <row r="982">
          <cell r="A982">
            <v>303</v>
          </cell>
          <cell r="B982">
            <v>2514</v>
          </cell>
          <cell r="C982" t="str">
            <v>Lucros disponíveis</v>
          </cell>
          <cell r="D982">
            <v>0</v>
          </cell>
          <cell r="E982">
            <v>0</v>
          </cell>
          <cell r="F982">
            <v>0</v>
          </cell>
          <cell r="G982">
            <v>0</v>
          </cell>
          <cell r="I982" t="str">
            <v>B</v>
          </cell>
          <cell r="J982">
            <v>0</v>
          </cell>
          <cell r="K982">
            <v>0</v>
          </cell>
          <cell r="L982">
            <v>0</v>
          </cell>
          <cell r="M982">
            <v>0</v>
          </cell>
          <cell r="N982">
            <v>0</v>
          </cell>
          <cell r="P982">
            <v>2514</v>
          </cell>
          <cell r="Q982" t="str">
            <v>Lucros disponíveis</v>
          </cell>
          <cell r="S982">
            <v>0</v>
          </cell>
        </row>
        <row r="983">
          <cell r="A983">
            <v>304</v>
          </cell>
          <cell r="B983">
            <v>2519</v>
          </cell>
          <cell r="C983" t="str">
            <v>Outras operações</v>
          </cell>
          <cell r="D983">
            <v>0</v>
          </cell>
          <cell r="E983">
            <v>0</v>
          </cell>
          <cell r="F983">
            <v>0</v>
          </cell>
          <cell r="G983">
            <v>0</v>
          </cell>
          <cell r="I983" t="str">
            <v>B</v>
          </cell>
          <cell r="J983">
            <v>0</v>
          </cell>
          <cell r="K983">
            <v>0</v>
          </cell>
          <cell r="L983">
            <v>0</v>
          </cell>
          <cell r="M983">
            <v>0</v>
          </cell>
          <cell r="N983">
            <v>0</v>
          </cell>
          <cell r="P983">
            <v>2519</v>
          </cell>
          <cell r="Q983" t="str">
            <v>Outras operações</v>
          </cell>
          <cell r="S983">
            <v>0</v>
          </cell>
        </row>
        <row r="984">
          <cell r="A984">
            <v>305</v>
          </cell>
          <cell r="B984">
            <v>252</v>
          </cell>
          <cell r="C984" t="str">
            <v>Empresas interligadas</v>
          </cell>
          <cell r="D984">
            <v>0</v>
          </cell>
          <cell r="E984">
            <v>0</v>
          </cell>
          <cell r="F984">
            <v>0</v>
          </cell>
          <cell r="G984">
            <v>0</v>
          </cell>
          <cell r="I984" t="str">
            <v>B</v>
          </cell>
          <cell r="J984">
            <v>0</v>
          </cell>
          <cell r="K984">
            <v>0</v>
          </cell>
          <cell r="L984">
            <v>0</v>
          </cell>
          <cell r="M984">
            <v>0</v>
          </cell>
          <cell r="N984">
            <v>0</v>
          </cell>
          <cell r="P984">
            <v>252</v>
          </cell>
          <cell r="Q984" t="str">
            <v>Empresas interligadas</v>
          </cell>
          <cell r="S984">
            <v>0</v>
          </cell>
        </row>
        <row r="985">
          <cell r="A985">
            <v>306</v>
          </cell>
          <cell r="B985">
            <v>2521</v>
          </cell>
          <cell r="C985" t="str">
            <v>Empréstimos</v>
          </cell>
          <cell r="D985">
            <v>0</v>
          </cell>
          <cell r="E985">
            <v>0</v>
          </cell>
          <cell r="F985">
            <v>0</v>
          </cell>
          <cell r="G985">
            <v>0</v>
          </cell>
          <cell r="I985" t="str">
            <v>B</v>
          </cell>
          <cell r="J985">
            <v>0</v>
          </cell>
          <cell r="K985">
            <v>0</v>
          </cell>
          <cell r="L985">
            <v>0</v>
          </cell>
          <cell r="M985">
            <v>0</v>
          </cell>
          <cell r="N985">
            <v>0</v>
          </cell>
          <cell r="P985">
            <v>2521</v>
          </cell>
          <cell r="Q985" t="str">
            <v>Empréstimos</v>
          </cell>
          <cell r="S985">
            <v>0</v>
          </cell>
        </row>
        <row r="986">
          <cell r="A986">
            <v>307</v>
          </cell>
          <cell r="B986">
            <v>2522</v>
          </cell>
          <cell r="C986" t="str">
            <v>Adiantamentos por conta de Lucros</v>
          </cell>
          <cell r="D986">
            <v>0</v>
          </cell>
          <cell r="E986">
            <v>0</v>
          </cell>
          <cell r="F986">
            <v>0</v>
          </cell>
          <cell r="G986">
            <v>0</v>
          </cell>
          <cell r="I986" t="str">
            <v>B</v>
          </cell>
          <cell r="J986">
            <v>0</v>
          </cell>
          <cell r="K986">
            <v>0</v>
          </cell>
          <cell r="L986">
            <v>0</v>
          </cell>
          <cell r="M986">
            <v>0</v>
          </cell>
          <cell r="N986">
            <v>0</v>
          </cell>
          <cell r="P986">
            <v>2522</v>
          </cell>
          <cell r="Q986" t="str">
            <v>Adiantamentos por conta de Lucros</v>
          </cell>
          <cell r="S986">
            <v>0</v>
          </cell>
        </row>
        <row r="987">
          <cell r="A987">
            <v>308</v>
          </cell>
          <cell r="B987">
            <v>2523</v>
          </cell>
          <cell r="C987" t="str">
            <v>Resultados atribuídos</v>
          </cell>
          <cell r="D987">
            <v>0</v>
          </cell>
          <cell r="E987">
            <v>0</v>
          </cell>
          <cell r="F987">
            <v>0</v>
          </cell>
          <cell r="G987">
            <v>0</v>
          </cell>
          <cell r="I987" t="str">
            <v>B</v>
          </cell>
          <cell r="J987">
            <v>0</v>
          </cell>
          <cell r="K987">
            <v>0</v>
          </cell>
          <cell r="L987">
            <v>0</v>
          </cell>
          <cell r="M987">
            <v>0</v>
          </cell>
          <cell r="N987">
            <v>0</v>
          </cell>
          <cell r="P987">
            <v>2523</v>
          </cell>
          <cell r="Q987" t="str">
            <v>Resultados atribuídos</v>
          </cell>
          <cell r="S987">
            <v>0</v>
          </cell>
        </row>
        <row r="988">
          <cell r="A988">
            <v>309</v>
          </cell>
          <cell r="B988">
            <v>2524</v>
          </cell>
          <cell r="C988" t="str">
            <v>Lucros disponíveis</v>
          </cell>
          <cell r="D988">
            <v>0</v>
          </cell>
          <cell r="E988">
            <v>0</v>
          </cell>
          <cell r="F988">
            <v>0</v>
          </cell>
          <cell r="G988">
            <v>0</v>
          </cell>
          <cell r="I988" t="str">
            <v>B</v>
          </cell>
          <cell r="J988">
            <v>0</v>
          </cell>
          <cell r="K988">
            <v>0</v>
          </cell>
          <cell r="L988">
            <v>0</v>
          </cell>
          <cell r="M988">
            <v>0</v>
          </cell>
          <cell r="N988">
            <v>0</v>
          </cell>
          <cell r="P988">
            <v>2524</v>
          </cell>
          <cell r="Q988" t="str">
            <v>Lucros disponíveis</v>
          </cell>
          <cell r="S988">
            <v>0</v>
          </cell>
        </row>
        <row r="989">
          <cell r="A989">
            <v>310</v>
          </cell>
          <cell r="B989">
            <v>2529</v>
          </cell>
          <cell r="C989" t="str">
            <v>Outras operações</v>
          </cell>
          <cell r="D989">
            <v>0</v>
          </cell>
          <cell r="E989">
            <v>0</v>
          </cell>
          <cell r="F989">
            <v>0</v>
          </cell>
          <cell r="G989">
            <v>0</v>
          </cell>
          <cell r="I989" t="str">
            <v>B</v>
          </cell>
          <cell r="J989">
            <v>0</v>
          </cell>
          <cell r="K989">
            <v>0</v>
          </cell>
          <cell r="L989">
            <v>0</v>
          </cell>
          <cell r="M989">
            <v>0</v>
          </cell>
          <cell r="N989">
            <v>0</v>
          </cell>
          <cell r="P989">
            <v>2529</v>
          </cell>
          <cell r="Q989" t="str">
            <v>Outras operações</v>
          </cell>
          <cell r="S989">
            <v>0</v>
          </cell>
        </row>
        <row r="990">
          <cell r="A990">
            <v>311</v>
          </cell>
          <cell r="B990">
            <v>253</v>
          </cell>
          <cell r="C990" t="str">
            <v>Empresas Associadas</v>
          </cell>
          <cell r="D990">
            <v>0</v>
          </cell>
          <cell r="E990">
            <v>0</v>
          </cell>
          <cell r="F990">
            <v>0</v>
          </cell>
          <cell r="G990">
            <v>0</v>
          </cell>
          <cell r="I990" t="str">
            <v>B</v>
          </cell>
          <cell r="J990">
            <v>0</v>
          </cell>
          <cell r="K990">
            <v>0</v>
          </cell>
          <cell r="L990">
            <v>0</v>
          </cell>
          <cell r="M990">
            <v>0</v>
          </cell>
          <cell r="N990">
            <v>0</v>
          </cell>
          <cell r="P990">
            <v>253</v>
          </cell>
          <cell r="Q990" t="str">
            <v>Empresas Associadas</v>
          </cell>
          <cell r="S990">
            <v>0</v>
          </cell>
        </row>
        <row r="991">
          <cell r="A991">
            <v>312</v>
          </cell>
          <cell r="B991">
            <v>2531</v>
          </cell>
          <cell r="C991" t="str">
            <v>Empréstimos</v>
          </cell>
          <cell r="D991">
            <v>0</v>
          </cell>
          <cell r="E991">
            <v>0</v>
          </cell>
          <cell r="F991">
            <v>0</v>
          </cell>
          <cell r="G991">
            <v>0</v>
          </cell>
          <cell r="I991" t="str">
            <v>B</v>
          </cell>
          <cell r="J991">
            <v>0</v>
          </cell>
          <cell r="K991">
            <v>0</v>
          </cell>
          <cell r="L991">
            <v>0</v>
          </cell>
          <cell r="M991">
            <v>0</v>
          </cell>
          <cell r="N991">
            <v>0</v>
          </cell>
          <cell r="P991">
            <v>2531</v>
          </cell>
          <cell r="Q991" t="str">
            <v>Empréstimos</v>
          </cell>
          <cell r="S991">
            <v>0</v>
          </cell>
        </row>
        <row r="992">
          <cell r="A992">
            <v>313</v>
          </cell>
          <cell r="B992">
            <v>2532</v>
          </cell>
          <cell r="C992" t="str">
            <v>Adiantamentos por conta de Lucros</v>
          </cell>
          <cell r="D992">
            <v>0</v>
          </cell>
          <cell r="E992">
            <v>0</v>
          </cell>
          <cell r="F992">
            <v>0</v>
          </cell>
          <cell r="G992">
            <v>0</v>
          </cell>
          <cell r="I992" t="str">
            <v>B</v>
          </cell>
          <cell r="J992">
            <v>0</v>
          </cell>
          <cell r="K992">
            <v>0</v>
          </cell>
          <cell r="L992">
            <v>0</v>
          </cell>
          <cell r="M992">
            <v>0</v>
          </cell>
          <cell r="N992">
            <v>0</v>
          </cell>
          <cell r="P992">
            <v>2532</v>
          </cell>
          <cell r="Q992" t="str">
            <v>Adiantamentos por conta de Lucros</v>
          </cell>
          <cell r="S992">
            <v>0</v>
          </cell>
        </row>
        <row r="993">
          <cell r="A993">
            <v>314</v>
          </cell>
          <cell r="B993">
            <v>2533</v>
          </cell>
          <cell r="C993" t="str">
            <v>Resultados atribuídos</v>
          </cell>
          <cell r="D993">
            <v>0</v>
          </cell>
          <cell r="E993">
            <v>0</v>
          </cell>
          <cell r="F993">
            <v>0</v>
          </cell>
          <cell r="G993">
            <v>0</v>
          </cell>
          <cell r="I993" t="str">
            <v>B</v>
          </cell>
          <cell r="J993">
            <v>0</v>
          </cell>
          <cell r="K993">
            <v>0</v>
          </cell>
          <cell r="L993">
            <v>0</v>
          </cell>
          <cell r="M993">
            <v>0</v>
          </cell>
          <cell r="N993">
            <v>0</v>
          </cell>
          <cell r="P993">
            <v>2533</v>
          </cell>
          <cell r="Q993" t="str">
            <v>Resultados atribuídos</v>
          </cell>
          <cell r="S993">
            <v>0</v>
          </cell>
        </row>
        <row r="994">
          <cell r="A994">
            <v>315</v>
          </cell>
          <cell r="B994">
            <v>2534</v>
          </cell>
          <cell r="C994" t="str">
            <v>Lucros disponíveis</v>
          </cell>
          <cell r="D994">
            <v>0</v>
          </cell>
          <cell r="E994">
            <v>0</v>
          </cell>
          <cell r="F994">
            <v>0</v>
          </cell>
          <cell r="G994">
            <v>0</v>
          </cell>
          <cell r="I994" t="str">
            <v>B</v>
          </cell>
          <cell r="J994">
            <v>0</v>
          </cell>
          <cell r="K994">
            <v>0</v>
          </cell>
          <cell r="L994">
            <v>0</v>
          </cell>
          <cell r="M994">
            <v>0</v>
          </cell>
          <cell r="N994">
            <v>0</v>
          </cell>
          <cell r="P994">
            <v>2534</v>
          </cell>
          <cell r="Q994" t="str">
            <v>Lucros disponíveis</v>
          </cell>
          <cell r="S994">
            <v>0</v>
          </cell>
        </row>
        <row r="995">
          <cell r="A995">
            <v>316</v>
          </cell>
          <cell r="B995">
            <v>2539</v>
          </cell>
          <cell r="C995" t="str">
            <v>Outras operações</v>
          </cell>
          <cell r="D995">
            <v>0</v>
          </cell>
          <cell r="E995">
            <v>0</v>
          </cell>
          <cell r="F995">
            <v>0</v>
          </cell>
          <cell r="G995">
            <v>0</v>
          </cell>
          <cell r="I995" t="str">
            <v>B</v>
          </cell>
          <cell r="J995">
            <v>0</v>
          </cell>
          <cell r="K995">
            <v>0</v>
          </cell>
          <cell r="L995">
            <v>0</v>
          </cell>
          <cell r="M995">
            <v>0</v>
          </cell>
          <cell r="N995">
            <v>0</v>
          </cell>
          <cell r="P995">
            <v>2539</v>
          </cell>
          <cell r="Q995" t="str">
            <v>Outras operações</v>
          </cell>
          <cell r="S995">
            <v>0</v>
          </cell>
        </row>
        <row r="996">
          <cell r="A996">
            <v>317</v>
          </cell>
          <cell r="B996">
            <v>254</v>
          </cell>
          <cell r="C996" t="str">
            <v>Outras empresas participantes e participadas</v>
          </cell>
          <cell r="D996">
            <v>0</v>
          </cell>
          <cell r="E996">
            <v>0</v>
          </cell>
          <cell r="F996">
            <v>0</v>
          </cell>
          <cell r="G996">
            <v>0</v>
          </cell>
          <cell r="I996" t="str">
            <v>B</v>
          </cell>
          <cell r="J996">
            <v>0</v>
          </cell>
          <cell r="K996">
            <v>0</v>
          </cell>
          <cell r="L996">
            <v>0</v>
          </cell>
          <cell r="M996">
            <v>0</v>
          </cell>
          <cell r="N996">
            <v>0</v>
          </cell>
          <cell r="P996">
            <v>254</v>
          </cell>
          <cell r="Q996" t="str">
            <v>Outras empresas participantes e participadas</v>
          </cell>
          <cell r="R996">
            <v>0</v>
          </cell>
          <cell r="S996">
            <v>0</v>
          </cell>
        </row>
        <row r="997">
          <cell r="A997">
            <v>318</v>
          </cell>
          <cell r="B997">
            <v>2541</v>
          </cell>
          <cell r="C997" t="str">
            <v>Empréstimos</v>
          </cell>
          <cell r="D997">
            <v>0</v>
          </cell>
          <cell r="E997">
            <v>0</v>
          </cell>
          <cell r="F997">
            <v>0</v>
          </cell>
          <cell r="G997">
            <v>0</v>
          </cell>
          <cell r="I997" t="str">
            <v>B</v>
          </cell>
          <cell r="J997">
            <v>0</v>
          </cell>
          <cell r="K997">
            <v>0</v>
          </cell>
          <cell r="L997">
            <v>0</v>
          </cell>
          <cell r="M997">
            <v>0</v>
          </cell>
          <cell r="N997">
            <v>0</v>
          </cell>
          <cell r="P997">
            <v>2541</v>
          </cell>
          <cell r="Q997" t="str">
            <v>Empréstimos</v>
          </cell>
          <cell r="R997">
            <v>0</v>
          </cell>
          <cell r="S997">
            <v>0</v>
          </cell>
        </row>
        <row r="998">
          <cell r="A998">
            <v>319</v>
          </cell>
          <cell r="B998">
            <v>0</v>
          </cell>
          <cell r="C998" t="str">
            <v>Empréstimos de tesouraria</v>
          </cell>
          <cell r="D998">
            <v>0</v>
          </cell>
          <cell r="E998">
            <v>0</v>
          </cell>
          <cell r="F998">
            <v>0</v>
          </cell>
          <cell r="G998">
            <v>0</v>
          </cell>
          <cell r="I998" t="str">
            <v>B</v>
          </cell>
          <cell r="J998">
            <v>0</v>
          </cell>
          <cell r="K998">
            <v>0</v>
          </cell>
          <cell r="L998">
            <v>0</v>
          </cell>
          <cell r="M998">
            <v>0</v>
          </cell>
          <cell r="N998">
            <v>0</v>
          </cell>
          <cell r="P998">
            <v>0</v>
          </cell>
          <cell r="Q998" t="str">
            <v>Empréstimos de tesouraria</v>
          </cell>
          <cell r="R998">
            <v>0</v>
          </cell>
          <cell r="S998">
            <v>0</v>
          </cell>
        </row>
        <row r="999">
          <cell r="A999">
            <v>320</v>
          </cell>
          <cell r="B999" t="str">
            <v>120196-0624-02</v>
          </cell>
          <cell r="C999" t="str">
            <v xml:space="preserve">  Sinalemp, Sinal. Empres., SA</v>
          </cell>
          <cell r="D999">
            <v>0</v>
          </cell>
          <cell r="E999">
            <v>0</v>
          </cell>
          <cell r="F999">
            <v>0</v>
          </cell>
          <cell r="G999">
            <v>0</v>
          </cell>
          <cell r="I999" t="str">
            <v>B</v>
          </cell>
          <cell r="J999">
            <v>0</v>
          </cell>
          <cell r="K999">
            <v>0</v>
          </cell>
          <cell r="L999">
            <v>0</v>
          </cell>
          <cell r="M999">
            <v>0</v>
          </cell>
          <cell r="N999">
            <v>0</v>
          </cell>
          <cell r="P999" t="str">
            <v>120196-0624-02</v>
          </cell>
          <cell r="Q999" t="str">
            <v xml:space="preserve">  Sinalemp, Sinal. Empres., SA</v>
          </cell>
          <cell r="R999">
            <v>0</v>
          </cell>
          <cell r="S999">
            <v>0</v>
          </cell>
        </row>
        <row r="1000">
          <cell r="A1000">
            <v>321</v>
          </cell>
          <cell r="B1000">
            <v>2542</v>
          </cell>
          <cell r="C1000" t="str">
            <v>Adiantamentos por conta de Lucros</v>
          </cell>
          <cell r="D1000">
            <v>0</v>
          </cell>
          <cell r="E1000">
            <v>0</v>
          </cell>
          <cell r="F1000">
            <v>0</v>
          </cell>
          <cell r="G1000">
            <v>0</v>
          </cell>
          <cell r="I1000" t="str">
            <v>B</v>
          </cell>
          <cell r="J1000">
            <v>0</v>
          </cell>
          <cell r="K1000">
            <v>0</v>
          </cell>
          <cell r="L1000">
            <v>0</v>
          </cell>
          <cell r="M1000">
            <v>0</v>
          </cell>
          <cell r="N1000">
            <v>0</v>
          </cell>
          <cell r="P1000">
            <v>2542</v>
          </cell>
          <cell r="Q1000" t="str">
            <v>Adiantamentos por conta de Lucros</v>
          </cell>
          <cell r="S1000">
            <v>0</v>
          </cell>
        </row>
        <row r="1001">
          <cell r="A1001">
            <v>322</v>
          </cell>
          <cell r="B1001">
            <v>2543</v>
          </cell>
          <cell r="C1001" t="str">
            <v>Resultados atribuídos</v>
          </cell>
          <cell r="D1001">
            <v>0</v>
          </cell>
          <cell r="E1001">
            <v>0</v>
          </cell>
          <cell r="F1001">
            <v>0</v>
          </cell>
          <cell r="G1001">
            <v>0</v>
          </cell>
          <cell r="I1001" t="str">
            <v>B</v>
          </cell>
          <cell r="J1001">
            <v>0</v>
          </cell>
          <cell r="K1001">
            <v>0</v>
          </cell>
          <cell r="L1001">
            <v>0</v>
          </cell>
          <cell r="M1001">
            <v>0</v>
          </cell>
          <cell r="N1001">
            <v>0</v>
          </cell>
          <cell r="P1001">
            <v>2543</v>
          </cell>
          <cell r="Q1001" t="str">
            <v>Resultados atribuídos</v>
          </cell>
          <cell r="S1001">
            <v>0</v>
          </cell>
        </row>
        <row r="1002">
          <cell r="A1002">
            <v>323</v>
          </cell>
          <cell r="B1002">
            <v>2544</v>
          </cell>
          <cell r="C1002" t="str">
            <v>Lucros disponíveis</v>
          </cell>
          <cell r="D1002">
            <v>0</v>
          </cell>
          <cell r="E1002">
            <v>0</v>
          </cell>
          <cell r="F1002">
            <v>0</v>
          </cell>
          <cell r="G1002">
            <v>0</v>
          </cell>
          <cell r="I1002" t="str">
            <v>B</v>
          </cell>
          <cell r="J1002">
            <v>0</v>
          </cell>
          <cell r="K1002">
            <v>0</v>
          </cell>
          <cell r="L1002">
            <v>0</v>
          </cell>
          <cell r="M1002">
            <v>0</v>
          </cell>
          <cell r="N1002">
            <v>0</v>
          </cell>
          <cell r="P1002">
            <v>2544</v>
          </cell>
          <cell r="Q1002" t="str">
            <v>Lucros disponíveis</v>
          </cell>
          <cell r="S1002">
            <v>0</v>
          </cell>
        </row>
        <row r="1003">
          <cell r="A1003">
            <v>324</v>
          </cell>
          <cell r="B1003">
            <v>2549</v>
          </cell>
          <cell r="C1003" t="str">
            <v>Outras operações</v>
          </cell>
          <cell r="D1003">
            <v>0</v>
          </cell>
          <cell r="E1003">
            <v>0</v>
          </cell>
          <cell r="F1003">
            <v>0</v>
          </cell>
          <cell r="G1003">
            <v>0</v>
          </cell>
          <cell r="I1003" t="str">
            <v>B</v>
          </cell>
          <cell r="J1003">
            <v>0</v>
          </cell>
          <cell r="K1003">
            <v>0</v>
          </cell>
          <cell r="L1003">
            <v>0</v>
          </cell>
          <cell r="M1003">
            <v>0</v>
          </cell>
          <cell r="N1003">
            <v>0</v>
          </cell>
          <cell r="P1003">
            <v>2549</v>
          </cell>
          <cell r="Q1003" t="str">
            <v>Outras operações</v>
          </cell>
          <cell r="S1003">
            <v>0</v>
          </cell>
        </row>
        <row r="1004">
          <cell r="A1004">
            <v>325</v>
          </cell>
          <cell r="B1004">
            <v>255</v>
          </cell>
          <cell r="C1004" t="str">
            <v>(Restantes) accionistas (sócios)</v>
          </cell>
          <cell r="D1004">
            <v>0</v>
          </cell>
          <cell r="E1004">
            <v>0</v>
          </cell>
          <cell r="F1004">
            <v>0</v>
          </cell>
          <cell r="G1004">
            <v>0</v>
          </cell>
          <cell r="I1004" t="str">
            <v>B</v>
          </cell>
          <cell r="J1004">
            <v>0</v>
          </cell>
          <cell r="K1004">
            <v>0</v>
          </cell>
          <cell r="L1004">
            <v>0</v>
          </cell>
          <cell r="M1004">
            <v>0</v>
          </cell>
          <cell r="N1004">
            <v>0</v>
          </cell>
          <cell r="P1004">
            <v>255</v>
          </cell>
          <cell r="Q1004" t="str">
            <v>(Restantes) accionistas (sócios)</v>
          </cell>
          <cell r="S1004">
            <v>0</v>
          </cell>
        </row>
        <row r="1005">
          <cell r="A1005">
            <v>326</v>
          </cell>
          <cell r="B1005">
            <v>2551</v>
          </cell>
          <cell r="C1005" t="str">
            <v>Empréstimos</v>
          </cell>
          <cell r="D1005">
            <v>0</v>
          </cell>
          <cell r="E1005">
            <v>0</v>
          </cell>
          <cell r="F1005">
            <v>0</v>
          </cell>
          <cell r="G1005">
            <v>0</v>
          </cell>
          <cell r="I1005" t="str">
            <v>B</v>
          </cell>
          <cell r="J1005">
            <v>0</v>
          </cell>
          <cell r="K1005">
            <v>0</v>
          </cell>
          <cell r="L1005">
            <v>0</v>
          </cell>
          <cell r="M1005">
            <v>0</v>
          </cell>
          <cell r="N1005">
            <v>0</v>
          </cell>
          <cell r="P1005">
            <v>2551</v>
          </cell>
          <cell r="Q1005" t="str">
            <v>Empréstimos</v>
          </cell>
          <cell r="S1005">
            <v>0</v>
          </cell>
        </row>
        <row r="1006">
          <cell r="A1006">
            <v>327</v>
          </cell>
          <cell r="B1006">
            <v>2552</v>
          </cell>
          <cell r="C1006" t="str">
            <v>Adiantamentos por conta de Lucros</v>
          </cell>
          <cell r="D1006">
            <v>0</v>
          </cell>
          <cell r="E1006">
            <v>0</v>
          </cell>
          <cell r="F1006">
            <v>0</v>
          </cell>
          <cell r="G1006">
            <v>0</v>
          </cell>
          <cell r="I1006" t="str">
            <v>B</v>
          </cell>
          <cell r="J1006">
            <v>0</v>
          </cell>
          <cell r="K1006">
            <v>0</v>
          </cell>
          <cell r="L1006">
            <v>0</v>
          </cell>
          <cell r="M1006">
            <v>0</v>
          </cell>
          <cell r="N1006">
            <v>0</v>
          </cell>
          <cell r="P1006">
            <v>2552</v>
          </cell>
          <cell r="Q1006" t="str">
            <v>Adiantamentos por conta de Lucros</v>
          </cell>
          <cell r="S1006">
            <v>0</v>
          </cell>
        </row>
        <row r="1007">
          <cell r="A1007">
            <v>328</v>
          </cell>
          <cell r="B1007">
            <v>2553</v>
          </cell>
          <cell r="C1007" t="str">
            <v>Resultados atribuídos</v>
          </cell>
          <cell r="D1007">
            <v>0</v>
          </cell>
          <cell r="E1007">
            <v>0</v>
          </cell>
          <cell r="F1007">
            <v>0</v>
          </cell>
          <cell r="G1007">
            <v>0</v>
          </cell>
          <cell r="I1007" t="str">
            <v>B</v>
          </cell>
          <cell r="J1007">
            <v>0</v>
          </cell>
          <cell r="K1007">
            <v>0</v>
          </cell>
          <cell r="L1007">
            <v>0</v>
          </cell>
          <cell r="M1007">
            <v>0</v>
          </cell>
          <cell r="N1007">
            <v>0</v>
          </cell>
          <cell r="P1007">
            <v>2553</v>
          </cell>
          <cell r="Q1007" t="str">
            <v>Resultados atribuídos</v>
          </cell>
          <cell r="S1007">
            <v>0</v>
          </cell>
        </row>
        <row r="1008">
          <cell r="A1008">
            <v>329</v>
          </cell>
          <cell r="B1008">
            <v>2554</v>
          </cell>
          <cell r="C1008" t="str">
            <v>Lucros disponíveis</v>
          </cell>
          <cell r="D1008">
            <v>0</v>
          </cell>
          <cell r="E1008">
            <v>0</v>
          </cell>
          <cell r="F1008">
            <v>0</v>
          </cell>
          <cell r="G1008">
            <v>0</v>
          </cell>
          <cell r="I1008" t="str">
            <v>B</v>
          </cell>
          <cell r="J1008">
            <v>0</v>
          </cell>
          <cell r="K1008">
            <v>0</v>
          </cell>
          <cell r="L1008">
            <v>0</v>
          </cell>
          <cell r="M1008">
            <v>0</v>
          </cell>
          <cell r="N1008">
            <v>0</v>
          </cell>
          <cell r="P1008">
            <v>2554</v>
          </cell>
          <cell r="Q1008" t="str">
            <v>Lucros disponíveis</v>
          </cell>
          <cell r="S1008">
            <v>0</v>
          </cell>
        </row>
        <row r="1009">
          <cell r="A1009">
            <v>330</v>
          </cell>
          <cell r="B1009">
            <v>2559</v>
          </cell>
          <cell r="C1009" t="str">
            <v>Outras operações</v>
          </cell>
          <cell r="D1009">
            <v>0</v>
          </cell>
          <cell r="E1009">
            <v>0</v>
          </cell>
          <cell r="F1009">
            <v>0</v>
          </cell>
          <cell r="G1009">
            <v>0</v>
          </cell>
          <cell r="I1009" t="str">
            <v>B</v>
          </cell>
          <cell r="J1009">
            <v>0</v>
          </cell>
          <cell r="K1009">
            <v>0</v>
          </cell>
          <cell r="L1009">
            <v>0</v>
          </cell>
          <cell r="M1009">
            <v>0</v>
          </cell>
          <cell r="N1009">
            <v>0</v>
          </cell>
          <cell r="P1009">
            <v>2559</v>
          </cell>
          <cell r="Q1009" t="str">
            <v>Outras operações</v>
          </cell>
          <cell r="S1009">
            <v>0</v>
          </cell>
        </row>
        <row r="1010">
          <cell r="A1010">
            <v>341</v>
          </cell>
          <cell r="B1010">
            <v>2612</v>
          </cell>
          <cell r="C1010" t="str">
            <v>Fornecedores de imobilizadoTít</v>
          </cell>
          <cell r="D1010">
            <v>0</v>
          </cell>
          <cell r="E1010">
            <v>0</v>
          </cell>
          <cell r="F1010">
            <v>0</v>
          </cell>
          <cell r="G1010">
            <v>0</v>
          </cell>
          <cell r="I1010" t="str">
            <v>B</v>
          </cell>
          <cell r="J1010">
            <v>0</v>
          </cell>
          <cell r="K1010">
            <v>0</v>
          </cell>
          <cell r="L1010">
            <v>0</v>
          </cell>
          <cell r="M1010">
            <v>0</v>
          </cell>
          <cell r="N1010">
            <v>0</v>
          </cell>
          <cell r="P1010">
            <v>2612</v>
          </cell>
          <cell r="Q1010" t="str">
            <v>Fornecedores de imobilizadoTít</v>
          </cell>
          <cell r="S1010">
            <v>0</v>
          </cell>
        </row>
        <row r="1011">
          <cell r="A1011">
            <v>342</v>
          </cell>
          <cell r="B1011">
            <v>2619</v>
          </cell>
          <cell r="C1011" t="str">
            <v>Adiantamentos a fornecedores de imobilizado</v>
          </cell>
          <cell r="D1011">
            <v>0</v>
          </cell>
          <cell r="E1011">
            <v>0</v>
          </cell>
          <cell r="F1011">
            <v>0</v>
          </cell>
          <cell r="G1011">
            <v>0</v>
          </cell>
          <cell r="I1011" t="str">
            <v>B</v>
          </cell>
          <cell r="J1011">
            <v>0</v>
          </cell>
          <cell r="K1011">
            <v>0</v>
          </cell>
          <cell r="L1011">
            <v>0</v>
          </cell>
          <cell r="M1011">
            <v>0</v>
          </cell>
          <cell r="N1011">
            <v>0</v>
          </cell>
          <cell r="P1011">
            <v>2619</v>
          </cell>
          <cell r="Q1011" t="str">
            <v>Adiantamentos a fornecedores de imobilizado</v>
          </cell>
          <cell r="S1011">
            <v>0</v>
          </cell>
        </row>
        <row r="1012">
          <cell r="A1012">
            <v>344</v>
          </cell>
          <cell r="B1012">
            <v>2621</v>
          </cell>
          <cell r="C1012" t="str">
            <v>Remunerações a pagar aos órgãos Sociais</v>
          </cell>
          <cell r="D1012">
            <v>0</v>
          </cell>
          <cell r="E1012">
            <v>0</v>
          </cell>
          <cell r="F1012">
            <v>0</v>
          </cell>
          <cell r="G1012">
            <v>0</v>
          </cell>
          <cell r="I1012" t="str">
            <v>B</v>
          </cell>
          <cell r="J1012">
            <v>0</v>
          </cell>
          <cell r="K1012">
            <v>0</v>
          </cell>
          <cell r="L1012">
            <v>0</v>
          </cell>
          <cell r="M1012">
            <v>0</v>
          </cell>
          <cell r="N1012">
            <v>0</v>
          </cell>
          <cell r="P1012">
            <v>2621</v>
          </cell>
          <cell r="Q1012" t="str">
            <v>Remunerações a pagar aos órgãos Sociais</v>
          </cell>
          <cell r="S1012">
            <v>0</v>
          </cell>
        </row>
        <row r="1013">
          <cell r="A1013">
            <v>345</v>
          </cell>
          <cell r="B1013" t="str">
            <v>000117-1198-03</v>
          </cell>
          <cell r="C1013" t="str">
            <v xml:space="preserve">  Dra. Alice Paiva</v>
          </cell>
          <cell r="D1013">
            <v>0</v>
          </cell>
          <cell r="E1013">
            <v>0</v>
          </cell>
          <cell r="F1013">
            <v>0</v>
          </cell>
          <cell r="G1013">
            <v>0</v>
          </cell>
          <cell r="I1013" t="str">
            <v>B</v>
          </cell>
          <cell r="J1013">
            <v>0</v>
          </cell>
          <cell r="K1013">
            <v>0</v>
          </cell>
          <cell r="L1013">
            <v>0</v>
          </cell>
          <cell r="M1013">
            <v>0</v>
          </cell>
          <cell r="N1013">
            <v>0</v>
          </cell>
          <cell r="P1013" t="str">
            <v>000117-1198-03</v>
          </cell>
          <cell r="Q1013" t="str">
            <v xml:space="preserve">  Dra. Alice Paiva</v>
          </cell>
          <cell r="S1013">
            <v>0</v>
          </cell>
        </row>
        <row r="1014">
          <cell r="A1014">
            <v>348</v>
          </cell>
          <cell r="B1014">
            <v>2623</v>
          </cell>
          <cell r="C1014" t="str">
            <v>Adiantamentos aos órgãos Sociais</v>
          </cell>
          <cell r="D1014">
            <v>0</v>
          </cell>
          <cell r="E1014">
            <v>0</v>
          </cell>
          <cell r="F1014">
            <v>0</v>
          </cell>
          <cell r="G1014">
            <v>0</v>
          </cell>
          <cell r="I1014" t="str">
            <v>B</v>
          </cell>
          <cell r="J1014">
            <v>0</v>
          </cell>
          <cell r="K1014">
            <v>0</v>
          </cell>
          <cell r="L1014">
            <v>0</v>
          </cell>
          <cell r="M1014">
            <v>0</v>
          </cell>
          <cell r="N1014">
            <v>0</v>
          </cell>
          <cell r="P1014">
            <v>2623</v>
          </cell>
          <cell r="Q1014" t="str">
            <v>Adiantamentos aos órgãos Sociais</v>
          </cell>
          <cell r="S1014">
            <v>0</v>
          </cell>
        </row>
        <row r="1015">
          <cell r="A1015">
            <v>349</v>
          </cell>
          <cell r="B1015">
            <v>2624</v>
          </cell>
          <cell r="C1015" t="str">
            <v>Adiantamentos ao Pessoal</v>
          </cell>
          <cell r="D1015">
            <v>0</v>
          </cell>
          <cell r="E1015">
            <v>0</v>
          </cell>
          <cell r="F1015">
            <v>0</v>
          </cell>
          <cell r="G1015">
            <v>0</v>
          </cell>
          <cell r="I1015" t="str">
            <v>B</v>
          </cell>
          <cell r="J1015">
            <v>0</v>
          </cell>
          <cell r="K1015">
            <v>0</v>
          </cell>
          <cell r="L1015">
            <v>0</v>
          </cell>
          <cell r="M1015">
            <v>0</v>
          </cell>
          <cell r="N1015">
            <v>0</v>
          </cell>
          <cell r="P1015">
            <v>2624</v>
          </cell>
          <cell r="Q1015" t="str">
            <v>Adiantamentos ao Pessoal</v>
          </cell>
          <cell r="S1015">
            <v>0</v>
          </cell>
        </row>
        <row r="1016">
          <cell r="A1016">
            <v>350</v>
          </cell>
          <cell r="B1016">
            <v>2625</v>
          </cell>
          <cell r="C1016" t="str">
            <v>Cauções dos órgãos Sociais</v>
          </cell>
          <cell r="D1016">
            <v>0</v>
          </cell>
          <cell r="E1016">
            <v>0</v>
          </cell>
          <cell r="F1016">
            <v>0</v>
          </cell>
          <cell r="G1016">
            <v>0</v>
          </cell>
          <cell r="I1016" t="str">
            <v>B</v>
          </cell>
          <cell r="J1016">
            <v>0</v>
          </cell>
          <cell r="K1016">
            <v>0</v>
          </cell>
          <cell r="L1016">
            <v>0</v>
          </cell>
          <cell r="M1016">
            <v>0</v>
          </cell>
          <cell r="N1016">
            <v>0</v>
          </cell>
          <cell r="P1016">
            <v>2625</v>
          </cell>
          <cell r="Q1016" t="str">
            <v>Cauções dos órgãos Sociais</v>
          </cell>
          <cell r="S1016">
            <v>0</v>
          </cell>
        </row>
        <row r="1017">
          <cell r="A1017">
            <v>351</v>
          </cell>
          <cell r="B1017">
            <v>2626</v>
          </cell>
          <cell r="C1017" t="str">
            <v>Cauções do Pessoal</v>
          </cell>
          <cell r="D1017">
            <v>0</v>
          </cell>
          <cell r="E1017">
            <v>0</v>
          </cell>
          <cell r="F1017">
            <v>0</v>
          </cell>
          <cell r="G1017">
            <v>0</v>
          </cell>
          <cell r="I1017" t="str">
            <v>B</v>
          </cell>
          <cell r="J1017">
            <v>0</v>
          </cell>
          <cell r="K1017">
            <v>0</v>
          </cell>
          <cell r="L1017">
            <v>0</v>
          </cell>
          <cell r="M1017">
            <v>0</v>
          </cell>
          <cell r="N1017">
            <v>0</v>
          </cell>
          <cell r="P1017">
            <v>2626</v>
          </cell>
          <cell r="Q1017" t="str">
            <v>Cauções do Pessoal</v>
          </cell>
          <cell r="S1017">
            <v>0</v>
          </cell>
        </row>
        <row r="1018">
          <cell r="A1018">
            <v>352</v>
          </cell>
          <cell r="B1018">
            <v>2628</v>
          </cell>
          <cell r="C1018" t="str">
            <v>Outras operações com os órgãos Sociais</v>
          </cell>
          <cell r="D1018">
            <v>0</v>
          </cell>
          <cell r="E1018">
            <v>0</v>
          </cell>
          <cell r="F1018">
            <v>0</v>
          </cell>
          <cell r="G1018">
            <v>0</v>
          </cell>
          <cell r="I1018" t="str">
            <v>B</v>
          </cell>
          <cell r="J1018">
            <v>0</v>
          </cell>
          <cell r="K1018">
            <v>0</v>
          </cell>
          <cell r="L1018">
            <v>0</v>
          </cell>
          <cell r="M1018">
            <v>0</v>
          </cell>
          <cell r="N1018">
            <v>0</v>
          </cell>
          <cell r="P1018">
            <v>2628</v>
          </cell>
          <cell r="Q1018" t="str">
            <v>Outras operações com os órgãos Sociais</v>
          </cell>
          <cell r="S1018">
            <v>0</v>
          </cell>
        </row>
        <row r="1019">
          <cell r="A1019">
            <v>353</v>
          </cell>
          <cell r="B1019">
            <v>2629</v>
          </cell>
          <cell r="C1019" t="str">
            <v>Outras operações com o Pessoal</v>
          </cell>
          <cell r="D1019">
            <v>0</v>
          </cell>
          <cell r="E1019">
            <v>0</v>
          </cell>
          <cell r="F1019">
            <v>0</v>
          </cell>
          <cell r="G1019">
            <v>0</v>
          </cell>
          <cell r="I1019" t="str">
            <v>B</v>
          </cell>
          <cell r="J1019">
            <v>0</v>
          </cell>
          <cell r="K1019">
            <v>0</v>
          </cell>
          <cell r="L1019">
            <v>0</v>
          </cell>
          <cell r="M1019">
            <v>0</v>
          </cell>
          <cell r="N1019">
            <v>0</v>
          </cell>
          <cell r="P1019">
            <v>2629</v>
          </cell>
          <cell r="Q1019" t="str">
            <v>Outras operações com o Pessoal</v>
          </cell>
          <cell r="S1019">
            <v>0</v>
          </cell>
        </row>
        <row r="1020">
          <cell r="A1020">
            <v>354</v>
          </cell>
          <cell r="B1020">
            <v>263</v>
          </cell>
          <cell r="C1020" t="str">
            <v>Sindicatos</v>
          </cell>
          <cell r="D1020">
            <v>0</v>
          </cell>
          <cell r="E1020">
            <v>0</v>
          </cell>
          <cell r="F1020">
            <v>0</v>
          </cell>
          <cell r="G1020">
            <v>0</v>
          </cell>
          <cell r="I1020" t="str">
            <v>B</v>
          </cell>
          <cell r="J1020">
            <v>0</v>
          </cell>
          <cell r="K1020">
            <v>0</v>
          </cell>
          <cell r="L1020">
            <v>0</v>
          </cell>
          <cell r="M1020">
            <v>0</v>
          </cell>
          <cell r="N1020">
            <v>0</v>
          </cell>
          <cell r="P1020">
            <v>263</v>
          </cell>
          <cell r="Q1020" t="str">
            <v>Sindicatos</v>
          </cell>
          <cell r="S1020">
            <v>0</v>
          </cell>
        </row>
        <row r="1021">
          <cell r="A1021">
            <v>355</v>
          </cell>
          <cell r="B1021">
            <v>264</v>
          </cell>
          <cell r="C1021" t="str">
            <v>Subscritores de Capital</v>
          </cell>
          <cell r="D1021">
            <v>0</v>
          </cell>
          <cell r="E1021">
            <v>0</v>
          </cell>
          <cell r="F1021">
            <v>0</v>
          </cell>
          <cell r="G1021">
            <v>0</v>
          </cell>
          <cell r="I1021" t="str">
            <v>B</v>
          </cell>
          <cell r="J1021">
            <v>0</v>
          </cell>
          <cell r="K1021">
            <v>0</v>
          </cell>
          <cell r="L1021">
            <v>0</v>
          </cell>
          <cell r="M1021">
            <v>0</v>
          </cell>
          <cell r="N1021">
            <v>0</v>
          </cell>
          <cell r="P1021">
            <v>264</v>
          </cell>
          <cell r="Q1021" t="str">
            <v>Subscritores de capital</v>
          </cell>
          <cell r="S1021">
            <v>0</v>
          </cell>
        </row>
        <row r="1022">
          <cell r="A1022">
            <v>356</v>
          </cell>
          <cell r="B1022">
            <v>2641</v>
          </cell>
          <cell r="C1022" t="str">
            <v>Entidades púbicas</v>
          </cell>
          <cell r="D1022">
            <v>0</v>
          </cell>
          <cell r="E1022">
            <v>0</v>
          </cell>
          <cell r="F1022">
            <v>0</v>
          </cell>
          <cell r="G1022">
            <v>0</v>
          </cell>
          <cell r="I1022" t="str">
            <v>B</v>
          </cell>
          <cell r="J1022">
            <v>0</v>
          </cell>
          <cell r="K1022">
            <v>0</v>
          </cell>
          <cell r="L1022">
            <v>0</v>
          </cell>
          <cell r="M1022">
            <v>0</v>
          </cell>
          <cell r="N1022">
            <v>0</v>
          </cell>
          <cell r="P1022">
            <v>2641</v>
          </cell>
          <cell r="Q1022" t="str">
            <v>Entidades púbicas</v>
          </cell>
          <cell r="S1022">
            <v>0</v>
          </cell>
        </row>
        <row r="1023">
          <cell r="A1023">
            <v>357</v>
          </cell>
          <cell r="B1023">
            <v>2642</v>
          </cell>
          <cell r="C1023" t="str">
            <v>Entidades privadas</v>
          </cell>
          <cell r="D1023">
            <v>0</v>
          </cell>
          <cell r="E1023">
            <v>0</v>
          </cell>
          <cell r="F1023">
            <v>0</v>
          </cell>
          <cell r="G1023">
            <v>0</v>
          </cell>
          <cell r="I1023" t="str">
            <v>B</v>
          </cell>
          <cell r="J1023">
            <v>0</v>
          </cell>
          <cell r="K1023">
            <v>0</v>
          </cell>
          <cell r="L1023">
            <v>0</v>
          </cell>
          <cell r="M1023">
            <v>0</v>
          </cell>
          <cell r="N1023">
            <v>0</v>
          </cell>
          <cell r="P1023">
            <v>2642</v>
          </cell>
          <cell r="Q1023" t="str">
            <v>Entidades privadas</v>
          </cell>
          <cell r="S1023">
            <v>0</v>
          </cell>
        </row>
        <row r="1024">
          <cell r="A1024">
            <v>358</v>
          </cell>
          <cell r="B1024">
            <v>2649</v>
          </cell>
          <cell r="C1024" t="str">
            <v>Outras entidades</v>
          </cell>
          <cell r="D1024">
            <v>0</v>
          </cell>
          <cell r="E1024">
            <v>0</v>
          </cell>
          <cell r="F1024">
            <v>0</v>
          </cell>
          <cell r="G1024">
            <v>0</v>
          </cell>
          <cell r="I1024" t="str">
            <v>B</v>
          </cell>
          <cell r="J1024">
            <v>0</v>
          </cell>
          <cell r="K1024">
            <v>0</v>
          </cell>
          <cell r="L1024">
            <v>0</v>
          </cell>
          <cell r="M1024">
            <v>0</v>
          </cell>
          <cell r="N1024">
            <v>0</v>
          </cell>
          <cell r="P1024">
            <v>2649</v>
          </cell>
          <cell r="Q1024" t="str">
            <v>Outras entidades</v>
          </cell>
          <cell r="S1024">
            <v>0</v>
          </cell>
        </row>
        <row r="1025">
          <cell r="A1025">
            <v>359</v>
          </cell>
          <cell r="B1025">
            <v>265</v>
          </cell>
          <cell r="C1025" t="str">
            <v>Credores por subscrições não iberadas</v>
          </cell>
          <cell r="D1025">
            <v>0</v>
          </cell>
          <cell r="E1025">
            <v>0</v>
          </cell>
          <cell r="F1025">
            <v>0</v>
          </cell>
          <cell r="G1025">
            <v>0</v>
          </cell>
          <cell r="I1025" t="str">
            <v>B</v>
          </cell>
          <cell r="J1025">
            <v>0</v>
          </cell>
          <cell r="K1025">
            <v>0</v>
          </cell>
          <cell r="L1025">
            <v>0</v>
          </cell>
          <cell r="M1025">
            <v>0</v>
          </cell>
          <cell r="N1025">
            <v>0</v>
          </cell>
          <cell r="P1025">
            <v>265</v>
          </cell>
          <cell r="Q1025" t="str">
            <v>Credores por subscrições não iberadas</v>
          </cell>
          <cell r="S1025">
            <v>0</v>
          </cell>
        </row>
        <row r="1026">
          <cell r="A1026">
            <v>360</v>
          </cell>
          <cell r="B1026">
            <v>0</v>
          </cell>
          <cell r="C1026" t="str">
            <v>Capital não Realizado</v>
          </cell>
          <cell r="D1026">
            <v>0</v>
          </cell>
          <cell r="E1026">
            <v>0</v>
          </cell>
          <cell r="F1026">
            <v>0</v>
          </cell>
          <cell r="G1026">
            <v>0</v>
          </cell>
          <cell r="I1026" t="str">
            <v>B</v>
          </cell>
          <cell r="J1026">
            <v>0</v>
          </cell>
          <cell r="K1026">
            <v>0</v>
          </cell>
          <cell r="L1026">
            <v>0</v>
          </cell>
          <cell r="M1026">
            <v>0</v>
          </cell>
          <cell r="N1026">
            <v>0</v>
          </cell>
          <cell r="P1026">
            <v>0</v>
          </cell>
          <cell r="Q1026" t="str">
            <v>capital não Realizado</v>
          </cell>
          <cell r="S1026">
            <v>0</v>
          </cell>
        </row>
        <row r="1027">
          <cell r="A1027">
            <v>361</v>
          </cell>
          <cell r="B1027">
            <v>266</v>
          </cell>
          <cell r="C1027" t="str">
            <v>Obrigacionistas</v>
          </cell>
          <cell r="D1027">
            <v>0</v>
          </cell>
          <cell r="E1027">
            <v>0</v>
          </cell>
          <cell r="F1027">
            <v>0</v>
          </cell>
          <cell r="G1027">
            <v>0</v>
          </cell>
          <cell r="I1027" t="str">
            <v>B</v>
          </cell>
          <cell r="J1027">
            <v>0</v>
          </cell>
          <cell r="K1027">
            <v>0</v>
          </cell>
          <cell r="L1027">
            <v>0</v>
          </cell>
          <cell r="M1027">
            <v>0</v>
          </cell>
          <cell r="N1027">
            <v>0</v>
          </cell>
          <cell r="P1027">
            <v>266</v>
          </cell>
          <cell r="Q1027" t="str">
            <v>Obrigacionistas</v>
          </cell>
          <cell r="S1027">
            <v>0</v>
          </cell>
        </row>
        <row r="1028">
          <cell r="A1028">
            <v>362</v>
          </cell>
          <cell r="B1028">
            <v>267</v>
          </cell>
          <cell r="C1028" t="str">
            <v>Consutores, assessores e intermediários</v>
          </cell>
          <cell r="D1028">
            <v>0</v>
          </cell>
          <cell r="E1028">
            <v>0</v>
          </cell>
          <cell r="F1028">
            <v>0</v>
          </cell>
          <cell r="G1028">
            <v>0</v>
          </cell>
          <cell r="I1028" t="str">
            <v>B</v>
          </cell>
          <cell r="J1028">
            <v>0</v>
          </cell>
          <cell r="K1028">
            <v>0</v>
          </cell>
          <cell r="L1028">
            <v>0</v>
          </cell>
          <cell r="M1028">
            <v>0</v>
          </cell>
          <cell r="N1028">
            <v>0</v>
          </cell>
          <cell r="P1028">
            <v>267</v>
          </cell>
          <cell r="Q1028" t="str">
            <v>Consutores, assessores e intermediários</v>
          </cell>
          <cell r="S1028">
            <v>0</v>
          </cell>
        </row>
        <row r="1029">
          <cell r="A1029">
            <v>369</v>
          </cell>
          <cell r="B1029" t="str">
            <v>120147-0624-01</v>
          </cell>
          <cell r="C1029" t="str">
            <v xml:space="preserve">  António Augusto Coimbra</v>
          </cell>
          <cell r="D1029">
            <v>0</v>
          </cell>
          <cell r="E1029">
            <v>0</v>
          </cell>
          <cell r="F1029">
            <v>0</v>
          </cell>
          <cell r="G1029">
            <v>0</v>
          </cell>
          <cell r="I1029" t="str">
            <v>B</v>
          </cell>
          <cell r="J1029">
            <v>0</v>
          </cell>
          <cell r="K1029">
            <v>0</v>
          </cell>
          <cell r="L1029">
            <v>0</v>
          </cell>
          <cell r="M1029">
            <v>0</v>
          </cell>
          <cell r="N1029">
            <v>0</v>
          </cell>
          <cell r="P1029" t="str">
            <v>120147-0624-01</v>
          </cell>
          <cell r="Q1029" t="str">
            <v xml:space="preserve">  António Augusto Coimbra</v>
          </cell>
          <cell r="R1029">
            <v>0</v>
          </cell>
          <cell r="S1029">
            <v>0</v>
          </cell>
        </row>
        <row r="1030">
          <cell r="A1030">
            <v>371</v>
          </cell>
          <cell r="B1030" t="str">
            <v>000158-0624-02</v>
          </cell>
          <cell r="C1030" t="str">
            <v xml:space="preserve">  FIQ Grupo CGD - Caixa Capital</v>
          </cell>
          <cell r="D1030">
            <v>0</v>
          </cell>
          <cell r="E1030">
            <v>0</v>
          </cell>
          <cell r="F1030">
            <v>0</v>
          </cell>
          <cell r="G1030">
            <v>0</v>
          </cell>
          <cell r="I1030" t="str">
            <v>B</v>
          </cell>
          <cell r="J1030">
            <v>0</v>
          </cell>
          <cell r="K1030">
            <v>0</v>
          </cell>
          <cell r="L1030">
            <v>0</v>
          </cell>
          <cell r="M1030">
            <v>0</v>
          </cell>
          <cell r="N1030">
            <v>0</v>
          </cell>
          <cell r="P1030" t="str">
            <v>000158-0624-02</v>
          </cell>
          <cell r="Q1030" t="str">
            <v xml:space="preserve">  FIQ Grupo CGD - Caixa capital</v>
          </cell>
          <cell r="S1030">
            <v>0</v>
          </cell>
        </row>
        <row r="1031">
          <cell r="A1031">
            <v>372</v>
          </cell>
          <cell r="B1031" t="str">
            <v>121517-0624-01</v>
          </cell>
          <cell r="C1031" t="str">
            <v xml:space="preserve">  Joaquim S.Coutinho / Gaspar S.Coutinho</v>
          </cell>
          <cell r="D1031">
            <v>0</v>
          </cell>
          <cell r="E1031">
            <v>0</v>
          </cell>
          <cell r="F1031">
            <v>0</v>
          </cell>
          <cell r="G1031">
            <v>0</v>
          </cell>
          <cell r="I1031" t="str">
            <v>B</v>
          </cell>
          <cell r="J1031">
            <v>0</v>
          </cell>
          <cell r="K1031">
            <v>0</v>
          </cell>
          <cell r="L1031">
            <v>0</v>
          </cell>
          <cell r="M1031">
            <v>0</v>
          </cell>
          <cell r="N1031">
            <v>0</v>
          </cell>
          <cell r="P1031" t="str">
            <v>121517-0624-01</v>
          </cell>
          <cell r="Q1031" t="str">
            <v xml:space="preserve">  Joaquim S.Coutinho / Gaspar S.Coutinho</v>
          </cell>
          <cell r="S1031">
            <v>0</v>
          </cell>
        </row>
        <row r="1032">
          <cell r="A1032">
            <v>378</v>
          </cell>
          <cell r="B1032" t="str">
            <v>000018-0624-02</v>
          </cell>
          <cell r="C1032" t="str">
            <v xml:space="preserve">  Caixa Banco de Investimento, SA</v>
          </cell>
          <cell r="D1032">
            <v>0</v>
          </cell>
          <cell r="E1032">
            <v>0</v>
          </cell>
          <cell r="F1032">
            <v>0</v>
          </cell>
          <cell r="G1032">
            <v>0</v>
          </cell>
          <cell r="I1032" t="str">
            <v>B</v>
          </cell>
          <cell r="J1032">
            <v>0</v>
          </cell>
          <cell r="K1032">
            <v>0</v>
          </cell>
          <cell r="L1032">
            <v>0</v>
          </cell>
          <cell r="M1032">
            <v>0</v>
          </cell>
          <cell r="N1032">
            <v>0</v>
          </cell>
          <cell r="P1032" t="str">
            <v>000018-0624-02</v>
          </cell>
          <cell r="Q1032" t="str">
            <v xml:space="preserve">  Caixa Banco de Investimento, SA</v>
          </cell>
          <cell r="S1032">
            <v>0</v>
          </cell>
        </row>
        <row r="1033">
          <cell r="A1033">
            <v>379</v>
          </cell>
          <cell r="B1033" t="str">
            <v>120006-0624-01</v>
          </cell>
          <cell r="C1033" t="str">
            <v xml:space="preserve">  Ferraço, SA   </v>
          </cell>
          <cell r="D1033">
            <v>0</v>
          </cell>
          <cell r="E1033">
            <v>0</v>
          </cell>
          <cell r="F1033">
            <v>0</v>
          </cell>
          <cell r="G1033">
            <v>0</v>
          </cell>
          <cell r="I1033" t="str">
            <v>B</v>
          </cell>
          <cell r="J1033">
            <v>0</v>
          </cell>
          <cell r="K1033">
            <v>0</v>
          </cell>
          <cell r="L1033">
            <v>0</v>
          </cell>
          <cell r="M1033">
            <v>0</v>
          </cell>
          <cell r="N1033">
            <v>0</v>
          </cell>
          <cell r="P1033" t="str">
            <v>120006-0624-01</v>
          </cell>
          <cell r="Q1033" t="str">
            <v xml:space="preserve">  Ferraço, SA   </v>
          </cell>
          <cell r="S1033">
            <v>0</v>
          </cell>
        </row>
        <row r="1034">
          <cell r="A1034">
            <v>380</v>
          </cell>
          <cell r="B1034" t="str">
            <v>000117-0624-02</v>
          </cell>
          <cell r="C1034" t="str">
            <v xml:space="preserve">  Imprensa Nacional Casa da Moeda</v>
          </cell>
          <cell r="D1034">
            <v>0</v>
          </cell>
          <cell r="E1034">
            <v>0</v>
          </cell>
          <cell r="F1034">
            <v>0</v>
          </cell>
          <cell r="G1034">
            <v>0</v>
          </cell>
          <cell r="I1034" t="str">
            <v>B</v>
          </cell>
          <cell r="J1034">
            <v>0</v>
          </cell>
          <cell r="K1034">
            <v>0</v>
          </cell>
          <cell r="L1034">
            <v>0</v>
          </cell>
          <cell r="M1034">
            <v>0</v>
          </cell>
          <cell r="N1034">
            <v>0</v>
          </cell>
          <cell r="P1034" t="str">
            <v>000117-0624-02</v>
          </cell>
          <cell r="Q1034" t="str">
            <v xml:space="preserve">  Imprensa Nacional Casa da Moeda</v>
          </cell>
          <cell r="R1034">
            <v>0</v>
          </cell>
          <cell r="S1034">
            <v>0</v>
          </cell>
        </row>
        <row r="1035">
          <cell r="A1035">
            <v>381</v>
          </cell>
          <cell r="B1035" t="str">
            <v>000117-0624-04</v>
          </cell>
          <cell r="C1035" t="str">
            <v xml:space="preserve">  Agostinho Santos</v>
          </cell>
          <cell r="D1035">
            <v>0</v>
          </cell>
          <cell r="E1035">
            <v>0</v>
          </cell>
          <cell r="F1035">
            <v>0</v>
          </cell>
          <cell r="G1035">
            <v>0</v>
          </cell>
          <cell r="I1035" t="str">
            <v>B</v>
          </cell>
          <cell r="J1035">
            <v>0</v>
          </cell>
          <cell r="K1035">
            <v>0</v>
          </cell>
          <cell r="L1035">
            <v>0</v>
          </cell>
          <cell r="M1035">
            <v>0</v>
          </cell>
          <cell r="N1035">
            <v>0</v>
          </cell>
          <cell r="P1035" t="str">
            <v>000117-0624-04</v>
          </cell>
          <cell r="Q1035" t="str">
            <v xml:space="preserve">  Agostinho Santos</v>
          </cell>
          <cell r="S1035">
            <v>0</v>
          </cell>
        </row>
        <row r="1036">
          <cell r="A1036">
            <v>383</v>
          </cell>
          <cell r="B1036" t="str">
            <v>000117-0624-21</v>
          </cell>
          <cell r="C1036" t="str">
            <v xml:space="preserve">  Conserv. Registo Comercial Lisboa</v>
          </cell>
          <cell r="D1036">
            <v>0</v>
          </cell>
          <cell r="E1036">
            <v>0</v>
          </cell>
          <cell r="F1036">
            <v>0</v>
          </cell>
          <cell r="G1036">
            <v>0</v>
          </cell>
          <cell r="I1036" t="str">
            <v>B</v>
          </cell>
          <cell r="J1036">
            <v>0</v>
          </cell>
          <cell r="K1036">
            <v>0</v>
          </cell>
          <cell r="L1036">
            <v>0</v>
          </cell>
          <cell r="M1036">
            <v>0</v>
          </cell>
          <cell r="N1036">
            <v>0</v>
          </cell>
          <cell r="P1036" t="str">
            <v>000117-0624-21</v>
          </cell>
          <cell r="Q1036" t="str">
            <v xml:space="preserve">  Conserv. Registo Comercial Lisboa</v>
          </cell>
          <cell r="S1036">
            <v>0</v>
          </cell>
        </row>
        <row r="1037">
          <cell r="A1037">
            <v>385</v>
          </cell>
          <cell r="B1037" t="str">
            <v>000117-0624-22</v>
          </cell>
          <cell r="C1037" t="str">
            <v xml:space="preserve">  Via Directa</v>
          </cell>
          <cell r="D1037">
            <v>0</v>
          </cell>
          <cell r="E1037">
            <v>0</v>
          </cell>
          <cell r="F1037">
            <v>0</v>
          </cell>
          <cell r="G1037">
            <v>0</v>
          </cell>
          <cell r="I1037" t="str">
            <v>B</v>
          </cell>
          <cell r="J1037">
            <v>0</v>
          </cell>
          <cell r="K1037">
            <v>0</v>
          </cell>
          <cell r="L1037">
            <v>0</v>
          </cell>
          <cell r="M1037">
            <v>0</v>
          </cell>
          <cell r="N1037">
            <v>0</v>
          </cell>
          <cell r="P1037" t="str">
            <v>000117-0624-22</v>
          </cell>
          <cell r="Q1037" t="str">
            <v xml:space="preserve">  Via Directa</v>
          </cell>
          <cell r="S1037">
            <v>0</v>
          </cell>
        </row>
        <row r="1038">
          <cell r="A1038">
            <v>386</v>
          </cell>
          <cell r="B1038" t="str">
            <v>000117-0624-23</v>
          </cell>
          <cell r="C1038" t="str">
            <v xml:space="preserve">  José Augusto Tavares da Silva</v>
          </cell>
          <cell r="D1038">
            <v>0</v>
          </cell>
          <cell r="E1038">
            <v>0</v>
          </cell>
          <cell r="F1038">
            <v>0</v>
          </cell>
          <cell r="G1038">
            <v>0</v>
          </cell>
          <cell r="I1038" t="str">
            <v>B</v>
          </cell>
          <cell r="J1038">
            <v>0</v>
          </cell>
          <cell r="K1038">
            <v>0</v>
          </cell>
          <cell r="L1038">
            <v>0</v>
          </cell>
          <cell r="M1038">
            <v>0</v>
          </cell>
          <cell r="N1038">
            <v>0</v>
          </cell>
          <cell r="P1038" t="str">
            <v>000117-0624-23</v>
          </cell>
          <cell r="Q1038" t="str">
            <v xml:space="preserve">  José Augusto Tavares da Silva</v>
          </cell>
          <cell r="S1038">
            <v>0</v>
          </cell>
        </row>
        <row r="1039">
          <cell r="A1039">
            <v>392</v>
          </cell>
          <cell r="B1039" t="str">
            <v>000117-0624-27</v>
          </cell>
          <cell r="C1039" t="str">
            <v xml:space="preserve">  Excesso no pag. Impostos retidos</v>
          </cell>
          <cell r="D1039">
            <v>0</v>
          </cell>
          <cell r="E1039">
            <v>0</v>
          </cell>
          <cell r="F1039">
            <v>0</v>
          </cell>
          <cell r="G1039">
            <v>0</v>
          </cell>
          <cell r="I1039" t="str">
            <v>B</v>
          </cell>
          <cell r="J1039">
            <v>0</v>
          </cell>
          <cell r="K1039">
            <v>0</v>
          </cell>
          <cell r="L1039">
            <v>0</v>
          </cell>
          <cell r="M1039">
            <v>0</v>
          </cell>
          <cell r="N1039">
            <v>0</v>
          </cell>
          <cell r="P1039" t="str">
            <v>000117-0624-27</v>
          </cell>
          <cell r="Q1039" t="str">
            <v xml:space="preserve">  Excesso no pag. Impostos retidos</v>
          </cell>
          <cell r="S1039">
            <v>0</v>
          </cell>
        </row>
        <row r="1040">
          <cell r="A1040">
            <v>395</v>
          </cell>
          <cell r="B1040" t="str">
            <v>000117-0624-30</v>
          </cell>
          <cell r="C1040" t="str">
            <v xml:space="preserve">  Armindo Mendes</v>
          </cell>
          <cell r="D1040">
            <v>0</v>
          </cell>
          <cell r="E1040">
            <v>0</v>
          </cell>
          <cell r="F1040">
            <v>0</v>
          </cell>
          <cell r="G1040">
            <v>0</v>
          </cell>
          <cell r="I1040" t="str">
            <v>B</v>
          </cell>
          <cell r="J1040">
            <v>0</v>
          </cell>
          <cell r="K1040">
            <v>0</v>
          </cell>
          <cell r="L1040">
            <v>0</v>
          </cell>
          <cell r="M1040">
            <v>0</v>
          </cell>
          <cell r="N1040">
            <v>0</v>
          </cell>
          <cell r="P1040" t="str">
            <v>000117-0624-30</v>
          </cell>
          <cell r="Q1040" t="str">
            <v xml:space="preserve">  Armindo Mendes</v>
          </cell>
          <cell r="S1040">
            <v>0</v>
          </cell>
        </row>
        <row r="1041">
          <cell r="A1041">
            <v>397</v>
          </cell>
          <cell r="B1041" t="str">
            <v>000117-0624-32</v>
          </cell>
          <cell r="C1041" t="str">
            <v xml:space="preserve">  António Lopes da Graça</v>
          </cell>
          <cell r="D1041">
            <v>0</v>
          </cell>
          <cell r="E1041">
            <v>0</v>
          </cell>
          <cell r="F1041">
            <v>0</v>
          </cell>
          <cell r="G1041">
            <v>0</v>
          </cell>
          <cell r="I1041" t="str">
            <v>B</v>
          </cell>
          <cell r="J1041">
            <v>0</v>
          </cell>
          <cell r="K1041">
            <v>0</v>
          </cell>
          <cell r="L1041">
            <v>0</v>
          </cell>
          <cell r="M1041">
            <v>0</v>
          </cell>
          <cell r="N1041">
            <v>0</v>
          </cell>
          <cell r="P1041" t="str">
            <v>000117-0624-32</v>
          </cell>
          <cell r="Q1041" t="str">
            <v xml:space="preserve">  António Lopes da Graça</v>
          </cell>
          <cell r="R1041">
            <v>0</v>
          </cell>
          <cell r="S1041">
            <v>0</v>
          </cell>
        </row>
        <row r="1042">
          <cell r="A1042">
            <v>399</v>
          </cell>
          <cell r="B1042" t="str">
            <v>000117-0624-26</v>
          </cell>
          <cell r="C1042" t="str">
            <v xml:space="preserve">  O Contribuinte</v>
          </cell>
          <cell r="D1042">
            <v>0</v>
          </cell>
          <cell r="E1042">
            <v>0</v>
          </cell>
          <cell r="F1042">
            <v>0</v>
          </cell>
          <cell r="G1042">
            <v>0</v>
          </cell>
          <cell r="I1042" t="str">
            <v>B</v>
          </cell>
          <cell r="J1042">
            <v>0</v>
          </cell>
          <cell r="K1042">
            <v>0</v>
          </cell>
          <cell r="L1042">
            <v>0</v>
          </cell>
          <cell r="M1042">
            <v>0</v>
          </cell>
          <cell r="N1042">
            <v>0</v>
          </cell>
          <cell r="P1042" t="str">
            <v>000117-0624-26</v>
          </cell>
          <cell r="Q1042" t="str">
            <v xml:space="preserve">  O Contribuinte</v>
          </cell>
          <cell r="S1042">
            <v>0</v>
          </cell>
        </row>
        <row r="1043">
          <cell r="A1043">
            <v>405</v>
          </cell>
          <cell r="B1043" t="str">
            <v>120089-0624-02</v>
          </cell>
          <cell r="C1043" t="str">
            <v xml:space="preserve">  Gaspar, SGPS</v>
          </cell>
          <cell r="D1043">
            <v>0</v>
          </cell>
          <cell r="E1043">
            <v>0</v>
          </cell>
          <cell r="F1043">
            <v>0</v>
          </cell>
          <cell r="G1043">
            <v>0</v>
          </cell>
          <cell r="I1043" t="str">
            <v>B</v>
          </cell>
          <cell r="J1043">
            <v>0</v>
          </cell>
          <cell r="K1043">
            <v>0</v>
          </cell>
          <cell r="L1043">
            <v>0</v>
          </cell>
          <cell r="M1043">
            <v>0</v>
          </cell>
          <cell r="N1043">
            <v>0</v>
          </cell>
          <cell r="P1043" t="str">
            <v>120089-0624-02</v>
          </cell>
          <cell r="Q1043" t="str">
            <v xml:space="preserve">  Gaspar, SGPS</v>
          </cell>
          <cell r="S1043">
            <v>0</v>
          </cell>
        </row>
        <row r="1044">
          <cell r="A1044">
            <v>406</v>
          </cell>
          <cell r="B1044" t="str">
            <v>121517-0624-02</v>
          </cell>
          <cell r="C1044" t="str">
            <v xml:space="preserve">  Joaquim S.Coutinho / Gaspar S.Coutinho</v>
          </cell>
          <cell r="D1044">
            <v>0</v>
          </cell>
          <cell r="E1044">
            <v>0</v>
          </cell>
          <cell r="F1044">
            <v>0</v>
          </cell>
          <cell r="G1044">
            <v>0</v>
          </cell>
          <cell r="I1044" t="str">
            <v>B</v>
          </cell>
          <cell r="J1044">
            <v>0</v>
          </cell>
          <cell r="K1044">
            <v>0</v>
          </cell>
          <cell r="L1044">
            <v>0</v>
          </cell>
          <cell r="M1044">
            <v>0</v>
          </cell>
          <cell r="N1044">
            <v>0</v>
          </cell>
          <cell r="P1044" t="str">
            <v>121517-0624-02</v>
          </cell>
          <cell r="Q1044" t="str">
            <v xml:space="preserve">  Joaquim S.Coutinho / Gaspar S.Coutinho</v>
          </cell>
          <cell r="S1044">
            <v>0</v>
          </cell>
        </row>
        <row r="1045">
          <cell r="A1045">
            <v>407</v>
          </cell>
          <cell r="B1045" t="str">
            <v>119784-0624-02</v>
          </cell>
          <cell r="C1045" t="str">
            <v xml:space="preserve">  Felino, SA  </v>
          </cell>
          <cell r="D1045">
            <v>0</v>
          </cell>
          <cell r="E1045">
            <v>0</v>
          </cell>
          <cell r="F1045">
            <v>0</v>
          </cell>
          <cell r="G1045">
            <v>0</v>
          </cell>
          <cell r="I1045" t="str">
            <v>B</v>
          </cell>
          <cell r="J1045">
            <v>0</v>
          </cell>
          <cell r="K1045">
            <v>0</v>
          </cell>
          <cell r="L1045">
            <v>0</v>
          </cell>
          <cell r="M1045">
            <v>0</v>
          </cell>
          <cell r="N1045">
            <v>0</v>
          </cell>
          <cell r="P1045" t="str">
            <v>119784-0624-02</v>
          </cell>
          <cell r="Q1045" t="str">
            <v xml:space="preserve">  Felino, SA  </v>
          </cell>
          <cell r="S1045">
            <v>0</v>
          </cell>
        </row>
        <row r="1046">
          <cell r="A1046">
            <v>408</v>
          </cell>
          <cell r="B1046" t="str">
            <v>120667-0624-02</v>
          </cell>
          <cell r="C1046" t="str">
            <v xml:space="preserve">  Portuvinus, SA</v>
          </cell>
          <cell r="D1046">
            <v>0</v>
          </cell>
          <cell r="E1046">
            <v>0</v>
          </cell>
          <cell r="F1046">
            <v>0</v>
          </cell>
          <cell r="G1046">
            <v>0</v>
          </cell>
          <cell r="I1046" t="str">
            <v>B</v>
          </cell>
          <cell r="J1046">
            <v>0</v>
          </cell>
          <cell r="K1046">
            <v>0</v>
          </cell>
          <cell r="L1046">
            <v>0</v>
          </cell>
          <cell r="M1046">
            <v>0</v>
          </cell>
          <cell r="N1046">
            <v>0</v>
          </cell>
          <cell r="P1046" t="str">
            <v>120667-0624-02</v>
          </cell>
          <cell r="Q1046" t="str">
            <v xml:space="preserve">  Portuvinus, SA</v>
          </cell>
          <cell r="R1046">
            <v>0</v>
          </cell>
          <cell r="S1046">
            <v>0</v>
          </cell>
        </row>
        <row r="1047">
          <cell r="A1047">
            <v>409</v>
          </cell>
          <cell r="B1047" t="str">
            <v>120428-0624-02</v>
          </cell>
          <cell r="C1047" t="str">
            <v xml:space="preserve">  Torre Confecções, SA</v>
          </cell>
          <cell r="D1047">
            <v>0</v>
          </cell>
          <cell r="E1047">
            <v>0</v>
          </cell>
          <cell r="F1047">
            <v>0</v>
          </cell>
          <cell r="G1047">
            <v>0</v>
          </cell>
          <cell r="I1047" t="str">
            <v>B</v>
          </cell>
          <cell r="J1047">
            <v>0</v>
          </cell>
          <cell r="K1047">
            <v>0</v>
          </cell>
          <cell r="L1047">
            <v>0</v>
          </cell>
          <cell r="M1047">
            <v>0</v>
          </cell>
          <cell r="N1047">
            <v>0</v>
          </cell>
          <cell r="R1047">
            <v>0</v>
          </cell>
          <cell r="S1047">
            <v>0</v>
          </cell>
        </row>
        <row r="1048">
          <cell r="A1048">
            <v>410</v>
          </cell>
          <cell r="B1048" t="str">
            <v>120196-0624-03</v>
          </cell>
          <cell r="C1048" t="str">
            <v xml:space="preserve">  Sinalemp, Sinal. Empres., SA</v>
          </cell>
          <cell r="D1048">
            <v>0</v>
          </cell>
          <cell r="E1048">
            <v>0</v>
          </cell>
          <cell r="F1048">
            <v>0</v>
          </cell>
          <cell r="G1048">
            <v>0</v>
          </cell>
          <cell r="I1048" t="str">
            <v>B</v>
          </cell>
          <cell r="J1048">
            <v>0</v>
          </cell>
          <cell r="K1048">
            <v>0</v>
          </cell>
          <cell r="L1048">
            <v>0</v>
          </cell>
          <cell r="M1048">
            <v>0</v>
          </cell>
          <cell r="N1048">
            <v>0</v>
          </cell>
          <cell r="P1048" t="str">
            <v>120196-0624-03</v>
          </cell>
          <cell r="Q1048" t="str">
            <v xml:space="preserve">  Sinalemp, Sinal. Empres., SA</v>
          </cell>
          <cell r="R1048">
            <v>0</v>
          </cell>
          <cell r="S1048">
            <v>0</v>
          </cell>
        </row>
        <row r="1049">
          <cell r="A1049">
            <v>412</v>
          </cell>
          <cell r="B1049" t="str">
            <v>121111-0624-02</v>
          </cell>
          <cell r="C1049" t="str">
            <v xml:space="preserve">  Manuel Inácio &amp; Filhos, SGPS, SA</v>
          </cell>
          <cell r="D1049">
            <v>0</v>
          </cell>
          <cell r="E1049">
            <v>0</v>
          </cell>
          <cell r="F1049">
            <v>0</v>
          </cell>
          <cell r="G1049">
            <v>0</v>
          </cell>
          <cell r="I1049" t="str">
            <v>B</v>
          </cell>
          <cell r="J1049">
            <v>0</v>
          </cell>
          <cell r="K1049">
            <v>0</v>
          </cell>
          <cell r="L1049">
            <v>0</v>
          </cell>
          <cell r="M1049">
            <v>0</v>
          </cell>
          <cell r="N1049">
            <v>0</v>
          </cell>
          <cell r="R1049">
            <v>0</v>
          </cell>
          <cell r="S1049">
            <v>0</v>
          </cell>
        </row>
        <row r="1050">
          <cell r="A1050">
            <v>418</v>
          </cell>
          <cell r="B1050" t="str">
            <v>120089-0755-05</v>
          </cell>
          <cell r="C1050" t="str">
            <v xml:space="preserve">  Gaspar, SGPS</v>
          </cell>
          <cell r="D1050">
            <v>0</v>
          </cell>
          <cell r="E1050">
            <v>0</v>
          </cell>
          <cell r="F1050">
            <v>0</v>
          </cell>
          <cell r="G1050">
            <v>0</v>
          </cell>
          <cell r="I1050" t="str">
            <v>B</v>
          </cell>
          <cell r="J1050">
            <v>0</v>
          </cell>
          <cell r="K1050">
            <v>0</v>
          </cell>
          <cell r="L1050">
            <v>0</v>
          </cell>
          <cell r="M1050">
            <v>0</v>
          </cell>
          <cell r="N1050">
            <v>0</v>
          </cell>
          <cell r="R1050">
            <v>0</v>
          </cell>
          <cell r="S1050">
            <v>0</v>
          </cell>
        </row>
        <row r="1051">
          <cell r="A1051">
            <v>427</v>
          </cell>
          <cell r="B1051">
            <v>0</v>
          </cell>
          <cell r="C1051" t="str">
            <v>Credores Diversos</v>
          </cell>
          <cell r="D1051">
            <v>0</v>
          </cell>
          <cell r="E1051">
            <v>0</v>
          </cell>
          <cell r="F1051">
            <v>0</v>
          </cell>
          <cell r="G1051">
            <v>0</v>
          </cell>
          <cell r="I1051" t="str">
            <v>B</v>
          </cell>
          <cell r="J1051">
            <v>0</v>
          </cell>
          <cell r="K1051">
            <v>0</v>
          </cell>
          <cell r="L1051">
            <v>0</v>
          </cell>
          <cell r="M1051">
            <v>0</v>
          </cell>
          <cell r="N1051">
            <v>0</v>
          </cell>
          <cell r="P1051">
            <v>0</v>
          </cell>
          <cell r="Q1051" t="str">
            <v>Credores Diversos</v>
          </cell>
          <cell r="R1051">
            <v>0</v>
          </cell>
          <cell r="S1051">
            <v>0</v>
          </cell>
        </row>
        <row r="1052">
          <cell r="A1052">
            <v>428</v>
          </cell>
          <cell r="B1052" t="str">
            <v>100099-1198-01</v>
          </cell>
          <cell r="C1052" t="str">
            <v xml:space="preserve">  Caixa Geral de Depósitos</v>
          </cell>
          <cell r="D1052">
            <v>0</v>
          </cell>
          <cell r="E1052">
            <v>0</v>
          </cell>
          <cell r="F1052">
            <v>0</v>
          </cell>
          <cell r="G1052">
            <v>0</v>
          </cell>
          <cell r="I1052" t="str">
            <v>B</v>
          </cell>
          <cell r="J1052">
            <v>0</v>
          </cell>
          <cell r="K1052">
            <v>0</v>
          </cell>
          <cell r="L1052">
            <v>0</v>
          </cell>
          <cell r="M1052">
            <v>0</v>
          </cell>
          <cell r="N1052">
            <v>0</v>
          </cell>
          <cell r="P1052" t="str">
            <v>100099-1198-01</v>
          </cell>
          <cell r="Q1052" t="str">
            <v xml:space="preserve">  Caixa Geral de Depósitos</v>
          </cell>
          <cell r="S1052">
            <v>0</v>
          </cell>
        </row>
        <row r="1053">
          <cell r="A1053">
            <v>429</v>
          </cell>
          <cell r="B1053" t="str">
            <v>000125-1198-01</v>
          </cell>
          <cell r="C1053" t="str">
            <v xml:space="preserve">  FIQ PME - Caixa Capital</v>
          </cell>
          <cell r="D1053">
            <v>0</v>
          </cell>
          <cell r="E1053">
            <v>0</v>
          </cell>
          <cell r="F1053">
            <v>0</v>
          </cell>
          <cell r="G1053">
            <v>0</v>
          </cell>
          <cell r="I1053" t="str">
            <v>B</v>
          </cell>
          <cell r="J1053">
            <v>0</v>
          </cell>
          <cell r="K1053">
            <v>0</v>
          </cell>
          <cell r="L1053">
            <v>0</v>
          </cell>
          <cell r="M1053">
            <v>0</v>
          </cell>
          <cell r="N1053">
            <v>0</v>
          </cell>
          <cell r="P1053" t="str">
            <v>000125-1198-01</v>
          </cell>
          <cell r="Q1053" t="str">
            <v xml:space="preserve">  FIQ PME - Caixa capital</v>
          </cell>
          <cell r="S1053">
            <v>0</v>
          </cell>
        </row>
        <row r="1054">
          <cell r="A1054">
            <v>430</v>
          </cell>
          <cell r="B1054" t="str">
            <v>000117-1198-04</v>
          </cell>
          <cell r="C1054" t="str">
            <v xml:space="preserve">  APCRI - Assoc. Portug. Cap. Risco</v>
          </cell>
          <cell r="D1054">
            <v>0</v>
          </cell>
          <cell r="E1054">
            <v>0</v>
          </cell>
          <cell r="F1054">
            <v>0</v>
          </cell>
          <cell r="G1054">
            <v>0</v>
          </cell>
          <cell r="I1054" t="str">
            <v>B</v>
          </cell>
          <cell r="J1054">
            <v>0</v>
          </cell>
          <cell r="K1054">
            <v>0</v>
          </cell>
          <cell r="L1054">
            <v>0</v>
          </cell>
          <cell r="M1054">
            <v>0</v>
          </cell>
          <cell r="N1054">
            <v>0</v>
          </cell>
          <cell r="P1054" t="str">
            <v>000117-1198-04</v>
          </cell>
          <cell r="Q1054" t="str">
            <v xml:space="preserve">  APCRI - Assoc. Portug. Cap. Risco</v>
          </cell>
          <cell r="R1054">
            <v>0</v>
          </cell>
          <cell r="S1054">
            <v>0</v>
          </cell>
        </row>
        <row r="1055">
          <cell r="A1055">
            <v>431</v>
          </cell>
          <cell r="B1055" t="str">
            <v>119917-1198-01</v>
          </cell>
          <cell r="C1055" t="str">
            <v xml:space="preserve">  PP3E, SGPS, SA</v>
          </cell>
          <cell r="D1055">
            <v>0</v>
          </cell>
          <cell r="E1055">
            <v>0</v>
          </cell>
          <cell r="F1055">
            <v>0</v>
          </cell>
          <cell r="G1055">
            <v>0</v>
          </cell>
          <cell r="I1055" t="str">
            <v>B</v>
          </cell>
          <cell r="J1055">
            <v>0</v>
          </cell>
          <cell r="K1055">
            <v>0</v>
          </cell>
          <cell r="L1055">
            <v>0</v>
          </cell>
          <cell r="M1055">
            <v>0</v>
          </cell>
          <cell r="N1055">
            <v>0</v>
          </cell>
          <cell r="P1055" t="str">
            <v>119917-1198-01</v>
          </cell>
          <cell r="Q1055" t="str">
            <v xml:space="preserve">  PP3E, SGPS, SA</v>
          </cell>
          <cell r="S1055">
            <v>0</v>
          </cell>
        </row>
        <row r="1056">
          <cell r="A1056">
            <v>432</v>
          </cell>
          <cell r="B1056" t="str">
            <v>000117-1198-06</v>
          </cell>
          <cell r="C1056" t="str">
            <v xml:space="preserve">  Joaquim Sousa Coutinho</v>
          </cell>
          <cell r="D1056">
            <v>0</v>
          </cell>
          <cell r="E1056">
            <v>0</v>
          </cell>
          <cell r="F1056">
            <v>0</v>
          </cell>
          <cell r="G1056">
            <v>0</v>
          </cell>
          <cell r="I1056" t="str">
            <v>B</v>
          </cell>
          <cell r="J1056">
            <v>0</v>
          </cell>
          <cell r="K1056">
            <v>0</v>
          </cell>
          <cell r="L1056">
            <v>0</v>
          </cell>
          <cell r="M1056">
            <v>0</v>
          </cell>
          <cell r="N1056">
            <v>0</v>
          </cell>
          <cell r="P1056" t="str">
            <v>000117-1198-06</v>
          </cell>
          <cell r="Q1056" t="str">
            <v xml:space="preserve">  Joaquim Sousa Coutinho</v>
          </cell>
          <cell r="S1056">
            <v>0</v>
          </cell>
        </row>
        <row r="1057">
          <cell r="A1057">
            <v>433</v>
          </cell>
          <cell r="B1057" t="str">
            <v>000158-1198-01</v>
          </cell>
          <cell r="C1057" t="str">
            <v xml:space="preserve">  FIQ Grupo CGD - Caixa Capital</v>
          </cell>
          <cell r="D1057">
            <v>0</v>
          </cell>
          <cell r="E1057">
            <v>0</v>
          </cell>
          <cell r="F1057">
            <v>0</v>
          </cell>
          <cell r="G1057">
            <v>0</v>
          </cell>
          <cell r="I1057" t="str">
            <v>B</v>
          </cell>
          <cell r="J1057">
            <v>0</v>
          </cell>
          <cell r="K1057">
            <v>0</v>
          </cell>
          <cell r="L1057">
            <v>0</v>
          </cell>
          <cell r="M1057">
            <v>0</v>
          </cell>
          <cell r="N1057">
            <v>0</v>
          </cell>
          <cell r="P1057" t="str">
            <v>000158-1198-01</v>
          </cell>
          <cell r="Q1057" t="str">
            <v xml:space="preserve">  FIQ Grupo CGD - Caixa capital</v>
          </cell>
          <cell r="S1057">
            <v>0</v>
          </cell>
        </row>
        <row r="1058">
          <cell r="A1058">
            <v>434</v>
          </cell>
          <cell r="B1058" t="str">
            <v>000018-3044-01</v>
          </cell>
          <cell r="C1058" t="str">
            <v xml:space="preserve">  CAIXA BI (Operações de bolsa a liquidar)</v>
          </cell>
          <cell r="D1058">
            <v>0</v>
          </cell>
          <cell r="E1058">
            <v>0</v>
          </cell>
          <cell r="F1058">
            <v>0</v>
          </cell>
          <cell r="G1058">
            <v>0</v>
          </cell>
          <cell r="I1058" t="str">
            <v>B</v>
          </cell>
          <cell r="J1058">
            <v>0</v>
          </cell>
          <cell r="K1058">
            <v>0</v>
          </cell>
          <cell r="L1058">
            <v>0</v>
          </cell>
          <cell r="M1058">
            <v>0</v>
          </cell>
          <cell r="N1058">
            <v>0</v>
          </cell>
          <cell r="P1058" t="str">
            <v>000018-3044-01</v>
          </cell>
          <cell r="Q1058" t="str">
            <v xml:space="preserve">  CAIXA BI (Operações de bolsa a liquidar)</v>
          </cell>
          <cell r="R1058">
            <v>0</v>
          </cell>
          <cell r="S1058">
            <v>0</v>
          </cell>
        </row>
        <row r="1059">
          <cell r="A1059">
            <v>441</v>
          </cell>
          <cell r="B1059">
            <v>0</v>
          </cell>
          <cell r="C1059" t="str">
            <v>Certificados de Depósito</v>
          </cell>
          <cell r="D1059">
            <v>0</v>
          </cell>
          <cell r="E1059">
            <v>0</v>
          </cell>
          <cell r="F1059">
            <v>0</v>
          </cell>
          <cell r="G1059">
            <v>0</v>
          </cell>
          <cell r="I1059" t="str">
            <v>B</v>
          </cell>
          <cell r="J1059">
            <v>0</v>
          </cell>
          <cell r="K1059">
            <v>0</v>
          </cell>
          <cell r="L1059">
            <v>0</v>
          </cell>
          <cell r="M1059">
            <v>0</v>
          </cell>
          <cell r="N1059">
            <v>0</v>
          </cell>
          <cell r="P1059">
            <v>0</v>
          </cell>
          <cell r="Q1059" t="str">
            <v>Certificados de Depósito</v>
          </cell>
          <cell r="S1059">
            <v>0</v>
          </cell>
        </row>
        <row r="1060">
          <cell r="A1060">
            <v>443</v>
          </cell>
          <cell r="B1060" t="str">
            <v>120089-1955-01</v>
          </cell>
          <cell r="C1060" t="str">
            <v xml:space="preserve">  Gaspar, SGPS</v>
          </cell>
          <cell r="D1060">
            <v>0</v>
          </cell>
          <cell r="E1060">
            <v>0</v>
          </cell>
          <cell r="F1060">
            <v>0</v>
          </cell>
          <cell r="G1060">
            <v>0</v>
          </cell>
          <cell r="I1060" t="str">
            <v>B</v>
          </cell>
          <cell r="J1060">
            <v>0</v>
          </cell>
          <cell r="K1060">
            <v>0</v>
          </cell>
          <cell r="L1060">
            <v>0</v>
          </cell>
          <cell r="M1060">
            <v>0</v>
          </cell>
          <cell r="N1060">
            <v>0</v>
          </cell>
          <cell r="P1060" t="str">
            <v>120089-1955-01</v>
          </cell>
          <cell r="Q1060" t="str">
            <v xml:space="preserve">  Gaspar, SGPS</v>
          </cell>
          <cell r="S1060">
            <v>0</v>
          </cell>
        </row>
        <row r="1061">
          <cell r="A1061">
            <v>445</v>
          </cell>
          <cell r="B1061" t="str">
            <v>120196-1955-01</v>
          </cell>
          <cell r="C1061" t="str">
            <v xml:space="preserve">  Sinalemp, Sinal. Empres., SA</v>
          </cell>
          <cell r="D1061">
            <v>0</v>
          </cell>
          <cell r="E1061">
            <v>0</v>
          </cell>
          <cell r="F1061">
            <v>0</v>
          </cell>
          <cell r="G1061">
            <v>0</v>
          </cell>
          <cell r="I1061" t="str">
            <v>B</v>
          </cell>
          <cell r="J1061">
            <v>0</v>
          </cell>
          <cell r="K1061">
            <v>0</v>
          </cell>
          <cell r="L1061">
            <v>0</v>
          </cell>
          <cell r="M1061">
            <v>0</v>
          </cell>
          <cell r="N1061">
            <v>0</v>
          </cell>
          <cell r="P1061" t="str">
            <v>120196-1955-01</v>
          </cell>
          <cell r="Q1061" t="str">
            <v xml:space="preserve">  Sinalemp, Sinal. Empres., SA</v>
          </cell>
          <cell r="R1061">
            <v>0</v>
          </cell>
          <cell r="S1061">
            <v>0</v>
          </cell>
        </row>
        <row r="1062">
          <cell r="A1062">
            <v>447</v>
          </cell>
          <cell r="B1062">
            <v>0</v>
          </cell>
          <cell r="C1062" t="str">
            <v>Contratos de Suprimento</v>
          </cell>
          <cell r="D1062">
            <v>0</v>
          </cell>
          <cell r="E1062">
            <v>0</v>
          </cell>
          <cell r="F1062">
            <v>0</v>
          </cell>
          <cell r="G1062">
            <v>0</v>
          </cell>
          <cell r="I1062" t="str">
            <v>B</v>
          </cell>
          <cell r="J1062">
            <v>0</v>
          </cell>
          <cell r="K1062">
            <v>0</v>
          </cell>
          <cell r="L1062">
            <v>0</v>
          </cell>
          <cell r="M1062">
            <v>0</v>
          </cell>
          <cell r="N1062">
            <v>0</v>
          </cell>
          <cell r="P1062">
            <v>0</v>
          </cell>
          <cell r="Q1062" t="str">
            <v>Contratos de Suprimento</v>
          </cell>
          <cell r="R1062">
            <v>0</v>
          </cell>
          <cell r="S1062">
            <v>0</v>
          </cell>
        </row>
        <row r="1063">
          <cell r="A1063">
            <v>448</v>
          </cell>
          <cell r="B1063" t="str">
            <v>119784-1981-01</v>
          </cell>
          <cell r="C1063" t="str">
            <v xml:space="preserve">  Felino, SA</v>
          </cell>
          <cell r="D1063">
            <v>0</v>
          </cell>
          <cell r="E1063">
            <v>0</v>
          </cell>
          <cell r="F1063">
            <v>0</v>
          </cell>
          <cell r="G1063">
            <v>0</v>
          </cell>
          <cell r="I1063" t="str">
            <v>B</v>
          </cell>
          <cell r="J1063">
            <v>0</v>
          </cell>
          <cell r="K1063">
            <v>0</v>
          </cell>
          <cell r="L1063">
            <v>0</v>
          </cell>
          <cell r="M1063">
            <v>0</v>
          </cell>
          <cell r="N1063">
            <v>0</v>
          </cell>
          <cell r="P1063" t="str">
            <v>119784-1981-01</v>
          </cell>
          <cell r="Q1063" t="str">
            <v xml:space="preserve">  Felino, SA</v>
          </cell>
          <cell r="S1063">
            <v>0</v>
          </cell>
        </row>
        <row r="1064">
          <cell r="A1064">
            <v>449</v>
          </cell>
          <cell r="B1064" t="str">
            <v>120667-1981-01</v>
          </cell>
          <cell r="C1064" t="str">
            <v xml:space="preserve">  Portuvinus, SGPS, SA</v>
          </cell>
          <cell r="D1064">
            <v>0</v>
          </cell>
          <cell r="E1064">
            <v>0</v>
          </cell>
          <cell r="F1064">
            <v>0</v>
          </cell>
          <cell r="G1064">
            <v>0</v>
          </cell>
          <cell r="I1064" t="str">
            <v>B</v>
          </cell>
          <cell r="J1064">
            <v>0</v>
          </cell>
          <cell r="K1064">
            <v>0</v>
          </cell>
          <cell r="L1064">
            <v>0</v>
          </cell>
          <cell r="M1064">
            <v>0</v>
          </cell>
          <cell r="N1064">
            <v>0</v>
          </cell>
          <cell r="P1064" t="str">
            <v>120667-1981-01</v>
          </cell>
          <cell r="Q1064" t="str">
            <v xml:space="preserve">  Portuvinus, SGPS, SA</v>
          </cell>
          <cell r="R1064">
            <v>0</v>
          </cell>
          <cell r="S1064">
            <v>0</v>
          </cell>
        </row>
        <row r="1065">
          <cell r="A1065">
            <v>450</v>
          </cell>
          <cell r="B1065" t="str">
            <v>121269-1981-01</v>
          </cell>
          <cell r="C1065" t="str">
            <v xml:space="preserve">  Sun Co, Comp. Energia Solar, SA</v>
          </cell>
          <cell r="D1065">
            <v>0</v>
          </cell>
          <cell r="E1065">
            <v>0</v>
          </cell>
          <cell r="F1065">
            <v>0</v>
          </cell>
          <cell r="G1065">
            <v>0</v>
          </cell>
          <cell r="I1065" t="str">
            <v>B</v>
          </cell>
          <cell r="J1065">
            <v>0</v>
          </cell>
          <cell r="K1065">
            <v>0</v>
          </cell>
          <cell r="L1065">
            <v>0</v>
          </cell>
          <cell r="M1065">
            <v>0</v>
          </cell>
          <cell r="N1065">
            <v>0</v>
          </cell>
          <cell r="P1065" t="str">
            <v>121269-1981-01</v>
          </cell>
          <cell r="Q1065" t="str">
            <v xml:space="preserve">  Sun Co, Comp. Energia Solar, SA</v>
          </cell>
          <cell r="S1065">
            <v>0</v>
          </cell>
        </row>
        <row r="1066">
          <cell r="A1066">
            <v>453</v>
          </cell>
          <cell r="B1066" t="str">
            <v>000117-1992-01</v>
          </cell>
          <cell r="C1066" t="str">
            <v xml:space="preserve">  Especialização de Prest. Serviços</v>
          </cell>
          <cell r="D1066">
            <v>0</v>
          </cell>
          <cell r="E1066">
            <v>0</v>
          </cell>
          <cell r="F1066">
            <v>0</v>
          </cell>
          <cell r="G1066">
            <v>0</v>
          </cell>
          <cell r="I1066" t="str">
            <v>B</v>
          </cell>
          <cell r="J1066">
            <v>0</v>
          </cell>
          <cell r="K1066">
            <v>0</v>
          </cell>
          <cell r="L1066">
            <v>0</v>
          </cell>
          <cell r="M1066">
            <v>0</v>
          </cell>
          <cell r="N1066">
            <v>0</v>
          </cell>
          <cell r="P1066" t="str">
            <v>000117-1992-01</v>
          </cell>
          <cell r="Q1066" t="str">
            <v xml:space="preserve">  Especialização de Prest. Serviços</v>
          </cell>
          <cell r="S1066">
            <v>0</v>
          </cell>
        </row>
        <row r="1067">
          <cell r="A1067">
            <v>457</v>
          </cell>
          <cell r="B1067" t="str">
            <v>121269-1992-01</v>
          </cell>
          <cell r="C1067" t="str">
            <v xml:space="preserve">  Sun Co, Comp. Energia Solar, SA</v>
          </cell>
          <cell r="D1067">
            <v>0</v>
          </cell>
          <cell r="E1067">
            <v>0</v>
          </cell>
          <cell r="F1067">
            <v>0</v>
          </cell>
          <cell r="G1067">
            <v>0</v>
          </cell>
          <cell r="I1067" t="str">
            <v>B</v>
          </cell>
          <cell r="J1067">
            <v>0</v>
          </cell>
          <cell r="K1067">
            <v>0</v>
          </cell>
          <cell r="L1067">
            <v>0</v>
          </cell>
          <cell r="M1067">
            <v>0</v>
          </cell>
          <cell r="N1067">
            <v>0</v>
          </cell>
          <cell r="P1067" t="str">
            <v>121269-1992-01</v>
          </cell>
          <cell r="Q1067" t="str">
            <v xml:space="preserve">  Sun Co, Comp. Energia Solar, SA</v>
          </cell>
          <cell r="S1067">
            <v>0</v>
          </cell>
        </row>
        <row r="1068">
          <cell r="A1068">
            <v>458</v>
          </cell>
          <cell r="B1068" t="str">
            <v>119917-1992-01</v>
          </cell>
          <cell r="C1068" t="str">
            <v xml:space="preserve">  PP3E, SA</v>
          </cell>
          <cell r="D1068">
            <v>0</v>
          </cell>
          <cell r="E1068">
            <v>0</v>
          </cell>
          <cell r="F1068">
            <v>0</v>
          </cell>
          <cell r="G1068">
            <v>0</v>
          </cell>
          <cell r="I1068" t="str">
            <v>B</v>
          </cell>
          <cell r="J1068">
            <v>0</v>
          </cell>
          <cell r="K1068">
            <v>0</v>
          </cell>
          <cell r="L1068">
            <v>0</v>
          </cell>
          <cell r="M1068">
            <v>0</v>
          </cell>
          <cell r="N1068">
            <v>0</v>
          </cell>
          <cell r="P1068" t="str">
            <v>119917-1992-01</v>
          </cell>
          <cell r="Q1068" t="str">
            <v xml:space="preserve">  PP3E, SA</v>
          </cell>
          <cell r="S1068">
            <v>0</v>
          </cell>
        </row>
        <row r="1069">
          <cell r="A1069">
            <v>459</v>
          </cell>
          <cell r="B1069" t="str">
            <v>119966-1992-01</v>
          </cell>
          <cell r="C1069" t="str">
            <v xml:space="preserve">  Companhia de Papel do Prado, SA</v>
          </cell>
          <cell r="D1069">
            <v>0</v>
          </cell>
          <cell r="E1069">
            <v>0</v>
          </cell>
          <cell r="F1069">
            <v>0</v>
          </cell>
          <cell r="G1069">
            <v>0</v>
          </cell>
          <cell r="I1069" t="str">
            <v>B</v>
          </cell>
          <cell r="J1069">
            <v>0</v>
          </cell>
          <cell r="K1069">
            <v>0</v>
          </cell>
          <cell r="L1069">
            <v>0</v>
          </cell>
          <cell r="M1069">
            <v>0</v>
          </cell>
          <cell r="N1069">
            <v>0</v>
          </cell>
          <cell r="P1069" t="str">
            <v>119966-1992-01</v>
          </cell>
          <cell r="Q1069" t="str">
            <v xml:space="preserve">  Companhia de Papel do Prado, SA</v>
          </cell>
          <cell r="S1069">
            <v>0</v>
          </cell>
        </row>
        <row r="1070">
          <cell r="A1070">
            <v>461</v>
          </cell>
          <cell r="B1070" t="str">
            <v>119677-1992-01</v>
          </cell>
          <cell r="C1070" t="str">
            <v xml:space="preserve">  Ceramic, SA</v>
          </cell>
          <cell r="D1070">
            <v>0</v>
          </cell>
          <cell r="E1070">
            <v>0</v>
          </cell>
          <cell r="F1070">
            <v>0</v>
          </cell>
          <cell r="G1070">
            <v>0</v>
          </cell>
          <cell r="I1070" t="str">
            <v>B</v>
          </cell>
          <cell r="J1070">
            <v>0</v>
          </cell>
          <cell r="K1070">
            <v>0</v>
          </cell>
          <cell r="L1070">
            <v>0</v>
          </cell>
          <cell r="M1070">
            <v>0</v>
          </cell>
          <cell r="N1070">
            <v>0</v>
          </cell>
          <cell r="P1070" t="str">
            <v>119677-1992-01</v>
          </cell>
          <cell r="Q1070" t="str">
            <v xml:space="preserve">  Ceramic, SA</v>
          </cell>
          <cell r="S1070">
            <v>0</v>
          </cell>
        </row>
        <row r="1071">
          <cell r="A1071">
            <v>462</v>
          </cell>
          <cell r="B1071" t="str">
            <v>119784-1992-01</v>
          </cell>
          <cell r="C1071" t="str">
            <v xml:space="preserve">  Felino, SA</v>
          </cell>
          <cell r="D1071">
            <v>0</v>
          </cell>
          <cell r="E1071">
            <v>0</v>
          </cell>
          <cell r="F1071">
            <v>0</v>
          </cell>
          <cell r="G1071">
            <v>0</v>
          </cell>
          <cell r="I1071" t="str">
            <v>B</v>
          </cell>
          <cell r="J1071">
            <v>0</v>
          </cell>
          <cell r="K1071">
            <v>0</v>
          </cell>
          <cell r="L1071">
            <v>0</v>
          </cell>
          <cell r="M1071">
            <v>0</v>
          </cell>
          <cell r="N1071">
            <v>0</v>
          </cell>
          <cell r="P1071" t="str">
            <v>119784-1992-01</v>
          </cell>
          <cell r="Q1071" t="str">
            <v xml:space="preserve">  Felino, SA</v>
          </cell>
          <cell r="R1071">
            <v>0</v>
          </cell>
          <cell r="S1071">
            <v>0</v>
          </cell>
        </row>
        <row r="1072">
          <cell r="A1072">
            <v>472</v>
          </cell>
          <cell r="B1072">
            <v>2726</v>
          </cell>
          <cell r="C1072" t="str">
            <v>Descontos de emissão de obrigações</v>
          </cell>
          <cell r="D1072">
            <v>0</v>
          </cell>
          <cell r="E1072">
            <v>0</v>
          </cell>
          <cell r="F1072">
            <v>0</v>
          </cell>
          <cell r="G1072">
            <v>0</v>
          </cell>
          <cell r="I1072" t="str">
            <v>B</v>
          </cell>
          <cell r="J1072">
            <v>0</v>
          </cell>
          <cell r="K1072">
            <v>0</v>
          </cell>
          <cell r="L1072">
            <v>0</v>
          </cell>
          <cell r="M1072">
            <v>0</v>
          </cell>
          <cell r="N1072">
            <v>0</v>
          </cell>
          <cell r="P1072">
            <v>2726</v>
          </cell>
          <cell r="Q1072" t="str">
            <v>Descontos de emissão de obrigações</v>
          </cell>
          <cell r="S1072">
            <v>0</v>
          </cell>
        </row>
        <row r="1073">
          <cell r="A1073">
            <v>473</v>
          </cell>
          <cell r="B1073">
            <v>2727</v>
          </cell>
          <cell r="C1073" t="str">
            <v>Descontos de emissão de títulos de participação</v>
          </cell>
          <cell r="D1073">
            <v>0</v>
          </cell>
          <cell r="E1073">
            <v>0</v>
          </cell>
          <cell r="F1073">
            <v>0</v>
          </cell>
          <cell r="G1073">
            <v>0</v>
          </cell>
          <cell r="I1073" t="str">
            <v>B</v>
          </cell>
          <cell r="J1073">
            <v>0</v>
          </cell>
          <cell r="K1073">
            <v>0</v>
          </cell>
          <cell r="L1073">
            <v>0</v>
          </cell>
          <cell r="M1073">
            <v>0</v>
          </cell>
          <cell r="N1073">
            <v>0</v>
          </cell>
          <cell r="P1073">
            <v>2727</v>
          </cell>
          <cell r="Q1073" t="str">
            <v>Descontos de emissão de títulos de participação</v>
          </cell>
          <cell r="S1073">
            <v>0</v>
          </cell>
        </row>
        <row r="1074">
          <cell r="A1074">
            <v>474</v>
          </cell>
          <cell r="B1074">
            <v>2728</v>
          </cell>
          <cell r="C1074" t="str">
            <v>Diferenças de câmbio desfavoráveis</v>
          </cell>
          <cell r="D1074">
            <v>0</v>
          </cell>
          <cell r="E1074">
            <v>0</v>
          </cell>
          <cell r="F1074">
            <v>0</v>
          </cell>
          <cell r="G1074">
            <v>0</v>
          </cell>
          <cell r="I1074" t="str">
            <v>B</v>
          </cell>
          <cell r="J1074">
            <v>0</v>
          </cell>
          <cell r="K1074">
            <v>0</v>
          </cell>
          <cell r="L1074">
            <v>0</v>
          </cell>
          <cell r="M1074">
            <v>0</v>
          </cell>
          <cell r="N1074">
            <v>0</v>
          </cell>
          <cell r="P1074">
            <v>2728</v>
          </cell>
          <cell r="Q1074" t="str">
            <v>Diferenças de câmbio desfavoráveis</v>
          </cell>
          <cell r="S1074">
            <v>0</v>
          </cell>
        </row>
        <row r="1075">
          <cell r="A1075">
            <v>475</v>
          </cell>
          <cell r="B1075">
            <v>27281</v>
          </cell>
          <cell r="C1075" t="str">
            <v>Relacionadas com o financiamento do imobilizado em curso</v>
          </cell>
          <cell r="D1075">
            <v>0</v>
          </cell>
          <cell r="E1075">
            <v>0</v>
          </cell>
          <cell r="F1075">
            <v>0</v>
          </cell>
          <cell r="G1075">
            <v>0</v>
          </cell>
          <cell r="I1075" t="str">
            <v>B</v>
          </cell>
          <cell r="J1075">
            <v>0</v>
          </cell>
          <cell r="K1075">
            <v>0</v>
          </cell>
          <cell r="L1075">
            <v>0</v>
          </cell>
          <cell r="M1075">
            <v>0</v>
          </cell>
          <cell r="N1075">
            <v>0</v>
          </cell>
          <cell r="P1075">
            <v>27281</v>
          </cell>
          <cell r="Q1075" t="str">
            <v>Reacionadas com o financiamento do imobilizado em curso</v>
          </cell>
          <cell r="S1075">
            <v>0</v>
          </cell>
        </row>
        <row r="1076">
          <cell r="A1076">
            <v>476</v>
          </cell>
          <cell r="B1076">
            <v>27282</v>
          </cell>
          <cell r="C1076" t="str">
            <v>Outras</v>
          </cell>
          <cell r="D1076">
            <v>0</v>
          </cell>
          <cell r="E1076">
            <v>0</v>
          </cell>
          <cell r="F1076">
            <v>0</v>
          </cell>
          <cell r="G1076">
            <v>0</v>
          </cell>
          <cell r="I1076" t="str">
            <v>B</v>
          </cell>
          <cell r="J1076">
            <v>0</v>
          </cell>
          <cell r="K1076">
            <v>0</v>
          </cell>
          <cell r="L1076">
            <v>0</v>
          </cell>
          <cell r="M1076">
            <v>0</v>
          </cell>
          <cell r="N1076">
            <v>0</v>
          </cell>
          <cell r="P1076">
            <v>27282</v>
          </cell>
          <cell r="Q1076" t="str">
            <v>Outras</v>
          </cell>
          <cell r="S1076">
            <v>0</v>
          </cell>
        </row>
        <row r="1077">
          <cell r="A1077">
            <v>483</v>
          </cell>
          <cell r="B1077">
            <v>0</v>
          </cell>
          <cell r="C1077" t="str">
            <v>Rendas e Alugueres</v>
          </cell>
          <cell r="D1077">
            <v>0</v>
          </cell>
          <cell r="E1077">
            <v>0</v>
          </cell>
          <cell r="F1077">
            <v>0</v>
          </cell>
          <cell r="G1077">
            <v>0</v>
          </cell>
          <cell r="I1077" t="str">
            <v>B</v>
          </cell>
          <cell r="J1077">
            <v>0</v>
          </cell>
          <cell r="K1077">
            <v>0</v>
          </cell>
          <cell r="L1077">
            <v>0</v>
          </cell>
          <cell r="M1077">
            <v>0</v>
          </cell>
          <cell r="N1077">
            <v>0</v>
          </cell>
          <cell r="P1077">
            <v>0</v>
          </cell>
          <cell r="Q1077" t="str">
            <v>Rendas e Alugueres</v>
          </cell>
          <cell r="S1077">
            <v>0</v>
          </cell>
        </row>
        <row r="1078">
          <cell r="A1078">
            <v>485</v>
          </cell>
          <cell r="B1078" t="str">
            <v>000117-2838-01</v>
          </cell>
          <cell r="C1078" t="str">
            <v xml:space="preserve">  Repar. Máquinas - IVA Ded.</v>
          </cell>
          <cell r="D1078">
            <v>0</v>
          </cell>
          <cell r="E1078">
            <v>0</v>
          </cell>
          <cell r="F1078">
            <v>0</v>
          </cell>
          <cell r="G1078">
            <v>0</v>
          </cell>
          <cell r="I1078" t="str">
            <v>B</v>
          </cell>
          <cell r="J1078">
            <v>0</v>
          </cell>
          <cell r="K1078">
            <v>0</v>
          </cell>
          <cell r="L1078">
            <v>0</v>
          </cell>
          <cell r="M1078">
            <v>0</v>
          </cell>
          <cell r="N1078">
            <v>0</v>
          </cell>
          <cell r="P1078" t="str">
            <v>000117-2838-01</v>
          </cell>
          <cell r="Q1078" t="str">
            <v xml:space="preserve">  Repar. Máquinas - IVA Ded.</v>
          </cell>
          <cell r="S1078">
            <v>0</v>
          </cell>
        </row>
        <row r="1079">
          <cell r="A1079">
            <v>486</v>
          </cell>
          <cell r="B1079" t="str">
            <v>000117-2838-02</v>
          </cell>
          <cell r="C1079" t="str">
            <v xml:space="preserve">  Aluguer Outros Equip. - IVA Ded.</v>
          </cell>
          <cell r="D1079">
            <v>0</v>
          </cell>
          <cell r="E1079">
            <v>0</v>
          </cell>
          <cell r="F1079">
            <v>0</v>
          </cell>
          <cell r="G1079">
            <v>0</v>
          </cell>
          <cell r="I1079" t="str">
            <v>B</v>
          </cell>
          <cell r="J1079">
            <v>0</v>
          </cell>
          <cell r="K1079">
            <v>0</v>
          </cell>
          <cell r="L1079">
            <v>0</v>
          </cell>
          <cell r="M1079">
            <v>0</v>
          </cell>
          <cell r="N1079">
            <v>0</v>
          </cell>
          <cell r="P1079" t="str">
            <v>000117-2838-02</v>
          </cell>
          <cell r="Q1079" t="str">
            <v xml:space="preserve">  Aluguer Outros Equip. - IVA Ded.</v>
          </cell>
          <cell r="S1079">
            <v>0</v>
          </cell>
        </row>
        <row r="1080">
          <cell r="A1080">
            <v>487</v>
          </cell>
          <cell r="B1080" t="str">
            <v>000117-2838-03</v>
          </cell>
          <cell r="C1080" t="str">
            <v xml:space="preserve">  Adiantamentos Despesas Pessoal</v>
          </cell>
          <cell r="D1080">
            <v>0</v>
          </cell>
          <cell r="E1080">
            <v>0</v>
          </cell>
          <cell r="F1080">
            <v>0</v>
          </cell>
          <cell r="G1080">
            <v>0</v>
          </cell>
          <cell r="I1080" t="str">
            <v>B</v>
          </cell>
          <cell r="J1080">
            <v>0</v>
          </cell>
          <cell r="K1080">
            <v>0</v>
          </cell>
          <cell r="L1080">
            <v>0</v>
          </cell>
          <cell r="M1080">
            <v>0</v>
          </cell>
          <cell r="N1080">
            <v>0</v>
          </cell>
          <cell r="P1080" t="str">
            <v>000117-2838-03</v>
          </cell>
          <cell r="Q1080" t="str">
            <v xml:space="preserve">  Adiantamentos Despesas Pessoal</v>
          </cell>
          <cell r="S1080">
            <v>0</v>
          </cell>
        </row>
        <row r="1081">
          <cell r="A1081">
            <v>488</v>
          </cell>
          <cell r="B1081" t="str">
            <v>102764-2838-01</v>
          </cell>
          <cell r="C1081" t="str">
            <v xml:space="preserve">  Juros Locação - Caixa Leasing Factoring</v>
          </cell>
          <cell r="D1081">
            <v>0</v>
          </cell>
          <cell r="E1081">
            <v>0</v>
          </cell>
          <cell r="F1081">
            <v>0</v>
          </cell>
          <cell r="G1081">
            <v>0</v>
          </cell>
          <cell r="I1081" t="str">
            <v>B</v>
          </cell>
          <cell r="J1081">
            <v>0</v>
          </cell>
          <cell r="K1081">
            <v>0</v>
          </cell>
          <cell r="L1081">
            <v>0</v>
          </cell>
          <cell r="M1081">
            <v>0</v>
          </cell>
          <cell r="N1081">
            <v>0</v>
          </cell>
          <cell r="P1081" t="str">
            <v>102764-2838-01</v>
          </cell>
          <cell r="Q1081" t="str">
            <v xml:space="preserve">  Juros Locação - Locapor</v>
          </cell>
          <cell r="S1081">
            <v>0</v>
          </cell>
        </row>
        <row r="1082">
          <cell r="A1082">
            <v>492</v>
          </cell>
          <cell r="B1082" t="str">
            <v>000117-2838-04</v>
          </cell>
          <cell r="C1082" t="str">
            <v xml:space="preserve">  Outros Serviços Especializ. - IVA Ded.</v>
          </cell>
          <cell r="D1082">
            <v>0</v>
          </cell>
          <cell r="E1082">
            <v>0</v>
          </cell>
          <cell r="F1082">
            <v>0</v>
          </cell>
          <cell r="G1082">
            <v>0</v>
          </cell>
          <cell r="I1082" t="str">
            <v>B</v>
          </cell>
          <cell r="J1082">
            <v>0</v>
          </cell>
          <cell r="K1082">
            <v>0</v>
          </cell>
          <cell r="L1082">
            <v>0</v>
          </cell>
          <cell r="M1082">
            <v>0</v>
          </cell>
          <cell r="N1082">
            <v>0</v>
          </cell>
          <cell r="P1082" t="str">
            <v>000117-2838-04</v>
          </cell>
          <cell r="Q1082" t="str">
            <v xml:space="preserve">  Outros Serviços Especializ. - IVA Ded.</v>
          </cell>
          <cell r="R1082">
            <v>0</v>
          </cell>
          <cell r="S1082">
            <v>0</v>
          </cell>
        </row>
        <row r="1083">
          <cell r="A1083">
            <v>495</v>
          </cell>
          <cell r="B1083" t="str">
            <v>000018-3042-01</v>
          </cell>
          <cell r="C1083" t="str">
            <v xml:space="preserve">  CBI 119198 500</v>
          </cell>
          <cell r="D1083">
            <v>0</v>
          </cell>
          <cell r="E1083">
            <v>0</v>
          </cell>
          <cell r="F1083">
            <v>0</v>
          </cell>
          <cell r="G1083">
            <v>0</v>
          </cell>
          <cell r="I1083" t="str">
            <v>B</v>
          </cell>
          <cell r="J1083">
            <v>0</v>
          </cell>
          <cell r="K1083">
            <v>0</v>
          </cell>
          <cell r="L1083">
            <v>0</v>
          </cell>
          <cell r="M1083">
            <v>0</v>
          </cell>
          <cell r="N1083">
            <v>0</v>
          </cell>
          <cell r="P1083" t="str">
            <v>000018-3042-01</v>
          </cell>
          <cell r="Q1083" t="str">
            <v xml:space="preserve">  CBI 119198 500</v>
          </cell>
          <cell r="S1083">
            <v>0</v>
          </cell>
        </row>
        <row r="1084">
          <cell r="A1084">
            <v>496</v>
          </cell>
          <cell r="B1084" t="str">
            <v>000117-3042-01</v>
          </cell>
          <cell r="C1084" t="str">
            <v xml:space="preserve">  CGD 2169.022515.630 </v>
          </cell>
          <cell r="D1084">
            <v>0</v>
          </cell>
          <cell r="E1084">
            <v>0</v>
          </cell>
          <cell r="F1084">
            <v>0</v>
          </cell>
          <cell r="G1084">
            <v>0</v>
          </cell>
          <cell r="I1084" t="str">
            <v>B</v>
          </cell>
          <cell r="J1084">
            <v>0</v>
          </cell>
          <cell r="K1084">
            <v>0</v>
          </cell>
          <cell r="L1084">
            <v>0</v>
          </cell>
          <cell r="M1084">
            <v>0</v>
          </cell>
          <cell r="N1084">
            <v>0</v>
          </cell>
          <cell r="P1084" t="str">
            <v>000117-3042-01</v>
          </cell>
          <cell r="Q1084" t="str">
            <v xml:space="preserve">  CGD 2169.022515.630 </v>
          </cell>
          <cell r="S1084">
            <v>0</v>
          </cell>
        </row>
        <row r="1085">
          <cell r="A1085">
            <v>503</v>
          </cell>
          <cell r="B1085">
            <v>2731</v>
          </cell>
          <cell r="C1085" t="str">
            <v>Seguros a liquidar</v>
          </cell>
          <cell r="D1085">
            <v>0</v>
          </cell>
          <cell r="E1085">
            <v>0</v>
          </cell>
          <cell r="F1085">
            <v>0</v>
          </cell>
          <cell r="G1085">
            <v>0</v>
          </cell>
          <cell r="I1085" t="str">
            <v>B</v>
          </cell>
          <cell r="J1085">
            <v>0</v>
          </cell>
          <cell r="K1085">
            <v>0</v>
          </cell>
          <cell r="L1085">
            <v>0</v>
          </cell>
          <cell r="M1085">
            <v>0</v>
          </cell>
          <cell r="N1085">
            <v>0</v>
          </cell>
          <cell r="P1085">
            <v>2731</v>
          </cell>
          <cell r="Q1085" t="str">
            <v>Seguros a liquidar</v>
          </cell>
          <cell r="S1085">
            <v>0</v>
          </cell>
        </row>
        <row r="1086">
          <cell r="A1086">
            <v>511</v>
          </cell>
          <cell r="B1086" t="str">
            <v>000117-2324-02</v>
          </cell>
          <cell r="C1086" t="str">
            <v xml:space="preserve">  Complemento Pensões do Pessoal</v>
          </cell>
          <cell r="D1086">
            <v>0</v>
          </cell>
          <cell r="E1086">
            <v>0</v>
          </cell>
          <cell r="F1086">
            <v>0</v>
          </cell>
          <cell r="G1086">
            <v>0</v>
          </cell>
          <cell r="I1086" t="str">
            <v>B</v>
          </cell>
          <cell r="J1086">
            <v>0</v>
          </cell>
          <cell r="K1086">
            <v>0</v>
          </cell>
          <cell r="L1086">
            <v>0</v>
          </cell>
          <cell r="M1086">
            <v>0</v>
          </cell>
          <cell r="N1086">
            <v>0</v>
          </cell>
          <cell r="P1086" t="str">
            <v>000117-2324-02</v>
          </cell>
          <cell r="Q1086" t="str">
            <v xml:space="preserve">  Complemento Pensões do Pessoal</v>
          </cell>
          <cell r="S1086">
            <v>0</v>
          </cell>
        </row>
        <row r="1087">
          <cell r="A1087">
            <v>518</v>
          </cell>
          <cell r="B1087" t="str">
            <v>100107-2338-01</v>
          </cell>
          <cell r="C1087" t="str">
            <v xml:space="preserve">  Com. Banco Depositário - CGD</v>
          </cell>
          <cell r="D1087">
            <v>0</v>
          </cell>
          <cell r="E1087">
            <v>0</v>
          </cell>
          <cell r="F1087">
            <v>0</v>
          </cell>
          <cell r="G1087">
            <v>0</v>
          </cell>
          <cell r="I1087" t="str">
            <v>B</v>
          </cell>
          <cell r="J1087">
            <v>0</v>
          </cell>
          <cell r="K1087">
            <v>0</v>
          </cell>
          <cell r="L1087">
            <v>0</v>
          </cell>
          <cell r="M1087">
            <v>0</v>
          </cell>
          <cell r="N1087">
            <v>0</v>
          </cell>
          <cell r="P1087" t="str">
            <v>100107-2338-01</v>
          </cell>
          <cell r="Q1087" t="str">
            <v xml:space="preserve">  Com. Banco Depositário - CGD</v>
          </cell>
          <cell r="S1087">
            <v>0</v>
          </cell>
        </row>
        <row r="1088">
          <cell r="A1088">
            <v>519</v>
          </cell>
          <cell r="B1088" t="str">
            <v>000117-2338-04</v>
          </cell>
          <cell r="C1088" t="str">
            <v xml:space="preserve">  Comunicações - IVA Ded.</v>
          </cell>
          <cell r="D1088">
            <v>0</v>
          </cell>
          <cell r="E1088">
            <v>0</v>
          </cell>
          <cell r="F1088">
            <v>0</v>
          </cell>
          <cell r="G1088">
            <v>0</v>
          </cell>
          <cell r="I1088" t="str">
            <v>B</v>
          </cell>
          <cell r="J1088">
            <v>0</v>
          </cell>
          <cell r="K1088">
            <v>0</v>
          </cell>
          <cell r="L1088">
            <v>0</v>
          </cell>
          <cell r="M1088">
            <v>0</v>
          </cell>
          <cell r="N1088">
            <v>0</v>
          </cell>
          <cell r="P1088" t="str">
            <v>000117-2338-04</v>
          </cell>
          <cell r="Q1088" t="str">
            <v xml:space="preserve">  Comunicações - IVA Ded.</v>
          </cell>
          <cell r="S1088">
            <v>0</v>
          </cell>
        </row>
        <row r="1089">
          <cell r="A1089">
            <v>522</v>
          </cell>
          <cell r="B1089" t="str">
            <v>000117-2338-09</v>
          </cell>
          <cell r="C1089" t="str">
            <v xml:space="preserve">  Avenças e Honorários - IVA Ded.</v>
          </cell>
          <cell r="D1089">
            <v>0</v>
          </cell>
          <cell r="E1089">
            <v>0</v>
          </cell>
          <cell r="F1089">
            <v>0</v>
          </cell>
          <cell r="G1089">
            <v>0</v>
          </cell>
          <cell r="I1089" t="str">
            <v>B</v>
          </cell>
          <cell r="J1089">
            <v>0</v>
          </cell>
          <cell r="K1089">
            <v>0</v>
          </cell>
          <cell r="L1089">
            <v>0</v>
          </cell>
          <cell r="M1089">
            <v>0</v>
          </cell>
          <cell r="N1089">
            <v>0</v>
          </cell>
          <cell r="P1089" t="str">
            <v>000117-2338-09</v>
          </cell>
          <cell r="Q1089" t="str">
            <v xml:space="preserve">  Avenças e Honorários - IVA Ded.</v>
          </cell>
          <cell r="R1089">
            <v>0</v>
          </cell>
          <cell r="S1089">
            <v>0</v>
          </cell>
        </row>
        <row r="1090">
          <cell r="A1090">
            <v>523</v>
          </cell>
          <cell r="B1090">
            <v>274</v>
          </cell>
          <cell r="C1090" t="str">
            <v>Proveitos diferidos</v>
          </cell>
          <cell r="D1090">
            <v>0</v>
          </cell>
          <cell r="E1090">
            <v>0</v>
          </cell>
          <cell r="F1090">
            <v>0</v>
          </cell>
          <cell r="G1090">
            <v>0</v>
          </cell>
          <cell r="I1090" t="str">
            <v>B</v>
          </cell>
          <cell r="J1090">
            <v>0</v>
          </cell>
          <cell r="K1090">
            <v>0</v>
          </cell>
          <cell r="L1090">
            <v>0</v>
          </cell>
          <cell r="M1090">
            <v>0</v>
          </cell>
          <cell r="N1090">
            <v>0</v>
          </cell>
          <cell r="P1090">
            <v>274</v>
          </cell>
          <cell r="Q1090" t="str">
            <v>Proveitos diferidos</v>
          </cell>
          <cell r="R1090">
            <v>0</v>
          </cell>
          <cell r="S1090">
            <v>0</v>
          </cell>
        </row>
        <row r="1091">
          <cell r="A1091">
            <v>524</v>
          </cell>
          <cell r="B1091">
            <v>2745</v>
          </cell>
          <cell r="C1091" t="str">
            <v>Subsídios para investimentos</v>
          </cell>
          <cell r="D1091">
            <v>0</v>
          </cell>
          <cell r="E1091">
            <v>0</v>
          </cell>
          <cell r="F1091">
            <v>0</v>
          </cell>
          <cell r="G1091">
            <v>0</v>
          </cell>
          <cell r="I1091" t="str">
            <v>B</v>
          </cell>
          <cell r="J1091">
            <v>0</v>
          </cell>
          <cell r="K1091">
            <v>0</v>
          </cell>
          <cell r="L1091">
            <v>0</v>
          </cell>
          <cell r="M1091">
            <v>0</v>
          </cell>
          <cell r="N1091">
            <v>0</v>
          </cell>
          <cell r="P1091">
            <v>2745</v>
          </cell>
          <cell r="Q1091" t="str">
            <v>Subsídios para investimentos</v>
          </cell>
          <cell r="S1091">
            <v>0</v>
          </cell>
        </row>
        <row r="1092">
          <cell r="A1092">
            <v>525</v>
          </cell>
          <cell r="B1092">
            <v>2746</v>
          </cell>
          <cell r="C1092" t="str">
            <v>Prémios de emissão de obrigações</v>
          </cell>
          <cell r="D1092">
            <v>0</v>
          </cell>
          <cell r="E1092">
            <v>0</v>
          </cell>
          <cell r="F1092">
            <v>0</v>
          </cell>
          <cell r="G1092">
            <v>0</v>
          </cell>
          <cell r="I1092" t="str">
            <v>B</v>
          </cell>
          <cell r="J1092">
            <v>0</v>
          </cell>
          <cell r="K1092">
            <v>0</v>
          </cell>
          <cell r="L1092">
            <v>0</v>
          </cell>
          <cell r="M1092">
            <v>0</v>
          </cell>
          <cell r="N1092">
            <v>0</v>
          </cell>
          <cell r="P1092">
            <v>2746</v>
          </cell>
          <cell r="Q1092" t="str">
            <v>Prémios de emissão de obrigações</v>
          </cell>
          <cell r="S1092">
            <v>0</v>
          </cell>
        </row>
        <row r="1093">
          <cell r="A1093">
            <v>526</v>
          </cell>
          <cell r="B1093">
            <v>2747</v>
          </cell>
          <cell r="C1093" t="str">
            <v>Prémios de emissão de títulos de participação</v>
          </cell>
          <cell r="D1093">
            <v>0</v>
          </cell>
          <cell r="E1093">
            <v>0</v>
          </cell>
          <cell r="F1093">
            <v>0</v>
          </cell>
          <cell r="G1093">
            <v>0</v>
          </cell>
          <cell r="I1093" t="str">
            <v>B</v>
          </cell>
          <cell r="J1093">
            <v>0</v>
          </cell>
          <cell r="K1093">
            <v>0</v>
          </cell>
          <cell r="L1093">
            <v>0</v>
          </cell>
          <cell r="M1093">
            <v>0</v>
          </cell>
          <cell r="N1093">
            <v>0</v>
          </cell>
          <cell r="P1093">
            <v>2747</v>
          </cell>
          <cell r="Q1093" t="str">
            <v>Prémios de emissão de títulos de participação</v>
          </cell>
          <cell r="S1093">
            <v>0</v>
          </cell>
        </row>
        <row r="1094">
          <cell r="A1094">
            <v>527</v>
          </cell>
          <cell r="B1094">
            <v>2748</v>
          </cell>
          <cell r="C1094" t="str">
            <v>Diferenças de câmbio favoráveis</v>
          </cell>
          <cell r="D1094">
            <v>0</v>
          </cell>
          <cell r="E1094">
            <v>0</v>
          </cell>
          <cell r="F1094">
            <v>0</v>
          </cell>
          <cell r="G1094">
            <v>0</v>
          </cell>
          <cell r="I1094" t="str">
            <v>B</v>
          </cell>
          <cell r="J1094">
            <v>0</v>
          </cell>
          <cell r="K1094">
            <v>0</v>
          </cell>
          <cell r="L1094">
            <v>0</v>
          </cell>
          <cell r="M1094">
            <v>0</v>
          </cell>
          <cell r="N1094">
            <v>0</v>
          </cell>
          <cell r="P1094">
            <v>2748</v>
          </cell>
          <cell r="Q1094" t="str">
            <v>Diferenças de câmbio favoráveis</v>
          </cell>
          <cell r="S1094">
            <v>0</v>
          </cell>
        </row>
        <row r="1095">
          <cell r="A1095">
            <v>528</v>
          </cell>
          <cell r="B1095">
            <v>27481</v>
          </cell>
          <cell r="C1095" t="str">
            <v>Relacionadas com o financiamento do imobilizado em curso</v>
          </cell>
          <cell r="D1095">
            <v>0</v>
          </cell>
          <cell r="E1095">
            <v>0</v>
          </cell>
          <cell r="F1095">
            <v>0</v>
          </cell>
          <cell r="G1095">
            <v>0</v>
          </cell>
          <cell r="I1095" t="str">
            <v>B</v>
          </cell>
          <cell r="J1095">
            <v>0</v>
          </cell>
          <cell r="K1095">
            <v>0</v>
          </cell>
          <cell r="L1095">
            <v>0</v>
          </cell>
          <cell r="M1095">
            <v>0</v>
          </cell>
          <cell r="N1095">
            <v>0</v>
          </cell>
          <cell r="P1095">
            <v>27481</v>
          </cell>
          <cell r="Q1095" t="str">
            <v>Reacionadas com o financiamento do imobilizado em curso</v>
          </cell>
          <cell r="S1095">
            <v>0</v>
          </cell>
        </row>
        <row r="1096">
          <cell r="A1096">
            <v>529</v>
          </cell>
          <cell r="B1096">
            <v>27482</v>
          </cell>
          <cell r="C1096" t="str">
            <v>Outras</v>
          </cell>
          <cell r="D1096">
            <v>0</v>
          </cell>
          <cell r="E1096">
            <v>0</v>
          </cell>
          <cell r="F1096">
            <v>0</v>
          </cell>
          <cell r="G1096">
            <v>0</v>
          </cell>
          <cell r="I1096" t="str">
            <v>B</v>
          </cell>
          <cell r="J1096">
            <v>0</v>
          </cell>
          <cell r="K1096">
            <v>0</v>
          </cell>
          <cell r="L1096">
            <v>0</v>
          </cell>
          <cell r="M1096">
            <v>0</v>
          </cell>
          <cell r="N1096">
            <v>0</v>
          </cell>
          <cell r="P1096">
            <v>27482</v>
          </cell>
          <cell r="Q1096" t="str">
            <v>Outras</v>
          </cell>
          <cell r="S1096">
            <v>0</v>
          </cell>
        </row>
        <row r="1097">
          <cell r="A1097">
            <v>530</v>
          </cell>
          <cell r="B1097">
            <v>2749</v>
          </cell>
          <cell r="C1097" t="str">
            <v>Outros proveitos diferidos</v>
          </cell>
          <cell r="D1097">
            <v>0</v>
          </cell>
          <cell r="E1097">
            <v>0</v>
          </cell>
          <cell r="F1097">
            <v>0</v>
          </cell>
          <cell r="G1097">
            <v>0</v>
          </cell>
          <cell r="I1097" t="str">
            <v>B</v>
          </cell>
          <cell r="J1097">
            <v>0</v>
          </cell>
          <cell r="K1097">
            <v>0</v>
          </cell>
          <cell r="L1097">
            <v>0</v>
          </cell>
          <cell r="M1097">
            <v>0</v>
          </cell>
          <cell r="N1097">
            <v>0</v>
          </cell>
          <cell r="P1097">
            <v>2749</v>
          </cell>
          <cell r="Q1097" t="str">
            <v>Outros proveitos diferidos</v>
          </cell>
          <cell r="R1097">
            <v>0</v>
          </cell>
          <cell r="S1097">
            <v>0</v>
          </cell>
        </row>
        <row r="1098">
          <cell r="A1098">
            <v>531</v>
          </cell>
          <cell r="B1098" t="str">
            <v>000117-3042-99</v>
          </cell>
          <cell r="C1098" t="str">
            <v xml:space="preserve">  Outros</v>
          </cell>
          <cell r="D1098">
            <v>0</v>
          </cell>
          <cell r="E1098">
            <v>0</v>
          </cell>
          <cell r="F1098">
            <v>0</v>
          </cell>
          <cell r="G1098">
            <v>0</v>
          </cell>
          <cell r="I1098" t="str">
            <v>B</v>
          </cell>
          <cell r="J1098">
            <v>0</v>
          </cell>
          <cell r="K1098">
            <v>0</v>
          </cell>
          <cell r="L1098">
            <v>0</v>
          </cell>
          <cell r="M1098">
            <v>0</v>
          </cell>
          <cell r="N1098">
            <v>0</v>
          </cell>
          <cell r="P1098" t="str">
            <v>000117-3042-99</v>
          </cell>
          <cell r="Q1098" t="str">
            <v xml:space="preserve">  Outras</v>
          </cell>
          <cell r="R1098">
            <v>0</v>
          </cell>
          <cell r="S1098">
            <v>0</v>
          </cell>
        </row>
        <row r="1099">
          <cell r="A1099">
            <v>551</v>
          </cell>
          <cell r="B1099" t="str">
            <v>121111-1554-31</v>
          </cell>
          <cell r="C1099" t="str">
            <v xml:space="preserve">  Manuel Inácio &amp; Filhos, SGPS, SA</v>
          </cell>
          <cell r="D1099">
            <v>0</v>
          </cell>
          <cell r="E1099">
            <v>0</v>
          </cell>
          <cell r="F1099">
            <v>0</v>
          </cell>
          <cell r="G1099">
            <v>0</v>
          </cell>
          <cell r="I1099" t="str">
            <v>B</v>
          </cell>
          <cell r="J1099">
            <v>0</v>
          </cell>
          <cell r="K1099">
            <v>0</v>
          </cell>
          <cell r="L1099">
            <v>0</v>
          </cell>
          <cell r="M1099">
            <v>0</v>
          </cell>
          <cell r="N1099">
            <v>0</v>
          </cell>
          <cell r="R1099">
            <v>0</v>
          </cell>
          <cell r="S1099">
            <v>0</v>
          </cell>
        </row>
        <row r="1100">
          <cell r="A1100">
            <v>557</v>
          </cell>
          <cell r="B1100" t="str">
            <v>120428-2668-31</v>
          </cell>
          <cell r="C1100" t="str">
            <v xml:space="preserve">  Torre Confecções, SA</v>
          </cell>
          <cell r="D1100">
            <v>0</v>
          </cell>
          <cell r="E1100">
            <v>0</v>
          </cell>
          <cell r="F1100">
            <v>0</v>
          </cell>
          <cell r="G1100">
            <v>0</v>
          </cell>
          <cell r="I1100" t="str">
            <v>B</v>
          </cell>
          <cell r="J1100">
            <v>0</v>
          </cell>
          <cell r="K1100">
            <v>0</v>
          </cell>
          <cell r="L1100">
            <v>0</v>
          </cell>
          <cell r="M1100">
            <v>0</v>
          </cell>
          <cell r="N1100">
            <v>0</v>
          </cell>
          <cell r="P1100" t="str">
            <v>120428-0816-01</v>
          </cell>
          <cell r="Q1100" t="str">
            <v xml:space="preserve">  Torre Confecções, SA</v>
          </cell>
          <cell r="R1100">
            <v>0</v>
          </cell>
          <cell r="S1100">
            <v>0</v>
          </cell>
        </row>
        <row r="1101">
          <cell r="A1101">
            <v>558</v>
          </cell>
          <cell r="B1101" t="str">
            <v>121343-2668-31</v>
          </cell>
          <cell r="C1101" t="str">
            <v xml:space="preserve">  Grupo Pestana - Pous. Inv. Turíst., SA</v>
          </cell>
          <cell r="D1101">
            <v>0</v>
          </cell>
          <cell r="E1101">
            <v>0</v>
          </cell>
          <cell r="F1101">
            <v>0</v>
          </cell>
          <cell r="G1101">
            <v>0</v>
          </cell>
          <cell r="I1101" t="str">
            <v>B</v>
          </cell>
          <cell r="J1101">
            <v>0</v>
          </cell>
          <cell r="K1101">
            <v>0</v>
          </cell>
          <cell r="L1101">
            <v>0</v>
          </cell>
          <cell r="M1101">
            <v>0</v>
          </cell>
          <cell r="N1101">
            <v>0</v>
          </cell>
          <cell r="R1101">
            <v>0</v>
          </cell>
          <cell r="S1101">
            <v>0</v>
          </cell>
        </row>
        <row r="1102">
          <cell r="A1102">
            <v>567</v>
          </cell>
          <cell r="B1102">
            <v>0</v>
          </cell>
          <cell r="C1102" t="str">
            <v>Empréstimos de tesouraria</v>
          </cell>
          <cell r="D1102">
            <v>0</v>
          </cell>
          <cell r="E1102">
            <v>0</v>
          </cell>
          <cell r="F1102">
            <v>0</v>
          </cell>
          <cell r="G1102">
            <v>0</v>
          </cell>
          <cell r="I1102" t="str">
            <v>B</v>
          </cell>
          <cell r="J1102">
            <v>0</v>
          </cell>
          <cell r="K1102">
            <v>0</v>
          </cell>
          <cell r="L1102">
            <v>0</v>
          </cell>
          <cell r="M1102">
            <v>0</v>
          </cell>
          <cell r="N1102">
            <v>0</v>
          </cell>
          <cell r="P1102">
            <v>0</v>
          </cell>
          <cell r="Q1102" t="str">
            <v>Empréstimos de tesouraria</v>
          </cell>
          <cell r="R1102">
            <v>0</v>
          </cell>
          <cell r="S1102">
            <v>0</v>
          </cell>
        </row>
        <row r="1103">
          <cell r="A1103">
            <v>576</v>
          </cell>
          <cell r="B1103">
            <v>0</v>
          </cell>
          <cell r="C1103" t="str">
            <v>Juros</v>
          </cell>
          <cell r="D1103">
            <v>0</v>
          </cell>
          <cell r="E1103">
            <v>0</v>
          </cell>
          <cell r="F1103">
            <v>0</v>
          </cell>
          <cell r="G1103">
            <v>0</v>
          </cell>
          <cell r="I1103" t="str">
            <v>B</v>
          </cell>
          <cell r="J1103">
            <v>0</v>
          </cell>
          <cell r="K1103">
            <v>0</v>
          </cell>
          <cell r="L1103">
            <v>0</v>
          </cell>
          <cell r="M1103">
            <v>0</v>
          </cell>
          <cell r="N1103">
            <v>0</v>
          </cell>
          <cell r="P1103">
            <v>0</v>
          </cell>
          <cell r="Q1103" t="str">
            <v>Juros</v>
          </cell>
          <cell r="R1103">
            <v>0</v>
          </cell>
          <cell r="S1103">
            <v>0</v>
          </cell>
        </row>
        <row r="1104">
          <cell r="A1104">
            <v>577</v>
          </cell>
          <cell r="B1104" t="str">
            <v>120196-1554-32</v>
          </cell>
          <cell r="C1104" t="str">
            <v xml:space="preserve">  Sinalemp, Sinal. Empres., SA</v>
          </cell>
          <cell r="D1104">
            <v>0</v>
          </cell>
          <cell r="E1104">
            <v>0</v>
          </cell>
          <cell r="F1104">
            <v>0</v>
          </cell>
          <cell r="G1104">
            <v>0</v>
          </cell>
          <cell r="I1104" t="str">
            <v>B</v>
          </cell>
          <cell r="J1104">
            <v>0</v>
          </cell>
          <cell r="K1104">
            <v>0</v>
          </cell>
          <cell r="L1104">
            <v>0</v>
          </cell>
          <cell r="M1104">
            <v>0</v>
          </cell>
          <cell r="N1104">
            <v>0</v>
          </cell>
          <cell r="P1104" t="str">
            <v>120196-0807-02</v>
          </cell>
          <cell r="Q1104" t="str">
            <v xml:space="preserve">  Sinalemp, Sinal. Empres., SA</v>
          </cell>
          <cell r="R1104">
            <v>0</v>
          </cell>
          <cell r="S1104">
            <v>0</v>
          </cell>
        </row>
        <row r="1105">
          <cell r="A1105">
            <v>579</v>
          </cell>
          <cell r="B1105">
            <v>0</v>
          </cell>
          <cell r="C1105" t="str">
            <v>Empréstimos de tesouraria</v>
          </cell>
          <cell r="D1105">
            <v>0</v>
          </cell>
          <cell r="E1105">
            <v>0</v>
          </cell>
          <cell r="F1105">
            <v>0</v>
          </cell>
          <cell r="G1105">
            <v>0</v>
          </cell>
          <cell r="I1105" t="str">
            <v>B</v>
          </cell>
          <cell r="J1105">
            <v>0</v>
          </cell>
          <cell r="K1105">
            <v>0</v>
          </cell>
          <cell r="L1105">
            <v>0</v>
          </cell>
          <cell r="M1105">
            <v>0</v>
          </cell>
          <cell r="N1105">
            <v>0</v>
          </cell>
          <cell r="P1105">
            <v>0</v>
          </cell>
          <cell r="Q1105" t="str">
            <v>Empréstimos de tesouraria</v>
          </cell>
          <cell r="S1105">
            <v>0</v>
          </cell>
        </row>
        <row r="1106">
          <cell r="A1106">
            <v>584</v>
          </cell>
          <cell r="B1106" t="str">
            <v>120089-2668-35</v>
          </cell>
          <cell r="C1106" t="str">
            <v xml:space="preserve">  Gaspar, SGPS</v>
          </cell>
          <cell r="D1106">
            <v>0</v>
          </cell>
          <cell r="E1106">
            <v>0</v>
          </cell>
          <cell r="F1106">
            <v>0</v>
          </cell>
          <cell r="G1106">
            <v>0</v>
          </cell>
          <cell r="I1106" t="str">
            <v>B</v>
          </cell>
          <cell r="J1106">
            <v>0</v>
          </cell>
          <cell r="K1106">
            <v>0</v>
          </cell>
          <cell r="L1106">
            <v>0</v>
          </cell>
          <cell r="M1106">
            <v>0</v>
          </cell>
          <cell r="N1106">
            <v>0</v>
          </cell>
          <cell r="P1106" t="str">
            <v>120055-0816-05</v>
          </cell>
          <cell r="Q1106" t="str">
            <v xml:space="preserve">  Gresval, SA</v>
          </cell>
          <cell r="R1106">
            <v>0</v>
          </cell>
          <cell r="S1106">
            <v>0</v>
          </cell>
        </row>
        <row r="1107">
          <cell r="A1107">
            <v>592</v>
          </cell>
          <cell r="B1107">
            <v>29</v>
          </cell>
          <cell r="C1107" t="str">
            <v>Provisões</v>
          </cell>
          <cell r="D1107">
            <v>0</v>
          </cell>
          <cell r="E1107">
            <v>0</v>
          </cell>
          <cell r="F1107">
            <v>0</v>
          </cell>
          <cell r="G1107">
            <v>0</v>
          </cell>
          <cell r="I1107" t="str">
            <v>B</v>
          </cell>
          <cell r="J1107">
            <v>0</v>
          </cell>
          <cell r="K1107">
            <v>0</v>
          </cell>
          <cell r="L1107">
            <v>0</v>
          </cell>
          <cell r="M1107">
            <v>0</v>
          </cell>
          <cell r="N1107">
            <v>0</v>
          </cell>
          <cell r="P1107">
            <v>29</v>
          </cell>
          <cell r="Q1107" t="str">
            <v>Provisões</v>
          </cell>
          <cell r="S1107">
            <v>0</v>
          </cell>
        </row>
        <row r="1108">
          <cell r="A1108">
            <v>593</v>
          </cell>
          <cell r="B1108">
            <v>291</v>
          </cell>
          <cell r="C1108" t="str">
            <v>Pensões</v>
          </cell>
          <cell r="D1108">
            <v>0</v>
          </cell>
          <cell r="E1108">
            <v>0</v>
          </cell>
          <cell r="F1108">
            <v>0</v>
          </cell>
          <cell r="G1108">
            <v>0</v>
          </cell>
          <cell r="I1108" t="str">
            <v>B</v>
          </cell>
          <cell r="J1108">
            <v>0</v>
          </cell>
          <cell r="K1108">
            <v>0</v>
          </cell>
          <cell r="L1108">
            <v>0</v>
          </cell>
          <cell r="M1108">
            <v>0</v>
          </cell>
          <cell r="N1108">
            <v>0</v>
          </cell>
          <cell r="P1108">
            <v>291</v>
          </cell>
          <cell r="Q1108" t="str">
            <v>Pensões</v>
          </cell>
          <cell r="S1108">
            <v>0</v>
          </cell>
        </row>
        <row r="1109">
          <cell r="A1109">
            <v>594</v>
          </cell>
          <cell r="B1109">
            <v>292</v>
          </cell>
          <cell r="C1109" t="str">
            <v>Impostos</v>
          </cell>
          <cell r="D1109">
            <v>0</v>
          </cell>
          <cell r="E1109">
            <v>0</v>
          </cell>
          <cell r="F1109">
            <v>0</v>
          </cell>
          <cell r="G1109">
            <v>0</v>
          </cell>
          <cell r="I1109" t="str">
            <v>B</v>
          </cell>
          <cell r="J1109">
            <v>0</v>
          </cell>
          <cell r="K1109">
            <v>0</v>
          </cell>
          <cell r="L1109">
            <v>0</v>
          </cell>
          <cell r="M1109">
            <v>0</v>
          </cell>
          <cell r="N1109">
            <v>0</v>
          </cell>
          <cell r="P1109">
            <v>292</v>
          </cell>
          <cell r="Q1109" t="str">
            <v>Impostos</v>
          </cell>
          <cell r="S1109">
            <v>0</v>
          </cell>
        </row>
        <row r="1110">
          <cell r="A1110">
            <v>595</v>
          </cell>
          <cell r="B1110">
            <v>293</v>
          </cell>
          <cell r="C1110" t="str">
            <v>Processos judiciais em curso</v>
          </cell>
          <cell r="D1110">
            <v>0</v>
          </cell>
          <cell r="E1110">
            <v>0</v>
          </cell>
          <cell r="F1110">
            <v>0</v>
          </cell>
          <cell r="G1110">
            <v>0</v>
          </cell>
          <cell r="I1110" t="str">
            <v>B</v>
          </cell>
          <cell r="J1110">
            <v>0</v>
          </cell>
          <cell r="K1110">
            <v>0</v>
          </cell>
          <cell r="L1110">
            <v>0</v>
          </cell>
          <cell r="M1110">
            <v>0</v>
          </cell>
          <cell r="N1110">
            <v>0</v>
          </cell>
          <cell r="P1110">
            <v>293</v>
          </cell>
          <cell r="Q1110" t="str">
            <v>Processos judiciais em curso</v>
          </cell>
          <cell r="S1110">
            <v>0</v>
          </cell>
        </row>
        <row r="1111">
          <cell r="A1111">
            <v>596</v>
          </cell>
          <cell r="B1111">
            <v>294</v>
          </cell>
          <cell r="C1111" t="str">
            <v>Acidentes no Trabalho e doenças profissionais</v>
          </cell>
          <cell r="D1111">
            <v>0</v>
          </cell>
          <cell r="E1111">
            <v>0</v>
          </cell>
          <cell r="F1111">
            <v>0</v>
          </cell>
          <cell r="G1111">
            <v>0</v>
          </cell>
          <cell r="I1111" t="str">
            <v>B</v>
          </cell>
          <cell r="J1111">
            <v>0</v>
          </cell>
          <cell r="K1111">
            <v>0</v>
          </cell>
          <cell r="L1111">
            <v>0</v>
          </cell>
          <cell r="M1111">
            <v>0</v>
          </cell>
          <cell r="N1111">
            <v>0</v>
          </cell>
          <cell r="P1111">
            <v>294</v>
          </cell>
          <cell r="Q1111" t="str">
            <v>Acidentes no trabaho e doenças profissionais</v>
          </cell>
          <cell r="S1111">
            <v>0</v>
          </cell>
        </row>
        <row r="1112">
          <cell r="A1112">
            <v>597</v>
          </cell>
          <cell r="B1112">
            <v>295</v>
          </cell>
          <cell r="C1112" t="str">
            <v>Garantias a Clientes</v>
          </cell>
          <cell r="D1112">
            <v>0</v>
          </cell>
          <cell r="E1112">
            <v>0</v>
          </cell>
          <cell r="F1112">
            <v>0</v>
          </cell>
          <cell r="G1112">
            <v>0</v>
          </cell>
          <cell r="I1112" t="str">
            <v>B</v>
          </cell>
          <cell r="J1112">
            <v>0</v>
          </cell>
          <cell r="K1112">
            <v>0</v>
          </cell>
          <cell r="L1112">
            <v>0</v>
          </cell>
          <cell r="M1112">
            <v>0</v>
          </cell>
          <cell r="N1112">
            <v>0</v>
          </cell>
          <cell r="P1112">
            <v>295</v>
          </cell>
          <cell r="Q1112" t="str">
            <v>Garantias a Clientes</v>
          </cell>
          <cell r="S1112">
            <v>0</v>
          </cell>
        </row>
        <row r="1113">
          <cell r="A1113">
            <v>598</v>
          </cell>
          <cell r="B1113">
            <v>298</v>
          </cell>
          <cell r="C1113" t="str">
            <v>Outras provisões</v>
          </cell>
          <cell r="D1113">
            <v>0</v>
          </cell>
          <cell r="E1113">
            <v>0</v>
          </cell>
          <cell r="F1113">
            <v>0</v>
          </cell>
          <cell r="G1113">
            <v>0</v>
          </cell>
          <cell r="I1113" t="str">
            <v>B</v>
          </cell>
          <cell r="J1113">
            <v>0</v>
          </cell>
          <cell r="K1113">
            <v>0</v>
          </cell>
          <cell r="L1113">
            <v>0</v>
          </cell>
          <cell r="M1113">
            <v>0</v>
          </cell>
          <cell r="N1113">
            <v>0</v>
          </cell>
          <cell r="P1113">
            <v>298</v>
          </cell>
          <cell r="Q1113" t="str">
            <v>Outras provisões</v>
          </cell>
          <cell r="S1113">
            <v>0</v>
          </cell>
        </row>
        <row r="1114">
          <cell r="A1114">
            <v>599</v>
          </cell>
          <cell r="B1114">
            <v>0</v>
          </cell>
          <cell r="C1114" t="str">
            <v>Para outros riscos e encargos</v>
          </cell>
          <cell r="D1114">
            <v>0</v>
          </cell>
          <cell r="E1114">
            <v>0</v>
          </cell>
          <cell r="F1114">
            <v>0</v>
          </cell>
          <cell r="G1114">
            <v>0</v>
          </cell>
          <cell r="I1114" t="str">
            <v>B</v>
          </cell>
          <cell r="J1114">
            <v>0</v>
          </cell>
          <cell r="K1114">
            <v>0</v>
          </cell>
          <cell r="L1114">
            <v>0</v>
          </cell>
          <cell r="M1114">
            <v>0</v>
          </cell>
          <cell r="N1114">
            <v>0</v>
          </cell>
          <cell r="P1114">
            <v>0</v>
          </cell>
          <cell r="Q1114" t="str">
            <v>Para outros riscos e encargos</v>
          </cell>
          <cell r="S1114">
            <v>0</v>
          </cell>
        </row>
        <row r="1115">
          <cell r="A1115">
            <v>600</v>
          </cell>
          <cell r="B1115">
            <v>31</v>
          </cell>
          <cell r="C1115" t="str">
            <v>Compras</v>
          </cell>
          <cell r="D1115">
            <v>0</v>
          </cell>
          <cell r="E1115">
            <v>0</v>
          </cell>
          <cell r="F1115">
            <v>0</v>
          </cell>
          <cell r="G1115">
            <v>0</v>
          </cell>
          <cell r="I1115" t="str">
            <v>B</v>
          </cell>
          <cell r="J1115">
            <v>0</v>
          </cell>
          <cell r="K1115">
            <v>0</v>
          </cell>
          <cell r="L1115">
            <v>0</v>
          </cell>
          <cell r="M1115">
            <v>0</v>
          </cell>
          <cell r="N1115">
            <v>0</v>
          </cell>
          <cell r="P1115">
            <v>31</v>
          </cell>
          <cell r="Q1115" t="str">
            <v>Compras</v>
          </cell>
          <cell r="S1115">
            <v>0</v>
          </cell>
        </row>
        <row r="1116">
          <cell r="A1116">
            <v>601</v>
          </cell>
          <cell r="B1116">
            <v>312</v>
          </cell>
          <cell r="C1116" t="str">
            <v>Mercadorias</v>
          </cell>
          <cell r="D1116">
            <v>0</v>
          </cell>
          <cell r="E1116">
            <v>0</v>
          </cell>
          <cell r="F1116">
            <v>0</v>
          </cell>
          <cell r="G1116">
            <v>0</v>
          </cell>
          <cell r="I1116" t="str">
            <v>B</v>
          </cell>
          <cell r="J1116">
            <v>0</v>
          </cell>
          <cell r="K1116">
            <v>0</v>
          </cell>
          <cell r="L1116">
            <v>0</v>
          </cell>
          <cell r="M1116">
            <v>0</v>
          </cell>
          <cell r="N1116">
            <v>0</v>
          </cell>
          <cell r="P1116">
            <v>312</v>
          </cell>
          <cell r="Q1116" t="str">
            <v>Mercadorias</v>
          </cell>
          <cell r="S1116">
            <v>0</v>
          </cell>
        </row>
        <row r="1117">
          <cell r="A1117">
            <v>602</v>
          </cell>
          <cell r="B1117">
            <v>316</v>
          </cell>
          <cell r="C1117" t="str">
            <v>Matérias-primas, subsidiárias e de consumo</v>
          </cell>
          <cell r="D1117">
            <v>0</v>
          </cell>
          <cell r="E1117">
            <v>0</v>
          </cell>
          <cell r="F1117">
            <v>0</v>
          </cell>
          <cell r="G1117">
            <v>0</v>
          </cell>
          <cell r="I1117" t="str">
            <v>B</v>
          </cell>
          <cell r="J1117">
            <v>0</v>
          </cell>
          <cell r="K1117">
            <v>0</v>
          </cell>
          <cell r="L1117">
            <v>0</v>
          </cell>
          <cell r="M1117">
            <v>0</v>
          </cell>
          <cell r="N1117">
            <v>0</v>
          </cell>
          <cell r="P1117">
            <v>316</v>
          </cell>
          <cell r="Q1117" t="str">
            <v>Matérias-primas, subsidiárias e de consumo</v>
          </cell>
          <cell r="S1117">
            <v>0</v>
          </cell>
        </row>
        <row r="1118">
          <cell r="A1118">
            <v>603</v>
          </cell>
          <cell r="B1118">
            <v>3161</v>
          </cell>
          <cell r="C1118" t="str">
            <v>Matérias-primas</v>
          </cell>
          <cell r="D1118">
            <v>0</v>
          </cell>
          <cell r="E1118">
            <v>0</v>
          </cell>
          <cell r="F1118">
            <v>0</v>
          </cell>
          <cell r="G1118">
            <v>0</v>
          </cell>
          <cell r="I1118" t="str">
            <v>B</v>
          </cell>
          <cell r="J1118">
            <v>0</v>
          </cell>
          <cell r="K1118">
            <v>0</v>
          </cell>
          <cell r="L1118">
            <v>0</v>
          </cell>
          <cell r="M1118">
            <v>0</v>
          </cell>
          <cell r="N1118">
            <v>0</v>
          </cell>
          <cell r="P1118">
            <v>3161</v>
          </cell>
          <cell r="Q1118" t="str">
            <v>Matérias-primas</v>
          </cell>
          <cell r="S1118">
            <v>0</v>
          </cell>
        </row>
        <row r="1119">
          <cell r="A1119">
            <v>604</v>
          </cell>
          <cell r="B1119">
            <v>3162</v>
          </cell>
          <cell r="C1119" t="str">
            <v>Matérias subsidiárias</v>
          </cell>
          <cell r="D1119">
            <v>0</v>
          </cell>
          <cell r="E1119">
            <v>0</v>
          </cell>
          <cell r="F1119">
            <v>0</v>
          </cell>
          <cell r="G1119">
            <v>0</v>
          </cell>
          <cell r="I1119" t="str">
            <v>B</v>
          </cell>
          <cell r="J1119">
            <v>0</v>
          </cell>
          <cell r="K1119">
            <v>0</v>
          </cell>
          <cell r="L1119">
            <v>0</v>
          </cell>
          <cell r="M1119">
            <v>0</v>
          </cell>
          <cell r="N1119">
            <v>0</v>
          </cell>
          <cell r="P1119">
            <v>3162</v>
          </cell>
          <cell r="Q1119" t="str">
            <v>Matérias subsidiárias</v>
          </cell>
          <cell r="S1119">
            <v>0</v>
          </cell>
        </row>
        <row r="1120">
          <cell r="A1120">
            <v>605</v>
          </cell>
          <cell r="B1120">
            <v>3163</v>
          </cell>
          <cell r="C1120" t="str">
            <v>Materialis diversos</v>
          </cell>
          <cell r="D1120">
            <v>0</v>
          </cell>
          <cell r="E1120">
            <v>0</v>
          </cell>
          <cell r="F1120">
            <v>0</v>
          </cell>
          <cell r="G1120">
            <v>0</v>
          </cell>
          <cell r="I1120" t="str">
            <v>B</v>
          </cell>
          <cell r="J1120">
            <v>0</v>
          </cell>
          <cell r="K1120">
            <v>0</v>
          </cell>
          <cell r="L1120">
            <v>0</v>
          </cell>
          <cell r="M1120">
            <v>0</v>
          </cell>
          <cell r="N1120">
            <v>0</v>
          </cell>
          <cell r="P1120">
            <v>3163</v>
          </cell>
          <cell r="Q1120" t="str">
            <v>Materialis diversos</v>
          </cell>
          <cell r="S1120">
            <v>0</v>
          </cell>
        </row>
        <row r="1121">
          <cell r="A1121">
            <v>606</v>
          </cell>
          <cell r="B1121">
            <v>3164</v>
          </cell>
          <cell r="C1121" t="str">
            <v>Embalagens de consumo</v>
          </cell>
          <cell r="D1121">
            <v>0</v>
          </cell>
          <cell r="E1121">
            <v>0</v>
          </cell>
          <cell r="F1121">
            <v>0</v>
          </cell>
          <cell r="G1121">
            <v>0</v>
          </cell>
          <cell r="I1121" t="str">
            <v>B</v>
          </cell>
          <cell r="J1121">
            <v>0</v>
          </cell>
          <cell r="K1121">
            <v>0</v>
          </cell>
          <cell r="L1121">
            <v>0</v>
          </cell>
          <cell r="M1121">
            <v>0</v>
          </cell>
          <cell r="N1121">
            <v>0</v>
          </cell>
          <cell r="P1121">
            <v>3164</v>
          </cell>
          <cell r="Q1121" t="str">
            <v>Embalagens de consumo</v>
          </cell>
          <cell r="S1121">
            <v>0</v>
          </cell>
        </row>
        <row r="1122">
          <cell r="A1122">
            <v>607</v>
          </cell>
          <cell r="B1122">
            <v>317</v>
          </cell>
          <cell r="C1122" t="str">
            <v>Devouções de compras</v>
          </cell>
          <cell r="D1122">
            <v>0</v>
          </cell>
          <cell r="E1122">
            <v>0</v>
          </cell>
          <cell r="F1122">
            <v>0</v>
          </cell>
          <cell r="G1122">
            <v>0</v>
          </cell>
          <cell r="I1122" t="str">
            <v>B</v>
          </cell>
          <cell r="J1122">
            <v>0</v>
          </cell>
          <cell r="K1122">
            <v>0</v>
          </cell>
          <cell r="L1122">
            <v>0</v>
          </cell>
          <cell r="M1122">
            <v>0</v>
          </cell>
          <cell r="N1122">
            <v>0</v>
          </cell>
          <cell r="P1122">
            <v>317</v>
          </cell>
          <cell r="Q1122" t="str">
            <v>Devouções de compras</v>
          </cell>
          <cell r="S1122">
            <v>0</v>
          </cell>
        </row>
        <row r="1123">
          <cell r="A1123">
            <v>608</v>
          </cell>
          <cell r="B1123">
            <v>318</v>
          </cell>
          <cell r="C1123" t="str">
            <v>Descontos e abatimentos em compras</v>
          </cell>
          <cell r="D1123">
            <v>0</v>
          </cell>
          <cell r="E1123">
            <v>0</v>
          </cell>
          <cell r="F1123">
            <v>0</v>
          </cell>
          <cell r="G1123">
            <v>0</v>
          </cell>
          <cell r="I1123" t="str">
            <v>B</v>
          </cell>
          <cell r="J1123">
            <v>0</v>
          </cell>
          <cell r="K1123">
            <v>0</v>
          </cell>
          <cell r="L1123">
            <v>0</v>
          </cell>
          <cell r="M1123">
            <v>0</v>
          </cell>
          <cell r="N1123">
            <v>0</v>
          </cell>
          <cell r="P1123">
            <v>318</v>
          </cell>
          <cell r="Q1123" t="str">
            <v>Descontos e abatimentos em compras</v>
          </cell>
          <cell r="S1123">
            <v>0</v>
          </cell>
        </row>
        <row r="1124">
          <cell r="A1124">
            <v>609</v>
          </cell>
          <cell r="B1124">
            <v>319</v>
          </cell>
          <cell r="C1124">
            <v>0</v>
          </cell>
          <cell r="D1124">
            <v>0</v>
          </cell>
          <cell r="E1124">
            <v>0</v>
          </cell>
          <cell r="F1124">
            <v>0</v>
          </cell>
          <cell r="G1124">
            <v>0</v>
          </cell>
          <cell r="I1124" t="str">
            <v>B</v>
          </cell>
          <cell r="J1124">
            <v>0</v>
          </cell>
          <cell r="K1124">
            <v>0</v>
          </cell>
          <cell r="L1124">
            <v>0</v>
          </cell>
          <cell r="M1124">
            <v>0</v>
          </cell>
          <cell r="N1124">
            <v>0</v>
          </cell>
          <cell r="P1124">
            <v>319</v>
          </cell>
          <cell r="Q1124">
            <v>0</v>
          </cell>
          <cell r="S1124">
            <v>0</v>
          </cell>
        </row>
        <row r="1125">
          <cell r="A1125">
            <v>610</v>
          </cell>
          <cell r="B1125">
            <v>32</v>
          </cell>
          <cell r="C1125" t="str">
            <v>Mercadorias</v>
          </cell>
          <cell r="D1125">
            <v>0</v>
          </cell>
          <cell r="E1125">
            <v>0</v>
          </cell>
          <cell r="F1125">
            <v>0</v>
          </cell>
          <cell r="G1125">
            <v>0</v>
          </cell>
          <cell r="I1125" t="str">
            <v>B</v>
          </cell>
          <cell r="J1125">
            <v>0</v>
          </cell>
          <cell r="K1125">
            <v>0</v>
          </cell>
          <cell r="L1125">
            <v>0</v>
          </cell>
          <cell r="M1125">
            <v>0</v>
          </cell>
          <cell r="N1125">
            <v>0</v>
          </cell>
          <cell r="P1125">
            <v>32</v>
          </cell>
          <cell r="Q1125" t="str">
            <v>Mercadorias</v>
          </cell>
          <cell r="S1125">
            <v>0</v>
          </cell>
        </row>
        <row r="1126">
          <cell r="A1126">
            <v>611</v>
          </cell>
          <cell r="B1126">
            <v>324</v>
          </cell>
          <cell r="C1126" t="str">
            <v>Embalagens</v>
          </cell>
          <cell r="D1126">
            <v>0</v>
          </cell>
          <cell r="E1126">
            <v>0</v>
          </cell>
          <cell r="F1126">
            <v>0</v>
          </cell>
          <cell r="G1126">
            <v>0</v>
          </cell>
          <cell r="I1126" t="str">
            <v>B</v>
          </cell>
          <cell r="J1126">
            <v>0</v>
          </cell>
          <cell r="K1126">
            <v>0</v>
          </cell>
          <cell r="L1126">
            <v>0</v>
          </cell>
          <cell r="M1126">
            <v>0</v>
          </cell>
          <cell r="N1126">
            <v>0</v>
          </cell>
          <cell r="P1126">
            <v>324</v>
          </cell>
          <cell r="Q1126" t="str">
            <v>Embalagens</v>
          </cell>
          <cell r="S1126">
            <v>0</v>
          </cell>
        </row>
        <row r="1127">
          <cell r="A1127">
            <v>612</v>
          </cell>
          <cell r="B1127">
            <v>325</v>
          </cell>
          <cell r="C1127" t="str">
            <v>Mercadorias em trânsito</v>
          </cell>
          <cell r="D1127">
            <v>0</v>
          </cell>
          <cell r="E1127">
            <v>0</v>
          </cell>
          <cell r="F1127">
            <v>0</v>
          </cell>
          <cell r="G1127">
            <v>0</v>
          </cell>
          <cell r="I1127" t="str">
            <v>B</v>
          </cell>
          <cell r="J1127">
            <v>0</v>
          </cell>
          <cell r="K1127">
            <v>0</v>
          </cell>
          <cell r="L1127">
            <v>0</v>
          </cell>
          <cell r="M1127">
            <v>0</v>
          </cell>
          <cell r="N1127">
            <v>0</v>
          </cell>
          <cell r="P1127">
            <v>325</v>
          </cell>
          <cell r="Q1127" t="str">
            <v>Mercadorias em trânsito</v>
          </cell>
          <cell r="S1127">
            <v>0</v>
          </cell>
        </row>
        <row r="1128">
          <cell r="A1128">
            <v>613</v>
          </cell>
          <cell r="B1128">
            <v>326</v>
          </cell>
          <cell r="C1128" t="str">
            <v>Mercadorias em poder de terceiros</v>
          </cell>
          <cell r="D1128">
            <v>0</v>
          </cell>
          <cell r="E1128">
            <v>0</v>
          </cell>
          <cell r="F1128">
            <v>0</v>
          </cell>
          <cell r="G1128">
            <v>0</v>
          </cell>
          <cell r="I1128" t="str">
            <v>B</v>
          </cell>
          <cell r="J1128">
            <v>0</v>
          </cell>
          <cell r="K1128">
            <v>0</v>
          </cell>
          <cell r="L1128">
            <v>0</v>
          </cell>
          <cell r="M1128">
            <v>0</v>
          </cell>
          <cell r="N1128">
            <v>0</v>
          </cell>
          <cell r="P1128">
            <v>326</v>
          </cell>
          <cell r="Q1128" t="str">
            <v>Mercadorias em poder de terceiros</v>
          </cell>
          <cell r="S1128">
            <v>0</v>
          </cell>
        </row>
        <row r="1129">
          <cell r="A1129">
            <v>614</v>
          </cell>
          <cell r="B1129">
            <v>329</v>
          </cell>
          <cell r="C1129">
            <v>0</v>
          </cell>
          <cell r="D1129">
            <v>0</v>
          </cell>
          <cell r="E1129">
            <v>0</v>
          </cell>
          <cell r="F1129">
            <v>0</v>
          </cell>
          <cell r="G1129">
            <v>0</v>
          </cell>
          <cell r="I1129" t="str">
            <v>B</v>
          </cell>
          <cell r="J1129">
            <v>0</v>
          </cell>
          <cell r="K1129">
            <v>0</v>
          </cell>
          <cell r="L1129">
            <v>0</v>
          </cell>
          <cell r="M1129">
            <v>0</v>
          </cell>
          <cell r="N1129">
            <v>0</v>
          </cell>
          <cell r="P1129">
            <v>329</v>
          </cell>
          <cell r="Q1129">
            <v>0</v>
          </cell>
          <cell r="S1129">
            <v>0</v>
          </cell>
        </row>
        <row r="1130">
          <cell r="A1130">
            <v>615</v>
          </cell>
          <cell r="B1130">
            <v>33</v>
          </cell>
          <cell r="C1130" t="str">
            <v>Produtos acabados e intermédios</v>
          </cell>
          <cell r="D1130">
            <v>0</v>
          </cell>
          <cell r="E1130">
            <v>0</v>
          </cell>
          <cell r="F1130">
            <v>0</v>
          </cell>
          <cell r="G1130">
            <v>0</v>
          </cell>
          <cell r="I1130" t="str">
            <v>B</v>
          </cell>
          <cell r="J1130">
            <v>0</v>
          </cell>
          <cell r="K1130">
            <v>0</v>
          </cell>
          <cell r="L1130">
            <v>0</v>
          </cell>
          <cell r="M1130">
            <v>0</v>
          </cell>
          <cell r="N1130">
            <v>0</v>
          </cell>
          <cell r="P1130">
            <v>33</v>
          </cell>
          <cell r="Q1130" t="str">
            <v>Produtos acabados e intermédios</v>
          </cell>
          <cell r="S1130">
            <v>0</v>
          </cell>
        </row>
        <row r="1131">
          <cell r="A1131">
            <v>616</v>
          </cell>
          <cell r="B1131">
            <v>336</v>
          </cell>
          <cell r="C1131" t="str">
            <v>Produtos em poder de terceiros</v>
          </cell>
          <cell r="D1131">
            <v>0</v>
          </cell>
          <cell r="E1131">
            <v>0</v>
          </cell>
          <cell r="F1131">
            <v>0</v>
          </cell>
          <cell r="G1131">
            <v>0</v>
          </cell>
          <cell r="I1131" t="str">
            <v>B</v>
          </cell>
          <cell r="J1131">
            <v>0</v>
          </cell>
          <cell r="K1131">
            <v>0</v>
          </cell>
          <cell r="L1131">
            <v>0</v>
          </cell>
          <cell r="M1131">
            <v>0</v>
          </cell>
          <cell r="N1131">
            <v>0</v>
          </cell>
          <cell r="P1131">
            <v>336</v>
          </cell>
          <cell r="Q1131" t="str">
            <v>Produtos em poder de terceiros</v>
          </cell>
          <cell r="S1131">
            <v>0</v>
          </cell>
        </row>
        <row r="1132">
          <cell r="A1132">
            <v>617</v>
          </cell>
          <cell r="B1132">
            <v>339</v>
          </cell>
          <cell r="C1132">
            <v>0</v>
          </cell>
          <cell r="D1132">
            <v>0</v>
          </cell>
          <cell r="E1132">
            <v>0</v>
          </cell>
          <cell r="F1132">
            <v>0</v>
          </cell>
          <cell r="G1132">
            <v>0</v>
          </cell>
          <cell r="I1132" t="str">
            <v>B</v>
          </cell>
          <cell r="J1132">
            <v>0</v>
          </cell>
          <cell r="K1132">
            <v>0</v>
          </cell>
          <cell r="L1132">
            <v>0</v>
          </cell>
          <cell r="M1132">
            <v>0</v>
          </cell>
          <cell r="N1132">
            <v>0</v>
          </cell>
          <cell r="P1132">
            <v>339</v>
          </cell>
          <cell r="Q1132">
            <v>0</v>
          </cell>
          <cell r="S1132">
            <v>0</v>
          </cell>
        </row>
        <row r="1133">
          <cell r="A1133">
            <v>618</v>
          </cell>
          <cell r="B1133">
            <v>34</v>
          </cell>
          <cell r="C1133" t="str">
            <v xml:space="preserve">Subprodutos, desperdícios resíduos e refugos </v>
          </cell>
          <cell r="D1133">
            <v>0</v>
          </cell>
          <cell r="E1133">
            <v>0</v>
          </cell>
          <cell r="F1133">
            <v>0</v>
          </cell>
          <cell r="G1133">
            <v>0</v>
          </cell>
          <cell r="I1133" t="str">
            <v>B</v>
          </cell>
          <cell r="J1133">
            <v>0</v>
          </cell>
          <cell r="K1133">
            <v>0</v>
          </cell>
          <cell r="L1133">
            <v>0</v>
          </cell>
          <cell r="M1133">
            <v>0</v>
          </cell>
          <cell r="N1133">
            <v>0</v>
          </cell>
          <cell r="P1133">
            <v>34</v>
          </cell>
          <cell r="Q1133" t="str">
            <v xml:space="preserve">Subprodutos, desperdícios resíduos e refugos </v>
          </cell>
          <cell r="S1133">
            <v>0</v>
          </cell>
        </row>
        <row r="1134">
          <cell r="A1134">
            <v>619</v>
          </cell>
          <cell r="B1134">
            <v>341</v>
          </cell>
          <cell r="C1134" t="str">
            <v>Subprodutos</v>
          </cell>
          <cell r="D1134">
            <v>0</v>
          </cell>
          <cell r="E1134">
            <v>0</v>
          </cell>
          <cell r="F1134">
            <v>0</v>
          </cell>
          <cell r="G1134">
            <v>0</v>
          </cell>
          <cell r="I1134" t="str">
            <v>B</v>
          </cell>
          <cell r="J1134">
            <v>0</v>
          </cell>
          <cell r="K1134">
            <v>0</v>
          </cell>
          <cell r="L1134">
            <v>0</v>
          </cell>
          <cell r="M1134">
            <v>0</v>
          </cell>
          <cell r="N1134">
            <v>0</v>
          </cell>
          <cell r="P1134">
            <v>341</v>
          </cell>
          <cell r="Q1134" t="str">
            <v>Subprodutos</v>
          </cell>
          <cell r="S1134">
            <v>0</v>
          </cell>
        </row>
        <row r="1135">
          <cell r="A1135">
            <v>620</v>
          </cell>
          <cell r="B1135">
            <v>348</v>
          </cell>
          <cell r="C1135" t="str">
            <v>Desperdícios, resíduos e refugos</v>
          </cell>
          <cell r="D1135">
            <v>0</v>
          </cell>
          <cell r="E1135">
            <v>0</v>
          </cell>
          <cell r="F1135">
            <v>0</v>
          </cell>
          <cell r="G1135">
            <v>0</v>
          </cell>
          <cell r="I1135" t="str">
            <v>B</v>
          </cell>
          <cell r="J1135">
            <v>0</v>
          </cell>
          <cell r="K1135">
            <v>0</v>
          </cell>
          <cell r="L1135">
            <v>0</v>
          </cell>
          <cell r="M1135">
            <v>0</v>
          </cell>
          <cell r="N1135">
            <v>0</v>
          </cell>
          <cell r="P1135">
            <v>348</v>
          </cell>
          <cell r="Q1135" t="str">
            <v>Desperdícios, resíduos e refugos</v>
          </cell>
          <cell r="S1135">
            <v>0</v>
          </cell>
        </row>
        <row r="1136">
          <cell r="A1136">
            <v>621</v>
          </cell>
          <cell r="B1136">
            <v>349</v>
          </cell>
          <cell r="C1136">
            <v>0</v>
          </cell>
          <cell r="D1136">
            <v>0</v>
          </cell>
          <cell r="E1136">
            <v>0</v>
          </cell>
          <cell r="F1136">
            <v>0</v>
          </cell>
          <cell r="G1136">
            <v>0</v>
          </cell>
          <cell r="I1136" t="str">
            <v>B</v>
          </cell>
          <cell r="J1136">
            <v>0</v>
          </cell>
          <cell r="K1136">
            <v>0</v>
          </cell>
          <cell r="L1136">
            <v>0</v>
          </cell>
          <cell r="M1136">
            <v>0</v>
          </cell>
          <cell r="N1136">
            <v>0</v>
          </cell>
          <cell r="P1136">
            <v>349</v>
          </cell>
          <cell r="Q1136">
            <v>0</v>
          </cell>
          <cell r="S1136">
            <v>0</v>
          </cell>
        </row>
        <row r="1137">
          <cell r="A1137">
            <v>622</v>
          </cell>
          <cell r="B1137">
            <v>35</v>
          </cell>
          <cell r="C1137" t="str">
            <v>Produtos e Trabalhos em curso</v>
          </cell>
          <cell r="D1137">
            <v>0</v>
          </cell>
          <cell r="E1137">
            <v>0</v>
          </cell>
          <cell r="F1137">
            <v>0</v>
          </cell>
          <cell r="G1137">
            <v>0</v>
          </cell>
          <cell r="I1137" t="str">
            <v>B</v>
          </cell>
          <cell r="J1137">
            <v>0</v>
          </cell>
          <cell r="K1137">
            <v>0</v>
          </cell>
          <cell r="L1137">
            <v>0</v>
          </cell>
          <cell r="M1137">
            <v>0</v>
          </cell>
          <cell r="N1137">
            <v>0</v>
          </cell>
          <cell r="P1137">
            <v>35</v>
          </cell>
          <cell r="Q1137" t="str">
            <v>Produtos e trabahos em curso</v>
          </cell>
          <cell r="S1137">
            <v>0</v>
          </cell>
        </row>
        <row r="1138">
          <cell r="A1138">
            <v>623</v>
          </cell>
          <cell r="B1138">
            <v>36</v>
          </cell>
          <cell r="C1138" t="str">
            <v xml:space="preserve">Matérias-primas, subsidiárias e de consumo </v>
          </cell>
          <cell r="D1138">
            <v>0</v>
          </cell>
          <cell r="E1138">
            <v>0</v>
          </cell>
          <cell r="F1138">
            <v>0</v>
          </cell>
          <cell r="G1138">
            <v>0</v>
          </cell>
          <cell r="I1138" t="str">
            <v>B</v>
          </cell>
          <cell r="J1138">
            <v>0</v>
          </cell>
          <cell r="K1138">
            <v>0</v>
          </cell>
          <cell r="L1138">
            <v>0</v>
          </cell>
          <cell r="M1138">
            <v>0</v>
          </cell>
          <cell r="N1138">
            <v>0</v>
          </cell>
          <cell r="P1138">
            <v>36</v>
          </cell>
          <cell r="Q1138" t="str">
            <v xml:space="preserve">Matérias-primas, subsidiárias e de consumo </v>
          </cell>
          <cell r="S1138">
            <v>0</v>
          </cell>
        </row>
        <row r="1139">
          <cell r="A1139">
            <v>624</v>
          </cell>
          <cell r="B1139">
            <v>361</v>
          </cell>
          <cell r="C1139" t="str">
            <v>Matérias-primas</v>
          </cell>
          <cell r="D1139">
            <v>0</v>
          </cell>
          <cell r="E1139">
            <v>0</v>
          </cell>
          <cell r="F1139">
            <v>0</v>
          </cell>
          <cell r="G1139">
            <v>0</v>
          </cell>
          <cell r="I1139" t="str">
            <v>B</v>
          </cell>
          <cell r="J1139">
            <v>0</v>
          </cell>
          <cell r="K1139">
            <v>0</v>
          </cell>
          <cell r="L1139">
            <v>0</v>
          </cell>
          <cell r="M1139">
            <v>0</v>
          </cell>
          <cell r="N1139">
            <v>0</v>
          </cell>
          <cell r="P1139">
            <v>361</v>
          </cell>
          <cell r="Q1139" t="str">
            <v>Matérias-primas</v>
          </cell>
          <cell r="S1139">
            <v>0</v>
          </cell>
        </row>
        <row r="1140">
          <cell r="A1140">
            <v>625</v>
          </cell>
          <cell r="B1140">
            <v>362</v>
          </cell>
          <cell r="C1140" t="str">
            <v>Matérias subsidiárias</v>
          </cell>
          <cell r="D1140">
            <v>0</v>
          </cell>
          <cell r="E1140">
            <v>0</v>
          </cell>
          <cell r="F1140">
            <v>0</v>
          </cell>
          <cell r="G1140">
            <v>0</v>
          </cell>
          <cell r="I1140" t="str">
            <v>B</v>
          </cell>
          <cell r="J1140">
            <v>0</v>
          </cell>
          <cell r="K1140">
            <v>0</v>
          </cell>
          <cell r="L1140">
            <v>0</v>
          </cell>
          <cell r="M1140">
            <v>0</v>
          </cell>
          <cell r="N1140">
            <v>0</v>
          </cell>
          <cell r="P1140">
            <v>362</v>
          </cell>
          <cell r="Q1140" t="str">
            <v>Matérias subsidiárias</v>
          </cell>
          <cell r="S1140">
            <v>0</v>
          </cell>
        </row>
        <row r="1141">
          <cell r="A1141">
            <v>626</v>
          </cell>
          <cell r="B1141">
            <v>363</v>
          </cell>
          <cell r="C1141" t="str">
            <v>Materialis diversos</v>
          </cell>
          <cell r="D1141">
            <v>0</v>
          </cell>
          <cell r="E1141">
            <v>0</v>
          </cell>
          <cell r="F1141">
            <v>0</v>
          </cell>
          <cell r="G1141">
            <v>0</v>
          </cell>
          <cell r="I1141" t="str">
            <v>B</v>
          </cell>
          <cell r="J1141">
            <v>0</v>
          </cell>
          <cell r="K1141">
            <v>0</v>
          </cell>
          <cell r="L1141">
            <v>0</v>
          </cell>
          <cell r="M1141">
            <v>0</v>
          </cell>
          <cell r="N1141">
            <v>0</v>
          </cell>
          <cell r="P1141">
            <v>363</v>
          </cell>
          <cell r="Q1141" t="str">
            <v>Materialis diversos</v>
          </cell>
          <cell r="S1141">
            <v>0</v>
          </cell>
        </row>
        <row r="1142">
          <cell r="A1142">
            <v>627</v>
          </cell>
          <cell r="B1142">
            <v>364</v>
          </cell>
          <cell r="C1142" t="str">
            <v>Embalagens de consumo</v>
          </cell>
          <cell r="D1142">
            <v>0</v>
          </cell>
          <cell r="E1142">
            <v>0</v>
          </cell>
          <cell r="F1142">
            <v>0</v>
          </cell>
          <cell r="G1142">
            <v>0</v>
          </cell>
          <cell r="I1142" t="str">
            <v>B</v>
          </cell>
          <cell r="J1142">
            <v>0</v>
          </cell>
          <cell r="K1142">
            <v>0</v>
          </cell>
          <cell r="L1142">
            <v>0</v>
          </cell>
          <cell r="M1142">
            <v>0</v>
          </cell>
          <cell r="N1142">
            <v>0</v>
          </cell>
          <cell r="P1142">
            <v>364</v>
          </cell>
          <cell r="Q1142" t="str">
            <v>Embalagens de consumo</v>
          </cell>
          <cell r="S1142">
            <v>0</v>
          </cell>
        </row>
        <row r="1143">
          <cell r="A1143">
            <v>628</v>
          </cell>
          <cell r="B1143">
            <v>365</v>
          </cell>
          <cell r="C1143" t="str">
            <v>Matérias e Materialis em trânsito</v>
          </cell>
          <cell r="D1143">
            <v>0</v>
          </cell>
          <cell r="E1143">
            <v>0</v>
          </cell>
          <cell r="F1143">
            <v>0</v>
          </cell>
          <cell r="G1143">
            <v>0</v>
          </cell>
          <cell r="I1143" t="str">
            <v>B</v>
          </cell>
          <cell r="J1143">
            <v>0</v>
          </cell>
          <cell r="K1143">
            <v>0</v>
          </cell>
          <cell r="L1143">
            <v>0</v>
          </cell>
          <cell r="M1143">
            <v>0</v>
          </cell>
          <cell r="N1143">
            <v>0</v>
          </cell>
          <cell r="P1143">
            <v>365</v>
          </cell>
          <cell r="Q1143" t="str">
            <v>Matérias e Materialis em trânsito</v>
          </cell>
          <cell r="S1143">
            <v>0</v>
          </cell>
        </row>
        <row r="1144">
          <cell r="A1144">
            <v>629</v>
          </cell>
          <cell r="B1144">
            <v>369</v>
          </cell>
          <cell r="C1144">
            <v>0</v>
          </cell>
          <cell r="D1144">
            <v>0</v>
          </cell>
          <cell r="E1144">
            <v>0</v>
          </cell>
          <cell r="F1144">
            <v>0</v>
          </cell>
          <cell r="G1144">
            <v>0</v>
          </cell>
          <cell r="I1144" t="str">
            <v>B</v>
          </cell>
          <cell r="J1144">
            <v>0</v>
          </cell>
          <cell r="K1144">
            <v>0</v>
          </cell>
          <cell r="L1144">
            <v>0</v>
          </cell>
          <cell r="M1144">
            <v>0</v>
          </cell>
          <cell r="N1144">
            <v>0</v>
          </cell>
          <cell r="P1144">
            <v>369</v>
          </cell>
          <cell r="Q1144">
            <v>0</v>
          </cell>
          <cell r="S1144">
            <v>0</v>
          </cell>
        </row>
        <row r="1145">
          <cell r="A1145">
            <v>630</v>
          </cell>
          <cell r="B1145">
            <v>37</v>
          </cell>
          <cell r="C1145" t="str">
            <v>Adiantamentos por conta de compras</v>
          </cell>
          <cell r="D1145">
            <v>0</v>
          </cell>
          <cell r="E1145">
            <v>0</v>
          </cell>
          <cell r="F1145">
            <v>0</v>
          </cell>
          <cell r="G1145">
            <v>0</v>
          </cell>
          <cell r="I1145" t="str">
            <v>B</v>
          </cell>
          <cell r="J1145">
            <v>0</v>
          </cell>
          <cell r="K1145">
            <v>0</v>
          </cell>
          <cell r="L1145">
            <v>0</v>
          </cell>
          <cell r="M1145">
            <v>0</v>
          </cell>
          <cell r="N1145">
            <v>0</v>
          </cell>
          <cell r="P1145">
            <v>37</v>
          </cell>
          <cell r="Q1145" t="str">
            <v>Adiantamentos por conta de compras</v>
          </cell>
          <cell r="S1145">
            <v>0</v>
          </cell>
        </row>
        <row r="1146">
          <cell r="A1146">
            <v>631</v>
          </cell>
          <cell r="B1146">
            <v>372</v>
          </cell>
          <cell r="C1146" t="str">
            <v>Mercadorias</v>
          </cell>
          <cell r="D1146">
            <v>0</v>
          </cell>
          <cell r="E1146">
            <v>0</v>
          </cell>
          <cell r="F1146">
            <v>0</v>
          </cell>
          <cell r="G1146">
            <v>0</v>
          </cell>
          <cell r="I1146" t="str">
            <v>B</v>
          </cell>
          <cell r="J1146">
            <v>0</v>
          </cell>
          <cell r="K1146">
            <v>0</v>
          </cell>
          <cell r="L1146">
            <v>0</v>
          </cell>
          <cell r="M1146">
            <v>0</v>
          </cell>
          <cell r="N1146">
            <v>0</v>
          </cell>
          <cell r="P1146">
            <v>372</v>
          </cell>
          <cell r="Q1146" t="str">
            <v>Mercadorias</v>
          </cell>
          <cell r="S1146">
            <v>0</v>
          </cell>
        </row>
        <row r="1147">
          <cell r="A1147">
            <v>632</v>
          </cell>
          <cell r="B1147">
            <v>376</v>
          </cell>
          <cell r="C1147" t="str">
            <v>Matérias-primas, subsidiárias e de consumo</v>
          </cell>
          <cell r="D1147">
            <v>0</v>
          </cell>
          <cell r="E1147">
            <v>0</v>
          </cell>
          <cell r="F1147">
            <v>0</v>
          </cell>
          <cell r="G1147">
            <v>0</v>
          </cell>
          <cell r="I1147" t="str">
            <v>B</v>
          </cell>
          <cell r="J1147">
            <v>0</v>
          </cell>
          <cell r="K1147">
            <v>0</v>
          </cell>
          <cell r="L1147">
            <v>0</v>
          </cell>
          <cell r="M1147">
            <v>0</v>
          </cell>
          <cell r="N1147">
            <v>0</v>
          </cell>
          <cell r="P1147">
            <v>376</v>
          </cell>
          <cell r="Q1147" t="str">
            <v>Matérias-primas, subsidiárias e de consumo</v>
          </cell>
          <cell r="S1147">
            <v>0</v>
          </cell>
        </row>
        <row r="1148">
          <cell r="A1148">
            <v>633</v>
          </cell>
          <cell r="B1148">
            <v>38</v>
          </cell>
          <cell r="C1148" t="str">
            <v>Reguarização de existências</v>
          </cell>
          <cell r="D1148">
            <v>0</v>
          </cell>
          <cell r="E1148">
            <v>0</v>
          </cell>
          <cell r="F1148">
            <v>0</v>
          </cell>
          <cell r="G1148">
            <v>0</v>
          </cell>
          <cell r="I1148" t="str">
            <v>B</v>
          </cell>
          <cell r="J1148">
            <v>0</v>
          </cell>
          <cell r="K1148">
            <v>0</v>
          </cell>
          <cell r="L1148">
            <v>0</v>
          </cell>
          <cell r="M1148">
            <v>0</v>
          </cell>
          <cell r="N1148">
            <v>0</v>
          </cell>
          <cell r="P1148">
            <v>38</v>
          </cell>
          <cell r="Q1148" t="str">
            <v>Reguarização de existências</v>
          </cell>
          <cell r="S1148">
            <v>0</v>
          </cell>
        </row>
        <row r="1149">
          <cell r="A1149">
            <v>634</v>
          </cell>
          <cell r="B1149">
            <v>382</v>
          </cell>
          <cell r="C1149" t="str">
            <v>Mercadorias</v>
          </cell>
          <cell r="D1149">
            <v>0</v>
          </cell>
          <cell r="E1149">
            <v>0</v>
          </cell>
          <cell r="F1149">
            <v>0</v>
          </cell>
          <cell r="G1149">
            <v>0</v>
          </cell>
          <cell r="I1149" t="str">
            <v>B</v>
          </cell>
          <cell r="J1149">
            <v>0</v>
          </cell>
          <cell r="K1149">
            <v>0</v>
          </cell>
          <cell r="L1149">
            <v>0</v>
          </cell>
          <cell r="M1149">
            <v>0</v>
          </cell>
          <cell r="N1149">
            <v>0</v>
          </cell>
          <cell r="P1149">
            <v>382</v>
          </cell>
          <cell r="Q1149" t="str">
            <v>Mercadorias</v>
          </cell>
          <cell r="S1149">
            <v>0</v>
          </cell>
        </row>
        <row r="1150">
          <cell r="A1150">
            <v>635</v>
          </cell>
          <cell r="B1150">
            <v>383</v>
          </cell>
          <cell r="C1150" t="str">
            <v xml:space="preserve">Produtos acabados e intermédios </v>
          </cell>
          <cell r="D1150">
            <v>0</v>
          </cell>
          <cell r="E1150">
            <v>0</v>
          </cell>
          <cell r="F1150">
            <v>0</v>
          </cell>
          <cell r="G1150">
            <v>0</v>
          </cell>
          <cell r="I1150" t="str">
            <v>B</v>
          </cell>
          <cell r="J1150">
            <v>0</v>
          </cell>
          <cell r="K1150">
            <v>0</v>
          </cell>
          <cell r="L1150">
            <v>0</v>
          </cell>
          <cell r="M1150">
            <v>0</v>
          </cell>
          <cell r="N1150">
            <v>0</v>
          </cell>
          <cell r="P1150">
            <v>383</v>
          </cell>
          <cell r="Q1150" t="str">
            <v xml:space="preserve">Produtos acabados e intermédios </v>
          </cell>
          <cell r="S1150">
            <v>0</v>
          </cell>
        </row>
        <row r="1151">
          <cell r="A1151">
            <v>636</v>
          </cell>
          <cell r="B1151">
            <v>384</v>
          </cell>
          <cell r="C1151" t="str">
            <v xml:space="preserve">Subprodutos, desperdícios, resíduos e refugos </v>
          </cell>
          <cell r="D1151">
            <v>0</v>
          </cell>
          <cell r="E1151">
            <v>0</v>
          </cell>
          <cell r="F1151">
            <v>0</v>
          </cell>
          <cell r="G1151">
            <v>0</v>
          </cell>
          <cell r="I1151" t="str">
            <v>B</v>
          </cell>
          <cell r="J1151">
            <v>0</v>
          </cell>
          <cell r="K1151">
            <v>0</v>
          </cell>
          <cell r="L1151">
            <v>0</v>
          </cell>
          <cell r="M1151">
            <v>0</v>
          </cell>
          <cell r="N1151">
            <v>0</v>
          </cell>
          <cell r="P1151">
            <v>384</v>
          </cell>
          <cell r="Q1151" t="str">
            <v xml:space="preserve">Subprodutos, desperdícios, resíduos e refugos </v>
          </cell>
          <cell r="S1151">
            <v>0</v>
          </cell>
        </row>
        <row r="1152">
          <cell r="A1152">
            <v>637</v>
          </cell>
          <cell r="B1152">
            <v>386</v>
          </cell>
          <cell r="C1152" t="str">
            <v xml:space="preserve">Matérias-primas, subsidiárias e de consumo </v>
          </cell>
          <cell r="D1152">
            <v>0</v>
          </cell>
          <cell r="E1152">
            <v>0</v>
          </cell>
          <cell r="F1152">
            <v>0</v>
          </cell>
          <cell r="G1152">
            <v>0</v>
          </cell>
          <cell r="I1152" t="str">
            <v>B</v>
          </cell>
          <cell r="J1152">
            <v>0</v>
          </cell>
          <cell r="K1152">
            <v>0</v>
          </cell>
          <cell r="L1152">
            <v>0</v>
          </cell>
          <cell r="M1152">
            <v>0</v>
          </cell>
          <cell r="N1152">
            <v>0</v>
          </cell>
          <cell r="P1152">
            <v>386</v>
          </cell>
          <cell r="Q1152" t="str">
            <v xml:space="preserve">Matérias-primas, subsidiárias e de consumo </v>
          </cell>
          <cell r="S1152">
            <v>0</v>
          </cell>
        </row>
        <row r="1153">
          <cell r="A1153">
            <v>638</v>
          </cell>
          <cell r="B1153">
            <v>39</v>
          </cell>
          <cell r="C1153" t="str">
            <v>Ajustamentos de existências</v>
          </cell>
          <cell r="D1153">
            <v>0</v>
          </cell>
          <cell r="E1153">
            <v>0</v>
          </cell>
          <cell r="F1153">
            <v>0</v>
          </cell>
          <cell r="G1153">
            <v>0</v>
          </cell>
          <cell r="I1153" t="str">
            <v>B</v>
          </cell>
          <cell r="J1153">
            <v>0</v>
          </cell>
          <cell r="K1153">
            <v>0</v>
          </cell>
          <cell r="L1153">
            <v>0</v>
          </cell>
          <cell r="M1153">
            <v>0</v>
          </cell>
          <cell r="N1153">
            <v>0</v>
          </cell>
          <cell r="P1153">
            <v>39</v>
          </cell>
          <cell r="Q1153" t="str">
            <v>Ajustamentos de existências</v>
          </cell>
          <cell r="S1153">
            <v>0</v>
          </cell>
        </row>
        <row r="1154">
          <cell r="A1154">
            <v>639</v>
          </cell>
          <cell r="B1154">
            <v>392</v>
          </cell>
          <cell r="C1154" t="str">
            <v>Mercadorias</v>
          </cell>
          <cell r="D1154">
            <v>0</v>
          </cell>
          <cell r="E1154">
            <v>0</v>
          </cell>
          <cell r="F1154">
            <v>0</v>
          </cell>
          <cell r="G1154">
            <v>0</v>
          </cell>
          <cell r="I1154" t="str">
            <v>B</v>
          </cell>
          <cell r="J1154">
            <v>0</v>
          </cell>
          <cell r="K1154">
            <v>0</v>
          </cell>
          <cell r="L1154">
            <v>0</v>
          </cell>
          <cell r="M1154">
            <v>0</v>
          </cell>
          <cell r="N1154">
            <v>0</v>
          </cell>
          <cell r="P1154">
            <v>392</v>
          </cell>
          <cell r="Q1154" t="str">
            <v>Mercadorias</v>
          </cell>
          <cell r="S1154">
            <v>0</v>
          </cell>
        </row>
        <row r="1155">
          <cell r="A1155">
            <v>640</v>
          </cell>
          <cell r="B1155">
            <v>393</v>
          </cell>
          <cell r="C1155" t="str">
            <v>Produtos acabados e intermédios</v>
          </cell>
          <cell r="D1155">
            <v>0</v>
          </cell>
          <cell r="E1155">
            <v>0</v>
          </cell>
          <cell r="F1155">
            <v>0</v>
          </cell>
          <cell r="G1155">
            <v>0</v>
          </cell>
          <cell r="I1155" t="str">
            <v>B</v>
          </cell>
          <cell r="J1155">
            <v>0</v>
          </cell>
          <cell r="K1155">
            <v>0</v>
          </cell>
          <cell r="L1155">
            <v>0</v>
          </cell>
          <cell r="M1155">
            <v>0</v>
          </cell>
          <cell r="N1155">
            <v>0</v>
          </cell>
          <cell r="P1155">
            <v>393</v>
          </cell>
          <cell r="Q1155" t="str">
            <v>Produtos acabados e intermédios</v>
          </cell>
          <cell r="S1155">
            <v>0</v>
          </cell>
        </row>
        <row r="1156">
          <cell r="A1156">
            <v>641</v>
          </cell>
          <cell r="B1156">
            <v>394</v>
          </cell>
          <cell r="C1156" t="str">
            <v>Subprodutos, desperdícios, resíduos e refugos</v>
          </cell>
          <cell r="D1156">
            <v>0</v>
          </cell>
          <cell r="E1156">
            <v>0</v>
          </cell>
          <cell r="F1156">
            <v>0</v>
          </cell>
          <cell r="G1156">
            <v>0</v>
          </cell>
          <cell r="I1156" t="str">
            <v>B</v>
          </cell>
          <cell r="J1156">
            <v>0</v>
          </cell>
          <cell r="K1156">
            <v>0</v>
          </cell>
          <cell r="L1156">
            <v>0</v>
          </cell>
          <cell r="M1156">
            <v>0</v>
          </cell>
          <cell r="N1156">
            <v>0</v>
          </cell>
          <cell r="P1156">
            <v>394</v>
          </cell>
          <cell r="Q1156" t="str">
            <v>Subprodutos, desperdícios, resíduos e refugos</v>
          </cell>
          <cell r="S1156">
            <v>0</v>
          </cell>
        </row>
        <row r="1157">
          <cell r="A1157">
            <v>642</v>
          </cell>
          <cell r="B1157">
            <v>395</v>
          </cell>
          <cell r="C1157" t="str">
            <v>Produtos e Trabalhos em curso</v>
          </cell>
          <cell r="D1157">
            <v>0</v>
          </cell>
          <cell r="E1157">
            <v>0</v>
          </cell>
          <cell r="F1157">
            <v>0</v>
          </cell>
          <cell r="G1157">
            <v>0</v>
          </cell>
          <cell r="I1157" t="str">
            <v>B</v>
          </cell>
          <cell r="J1157">
            <v>0</v>
          </cell>
          <cell r="K1157">
            <v>0</v>
          </cell>
          <cell r="L1157">
            <v>0</v>
          </cell>
          <cell r="M1157">
            <v>0</v>
          </cell>
          <cell r="N1157">
            <v>0</v>
          </cell>
          <cell r="P1157">
            <v>395</v>
          </cell>
          <cell r="Q1157" t="str">
            <v>Produtos e trabahos em curso</v>
          </cell>
          <cell r="S1157">
            <v>0</v>
          </cell>
        </row>
        <row r="1158">
          <cell r="A1158">
            <v>643</v>
          </cell>
          <cell r="B1158">
            <v>396</v>
          </cell>
          <cell r="C1158" t="str">
            <v>Matérias-primas, subsidiárias e de consumo</v>
          </cell>
          <cell r="D1158">
            <v>0</v>
          </cell>
          <cell r="E1158">
            <v>0</v>
          </cell>
          <cell r="F1158">
            <v>0</v>
          </cell>
          <cell r="G1158">
            <v>0</v>
          </cell>
          <cell r="I1158" t="str">
            <v>B</v>
          </cell>
          <cell r="J1158">
            <v>0</v>
          </cell>
          <cell r="K1158">
            <v>0</v>
          </cell>
          <cell r="L1158">
            <v>0</v>
          </cell>
          <cell r="M1158">
            <v>0</v>
          </cell>
          <cell r="N1158">
            <v>0</v>
          </cell>
          <cell r="P1158">
            <v>396</v>
          </cell>
          <cell r="Q1158" t="str">
            <v>Matérias-primas, subsidiárias e de consumo</v>
          </cell>
          <cell r="S1158">
            <v>0</v>
          </cell>
        </row>
        <row r="1159">
          <cell r="A1159">
            <v>649</v>
          </cell>
          <cell r="B1159">
            <v>4112</v>
          </cell>
          <cell r="C1159" t="str">
            <v>Empresas Associadas</v>
          </cell>
          <cell r="D1159">
            <v>0</v>
          </cell>
          <cell r="E1159">
            <v>0</v>
          </cell>
          <cell r="F1159">
            <v>0</v>
          </cell>
          <cell r="G1159">
            <v>0</v>
          </cell>
          <cell r="I1159" t="str">
            <v>B</v>
          </cell>
          <cell r="J1159">
            <v>0</v>
          </cell>
          <cell r="K1159">
            <v>0</v>
          </cell>
          <cell r="L1159">
            <v>0</v>
          </cell>
          <cell r="M1159">
            <v>0</v>
          </cell>
          <cell r="N1159">
            <v>0</v>
          </cell>
          <cell r="P1159">
            <v>4112</v>
          </cell>
          <cell r="Q1159" t="str">
            <v>Empresas Associadas</v>
          </cell>
          <cell r="S1159">
            <v>0</v>
          </cell>
        </row>
        <row r="1160">
          <cell r="A1160">
            <v>650</v>
          </cell>
          <cell r="B1160">
            <v>0</v>
          </cell>
          <cell r="C1160" t="str">
            <v>Acções</v>
          </cell>
          <cell r="D1160">
            <v>0</v>
          </cell>
          <cell r="E1160">
            <v>0</v>
          </cell>
          <cell r="F1160">
            <v>0</v>
          </cell>
          <cell r="G1160">
            <v>0</v>
          </cell>
          <cell r="I1160" t="str">
            <v>B</v>
          </cell>
          <cell r="J1160">
            <v>0</v>
          </cell>
          <cell r="K1160">
            <v>0</v>
          </cell>
          <cell r="L1160">
            <v>0</v>
          </cell>
          <cell r="M1160">
            <v>0</v>
          </cell>
          <cell r="N1160">
            <v>0</v>
          </cell>
          <cell r="P1160">
            <v>0</v>
          </cell>
          <cell r="Q1160" t="str">
            <v>Acções</v>
          </cell>
          <cell r="S1160">
            <v>0</v>
          </cell>
        </row>
        <row r="1161">
          <cell r="A1161">
            <v>656</v>
          </cell>
          <cell r="B1161" t="str">
            <v>120667-1312-01</v>
          </cell>
          <cell r="C1161" t="str">
            <v xml:space="preserve">  Portuvinus, SGPS, SA</v>
          </cell>
          <cell r="D1161">
            <v>0</v>
          </cell>
          <cell r="E1161">
            <v>0</v>
          </cell>
          <cell r="F1161">
            <v>0</v>
          </cell>
          <cell r="G1161">
            <v>0</v>
          </cell>
          <cell r="I1161" t="str">
            <v>B</v>
          </cell>
          <cell r="J1161">
            <v>0</v>
          </cell>
          <cell r="K1161">
            <v>0</v>
          </cell>
          <cell r="L1161">
            <v>0</v>
          </cell>
          <cell r="M1161">
            <v>0</v>
          </cell>
          <cell r="N1161">
            <v>0</v>
          </cell>
          <cell r="P1161" t="str">
            <v>120667-1348-01</v>
          </cell>
          <cell r="Q1161" t="str">
            <v xml:space="preserve">  Portuvinus, SGPS, SA</v>
          </cell>
          <cell r="R1161">
            <v>0</v>
          </cell>
          <cell r="S1161">
            <v>0</v>
          </cell>
        </row>
        <row r="1162">
          <cell r="A1162">
            <v>657</v>
          </cell>
          <cell r="B1162" t="str">
            <v>120857-1312-01</v>
          </cell>
          <cell r="C1162" t="str">
            <v xml:space="preserve">  Finpro Infraestruturas , SGPS, SA</v>
          </cell>
          <cell r="D1162">
            <v>0</v>
          </cell>
          <cell r="E1162">
            <v>0</v>
          </cell>
          <cell r="F1162">
            <v>0</v>
          </cell>
          <cell r="G1162">
            <v>0</v>
          </cell>
          <cell r="I1162" t="str">
            <v>B</v>
          </cell>
          <cell r="J1162">
            <v>0</v>
          </cell>
          <cell r="K1162">
            <v>0</v>
          </cell>
          <cell r="L1162">
            <v>0</v>
          </cell>
          <cell r="M1162">
            <v>0</v>
          </cell>
          <cell r="N1162">
            <v>0</v>
          </cell>
          <cell r="P1162" t="str">
            <v>120857-1348-01</v>
          </cell>
          <cell r="Q1162" t="str">
            <v xml:space="preserve">  Finpro Infraestruturas , SGPS, SA</v>
          </cell>
          <cell r="R1162">
            <v>0</v>
          </cell>
          <cell r="S1162">
            <v>0</v>
          </cell>
        </row>
        <row r="1163">
          <cell r="A1163">
            <v>662</v>
          </cell>
          <cell r="B1163" t="str">
            <v>121269-1312-01</v>
          </cell>
          <cell r="C1163" t="str">
            <v xml:space="preserve">  Sun Co, Comp. Energia Solar, SA</v>
          </cell>
          <cell r="D1163">
            <v>0</v>
          </cell>
          <cell r="E1163">
            <v>0</v>
          </cell>
          <cell r="F1163">
            <v>0</v>
          </cell>
          <cell r="G1163">
            <v>0</v>
          </cell>
          <cell r="I1163" t="str">
            <v>B</v>
          </cell>
          <cell r="J1163">
            <v>0</v>
          </cell>
          <cell r="K1163">
            <v>0</v>
          </cell>
          <cell r="L1163">
            <v>0</v>
          </cell>
          <cell r="M1163">
            <v>0</v>
          </cell>
          <cell r="N1163">
            <v>0</v>
          </cell>
          <cell r="P1163" t="str">
            <v>121269-1348-01</v>
          </cell>
          <cell r="Q1163" t="str">
            <v xml:space="preserve">  Sun Co, Comp. Energia Solar, SA</v>
          </cell>
          <cell r="S1163">
            <v>0</v>
          </cell>
        </row>
        <row r="1164">
          <cell r="A1164">
            <v>667</v>
          </cell>
          <cell r="B1164">
            <v>0</v>
          </cell>
          <cell r="C1164" t="str">
            <v>Quotas</v>
          </cell>
          <cell r="D1164">
            <v>0</v>
          </cell>
          <cell r="E1164">
            <v>0</v>
          </cell>
          <cell r="F1164">
            <v>0</v>
          </cell>
          <cell r="G1164">
            <v>0</v>
          </cell>
          <cell r="I1164" t="str">
            <v>B</v>
          </cell>
          <cell r="J1164">
            <v>0</v>
          </cell>
          <cell r="K1164">
            <v>0</v>
          </cell>
          <cell r="L1164">
            <v>0</v>
          </cell>
          <cell r="M1164">
            <v>0</v>
          </cell>
          <cell r="N1164">
            <v>0</v>
          </cell>
          <cell r="P1164">
            <v>0</v>
          </cell>
          <cell r="Q1164" t="str">
            <v>Quotas</v>
          </cell>
          <cell r="S1164">
            <v>0</v>
          </cell>
        </row>
        <row r="1165">
          <cell r="A1165">
            <v>670</v>
          </cell>
          <cell r="B1165">
            <v>0</v>
          </cell>
          <cell r="C1165" t="str">
            <v>Outras</v>
          </cell>
          <cell r="D1165">
            <v>0</v>
          </cell>
          <cell r="E1165">
            <v>0</v>
          </cell>
          <cell r="F1165">
            <v>0</v>
          </cell>
          <cell r="G1165">
            <v>0</v>
          </cell>
          <cell r="I1165" t="str">
            <v>B</v>
          </cell>
          <cell r="J1165">
            <v>0</v>
          </cell>
          <cell r="K1165">
            <v>0</v>
          </cell>
          <cell r="L1165">
            <v>0</v>
          </cell>
          <cell r="M1165">
            <v>0</v>
          </cell>
          <cell r="N1165">
            <v>0</v>
          </cell>
          <cell r="P1165">
            <v>0</v>
          </cell>
          <cell r="Q1165" t="str">
            <v>Outras</v>
          </cell>
          <cell r="R1165">
            <v>0</v>
          </cell>
          <cell r="S1165">
            <v>0</v>
          </cell>
        </row>
        <row r="1166">
          <cell r="A1166">
            <v>671</v>
          </cell>
          <cell r="B1166" t="str">
            <v>000117-1312-01</v>
          </cell>
          <cell r="C1166" t="str">
            <v xml:space="preserve">  Associação Tecnopolo Coimbra</v>
          </cell>
          <cell r="D1166">
            <v>0</v>
          </cell>
          <cell r="E1166">
            <v>0</v>
          </cell>
          <cell r="F1166">
            <v>0</v>
          </cell>
          <cell r="G1166">
            <v>0</v>
          </cell>
          <cell r="I1166" t="str">
            <v>B</v>
          </cell>
          <cell r="J1166">
            <v>0</v>
          </cell>
          <cell r="K1166">
            <v>0</v>
          </cell>
          <cell r="L1166">
            <v>0</v>
          </cell>
          <cell r="M1166">
            <v>0</v>
          </cell>
          <cell r="N1166">
            <v>0</v>
          </cell>
          <cell r="P1166" t="str">
            <v>000117-1350-01</v>
          </cell>
          <cell r="Q1166" t="str">
            <v xml:space="preserve">  Associação Tecnopolo Coimbra</v>
          </cell>
          <cell r="R1166">
            <v>0</v>
          </cell>
          <cell r="S1166">
            <v>0</v>
          </cell>
        </row>
        <row r="1167">
          <cell r="A1167">
            <v>676</v>
          </cell>
          <cell r="B1167">
            <v>4122</v>
          </cell>
          <cell r="C1167" t="str">
            <v>Empresas Associadas</v>
          </cell>
          <cell r="D1167">
            <v>0</v>
          </cell>
          <cell r="E1167">
            <v>0</v>
          </cell>
          <cell r="F1167">
            <v>0</v>
          </cell>
          <cell r="G1167">
            <v>0</v>
          </cell>
          <cell r="I1167" t="str">
            <v>B</v>
          </cell>
          <cell r="J1167">
            <v>0</v>
          </cell>
          <cell r="K1167">
            <v>0</v>
          </cell>
          <cell r="L1167">
            <v>0</v>
          </cell>
          <cell r="M1167">
            <v>0</v>
          </cell>
          <cell r="N1167">
            <v>0</v>
          </cell>
          <cell r="P1167">
            <v>4122</v>
          </cell>
          <cell r="Q1167" t="str">
            <v>Empresas Associadas</v>
          </cell>
          <cell r="S1167">
            <v>0</v>
          </cell>
        </row>
        <row r="1168">
          <cell r="A1168">
            <v>684</v>
          </cell>
          <cell r="B1168">
            <v>0</v>
          </cell>
          <cell r="C1168" t="str">
            <v>Suprimentos Vivos</v>
          </cell>
          <cell r="D1168">
            <v>0</v>
          </cell>
          <cell r="E1168">
            <v>0</v>
          </cell>
          <cell r="F1168">
            <v>0</v>
          </cell>
          <cell r="G1168">
            <v>0</v>
          </cell>
          <cell r="I1168" t="str">
            <v>B</v>
          </cell>
          <cell r="J1168">
            <v>0</v>
          </cell>
          <cell r="K1168">
            <v>0</v>
          </cell>
          <cell r="L1168">
            <v>0</v>
          </cell>
          <cell r="M1168">
            <v>0</v>
          </cell>
          <cell r="N1168">
            <v>0</v>
          </cell>
          <cell r="P1168">
            <v>0</v>
          </cell>
          <cell r="Q1168" t="str">
            <v>Suprimentos Vencidos</v>
          </cell>
          <cell r="R1168">
            <v>0</v>
          </cell>
          <cell r="S1168">
            <v>0</v>
          </cell>
        </row>
        <row r="1169">
          <cell r="A1169">
            <v>685</v>
          </cell>
          <cell r="B1169" t="str">
            <v>119644-1377-01</v>
          </cell>
          <cell r="C1169" t="str">
            <v xml:space="preserve">  Biomediche, Lda</v>
          </cell>
          <cell r="D1169">
            <v>0</v>
          </cell>
          <cell r="E1169">
            <v>0</v>
          </cell>
          <cell r="F1169">
            <v>0</v>
          </cell>
          <cell r="G1169">
            <v>0</v>
          </cell>
          <cell r="I1169" t="str">
            <v>B</v>
          </cell>
          <cell r="J1169">
            <v>0</v>
          </cell>
          <cell r="K1169">
            <v>0</v>
          </cell>
          <cell r="L1169">
            <v>0</v>
          </cell>
          <cell r="M1169">
            <v>0</v>
          </cell>
          <cell r="N1169">
            <v>0</v>
          </cell>
          <cell r="P1169" t="str">
            <v>119644-0755-03</v>
          </cell>
          <cell r="Q1169" t="str">
            <v xml:space="preserve">  Biomediche, Lda</v>
          </cell>
          <cell r="R1169">
            <v>0</v>
          </cell>
          <cell r="S1169">
            <v>0</v>
          </cell>
        </row>
        <row r="1170">
          <cell r="A1170">
            <v>688</v>
          </cell>
          <cell r="B1170">
            <v>4132</v>
          </cell>
          <cell r="C1170" t="str">
            <v>Empresas Associadas</v>
          </cell>
          <cell r="D1170">
            <v>0</v>
          </cell>
          <cell r="E1170">
            <v>0</v>
          </cell>
          <cell r="F1170">
            <v>0</v>
          </cell>
          <cell r="G1170">
            <v>0</v>
          </cell>
          <cell r="I1170" t="str">
            <v>B</v>
          </cell>
          <cell r="J1170">
            <v>0</v>
          </cell>
          <cell r="K1170">
            <v>0</v>
          </cell>
          <cell r="L1170">
            <v>0</v>
          </cell>
          <cell r="M1170">
            <v>0</v>
          </cell>
          <cell r="N1170">
            <v>0</v>
          </cell>
          <cell r="P1170">
            <v>4132</v>
          </cell>
          <cell r="Q1170" t="str">
            <v>Empresas Associadas</v>
          </cell>
          <cell r="S1170">
            <v>0</v>
          </cell>
        </row>
        <row r="1171">
          <cell r="A1171">
            <v>692</v>
          </cell>
          <cell r="B1171" t="str">
            <v>120667-1377-01</v>
          </cell>
          <cell r="C1171" t="str">
            <v xml:space="preserve">  Portuvinus SGPS</v>
          </cell>
          <cell r="D1171">
            <v>0</v>
          </cell>
          <cell r="E1171">
            <v>0</v>
          </cell>
          <cell r="F1171">
            <v>0</v>
          </cell>
          <cell r="G1171">
            <v>0</v>
          </cell>
          <cell r="I1171" t="str">
            <v>B</v>
          </cell>
          <cell r="J1171">
            <v>0</v>
          </cell>
          <cell r="K1171">
            <v>0</v>
          </cell>
          <cell r="L1171">
            <v>0</v>
          </cell>
          <cell r="M1171">
            <v>0</v>
          </cell>
          <cell r="N1171">
            <v>0</v>
          </cell>
          <cell r="P1171" t="str">
            <v>120667-1377-01</v>
          </cell>
          <cell r="Q1171" t="str">
            <v xml:space="preserve">  Portuvinus SGPS</v>
          </cell>
          <cell r="R1171">
            <v>0</v>
          </cell>
          <cell r="S1171">
            <v>0</v>
          </cell>
        </row>
        <row r="1172">
          <cell r="A1172">
            <v>693</v>
          </cell>
          <cell r="B1172" t="str">
            <v>121269-1377-01</v>
          </cell>
          <cell r="C1172" t="str">
            <v xml:space="preserve">  Sun Co, Comp. Energia Solar, SA</v>
          </cell>
          <cell r="D1172">
            <v>0</v>
          </cell>
          <cell r="E1172">
            <v>0</v>
          </cell>
          <cell r="F1172">
            <v>0</v>
          </cell>
          <cell r="G1172">
            <v>0</v>
          </cell>
          <cell r="I1172" t="str">
            <v>B</v>
          </cell>
          <cell r="J1172">
            <v>0</v>
          </cell>
          <cell r="K1172">
            <v>0</v>
          </cell>
          <cell r="L1172">
            <v>0</v>
          </cell>
          <cell r="M1172">
            <v>0</v>
          </cell>
          <cell r="N1172">
            <v>0</v>
          </cell>
          <cell r="P1172" t="str">
            <v>121269-1377-01</v>
          </cell>
          <cell r="Q1172" t="str">
            <v xml:space="preserve">  Sun Co, Comp. Energia Solar, SA</v>
          </cell>
          <cell r="S1172">
            <v>0</v>
          </cell>
        </row>
        <row r="1173">
          <cell r="A1173">
            <v>695</v>
          </cell>
          <cell r="B1173">
            <v>0</v>
          </cell>
          <cell r="C1173" t="str">
            <v>Suprimentos Vencidos</v>
          </cell>
          <cell r="D1173">
            <v>0</v>
          </cell>
          <cell r="E1173">
            <v>0</v>
          </cell>
          <cell r="F1173">
            <v>0</v>
          </cell>
          <cell r="G1173">
            <v>0</v>
          </cell>
          <cell r="I1173" t="str">
            <v>B</v>
          </cell>
          <cell r="J1173">
            <v>0</v>
          </cell>
          <cell r="K1173">
            <v>0</v>
          </cell>
          <cell r="L1173">
            <v>0</v>
          </cell>
          <cell r="M1173">
            <v>0</v>
          </cell>
          <cell r="N1173">
            <v>0</v>
          </cell>
          <cell r="P1173">
            <v>0</v>
          </cell>
          <cell r="Q1173" t="str">
            <v>Suprimentos Vencidos</v>
          </cell>
          <cell r="S1173">
            <v>0</v>
          </cell>
        </row>
        <row r="1174">
          <cell r="A1174">
            <v>696</v>
          </cell>
          <cell r="B1174">
            <v>414</v>
          </cell>
          <cell r="C1174" t="str">
            <v>Investimentos em imóveis</v>
          </cell>
          <cell r="D1174">
            <v>0</v>
          </cell>
          <cell r="E1174">
            <v>0</v>
          </cell>
          <cell r="F1174">
            <v>0</v>
          </cell>
          <cell r="G1174">
            <v>0</v>
          </cell>
          <cell r="I1174" t="str">
            <v>B</v>
          </cell>
          <cell r="J1174">
            <v>0</v>
          </cell>
          <cell r="K1174">
            <v>0</v>
          </cell>
          <cell r="L1174">
            <v>0</v>
          </cell>
          <cell r="M1174">
            <v>0</v>
          </cell>
          <cell r="N1174">
            <v>0</v>
          </cell>
          <cell r="P1174">
            <v>414</v>
          </cell>
          <cell r="Q1174" t="str">
            <v>Investimentos em imóveis</v>
          </cell>
          <cell r="S1174">
            <v>0</v>
          </cell>
        </row>
        <row r="1175">
          <cell r="A1175">
            <v>697</v>
          </cell>
          <cell r="B1175">
            <v>4141</v>
          </cell>
          <cell r="C1175" t="str">
            <v>Terrenos e recursos naturais</v>
          </cell>
          <cell r="D1175">
            <v>0</v>
          </cell>
          <cell r="E1175">
            <v>0</v>
          </cell>
          <cell r="F1175">
            <v>0</v>
          </cell>
          <cell r="G1175">
            <v>0</v>
          </cell>
          <cell r="I1175" t="str">
            <v>B</v>
          </cell>
          <cell r="J1175">
            <v>0</v>
          </cell>
          <cell r="K1175">
            <v>0</v>
          </cell>
          <cell r="L1175">
            <v>0</v>
          </cell>
          <cell r="M1175">
            <v>0</v>
          </cell>
          <cell r="N1175">
            <v>0</v>
          </cell>
          <cell r="P1175">
            <v>4141</v>
          </cell>
          <cell r="Q1175" t="str">
            <v>Terrenos e recursos naturais</v>
          </cell>
          <cell r="S1175">
            <v>0</v>
          </cell>
        </row>
        <row r="1176">
          <cell r="A1176">
            <v>698</v>
          </cell>
          <cell r="B1176">
            <v>4142</v>
          </cell>
          <cell r="C1176" t="str">
            <v xml:space="preserve">Edifícios e outras construções </v>
          </cell>
          <cell r="D1176">
            <v>0</v>
          </cell>
          <cell r="E1176">
            <v>0</v>
          </cell>
          <cell r="F1176">
            <v>0</v>
          </cell>
          <cell r="G1176">
            <v>0</v>
          </cell>
          <cell r="I1176" t="str">
            <v>B</v>
          </cell>
          <cell r="J1176">
            <v>0</v>
          </cell>
          <cell r="K1176">
            <v>0</v>
          </cell>
          <cell r="L1176">
            <v>0</v>
          </cell>
          <cell r="M1176">
            <v>0</v>
          </cell>
          <cell r="N1176">
            <v>0</v>
          </cell>
          <cell r="P1176">
            <v>4142</v>
          </cell>
          <cell r="Q1176" t="str">
            <v xml:space="preserve">Edifícios e outras construções </v>
          </cell>
          <cell r="S1176">
            <v>0</v>
          </cell>
        </row>
        <row r="1177">
          <cell r="A1177">
            <v>699</v>
          </cell>
          <cell r="B1177">
            <v>415</v>
          </cell>
          <cell r="C1177" t="str">
            <v>Outras Aplicações financeiras</v>
          </cell>
          <cell r="D1177">
            <v>0</v>
          </cell>
          <cell r="E1177">
            <v>0</v>
          </cell>
          <cell r="F1177">
            <v>0</v>
          </cell>
          <cell r="G1177">
            <v>0</v>
          </cell>
          <cell r="I1177" t="str">
            <v>B</v>
          </cell>
          <cell r="J1177">
            <v>0</v>
          </cell>
          <cell r="K1177">
            <v>0</v>
          </cell>
          <cell r="L1177">
            <v>0</v>
          </cell>
          <cell r="M1177">
            <v>0</v>
          </cell>
          <cell r="N1177">
            <v>0</v>
          </cell>
          <cell r="P1177">
            <v>415</v>
          </cell>
          <cell r="Q1177" t="str">
            <v>Outras Aplicações financeiras</v>
          </cell>
          <cell r="S1177">
            <v>0</v>
          </cell>
        </row>
        <row r="1178">
          <cell r="A1178">
            <v>700</v>
          </cell>
          <cell r="B1178">
            <v>4151</v>
          </cell>
          <cell r="C1178" t="str">
            <v>Depósitos bancários</v>
          </cell>
          <cell r="D1178">
            <v>0</v>
          </cell>
          <cell r="E1178">
            <v>0</v>
          </cell>
          <cell r="F1178">
            <v>0</v>
          </cell>
          <cell r="G1178">
            <v>0</v>
          </cell>
          <cell r="I1178" t="str">
            <v>B</v>
          </cell>
          <cell r="J1178">
            <v>0</v>
          </cell>
          <cell r="K1178">
            <v>0</v>
          </cell>
          <cell r="L1178">
            <v>0</v>
          </cell>
          <cell r="M1178">
            <v>0</v>
          </cell>
          <cell r="N1178">
            <v>0</v>
          </cell>
          <cell r="P1178">
            <v>4151</v>
          </cell>
          <cell r="Q1178" t="str">
            <v>Depósitos bancários</v>
          </cell>
          <cell r="S1178">
            <v>0</v>
          </cell>
        </row>
        <row r="1179">
          <cell r="A1179">
            <v>701</v>
          </cell>
          <cell r="B1179">
            <v>4152</v>
          </cell>
          <cell r="C1179" t="str">
            <v>títulos da dívida púbica</v>
          </cell>
          <cell r="D1179">
            <v>0</v>
          </cell>
          <cell r="E1179">
            <v>0</v>
          </cell>
          <cell r="F1179">
            <v>0</v>
          </cell>
          <cell r="G1179">
            <v>0</v>
          </cell>
          <cell r="I1179" t="str">
            <v>B</v>
          </cell>
          <cell r="J1179">
            <v>0</v>
          </cell>
          <cell r="K1179">
            <v>0</v>
          </cell>
          <cell r="L1179">
            <v>0</v>
          </cell>
          <cell r="M1179">
            <v>0</v>
          </cell>
          <cell r="N1179">
            <v>0</v>
          </cell>
          <cell r="P1179">
            <v>4152</v>
          </cell>
          <cell r="Q1179" t="str">
            <v>títulos da dívida púbica</v>
          </cell>
          <cell r="S1179">
            <v>0</v>
          </cell>
        </row>
        <row r="1180">
          <cell r="A1180">
            <v>702</v>
          </cell>
          <cell r="B1180">
            <v>4153</v>
          </cell>
          <cell r="C1180" t="str">
            <v>Outros títulos</v>
          </cell>
          <cell r="D1180">
            <v>0</v>
          </cell>
          <cell r="E1180">
            <v>0</v>
          </cell>
          <cell r="F1180">
            <v>0</v>
          </cell>
          <cell r="G1180">
            <v>0</v>
          </cell>
          <cell r="I1180" t="str">
            <v>B</v>
          </cell>
          <cell r="J1180">
            <v>0</v>
          </cell>
          <cell r="K1180">
            <v>0</v>
          </cell>
          <cell r="L1180">
            <v>0</v>
          </cell>
          <cell r="M1180">
            <v>0</v>
          </cell>
          <cell r="N1180">
            <v>0</v>
          </cell>
          <cell r="P1180">
            <v>4153</v>
          </cell>
          <cell r="Q1180" t="str">
            <v>Outros títulos</v>
          </cell>
          <cell r="S1180">
            <v>0</v>
          </cell>
        </row>
        <row r="1181">
          <cell r="A1181">
            <v>703</v>
          </cell>
          <cell r="B1181">
            <v>4154</v>
          </cell>
          <cell r="C1181" t="str">
            <v>Fundos</v>
          </cell>
          <cell r="D1181">
            <v>0</v>
          </cell>
          <cell r="E1181">
            <v>0</v>
          </cell>
          <cell r="F1181">
            <v>0</v>
          </cell>
          <cell r="G1181">
            <v>0</v>
          </cell>
          <cell r="I1181" t="str">
            <v>B</v>
          </cell>
          <cell r="J1181">
            <v>0</v>
          </cell>
          <cell r="K1181">
            <v>0</v>
          </cell>
          <cell r="L1181">
            <v>0</v>
          </cell>
          <cell r="M1181">
            <v>0</v>
          </cell>
          <cell r="N1181">
            <v>0</v>
          </cell>
          <cell r="P1181">
            <v>4154</v>
          </cell>
          <cell r="Q1181" t="str">
            <v>Fundos</v>
          </cell>
          <cell r="S1181">
            <v>0</v>
          </cell>
        </row>
        <row r="1182">
          <cell r="A1182">
            <v>705</v>
          </cell>
          <cell r="B1182">
            <v>421</v>
          </cell>
          <cell r="C1182" t="str">
            <v>Terrenos e recursos naturais</v>
          </cell>
          <cell r="D1182">
            <v>0</v>
          </cell>
          <cell r="E1182">
            <v>0</v>
          </cell>
          <cell r="F1182">
            <v>0</v>
          </cell>
          <cell r="G1182">
            <v>0</v>
          </cell>
          <cell r="I1182" t="str">
            <v>B</v>
          </cell>
          <cell r="J1182">
            <v>0</v>
          </cell>
          <cell r="K1182">
            <v>0</v>
          </cell>
          <cell r="L1182">
            <v>0</v>
          </cell>
          <cell r="M1182">
            <v>0</v>
          </cell>
          <cell r="N1182">
            <v>0</v>
          </cell>
          <cell r="P1182">
            <v>421</v>
          </cell>
          <cell r="Q1182" t="str">
            <v>Terrenos e recursos naturais</v>
          </cell>
          <cell r="S1182">
            <v>0</v>
          </cell>
        </row>
        <row r="1183">
          <cell r="A1183">
            <v>706</v>
          </cell>
          <cell r="B1183">
            <v>422</v>
          </cell>
          <cell r="C1183" t="str">
            <v>Edifícios e outras construções</v>
          </cell>
          <cell r="D1183">
            <v>0</v>
          </cell>
          <cell r="E1183">
            <v>0</v>
          </cell>
          <cell r="F1183">
            <v>0</v>
          </cell>
          <cell r="G1183">
            <v>0</v>
          </cell>
          <cell r="I1183" t="str">
            <v>B</v>
          </cell>
          <cell r="J1183">
            <v>0</v>
          </cell>
          <cell r="K1183">
            <v>0</v>
          </cell>
          <cell r="L1183">
            <v>0</v>
          </cell>
          <cell r="M1183">
            <v>0</v>
          </cell>
          <cell r="N1183">
            <v>0</v>
          </cell>
          <cell r="P1183">
            <v>422</v>
          </cell>
          <cell r="Q1183" t="str">
            <v>Edifícios e outras construções</v>
          </cell>
          <cell r="S1183">
            <v>0</v>
          </cell>
        </row>
        <row r="1184">
          <cell r="A1184">
            <v>707</v>
          </cell>
          <cell r="B1184">
            <v>423</v>
          </cell>
          <cell r="C1184" t="str">
            <v>Equipamento básico</v>
          </cell>
          <cell r="D1184">
            <v>0</v>
          </cell>
          <cell r="E1184">
            <v>0</v>
          </cell>
          <cell r="F1184">
            <v>0</v>
          </cell>
          <cell r="G1184">
            <v>0</v>
          </cell>
          <cell r="I1184" t="str">
            <v>B</v>
          </cell>
          <cell r="J1184">
            <v>0</v>
          </cell>
          <cell r="K1184">
            <v>0</v>
          </cell>
          <cell r="L1184">
            <v>0</v>
          </cell>
          <cell r="M1184">
            <v>0</v>
          </cell>
          <cell r="N1184">
            <v>0</v>
          </cell>
          <cell r="P1184">
            <v>423</v>
          </cell>
          <cell r="Q1184" t="str">
            <v>Equipamento básico</v>
          </cell>
          <cell r="S1184">
            <v>0</v>
          </cell>
        </row>
        <row r="1185">
          <cell r="A1185">
            <v>709</v>
          </cell>
          <cell r="B1185">
            <v>0</v>
          </cell>
          <cell r="C1185" t="str">
            <v>Não aquirido em Locação Financeira</v>
          </cell>
          <cell r="D1185">
            <v>0</v>
          </cell>
          <cell r="E1185">
            <v>0</v>
          </cell>
          <cell r="F1185">
            <v>0</v>
          </cell>
          <cell r="G1185">
            <v>0</v>
          </cell>
          <cell r="I1185" t="str">
            <v>B</v>
          </cell>
          <cell r="J1185">
            <v>0</v>
          </cell>
          <cell r="K1185">
            <v>0</v>
          </cell>
          <cell r="L1185">
            <v>0</v>
          </cell>
          <cell r="M1185">
            <v>0</v>
          </cell>
          <cell r="N1185">
            <v>0</v>
          </cell>
          <cell r="P1185">
            <v>0</v>
          </cell>
          <cell r="Q1185" t="str">
            <v>Não aquirido em Locação Financeira</v>
          </cell>
          <cell r="R1185">
            <v>0</v>
          </cell>
          <cell r="S1185">
            <v>0</v>
          </cell>
        </row>
        <row r="1186">
          <cell r="A1186">
            <v>710</v>
          </cell>
          <cell r="B1186" t="str">
            <v>000117-1434-01</v>
          </cell>
          <cell r="C1186" t="str">
            <v xml:space="preserve">  Material de Transporte</v>
          </cell>
          <cell r="D1186">
            <v>0</v>
          </cell>
          <cell r="E1186">
            <v>0</v>
          </cell>
          <cell r="F1186">
            <v>0</v>
          </cell>
          <cell r="G1186">
            <v>0</v>
          </cell>
          <cell r="I1186" t="str">
            <v>B</v>
          </cell>
          <cell r="J1186">
            <v>0</v>
          </cell>
          <cell r="K1186">
            <v>0</v>
          </cell>
          <cell r="L1186">
            <v>0</v>
          </cell>
          <cell r="M1186">
            <v>0</v>
          </cell>
          <cell r="N1186">
            <v>0</v>
          </cell>
          <cell r="P1186" t="str">
            <v>000117-1434-01</v>
          </cell>
          <cell r="Q1186" t="str">
            <v xml:space="preserve">  Material de Transporte</v>
          </cell>
          <cell r="R1186">
            <v>0</v>
          </cell>
          <cell r="S1186">
            <v>0</v>
          </cell>
        </row>
        <row r="1187">
          <cell r="A1187">
            <v>713</v>
          </cell>
          <cell r="B1187">
            <v>425</v>
          </cell>
          <cell r="C1187" t="str">
            <v xml:space="preserve">Ferramentas e utensíios </v>
          </cell>
          <cell r="D1187">
            <v>0</v>
          </cell>
          <cell r="E1187">
            <v>0</v>
          </cell>
          <cell r="F1187">
            <v>0</v>
          </cell>
          <cell r="G1187">
            <v>0</v>
          </cell>
          <cell r="I1187" t="str">
            <v>B</v>
          </cell>
          <cell r="J1187">
            <v>0</v>
          </cell>
          <cell r="K1187">
            <v>0</v>
          </cell>
          <cell r="L1187">
            <v>0</v>
          </cell>
          <cell r="M1187">
            <v>0</v>
          </cell>
          <cell r="N1187">
            <v>0</v>
          </cell>
          <cell r="P1187">
            <v>425</v>
          </cell>
          <cell r="Q1187" t="str">
            <v xml:space="preserve">Ferramentas e utensíios </v>
          </cell>
          <cell r="S1187">
            <v>0</v>
          </cell>
        </row>
        <row r="1188">
          <cell r="A1188">
            <v>721</v>
          </cell>
          <cell r="B1188">
            <v>427</v>
          </cell>
          <cell r="C1188" t="str">
            <v>Taras e vasihame</v>
          </cell>
          <cell r="D1188">
            <v>0</v>
          </cell>
          <cell r="E1188">
            <v>0</v>
          </cell>
          <cell r="F1188">
            <v>0</v>
          </cell>
          <cell r="G1188">
            <v>0</v>
          </cell>
          <cell r="I1188" t="str">
            <v>B</v>
          </cell>
          <cell r="J1188">
            <v>0</v>
          </cell>
          <cell r="K1188">
            <v>0</v>
          </cell>
          <cell r="L1188">
            <v>0</v>
          </cell>
          <cell r="M1188">
            <v>0</v>
          </cell>
          <cell r="N1188">
            <v>0</v>
          </cell>
          <cell r="P1188">
            <v>427</v>
          </cell>
          <cell r="Q1188" t="str">
            <v>Taras e vasihame</v>
          </cell>
          <cell r="S1188">
            <v>0</v>
          </cell>
        </row>
        <row r="1189">
          <cell r="A1189">
            <v>722</v>
          </cell>
          <cell r="B1189">
            <v>4271</v>
          </cell>
          <cell r="C1189" t="str">
            <v xml:space="preserve">Embalagens retornáveis </v>
          </cell>
          <cell r="D1189">
            <v>0</v>
          </cell>
          <cell r="E1189">
            <v>0</v>
          </cell>
          <cell r="F1189">
            <v>0</v>
          </cell>
          <cell r="G1189">
            <v>0</v>
          </cell>
          <cell r="I1189" t="str">
            <v>B</v>
          </cell>
          <cell r="J1189">
            <v>0</v>
          </cell>
          <cell r="K1189">
            <v>0</v>
          </cell>
          <cell r="L1189">
            <v>0</v>
          </cell>
          <cell r="M1189">
            <v>0</v>
          </cell>
          <cell r="N1189">
            <v>0</v>
          </cell>
          <cell r="P1189">
            <v>4271</v>
          </cell>
          <cell r="Q1189" t="str">
            <v xml:space="preserve">Embalagens retornáveis </v>
          </cell>
          <cell r="S1189">
            <v>0</v>
          </cell>
        </row>
        <row r="1190">
          <cell r="A1190">
            <v>723</v>
          </cell>
          <cell r="B1190">
            <v>4279</v>
          </cell>
          <cell r="C1190" t="str">
            <v xml:space="preserve">Outras taras e outro vasihame </v>
          </cell>
          <cell r="D1190">
            <v>0</v>
          </cell>
          <cell r="E1190">
            <v>0</v>
          </cell>
          <cell r="F1190">
            <v>0</v>
          </cell>
          <cell r="G1190">
            <v>0</v>
          </cell>
          <cell r="I1190" t="str">
            <v>B</v>
          </cell>
          <cell r="J1190">
            <v>0</v>
          </cell>
          <cell r="K1190">
            <v>0</v>
          </cell>
          <cell r="L1190">
            <v>0</v>
          </cell>
          <cell r="M1190">
            <v>0</v>
          </cell>
          <cell r="N1190">
            <v>0</v>
          </cell>
          <cell r="P1190">
            <v>4279</v>
          </cell>
          <cell r="Q1190" t="str">
            <v xml:space="preserve">Outras taras e outro vasihame </v>
          </cell>
          <cell r="S1190">
            <v>0</v>
          </cell>
        </row>
        <row r="1191">
          <cell r="A1191">
            <v>730</v>
          </cell>
          <cell r="B1191">
            <v>432</v>
          </cell>
          <cell r="C1191" t="str">
            <v>Despesas de investigação e de desenvovimento</v>
          </cell>
          <cell r="D1191">
            <v>0</v>
          </cell>
          <cell r="E1191">
            <v>0</v>
          </cell>
          <cell r="F1191">
            <v>0</v>
          </cell>
          <cell r="G1191">
            <v>0</v>
          </cell>
          <cell r="I1191" t="str">
            <v>B</v>
          </cell>
          <cell r="J1191">
            <v>0</v>
          </cell>
          <cell r="K1191">
            <v>0</v>
          </cell>
          <cell r="L1191">
            <v>0</v>
          </cell>
          <cell r="M1191">
            <v>0</v>
          </cell>
          <cell r="N1191">
            <v>0</v>
          </cell>
          <cell r="P1191">
            <v>432</v>
          </cell>
          <cell r="Q1191" t="str">
            <v>Despesas de investigação e de desenvovimento</v>
          </cell>
          <cell r="S1191">
            <v>0</v>
          </cell>
        </row>
        <row r="1192">
          <cell r="A1192">
            <v>731</v>
          </cell>
          <cell r="B1192">
            <v>433</v>
          </cell>
          <cell r="C1192" t="str">
            <v>Propriedade industria e outros direitos</v>
          </cell>
          <cell r="D1192">
            <v>0</v>
          </cell>
          <cell r="E1192">
            <v>0</v>
          </cell>
          <cell r="F1192">
            <v>0</v>
          </cell>
          <cell r="G1192">
            <v>0</v>
          </cell>
          <cell r="I1192" t="str">
            <v>B</v>
          </cell>
          <cell r="J1192">
            <v>0</v>
          </cell>
          <cell r="K1192">
            <v>0</v>
          </cell>
          <cell r="L1192">
            <v>0</v>
          </cell>
          <cell r="M1192">
            <v>0</v>
          </cell>
          <cell r="N1192">
            <v>0</v>
          </cell>
          <cell r="P1192">
            <v>433</v>
          </cell>
          <cell r="Q1192" t="str">
            <v>Propriedade industria e outros direitos</v>
          </cell>
          <cell r="S1192">
            <v>0</v>
          </cell>
        </row>
        <row r="1193">
          <cell r="A1193">
            <v>732</v>
          </cell>
          <cell r="B1193">
            <v>434</v>
          </cell>
          <cell r="C1193" t="str">
            <v>Trespasses</v>
          </cell>
          <cell r="D1193">
            <v>0</v>
          </cell>
          <cell r="E1193">
            <v>0</v>
          </cell>
          <cell r="F1193">
            <v>0</v>
          </cell>
          <cell r="G1193">
            <v>0</v>
          </cell>
          <cell r="I1193" t="str">
            <v>B</v>
          </cell>
          <cell r="J1193">
            <v>0</v>
          </cell>
          <cell r="K1193">
            <v>0</v>
          </cell>
          <cell r="L1193">
            <v>0</v>
          </cell>
          <cell r="M1193">
            <v>0</v>
          </cell>
          <cell r="N1193">
            <v>0</v>
          </cell>
          <cell r="P1193">
            <v>434</v>
          </cell>
          <cell r="Q1193" t="str">
            <v>Trespasses</v>
          </cell>
          <cell r="S1193">
            <v>0</v>
          </cell>
        </row>
        <row r="1194">
          <cell r="A1194">
            <v>733</v>
          </cell>
          <cell r="B1194">
            <v>44</v>
          </cell>
          <cell r="C1194" t="str">
            <v>imobilizações em curso</v>
          </cell>
          <cell r="D1194">
            <v>0</v>
          </cell>
          <cell r="E1194">
            <v>0</v>
          </cell>
          <cell r="F1194">
            <v>0</v>
          </cell>
          <cell r="G1194">
            <v>0</v>
          </cell>
          <cell r="I1194" t="str">
            <v>B</v>
          </cell>
          <cell r="J1194">
            <v>0</v>
          </cell>
          <cell r="K1194">
            <v>0</v>
          </cell>
          <cell r="L1194">
            <v>0</v>
          </cell>
          <cell r="M1194">
            <v>0</v>
          </cell>
          <cell r="N1194">
            <v>0</v>
          </cell>
          <cell r="P1194">
            <v>44</v>
          </cell>
          <cell r="Q1194" t="str">
            <v>Imobiizações em curso</v>
          </cell>
          <cell r="S1194">
            <v>0</v>
          </cell>
        </row>
        <row r="1195">
          <cell r="A1195">
            <v>734</v>
          </cell>
          <cell r="B1195">
            <v>441</v>
          </cell>
          <cell r="C1195" t="str">
            <v>Obras em curso A</v>
          </cell>
          <cell r="D1195">
            <v>0</v>
          </cell>
          <cell r="E1195">
            <v>0</v>
          </cell>
          <cell r="F1195">
            <v>0</v>
          </cell>
          <cell r="G1195">
            <v>0</v>
          </cell>
          <cell r="I1195" t="str">
            <v>B</v>
          </cell>
          <cell r="J1195">
            <v>0</v>
          </cell>
          <cell r="K1195">
            <v>0</v>
          </cell>
          <cell r="L1195">
            <v>0</v>
          </cell>
          <cell r="M1195">
            <v>0</v>
          </cell>
          <cell r="N1195">
            <v>0</v>
          </cell>
          <cell r="P1195">
            <v>441</v>
          </cell>
          <cell r="Q1195" t="str">
            <v>Obras em curso A</v>
          </cell>
          <cell r="S1195">
            <v>0</v>
          </cell>
        </row>
        <row r="1196">
          <cell r="A1196">
            <v>735</v>
          </cell>
          <cell r="B1196">
            <v>442</v>
          </cell>
          <cell r="C1196" t="str">
            <v>Obras em curso B</v>
          </cell>
          <cell r="D1196">
            <v>0</v>
          </cell>
          <cell r="E1196">
            <v>0</v>
          </cell>
          <cell r="F1196">
            <v>0</v>
          </cell>
          <cell r="G1196">
            <v>0</v>
          </cell>
          <cell r="I1196" t="str">
            <v>B</v>
          </cell>
          <cell r="J1196">
            <v>0</v>
          </cell>
          <cell r="K1196">
            <v>0</v>
          </cell>
          <cell r="L1196">
            <v>0</v>
          </cell>
          <cell r="M1196">
            <v>0</v>
          </cell>
          <cell r="N1196">
            <v>0</v>
          </cell>
          <cell r="P1196">
            <v>442</v>
          </cell>
          <cell r="Q1196" t="str">
            <v>Obras em curso B</v>
          </cell>
          <cell r="S1196">
            <v>0</v>
          </cell>
        </row>
        <row r="1197">
          <cell r="A1197">
            <v>736</v>
          </cell>
          <cell r="B1197">
            <v>447</v>
          </cell>
          <cell r="C1197" t="str">
            <v>Adiantamentos por conta de investimentos financeiros</v>
          </cell>
          <cell r="D1197">
            <v>0</v>
          </cell>
          <cell r="E1197">
            <v>0</v>
          </cell>
          <cell r="F1197">
            <v>0</v>
          </cell>
          <cell r="G1197">
            <v>0</v>
          </cell>
          <cell r="I1197" t="str">
            <v>B</v>
          </cell>
          <cell r="J1197">
            <v>0</v>
          </cell>
          <cell r="K1197">
            <v>0</v>
          </cell>
          <cell r="L1197">
            <v>0</v>
          </cell>
          <cell r="M1197">
            <v>0</v>
          </cell>
          <cell r="N1197">
            <v>0</v>
          </cell>
          <cell r="P1197">
            <v>447</v>
          </cell>
          <cell r="Q1197" t="str">
            <v>Adiantamentos por conta de investimentos financeiros</v>
          </cell>
          <cell r="S1197">
            <v>0</v>
          </cell>
        </row>
        <row r="1198">
          <cell r="A1198">
            <v>737</v>
          </cell>
          <cell r="B1198">
            <v>448</v>
          </cell>
          <cell r="C1198" t="str">
            <v>Adiantamentos por conta de imobilizações corpóreas</v>
          </cell>
          <cell r="D1198">
            <v>0</v>
          </cell>
          <cell r="E1198">
            <v>0</v>
          </cell>
          <cell r="F1198">
            <v>0</v>
          </cell>
          <cell r="G1198">
            <v>0</v>
          </cell>
          <cell r="I1198" t="str">
            <v>B</v>
          </cell>
          <cell r="J1198">
            <v>0</v>
          </cell>
          <cell r="K1198">
            <v>0</v>
          </cell>
          <cell r="L1198">
            <v>0</v>
          </cell>
          <cell r="M1198">
            <v>0</v>
          </cell>
          <cell r="N1198">
            <v>0</v>
          </cell>
          <cell r="P1198">
            <v>448</v>
          </cell>
          <cell r="Q1198" t="str">
            <v>Adiantamentos por conta de imobiizações corpóreas</v>
          </cell>
          <cell r="S1198">
            <v>0</v>
          </cell>
        </row>
        <row r="1199">
          <cell r="A1199">
            <v>738</v>
          </cell>
          <cell r="B1199">
            <v>449</v>
          </cell>
          <cell r="C1199" t="str">
            <v>Adiantamentos por conta de imobilizações incorpóreas</v>
          </cell>
          <cell r="D1199">
            <v>0</v>
          </cell>
          <cell r="E1199">
            <v>0</v>
          </cell>
          <cell r="F1199">
            <v>0</v>
          </cell>
          <cell r="G1199">
            <v>0</v>
          </cell>
          <cell r="I1199" t="str">
            <v>B</v>
          </cell>
          <cell r="J1199">
            <v>0</v>
          </cell>
          <cell r="K1199">
            <v>0</v>
          </cell>
          <cell r="L1199">
            <v>0</v>
          </cell>
          <cell r="M1199">
            <v>0</v>
          </cell>
          <cell r="N1199">
            <v>0</v>
          </cell>
          <cell r="P1199">
            <v>449</v>
          </cell>
          <cell r="Q1199" t="str">
            <v>Adiantamentos por conta de imobiizações incorpóreas</v>
          </cell>
          <cell r="S1199">
            <v>0</v>
          </cell>
        </row>
        <row r="1200">
          <cell r="A1200">
            <v>740</v>
          </cell>
          <cell r="B1200">
            <v>481</v>
          </cell>
          <cell r="C1200" t="str">
            <v xml:space="preserve">De investimentos em imóveis </v>
          </cell>
          <cell r="D1200">
            <v>0</v>
          </cell>
          <cell r="E1200">
            <v>0</v>
          </cell>
          <cell r="F1200">
            <v>0</v>
          </cell>
          <cell r="G1200">
            <v>0</v>
          </cell>
          <cell r="I1200" t="str">
            <v>B</v>
          </cell>
          <cell r="J1200">
            <v>0</v>
          </cell>
          <cell r="K1200">
            <v>0</v>
          </cell>
          <cell r="L1200">
            <v>0</v>
          </cell>
          <cell r="M1200">
            <v>0</v>
          </cell>
          <cell r="N1200">
            <v>0</v>
          </cell>
          <cell r="P1200">
            <v>481</v>
          </cell>
          <cell r="Q1200" t="str">
            <v xml:space="preserve">De investimentos em imóveis </v>
          </cell>
          <cell r="S1200">
            <v>0</v>
          </cell>
        </row>
        <row r="1201">
          <cell r="A1201">
            <v>741</v>
          </cell>
          <cell r="B1201">
            <v>4811</v>
          </cell>
          <cell r="C1201" t="str">
            <v xml:space="preserve">Terrenos e recursos naturais </v>
          </cell>
          <cell r="D1201">
            <v>0</v>
          </cell>
          <cell r="E1201">
            <v>0</v>
          </cell>
          <cell r="F1201">
            <v>0</v>
          </cell>
          <cell r="G1201">
            <v>0</v>
          </cell>
          <cell r="I1201" t="str">
            <v>B</v>
          </cell>
          <cell r="J1201">
            <v>0</v>
          </cell>
          <cell r="K1201">
            <v>0</v>
          </cell>
          <cell r="L1201">
            <v>0</v>
          </cell>
          <cell r="M1201">
            <v>0</v>
          </cell>
          <cell r="N1201">
            <v>0</v>
          </cell>
          <cell r="P1201">
            <v>4811</v>
          </cell>
          <cell r="Q1201" t="str">
            <v xml:space="preserve">Terrenos e recursos naturais </v>
          </cell>
          <cell r="S1201">
            <v>0</v>
          </cell>
        </row>
        <row r="1202">
          <cell r="A1202">
            <v>742</v>
          </cell>
          <cell r="B1202">
            <v>4812</v>
          </cell>
          <cell r="C1202" t="str">
            <v>Edifícios e outras construções</v>
          </cell>
          <cell r="D1202">
            <v>0</v>
          </cell>
          <cell r="E1202">
            <v>0</v>
          </cell>
          <cell r="F1202">
            <v>0</v>
          </cell>
          <cell r="G1202">
            <v>0</v>
          </cell>
          <cell r="I1202" t="str">
            <v>B</v>
          </cell>
          <cell r="J1202">
            <v>0</v>
          </cell>
          <cell r="K1202">
            <v>0</v>
          </cell>
          <cell r="L1202">
            <v>0</v>
          </cell>
          <cell r="M1202">
            <v>0</v>
          </cell>
          <cell r="N1202">
            <v>0</v>
          </cell>
          <cell r="P1202">
            <v>4812</v>
          </cell>
          <cell r="Q1202" t="str">
            <v>Edifícios e outras construções</v>
          </cell>
          <cell r="S1202">
            <v>0</v>
          </cell>
        </row>
        <row r="1203">
          <cell r="A1203">
            <v>744</v>
          </cell>
          <cell r="B1203">
            <v>4821</v>
          </cell>
          <cell r="C1203" t="str">
            <v>Terrenos e recursos naturais</v>
          </cell>
          <cell r="D1203">
            <v>0</v>
          </cell>
          <cell r="E1203">
            <v>0</v>
          </cell>
          <cell r="F1203">
            <v>0</v>
          </cell>
          <cell r="G1203">
            <v>0</v>
          </cell>
          <cell r="I1203" t="str">
            <v>B</v>
          </cell>
          <cell r="J1203">
            <v>0</v>
          </cell>
          <cell r="K1203">
            <v>0</v>
          </cell>
          <cell r="L1203">
            <v>0</v>
          </cell>
          <cell r="M1203">
            <v>0</v>
          </cell>
          <cell r="N1203">
            <v>0</v>
          </cell>
          <cell r="P1203">
            <v>4821</v>
          </cell>
          <cell r="Q1203" t="str">
            <v>Terrenos e recursos naturais</v>
          </cell>
          <cell r="S1203">
            <v>0</v>
          </cell>
        </row>
        <row r="1204">
          <cell r="A1204">
            <v>745</v>
          </cell>
          <cell r="B1204">
            <v>4822</v>
          </cell>
          <cell r="C1204" t="str">
            <v>Edifícios e outras construções</v>
          </cell>
          <cell r="D1204">
            <v>0</v>
          </cell>
          <cell r="E1204">
            <v>0</v>
          </cell>
          <cell r="F1204">
            <v>0</v>
          </cell>
          <cell r="G1204">
            <v>0</v>
          </cell>
          <cell r="I1204" t="str">
            <v>B</v>
          </cell>
          <cell r="J1204">
            <v>0</v>
          </cell>
          <cell r="K1204">
            <v>0</v>
          </cell>
          <cell r="L1204">
            <v>0</v>
          </cell>
          <cell r="M1204">
            <v>0</v>
          </cell>
          <cell r="N1204">
            <v>0</v>
          </cell>
          <cell r="P1204">
            <v>4822</v>
          </cell>
          <cell r="Q1204" t="str">
            <v>Edifícios e outras construções</v>
          </cell>
          <cell r="S1204">
            <v>0</v>
          </cell>
        </row>
        <row r="1205">
          <cell r="A1205">
            <v>746</v>
          </cell>
          <cell r="B1205">
            <v>4823</v>
          </cell>
          <cell r="C1205" t="str">
            <v>Equipamento básico</v>
          </cell>
          <cell r="D1205">
            <v>0</v>
          </cell>
          <cell r="E1205">
            <v>0</v>
          </cell>
          <cell r="F1205">
            <v>0</v>
          </cell>
          <cell r="G1205">
            <v>0</v>
          </cell>
          <cell r="I1205" t="str">
            <v>B</v>
          </cell>
          <cell r="J1205">
            <v>0</v>
          </cell>
          <cell r="K1205">
            <v>0</v>
          </cell>
          <cell r="L1205">
            <v>0</v>
          </cell>
          <cell r="M1205">
            <v>0</v>
          </cell>
          <cell r="N1205">
            <v>0</v>
          </cell>
          <cell r="P1205">
            <v>4823</v>
          </cell>
          <cell r="Q1205" t="str">
            <v>Equipamento básico</v>
          </cell>
          <cell r="S1205">
            <v>0</v>
          </cell>
        </row>
        <row r="1206">
          <cell r="A1206">
            <v>748</v>
          </cell>
          <cell r="B1206">
            <v>0</v>
          </cell>
          <cell r="C1206" t="str">
            <v>Não aquirido em Locação Financeira</v>
          </cell>
          <cell r="D1206">
            <v>0</v>
          </cell>
          <cell r="E1206">
            <v>0</v>
          </cell>
          <cell r="F1206">
            <v>0</v>
          </cell>
          <cell r="G1206">
            <v>0</v>
          </cell>
          <cell r="I1206" t="str">
            <v>B</v>
          </cell>
          <cell r="J1206">
            <v>0</v>
          </cell>
          <cell r="K1206">
            <v>0</v>
          </cell>
          <cell r="L1206">
            <v>0</v>
          </cell>
          <cell r="M1206">
            <v>0</v>
          </cell>
          <cell r="N1206">
            <v>0</v>
          </cell>
          <cell r="P1206">
            <v>0</v>
          </cell>
          <cell r="Q1206" t="str">
            <v>Não aquirido em Locação Financeira</v>
          </cell>
          <cell r="R1206">
            <v>0</v>
          </cell>
          <cell r="S1206">
            <v>0</v>
          </cell>
        </row>
        <row r="1207">
          <cell r="A1207">
            <v>749</v>
          </cell>
          <cell r="B1207" t="str">
            <v>000117-1535-05</v>
          </cell>
          <cell r="C1207" t="str">
            <v xml:space="preserve">  Material de Transporte</v>
          </cell>
          <cell r="D1207">
            <v>0</v>
          </cell>
          <cell r="E1207">
            <v>0</v>
          </cell>
          <cell r="F1207">
            <v>0</v>
          </cell>
          <cell r="G1207">
            <v>0</v>
          </cell>
          <cell r="I1207" t="str">
            <v>B</v>
          </cell>
          <cell r="J1207">
            <v>0</v>
          </cell>
          <cell r="K1207">
            <v>0</v>
          </cell>
          <cell r="L1207">
            <v>0</v>
          </cell>
          <cell r="M1207">
            <v>0</v>
          </cell>
          <cell r="N1207">
            <v>0</v>
          </cell>
          <cell r="P1207" t="str">
            <v>000117-1535-05</v>
          </cell>
          <cell r="Q1207" t="str">
            <v xml:space="preserve">  Material de Transporte</v>
          </cell>
          <cell r="R1207">
            <v>0</v>
          </cell>
          <cell r="S1207">
            <v>0</v>
          </cell>
        </row>
        <row r="1208">
          <cell r="A1208">
            <v>752</v>
          </cell>
          <cell r="B1208">
            <v>4825</v>
          </cell>
          <cell r="C1208" t="str">
            <v>Ferramentas e utensíios</v>
          </cell>
          <cell r="D1208">
            <v>0</v>
          </cell>
          <cell r="E1208">
            <v>0</v>
          </cell>
          <cell r="F1208">
            <v>0</v>
          </cell>
          <cell r="G1208">
            <v>0</v>
          </cell>
          <cell r="I1208" t="str">
            <v>B</v>
          </cell>
          <cell r="J1208">
            <v>0</v>
          </cell>
          <cell r="K1208">
            <v>0</v>
          </cell>
          <cell r="L1208">
            <v>0</v>
          </cell>
          <cell r="M1208">
            <v>0</v>
          </cell>
          <cell r="N1208">
            <v>0</v>
          </cell>
          <cell r="P1208">
            <v>4825</v>
          </cell>
          <cell r="Q1208" t="str">
            <v>Ferramentas e utensíios</v>
          </cell>
          <cell r="S1208">
            <v>0</v>
          </cell>
        </row>
        <row r="1209">
          <cell r="A1209">
            <v>760</v>
          </cell>
          <cell r="B1209">
            <v>4827</v>
          </cell>
          <cell r="C1209" t="str">
            <v>Taras e vasihame</v>
          </cell>
          <cell r="D1209">
            <v>0</v>
          </cell>
          <cell r="E1209">
            <v>0</v>
          </cell>
          <cell r="F1209">
            <v>0</v>
          </cell>
          <cell r="G1209">
            <v>0</v>
          </cell>
          <cell r="I1209" t="str">
            <v>B</v>
          </cell>
          <cell r="J1209">
            <v>0</v>
          </cell>
          <cell r="K1209">
            <v>0</v>
          </cell>
          <cell r="L1209">
            <v>0</v>
          </cell>
          <cell r="M1209">
            <v>0</v>
          </cell>
          <cell r="N1209">
            <v>0</v>
          </cell>
          <cell r="P1209">
            <v>4827</v>
          </cell>
          <cell r="Q1209" t="str">
            <v>Taras e vasihame</v>
          </cell>
          <cell r="S1209">
            <v>0</v>
          </cell>
        </row>
        <row r="1210">
          <cell r="A1210">
            <v>767</v>
          </cell>
          <cell r="B1210">
            <v>4832</v>
          </cell>
          <cell r="C1210" t="str">
            <v>Despesas de investigação e de desenvovimento</v>
          </cell>
          <cell r="D1210">
            <v>0</v>
          </cell>
          <cell r="E1210">
            <v>0</v>
          </cell>
          <cell r="F1210">
            <v>0</v>
          </cell>
          <cell r="G1210">
            <v>0</v>
          </cell>
          <cell r="I1210" t="str">
            <v>B</v>
          </cell>
          <cell r="J1210">
            <v>0</v>
          </cell>
          <cell r="K1210">
            <v>0</v>
          </cell>
          <cell r="L1210">
            <v>0</v>
          </cell>
          <cell r="M1210">
            <v>0</v>
          </cell>
          <cell r="N1210">
            <v>0</v>
          </cell>
          <cell r="P1210">
            <v>4832</v>
          </cell>
          <cell r="Q1210" t="str">
            <v>Despesas de investigação e de desenvovimento</v>
          </cell>
          <cell r="S1210">
            <v>0</v>
          </cell>
        </row>
        <row r="1211">
          <cell r="A1211">
            <v>768</v>
          </cell>
          <cell r="B1211">
            <v>4833</v>
          </cell>
          <cell r="C1211" t="str">
            <v>Propriedade industria e outros direitos</v>
          </cell>
          <cell r="D1211">
            <v>0</v>
          </cell>
          <cell r="E1211">
            <v>0</v>
          </cell>
          <cell r="F1211">
            <v>0</v>
          </cell>
          <cell r="G1211">
            <v>0</v>
          </cell>
          <cell r="I1211" t="str">
            <v>B</v>
          </cell>
          <cell r="J1211">
            <v>0</v>
          </cell>
          <cell r="K1211">
            <v>0</v>
          </cell>
          <cell r="L1211">
            <v>0</v>
          </cell>
          <cell r="M1211">
            <v>0</v>
          </cell>
          <cell r="N1211">
            <v>0</v>
          </cell>
          <cell r="P1211">
            <v>4833</v>
          </cell>
          <cell r="Q1211" t="str">
            <v>Propriedade industria e outros direitos</v>
          </cell>
          <cell r="S1211">
            <v>0</v>
          </cell>
        </row>
        <row r="1212">
          <cell r="A1212">
            <v>769</v>
          </cell>
          <cell r="B1212">
            <v>4834</v>
          </cell>
          <cell r="C1212" t="str">
            <v>Trespasses</v>
          </cell>
          <cell r="D1212">
            <v>0</v>
          </cell>
          <cell r="E1212">
            <v>0</v>
          </cell>
          <cell r="F1212">
            <v>0</v>
          </cell>
          <cell r="G1212">
            <v>0</v>
          </cell>
          <cell r="I1212" t="str">
            <v>B</v>
          </cell>
          <cell r="J1212">
            <v>0</v>
          </cell>
          <cell r="K1212">
            <v>0</v>
          </cell>
          <cell r="L1212">
            <v>0</v>
          </cell>
          <cell r="M1212">
            <v>0</v>
          </cell>
          <cell r="N1212">
            <v>0</v>
          </cell>
          <cell r="P1212">
            <v>4834</v>
          </cell>
          <cell r="Q1212" t="str">
            <v>Trespasses</v>
          </cell>
          <cell r="S1212">
            <v>0</v>
          </cell>
        </row>
        <row r="1213">
          <cell r="A1213">
            <v>777</v>
          </cell>
          <cell r="B1213" t="str">
            <v>120857-1313-01</v>
          </cell>
          <cell r="C1213" t="str">
            <v xml:space="preserve">  Finpro Infraestruturas , SGPS, SA</v>
          </cell>
          <cell r="D1213">
            <v>0</v>
          </cell>
          <cell r="E1213">
            <v>0</v>
          </cell>
          <cell r="F1213">
            <v>0</v>
          </cell>
          <cell r="G1213">
            <v>0</v>
          </cell>
          <cell r="I1213" t="str">
            <v>B</v>
          </cell>
          <cell r="J1213">
            <v>0</v>
          </cell>
          <cell r="K1213">
            <v>0</v>
          </cell>
          <cell r="L1213">
            <v>0</v>
          </cell>
          <cell r="M1213">
            <v>0</v>
          </cell>
          <cell r="N1213">
            <v>0</v>
          </cell>
          <cell r="P1213" t="str">
            <v>120857-1552-01</v>
          </cell>
          <cell r="Q1213" t="str">
            <v xml:space="preserve">  Finpro Infraestruturas , SGPS, SA</v>
          </cell>
          <cell r="R1213">
            <v>0</v>
          </cell>
          <cell r="S1213">
            <v>0</v>
          </cell>
        </row>
        <row r="1214">
          <cell r="A1214">
            <v>779</v>
          </cell>
          <cell r="B1214" t="str">
            <v>120667-1312-20</v>
          </cell>
          <cell r="C1214" t="str">
            <v xml:space="preserve">  Portuvinus, SGPS, SA</v>
          </cell>
          <cell r="D1214">
            <v>0</v>
          </cell>
          <cell r="E1214">
            <v>0</v>
          </cell>
          <cell r="F1214">
            <v>0</v>
          </cell>
          <cell r="G1214">
            <v>0</v>
          </cell>
          <cell r="I1214" t="str">
            <v>B</v>
          </cell>
          <cell r="J1214">
            <v>0</v>
          </cell>
          <cell r="K1214">
            <v>0</v>
          </cell>
          <cell r="L1214">
            <v>0</v>
          </cell>
          <cell r="M1214">
            <v>0</v>
          </cell>
          <cell r="N1214">
            <v>0</v>
          </cell>
          <cell r="P1214" t="str">
            <v>120667-1552-01</v>
          </cell>
          <cell r="Q1214" t="str">
            <v xml:space="preserve">  Portuvinus, SGPS, SA</v>
          </cell>
          <cell r="R1214">
            <v>0</v>
          </cell>
          <cell r="S1214">
            <v>0</v>
          </cell>
        </row>
        <row r="1215">
          <cell r="A1215">
            <v>788</v>
          </cell>
          <cell r="B1215" t="str">
            <v>000117-1313-01</v>
          </cell>
          <cell r="C1215" t="str">
            <v xml:space="preserve">  Associação Tecnopolo Coimbra</v>
          </cell>
          <cell r="D1215">
            <v>0</v>
          </cell>
          <cell r="E1215">
            <v>0</v>
          </cell>
          <cell r="F1215">
            <v>0</v>
          </cell>
          <cell r="G1215">
            <v>0</v>
          </cell>
          <cell r="I1215" t="str">
            <v>B</v>
          </cell>
          <cell r="J1215">
            <v>0</v>
          </cell>
          <cell r="K1215">
            <v>0</v>
          </cell>
          <cell r="L1215">
            <v>0</v>
          </cell>
          <cell r="M1215">
            <v>0</v>
          </cell>
          <cell r="N1215">
            <v>0</v>
          </cell>
          <cell r="P1215" t="str">
            <v>000117-1554-01</v>
          </cell>
          <cell r="Q1215" t="str">
            <v xml:space="preserve">  Associação Tecnopolo Coimbra</v>
          </cell>
          <cell r="R1215">
            <v>0</v>
          </cell>
          <cell r="S1215">
            <v>0</v>
          </cell>
        </row>
        <row r="1216">
          <cell r="A1216">
            <v>801</v>
          </cell>
          <cell r="B1216">
            <v>0</v>
          </cell>
          <cell r="C1216" t="str">
            <v>Suprimentos Vivos</v>
          </cell>
          <cell r="D1216">
            <v>0</v>
          </cell>
          <cell r="E1216">
            <v>0</v>
          </cell>
          <cell r="F1216">
            <v>0</v>
          </cell>
          <cell r="G1216">
            <v>0</v>
          </cell>
          <cell r="I1216" t="str">
            <v>B</v>
          </cell>
          <cell r="J1216">
            <v>0</v>
          </cell>
          <cell r="K1216">
            <v>0</v>
          </cell>
          <cell r="L1216">
            <v>0</v>
          </cell>
          <cell r="M1216">
            <v>0</v>
          </cell>
          <cell r="N1216">
            <v>0</v>
          </cell>
          <cell r="P1216">
            <v>0</v>
          </cell>
          <cell r="Q1216" t="str">
            <v>Suprimentos Vivos</v>
          </cell>
          <cell r="R1216">
            <v>0</v>
          </cell>
          <cell r="S1216">
            <v>0</v>
          </cell>
        </row>
        <row r="1217">
          <cell r="A1217">
            <v>802</v>
          </cell>
          <cell r="B1217" t="str">
            <v>119644-1554-02</v>
          </cell>
          <cell r="C1217" t="str">
            <v xml:space="preserve">  Biomediche, Lda</v>
          </cell>
          <cell r="D1217">
            <v>0</v>
          </cell>
          <cell r="E1217">
            <v>0</v>
          </cell>
          <cell r="F1217">
            <v>0</v>
          </cell>
          <cell r="G1217">
            <v>0</v>
          </cell>
          <cell r="I1217" t="str">
            <v>B</v>
          </cell>
          <cell r="J1217">
            <v>0</v>
          </cell>
          <cell r="K1217">
            <v>0</v>
          </cell>
          <cell r="L1217">
            <v>0</v>
          </cell>
          <cell r="M1217">
            <v>0</v>
          </cell>
          <cell r="N1217">
            <v>0</v>
          </cell>
          <cell r="P1217" t="str">
            <v>119644-1554-02</v>
          </cell>
          <cell r="Q1217" t="str">
            <v xml:space="preserve">  Biomediche, Lda</v>
          </cell>
          <cell r="R1217">
            <v>0</v>
          </cell>
          <cell r="S1217">
            <v>0</v>
          </cell>
        </row>
        <row r="1218">
          <cell r="A1218">
            <v>809</v>
          </cell>
          <cell r="B1218">
            <v>0</v>
          </cell>
          <cell r="C1218" t="str">
            <v>Suprimentos Vencidos</v>
          </cell>
          <cell r="D1218">
            <v>0</v>
          </cell>
          <cell r="E1218">
            <v>0</v>
          </cell>
          <cell r="F1218">
            <v>0</v>
          </cell>
          <cell r="G1218">
            <v>0</v>
          </cell>
          <cell r="I1218" t="str">
            <v>B</v>
          </cell>
          <cell r="J1218">
            <v>0</v>
          </cell>
          <cell r="K1218">
            <v>0</v>
          </cell>
          <cell r="L1218">
            <v>0</v>
          </cell>
          <cell r="M1218">
            <v>0</v>
          </cell>
          <cell r="N1218">
            <v>0</v>
          </cell>
          <cell r="P1218">
            <v>0</v>
          </cell>
          <cell r="Q1218" t="str">
            <v>Suprimentos Vencidos</v>
          </cell>
          <cell r="S1218">
            <v>0</v>
          </cell>
        </row>
        <row r="1219">
          <cell r="A1219">
            <v>810</v>
          </cell>
          <cell r="B1219">
            <v>495</v>
          </cell>
          <cell r="C1219" t="str">
            <v>Outras Aplicações financeiras</v>
          </cell>
          <cell r="D1219">
            <v>0</v>
          </cell>
          <cell r="E1219">
            <v>0</v>
          </cell>
          <cell r="F1219">
            <v>0</v>
          </cell>
          <cell r="G1219">
            <v>0</v>
          </cell>
          <cell r="I1219" t="str">
            <v>B</v>
          </cell>
          <cell r="J1219">
            <v>0</v>
          </cell>
          <cell r="K1219">
            <v>0</v>
          </cell>
          <cell r="L1219">
            <v>0</v>
          </cell>
          <cell r="M1219">
            <v>0</v>
          </cell>
          <cell r="N1219">
            <v>0</v>
          </cell>
          <cell r="P1219">
            <v>495</v>
          </cell>
          <cell r="Q1219" t="str">
            <v>Outras Aplicações financeiras</v>
          </cell>
          <cell r="S1219">
            <v>0</v>
          </cell>
        </row>
        <row r="1220">
          <cell r="A1220">
            <v>813</v>
          </cell>
          <cell r="B1220">
            <v>52</v>
          </cell>
          <cell r="C1220" t="str">
            <v>Acções (quotas) próprias</v>
          </cell>
          <cell r="D1220">
            <v>0</v>
          </cell>
          <cell r="E1220">
            <v>0</v>
          </cell>
          <cell r="F1220">
            <v>0</v>
          </cell>
          <cell r="G1220">
            <v>0</v>
          </cell>
          <cell r="I1220" t="str">
            <v>B</v>
          </cell>
          <cell r="J1220">
            <v>0</v>
          </cell>
          <cell r="K1220">
            <v>0</v>
          </cell>
          <cell r="L1220">
            <v>0</v>
          </cell>
          <cell r="M1220">
            <v>0</v>
          </cell>
          <cell r="N1220">
            <v>0</v>
          </cell>
          <cell r="P1220">
            <v>52</v>
          </cell>
          <cell r="Q1220" t="str">
            <v>Acções (quotas) próprias</v>
          </cell>
          <cell r="S1220">
            <v>0</v>
          </cell>
        </row>
        <row r="1221">
          <cell r="A1221">
            <v>814</v>
          </cell>
          <cell r="B1221">
            <v>521</v>
          </cell>
          <cell r="C1221" t="str">
            <v>valor nomina</v>
          </cell>
          <cell r="D1221">
            <v>0</v>
          </cell>
          <cell r="E1221">
            <v>0</v>
          </cell>
          <cell r="F1221">
            <v>0</v>
          </cell>
          <cell r="G1221">
            <v>0</v>
          </cell>
          <cell r="I1221" t="str">
            <v>B</v>
          </cell>
          <cell r="J1221">
            <v>0</v>
          </cell>
          <cell r="K1221">
            <v>0</v>
          </cell>
          <cell r="L1221">
            <v>0</v>
          </cell>
          <cell r="M1221">
            <v>0</v>
          </cell>
          <cell r="N1221">
            <v>0</v>
          </cell>
          <cell r="P1221">
            <v>521</v>
          </cell>
          <cell r="Q1221" t="str">
            <v>valor nomina</v>
          </cell>
          <cell r="S1221">
            <v>0</v>
          </cell>
        </row>
        <row r="1222">
          <cell r="A1222">
            <v>815</v>
          </cell>
          <cell r="B1222">
            <v>522</v>
          </cell>
          <cell r="C1222" t="str">
            <v>Descontos e prémios</v>
          </cell>
          <cell r="D1222">
            <v>0</v>
          </cell>
          <cell r="E1222">
            <v>0</v>
          </cell>
          <cell r="F1222">
            <v>0</v>
          </cell>
          <cell r="G1222">
            <v>0</v>
          </cell>
          <cell r="I1222" t="str">
            <v>B</v>
          </cell>
          <cell r="J1222">
            <v>0</v>
          </cell>
          <cell r="K1222">
            <v>0</v>
          </cell>
          <cell r="L1222">
            <v>0</v>
          </cell>
          <cell r="M1222">
            <v>0</v>
          </cell>
          <cell r="N1222">
            <v>0</v>
          </cell>
          <cell r="P1222">
            <v>522</v>
          </cell>
          <cell r="Q1222" t="str">
            <v>Descontos e prémios</v>
          </cell>
          <cell r="S1222">
            <v>0</v>
          </cell>
        </row>
        <row r="1223">
          <cell r="A1223">
            <v>816</v>
          </cell>
          <cell r="B1223">
            <v>53</v>
          </cell>
          <cell r="C1223" t="str">
            <v>Prestações supementares</v>
          </cell>
          <cell r="D1223">
            <v>0</v>
          </cell>
          <cell r="E1223">
            <v>0</v>
          </cell>
          <cell r="F1223">
            <v>0</v>
          </cell>
          <cell r="G1223">
            <v>0</v>
          </cell>
          <cell r="I1223" t="str">
            <v>B</v>
          </cell>
          <cell r="J1223">
            <v>0</v>
          </cell>
          <cell r="K1223">
            <v>0</v>
          </cell>
          <cell r="L1223">
            <v>0</v>
          </cell>
          <cell r="M1223">
            <v>0</v>
          </cell>
          <cell r="N1223">
            <v>0</v>
          </cell>
          <cell r="P1223">
            <v>53</v>
          </cell>
          <cell r="Q1223" t="str">
            <v>Prestações supementares</v>
          </cell>
          <cell r="S1223">
            <v>0</v>
          </cell>
        </row>
        <row r="1224">
          <cell r="A1224">
            <v>817</v>
          </cell>
          <cell r="B1224">
            <v>54</v>
          </cell>
          <cell r="C1224" t="str">
            <v>Prémios de emissão de acções (quotas)</v>
          </cell>
          <cell r="D1224">
            <v>0</v>
          </cell>
          <cell r="E1224">
            <v>0</v>
          </cell>
          <cell r="F1224">
            <v>0</v>
          </cell>
          <cell r="G1224">
            <v>0</v>
          </cell>
          <cell r="I1224" t="str">
            <v>B</v>
          </cell>
          <cell r="J1224">
            <v>0</v>
          </cell>
          <cell r="K1224">
            <v>0</v>
          </cell>
          <cell r="L1224">
            <v>0</v>
          </cell>
          <cell r="M1224">
            <v>0</v>
          </cell>
          <cell r="N1224">
            <v>0</v>
          </cell>
          <cell r="P1224">
            <v>54</v>
          </cell>
          <cell r="Q1224" t="str">
            <v>Prémios de emissão de acções (quotas)</v>
          </cell>
          <cell r="S1224">
            <v>0</v>
          </cell>
        </row>
        <row r="1225">
          <cell r="A1225">
            <v>818</v>
          </cell>
          <cell r="B1225">
            <v>55</v>
          </cell>
          <cell r="C1225" t="str">
            <v>Ajustamentos de partes de Capital em filiais e Associadas</v>
          </cell>
          <cell r="D1225">
            <v>0</v>
          </cell>
          <cell r="E1225">
            <v>0</v>
          </cell>
          <cell r="F1225">
            <v>0</v>
          </cell>
          <cell r="G1225">
            <v>0</v>
          </cell>
          <cell r="I1225" t="str">
            <v>B</v>
          </cell>
          <cell r="J1225">
            <v>0</v>
          </cell>
          <cell r="K1225">
            <v>0</v>
          </cell>
          <cell r="L1225">
            <v>0</v>
          </cell>
          <cell r="M1225">
            <v>0</v>
          </cell>
          <cell r="N1225">
            <v>0</v>
          </cell>
          <cell r="P1225">
            <v>55</v>
          </cell>
          <cell r="Q1225" t="str">
            <v>Ajustamentos de partes de capital em fiiais e Associadas</v>
          </cell>
          <cell r="S1225">
            <v>0</v>
          </cell>
        </row>
        <row r="1226">
          <cell r="A1226">
            <v>819</v>
          </cell>
          <cell r="B1226">
            <v>551</v>
          </cell>
          <cell r="C1226" t="str">
            <v>Ajustamentos de transição</v>
          </cell>
          <cell r="D1226">
            <v>0</v>
          </cell>
          <cell r="E1226">
            <v>0</v>
          </cell>
          <cell r="F1226">
            <v>0</v>
          </cell>
          <cell r="G1226">
            <v>0</v>
          </cell>
          <cell r="I1226" t="str">
            <v>B</v>
          </cell>
          <cell r="J1226">
            <v>0</v>
          </cell>
          <cell r="K1226">
            <v>0</v>
          </cell>
          <cell r="L1226">
            <v>0</v>
          </cell>
          <cell r="M1226">
            <v>0</v>
          </cell>
          <cell r="N1226">
            <v>0</v>
          </cell>
          <cell r="P1226">
            <v>551</v>
          </cell>
          <cell r="Q1226" t="str">
            <v>Ajustamentos de transição</v>
          </cell>
          <cell r="S1226">
            <v>0</v>
          </cell>
        </row>
        <row r="1227">
          <cell r="A1227">
            <v>820</v>
          </cell>
          <cell r="B1227">
            <v>552</v>
          </cell>
          <cell r="C1227" t="str">
            <v>Lucros não atribuídos</v>
          </cell>
          <cell r="D1227">
            <v>0</v>
          </cell>
          <cell r="E1227">
            <v>0</v>
          </cell>
          <cell r="F1227">
            <v>0</v>
          </cell>
          <cell r="G1227">
            <v>0</v>
          </cell>
          <cell r="I1227" t="str">
            <v>B</v>
          </cell>
          <cell r="J1227">
            <v>0</v>
          </cell>
          <cell r="K1227">
            <v>0</v>
          </cell>
          <cell r="L1227">
            <v>0</v>
          </cell>
          <cell r="M1227">
            <v>0</v>
          </cell>
          <cell r="N1227">
            <v>0</v>
          </cell>
          <cell r="P1227">
            <v>552</v>
          </cell>
          <cell r="Q1227" t="str">
            <v>Lucros não atribuídos</v>
          </cell>
          <cell r="S1227">
            <v>0</v>
          </cell>
        </row>
        <row r="1228">
          <cell r="A1228">
            <v>821</v>
          </cell>
          <cell r="B1228">
            <v>553</v>
          </cell>
          <cell r="C1228" t="str">
            <v>Outras variações nos Capitalis próprios</v>
          </cell>
          <cell r="D1228">
            <v>0</v>
          </cell>
          <cell r="E1228">
            <v>0</v>
          </cell>
          <cell r="F1228">
            <v>0</v>
          </cell>
          <cell r="G1228">
            <v>0</v>
          </cell>
          <cell r="I1228" t="str">
            <v>B</v>
          </cell>
          <cell r="J1228">
            <v>0</v>
          </cell>
          <cell r="K1228">
            <v>0</v>
          </cell>
          <cell r="L1228">
            <v>0</v>
          </cell>
          <cell r="M1228">
            <v>0</v>
          </cell>
          <cell r="N1228">
            <v>0</v>
          </cell>
          <cell r="P1228">
            <v>553</v>
          </cell>
          <cell r="Q1228" t="str">
            <v>Outras variações nos capitalis próprios</v>
          </cell>
          <cell r="S1228">
            <v>0</v>
          </cell>
        </row>
        <row r="1229">
          <cell r="A1229">
            <v>822</v>
          </cell>
          <cell r="B1229">
            <v>554</v>
          </cell>
          <cell r="C1229" t="str">
            <v>Depreciações</v>
          </cell>
          <cell r="D1229">
            <v>0</v>
          </cell>
          <cell r="E1229">
            <v>0</v>
          </cell>
          <cell r="F1229">
            <v>0</v>
          </cell>
          <cell r="G1229">
            <v>0</v>
          </cell>
          <cell r="I1229" t="str">
            <v>B</v>
          </cell>
          <cell r="J1229">
            <v>0</v>
          </cell>
          <cell r="K1229">
            <v>0</v>
          </cell>
          <cell r="L1229">
            <v>0</v>
          </cell>
          <cell r="M1229">
            <v>0</v>
          </cell>
          <cell r="N1229">
            <v>0</v>
          </cell>
          <cell r="P1229">
            <v>554</v>
          </cell>
          <cell r="Q1229" t="str">
            <v>Depreciações</v>
          </cell>
          <cell r="S1229">
            <v>0</v>
          </cell>
        </row>
        <row r="1230">
          <cell r="A1230">
            <v>823</v>
          </cell>
          <cell r="B1230">
            <v>56</v>
          </cell>
          <cell r="C1230" t="str">
            <v>Reservas de reavaiação</v>
          </cell>
          <cell r="D1230">
            <v>0</v>
          </cell>
          <cell r="E1230">
            <v>0</v>
          </cell>
          <cell r="F1230">
            <v>0</v>
          </cell>
          <cell r="G1230">
            <v>0</v>
          </cell>
          <cell r="I1230" t="str">
            <v>B</v>
          </cell>
          <cell r="J1230">
            <v>0</v>
          </cell>
          <cell r="K1230">
            <v>0</v>
          </cell>
          <cell r="L1230">
            <v>0</v>
          </cell>
          <cell r="M1230">
            <v>0</v>
          </cell>
          <cell r="N1230">
            <v>0</v>
          </cell>
          <cell r="P1230">
            <v>56</v>
          </cell>
          <cell r="Q1230" t="str">
            <v>Reservas de reavaiação</v>
          </cell>
          <cell r="S1230">
            <v>0</v>
          </cell>
        </row>
        <row r="1231">
          <cell r="A1231">
            <v>824</v>
          </cell>
          <cell r="B1231">
            <v>561</v>
          </cell>
          <cell r="C1231">
            <v>0</v>
          </cell>
          <cell r="D1231">
            <v>0</v>
          </cell>
          <cell r="E1231">
            <v>0</v>
          </cell>
          <cell r="F1231">
            <v>0</v>
          </cell>
          <cell r="G1231">
            <v>0</v>
          </cell>
          <cell r="I1231" t="str">
            <v>B</v>
          </cell>
          <cell r="J1231">
            <v>0</v>
          </cell>
          <cell r="K1231">
            <v>0</v>
          </cell>
          <cell r="L1231">
            <v>0</v>
          </cell>
          <cell r="M1231">
            <v>0</v>
          </cell>
          <cell r="N1231">
            <v>0</v>
          </cell>
          <cell r="P1231">
            <v>561</v>
          </cell>
          <cell r="Q1231">
            <v>0</v>
          </cell>
          <cell r="S1231">
            <v>0</v>
          </cell>
        </row>
        <row r="1232">
          <cell r="A1232">
            <v>825</v>
          </cell>
          <cell r="B1232">
            <v>562</v>
          </cell>
          <cell r="C1232">
            <v>0</v>
          </cell>
          <cell r="D1232">
            <v>0</v>
          </cell>
          <cell r="E1232">
            <v>0</v>
          </cell>
          <cell r="F1232">
            <v>0</v>
          </cell>
          <cell r="G1232">
            <v>0</v>
          </cell>
          <cell r="I1232" t="str">
            <v>B</v>
          </cell>
          <cell r="J1232">
            <v>0</v>
          </cell>
          <cell r="K1232">
            <v>0</v>
          </cell>
          <cell r="L1232">
            <v>0</v>
          </cell>
          <cell r="M1232">
            <v>0</v>
          </cell>
          <cell r="N1232">
            <v>0</v>
          </cell>
          <cell r="P1232">
            <v>562</v>
          </cell>
          <cell r="Q1232">
            <v>0</v>
          </cell>
          <cell r="S1232">
            <v>0</v>
          </cell>
        </row>
        <row r="1233">
          <cell r="A1233">
            <v>826</v>
          </cell>
          <cell r="B1233">
            <v>569</v>
          </cell>
          <cell r="C1233" t="str">
            <v>Outras</v>
          </cell>
          <cell r="D1233">
            <v>0</v>
          </cell>
          <cell r="E1233">
            <v>0</v>
          </cell>
          <cell r="F1233">
            <v>0</v>
          </cell>
          <cell r="G1233">
            <v>0</v>
          </cell>
          <cell r="I1233" t="str">
            <v>B</v>
          </cell>
          <cell r="J1233">
            <v>0</v>
          </cell>
          <cell r="K1233">
            <v>0</v>
          </cell>
          <cell r="L1233">
            <v>0</v>
          </cell>
          <cell r="M1233">
            <v>0</v>
          </cell>
          <cell r="N1233">
            <v>0</v>
          </cell>
          <cell r="P1233">
            <v>569</v>
          </cell>
          <cell r="Q1233" t="str">
            <v>Outras</v>
          </cell>
          <cell r="S1233">
            <v>0</v>
          </cell>
        </row>
        <row r="1234">
          <cell r="A1234">
            <v>832</v>
          </cell>
          <cell r="B1234">
            <v>573</v>
          </cell>
          <cell r="C1234" t="str">
            <v>Reservas Contratuais</v>
          </cell>
          <cell r="D1234">
            <v>0</v>
          </cell>
          <cell r="E1234">
            <v>0</v>
          </cell>
          <cell r="F1234">
            <v>0</v>
          </cell>
          <cell r="G1234">
            <v>0</v>
          </cell>
          <cell r="I1234" t="str">
            <v>B</v>
          </cell>
          <cell r="J1234">
            <v>0</v>
          </cell>
          <cell r="K1234">
            <v>0</v>
          </cell>
          <cell r="L1234">
            <v>0</v>
          </cell>
          <cell r="M1234">
            <v>0</v>
          </cell>
          <cell r="N1234">
            <v>0</v>
          </cell>
          <cell r="P1234">
            <v>573</v>
          </cell>
          <cell r="Q1234" t="str">
            <v>Reservas Contratualis</v>
          </cell>
          <cell r="S1234">
            <v>0</v>
          </cell>
        </row>
        <row r="1235">
          <cell r="A1235">
            <v>835</v>
          </cell>
          <cell r="B1235">
            <v>575</v>
          </cell>
          <cell r="C1235" t="str">
            <v>Subsídios</v>
          </cell>
          <cell r="D1235">
            <v>0</v>
          </cell>
          <cell r="E1235">
            <v>0</v>
          </cell>
          <cell r="F1235">
            <v>0</v>
          </cell>
          <cell r="G1235">
            <v>0</v>
          </cell>
          <cell r="I1235" t="str">
            <v>B</v>
          </cell>
          <cell r="J1235">
            <v>0</v>
          </cell>
          <cell r="K1235">
            <v>0</v>
          </cell>
          <cell r="L1235">
            <v>0</v>
          </cell>
          <cell r="M1235">
            <v>0</v>
          </cell>
          <cell r="N1235">
            <v>0</v>
          </cell>
          <cell r="P1235">
            <v>575</v>
          </cell>
          <cell r="Q1235" t="str">
            <v>Subsídios</v>
          </cell>
          <cell r="S1235">
            <v>0</v>
          </cell>
        </row>
        <row r="1236">
          <cell r="A1236">
            <v>836</v>
          </cell>
          <cell r="B1236">
            <v>576</v>
          </cell>
          <cell r="C1236" t="str">
            <v>Doações</v>
          </cell>
          <cell r="D1236">
            <v>0</v>
          </cell>
          <cell r="E1236">
            <v>0</v>
          </cell>
          <cell r="F1236">
            <v>0</v>
          </cell>
          <cell r="G1236">
            <v>0</v>
          </cell>
          <cell r="I1236" t="str">
            <v>B</v>
          </cell>
          <cell r="J1236">
            <v>0</v>
          </cell>
          <cell r="K1236">
            <v>0</v>
          </cell>
          <cell r="L1236">
            <v>0</v>
          </cell>
          <cell r="M1236">
            <v>0</v>
          </cell>
          <cell r="N1236">
            <v>0</v>
          </cell>
          <cell r="P1236">
            <v>576</v>
          </cell>
          <cell r="Q1236" t="str">
            <v>Doações</v>
          </cell>
          <cell r="S1236">
            <v>0</v>
          </cell>
        </row>
        <row r="1237">
          <cell r="A1237">
            <v>842</v>
          </cell>
          <cell r="B1237" t="str">
            <v>000117-3224-01</v>
          </cell>
          <cell r="C1237" t="str">
            <v xml:space="preserve">  Aguardando Aprovação Contas</v>
          </cell>
          <cell r="D1237">
            <v>0</v>
          </cell>
          <cell r="E1237">
            <v>0</v>
          </cell>
          <cell r="F1237">
            <v>0</v>
          </cell>
          <cell r="G1237">
            <v>0</v>
          </cell>
          <cell r="I1237" t="str">
            <v>B</v>
          </cell>
          <cell r="J1237">
            <v>0</v>
          </cell>
          <cell r="K1237">
            <v>0</v>
          </cell>
          <cell r="L1237">
            <v>0</v>
          </cell>
          <cell r="M1237">
            <v>0</v>
          </cell>
          <cell r="N1237">
            <v>0</v>
          </cell>
          <cell r="P1237" t="str">
            <v>000117-3224-01</v>
          </cell>
          <cell r="Q1237" t="str">
            <v xml:space="preserve">  Aguardando Aprovação Contas</v>
          </cell>
          <cell r="R1237">
            <v>0</v>
          </cell>
          <cell r="S1237">
            <v>0</v>
          </cell>
        </row>
        <row r="1238">
          <cell r="A1238">
            <v>844</v>
          </cell>
          <cell r="B1238">
            <v>61</v>
          </cell>
          <cell r="C1238" t="str">
            <v>Custo das mercadorias vendidas e das matérias consumadas</v>
          </cell>
          <cell r="D1238">
            <v>0</v>
          </cell>
          <cell r="E1238">
            <v>0</v>
          </cell>
          <cell r="F1238">
            <v>0</v>
          </cell>
          <cell r="G1238">
            <v>0</v>
          </cell>
          <cell r="I1238" t="str">
            <v>B</v>
          </cell>
          <cell r="J1238">
            <v>0</v>
          </cell>
          <cell r="K1238">
            <v>0</v>
          </cell>
          <cell r="L1238">
            <v>0</v>
          </cell>
          <cell r="M1238">
            <v>0</v>
          </cell>
          <cell r="N1238">
            <v>0</v>
          </cell>
          <cell r="P1238">
            <v>61</v>
          </cell>
          <cell r="Q1238" t="str">
            <v>Custo das mercadorias vendidas e das matérias consumadas</v>
          </cell>
          <cell r="S1238">
            <v>0</v>
          </cell>
        </row>
        <row r="1239">
          <cell r="A1239">
            <v>845</v>
          </cell>
          <cell r="B1239">
            <v>612</v>
          </cell>
          <cell r="C1239" t="str">
            <v>Mercadorias</v>
          </cell>
          <cell r="D1239">
            <v>0</v>
          </cell>
          <cell r="E1239">
            <v>0</v>
          </cell>
          <cell r="F1239">
            <v>0</v>
          </cell>
          <cell r="G1239">
            <v>0</v>
          </cell>
          <cell r="I1239" t="str">
            <v>B</v>
          </cell>
          <cell r="J1239">
            <v>0</v>
          </cell>
          <cell r="K1239">
            <v>0</v>
          </cell>
          <cell r="L1239">
            <v>0</v>
          </cell>
          <cell r="M1239">
            <v>0</v>
          </cell>
          <cell r="N1239">
            <v>0</v>
          </cell>
          <cell r="P1239">
            <v>612</v>
          </cell>
          <cell r="Q1239" t="str">
            <v>Mercadorias</v>
          </cell>
          <cell r="S1239">
            <v>0</v>
          </cell>
        </row>
        <row r="1240">
          <cell r="A1240">
            <v>846</v>
          </cell>
          <cell r="B1240">
            <v>616</v>
          </cell>
          <cell r="C1240" t="str">
            <v xml:space="preserve">Matérias-primas, subsidiárias e de consumo </v>
          </cell>
          <cell r="D1240">
            <v>0</v>
          </cell>
          <cell r="E1240">
            <v>0</v>
          </cell>
          <cell r="F1240">
            <v>0</v>
          </cell>
          <cell r="G1240">
            <v>0</v>
          </cell>
          <cell r="I1240" t="str">
            <v>B</v>
          </cell>
          <cell r="J1240">
            <v>0</v>
          </cell>
          <cell r="K1240">
            <v>0</v>
          </cell>
          <cell r="L1240">
            <v>0</v>
          </cell>
          <cell r="M1240">
            <v>0</v>
          </cell>
          <cell r="N1240">
            <v>0</v>
          </cell>
          <cell r="P1240">
            <v>616</v>
          </cell>
          <cell r="Q1240" t="str">
            <v xml:space="preserve">Matérias-primas, subsidiárias e de consumo </v>
          </cell>
          <cell r="S1240">
            <v>0</v>
          </cell>
        </row>
        <row r="1241">
          <cell r="A1241">
            <v>847</v>
          </cell>
          <cell r="B1241">
            <v>6161</v>
          </cell>
          <cell r="C1241" t="str">
            <v xml:space="preserve">Matérias-primas </v>
          </cell>
          <cell r="D1241">
            <v>0</v>
          </cell>
          <cell r="E1241">
            <v>0</v>
          </cell>
          <cell r="F1241">
            <v>0</v>
          </cell>
          <cell r="G1241">
            <v>0</v>
          </cell>
          <cell r="I1241" t="str">
            <v>B</v>
          </cell>
          <cell r="J1241">
            <v>0</v>
          </cell>
          <cell r="K1241">
            <v>0</v>
          </cell>
          <cell r="L1241">
            <v>0</v>
          </cell>
          <cell r="M1241">
            <v>0</v>
          </cell>
          <cell r="N1241">
            <v>0</v>
          </cell>
          <cell r="P1241">
            <v>6161</v>
          </cell>
          <cell r="Q1241" t="str">
            <v xml:space="preserve">Matérias-primas </v>
          </cell>
          <cell r="S1241">
            <v>0</v>
          </cell>
        </row>
        <row r="1242">
          <cell r="A1242">
            <v>848</v>
          </cell>
          <cell r="B1242">
            <v>6162</v>
          </cell>
          <cell r="C1242" t="str">
            <v xml:space="preserve">Matérias subsidiárias </v>
          </cell>
          <cell r="D1242">
            <v>0</v>
          </cell>
          <cell r="E1242">
            <v>0</v>
          </cell>
          <cell r="F1242">
            <v>0</v>
          </cell>
          <cell r="G1242">
            <v>0</v>
          </cell>
          <cell r="I1242" t="str">
            <v>B</v>
          </cell>
          <cell r="J1242">
            <v>0</v>
          </cell>
          <cell r="K1242">
            <v>0</v>
          </cell>
          <cell r="L1242">
            <v>0</v>
          </cell>
          <cell r="M1242">
            <v>0</v>
          </cell>
          <cell r="N1242">
            <v>0</v>
          </cell>
          <cell r="P1242">
            <v>6162</v>
          </cell>
          <cell r="Q1242" t="str">
            <v xml:space="preserve">Matérias subsidiárias </v>
          </cell>
          <cell r="S1242">
            <v>0</v>
          </cell>
        </row>
        <row r="1243">
          <cell r="A1243">
            <v>849</v>
          </cell>
          <cell r="B1243">
            <v>6163</v>
          </cell>
          <cell r="C1243" t="str">
            <v xml:space="preserve">Materialis diversos </v>
          </cell>
          <cell r="D1243">
            <v>0</v>
          </cell>
          <cell r="E1243">
            <v>0</v>
          </cell>
          <cell r="F1243">
            <v>0</v>
          </cell>
          <cell r="G1243">
            <v>0</v>
          </cell>
          <cell r="I1243" t="str">
            <v>B</v>
          </cell>
          <cell r="J1243">
            <v>0</v>
          </cell>
          <cell r="K1243">
            <v>0</v>
          </cell>
          <cell r="L1243">
            <v>0</v>
          </cell>
          <cell r="M1243">
            <v>0</v>
          </cell>
          <cell r="N1243">
            <v>0</v>
          </cell>
          <cell r="P1243">
            <v>6163</v>
          </cell>
          <cell r="Q1243" t="str">
            <v xml:space="preserve">Materialis diversos </v>
          </cell>
          <cell r="S1243">
            <v>0</v>
          </cell>
        </row>
        <row r="1244">
          <cell r="A1244">
            <v>850</v>
          </cell>
          <cell r="B1244">
            <v>6164</v>
          </cell>
          <cell r="C1244" t="str">
            <v xml:space="preserve">Embalagens de consumo </v>
          </cell>
          <cell r="D1244">
            <v>0</v>
          </cell>
          <cell r="E1244">
            <v>0</v>
          </cell>
          <cell r="F1244">
            <v>0</v>
          </cell>
          <cell r="G1244">
            <v>0</v>
          </cell>
          <cell r="I1244" t="str">
            <v>B</v>
          </cell>
          <cell r="J1244">
            <v>0</v>
          </cell>
          <cell r="K1244">
            <v>0</v>
          </cell>
          <cell r="L1244">
            <v>0</v>
          </cell>
          <cell r="M1244">
            <v>0</v>
          </cell>
          <cell r="N1244">
            <v>0</v>
          </cell>
          <cell r="P1244">
            <v>6164</v>
          </cell>
          <cell r="Q1244" t="str">
            <v xml:space="preserve">Embalagens de consumo </v>
          </cell>
          <cell r="S1244">
            <v>0</v>
          </cell>
        </row>
        <row r="1245">
          <cell r="A1245">
            <v>851</v>
          </cell>
          <cell r="B1245">
            <v>619</v>
          </cell>
          <cell r="C1245">
            <v>0</v>
          </cell>
          <cell r="D1245">
            <v>0</v>
          </cell>
          <cell r="E1245">
            <v>0</v>
          </cell>
          <cell r="F1245">
            <v>0</v>
          </cell>
          <cell r="G1245">
            <v>0</v>
          </cell>
          <cell r="I1245" t="str">
            <v>B</v>
          </cell>
          <cell r="J1245">
            <v>0</v>
          </cell>
          <cell r="K1245">
            <v>0</v>
          </cell>
          <cell r="L1245">
            <v>0</v>
          </cell>
          <cell r="M1245">
            <v>0</v>
          </cell>
          <cell r="N1245">
            <v>0</v>
          </cell>
          <cell r="P1245">
            <v>619</v>
          </cell>
          <cell r="Q1245">
            <v>0</v>
          </cell>
          <cell r="S1245">
            <v>0</v>
          </cell>
        </row>
        <row r="1246">
          <cell r="A1246">
            <v>853</v>
          </cell>
          <cell r="B1246">
            <v>621</v>
          </cell>
          <cell r="C1246" t="str">
            <v>Subcontratos</v>
          </cell>
          <cell r="D1246">
            <v>0</v>
          </cell>
          <cell r="E1246">
            <v>0</v>
          </cell>
          <cell r="F1246">
            <v>0</v>
          </cell>
          <cell r="G1246">
            <v>0</v>
          </cell>
          <cell r="I1246" t="str">
            <v>B</v>
          </cell>
          <cell r="J1246">
            <v>0</v>
          </cell>
          <cell r="K1246">
            <v>0</v>
          </cell>
          <cell r="L1246">
            <v>0</v>
          </cell>
          <cell r="M1246">
            <v>0</v>
          </cell>
          <cell r="N1246">
            <v>0</v>
          </cell>
          <cell r="P1246">
            <v>621</v>
          </cell>
          <cell r="Q1246" t="str">
            <v>Subcontratos</v>
          </cell>
          <cell r="S1246">
            <v>0</v>
          </cell>
        </row>
        <row r="1247">
          <cell r="A1247">
            <v>855</v>
          </cell>
          <cell r="B1247">
            <v>62211</v>
          </cell>
          <cell r="C1247" t="str">
            <v>Eectricidade</v>
          </cell>
          <cell r="D1247">
            <v>0</v>
          </cell>
          <cell r="E1247">
            <v>0</v>
          </cell>
          <cell r="F1247">
            <v>0</v>
          </cell>
          <cell r="G1247">
            <v>0</v>
          </cell>
          <cell r="I1247" t="str">
            <v>B</v>
          </cell>
          <cell r="J1247">
            <v>0</v>
          </cell>
          <cell r="K1247">
            <v>0</v>
          </cell>
          <cell r="L1247">
            <v>0</v>
          </cell>
          <cell r="M1247">
            <v>0</v>
          </cell>
          <cell r="N1247">
            <v>0</v>
          </cell>
          <cell r="P1247">
            <v>62211</v>
          </cell>
          <cell r="Q1247" t="str">
            <v>Eectricidade</v>
          </cell>
          <cell r="S1247">
            <v>0</v>
          </cell>
        </row>
        <row r="1248">
          <cell r="A1248">
            <v>859</v>
          </cell>
          <cell r="B1248">
            <v>62213</v>
          </cell>
          <cell r="C1248" t="str">
            <v>Água</v>
          </cell>
          <cell r="D1248">
            <v>0</v>
          </cell>
          <cell r="E1248">
            <v>0</v>
          </cell>
          <cell r="F1248">
            <v>0</v>
          </cell>
          <cell r="G1248">
            <v>0</v>
          </cell>
          <cell r="I1248" t="str">
            <v>B</v>
          </cell>
          <cell r="J1248">
            <v>0</v>
          </cell>
          <cell r="K1248">
            <v>0</v>
          </cell>
          <cell r="L1248">
            <v>0</v>
          </cell>
          <cell r="M1248">
            <v>0</v>
          </cell>
          <cell r="N1248">
            <v>0</v>
          </cell>
          <cell r="P1248">
            <v>62213</v>
          </cell>
          <cell r="Q1248" t="str">
            <v>Água</v>
          </cell>
          <cell r="S1248">
            <v>0</v>
          </cell>
        </row>
        <row r="1249">
          <cell r="A1249">
            <v>860</v>
          </cell>
          <cell r="B1249">
            <v>62214</v>
          </cell>
          <cell r="C1249" t="str">
            <v>Outros fuidos</v>
          </cell>
          <cell r="D1249">
            <v>0</v>
          </cell>
          <cell r="E1249">
            <v>0</v>
          </cell>
          <cell r="F1249">
            <v>0</v>
          </cell>
          <cell r="G1249">
            <v>0</v>
          </cell>
          <cell r="I1249" t="str">
            <v>B</v>
          </cell>
          <cell r="J1249">
            <v>0</v>
          </cell>
          <cell r="K1249">
            <v>0</v>
          </cell>
          <cell r="L1249">
            <v>0</v>
          </cell>
          <cell r="M1249">
            <v>0</v>
          </cell>
          <cell r="N1249">
            <v>0</v>
          </cell>
          <cell r="P1249">
            <v>62214</v>
          </cell>
          <cell r="Q1249" t="str">
            <v>Outros fuidos</v>
          </cell>
          <cell r="S1249">
            <v>0</v>
          </cell>
        </row>
        <row r="1250">
          <cell r="A1250">
            <v>861</v>
          </cell>
          <cell r="B1250">
            <v>62215</v>
          </cell>
          <cell r="C1250" t="str">
            <v>Ferramentas e utensíios de desgaste rápido</v>
          </cell>
          <cell r="D1250">
            <v>0</v>
          </cell>
          <cell r="E1250">
            <v>0</v>
          </cell>
          <cell r="F1250">
            <v>0</v>
          </cell>
          <cell r="G1250">
            <v>0</v>
          </cell>
          <cell r="I1250" t="str">
            <v>B</v>
          </cell>
          <cell r="J1250">
            <v>0</v>
          </cell>
          <cell r="K1250">
            <v>0</v>
          </cell>
          <cell r="L1250">
            <v>0</v>
          </cell>
          <cell r="M1250">
            <v>0</v>
          </cell>
          <cell r="N1250">
            <v>0</v>
          </cell>
          <cell r="P1250">
            <v>62215</v>
          </cell>
          <cell r="Q1250" t="str">
            <v>Ferramentas e utensíios de desgaste rápido</v>
          </cell>
          <cell r="S1250">
            <v>0</v>
          </cell>
        </row>
        <row r="1251">
          <cell r="A1251">
            <v>869</v>
          </cell>
          <cell r="B1251">
            <v>62218</v>
          </cell>
          <cell r="C1251" t="str">
            <v>Artigos para oferta</v>
          </cell>
          <cell r="D1251">
            <v>0</v>
          </cell>
          <cell r="E1251">
            <v>0</v>
          </cell>
          <cell r="F1251">
            <v>0</v>
          </cell>
          <cell r="G1251">
            <v>0</v>
          </cell>
          <cell r="I1251" t="str">
            <v>B</v>
          </cell>
          <cell r="J1251">
            <v>0</v>
          </cell>
          <cell r="K1251">
            <v>0</v>
          </cell>
          <cell r="L1251">
            <v>0</v>
          </cell>
          <cell r="M1251">
            <v>0</v>
          </cell>
          <cell r="N1251">
            <v>0</v>
          </cell>
          <cell r="P1251">
            <v>62218</v>
          </cell>
          <cell r="Q1251" t="str">
            <v>Artigos para oferta</v>
          </cell>
          <cell r="S1251">
            <v>0</v>
          </cell>
        </row>
        <row r="1252">
          <cell r="A1252">
            <v>878</v>
          </cell>
          <cell r="B1252" t="str">
            <v>000117-4168-02</v>
          </cell>
          <cell r="C1252" t="str">
            <v xml:space="preserve">  Aluguer O. Equip. - IVA Ded.</v>
          </cell>
          <cell r="D1252">
            <v>0</v>
          </cell>
          <cell r="E1252">
            <v>0</v>
          </cell>
          <cell r="F1252">
            <v>0</v>
          </cell>
          <cell r="G1252">
            <v>0</v>
          </cell>
          <cell r="I1252" t="str">
            <v>B</v>
          </cell>
          <cell r="J1252">
            <v>0</v>
          </cell>
          <cell r="K1252">
            <v>0</v>
          </cell>
          <cell r="L1252">
            <v>0</v>
          </cell>
          <cell r="M1252">
            <v>0</v>
          </cell>
          <cell r="N1252">
            <v>0</v>
          </cell>
          <cell r="P1252" t="str">
            <v>000117-4168-02</v>
          </cell>
          <cell r="Q1252" t="str">
            <v xml:space="preserve">  Aluguer O. Equip. - IVA Ded.</v>
          </cell>
          <cell r="S1252">
            <v>0</v>
          </cell>
        </row>
        <row r="1253">
          <cell r="A1253">
            <v>879</v>
          </cell>
          <cell r="B1253">
            <v>62220</v>
          </cell>
          <cell r="C1253">
            <v>0</v>
          </cell>
          <cell r="D1253">
            <v>0</v>
          </cell>
          <cell r="E1253">
            <v>0</v>
          </cell>
          <cell r="F1253">
            <v>0</v>
          </cell>
          <cell r="G1253">
            <v>0</v>
          </cell>
          <cell r="I1253" t="str">
            <v>B</v>
          </cell>
          <cell r="J1253">
            <v>0</v>
          </cell>
          <cell r="K1253">
            <v>0</v>
          </cell>
          <cell r="L1253">
            <v>0</v>
          </cell>
          <cell r="M1253">
            <v>0</v>
          </cell>
          <cell r="N1253">
            <v>0</v>
          </cell>
          <cell r="P1253">
            <v>62220</v>
          </cell>
          <cell r="Q1253">
            <v>0</v>
          </cell>
          <cell r="S1253">
            <v>0</v>
          </cell>
        </row>
        <row r="1254">
          <cell r="A1254">
            <v>891</v>
          </cell>
          <cell r="B1254">
            <v>62224</v>
          </cell>
          <cell r="C1254" t="str">
            <v xml:space="preserve">Royalties </v>
          </cell>
          <cell r="D1254">
            <v>0</v>
          </cell>
          <cell r="E1254">
            <v>0</v>
          </cell>
          <cell r="F1254">
            <v>0</v>
          </cell>
          <cell r="G1254">
            <v>0</v>
          </cell>
          <cell r="I1254" t="str">
            <v>B</v>
          </cell>
          <cell r="J1254">
            <v>0</v>
          </cell>
          <cell r="K1254">
            <v>0</v>
          </cell>
          <cell r="L1254">
            <v>0</v>
          </cell>
          <cell r="M1254">
            <v>0</v>
          </cell>
          <cell r="N1254">
            <v>0</v>
          </cell>
          <cell r="P1254">
            <v>62224</v>
          </cell>
          <cell r="Q1254" t="str">
            <v xml:space="preserve">Royalties </v>
          </cell>
          <cell r="S1254">
            <v>0</v>
          </cell>
        </row>
        <row r="1255">
          <cell r="A1255">
            <v>892</v>
          </cell>
          <cell r="B1255">
            <v>62225</v>
          </cell>
          <cell r="C1255" t="str">
            <v xml:space="preserve">Transportes de mercadorias </v>
          </cell>
          <cell r="D1255">
            <v>0</v>
          </cell>
          <cell r="E1255">
            <v>0</v>
          </cell>
          <cell r="F1255">
            <v>0</v>
          </cell>
          <cell r="G1255">
            <v>0</v>
          </cell>
          <cell r="I1255" t="str">
            <v>B</v>
          </cell>
          <cell r="J1255">
            <v>0</v>
          </cell>
          <cell r="K1255">
            <v>0</v>
          </cell>
          <cell r="L1255">
            <v>0</v>
          </cell>
          <cell r="M1255">
            <v>0</v>
          </cell>
          <cell r="N1255">
            <v>0</v>
          </cell>
          <cell r="P1255">
            <v>62225</v>
          </cell>
          <cell r="Q1255" t="str">
            <v xml:space="preserve">Transportes de mercadorias </v>
          </cell>
          <cell r="S1255">
            <v>0</v>
          </cell>
        </row>
        <row r="1256">
          <cell r="A1256">
            <v>893</v>
          </cell>
          <cell r="B1256">
            <v>62226</v>
          </cell>
          <cell r="C1256" t="str">
            <v>Transportes de Pessoal</v>
          </cell>
          <cell r="D1256">
            <v>0</v>
          </cell>
          <cell r="E1256">
            <v>0</v>
          </cell>
          <cell r="F1256">
            <v>0</v>
          </cell>
          <cell r="G1256">
            <v>0</v>
          </cell>
          <cell r="I1256" t="str">
            <v>B</v>
          </cell>
          <cell r="J1256">
            <v>0</v>
          </cell>
          <cell r="K1256">
            <v>0</v>
          </cell>
          <cell r="L1256">
            <v>0</v>
          </cell>
          <cell r="M1256">
            <v>0</v>
          </cell>
          <cell r="N1256">
            <v>0</v>
          </cell>
          <cell r="P1256">
            <v>62226</v>
          </cell>
          <cell r="Q1256" t="str">
            <v>Transportes de Pessoal</v>
          </cell>
          <cell r="S1256">
            <v>0</v>
          </cell>
        </row>
        <row r="1257">
          <cell r="A1257">
            <v>901</v>
          </cell>
          <cell r="B1257" t="str">
            <v>000117-4172-03</v>
          </cell>
          <cell r="C1257" t="str">
            <v xml:space="preserve">  Estacionamentos</v>
          </cell>
          <cell r="D1257">
            <v>0</v>
          </cell>
          <cell r="E1257">
            <v>0</v>
          </cell>
          <cell r="F1257">
            <v>0</v>
          </cell>
          <cell r="G1257">
            <v>0</v>
          </cell>
          <cell r="I1257" t="str">
            <v>B</v>
          </cell>
          <cell r="J1257">
            <v>0</v>
          </cell>
          <cell r="K1257">
            <v>0</v>
          </cell>
          <cell r="L1257">
            <v>0</v>
          </cell>
          <cell r="M1257">
            <v>0</v>
          </cell>
          <cell r="N1257">
            <v>0</v>
          </cell>
          <cell r="P1257" t="str">
            <v>000117-4172-03</v>
          </cell>
          <cell r="Q1257" t="str">
            <v xml:space="preserve">  Estacionamentos</v>
          </cell>
          <cell r="S1257">
            <v>0</v>
          </cell>
        </row>
        <row r="1258">
          <cell r="A1258">
            <v>917</v>
          </cell>
          <cell r="B1258">
            <v>0</v>
          </cell>
          <cell r="C1258" t="str">
            <v>De câmbios</v>
          </cell>
          <cell r="D1258">
            <v>0</v>
          </cell>
          <cell r="E1258">
            <v>0</v>
          </cell>
          <cell r="F1258">
            <v>0</v>
          </cell>
          <cell r="G1258">
            <v>0</v>
          </cell>
          <cell r="I1258" t="str">
            <v>B</v>
          </cell>
          <cell r="J1258">
            <v>0</v>
          </cell>
          <cell r="K1258">
            <v>0</v>
          </cell>
          <cell r="L1258">
            <v>0</v>
          </cell>
          <cell r="M1258">
            <v>0</v>
          </cell>
          <cell r="N1258">
            <v>0</v>
          </cell>
          <cell r="P1258">
            <v>0</v>
          </cell>
          <cell r="Q1258" t="str">
            <v>De câmbios</v>
          </cell>
          <cell r="S1258">
            <v>0</v>
          </cell>
        </row>
        <row r="1259">
          <cell r="A1259">
            <v>922</v>
          </cell>
          <cell r="B1259" t="str">
            <v>000117-4236-01</v>
          </cell>
          <cell r="C1259" t="str">
            <v xml:space="preserve">  Portes - IVA Ded.   </v>
          </cell>
          <cell r="D1259">
            <v>0</v>
          </cell>
          <cell r="E1259">
            <v>0</v>
          </cell>
          <cell r="F1259">
            <v>0</v>
          </cell>
          <cell r="G1259">
            <v>0</v>
          </cell>
          <cell r="I1259" t="str">
            <v>B</v>
          </cell>
          <cell r="J1259">
            <v>0</v>
          </cell>
          <cell r="K1259">
            <v>0</v>
          </cell>
          <cell r="L1259">
            <v>0</v>
          </cell>
          <cell r="M1259">
            <v>0</v>
          </cell>
          <cell r="N1259">
            <v>0</v>
          </cell>
          <cell r="P1259" t="str">
            <v>000117-4236-01</v>
          </cell>
          <cell r="Q1259" t="str">
            <v xml:space="preserve">  Portes - IVA Ded.   </v>
          </cell>
          <cell r="R1259">
            <v>0</v>
          </cell>
          <cell r="S1259">
            <v>0</v>
          </cell>
        </row>
        <row r="1260">
          <cell r="A1260">
            <v>925</v>
          </cell>
          <cell r="B1260" t="str">
            <v>000117-4236-06</v>
          </cell>
          <cell r="C1260" t="str">
            <v xml:space="preserve">  Trasnf. Bancárias - IVA não Ded.</v>
          </cell>
          <cell r="D1260">
            <v>0</v>
          </cell>
          <cell r="E1260">
            <v>0</v>
          </cell>
          <cell r="F1260">
            <v>0</v>
          </cell>
          <cell r="G1260">
            <v>0</v>
          </cell>
          <cell r="I1260" t="str">
            <v>B</v>
          </cell>
          <cell r="J1260">
            <v>0</v>
          </cell>
          <cell r="K1260">
            <v>0</v>
          </cell>
          <cell r="L1260">
            <v>0</v>
          </cell>
          <cell r="M1260">
            <v>0</v>
          </cell>
          <cell r="N1260">
            <v>0</v>
          </cell>
          <cell r="P1260" t="str">
            <v>000117-4236-06</v>
          </cell>
          <cell r="Q1260" t="str">
            <v xml:space="preserve">  Trasnf. Bancárias - IVA não Ded.</v>
          </cell>
          <cell r="S1260">
            <v>0</v>
          </cell>
        </row>
        <row r="1261">
          <cell r="A1261">
            <v>926</v>
          </cell>
          <cell r="B1261" t="str">
            <v>000117-4236-08</v>
          </cell>
          <cell r="C1261" t="str">
            <v xml:space="preserve">  Desp. Manutenção - IVA Ded.</v>
          </cell>
          <cell r="D1261">
            <v>0</v>
          </cell>
          <cell r="E1261">
            <v>0</v>
          </cell>
          <cell r="F1261">
            <v>0</v>
          </cell>
          <cell r="G1261">
            <v>0</v>
          </cell>
          <cell r="I1261" t="str">
            <v>B</v>
          </cell>
          <cell r="J1261">
            <v>0</v>
          </cell>
          <cell r="K1261">
            <v>0</v>
          </cell>
          <cell r="L1261">
            <v>0</v>
          </cell>
          <cell r="M1261">
            <v>0</v>
          </cell>
          <cell r="N1261">
            <v>0</v>
          </cell>
          <cell r="P1261" t="str">
            <v>000117-4236-08</v>
          </cell>
          <cell r="Q1261" t="str">
            <v xml:space="preserve">  Desp. Manutenção - IVA Ded.</v>
          </cell>
          <cell r="S1261">
            <v>0</v>
          </cell>
        </row>
        <row r="1262">
          <cell r="A1262">
            <v>927</v>
          </cell>
          <cell r="B1262" t="str">
            <v>100099-4236-01</v>
          </cell>
          <cell r="C1262" t="str">
            <v xml:space="preserve">  Desp. Manutenção CGD - IVA Ded.</v>
          </cell>
          <cell r="D1262">
            <v>0</v>
          </cell>
          <cell r="E1262">
            <v>0</v>
          </cell>
          <cell r="F1262">
            <v>0</v>
          </cell>
          <cell r="G1262">
            <v>0</v>
          </cell>
          <cell r="I1262" t="str">
            <v>B</v>
          </cell>
          <cell r="J1262">
            <v>0</v>
          </cell>
          <cell r="K1262">
            <v>0</v>
          </cell>
          <cell r="L1262">
            <v>0</v>
          </cell>
          <cell r="M1262">
            <v>0</v>
          </cell>
          <cell r="N1262">
            <v>0</v>
          </cell>
          <cell r="P1262" t="str">
            <v>100099-4236-01</v>
          </cell>
          <cell r="Q1262" t="str">
            <v xml:space="preserve">  Desp. Manutenção CGD - IVA Ded.</v>
          </cell>
          <cell r="S1262">
            <v>0</v>
          </cell>
        </row>
        <row r="1263">
          <cell r="A1263">
            <v>928</v>
          </cell>
          <cell r="B1263" t="str">
            <v>100107-4236-01</v>
          </cell>
          <cell r="C1263" t="str">
            <v xml:space="preserve">  Desp. Manutenção CGD - IVA Ded.</v>
          </cell>
          <cell r="D1263">
            <v>0</v>
          </cell>
          <cell r="E1263">
            <v>0</v>
          </cell>
          <cell r="F1263">
            <v>0</v>
          </cell>
          <cell r="G1263">
            <v>0</v>
          </cell>
          <cell r="I1263" t="str">
            <v>B</v>
          </cell>
          <cell r="J1263">
            <v>0</v>
          </cell>
          <cell r="K1263">
            <v>0</v>
          </cell>
          <cell r="L1263">
            <v>0</v>
          </cell>
          <cell r="M1263">
            <v>0</v>
          </cell>
          <cell r="N1263">
            <v>0</v>
          </cell>
          <cell r="P1263" t="str">
            <v>100107-4236-01</v>
          </cell>
          <cell r="Q1263" t="str">
            <v xml:space="preserve">  Desp. Manutenção CGD - IVA Ded.</v>
          </cell>
          <cell r="S1263">
            <v>0</v>
          </cell>
        </row>
        <row r="1264">
          <cell r="A1264">
            <v>929</v>
          </cell>
          <cell r="B1264" t="str">
            <v>100107-4236-02</v>
          </cell>
          <cell r="C1264" t="str">
            <v xml:space="preserve">  Outros CGD - IVA Ded.</v>
          </cell>
          <cell r="D1264">
            <v>0</v>
          </cell>
          <cell r="E1264">
            <v>0</v>
          </cell>
          <cell r="F1264">
            <v>0</v>
          </cell>
          <cell r="G1264">
            <v>0</v>
          </cell>
          <cell r="I1264" t="str">
            <v>B</v>
          </cell>
          <cell r="J1264">
            <v>0</v>
          </cell>
          <cell r="K1264">
            <v>0</v>
          </cell>
          <cell r="L1264">
            <v>0</v>
          </cell>
          <cell r="M1264">
            <v>0</v>
          </cell>
          <cell r="N1264">
            <v>0</v>
          </cell>
          <cell r="P1264" t="str">
            <v>100107-4236-02</v>
          </cell>
          <cell r="Q1264" t="str">
            <v xml:space="preserve">  Outros CGD - IVA Ded.</v>
          </cell>
          <cell r="S1264">
            <v>0</v>
          </cell>
        </row>
        <row r="1265">
          <cell r="A1265">
            <v>930</v>
          </cell>
          <cell r="B1265" t="str">
            <v>000117-4236-03</v>
          </cell>
          <cell r="C1265" t="str">
            <v xml:space="preserve">  Montagem Contratos - IVA não Ded.</v>
          </cell>
          <cell r="D1265">
            <v>0</v>
          </cell>
          <cell r="E1265">
            <v>0</v>
          </cell>
          <cell r="F1265">
            <v>0</v>
          </cell>
          <cell r="G1265">
            <v>0</v>
          </cell>
          <cell r="I1265" t="str">
            <v>B</v>
          </cell>
          <cell r="J1265">
            <v>0</v>
          </cell>
          <cell r="K1265">
            <v>0</v>
          </cell>
          <cell r="L1265">
            <v>0</v>
          </cell>
          <cell r="M1265">
            <v>0</v>
          </cell>
          <cell r="N1265">
            <v>0</v>
          </cell>
          <cell r="P1265" t="str">
            <v>000117-4236-03</v>
          </cell>
          <cell r="Q1265" t="str">
            <v xml:space="preserve">  Montagem Contratos - IVA não Ded.</v>
          </cell>
          <cell r="S1265">
            <v>0</v>
          </cell>
        </row>
        <row r="1266">
          <cell r="A1266">
            <v>931</v>
          </cell>
          <cell r="B1266" t="str">
            <v>100107-4236-04</v>
          </cell>
          <cell r="C1266" t="str">
            <v xml:space="preserve">  Transf. Bancárias CGD - IVA Ded.</v>
          </cell>
          <cell r="D1266">
            <v>0</v>
          </cell>
          <cell r="E1266">
            <v>0</v>
          </cell>
          <cell r="F1266">
            <v>0</v>
          </cell>
          <cell r="G1266">
            <v>0</v>
          </cell>
          <cell r="I1266" t="str">
            <v>B</v>
          </cell>
          <cell r="J1266">
            <v>0</v>
          </cell>
          <cell r="K1266">
            <v>0</v>
          </cell>
          <cell r="L1266">
            <v>0</v>
          </cell>
          <cell r="M1266">
            <v>0</v>
          </cell>
          <cell r="N1266">
            <v>0</v>
          </cell>
          <cell r="P1266" t="str">
            <v>100107-4236-04</v>
          </cell>
          <cell r="Q1266" t="str">
            <v xml:space="preserve">  Transf. Bancárias CGD - IVA Ded.</v>
          </cell>
          <cell r="S1266">
            <v>0</v>
          </cell>
        </row>
        <row r="1267">
          <cell r="A1267">
            <v>932</v>
          </cell>
          <cell r="B1267" t="str">
            <v>000117-4236-10</v>
          </cell>
          <cell r="C1267" t="str">
            <v xml:space="preserve">  Outros - IVA Isento</v>
          </cell>
          <cell r="D1267">
            <v>0</v>
          </cell>
          <cell r="E1267">
            <v>0</v>
          </cell>
          <cell r="F1267">
            <v>0</v>
          </cell>
          <cell r="G1267">
            <v>0</v>
          </cell>
          <cell r="I1267" t="str">
            <v>B</v>
          </cell>
          <cell r="J1267">
            <v>0</v>
          </cell>
          <cell r="K1267">
            <v>0</v>
          </cell>
          <cell r="L1267">
            <v>0</v>
          </cell>
          <cell r="M1267">
            <v>0</v>
          </cell>
          <cell r="N1267">
            <v>0</v>
          </cell>
          <cell r="P1267" t="str">
            <v>000117-4236-10</v>
          </cell>
          <cell r="Q1267" t="str">
            <v xml:space="preserve">  Outros - IVA Isento</v>
          </cell>
          <cell r="S1267">
            <v>0</v>
          </cell>
        </row>
        <row r="1268">
          <cell r="A1268">
            <v>937</v>
          </cell>
          <cell r="B1268" t="str">
            <v>000117-4236-09</v>
          </cell>
          <cell r="C1268" t="str">
            <v xml:space="preserve">  Outros - IVA Ded.</v>
          </cell>
          <cell r="D1268">
            <v>0</v>
          </cell>
          <cell r="E1268">
            <v>0</v>
          </cell>
          <cell r="F1268">
            <v>0</v>
          </cell>
          <cell r="G1268">
            <v>0</v>
          </cell>
          <cell r="I1268" t="str">
            <v>B</v>
          </cell>
          <cell r="J1268">
            <v>0</v>
          </cell>
          <cell r="K1268">
            <v>0</v>
          </cell>
          <cell r="L1268">
            <v>0</v>
          </cell>
          <cell r="M1268">
            <v>0</v>
          </cell>
          <cell r="N1268">
            <v>0</v>
          </cell>
          <cell r="P1268" t="str">
            <v>000117-4236-09</v>
          </cell>
          <cell r="Q1268" t="str">
            <v xml:space="preserve">  Outros - IVA Ded.</v>
          </cell>
          <cell r="S1268">
            <v>0</v>
          </cell>
        </row>
        <row r="1269">
          <cell r="A1269">
            <v>940</v>
          </cell>
          <cell r="B1269" t="str">
            <v>000117-4193-02</v>
          </cell>
          <cell r="C1269" t="str">
            <v xml:space="preserve">  Avenças e Honorários - IVA Isento</v>
          </cell>
          <cell r="D1269">
            <v>0</v>
          </cell>
          <cell r="E1269">
            <v>0</v>
          </cell>
          <cell r="F1269">
            <v>0</v>
          </cell>
          <cell r="G1269">
            <v>0</v>
          </cell>
          <cell r="I1269" t="str">
            <v>B</v>
          </cell>
          <cell r="J1269">
            <v>0</v>
          </cell>
          <cell r="K1269">
            <v>0</v>
          </cell>
          <cell r="L1269">
            <v>0</v>
          </cell>
          <cell r="M1269">
            <v>0</v>
          </cell>
          <cell r="N1269">
            <v>0</v>
          </cell>
          <cell r="P1269" t="str">
            <v>000117-4193-02</v>
          </cell>
          <cell r="Q1269" t="str">
            <v xml:space="preserve">  Avenças e Honorários - IVA Isento</v>
          </cell>
          <cell r="S1269">
            <v>0</v>
          </cell>
        </row>
        <row r="1270">
          <cell r="A1270">
            <v>941</v>
          </cell>
          <cell r="B1270">
            <v>62230</v>
          </cell>
          <cell r="C1270">
            <v>0</v>
          </cell>
          <cell r="D1270">
            <v>0</v>
          </cell>
          <cell r="E1270">
            <v>0</v>
          </cell>
          <cell r="F1270">
            <v>0</v>
          </cell>
          <cell r="G1270">
            <v>0</v>
          </cell>
          <cell r="I1270" t="str">
            <v>B</v>
          </cell>
          <cell r="J1270">
            <v>0</v>
          </cell>
          <cell r="K1270">
            <v>0</v>
          </cell>
          <cell r="L1270">
            <v>0</v>
          </cell>
          <cell r="M1270">
            <v>0</v>
          </cell>
          <cell r="N1270">
            <v>0</v>
          </cell>
          <cell r="P1270">
            <v>62230</v>
          </cell>
          <cell r="Q1270">
            <v>0</v>
          </cell>
          <cell r="S1270">
            <v>0</v>
          </cell>
        </row>
        <row r="1271">
          <cell r="A1271">
            <v>953</v>
          </cell>
          <cell r="B1271">
            <v>62234</v>
          </cell>
          <cell r="C1271" t="str">
            <v xml:space="preserve">Limpeza, higiene e conforto </v>
          </cell>
          <cell r="D1271">
            <v>0</v>
          </cell>
          <cell r="E1271">
            <v>0</v>
          </cell>
          <cell r="F1271">
            <v>0</v>
          </cell>
          <cell r="G1271">
            <v>0</v>
          </cell>
          <cell r="I1271" t="str">
            <v>B</v>
          </cell>
          <cell r="J1271">
            <v>0</v>
          </cell>
          <cell r="K1271">
            <v>0</v>
          </cell>
          <cell r="L1271">
            <v>0</v>
          </cell>
          <cell r="M1271">
            <v>0</v>
          </cell>
          <cell r="N1271">
            <v>0</v>
          </cell>
          <cell r="P1271">
            <v>62234</v>
          </cell>
          <cell r="Q1271" t="str">
            <v xml:space="preserve">Limpeza, higiene e conforto </v>
          </cell>
          <cell r="S1271">
            <v>0</v>
          </cell>
        </row>
        <row r="1272">
          <cell r="A1272">
            <v>954</v>
          </cell>
          <cell r="B1272">
            <v>62235</v>
          </cell>
          <cell r="C1272" t="str">
            <v xml:space="preserve">Vigiância e segurança </v>
          </cell>
          <cell r="D1272">
            <v>0</v>
          </cell>
          <cell r="E1272">
            <v>0</v>
          </cell>
          <cell r="F1272">
            <v>0</v>
          </cell>
          <cell r="G1272">
            <v>0</v>
          </cell>
          <cell r="I1272" t="str">
            <v>B</v>
          </cell>
          <cell r="J1272">
            <v>0</v>
          </cell>
          <cell r="K1272">
            <v>0</v>
          </cell>
          <cell r="L1272">
            <v>0</v>
          </cell>
          <cell r="M1272">
            <v>0</v>
          </cell>
          <cell r="N1272">
            <v>0</v>
          </cell>
          <cell r="P1272">
            <v>62235</v>
          </cell>
          <cell r="Q1272" t="str">
            <v xml:space="preserve">Vigiância e segurança </v>
          </cell>
          <cell r="S1272">
            <v>0</v>
          </cell>
        </row>
        <row r="1273">
          <cell r="A1273">
            <v>961</v>
          </cell>
          <cell r="B1273" t="str">
            <v>000117-4227-02</v>
          </cell>
          <cell r="C1273" t="str">
            <v xml:space="preserve">  Outros Serviços Espec. - IVA Isento</v>
          </cell>
          <cell r="D1273">
            <v>0</v>
          </cell>
          <cell r="E1273">
            <v>0</v>
          </cell>
          <cell r="F1273">
            <v>0</v>
          </cell>
          <cell r="G1273">
            <v>0</v>
          </cell>
          <cell r="I1273" t="str">
            <v>B</v>
          </cell>
          <cell r="J1273">
            <v>0</v>
          </cell>
          <cell r="K1273">
            <v>0</v>
          </cell>
          <cell r="L1273">
            <v>0</v>
          </cell>
          <cell r="M1273">
            <v>0</v>
          </cell>
          <cell r="N1273">
            <v>0</v>
          </cell>
          <cell r="P1273" t="str">
            <v>000117-4227-02</v>
          </cell>
          <cell r="Q1273" t="str">
            <v xml:space="preserve">  Outros Serviços Espec. - IVA Isento</v>
          </cell>
          <cell r="S1273">
            <v>0</v>
          </cell>
        </row>
        <row r="1274">
          <cell r="A1274">
            <v>966</v>
          </cell>
          <cell r="B1274" t="str">
            <v>000117-4227-04</v>
          </cell>
          <cell r="C1274" t="str">
            <v xml:space="preserve">  Serviços no Estrageiro - IVA Ded.</v>
          </cell>
          <cell r="D1274">
            <v>0</v>
          </cell>
          <cell r="E1274">
            <v>0</v>
          </cell>
          <cell r="F1274">
            <v>0</v>
          </cell>
          <cell r="G1274">
            <v>0</v>
          </cell>
          <cell r="I1274" t="str">
            <v>B</v>
          </cell>
          <cell r="J1274">
            <v>0</v>
          </cell>
          <cell r="K1274">
            <v>0</v>
          </cell>
          <cell r="L1274">
            <v>0</v>
          </cell>
          <cell r="M1274">
            <v>0</v>
          </cell>
          <cell r="N1274">
            <v>0</v>
          </cell>
          <cell r="P1274" t="str">
            <v>000117-4227-04</v>
          </cell>
          <cell r="Q1274" t="str">
            <v xml:space="preserve">  Serviços no Estrageiro - IVA Ded.</v>
          </cell>
          <cell r="S1274">
            <v>0</v>
          </cell>
        </row>
        <row r="1275">
          <cell r="A1275">
            <v>967</v>
          </cell>
          <cell r="B1275">
            <v>62290</v>
          </cell>
          <cell r="C1275">
            <v>0</v>
          </cell>
          <cell r="D1275">
            <v>0</v>
          </cell>
          <cell r="E1275">
            <v>0</v>
          </cell>
          <cell r="F1275">
            <v>0</v>
          </cell>
          <cell r="G1275">
            <v>0</v>
          </cell>
          <cell r="I1275" t="str">
            <v>B</v>
          </cell>
          <cell r="J1275">
            <v>0</v>
          </cell>
          <cell r="K1275">
            <v>0</v>
          </cell>
          <cell r="L1275">
            <v>0</v>
          </cell>
          <cell r="M1275">
            <v>0</v>
          </cell>
          <cell r="N1275">
            <v>0</v>
          </cell>
          <cell r="P1275">
            <v>62290</v>
          </cell>
          <cell r="Q1275">
            <v>0</v>
          </cell>
          <cell r="S1275">
            <v>0</v>
          </cell>
        </row>
        <row r="1276">
          <cell r="A1276">
            <v>973</v>
          </cell>
          <cell r="B1276" t="str">
            <v>000117-4153-09</v>
          </cell>
          <cell r="C1276" t="str">
            <v xml:space="preserve">  Outros Fornecimentos</v>
          </cell>
          <cell r="D1276">
            <v>0</v>
          </cell>
          <cell r="E1276">
            <v>0</v>
          </cell>
          <cell r="F1276">
            <v>0</v>
          </cell>
          <cell r="G1276">
            <v>0</v>
          </cell>
          <cell r="I1276" t="str">
            <v>B</v>
          </cell>
          <cell r="J1276">
            <v>0</v>
          </cell>
          <cell r="K1276">
            <v>0</v>
          </cell>
          <cell r="L1276">
            <v>0</v>
          </cell>
          <cell r="M1276">
            <v>0</v>
          </cell>
          <cell r="N1276">
            <v>0</v>
          </cell>
          <cell r="P1276" t="str">
            <v>000117-4153-09</v>
          </cell>
          <cell r="Q1276" t="str">
            <v xml:space="preserve">  Outros Fornecimentos</v>
          </cell>
          <cell r="S1276">
            <v>0</v>
          </cell>
        </row>
        <row r="1277">
          <cell r="A1277">
            <v>974</v>
          </cell>
          <cell r="B1277">
            <v>62299</v>
          </cell>
          <cell r="C1277">
            <v>0</v>
          </cell>
          <cell r="D1277">
            <v>0</v>
          </cell>
          <cell r="E1277">
            <v>0</v>
          </cell>
          <cell r="F1277">
            <v>0</v>
          </cell>
          <cell r="G1277">
            <v>0</v>
          </cell>
          <cell r="I1277" t="str">
            <v>B</v>
          </cell>
          <cell r="J1277">
            <v>0</v>
          </cell>
          <cell r="K1277">
            <v>0</v>
          </cell>
          <cell r="L1277">
            <v>0</v>
          </cell>
          <cell r="M1277">
            <v>0</v>
          </cell>
          <cell r="N1277">
            <v>0</v>
          </cell>
          <cell r="P1277">
            <v>62299</v>
          </cell>
          <cell r="Q1277">
            <v>0</v>
          </cell>
          <cell r="S1277">
            <v>0</v>
          </cell>
        </row>
        <row r="1278">
          <cell r="A1278">
            <v>975</v>
          </cell>
          <cell r="B1278">
            <v>629</v>
          </cell>
          <cell r="C1278">
            <v>0</v>
          </cell>
          <cell r="D1278">
            <v>0</v>
          </cell>
          <cell r="E1278">
            <v>0</v>
          </cell>
          <cell r="F1278">
            <v>0</v>
          </cell>
          <cell r="G1278">
            <v>0</v>
          </cell>
          <cell r="I1278" t="str">
            <v>B</v>
          </cell>
          <cell r="J1278">
            <v>0</v>
          </cell>
          <cell r="K1278">
            <v>0</v>
          </cell>
          <cell r="L1278">
            <v>0</v>
          </cell>
          <cell r="M1278">
            <v>0</v>
          </cell>
          <cell r="N1278">
            <v>0</v>
          </cell>
          <cell r="P1278">
            <v>629</v>
          </cell>
          <cell r="Q1278">
            <v>0</v>
          </cell>
          <cell r="S1278">
            <v>0</v>
          </cell>
        </row>
        <row r="1279">
          <cell r="A1279">
            <v>978</v>
          </cell>
          <cell r="B1279">
            <v>6311</v>
          </cell>
          <cell r="C1279" t="str">
            <v xml:space="preserve">Direitos aduaneiros </v>
          </cell>
          <cell r="D1279">
            <v>0</v>
          </cell>
          <cell r="E1279">
            <v>0</v>
          </cell>
          <cell r="F1279">
            <v>0</v>
          </cell>
          <cell r="G1279">
            <v>0</v>
          </cell>
          <cell r="I1279" t="str">
            <v>B</v>
          </cell>
          <cell r="J1279">
            <v>0</v>
          </cell>
          <cell r="K1279">
            <v>0</v>
          </cell>
          <cell r="L1279">
            <v>0</v>
          </cell>
          <cell r="M1279">
            <v>0</v>
          </cell>
          <cell r="N1279">
            <v>0</v>
          </cell>
          <cell r="P1279">
            <v>6311</v>
          </cell>
          <cell r="Q1279" t="str">
            <v xml:space="preserve">Direitos aduaneiros </v>
          </cell>
          <cell r="S1279">
            <v>0</v>
          </cell>
        </row>
        <row r="1280">
          <cell r="A1280">
            <v>979</v>
          </cell>
          <cell r="B1280">
            <v>6312</v>
          </cell>
          <cell r="C1280" t="str">
            <v xml:space="preserve">Imposto sobre o valor acrescentado </v>
          </cell>
          <cell r="D1280">
            <v>0</v>
          </cell>
          <cell r="E1280">
            <v>0</v>
          </cell>
          <cell r="F1280">
            <v>0</v>
          </cell>
          <cell r="G1280">
            <v>0</v>
          </cell>
          <cell r="I1280" t="str">
            <v>B</v>
          </cell>
          <cell r="J1280">
            <v>0</v>
          </cell>
          <cell r="K1280">
            <v>0</v>
          </cell>
          <cell r="L1280">
            <v>0</v>
          </cell>
          <cell r="M1280">
            <v>0</v>
          </cell>
          <cell r="N1280">
            <v>0</v>
          </cell>
          <cell r="P1280">
            <v>6312</v>
          </cell>
          <cell r="Q1280" t="str">
            <v xml:space="preserve">Imposto sobre o valor acrescentado </v>
          </cell>
          <cell r="S1280">
            <v>0</v>
          </cell>
        </row>
        <row r="1281">
          <cell r="A1281">
            <v>984</v>
          </cell>
          <cell r="B1281">
            <v>6317</v>
          </cell>
          <cell r="C1281" t="str">
            <v>Taxas</v>
          </cell>
          <cell r="D1281">
            <v>0</v>
          </cell>
          <cell r="E1281">
            <v>0</v>
          </cell>
          <cell r="F1281">
            <v>0</v>
          </cell>
          <cell r="G1281">
            <v>0</v>
          </cell>
          <cell r="I1281" t="str">
            <v>B</v>
          </cell>
          <cell r="J1281">
            <v>0</v>
          </cell>
          <cell r="K1281">
            <v>0</v>
          </cell>
          <cell r="L1281">
            <v>0</v>
          </cell>
          <cell r="M1281">
            <v>0</v>
          </cell>
          <cell r="N1281">
            <v>0</v>
          </cell>
          <cell r="P1281">
            <v>6317</v>
          </cell>
          <cell r="Q1281" t="str">
            <v>Taxas</v>
          </cell>
          <cell r="S1281">
            <v>0</v>
          </cell>
        </row>
        <row r="1282">
          <cell r="A1282">
            <v>985</v>
          </cell>
          <cell r="B1282">
            <v>6318</v>
          </cell>
          <cell r="C1282" t="str">
            <v>Outros impostos indirectos</v>
          </cell>
          <cell r="D1282">
            <v>0</v>
          </cell>
          <cell r="E1282">
            <v>0</v>
          </cell>
          <cell r="F1282">
            <v>0</v>
          </cell>
          <cell r="G1282">
            <v>0</v>
          </cell>
          <cell r="I1282" t="str">
            <v>B</v>
          </cell>
          <cell r="J1282">
            <v>0</v>
          </cell>
          <cell r="K1282">
            <v>0</v>
          </cell>
          <cell r="L1282">
            <v>0</v>
          </cell>
          <cell r="M1282">
            <v>0</v>
          </cell>
          <cell r="N1282">
            <v>0</v>
          </cell>
          <cell r="P1282">
            <v>6318</v>
          </cell>
          <cell r="Q1282" t="str">
            <v>Outros impostos indirectos</v>
          </cell>
          <cell r="S1282">
            <v>0</v>
          </cell>
        </row>
        <row r="1283">
          <cell r="A1283">
            <v>986</v>
          </cell>
          <cell r="B1283">
            <v>6319</v>
          </cell>
          <cell r="C1283">
            <v>0</v>
          </cell>
          <cell r="D1283">
            <v>0</v>
          </cell>
          <cell r="E1283">
            <v>0</v>
          </cell>
          <cell r="F1283">
            <v>0</v>
          </cell>
          <cell r="G1283">
            <v>0</v>
          </cell>
          <cell r="I1283" t="str">
            <v>B</v>
          </cell>
          <cell r="J1283">
            <v>0</v>
          </cell>
          <cell r="K1283">
            <v>0</v>
          </cell>
          <cell r="L1283">
            <v>0</v>
          </cell>
          <cell r="M1283">
            <v>0</v>
          </cell>
          <cell r="N1283">
            <v>0</v>
          </cell>
          <cell r="P1283">
            <v>6319</v>
          </cell>
          <cell r="Q1283">
            <v>0</v>
          </cell>
          <cell r="S1283">
            <v>0</v>
          </cell>
        </row>
        <row r="1284">
          <cell r="A1284">
            <v>989</v>
          </cell>
          <cell r="B1284">
            <v>639</v>
          </cell>
          <cell r="C1284">
            <v>0</v>
          </cell>
          <cell r="D1284">
            <v>0</v>
          </cell>
          <cell r="E1284">
            <v>0</v>
          </cell>
          <cell r="F1284">
            <v>0</v>
          </cell>
          <cell r="G1284">
            <v>0</v>
          </cell>
          <cell r="I1284" t="str">
            <v>B</v>
          </cell>
          <cell r="J1284">
            <v>0</v>
          </cell>
          <cell r="K1284">
            <v>0</v>
          </cell>
          <cell r="L1284">
            <v>0</v>
          </cell>
          <cell r="M1284">
            <v>0</v>
          </cell>
          <cell r="N1284">
            <v>0</v>
          </cell>
          <cell r="P1284">
            <v>639</v>
          </cell>
          <cell r="Q1284">
            <v>0</v>
          </cell>
          <cell r="S1284">
            <v>0</v>
          </cell>
        </row>
        <row r="1285">
          <cell r="A1285">
            <v>993</v>
          </cell>
          <cell r="B1285" t="str">
            <v>000117-4031-01</v>
          </cell>
          <cell r="C1285" t="str">
            <v xml:space="preserve">  Conselho de Administração</v>
          </cell>
          <cell r="D1285">
            <v>0</v>
          </cell>
          <cell r="E1285">
            <v>0</v>
          </cell>
          <cell r="F1285">
            <v>0</v>
          </cell>
          <cell r="G1285">
            <v>0</v>
          </cell>
          <cell r="I1285" t="str">
            <v>B</v>
          </cell>
          <cell r="J1285">
            <v>0</v>
          </cell>
          <cell r="K1285">
            <v>0</v>
          </cell>
          <cell r="L1285">
            <v>0</v>
          </cell>
          <cell r="M1285">
            <v>0</v>
          </cell>
          <cell r="N1285">
            <v>0</v>
          </cell>
          <cell r="P1285" t="str">
            <v>000117-4031-01</v>
          </cell>
          <cell r="Q1285" t="str">
            <v xml:space="preserve">  Conselho de Administração</v>
          </cell>
          <cell r="S1285">
            <v>0</v>
          </cell>
        </row>
        <row r="1286">
          <cell r="A1286">
            <v>995</v>
          </cell>
          <cell r="B1286">
            <v>0</v>
          </cell>
          <cell r="C1286" t="str">
            <v>Subsídio Férias</v>
          </cell>
          <cell r="D1286">
            <v>0</v>
          </cell>
          <cell r="E1286">
            <v>0</v>
          </cell>
          <cell r="F1286">
            <v>0</v>
          </cell>
          <cell r="G1286">
            <v>0</v>
          </cell>
          <cell r="I1286" t="str">
            <v>B</v>
          </cell>
          <cell r="J1286">
            <v>0</v>
          </cell>
          <cell r="K1286">
            <v>0</v>
          </cell>
          <cell r="L1286">
            <v>0</v>
          </cell>
          <cell r="M1286">
            <v>0</v>
          </cell>
          <cell r="N1286">
            <v>0</v>
          </cell>
          <cell r="P1286">
            <v>0</v>
          </cell>
          <cell r="Q1286" t="str">
            <v>Subsídio Férias</v>
          </cell>
          <cell r="S1286">
            <v>0</v>
          </cell>
        </row>
        <row r="1287">
          <cell r="A1287">
            <v>1032</v>
          </cell>
          <cell r="B1287" t="str">
            <v>000117-4065-03</v>
          </cell>
          <cell r="C1287" t="str">
            <v>Sub. Infantil -Q Administrativo</v>
          </cell>
          <cell r="D1287">
            <v>0</v>
          </cell>
          <cell r="E1287">
            <v>0</v>
          </cell>
          <cell r="F1287">
            <v>0</v>
          </cell>
          <cell r="G1287">
            <v>0</v>
          </cell>
          <cell r="I1287" t="str">
            <v>B</v>
          </cell>
          <cell r="J1287">
            <v>0</v>
          </cell>
          <cell r="K1287">
            <v>0</v>
          </cell>
          <cell r="L1287">
            <v>0</v>
          </cell>
          <cell r="M1287">
            <v>0</v>
          </cell>
          <cell r="N1287">
            <v>0</v>
          </cell>
          <cell r="P1287" t="str">
            <v>000117-4065-03</v>
          </cell>
          <cell r="Q1287" t="str">
            <v>Sub. Infantil -Q Administrativo</v>
          </cell>
          <cell r="S1287">
            <v>0</v>
          </cell>
        </row>
        <row r="1288">
          <cell r="A1288">
            <v>1044</v>
          </cell>
          <cell r="B1288" t="str">
            <v>000117-4069-03</v>
          </cell>
          <cell r="C1288" t="str">
            <v xml:space="preserve">  Prémios ao Pessoal</v>
          </cell>
          <cell r="D1288">
            <v>0</v>
          </cell>
          <cell r="E1288">
            <v>0</v>
          </cell>
          <cell r="F1288">
            <v>0</v>
          </cell>
          <cell r="G1288">
            <v>0</v>
          </cell>
          <cell r="I1288" t="str">
            <v>B</v>
          </cell>
          <cell r="J1288">
            <v>0</v>
          </cell>
          <cell r="K1288">
            <v>0</v>
          </cell>
          <cell r="L1288">
            <v>0</v>
          </cell>
          <cell r="M1288">
            <v>0</v>
          </cell>
          <cell r="N1288">
            <v>0</v>
          </cell>
          <cell r="P1288" t="str">
            <v>000117-4069-03</v>
          </cell>
          <cell r="Q1288" t="str">
            <v xml:space="preserve">  Prémios ao Pessoal</v>
          </cell>
          <cell r="S1288">
            <v>0</v>
          </cell>
        </row>
        <row r="1289">
          <cell r="A1289">
            <v>1045</v>
          </cell>
          <cell r="B1289">
            <v>643</v>
          </cell>
          <cell r="C1289" t="str">
            <v>Pensões</v>
          </cell>
          <cell r="D1289">
            <v>0</v>
          </cell>
          <cell r="E1289">
            <v>0</v>
          </cell>
          <cell r="F1289">
            <v>0</v>
          </cell>
          <cell r="G1289">
            <v>0</v>
          </cell>
          <cell r="I1289" t="str">
            <v>B</v>
          </cell>
          <cell r="J1289">
            <v>0</v>
          </cell>
          <cell r="K1289">
            <v>0</v>
          </cell>
          <cell r="L1289">
            <v>0</v>
          </cell>
          <cell r="M1289">
            <v>0</v>
          </cell>
          <cell r="N1289">
            <v>0</v>
          </cell>
          <cell r="P1289">
            <v>643</v>
          </cell>
          <cell r="Q1289" t="str">
            <v>Pensões</v>
          </cell>
          <cell r="S1289">
            <v>0</v>
          </cell>
        </row>
        <row r="1290">
          <cell r="A1290">
            <v>1052</v>
          </cell>
          <cell r="B1290">
            <v>647</v>
          </cell>
          <cell r="C1290" t="str">
            <v>Custos de acção Social</v>
          </cell>
          <cell r="D1290">
            <v>0</v>
          </cell>
          <cell r="E1290">
            <v>0</v>
          </cell>
          <cell r="F1290">
            <v>0</v>
          </cell>
          <cell r="G1290">
            <v>0</v>
          </cell>
          <cell r="I1290" t="str">
            <v>B</v>
          </cell>
          <cell r="J1290">
            <v>0</v>
          </cell>
          <cell r="K1290">
            <v>0</v>
          </cell>
          <cell r="L1290">
            <v>0</v>
          </cell>
          <cell r="M1290">
            <v>0</v>
          </cell>
          <cell r="N1290">
            <v>0</v>
          </cell>
          <cell r="P1290">
            <v>647</v>
          </cell>
          <cell r="Q1290" t="str">
            <v>Custos de acção Social</v>
          </cell>
          <cell r="S1290">
            <v>0</v>
          </cell>
        </row>
        <row r="1291">
          <cell r="A1291">
            <v>1058</v>
          </cell>
          <cell r="B1291">
            <v>649</v>
          </cell>
          <cell r="C1291">
            <v>0</v>
          </cell>
          <cell r="D1291">
            <v>0</v>
          </cell>
          <cell r="E1291">
            <v>0</v>
          </cell>
          <cell r="F1291">
            <v>0</v>
          </cell>
          <cell r="G1291">
            <v>0</v>
          </cell>
          <cell r="I1291" t="str">
            <v>B</v>
          </cell>
          <cell r="J1291">
            <v>0</v>
          </cell>
          <cell r="K1291">
            <v>0</v>
          </cell>
          <cell r="L1291">
            <v>0</v>
          </cell>
          <cell r="M1291">
            <v>0</v>
          </cell>
          <cell r="N1291">
            <v>0</v>
          </cell>
          <cell r="P1291">
            <v>649</v>
          </cell>
          <cell r="Q1291">
            <v>0</v>
          </cell>
          <cell r="S1291">
            <v>0</v>
          </cell>
        </row>
        <row r="1292">
          <cell r="A1292">
            <v>1060</v>
          </cell>
          <cell r="B1292">
            <v>651</v>
          </cell>
          <cell r="C1292" t="str">
            <v>Despesas com propriedade industria</v>
          </cell>
          <cell r="D1292">
            <v>0</v>
          </cell>
          <cell r="E1292">
            <v>0</v>
          </cell>
          <cell r="F1292">
            <v>0</v>
          </cell>
          <cell r="G1292">
            <v>0</v>
          </cell>
          <cell r="I1292" t="str">
            <v>B</v>
          </cell>
          <cell r="J1292">
            <v>0</v>
          </cell>
          <cell r="K1292">
            <v>0</v>
          </cell>
          <cell r="L1292">
            <v>0</v>
          </cell>
          <cell r="M1292">
            <v>0</v>
          </cell>
          <cell r="N1292">
            <v>0</v>
          </cell>
          <cell r="P1292">
            <v>651</v>
          </cell>
          <cell r="Q1292" t="str">
            <v>Despesas com propriedade industria</v>
          </cell>
          <cell r="S1292">
            <v>0</v>
          </cell>
        </row>
        <row r="1293">
          <cell r="A1293">
            <v>1063</v>
          </cell>
          <cell r="B1293">
            <v>653</v>
          </cell>
          <cell r="C1293" t="str">
            <v>Despesas confidenciais</v>
          </cell>
          <cell r="D1293">
            <v>0</v>
          </cell>
          <cell r="E1293">
            <v>0</v>
          </cell>
          <cell r="F1293">
            <v>0</v>
          </cell>
          <cell r="G1293">
            <v>0</v>
          </cell>
          <cell r="I1293" t="str">
            <v>B</v>
          </cell>
          <cell r="J1293">
            <v>0</v>
          </cell>
          <cell r="K1293">
            <v>0</v>
          </cell>
          <cell r="L1293">
            <v>0</v>
          </cell>
          <cell r="M1293">
            <v>0</v>
          </cell>
          <cell r="N1293">
            <v>0</v>
          </cell>
          <cell r="P1293">
            <v>653</v>
          </cell>
          <cell r="Q1293" t="str">
            <v>Despesas confidenciais</v>
          </cell>
          <cell r="S1293">
            <v>0</v>
          </cell>
        </row>
        <row r="1294">
          <cell r="A1294">
            <v>1064</v>
          </cell>
          <cell r="B1294">
            <v>654</v>
          </cell>
          <cell r="C1294" t="str">
            <v>Ofertas e amostras de existências</v>
          </cell>
          <cell r="D1294">
            <v>0</v>
          </cell>
          <cell r="E1294">
            <v>0</v>
          </cell>
          <cell r="F1294">
            <v>0</v>
          </cell>
          <cell r="G1294">
            <v>0</v>
          </cell>
          <cell r="I1294" t="str">
            <v>B</v>
          </cell>
          <cell r="J1294">
            <v>0</v>
          </cell>
          <cell r="K1294">
            <v>0</v>
          </cell>
          <cell r="L1294">
            <v>0</v>
          </cell>
          <cell r="M1294">
            <v>0</v>
          </cell>
          <cell r="N1294">
            <v>0</v>
          </cell>
          <cell r="P1294">
            <v>654</v>
          </cell>
          <cell r="Q1294" t="str">
            <v>Ofertas e amostras de existências</v>
          </cell>
          <cell r="S1294">
            <v>0</v>
          </cell>
        </row>
        <row r="1295">
          <cell r="A1295">
            <v>1065</v>
          </cell>
          <cell r="B1295">
            <v>659</v>
          </cell>
          <cell r="C1295">
            <v>0</v>
          </cell>
          <cell r="D1295">
            <v>0</v>
          </cell>
          <cell r="E1295">
            <v>0</v>
          </cell>
          <cell r="F1295">
            <v>0</v>
          </cell>
          <cell r="G1295">
            <v>0</v>
          </cell>
          <cell r="I1295" t="str">
            <v>B</v>
          </cell>
          <cell r="J1295">
            <v>0</v>
          </cell>
          <cell r="K1295">
            <v>0</v>
          </cell>
          <cell r="L1295">
            <v>0</v>
          </cell>
          <cell r="M1295">
            <v>0</v>
          </cell>
          <cell r="N1295">
            <v>0</v>
          </cell>
          <cell r="P1295">
            <v>659</v>
          </cell>
          <cell r="Q1295">
            <v>0</v>
          </cell>
          <cell r="S1295">
            <v>0</v>
          </cell>
        </row>
        <row r="1296">
          <cell r="A1296">
            <v>1068</v>
          </cell>
          <cell r="B1296">
            <v>6621</v>
          </cell>
          <cell r="C1296" t="str">
            <v>Terrenos e recursos naturais</v>
          </cell>
          <cell r="D1296">
            <v>0</v>
          </cell>
          <cell r="E1296">
            <v>0</v>
          </cell>
          <cell r="F1296">
            <v>0</v>
          </cell>
          <cell r="G1296">
            <v>0</v>
          </cell>
          <cell r="I1296" t="str">
            <v>B</v>
          </cell>
          <cell r="J1296">
            <v>0</v>
          </cell>
          <cell r="K1296">
            <v>0</v>
          </cell>
          <cell r="L1296">
            <v>0</v>
          </cell>
          <cell r="M1296">
            <v>0</v>
          </cell>
          <cell r="N1296">
            <v>0</v>
          </cell>
          <cell r="P1296">
            <v>6621</v>
          </cell>
          <cell r="Q1296" t="str">
            <v>Terrenos e recursos naturais</v>
          </cell>
          <cell r="S1296">
            <v>0</v>
          </cell>
        </row>
        <row r="1297">
          <cell r="A1297">
            <v>1069</v>
          </cell>
          <cell r="B1297">
            <v>6622</v>
          </cell>
          <cell r="C1297" t="str">
            <v>Edifícios e outras construções</v>
          </cell>
          <cell r="D1297">
            <v>0</v>
          </cell>
          <cell r="E1297">
            <v>0</v>
          </cell>
          <cell r="F1297">
            <v>0</v>
          </cell>
          <cell r="G1297">
            <v>0</v>
          </cell>
          <cell r="I1297" t="str">
            <v>B</v>
          </cell>
          <cell r="J1297">
            <v>0</v>
          </cell>
          <cell r="K1297">
            <v>0</v>
          </cell>
          <cell r="L1297">
            <v>0</v>
          </cell>
          <cell r="M1297">
            <v>0</v>
          </cell>
          <cell r="N1297">
            <v>0</v>
          </cell>
          <cell r="P1297">
            <v>6622</v>
          </cell>
          <cell r="Q1297" t="str">
            <v>Edifícios e outras construções</v>
          </cell>
          <cell r="S1297">
            <v>0</v>
          </cell>
        </row>
        <row r="1298">
          <cell r="A1298">
            <v>1070</v>
          </cell>
          <cell r="B1298">
            <v>6623</v>
          </cell>
          <cell r="C1298" t="str">
            <v>Equipamento básico</v>
          </cell>
          <cell r="D1298">
            <v>0</v>
          </cell>
          <cell r="E1298">
            <v>0</v>
          </cell>
          <cell r="F1298">
            <v>0</v>
          </cell>
          <cell r="G1298">
            <v>0</v>
          </cell>
          <cell r="I1298" t="str">
            <v>B</v>
          </cell>
          <cell r="J1298">
            <v>0</v>
          </cell>
          <cell r="K1298">
            <v>0</v>
          </cell>
          <cell r="L1298">
            <v>0</v>
          </cell>
          <cell r="M1298">
            <v>0</v>
          </cell>
          <cell r="N1298">
            <v>0</v>
          </cell>
          <cell r="P1298">
            <v>6623</v>
          </cell>
          <cell r="Q1298" t="str">
            <v>Equipamento básico</v>
          </cell>
          <cell r="S1298">
            <v>0</v>
          </cell>
        </row>
        <row r="1299">
          <cell r="A1299">
            <v>1071</v>
          </cell>
          <cell r="B1299">
            <v>6624</v>
          </cell>
          <cell r="C1299" t="str">
            <v>Equipamento de transporte</v>
          </cell>
          <cell r="D1299">
            <v>0</v>
          </cell>
          <cell r="E1299">
            <v>0</v>
          </cell>
          <cell r="F1299">
            <v>0</v>
          </cell>
          <cell r="G1299">
            <v>0</v>
          </cell>
          <cell r="I1299" t="str">
            <v>B</v>
          </cell>
          <cell r="J1299">
            <v>0</v>
          </cell>
          <cell r="K1299">
            <v>0</v>
          </cell>
          <cell r="L1299">
            <v>0</v>
          </cell>
          <cell r="M1299">
            <v>0</v>
          </cell>
          <cell r="N1299">
            <v>0</v>
          </cell>
          <cell r="P1299">
            <v>6624</v>
          </cell>
          <cell r="Q1299" t="str">
            <v>Equipamento de transporte</v>
          </cell>
          <cell r="S1299">
            <v>0</v>
          </cell>
        </row>
        <row r="1300">
          <cell r="A1300">
            <v>1072</v>
          </cell>
          <cell r="B1300">
            <v>6625</v>
          </cell>
          <cell r="C1300" t="str">
            <v>Ferramentas e utensíios</v>
          </cell>
          <cell r="D1300">
            <v>0</v>
          </cell>
          <cell r="E1300">
            <v>0</v>
          </cell>
          <cell r="F1300">
            <v>0</v>
          </cell>
          <cell r="G1300">
            <v>0</v>
          </cell>
          <cell r="I1300" t="str">
            <v>B</v>
          </cell>
          <cell r="J1300">
            <v>0</v>
          </cell>
          <cell r="K1300">
            <v>0</v>
          </cell>
          <cell r="L1300">
            <v>0</v>
          </cell>
          <cell r="M1300">
            <v>0</v>
          </cell>
          <cell r="N1300">
            <v>0</v>
          </cell>
          <cell r="P1300">
            <v>6625</v>
          </cell>
          <cell r="Q1300" t="str">
            <v>Ferramentas e utensíios</v>
          </cell>
          <cell r="S1300">
            <v>0</v>
          </cell>
        </row>
        <row r="1301">
          <cell r="A1301">
            <v>1079</v>
          </cell>
          <cell r="B1301">
            <v>6627</v>
          </cell>
          <cell r="C1301" t="str">
            <v>Taras e vasihame</v>
          </cell>
          <cell r="D1301">
            <v>0</v>
          </cell>
          <cell r="E1301">
            <v>0</v>
          </cell>
          <cell r="F1301">
            <v>0</v>
          </cell>
          <cell r="G1301">
            <v>0</v>
          </cell>
          <cell r="I1301" t="str">
            <v>B</v>
          </cell>
          <cell r="J1301">
            <v>0</v>
          </cell>
          <cell r="K1301">
            <v>0</v>
          </cell>
          <cell r="L1301">
            <v>0</v>
          </cell>
          <cell r="M1301">
            <v>0</v>
          </cell>
          <cell r="N1301">
            <v>0</v>
          </cell>
          <cell r="P1301">
            <v>6627</v>
          </cell>
          <cell r="Q1301" t="str">
            <v>Taras e vasihame</v>
          </cell>
          <cell r="S1301">
            <v>0</v>
          </cell>
        </row>
        <row r="1302">
          <cell r="A1302">
            <v>1080</v>
          </cell>
          <cell r="B1302">
            <v>66271</v>
          </cell>
          <cell r="C1302" t="str">
            <v>Embalagens retornáveis</v>
          </cell>
          <cell r="D1302">
            <v>0</v>
          </cell>
          <cell r="E1302">
            <v>0</v>
          </cell>
          <cell r="F1302">
            <v>0</v>
          </cell>
          <cell r="G1302">
            <v>0</v>
          </cell>
          <cell r="I1302" t="str">
            <v>B</v>
          </cell>
          <cell r="J1302">
            <v>0</v>
          </cell>
          <cell r="K1302">
            <v>0</v>
          </cell>
          <cell r="L1302">
            <v>0</v>
          </cell>
          <cell r="M1302">
            <v>0</v>
          </cell>
          <cell r="N1302">
            <v>0</v>
          </cell>
          <cell r="P1302">
            <v>66271</v>
          </cell>
          <cell r="Q1302" t="str">
            <v>Embalagens retornáveis</v>
          </cell>
          <cell r="S1302">
            <v>0</v>
          </cell>
        </row>
        <row r="1303">
          <cell r="A1303">
            <v>1081</v>
          </cell>
          <cell r="B1303">
            <v>66272</v>
          </cell>
          <cell r="C1303" t="str">
            <v>Outras taras e outro vasihame</v>
          </cell>
          <cell r="D1303">
            <v>0</v>
          </cell>
          <cell r="E1303">
            <v>0</v>
          </cell>
          <cell r="F1303">
            <v>0</v>
          </cell>
          <cell r="G1303">
            <v>0</v>
          </cell>
          <cell r="I1303" t="str">
            <v>B</v>
          </cell>
          <cell r="J1303">
            <v>0</v>
          </cell>
          <cell r="K1303">
            <v>0</v>
          </cell>
          <cell r="L1303">
            <v>0</v>
          </cell>
          <cell r="M1303">
            <v>0</v>
          </cell>
          <cell r="N1303">
            <v>0</v>
          </cell>
          <cell r="P1303">
            <v>66272</v>
          </cell>
          <cell r="Q1303" t="str">
            <v>Outras taras e outro vasihame</v>
          </cell>
          <cell r="S1303">
            <v>0</v>
          </cell>
        </row>
        <row r="1304">
          <cell r="A1304">
            <v>1082</v>
          </cell>
          <cell r="B1304">
            <v>6628</v>
          </cell>
          <cell r="C1304" t="str">
            <v>Outras imobilizações corpóreas</v>
          </cell>
          <cell r="D1304">
            <v>0</v>
          </cell>
          <cell r="E1304">
            <v>0</v>
          </cell>
          <cell r="F1304">
            <v>0</v>
          </cell>
          <cell r="G1304">
            <v>0</v>
          </cell>
          <cell r="I1304" t="str">
            <v>B</v>
          </cell>
          <cell r="J1304">
            <v>0</v>
          </cell>
          <cell r="K1304">
            <v>0</v>
          </cell>
          <cell r="L1304">
            <v>0</v>
          </cell>
          <cell r="M1304">
            <v>0</v>
          </cell>
          <cell r="N1304">
            <v>0</v>
          </cell>
          <cell r="P1304">
            <v>6628</v>
          </cell>
          <cell r="Q1304" t="str">
            <v>Outras imobiizações corpóreas</v>
          </cell>
          <cell r="S1304">
            <v>0</v>
          </cell>
        </row>
        <row r="1305">
          <cell r="A1305">
            <v>1083</v>
          </cell>
          <cell r="B1305">
            <v>663</v>
          </cell>
          <cell r="C1305" t="str">
            <v>Amortizações de imobilizações incorpóreas</v>
          </cell>
          <cell r="D1305">
            <v>0</v>
          </cell>
          <cell r="E1305">
            <v>0</v>
          </cell>
          <cell r="F1305">
            <v>0</v>
          </cell>
          <cell r="G1305">
            <v>0</v>
          </cell>
          <cell r="I1305" t="str">
            <v>B</v>
          </cell>
          <cell r="J1305">
            <v>0</v>
          </cell>
          <cell r="K1305">
            <v>0</v>
          </cell>
          <cell r="L1305">
            <v>0</v>
          </cell>
          <cell r="M1305">
            <v>0</v>
          </cell>
          <cell r="N1305">
            <v>0</v>
          </cell>
          <cell r="P1305">
            <v>663</v>
          </cell>
          <cell r="Q1305" t="str">
            <v>Amortizações de imobiizações incorpóreas</v>
          </cell>
          <cell r="S1305">
            <v>0</v>
          </cell>
        </row>
        <row r="1306">
          <cell r="A1306">
            <v>1084</v>
          </cell>
          <cell r="B1306">
            <v>6631</v>
          </cell>
          <cell r="C1306" t="str">
            <v>Despesas de instalação</v>
          </cell>
          <cell r="D1306">
            <v>0</v>
          </cell>
          <cell r="E1306">
            <v>0</v>
          </cell>
          <cell r="F1306">
            <v>0</v>
          </cell>
          <cell r="G1306">
            <v>0</v>
          </cell>
          <cell r="I1306" t="str">
            <v>B</v>
          </cell>
          <cell r="J1306">
            <v>0</v>
          </cell>
          <cell r="K1306">
            <v>0</v>
          </cell>
          <cell r="L1306">
            <v>0</v>
          </cell>
          <cell r="M1306">
            <v>0</v>
          </cell>
          <cell r="N1306">
            <v>0</v>
          </cell>
          <cell r="P1306">
            <v>6631</v>
          </cell>
          <cell r="Q1306" t="str">
            <v>Despesas de instalação</v>
          </cell>
          <cell r="S1306">
            <v>0</v>
          </cell>
        </row>
        <row r="1307">
          <cell r="A1307">
            <v>1085</v>
          </cell>
          <cell r="B1307">
            <v>6632</v>
          </cell>
          <cell r="C1307" t="str">
            <v>Despesas de investigação e de desenvovimento</v>
          </cell>
          <cell r="D1307">
            <v>0</v>
          </cell>
          <cell r="E1307">
            <v>0</v>
          </cell>
          <cell r="F1307">
            <v>0</v>
          </cell>
          <cell r="G1307">
            <v>0</v>
          </cell>
          <cell r="I1307" t="str">
            <v>B</v>
          </cell>
          <cell r="J1307">
            <v>0</v>
          </cell>
          <cell r="K1307">
            <v>0</v>
          </cell>
          <cell r="L1307">
            <v>0</v>
          </cell>
          <cell r="M1307">
            <v>0</v>
          </cell>
          <cell r="N1307">
            <v>0</v>
          </cell>
          <cell r="P1307">
            <v>6632</v>
          </cell>
          <cell r="Q1307" t="str">
            <v>Despesas de investigação e de desenvovimento</v>
          </cell>
          <cell r="S1307">
            <v>0</v>
          </cell>
        </row>
        <row r="1308">
          <cell r="A1308">
            <v>1086</v>
          </cell>
          <cell r="B1308">
            <v>6633</v>
          </cell>
          <cell r="C1308" t="str">
            <v>Propriedade industria e outros direitos</v>
          </cell>
          <cell r="D1308">
            <v>0</v>
          </cell>
          <cell r="E1308">
            <v>0</v>
          </cell>
          <cell r="F1308">
            <v>0</v>
          </cell>
          <cell r="G1308">
            <v>0</v>
          </cell>
          <cell r="I1308" t="str">
            <v>B</v>
          </cell>
          <cell r="J1308">
            <v>0</v>
          </cell>
          <cell r="K1308">
            <v>0</v>
          </cell>
          <cell r="L1308">
            <v>0</v>
          </cell>
          <cell r="M1308">
            <v>0</v>
          </cell>
          <cell r="N1308">
            <v>0</v>
          </cell>
          <cell r="P1308">
            <v>6633</v>
          </cell>
          <cell r="Q1308" t="str">
            <v>Propriedade industria e outros direitos</v>
          </cell>
          <cell r="S1308">
            <v>0</v>
          </cell>
        </row>
        <row r="1309">
          <cell r="A1309">
            <v>1087</v>
          </cell>
          <cell r="B1309">
            <v>6634</v>
          </cell>
          <cell r="C1309" t="str">
            <v>Trespasses</v>
          </cell>
          <cell r="D1309">
            <v>0</v>
          </cell>
          <cell r="E1309">
            <v>0</v>
          </cell>
          <cell r="F1309">
            <v>0</v>
          </cell>
          <cell r="G1309">
            <v>0</v>
          </cell>
          <cell r="I1309" t="str">
            <v>B</v>
          </cell>
          <cell r="J1309">
            <v>0</v>
          </cell>
          <cell r="K1309">
            <v>0</v>
          </cell>
          <cell r="L1309">
            <v>0</v>
          </cell>
          <cell r="M1309">
            <v>0</v>
          </cell>
          <cell r="N1309">
            <v>0</v>
          </cell>
          <cell r="P1309">
            <v>6634</v>
          </cell>
          <cell r="Q1309" t="str">
            <v>Trespasses</v>
          </cell>
          <cell r="S1309">
            <v>0</v>
          </cell>
        </row>
        <row r="1310">
          <cell r="A1310">
            <v>1088</v>
          </cell>
          <cell r="B1310">
            <v>6639</v>
          </cell>
          <cell r="C1310">
            <v>0</v>
          </cell>
          <cell r="D1310">
            <v>0</v>
          </cell>
          <cell r="E1310">
            <v>0</v>
          </cell>
          <cell r="F1310">
            <v>0</v>
          </cell>
          <cell r="G1310">
            <v>0</v>
          </cell>
          <cell r="I1310" t="str">
            <v>B</v>
          </cell>
          <cell r="J1310">
            <v>0</v>
          </cell>
          <cell r="K1310">
            <v>0</v>
          </cell>
          <cell r="L1310">
            <v>0</v>
          </cell>
          <cell r="M1310">
            <v>0</v>
          </cell>
          <cell r="N1310">
            <v>0</v>
          </cell>
          <cell r="P1310">
            <v>6639</v>
          </cell>
          <cell r="Q1310">
            <v>0</v>
          </cell>
          <cell r="S1310">
            <v>0</v>
          </cell>
        </row>
        <row r="1311">
          <cell r="A1311">
            <v>1090</v>
          </cell>
          <cell r="B1311">
            <v>6661</v>
          </cell>
          <cell r="C1311" t="str">
            <v>Dívidas de Clientes</v>
          </cell>
          <cell r="D1311">
            <v>0</v>
          </cell>
          <cell r="E1311">
            <v>0</v>
          </cell>
          <cell r="F1311">
            <v>0</v>
          </cell>
          <cell r="G1311">
            <v>0</v>
          </cell>
          <cell r="I1311" t="str">
            <v>B</v>
          </cell>
          <cell r="J1311">
            <v>0</v>
          </cell>
          <cell r="K1311">
            <v>0</v>
          </cell>
          <cell r="L1311">
            <v>0</v>
          </cell>
          <cell r="M1311">
            <v>0</v>
          </cell>
          <cell r="N1311">
            <v>0</v>
          </cell>
          <cell r="P1311">
            <v>6661</v>
          </cell>
          <cell r="Q1311" t="str">
            <v>Dívidas de Clientes</v>
          </cell>
          <cell r="S1311">
            <v>0</v>
          </cell>
        </row>
        <row r="1312">
          <cell r="A1312">
            <v>1094</v>
          </cell>
          <cell r="B1312">
            <v>667</v>
          </cell>
          <cell r="C1312" t="str">
            <v>Ajustamentos de existências</v>
          </cell>
          <cell r="D1312">
            <v>0</v>
          </cell>
          <cell r="E1312">
            <v>0</v>
          </cell>
          <cell r="F1312">
            <v>0</v>
          </cell>
          <cell r="G1312">
            <v>0</v>
          </cell>
          <cell r="I1312" t="str">
            <v>B</v>
          </cell>
          <cell r="J1312">
            <v>0</v>
          </cell>
          <cell r="K1312">
            <v>0</v>
          </cell>
          <cell r="L1312">
            <v>0</v>
          </cell>
          <cell r="M1312">
            <v>0</v>
          </cell>
          <cell r="N1312">
            <v>0</v>
          </cell>
          <cell r="P1312">
            <v>667</v>
          </cell>
          <cell r="Q1312" t="str">
            <v>Ajustamentos de existências</v>
          </cell>
          <cell r="S1312">
            <v>0</v>
          </cell>
        </row>
        <row r="1313">
          <cell r="A1313">
            <v>1095</v>
          </cell>
          <cell r="B1313">
            <v>6671</v>
          </cell>
          <cell r="C1313">
            <v>0</v>
          </cell>
          <cell r="D1313">
            <v>0</v>
          </cell>
          <cell r="E1313">
            <v>0</v>
          </cell>
          <cell r="F1313">
            <v>0</v>
          </cell>
          <cell r="G1313">
            <v>0</v>
          </cell>
          <cell r="I1313" t="str">
            <v>B</v>
          </cell>
          <cell r="J1313">
            <v>0</v>
          </cell>
          <cell r="K1313">
            <v>0</v>
          </cell>
          <cell r="L1313">
            <v>0</v>
          </cell>
          <cell r="M1313">
            <v>0</v>
          </cell>
          <cell r="N1313">
            <v>0</v>
          </cell>
          <cell r="P1313">
            <v>6671</v>
          </cell>
          <cell r="Q1313">
            <v>0</v>
          </cell>
          <cell r="S1313">
            <v>0</v>
          </cell>
        </row>
        <row r="1314">
          <cell r="A1314">
            <v>1096</v>
          </cell>
          <cell r="B1314">
            <v>6672</v>
          </cell>
          <cell r="C1314" t="str">
            <v>Mercadorias</v>
          </cell>
          <cell r="D1314">
            <v>0</v>
          </cell>
          <cell r="E1314">
            <v>0</v>
          </cell>
          <cell r="F1314">
            <v>0</v>
          </cell>
          <cell r="G1314">
            <v>0</v>
          </cell>
          <cell r="I1314" t="str">
            <v>B</v>
          </cell>
          <cell r="J1314">
            <v>0</v>
          </cell>
          <cell r="K1314">
            <v>0</v>
          </cell>
          <cell r="L1314">
            <v>0</v>
          </cell>
          <cell r="M1314">
            <v>0</v>
          </cell>
          <cell r="N1314">
            <v>0</v>
          </cell>
          <cell r="P1314">
            <v>6672</v>
          </cell>
          <cell r="Q1314" t="str">
            <v>Mercadorias</v>
          </cell>
          <cell r="S1314">
            <v>0</v>
          </cell>
        </row>
        <row r="1315">
          <cell r="A1315">
            <v>1097</v>
          </cell>
          <cell r="B1315">
            <v>6673</v>
          </cell>
          <cell r="C1315" t="str">
            <v>Produtos acabados e intermédios</v>
          </cell>
          <cell r="D1315">
            <v>0</v>
          </cell>
          <cell r="E1315">
            <v>0</v>
          </cell>
          <cell r="F1315">
            <v>0</v>
          </cell>
          <cell r="G1315">
            <v>0</v>
          </cell>
          <cell r="I1315" t="str">
            <v>B</v>
          </cell>
          <cell r="J1315">
            <v>0</v>
          </cell>
          <cell r="K1315">
            <v>0</v>
          </cell>
          <cell r="L1315">
            <v>0</v>
          </cell>
          <cell r="M1315">
            <v>0</v>
          </cell>
          <cell r="N1315">
            <v>0</v>
          </cell>
          <cell r="P1315">
            <v>6673</v>
          </cell>
          <cell r="Q1315" t="str">
            <v>Produtos acabados e intermédios</v>
          </cell>
          <cell r="S1315">
            <v>0</v>
          </cell>
        </row>
        <row r="1316">
          <cell r="A1316">
            <v>1098</v>
          </cell>
          <cell r="B1316">
            <v>6674</v>
          </cell>
          <cell r="C1316" t="str">
            <v>Subprodutos, desperdícios, resíduos e refugos</v>
          </cell>
          <cell r="D1316">
            <v>0</v>
          </cell>
          <cell r="E1316">
            <v>0</v>
          </cell>
          <cell r="F1316">
            <v>0</v>
          </cell>
          <cell r="G1316">
            <v>0</v>
          </cell>
          <cell r="I1316" t="str">
            <v>B</v>
          </cell>
          <cell r="J1316">
            <v>0</v>
          </cell>
          <cell r="K1316">
            <v>0</v>
          </cell>
          <cell r="L1316">
            <v>0</v>
          </cell>
          <cell r="M1316">
            <v>0</v>
          </cell>
          <cell r="N1316">
            <v>0</v>
          </cell>
          <cell r="P1316">
            <v>6674</v>
          </cell>
          <cell r="Q1316" t="str">
            <v>Subprodutos, desperdícios, resíduos e refugos</v>
          </cell>
          <cell r="S1316">
            <v>0</v>
          </cell>
        </row>
        <row r="1317">
          <cell r="A1317">
            <v>1099</v>
          </cell>
          <cell r="B1317">
            <v>6675</v>
          </cell>
          <cell r="C1317" t="str">
            <v>Produtos e Trabalhos em curso</v>
          </cell>
          <cell r="D1317">
            <v>0</v>
          </cell>
          <cell r="E1317">
            <v>0</v>
          </cell>
          <cell r="F1317">
            <v>0</v>
          </cell>
          <cell r="G1317">
            <v>0</v>
          </cell>
          <cell r="I1317" t="str">
            <v>B</v>
          </cell>
          <cell r="J1317">
            <v>0</v>
          </cell>
          <cell r="K1317">
            <v>0</v>
          </cell>
          <cell r="L1317">
            <v>0</v>
          </cell>
          <cell r="M1317">
            <v>0</v>
          </cell>
          <cell r="N1317">
            <v>0</v>
          </cell>
          <cell r="P1317">
            <v>6675</v>
          </cell>
          <cell r="Q1317" t="str">
            <v>Produtos e trabahos em curso</v>
          </cell>
          <cell r="S1317">
            <v>0</v>
          </cell>
        </row>
        <row r="1318">
          <cell r="A1318">
            <v>1100</v>
          </cell>
          <cell r="B1318">
            <v>6676</v>
          </cell>
          <cell r="C1318" t="str">
            <v>Matérias-primas, subsidiárias e de consumo</v>
          </cell>
          <cell r="D1318">
            <v>0</v>
          </cell>
          <cell r="E1318">
            <v>0</v>
          </cell>
          <cell r="F1318">
            <v>0</v>
          </cell>
          <cell r="G1318">
            <v>0</v>
          </cell>
          <cell r="I1318" t="str">
            <v>B</v>
          </cell>
          <cell r="J1318">
            <v>0</v>
          </cell>
          <cell r="K1318">
            <v>0</v>
          </cell>
          <cell r="L1318">
            <v>0</v>
          </cell>
          <cell r="M1318">
            <v>0</v>
          </cell>
          <cell r="N1318">
            <v>0</v>
          </cell>
          <cell r="P1318">
            <v>6676</v>
          </cell>
          <cell r="Q1318" t="str">
            <v>Matérias-primas, subsidiárias e de consumo</v>
          </cell>
          <cell r="S1318">
            <v>0</v>
          </cell>
        </row>
        <row r="1319">
          <cell r="A1319">
            <v>1101</v>
          </cell>
          <cell r="B1319">
            <v>6679</v>
          </cell>
          <cell r="C1319">
            <v>0</v>
          </cell>
          <cell r="D1319">
            <v>0</v>
          </cell>
          <cell r="E1319">
            <v>0</v>
          </cell>
          <cell r="F1319">
            <v>0</v>
          </cell>
          <cell r="G1319">
            <v>0</v>
          </cell>
          <cell r="I1319" t="str">
            <v>B</v>
          </cell>
          <cell r="J1319">
            <v>0</v>
          </cell>
          <cell r="K1319">
            <v>0</v>
          </cell>
          <cell r="L1319">
            <v>0</v>
          </cell>
          <cell r="M1319">
            <v>0</v>
          </cell>
          <cell r="N1319">
            <v>0</v>
          </cell>
          <cell r="P1319">
            <v>6679</v>
          </cell>
          <cell r="Q1319">
            <v>0</v>
          </cell>
          <cell r="S1319">
            <v>0</v>
          </cell>
        </row>
        <row r="1320">
          <cell r="A1320">
            <v>1102</v>
          </cell>
          <cell r="B1320">
            <v>669</v>
          </cell>
          <cell r="C1320">
            <v>0</v>
          </cell>
          <cell r="D1320">
            <v>0</v>
          </cell>
          <cell r="E1320">
            <v>0</v>
          </cell>
          <cell r="F1320">
            <v>0</v>
          </cell>
          <cell r="G1320">
            <v>0</v>
          </cell>
          <cell r="I1320" t="str">
            <v>B</v>
          </cell>
          <cell r="J1320">
            <v>0</v>
          </cell>
          <cell r="K1320">
            <v>0</v>
          </cell>
          <cell r="L1320">
            <v>0</v>
          </cell>
          <cell r="M1320">
            <v>0</v>
          </cell>
          <cell r="N1320">
            <v>0</v>
          </cell>
          <cell r="P1320">
            <v>669</v>
          </cell>
          <cell r="Q1320">
            <v>0</v>
          </cell>
          <cell r="S1320">
            <v>0</v>
          </cell>
        </row>
        <row r="1321">
          <cell r="A1321">
            <v>1103</v>
          </cell>
          <cell r="B1321">
            <v>67</v>
          </cell>
          <cell r="C1321" t="str">
            <v>Provisões do exercício</v>
          </cell>
          <cell r="D1321">
            <v>0</v>
          </cell>
          <cell r="E1321">
            <v>0</v>
          </cell>
          <cell r="F1321">
            <v>0</v>
          </cell>
          <cell r="G1321">
            <v>0</v>
          </cell>
          <cell r="I1321" t="str">
            <v>B</v>
          </cell>
          <cell r="J1321">
            <v>0</v>
          </cell>
          <cell r="K1321">
            <v>0</v>
          </cell>
          <cell r="L1321">
            <v>0</v>
          </cell>
          <cell r="M1321">
            <v>0</v>
          </cell>
          <cell r="N1321">
            <v>0</v>
          </cell>
          <cell r="P1321">
            <v>67</v>
          </cell>
          <cell r="Q1321" t="str">
            <v>Provisões do exercício</v>
          </cell>
          <cell r="S1321">
            <v>0</v>
          </cell>
        </row>
        <row r="1322">
          <cell r="A1322">
            <v>1104</v>
          </cell>
          <cell r="B1322">
            <v>672</v>
          </cell>
          <cell r="C1322" t="str">
            <v>Provisões</v>
          </cell>
          <cell r="D1322">
            <v>0</v>
          </cell>
          <cell r="E1322">
            <v>0</v>
          </cell>
          <cell r="F1322">
            <v>0</v>
          </cell>
          <cell r="G1322">
            <v>0</v>
          </cell>
          <cell r="I1322" t="str">
            <v>B</v>
          </cell>
          <cell r="J1322">
            <v>0</v>
          </cell>
          <cell r="K1322">
            <v>0</v>
          </cell>
          <cell r="L1322">
            <v>0</v>
          </cell>
          <cell r="M1322">
            <v>0</v>
          </cell>
          <cell r="N1322">
            <v>0</v>
          </cell>
          <cell r="P1322">
            <v>672</v>
          </cell>
          <cell r="Q1322" t="str">
            <v>Provisões</v>
          </cell>
          <cell r="S1322">
            <v>0</v>
          </cell>
        </row>
        <row r="1323">
          <cell r="A1323">
            <v>1105</v>
          </cell>
          <cell r="B1323">
            <v>6721</v>
          </cell>
          <cell r="C1323" t="str">
            <v>Pensões</v>
          </cell>
          <cell r="D1323">
            <v>0</v>
          </cell>
          <cell r="E1323">
            <v>0</v>
          </cell>
          <cell r="F1323">
            <v>0</v>
          </cell>
          <cell r="G1323">
            <v>0</v>
          </cell>
          <cell r="I1323" t="str">
            <v>B</v>
          </cell>
          <cell r="J1323">
            <v>0</v>
          </cell>
          <cell r="K1323">
            <v>0</v>
          </cell>
          <cell r="L1323">
            <v>0</v>
          </cell>
          <cell r="M1323">
            <v>0</v>
          </cell>
          <cell r="N1323">
            <v>0</v>
          </cell>
          <cell r="P1323">
            <v>6721</v>
          </cell>
          <cell r="Q1323" t="str">
            <v>Pensões</v>
          </cell>
          <cell r="S1323">
            <v>0</v>
          </cell>
        </row>
        <row r="1324">
          <cell r="A1324">
            <v>1106</v>
          </cell>
          <cell r="B1324">
            <v>6722</v>
          </cell>
          <cell r="C1324" t="str">
            <v>Impostos</v>
          </cell>
          <cell r="D1324">
            <v>0</v>
          </cell>
          <cell r="E1324">
            <v>0</v>
          </cell>
          <cell r="F1324">
            <v>0</v>
          </cell>
          <cell r="G1324">
            <v>0</v>
          </cell>
          <cell r="I1324" t="str">
            <v>B</v>
          </cell>
          <cell r="J1324">
            <v>0</v>
          </cell>
          <cell r="K1324">
            <v>0</v>
          </cell>
          <cell r="L1324">
            <v>0</v>
          </cell>
          <cell r="M1324">
            <v>0</v>
          </cell>
          <cell r="N1324">
            <v>0</v>
          </cell>
          <cell r="P1324">
            <v>6722</v>
          </cell>
          <cell r="Q1324" t="str">
            <v>Impostos</v>
          </cell>
          <cell r="S1324">
            <v>0</v>
          </cell>
        </row>
        <row r="1325">
          <cell r="A1325">
            <v>1107</v>
          </cell>
          <cell r="B1325">
            <v>6723</v>
          </cell>
          <cell r="C1325" t="str">
            <v>Processos judiciais em curso</v>
          </cell>
          <cell r="D1325">
            <v>0</v>
          </cell>
          <cell r="E1325">
            <v>0</v>
          </cell>
          <cell r="F1325">
            <v>0</v>
          </cell>
          <cell r="G1325">
            <v>0</v>
          </cell>
          <cell r="I1325" t="str">
            <v>B</v>
          </cell>
          <cell r="J1325">
            <v>0</v>
          </cell>
          <cell r="K1325">
            <v>0</v>
          </cell>
          <cell r="L1325">
            <v>0</v>
          </cell>
          <cell r="M1325">
            <v>0</v>
          </cell>
          <cell r="N1325">
            <v>0</v>
          </cell>
          <cell r="P1325">
            <v>6723</v>
          </cell>
          <cell r="Q1325" t="str">
            <v>Processos judiciais em curso</v>
          </cell>
          <cell r="S1325">
            <v>0</v>
          </cell>
        </row>
        <row r="1326">
          <cell r="A1326">
            <v>1108</v>
          </cell>
          <cell r="B1326">
            <v>6724</v>
          </cell>
          <cell r="C1326" t="str">
            <v>Acidentes de Trabalho e doenças profissionais</v>
          </cell>
          <cell r="D1326">
            <v>0</v>
          </cell>
          <cell r="E1326">
            <v>0</v>
          </cell>
          <cell r="F1326">
            <v>0</v>
          </cell>
          <cell r="G1326">
            <v>0</v>
          </cell>
          <cell r="I1326" t="str">
            <v>B</v>
          </cell>
          <cell r="J1326">
            <v>0</v>
          </cell>
          <cell r="K1326">
            <v>0</v>
          </cell>
          <cell r="L1326">
            <v>0</v>
          </cell>
          <cell r="M1326">
            <v>0</v>
          </cell>
          <cell r="N1326">
            <v>0</v>
          </cell>
          <cell r="P1326">
            <v>6724</v>
          </cell>
          <cell r="Q1326" t="str">
            <v>Acidentes de trabaho e doenças profissionais</v>
          </cell>
          <cell r="S1326">
            <v>0</v>
          </cell>
        </row>
        <row r="1327">
          <cell r="A1327">
            <v>1109</v>
          </cell>
          <cell r="B1327">
            <v>6725</v>
          </cell>
          <cell r="C1327" t="str">
            <v>Garantias a Clientes</v>
          </cell>
          <cell r="D1327">
            <v>0</v>
          </cell>
          <cell r="E1327">
            <v>0</v>
          </cell>
          <cell r="F1327">
            <v>0</v>
          </cell>
          <cell r="G1327">
            <v>0</v>
          </cell>
          <cell r="I1327" t="str">
            <v>B</v>
          </cell>
          <cell r="J1327">
            <v>0</v>
          </cell>
          <cell r="K1327">
            <v>0</v>
          </cell>
          <cell r="L1327">
            <v>0</v>
          </cell>
          <cell r="M1327">
            <v>0</v>
          </cell>
          <cell r="N1327">
            <v>0</v>
          </cell>
          <cell r="P1327">
            <v>6725</v>
          </cell>
          <cell r="Q1327" t="str">
            <v>Garantias a Clientes</v>
          </cell>
          <cell r="S1327">
            <v>0</v>
          </cell>
        </row>
        <row r="1328">
          <cell r="A1328">
            <v>1110</v>
          </cell>
          <cell r="B1328">
            <v>6728</v>
          </cell>
          <cell r="C1328" t="str">
            <v>Outras provisões</v>
          </cell>
          <cell r="D1328">
            <v>0</v>
          </cell>
          <cell r="E1328">
            <v>0</v>
          </cell>
          <cell r="F1328">
            <v>0</v>
          </cell>
          <cell r="G1328">
            <v>0</v>
          </cell>
          <cell r="I1328" t="str">
            <v>B</v>
          </cell>
          <cell r="J1328">
            <v>0</v>
          </cell>
          <cell r="K1328">
            <v>0</v>
          </cell>
          <cell r="L1328">
            <v>0</v>
          </cell>
          <cell r="M1328">
            <v>0</v>
          </cell>
          <cell r="N1328">
            <v>0</v>
          </cell>
          <cell r="P1328">
            <v>6728</v>
          </cell>
          <cell r="Q1328" t="str">
            <v>Outras provisões</v>
          </cell>
          <cell r="S1328">
            <v>0</v>
          </cell>
        </row>
        <row r="1329">
          <cell r="A1329">
            <v>1111</v>
          </cell>
          <cell r="B1329">
            <v>6729</v>
          </cell>
          <cell r="C1329">
            <v>0</v>
          </cell>
          <cell r="D1329">
            <v>0</v>
          </cell>
          <cell r="E1329">
            <v>0</v>
          </cell>
          <cell r="F1329">
            <v>0</v>
          </cell>
          <cell r="G1329">
            <v>0</v>
          </cell>
          <cell r="I1329" t="str">
            <v>B</v>
          </cell>
          <cell r="J1329">
            <v>0</v>
          </cell>
          <cell r="K1329">
            <v>0</v>
          </cell>
          <cell r="L1329">
            <v>0</v>
          </cell>
          <cell r="M1329">
            <v>0</v>
          </cell>
          <cell r="N1329">
            <v>0</v>
          </cell>
          <cell r="P1329">
            <v>6729</v>
          </cell>
          <cell r="Q1329">
            <v>0</v>
          </cell>
          <cell r="S1329">
            <v>0</v>
          </cell>
        </row>
        <row r="1330">
          <cell r="A1330">
            <v>1112</v>
          </cell>
          <cell r="B1330">
            <v>673</v>
          </cell>
          <cell r="C1330">
            <v>0</v>
          </cell>
          <cell r="D1330">
            <v>0</v>
          </cell>
          <cell r="E1330">
            <v>0</v>
          </cell>
          <cell r="F1330">
            <v>0</v>
          </cell>
          <cell r="G1330">
            <v>0</v>
          </cell>
          <cell r="I1330" t="str">
            <v>B</v>
          </cell>
          <cell r="J1330">
            <v>0</v>
          </cell>
          <cell r="K1330">
            <v>0</v>
          </cell>
          <cell r="L1330">
            <v>0</v>
          </cell>
          <cell r="M1330">
            <v>0</v>
          </cell>
          <cell r="N1330">
            <v>0</v>
          </cell>
          <cell r="P1330">
            <v>673</v>
          </cell>
          <cell r="Q1330">
            <v>0</v>
          </cell>
          <cell r="S1330">
            <v>0</v>
          </cell>
        </row>
        <row r="1331">
          <cell r="A1331">
            <v>1113</v>
          </cell>
          <cell r="B1331">
            <v>679</v>
          </cell>
          <cell r="C1331">
            <v>0</v>
          </cell>
          <cell r="D1331">
            <v>0</v>
          </cell>
          <cell r="E1331">
            <v>0</v>
          </cell>
          <cell r="F1331">
            <v>0</v>
          </cell>
          <cell r="G1331">
            <v>0</v>
          </cell>
          <cell r="I1331" t="str">
            <v>B</v>
          </cell>
          <cell r="J1331">
            <v>0</v>
          </cell>
          <cell r="K1331">
            <v>0</v>
          </cell>
          <cell r="L1331">
            <v>0</v>
          </cell>
          <cell r="M1331">
            <v>0</v>
          </cell>
          <cell r="N1331">
            <v>0</v>
          </cell>
          <cell r="P1331">
            <v>679</v>
          </cell>
          <cell r="Q1331">
            <v>0</v>
          </cell>
          <cell r="S1331">
            <v>0</v>
          </cell>
        </row>
        <row r="1332">
          <cell r="A1332">
            <v>1119</v>
          </cell>
          <cell r="B1332" t="str">
            <v>000018-3291-01</v>
          </cell>
          <cell r="C1332" t="str">
            <v xml:space="preserve">  Juros descoberto - CBI</v>
          </cell>
          <cell r="D1332">
            <v>0</v>
          </cell>
          <cell r="E1332">
            <v>0</v>
          </cell>
          <cell r="F1332">
            <v>0</v>
          </cell>
          <cell r="G1332">
            <v>0</v>
          </cell>
          <cell r="I1332" t="str">
            <v>B</v>
          </cell>
          <cell r="J1332">
            <v>0</v>
          </cell>
          <cell r="K1332">
            <v>0</v>
          </cell>
          <cell r="L1332">
            <v>0</v>
          </cell>
          <cell r="M1332">
            <v>0</v>
          </cell>
          <cell r="N1332">
            <v>0</v>
          </cell>
          <cell r="P1332" t="str">
            <v>000018-3291-01</v>
          </cell>
          <cell r="Q1332" t="str">
            <v xml:space="preserve">  Juros descoberto - CBI</v>
          </cell>
          <cell r="S1332">
            <v>0</v>
          </cell>
        </row>
        <row r="1333">
          <cell r="A1333">
            <v>1120</v>
          </cell>
          <cell r="B1333">
            <v>6812</v>
          </cell>
          <cell r="C1333" t="str">
            <v>Empréstimos por obrigações e por títulos de participação</v>
          </cell>
          <cell r="D1333">
            <v>0</v>
          </cell>
          <cell r="E1333">
            <v>0</v>
          </cell>
          <cell r="F1333">
            <v>0</v>
          </cell>
          <cell r="G1333">
            <v>0</v>
          </cell>
          <cell r="I1333" t="str">
            <v>B</v>
          </cell>
          <cell r="J1333">
            <v>0</v>
          </cell>
          <cell r="K1333">
            <v>0</v>
          </cell>
          <cell r="L1333">
            <v>0</v>
          </cell>
          <cell r="M1333">
            <v>0</v>
          </cell>
          <cell r="N1333">
            <v>0</v>
          </cell>
          <cell r="P1333">
            <v>6812</v>
          </cell>
          <cell r="Q1333" t="str">
            <v>Empréstimos por obrigações e por títulos de participação</v>
          </cell>
          <cell r="S1333">
            <v>0</v>
          </cell>
        </row>
        <row r="1334">
          <cell r="A1334">
            <v>1124</v>
          </cell>
          <cell r="B1334">
            <v>6814</v>
          </cell>
          <cell r="C1334" t="str">
            <v>Descontos de títulos</v>
          </cell>
          <cell r="D1334">
            <v>0</v>
          </cell>
          <cell r="E1334">
            <v>0</v>
          </cell>
          <cell r="F1334">
            <v>0</v>
          </cell>
          <cell r="G1334">
            <v>0</v>
          </cell>
          <cell r="I1334" t="str">
            <v>B</v>
          </cell>
          <cell r="J1334">
            <v>0</v>
          </cell>
          <cell r="K1334">
            <v>0</v>
          </cell>
          <cell r="L1334">
            <v>0</v>
          </cell>
          <cell r="M1334">
            <v>0</v>
          </cell>
          <cell r="N1334">
            <v>0</v>
          </cell>
          <cell r="P1334">
            <v>6814</v>
          </cell>
          <cell r="Q1334" t="str">
            <v>Descontos de títulos</v>
          </cell>
          <cell r="S1334">
            <v>0</v>
          </cell>
        </row>
        <row r="1335">
          <cell r="A1335">
            <v>1127</v>
          </cell>
          <cell r="B1335">
            <v>6816</v>
          </cell>
          <cell r="C1335" t="str">
            <v>Juros de acordos</v>
          </cell>
          <cell r="D1335">
            <v>0</v>
          </cell>
          <cell r="E1335">
            <v>0</v>
          </cell>
          <cell r="F1335">
            <v>0</v>
          </cell>
          <cell r="G1335">
            <v>0</v>
          </cell>
          <cell r="I1335" t="str">
            <v>B</v>
          </cell>
          <cell r="J1335">
            <v>0</v>
          </cell>
          <cell r="K1335">
            <v>0</v>
          </cell>
          <cell r="L1335">
            <v>0</v>
          </cell>
          <cell r="M1335">
            <v>0</v>
          </cell>
          <cell r="N1335">
            <v>0</v>
          </cell>
          <cell r="P1335">
            <v>6816</v>
          </cell>
          <cell r="Q1335" t="str">
            <v>Juros de acordos</v>
          </cell>
          <cell r="S1335">
            <v>0</v>
          </cell>
        </row>
        <row r="1336">
          <cell r="A1336">
            <v>1131</v>
          </cell>
          <cell r="B1336">
            <v>682</v>
          </cell>
          <cell r="C1336" t="str">
            <v>Perdas em empresas do grupo e Associadas</v>
          </cell>
          <cell r="D1336">
            <v>0</v>
          </cell>
          <cell r="E1336">
            <v>0</v>
          </cell>
          <cell r="F1336">
            <v>0</v>
          </cell>
          <cell r="G1336">
            <v>0</v>
          </cell>
          <cell r="I1336" t="str">
            <v>B</v>
          </cell>
          <cell r="J1336">
            <v>0</v>
          </cell>
          <cell r="K1336">
            <v>0</v>
          </cell>
          <cell r="L1336">
            <v>0</v>
          </cell>
          <cell r="M1336">
            <v>0</v>
          </cell>
          <cell r="N1336">
            <v>0</v>
          </cell>
          <cell r="P1336">
            <v>682</v>
          </cell>
          <cell r="Q1336" t="str">
            <v>Perdas em empresas do grupo e Associadas</v>
          </cell>
          <cell r="S1336">
            <v>0</v>
          </cell>
        </row>
        <row r="1337">
          <cell r="A1337">
            <v>1132</v>
          </cell>
          <cell r="B1337">
            <v>683</v>
          </cell>
          <cell r="C1337" t="str">
            <v>Amortizações de investimentos em imóveis</v>
          </cell>
          <cell r="D1337">
            <v>0</v>
          </cell>
          <cell r="E1337">
            <v>0</v>
          </cell>
          <cell r="F1337">
            <v>0</v>
          </cell>
          <cell r="G1337">
            <v>0</v>
          </cell>
          <cell r="I1337" t="str">
            <v>B</v>
          </cell>
          <cell r="J1337">
            <v>0</v>
          </cell>
          <cell r="K1337">
            <v>0</v>
          </cell>
          <cell r="L1337">
            <v>0</v>
          </cell>
          <cell r="M1337">
            <v>0</v>
          </cell>
          <cell r="N1337">
            <v>0</v>
          </cell>
          <cell r="P1337">
            <v>683</v>
          </cell>
          <cell r="Q1337" t="str">
            <v>Amortizações de investimentos em imóveis</v>
          </cell>
          <cell r="S1337">
            <v>0</v>
          </cell>
        </row>
        <row r="1338">
          <cell r="A1338">
            <v>1133</v>
          </cell>
          <cell r="B1338">
            <v>6831</v>
          </cell>
          <cell r="C1338" t="str">
            <v>Terrenos e recursos naturais</v>
          </cell>
          <cell r="D1338">
            <v>0</v>
          </cell>
          <cell r="E1338">
            <v>0</v>
          </cell>
          <cell r="F1338">
            <v>0</v>
          </cell>
          <cell r="G1338">
            <v>0</v>
          </cell>
          <cell r="I1338" t="str">
            <v>B</v>
          </cell>
          <cell r="J1338">
            <v>0</v>
          </cell>
          <cell r="K1338">
            <v>0</v>
          </cell>
          <cell r="L1338">
            <v>0</v>
          </cell>
          <cell r="M1338">
            <v>0</v>
          </cell>
          <cell r="N1338">
            <v>0</v>
          </cell>
          <cell r="P1338">
            <v>6831</v>
          </cell>
          <cell r="Q1338" t="str">
            <v>Terrenos e recursos naturais</v>
          </cell>
          <cell r="S1338">
            <v>0</v>
          </cell>
        </row>
        <row r="1339">
          <cell r="A1339">
            <v>1134</v>
          </cell>
          <cell r="B1339">
            <v>6832</v>
          </cell>
          <cell r="C1339" t="str">
            <v>Edifícios e outras construções</v>
          </cell>
          <cell r="D1339">
            <v>0</v>
          </cell>
          <cell r="E1339">
            <v>0</v>
          </cell>
          <cell r="F1339">
            <v>0</v>
          </cell>
          <cell r="G1339">
            <v>0</v>
          </cell>
          <cell r="I1339" t="str">
            <v>B</v>
          </cell>
          <cell r="J1339">
            <v>0</v>
          </cell>
          <cell r="K1339">
            <v>0</v>
          </cell>
          <cell r="L1339">
            <v>0</v>
          </cell>
          <cell r="M1339">
            <v>0</v>
          </cell>
          <cell r="N1339">
            <v>0</v>
          </cell>
          <cell r="P1339">
            <v>6832</v>
          </cell>
          <cell r="Q1339" t="str">
            <v>Edifícios e outras construções</v>
          </cell>
          <cell r="S1339">
            <v>0</v>
          </cell>
        </row>
        <row r="1340">
          <cell r="A1340">
            <v>1136</v>
          </cell>
          <cell r="B1340">
            <v>6841</v>
          </cell>
          <cell r="C1340" t="str">
            <v>Títulos negociáveis</v>
          </cell>
          <cell r="D1340">
            <v>0</v>
          </cell>
          <cell r="E1340">
            <v>0</v>
          </cell>
          <cell r="F1340">
            <v>0</v>
          </cell>
          <cell r="G1340">
            <v>0</v>
          </cell>
          <cell r="I1340" t="str">
            <v>B</v>
          </cell>
          <cell r="J1340">
            <v>0</v>
          </cell>
          <cell r="K1340">
            <v>0</v>
          </cell>
          <cell r="L1340">
            <v>0</v>
          </cell>
          <cell r="M1340">
            <v>0</v>
          </cell>
          <cell r="N1340">
            <v>0</v>
          </cell>
          <cell r="P1340">
            <v>6841</v>
          </cell>
          <cell r="Q1340" t="str">
            <v>títulos negociáveis</v>
          </cell>
          <cell r="S1340">
            <v>0</v>
          </cell>
        </row>
        <row r="1341">
          <cell r="A1341">
            <v>1137</v>
          </cell>
          <cell r="B1341">
            <v>6842</v>
          </cell>
          <cell r="C1341" t="str">
            <v>Outras Aplicações de tesouraria</v>
          </cell>
          <cell r="D1341">
            <v>0</v>
          </cell>
          <cell r="E1341">
            <v>0</v>
          </cell>
          <cell r="F1341">
            <v>0</v>
          </cell>
          <cell r="G1341">
            <v>0</v>
          </cell>
          <cell r="I1341" t="str">
            <v>B</v>
          </cell>
          <cell r="J1341">
            <v>0</v>
          </cell>
          <cell r="K1341">
            <v>0</v>
          </cell>
          <cell r="L1341">
            <v>0</v>
          </cell>
          <cell r="M1341">
            <v>0</v>
          </cell>
          <cell r="N1341">
            <v>0</v>
          </cell>
          <cell r="P1341">
            <v>6842</v>
          </cell>
          <cell r="Q1341" t="str">
            <v>Outras Aplicações de tesouraria</v>
          </cell>
          <cell r="S1341">
            <v>0</v>
          </cell>
        </row>
        <row r="1342">
          <cell r="A1342">
            <v>1139</v>
          </cell>
          <cell r="B1342" t="str">
            <v>000117-4402-01</v>
          </cell>
          <cell r="C1342" t="str">
            <v xml:space="preserve">  Participações Financeiras</v>
          </cell>
          <cell r="D1342">
            <v>0</v>
          </cell>
          <cell r="E1342">
            <v>0</v>
          </cell>
          <cell r="F1342">
            <v>0</v>
          </cell>
          <cell r="G1342">
            <v>0</v>
          </cell>
          <cell r="I1342" t="str">
            <v>B</v>
          </cell>
          <cell r="J1342">
            <v>0</v>
          </cell>
          <cell r="K1342">
            <v>0</v>
          </cell>
          <cell r="L1342">
            <v>0</v>
          </cell>
          <cell r="M1342">
            <v>0</v>
          </cell>
          <cell r="N1342">
            <v>0</v>
          </cell>
          <cell r="P1342" t="str">
            <v>000117-4417-01</v>
          </cell>
          <cell r="Q1342" t="str">
            <v xml:space="preserve">  Participações Financeiras</v>
          </cell>
          <cell r="R1342">
            <v>0</v>
          </cell>
          <cell r="S1342">
            <v>0</v>
          </cell>
        </row>
        <row r="1343">
          <cell r="A1343">
            <v>1141</v>
          </cell>
          <cell r="B1343" t="str">
            <v>000117-2951-20</v>
          </cell>
          <cell r="C1343" t="str">
            <v xml:space="preserve">  Reforço de ajustamentos negativos </v>
          </cell>
          <cell r="D1343">
            <v>0</v>
          </cell>
          <cell r="E1343">
            <v>0</v>
          </cell>
          <cell r="F1343">
            <v>0</v>
          </cell>
          <cell r="G1343">
            <v>0</v>
          </cell>
          <cell r="I1343" t="str">
            <v>B</v>
          </cell>
          <cell r="J1343">
            <v>0</v>
          </cell>
          <cell r="K1343">
            <v>0</v>
          </cell>
          <cell r="L1343">
            <v>0</v>
          </cell>
          <cell r="M1343">
            <v>0</v>
          </cell>
          <cell r="N1343">
            <v>0</v>
          </cell>
        </row>
        <row r="1344">
          <cell r="A1344">
            <v>1149</v>
          </cell>
          <cell r="B1344" t="str">
            <v>000117-2951-22</v>
          </cell>
          <cell r="C1344" t="str">
            <v xml:space="preserve">  Reforço de ajustamentos negativos </v>
          </cell>
          <cell r="D1344">
            <v>0</v>
          </cell>
          <cell r="E1344">
            <v>0</v>
          </cell>
          <cell r="F1344">
            <v>0</v>
          </cell>
          <cell r="G1344">
            <v>0</v>
          </cell>
          <cell r="I1344" t="str">
            <v>B</v>
          </cell>
          <cell r="J1344">
            <v>0</v>
          </cell>
          <cell r="K1344">
            <v>0</v>
          </cell>
          <cell r="L1344">
            <v>0</v>
          </cell>
          <cell r="M1344">
            <v>0</v>
          </cell>
          <cell r="N1344">
            <v>0</v>
          </cell>
        </row>
        <row r="1345">
          <cell r="A1345">
            <v>1150</v>
          </cell>
          <cell r="B1345">
            <v>6848</v>
          </cell>
          <cell r="C1345" t="str">
            <v>Outras Aplicações financeiras</v>
          </cell>
          <cell r="D1345">
            <v>0</v>
          </cell>
          <cell r="E1345">
            <v>0</v>
          </cell>
          <cell r="F1345">
            <v>0</v>
          </cell>
          <cell r="G1345">
            <v>0</v>
          </cell>
          <cell r="I1345" t="str">
            <v>B</v>
          </cell>
          <cell r="J1345">
            <v>0</v>
          </cell>
          <cell r="K1345">
            <v>0</v>
          </cell>
          <cell r="L1345">
            <v>0</v>
          </cell>
          <cell r="M1345">
            <v>0</v>
          </cell>
          <cell r="N1345">
            <v>0</v>
          </cell>
          <cell r="P1345">
            <v>6848</v>
          </cell>
          <cell r="Q1345" t="str">
            <v>Outras Aplicações financeiras</v>
          </cell>
          <cell r="S1345">
            <v>0</v>
          </cell>
        </row>
        <row r="1346">
          <cell r="A1346">
            <v>1151</v>
          </cell>
          <cell r="B1346">
            <v>685</v>
          </cell>
          <cell r="C1346" t="str">
            <v>Diferenças de câmbio desfavoráveis</v>
          </cell>
          <cell r="D1346">
            <v>0</v>
          </cell>
          <cell r="E1346">
            <v>0</v>
          </cell>
          <cell r="F1346">
            <v>0</v>
          </cell>
          <cell r="G1346">
            <v>0</v>
          </cell>
          <cell r="I1346" t="str">
            <v>B</v>
          </cell>
          <cell r="J1346">
            <v>0</v>
          </cell>
          <cell r="K1346">
            <v>0</v>
          </cell>
          <cell r="L1346">
            <v>0</v>
          </cell>
          <cell r="M1346">
            <v>0</v>
          </cell>
          <cell r="N1346">
            <v>0</v>
          </cell>
          <cell r="P1346">
            <v>685</v>
          </cell>
          <cell r="Q1346" t="str">
            <v>Diferenças de câmbio desfavoráveis</v>
          </cell>
          <cell r="S1346">
            <v>0</v>
          </cell>
        </row>
        <row r="1347">
          <cell r="A1347">
            <v>1152</v>
          </cell>
          <cell r="B1347">
            <v>686</v>
          </cell>
          <cell r="C1347" t="str">
            <v>Descontos de pronto pagamento concedidos</v>
          </cell>
          <cell r="D1347">
            <v>0</v>
          </cell>
          <cell r="E1347">
            <v>0</v>
          </cell>
          <cell r="F1347">
            <v>0</v>
          </cell>
          <cell r="G1347">
            <v>0</v>
          </cell>
          <cell r="I1347" t="str">
            <v>B</v>
          </cell>
          <cell r="J1347">
            <v>0</v>
          </cell>
          <cell r="K1347">
            <v>0</v>
          </cell>
          <cell r="L1347">
            <v>0</v>
          </cell>
          <cell r="M1347">
            <v>0</v>
          </cell>
          <cell r="N1347">
            <v>0</v>
          </cell>
          <cell r="P1347">
            <v>686</v>
          </cell>
          <cell r="Q1347" t="str">
            <v>Descontos de pronto pagamento concedidos</v>
          </cell>
          <cell r="S1347">
            <v>0</v>
          </cell>
        </row>
        <row r="1348">
          <cell r="A1348">
            <v>1153</v>
          </cell>
          <cell r="B1348">
            <v>687</v>
          </cell>
          <cell r="C1348" t="str">
            <v>Perdas na alienação de Aplicações de tesouraria</v>
          </cell>
          <cell r="D1348">
            <v>0</v>
          </cell>
          <cell r="E1348">
            <v>0</v>
          </cell>
          <cell r="F1348">
            <v>0</v>
          </cell>
          <cell r="G1348">
            <v>0</v>
          </cell>
          <cell r="I1348" t="str">
            <v>B</v>
          </cell>
          <cell r="J1348">
            <v>0</v>
          </cell>
          <cell r="K1348">
            <v>0</v>
          </cell>
          <cell r="L1348">
            <v>0</v>
          </cell>
          <cell r="M1348">
            <v>0</v>
          </cell>
          <cell r="N1348">
            <v>0</v>
          </cell>
          <cell r="P1348">
            <v>687</v>
          </cell>
          <cell r="Q1348" t="str">
            <v>Perdas na aienação de Aplicações de tesouraria</v>
          </cell>
          <cell r="S1348">
            <v>0</v>
          </cell>
        </row>
        <row r="1349">
          <cell r="A1349">
            <v>1154</v>
          </cell>
          <cell r="B1349">
            <v>688</v>
          </cell>
          <cell r="C1349" t="str">
            <v>Outros custos e perdas financeiros</v>
          </cell>
          <cell r="D1349">
            <v>0</v>
          </cell>
          <cell r="E1349">
            <v>0</v>
          </cell>
          <cell r="F1349">
            <v>0</v>
          </cell>
          <cell r="G1349">
            <v>0</v>
          </cell>
          <cell r="I1349" t="str">
            <v>B</v>
          </cell>
          <cell r="J1349">
            <v>0</v>
          </cell>
          <cell r="K1349">
            <v>0</v>
          </cell>
          <cell r="L1349">
            <v>0</v>
          </cell>
          <cell r="M1349">
            <v>0</v>
          </cell>
          <cell r="N1349">
            <v>0</v>
          </cell>
          <cell r="P1349">
            <v>688</v>
          </cell>
          <cell r="Q1349" t="str">
            <v>Outros custos e perdas financeiros</v>
          </cell>
          <cell r="S1349">
            <v>0</v>
          </cell>
        </row>
        <row r="1350">
          <cell r="A1350">
            <v>1155</v>
          </cell>
          <cell r="B1350">
            <v>6881</v>
          </cell>
          <cell r="C1350" t="str">
            <v>Serviços bancários</v>
          </cell>
          <cell r="D1350">
            <v>0</v>
          </cell>
          <cell r="E1350">
            <v>0</v>
          </cell>
          <cell r="F1350">
            <v>0</v>
          </cell>
          <cell r="G1350">
            <v>0</v>
          </cell>
          <cell r="I1350" t="str">
            <v>B</v>
          </cell>
          <cell r="J1350">
            <v>0</v>
          </cell>
          <cell r="K1350">
            <v>0</v>
          </cell>
          <cell r="L1350">
            <v>0</v>
          </cell>
          <cell r="M1350">
            <v>0</v>
          </cell>
          <cell r="N1350">
            <v>0</v>
          </cell>
          <cell r="P1350">
            <v>6881</v>
          </cell>
          <cell r="Q1350" t="str">
            <v>Serviços bancários</v>
          </cell>
          <cell r="S1350">
            <v>0</v>
          </cell>
        </row>
        <row r="1351">
          <cell r="A1351">
            <v>1156</v>
          </cell>
          <cell r="B1351">
            <v>6888</v>
          </cell>
          <cell r="C1351" t="str">
            <v>Outros não especificados</v>
          </cell>
          <cell r="D1351">
            <v>0</v>
          </cell>
          <cell r="E1351">
            <v>0</v>
          </cell>
          <cell r="F1351">
            <v>0</v>
          </cell>
          <cell r="G1351">
            <v>0</v>
          </cell>
          <cell r="I1351" t="str">
            <v>B</v>
          </cell>
          <cell r="J1351">
            <v>0</v>
          </cell>
          <cell r="K1351">
            <v>0</v>
          </cell>
          <cell r="L1351">
            <v>0</v>
          </cell>
          <cell r="M1351">
            <v>0</v>
          </cell>
          <cell r="N1351">
            <v>0</v>
          </cell>
          <cell r="P1351">
            <v>6888</v>
          </cell>
          <cell r="Q1351" t="str">
            <v>Outros não especificados</v>
          </cell>
          <cell r="S1351">
            <v>0</v>
          </cell>
        </row>
        <row r="1352">
          <cell r="A1352">
            <v>1157</v>
          </cell>
          <cell r="B1352">
            <v>689</v>
          </cell>
          <cell r="C1352">
            <v>0</v>
          </cell>
          <cell r="D1352">
            <v>0</v>
          </cell>
          <cell r="E1352">
            <v>0</v>
          </cell>
          <cell r="F1352">
            <v>0</v>
          </cell>
          <cell r="G1352">
            <v>0</v>
          </cell>
          <cell r="I1352" t="str">
            <v>B</v>
          </cell>
          <cell r="J1352">
            <v>0</v>
          </cell>
          <cell r="K1352">
            <v>0</v>
          </cell>
          <cell r="L1352">
            <v>0</v>
          </cell>
          <cell r="M1352">
            <v>0</v>
          </cell>
          <cell r="N1352">
            <v>0</v>
          </cell>
          <cell r="P1352">
            <v>689</v>
          </cell>
          <cell r="Q1352">
            <v>0</v>
          </cell>
          <cell r="S1352">
            <v>0</v>
          </cell>
        </row>
        <row r="1353">
          <cell r="A1353">
            <v>1159</v>
          </cell>
          <cell r="B1353">
            <v>691</v>
          </cell>
          <cell r="C1353" t="str">
            <v>Donativos</v>
          </cell>
          <cell r="D1353">
            <v>0</v>
          </cell>
          <cell r="E1353">
            <v>0</v>
          </cell>
          <cell r="F1353">
            <v>0</v>
          </cell>
          <cell r="G1353">
            <v>0</v>
          </cell>
          <cell r="I1353" t="str">
            <v>B</v>
          </cell>
          <cell r="J1353">
            <v>0</v>
          </cell>
          <cell r="K1353">
            <v>0</v>
          </cell>
          <cell r="L1353">
            <v>0</v>
          </cell>
          <cell r="M1353">
            <v>0</v>
          </cell>
          <cell r="N1353">
            <v>0</v>
          </cell>
          <cell r="P1353">
            <v>691</v>
          </cell>
          <cell r="Q1353" t="str">
            <v>Donativos</v>
          </cell>
          <cell r="S1353">
            <v>0</v>
          </cell>
        </row>
        <row r="1354">
          <cell r="A1354">
            <v>1160</v>
          </cell>
          <cell r="B1354">
            <v>692</v>
          </cell>
          <cell r="C1354" t="str">
            <v>Dívidas incobráveis</v>
          </cell>
          <cell r="D1354">
            <v>0</v>
          </cell>
          <cell r="E1354">
            <v>0</v>
          </cell>
          <cell r="F1354">
            <v>0</v>
          </cell>
          <cell r="G1354">
            <v>0</v>
          </cell>
          <cell r="I1354" t="str">
            <v>B</v>
          </cell>
          <cell r="J1354">
            <v>0</v>
          </cell>
          <cell r="K1354">
            <v>0</v>
          </cell>
          <cell r="L1354">
            <v>0</v>
          </cell>
          <cell r="M1354">
            <v>0</v>
          </cell>
          <cell r="N1354">
            <v>0</v>
          </cell>
          <cell r="P1354">
            <v>692</v>
          </cell>
          <cell r="Q1354" t="str">
            <v>Dívidas incobráveis</v>
          </cell>
          <cell r="S1354">
            <v>0</v>
          </cell>
        </row>
        <row r="1355">
          <cell r="A1355">
            <v>1161</v>
          </cell>
          <cell r="B1355">
            <v>693</v>
          </cell>
          <cell r="C1355" t="str">
            <v>Perdas em existências</v>
          </cell>
          <cell r="D1355">
            <v>0</v>
          </cell>
          <cell r="E1355">
            <v>0</v>
          </cell>
          <cell r="F1355">
            <v>0</v>
          </cell>
          <cell r="G1355">
            <v>0</v>
          </cell>
          <cell r="I1355" t="str">
            <v>B</v>
          </cell>
          <cell r="J1355">
            <v>0</v>
          </cell>
          <cell r="K1355">
            <v>0</v>
          </cell>
          <cell r="L1355">
            <v>0</v>
          </cell>
          <cell r="M1355">
            <v>0</v>
          </cell>
          <cell r="N1355">
            <v>0</v>
          </cell>
          <cell r="P1355">
            <v>693</v>
          </cell>
          <cell r="Q1355" t="str">
            <v>Perdas em existências</v>
          </cell>
          <cell r="S1355">
            <v>0</v>
          </cell>
        </row>
        <row r="1356">
          <cell r="A1356">
            <v>1162</v>
          </cell>
          <cell r="B1356">
            <v>6931</v>
          </cell>
          <cell r="C1356" t="str">
            <v>Sinistros</v>
          </cell>
          <cell r="D1356">
            <v>0</v>
          </cell>
          <cell r="E1356">
            <v>0</v>
          </cell>
          <cell r="F1356">
            <v>0</v>
          </cell>
          <cell r="G1356">
            <v>0</v>
          </cell>
          <cell r="I1356" t="str">
            <v>B</v>
          </cell>
          <cell r="J1356">
            <v>0</v>
          </cell>
          <cell r="K1356">
            <v>0</v>
          </cell>
          <cell r="L1356">
            <v>0</v>
          </cell>
          <cell r="M1356">
            <v>0</v>
          </cell>
          <cell r="N1356">
            <v>0</v>
          </cell>
          <cell r="P1356">
            <v>6931</v>
          </cell>
          <cell r="Q1356" t="str">
            <v>Sinistros</v>
          </cell>
          <cell r="S1356">
            <v>0</v>
          </cell>
        </row>
        <row r="1357">
          <cell r="A1357">
            <v>1163</v>
          </cell>
          <cell r="B1357">
            <v>6932</v>
          </cell>
          <cell r="C1357" t="str">
            <v>Quebras</v>
          </cell>
          <cell r="D1357">
            <v>0</v>
          </cell>
          <cell r="E1357">
            <v>0</v>
          </cell>
          <cell r="F1357">
            <v>0</v>
          </cell>
          <cell r="G1357">
            <v>0</v>
          </cell>
          <cell r="I1357" t="str">
            <v>B</v>
          </cell>
          <cell r="J1357">
            <v>0</v>
          </cell>
          <cell r="K1357">
            <v>0</v>
          </cell>
          <cell r="L1357">
            <v>0</v>
          </cell>
          <cell r="M1357">
            <v>0</v>
          </cell>
          <cell r="N1357">
            <v>0</v>
          </cell>
          <cell r="P1357">
            <v>6932</v>
          </cell>
          <cell r="Q1357" t="str">
            <v>Quebras</v>
          </cell>
          <cell r="S1357">
            <v>0</v>
          </cell>
        </row>
        <row r="1358">
          <cell r="A1358">
            <v>1164</v>
          </cell>
          <cell r="B1358">
            <v>6938</v>
          </cell>
          <cell r="C1358" t="str">
            <v>Outras</v>
          </cell>
          <cell r="D1358">
            <v>0</v>
          </cell>
          <cell r="E1358">
            <v>0</v>
          </cell>
          <cell r="F1358">
            <v>0</v>
          </cell>
          <cell r="G1358">
            <v>0</v>
          </cell>
          <cell r="I1358" t="str">
            <v>B</v>
          </cell>
          <cell r="J1358">
            <v>0</v>
          </cell>
          <cell r="K1358">
            <v>0</v>
          </cell>
          <cell r="L1358">
            <v>0</v>
          </cell>
          <cell r="M1358">
            <v>0</v>
          </cell>
          <cell r="N1358">
            <v>0</v>
          </cell>
          <cell r="P1358">
            <v>6938</v>
          </cell>
          <cell r="Q1358" t="str">
            <v>Outras</v>
          </cell>
          <cell r="S1358">
            <v>0</v>
          </cell>
        </row>
        <row r="1359">
          <cell r="A1359">
            <v>1165</v>
          </cell>
          <cell r="B1359">
            <v>694</v>
          </cell>
          <cell r="C1359" t="str">
            <v>Perdas em imobilizações</v>
          </cell>
          <cell r="D1359">
            <v>0</v>
          </cell>
          <cell r="E1359">
            <v>0</v>
          </cell>
          <cell r="F1359">
            <v>0</v>
          </cell>
          <cell r="G1359">
            <v>0</v>
          </cell>
          <cell r="I1359" t="str">
            <v>B</v>
          </cell>
          <cell r="J1359">
            <v>0</v>
          </cell>
          <cell r="K1359">
            <v>0</v>
          </cell>
          <cell r="L1359">
            <v>0</v>
          </cell>
          <cell r="M1359">
            <v>0</v>
          </cell>
          <cell r="N1359">
            <v>0</v>
          </cell>
          <cell r="P1359">
            <v>694</v>
          </cell>
          <cell r="Q1359" t="str">
            <v>Perdas em imobiizações</v>
          </cell>
          <cell r="S1359">
            <v>0</v>
          </cell>
        </row>
        <row r="1360">
          <cell r="A1360">
            <v>1166</v>
          </cell>
          <cell r="B1360">
            <v>6941</v>
          </cell>
          <cell r="C1360" t="str">
            <v>alienação de investimentos financeiros</v>
          </cell>
          <cell r="D1360">
            <v>0</v>
          </cell>
          <cell r="E1360">
            <v>0</v>
          </cell>
          <cell r="F1360">
            <v>0</v>
          </cell>
          <cell r="G1360">
            <v>0</v>
          </cell>
          <cell r="I1360" t="str">
            <v>B</v>
          </cell>
          <cell r="J1360">
            <v>0</v>
          </cell>
          <cell r="K1360">
            <v>0</v>
          </cell>
          <cell r="L1360">
            <v>0</v>
          </cell>
          <cell r="M1360">
            <v>0</v>
          </cell>
          <cell r="N1360">
            <v>0</v>
          </cell>
          <cell r="P1360">
            <v>6941</v>
          </cell>
          <cell r="Q1360" t="str">
            <v>Aienação de investimentos financeiros</v>
          </cell>
          <cell r="S1360">
            <v>0</v>
          </cell>
        </row>
        <row r="1361">
          <cell r="A1361">
            <v>1167</v>
          </cell>
          <cell r="B1361">
            <v>6942</v>
          </cell>
          <cell r="C1361" t="str">
            <v>alienação de imobilizações corpóreas</v>
          </cell>
          <cell r="D1361">
            <v>0</v>
          </cell>
          <cell r="E1361">
            <v>0</v>
          </cell>
          <cell r="F1361">
            <v>0</v>
          </cell>
          <cell r="G1361">
            <v>0</v>
          </cell>
          <cell r="I1361" t="str">
            <v>B</v>
          </cell>
          <cell r="J1361">
            <v>0</v>
          </cell>
          <cell r="K1361">
            <v>0</v>
          </cell>
          <cell r="L1361">
            <v>0</v>
          </cell>
          <cell r="M1361">
            <v>0</v>
          </cell>
          <cell r="N1361">
            <v>0</v>
          </cell>
          <cell r="P1361">
            <v>6942</v>
          </cell>
          <cell r="Q1361" t="str">
            <v>Aienação de imobiizações corpóreas</v>
          </cell>
          <cell r="S1361">
            <v>0</v>
          </cell>
        </row>
        <row r="1362">
          <cell r="A1362">
            <v>1168</v>
          </cell>
          <cell r="B1362">
            <v>6943</v>
          </cell>
          <cell r="C1362" t="str">
            <v>alienação de imobilizações incorpóreas</v>
          </cell>
          <cell r="D1362">
            <v>0</v>
          </cell>
          <cell r="E1362">
            <v>0</v>
          </cell>
          <cell r="F1362">
            <v>0</v>
          </cell>
          <cell r="G1362">
            <v>0</v>
          </cell>
          <cell r="I1362" t="str">
            <v>B</v>
          </cell>
          <cell r="J1362">
            <v>0</v>
          </cell>
          <cell r="K1362">
            <v>0</v>
          </cell>
          <cell r="L1362">
            <v>0</v>
          </cell>
          <cell r="M1362">
            <v>0</v>
          </cell>
          <cell r="N1362">
            <v>0</v>
          </cell>
          <cell r="P1362">
            <v>6943</v>
          </cell>
          <cell r="Q1362" t="str">
            <v>Aienação de imobiizações incorpóreas</v>
          </cell>
          <cell r="S1362">
            <v>0</v>
          </cell>
        </row>
        <row r="1363">
          <cell r="A1363">
            <v>1169</v>
          </cell>
          <cell r="B1363">
            <v>6944</v>
          </cell>
          <cell r="C1363" t="str">
            <v>Sinistros</v>
          </cell>
          <cell r="D1363">
            <v>0</v>
          </cell>
          <cell r="E1363">
            <v>0</v>
          </cell>
          <cell r="F1363">
            <v>0</v>
          </cell>
          <cell r="G1363">
            <v>0</v>
          </cell>
          <cell r="I1363" t="str">
            <v>B</v>
          </cell>
          <cell r="J1363">
            <v>0</v>
          </cell>
          <cell r="K1363">
            <v>0</v>
          </cell>
          <cell r="L1363">
            <v>0</v>
          </cell>
          <cell r="M1363">
            <v>0</v>
          </cell>
          <cell r="N1363">
            <v>0</v>
          </cell>
          <cell r="P1363">
            <v>6944</v>
          </cell>
          <cell r="Q1363" t="str">
            <v>Sinistros</v>
          </cell>
          <cell r="S1363">
            <v>0</v>
          </cell>
        </row>
        <row r="1364">
          <cell r="A1364">
            <v>1170</v>
          </cell>
          <cell r="B1364">
            <v>6945</v>
          </cell>
          <cell r="C1364" t="str">
            <v>Abates</v>
          </cell>
          <cell r="D1364">
            <v>0</v>
          </cell>
          <cell r="E1364">
            <v>0</v>
          </cell>
          <cell r="F1364">
            <v>0</v>
          </cell>
          <cell r="G1364">
            <v>0</v>
          </cell>
          <cell r="I1364" t="str">
            <v>B</v>
          </cell>
          <cell r="J1364">
            <v>0</v>
          </cell>
          <cell r="K1364">
            <v>0</v>
          </cell>
          <cell r="L1364">
            <v>0</v>
          </cell>
          <cell r="M1364">
            <v>0</v>
          </cell>
          <cell r="N1364">
            <v>0</v>
          </cell>
          <cell r="P1364">
            <v>6945</v>
          </cell>
          <cell r="Q1364" t="str">
            <v>Abates</v>
          </cell>
          <cell r="S1364">
            <v>0</v>
          </cell>
        </row>
        <row r="1365">
          <cell r="A1365">
            <v>1171</v>
          </cell>
          <cell r="B1365">
            <v>6948</v>
          </cell>
          <cell r="C1365" t="str">
            <v>Outros</v>
          </cell>
          <cell r="D1365">
            <v>0</v>
          </cell>
          <cell r="E1365">
            <v>0</v>
          </cell>
          <cell r="F1365">
            <v>0</v>
          </cell>
          <cell r="G1365">
            <v>0</v>
          </cell>
          <cell r="I1365" t="str">
            <v>B</v>
          </cell>
          <cell r="J1365">
            <v>0</v>
          </cell>
          <cell r="K1365">
            <v>0</v>
          </cell>
          <cell r="L1365">
            <v>0</v>
          </cell>
          <cell r="M1365">
            <v>0</v>
          </cell>
          <cell r="N1365">
            <v>0</v>
          </cell>
          <cell r="P1365">
            <v>6948</v>
          </cell>
          <cell r="Q1365" t="str">
            <v>Outros</v>
          </cell>
          <cell r="S1365">
            <v>0</v>
          </cell>
        </row>
        <row r="1366">
          <cell r="A1366">
            <v>1172</v>
          </cell>
          <cell r="B1366">
            <v>695</v>
          </cell>
          <cell r="C1366" t="str">
            <v>Mutas e penalidades</v>
          </cell>
          <cell r="D1366">
            <v>0</v>
          </cell>
          <cell r="E1366">
            <v>0</v>
          </cell>
          <cell r="F1366">
            <v>0</v>
          </cell>
          <cell r="G1366">
            <v>0</v>
          </cell>
          <cell r="I1366" t="str">
            <v>B</v>
          </cell>
          <cell r="J1366">
            <v>0</v>
          </cell>
          <cell r="K1366">
            <v>0</v>
          </cell>
          <cell r="L1366">
            <v>0</v>
          </cell>
          <cell r="M1366">
            <v>0</v>
          </cell>
          <cell r="N1366">
            <v>0</v>
          </cell>
          <cell r="P1366">
            <v>695</v>
          </cell>
          <cell r="Q1366" t="str">
            <v>Mutas e penalidades</v>
          </cell>
          <cell r="R1366">
            <v>0</v>
          </cell>
          <cell r="S1366">
            <v>0</v>
          </cell>
        </row>
        <row r="1367">
          <cell r="A1367">
            <v>1173</v>
          </cell>
          <cell r="B1367">
            <v>6951</v>
          </cell>
          <cell r="C1367" t="str">
            <v>Mutas fiscais</v>
          </cell>
          <cell r="D1367">
            <v>0</v>
          </cell>
          <cell r="E1367">
            <v>0</v>
          </cell>
          <cell r="F1367">
            <v>0</v>
          </cell>
          <cell r="G1367">
            <v>0</v>
          </cell>
          <cell r="I1367" t="str">
            <v>B</v>
          </cell>
          <cell r="J1367">
            <v>0</v>
          </cell>
          <cell r="K1367">
            <v>0</v>
          </cell>
          <cell r="L1367">
            <v>0</v>
          </cell>
          <cell r="M1367">
            <v>0</v>
          </cell>
          <cell r="N1367">
            <v>0</v>
          </cell>
          <cell r="P1367">
            <v>6951</v>
          </cell>
          <cell r="Q1367" t="str">
            <v>Mutas fiscais</v>
          </cell>
          <cell r="R1367">
            <v>0</v>
          </cell>
          <cell r="S1367">
            <v>0</v>
          </cell>
        </row>
        <row r="1368">
          <cell r="A1368">
            <v>1174</v>
          </cell>
          <cell r="B1368">
            <v>6952</v>
          </cell>
          <cell r="C1368" t="str">
            <v>Mutas não fiscais</v>
          </cell>
          <cell r="D1368">
            <v>0</v>
          </cell>
          <cell r="E1368">
            <v>0</v>
          </cell>
          <cell r="F1368">
            <v>0</v>
          </cell>
          <cell r="G1368">
            <v>0</v>
          </cell>
          <cell r="I1368" t="str">
            <v>B</v>
          </cell>
          <cell r="J1368">
            <v>0</v>
          </cell>
          <cell r="K1368">
            <v>0</v>
          </cell>
          <cell r="L1368">
            <v>0</v>
          </cell>
          <cell r="M1368">
            <v>0</v>
          </cell>
          <cell r="N1368">
            <v>0</v>
          </cell>
          <cell r="P1368">
            <v>6952</v>
          </cell>
          <cell r="Q1368" t="str">
            <v>Mutas não fiscais</v>
          </cell>
          <cell r="S1368">
            <v>0</v>
          </cell>
        </row>
        <row r="1369">
          <cell r="A1369">
            <v>1175</v>
          </cell>
          <cell r="B1369">
            <v>6958</v>
          </cell>
          <cell r="C1369" t="str">
            <v xml:space="preserve">Outras penalidades </v>
          </cell>
          <cell r="D1369">
            <v>0</v>
          </cell>
          <cell r="E1369">
            <v>0</v>
          </cell>
          <cell r="F1369">
            <v>0</v>
          </cell>
          <cell r="G1369">
            <v>0</v>
          </cell>
          <cell r="I1369" t="str">
            <v>B</v>
          </cell>
          <cell r="J1369">
            <v>0</v>
          </cell>
          <cell r="K1369">
            <v>0</v>
          </cell>
          <cell r="L1369">
            <v>0</v>
          </cell>
          <cell r="M1369">
            <v>0</v>
          </cell>
          <cell r="N1369">
            <v>0</v>
          </cell>
          <cell r="P1369">
            <v>6958</v>
          </cell>
          <cell r="Q1369" t="str">
            <v xml:space="preserve">Outras penalidades </v>
          </cell>
          <cell r="S1369">
            <v>0</v>
          </cell>
        </row>
        <row r="1370">
          <cell r="A1370">
            <v>1176</v>
          </cell>
          <cell r="B1370">
            <v>696</v>
          </cell>
          <cell r="C1370" t="str">
            <v>Aumentos de amortizações</v>
          </cell>
          <cell r="D1370">
            <v>0</v>
          </cell>
          <cell r="E1370">
            <v>0</v>
          </cell>
          <cell r="F1370">
            <v>0</v>
          </cell>
          <cell r="G1370">
            <v>0</v>
          </cell>
          <cell r="I1370" t="str">
            <v>B</v>
          </cell>
          <cell r="J1370">
            <v>0</v>
          </cell>
          <cell r="K1370">
            <v>0</v>
          </cell>
          <cell r="L1370">
            <v>0</v>
          </cell>
          <cell r="M1370">
            <v>0</v>
          </cell>
          <cell r="N1370">
            <v>0</v>
          </cell>
          <cell r="P1370">
            <v>696</v>
          </cell>
          <cell r="Q1370" t="str">
            <v>Aumentos de amortizações</v>
          </cell>
          <cell r="S1370">
            <v>0</v>
          </cell>
        </row>
        <row r="1371">
          <cell r="A1371">
            <v>1178</v>
          </cell>
          <cell r="B1371" t="str">
            <v>100107-3240-01</v>
          </cell>
          <cell r="C1371" t="str">
            <v xml:space="preserve">  Comissão Dep. CGD</v>
          </cell>
          <cell r="D1371">
            <v>0</v>
          </cell>
          <cell r="E1371">
            <v>0</v>
          </cell>
          <cell r="F1371">
            <v>0</v>
          </cell>
          <cell r="G1371">
            <v>0</v>
          </cell>
          <cell r="I1371" t="str">
            <v>B</v>
          </cell>
          <cell r="J1371">
            <v>0</v>
          </cell>
          <cell r="K1371">
            <v>0</v>
          </cell>
          <cell r="L1371">
            <v>0</v>
          </cell>
          <cell r="M1371">
            <v>0</v>
          </cell>
          <cell r="N1371">
            <v>0</v>
          </cell>
          <cell r="P1371" t="str">
            <v>100107-3240-01</v>
          </cell>
          <cell r="Q1371" t="str">
            <v xml:space="preserve">  Comissão Dep. CGD</v>
          </cell>
          <cell r="S1371">
            <v>0</v>
          </cell>
        </row>
        <row r="1372">
          <cell r="A1372">
            <v>1179</v>
          </cell>
          <cell r="B1372" t="str">
            <v>000117-3240-01</v>
          </cell>
          <cell r="C1372" t="str">
            <v xml:space="preserve">  Juros Vencidos</v>
          </cell>
          <cell r="D1372">
            <v>0</v>
          </cell>
          <cell r="E1372">
            <v>0</v>
          </cell>
          <cell r="F1372">
            <v>0</v>
          </cell>
          <cell r="G1372">
            <v>0</v>
          </cell>
          <cell r="I1372" t="str">
            <v>B</v>
          </cell>
          <cell r="J1372">
            <v>0</v>
          </cell>
          <cell r="K1372">
            <v>0</v>
          </cell>
          <cell r="L1372">
            <v>0</v>
          </cell>
          <cell r="M1372">
            <v>0</v>
          </cell>
          <cell r="N1372">
            <v>0</v>
          </cell>
          <cell r="P1372" t="str">
            <v>000117-3240-01</v>
          </cell>
          <cell r="Q1372" t="str">
            <v xml:space="preserve">  Juros Vencidos</v>
          </cell>
          <cell r="S1372">
            <v>0</v>
          </cell>
        </row>
        <row r="1373">
          <cell r="A1373">
            <v>1182</v>
          </cell>
          <cell r="B1373" t="str">
            <v>000117-3240-02</v>
          </cell>
          <cell r="C1373" t="str">
            <v xml:space="preserve">  Juros e Custos Equiparados</v>
          </cell>
          <cell r="D1373">
            <v>0</v>
          </cell>
          <cell r="E1373">
            <v>0</v>
          </cell>
          <cell r="F1373">
            <v>0</v>
          </cell>
          <cell r="G1373">
            <v>0</v>
          </cell>
          <cell r="I1373" t="str">
            <v>B</v>
          </cell>
          <cell r="J1373">
            <v>0</v>
          </cell>
          <cell r="K1373">
            <v>0</v>
          </cell>
          <cell r="L1373">
            <v>0</v>
          </cell>
          <cell r="M1373">
            <v>0</v>
          </cell>
          <cell r="N1373">
            <v>0</v>
          </cell>
          <cell r="P1373" t="str">
            <v>000117-3240-02</v>
          </cell>
          <cell r="Q1373" t="str">
            <v xml:space="preserve">  Juros e Custos Equiparados</v>
          </cell>
          <cell r="S1373">
            <v>0</v>
          </cell>
        </row>
        <row r="1374">
          <cell r="A1374">
            <v>1183</v>
          </cell>
          <cell r="B1374" t="str">
            <v>119677-3240-02</v>
          </cell>
          <cell r="C1374" t="str">
            <v xml:space="preserve">  Nota Crédito Ceramic</v>
          </cell>
          <cell r="D1374">
            <v>0</v>
          </cell>
          <cell r="E1374">
            <v>0</v>
          </cell>
          <cell r="F1374">
            <v>0</v>
          </cell>
          <cell r="G1374">
            <v>0</v>
          </cell>
          <cell r="I1374" t="str">
            <v>B</v>
          </cell>
          <cell r="J1374">
            <v>0</v>
          </cell>
          <cell r="K1374">
            <v>0</v>
          </cell>
          <cell r="L1374">
            <v>0</v>
          </cell>
          <cell r="M1374">
            <v>0</v>
          </cell>
          <cell r="N1374">
            <v>0</v>
          </cell>
          <cell r="P1374" t="str">
            <v>119677-3240-02</v>
          </cell>
          <cell r="Q1374" t="str">
            <v xml:space="preserve">  Nota Crédito Ceramic</v>
          </cell>
          <cell r="S1374">
            <v>0</v>
          </cell>
        </row>
        <row r="1375">
          <cell r="A1375">
            <v>1184</v>
          </cell>
          <cell r="B1375" t="str">
            <v>000117-3240-07</v>
          </cell>
          <cell r="C1375" t="str">
            <v xml:space="preserve">  Impostos</v>
          </cell>
          <cell r="D1375">
            <v>0</v>
          </cell>
          <cell r="E1375">
            <v>0</v>
          </cell>
          <cell r="F1375">
            <v>0</v>
          </cell>
          <cell r="G1375">
            <v>0</v>
          </cell>
          <cell r="I1375" t="str">
            <v>B</v>
          </cell>
          <cell r="J1375">
            <v>0</v>
          </cell>
          <cell r="K1375">
            <v>0</v>
          </cell>
          <cell r="L1375">
            <v>0</v>
          </cell>
          <cell r="M1375">
            <v>0</v>
          </cell>
          <cell r="N1375">
            <v>0</v>
          </cell>
          <cell r="P1375" t="str">
            <v>000117-3240-07</v>
          </cell>
          <cell r="Q1375" t="str">
            <v xml:space="preserve">  Impostos</v>
          </cell>
          <cell r="R1375">
            <v>0</v>
          </cell>
          <cell r="S1375">
            <v>0</v>
          </cell>
        </row>
        <row r="1376">
          <cell r="A1376">
            <v>1185</v>
          </cell>
          <cell r="B1376" t="str">
            <v>000117-3240-05</v>
          </cell>
          <cell r="C1376" t="str">
            <v xml:space="preserve">  Juros e Proveitos Equiparados</v>
          </cell>
          <cell r="D1376">
            <v>0</v>
          </cell>
          <cell r="E1376">
            <v>0</v>
          </cell>
          <cell r="F1376">
            <v>0</v>
          </cell>
          <cell r="G1376">
            <v>0</v>
          </cell>
          <cell r="I1376" t="str">
            <v>B</v>
          </cell>
          <cell r="J1376">
            <v>0</v>
          </cell>
          <cell r="K1376">
            <v>0</v>
          </cell>
          <cell r="L1376">
            <v>0</v>
          </cell>
          <cell r="M1376">
            <v>0</v>
          </cell>
          <cell r="N1376">
            <v>0</v>
          </cell>
          <cell r="P1376" t="str">
            <v>000117-3240-05</v>
          </cell>
          <cell r="Q1376" t="str">
            <v xml:space="preserve">  Juros e Proveitos Equiparados</v>
          </cell>
          <cell r="S1376">
            <v>0</v>
          </cell>
        </row>
        <row r="1377">
          <cell r="A1377">
            <v>1187</v>
          </cell>
          <cell r="B1377" t="str">
            <v>119784-3240-01</v>
          </cell>
          <cell r="C1377" t="str">
            <v xml:space="preserve">  Nota Crédito Felino</v>
          </cell>
          <cell r="D1377">
            <v>0</v>
          </cell>
          <cell r="E1377">
            <v>0</v>
          </cell>
          <cell r="F1377">
            <v>0</v>
          </cell>
          <cell r="G1377">
            <v>0</v>
          </cell>
          <cell r="I1377" t="str">
            <v>B</v>
          </cell>
          <cell r="J1377">
            <v>0</v>
          </cell>
          <cell r="K1377">
            <v>0</v>
          </cell>
          <cell r="L1377">
            <v>0</v>
          </cell>
          <cell r="M1377">
            <v>0</v>
          </cell>
          <cell r="N1377">
            <v>0</v>
          </cell>
          <cell r="P1377" t="str">
            <v>119784-3240-01</v>
          </cell>
          <cell r="Q1377" t="str">
            <v xml:space="preserve">  Nota Crédito Felino</v>
          </cell>
          <cell r="S1377">
            <v>0</v>
          </cell>
        </row>
        <row r="1378">
          <cell r="A1378">
            <v>1188</v>
          </cell>
          <cell r="B1378" t="str">
            <v>120600-3240-01</v>
          </cell>
          <cell r="C1378" t="str">
            <v xml:space="preserve">  Nota Crédito Tradingpor</v>
          </cell>
          <cell r="D1378">
            <v>0</v>
          </cell>
          <cell r="E1378">
            <v>0</v>
          </cell>
          <cell r="F1378">
            <v>0</v>
          </cell>
          <cell r="G1378">
            <v>0</v>
          </cell>
          <cell r="I1378" t="str">
            <v>B</v>
          </cell>
          <cell r="J1378">
            <v>0</v>
          </cell>
          <cell r="K1378">
            <v>0</v>
          </cell>
          <cell r="L1378">
            <v>0</v>
          </cell>
          <cell r="M1378">
            <v>0</v>
          </cell>
          <cell r="N1378">
            <v>0</v>
          </cell>
          <cell r="P1378" t="str">
            <v>120600-3240-01</v>
          </cell>
          <cell r="Q1378" t="str">
            <v xml:space="preserve">  Nota Crédito Tradingpor</v>
          </cell>
          <cell r="S1378">
            <v>0</v>
          </cell>
        </row>
        <row r="1379">
          <cell r="A1379">
            <v>1189</v>
          </cell>
          <cell r="B1379" t="str">
            <v>000125-3240-01</v>
          </cell>
          <cell r="C1379" t="str">
            <v xml:space="preserve">  Acerto Comissões FIQ PME</v>
          </cell>
          <cell r="D1379">
            <v>0</v>
          </cell>
          <cell r="E1379">
            <v>0</v>
          </cell>
          <cell r="F1379">
            <v>0</v>
          </cell>
          <cell r="G1379">
            <v>0</v>
          </cell>
          <cell r="I1379" t="str">
            <v>B</v>
          </cell>
          <cell r="J1379">
            <v>0</v>
          </cell>
          <cell r="K1379">
            <v>0</v>
          </cell>
          <cell r="L1379">
            <v>0</v>
          </cell>
          <cell r="M1379">
            <v>0</v>
          </cell>
          <cell r="N1379">
            <v>0</v>
          </cell>
          <cell r="P1379" t="str">
            <v>000125-3240-01</v>
          </cell>
          <cell r="Q1379" t="str">
            <v xml:space="preserve">  Acerto Comissões FIQ PME</v>
          </cell>
          <cell r="S1379">
            <v>0</v>
          </cell>
        </row>
        <row r="1380">
          <cell r="A1380">
            <v>1190</v>
          </cell>
          <cell r="B1380" t="str">
            <v>000117-3240-08</v>
          </cell>
          <cell r="C1380" t="str">
            <v xml:space="preserve">  IRC</v>
          </cell>
          <cell r="D1380">
            <v>0</v>
          </cell>
          <cell r="E1380">
            <v>0</v>
          </cell>
          <cell r="F1380">
            <v>0</v>
          </cell>
          <cell r="G1380">
            <v>0</v>
          </cell>
          <cell r="I1380" t="str">
            <v>B</v>
          </cell>
          <cell r="J1380">
            <v>0</v>
          </cell>
          <cell r="K1380">
            <v>0</v>
          </cell>
          <cell r="L1380">
            <v>0</v>
          </cell>
          <cell r="M1380">
            <v>0</v>
          </cell>
          <cell r="N1380">
            <v>0</v>
          </cell>
          <cell r="P1380" t="str">
            <v>000117-3240-08</v>
          </cell>
          <cell r="Q1380" t="str">
            <v xml:space="preserve">  IRC</v>
          </cell>
          <cell r="S1380">
            <v>0</v>
          </cell>
        </row>
        <row r="1381">
          <cell r="A1381">
            <v>1192</v>
          </cell>
          <cell r="B1381">
            <v>6981</v>
          </cell>
          <cell r="C1381" t="str">
            <v xml:space="preserve">Insuficiência da estimativa para impostos </v>
          </cell>
          <cell r="D1381">
            <v>0</v>
          </cell>
          <cell r="E1381">
            <v>0</v>
          </cell>
          <cell r="F1381">
            <v>0</v>
          </cell>
          <cell r="G1381">
            <v>0</v>
          </cell>
          <cell r="I1381" t="str">
            <v>B</v>
          </cell>
          <cell r="J1381">
            <v>0</v>
          </cell>
          <cell r="K1381">
            <v>0</v>
          </cell>
          <cell r="L1381">
            <v>0</v>
          </cell>
          <cell r="M1381">
            <v>0</v>
          </cell>
          <cell r="N1381">
            <v>0</v>
          </cell>
          <cell r="P1381">
            <v>6981</v>
          </cell>
          <cell r="Q1381" t="str">
            <v xml:space="preserve">Insuficiência da estimativa para impostos </v>
          </cell>
          <cell r="S1381">
            <v>0</v>
          </cell>
        </row>
        <row r="1382">
          <cell r="A1382">
            <v>1193</v>
          </cell>
          <cell r="B1382">
            <v>6982</v>
          </cell>
          <cell r="C1382" t="str">
            <v>Diferenças de câmbio extraordinárias</v>
          </cell>
          <cell r="D1382">
            <v>0</v>
          </cell>
          <cell r="E1382">
            <v>0</v>
          </cell>
          <cell r="F1382">
            <v>0</v>
          </cell>
          <cell r="G1382">
            <v>0</v>
          </cell>
          <cell r="I1382" t="str">
            <v>B</v>
          </cell>
          <cell r="J1382">
            <v>0</v>
          </cell>
          <cell r="K1382">
            <v>0</v>
          </cell>
          <cell r="L1382">
            <v>0</v>
          </cell>
          <cell r="M1382">
            <v>0</v>
          </cell>
          <cell r="N1382">
            <v>0</v>
          </cell>
          <cell r="P1382">
            <v>6982</v>
          </cell>
          <cell r="Q1382" t="str">
            <v>Diferenças de câmbio extraordinárias</v>
          </cell>
          <cell r="S1382">
            <v>0</v>
          </cell>
        </row>
        <row r="1383">
          <cell r="A1383">
            <v>1196</v>
          </cell>
          <cell r="B1383">
            <v>699</v>
          </cell>
          <cell r="C1383">
            <v>0</v>
          </cell>
          <cell r="D1383">
            <v>0</v>
          </cell>
          <cell r="E1383">
            <v>0</v>
          </cell>
          <cell r="F1383">
            <v>0</v>
          </cell>
          <cell r="G1383">
            <v>0</v>
          </cell>
          <cell r="I1383" t="str">
            <v>B</v>
          </cell>
          <cell r="J1383">
            <v>0</v>
          </cell>
          <cell r="K1383">
            <v>0</v>
          </cell>
          <cell r="L1383">
            <v>0</v>
          </cell>
          <cell r="M1383">
            <v>0</v>
          </cell>
          <cell r="N1383">
            <v>0</v>
          </cell>
          <cell r="P1383">
            <v>699</v>
          </cell>
          <cell r="Q1383">
            <v>0</v>
          </cell>
          <cell r="S1383">
            <v>0</v>
          </cell>
        </row>
        <row r="1384">
          <cell r="A1384">
            <v>1197</v>
          </cell>
          <cell r="B1384">
            <v>71</v>
          </cell>
          <cell r="C1384" t="str">
            <v>Vendas</v>
          </cell>
          <cell r="D1384">
            <v>0</v>
          </cell>
          <cell r="E1384">
            <v>0</v>
          </cell>
          <cell r="F1384">
            <v>0</v>
          </cell>
          <cell r="G1384">
            <v>0</v>
          </cell>
          <cell r="I1384" t="str">
            <v>B</v>
          </cell>
          <cell r="J1384">
            <v>0</v>
          </cell>
          <cell r="K1384">
            <v>0</v>
          </cell>
          <cell r="L1384">
            <v>0</v>
          </cell>
          <cell r="M1384">
            <v>0</v>
          </cell>
          <cell r="N1384">
            <v>0</v>
          </cell>
          <cell r="P1384">
            <v>71</v>
          </cell>
          <cell r="Q1384" t="str">
            <v>Vendas</v>
          </cell>
          <cell r="S1384">
            <v>0</v>
          </cell>
        </row>
        <row r="1385">
          <cell r="A1385">
            <v>1198</v>
          </cell>
          <cell r="B1385">
            <v>711</v>
          </cell>
          <cell r="C1385" t="str">
            <v>Mercadorias</v>
          </cell>
          <cell r="D1385">
            <v>0</v>
          </cell>
          <cell r="E1385">
            <v>0</v>
          </cell>
          <cell r="F1385">
            <v>0</v>
          </cell>
          <cell r="G1385">
            <v>0</v>
          </cell>
          <cell r="I1385" t="str">
            <v>B</v>
          </cell>
          <cell r="J1385">
            <v>0</v>
          </cell>
          <cell r="K1385">
            <v>0</v>
          </cell>
          <cell r="L1385">
            <v>0</v>
          </cell>
          <cell r="M1385">
            <v>0</v>
          </cell>
          <cell r="N1385">
            <v>0</v>
          </cell>
          <cell r="P1385">
            <v>711</v>
          </cell>
          <cell r="Q1385" t="str">
            <v>Mercadorias</v>
          </cell>
          <cell r="S1385">
            <v>0</v>
          </cell>
        </row>
        <row r="1386">
          <cell r="A1386">
            <v>1199</v>
          </cell>
          <cell r="B1386">
            <v>712</v>
          </cell>
          <cell r="C1386" t="str">
            <v>Produtos acabados e intermédios</v>
          </cell>
          <cell r="D1386">
            <v>0</v>
          </cell>
          <cell r="E1386">
            <v>0</v>
          </cell>
          <cell r="F1386">
            <v>0</v>
          </cell>
          <cell r="G1386">
            <v>0</v>
          </cell>
          <cell r="I1386" t="str">
            <v>B</v>
          </cell>
          <cell r="J1386">
            <v>0</v>
          </cell>
          <cell r="K1386">
            <v>0</v>
          </cell>
          <cell r="L1386">
            <v>0</v>
          </cell>
          <cell r="M1386">
            <v>0</v>
          </cell>
          <cell r="N1386">
            <v>0</v>
          </cell>
          <cell r="P1386">
            <v>712</v>
          </cell>
          <cell r="Q1386" t="str">
            <v>Produtos acabados e intermédios</v>
          </cell>
          <cell r="S1386">
            <v>0</v>
          </cell>
        </row>
        <row r="1387">
          <cell r="A1387">
            <v>1200</v>
          </cell>
          <cell r="B1387">
            <v>713</v>
          </cell>
          <cell r="C1387" t="str">
            <v>Subprodutos, desperdícios, resíduos e refugos</v>
          </cell>
          <cell r="D1387">
            <v>0</v>
          </cell>
          <cell r="E1387">
            <v>0</v>
          </cell>
          <cell r="F1387">
            <v>0</v>
          </cell>
          <cell r="G1387">
            <v>0</v>
          </cell>
          <cell r="I1387" t="str">
            <v>B</v>
          </cell>
          <cell r="J1387">
            <v>0</v>
          </cell>
          <cell r="K1387">
            <v>0</v>
          </cell>
          <cell r="L1387">
            <v>0</v>
          </cell>
          <cell r="M1387">
            <v>0</v>
          </cell>
          <cell r="N1387">
            <v>0</v>
          </cell>
          <cell r="P1387">
            <v>713</v>
          </cell>
          <cell r="Q1387" t="str">
            <v>Subprodutos, desperdícios, resíduos e refugos</v>
          </cell>
          <cell r="S1387">
            <v>0</v>
          </cell>
        </row>
        <row r="1388">
          <cell r="A1388">
            <v>1201</v>
          </cell>
          <cell r="B1388">
            <v>716</v>
          </cell>
          <cell r="C1388" t="str">
            <v>IVA das vendas com imposto incuído</v>
          </cell>
          <cell r="D1388">
            <v>0</v>
          </cell>
          <cell r="E1388">
            <v>0</v>
          </cell>
          <cell r="F1388">
            <v>0</v>
          </cell>
          <cell r="G1388">
            <v>0</v>
          </cell>
          <cell r="I1388" t="str">
            <v>B</v>
          </cell>
          <cell r="J1388">
            <v>0</v>
          </cell>
          <cell r="K1388">
            <v>0</v>
          </cell>
          <cell r="L1388">
            <v>0</v>
          </cell>
          <cell r="M1388">
            <v>0</v>
          </cell>
          <cell r="N1388">
            <v>0</v>
          </cell>
          <cell r="P1388">
            <v>716</v>
          </cell>
          <cell r="Q1388" t="str">
            <v>IVA das vendas com imposto incuído</v>
          </cell>
          <cell r="S1388">
            <v>0</v>
          </cell>
        </row>
        <row r="1389">
          <cell r="A1389">
            <v>1202</v>
          </cell>
          <cell r="B1389">
            <v>717</v>
          </cell>
          <cell r="C1389" t="str">
            <v>Devoução de vendas</v>
          </cell>
          <cell r="D1389">
            <v>0</v>
          </cell>
          <cell r="E1389">
            <v>0</v>
          </cell>
          <cell r="F1389">
            <v>0</v>
          </cell>
          <cell r="G1389">
            <v>0</v>
          </cell>
          <cell r="I1389" t="str">
            <v>B</v>
          </cell>
          <cell r="J1389">
            <v>0</v>
          </cell>
          <cell r="K1389">
            <v>0</v>
          </cell>
          <cell r="L1389">
            <v>0</v>
          </cell>
          <cell r="M1389">
            <v>0</v>
          </cell>
          <cell r="N1389">
            <v>0</v>
          </cell>
          <cell r="P1389">
            <v>717</v>
          </cell>
          <cell r="Q1389" t="str">
            <v>Devoução de vendas</v>
          </cell>
          <cell r="S1389">
            <v>0</v>
          </cell>
        </row>
        <row r="1390">
          <cell r="A1390">
            <v>1203</v>
          </cell>
          <cell r="B1390">
            <v>718</v>
          </cell>
          <cell r="C1390" t="str">
            <v>Descontos e abatimentos em vendas</v>
          </cell>
          <cell r="D1390">
            <v>0</v>
          </cell>
          <cell r="E1390">
            <v>0</v>
          </cell>
          <cell r="F1390">
            <v>0</v>
          </cell>
          <cell r="G1390">
            <v>0</v>
          </cell>
          <cell r="I1390" t="str">
            <v>B</v>
          </cell>
          <cell r="J1390">
            <v>0</v>
          </cell>
          <cell r="K1390">
            <v>0</v>
          </cell>
          <cell r="L1390">
            <v>0</v>
          </cell>
          <cell r="M1390">
            <v>0</v>
          </cell>
          <cell r="N1390">
            <v>0</v>
          </cell>
          <cell r="P1390">
            <v>718</v>
          </cell>
          <cell r="Q1390" t="str">
            <v>Descontos e abatimentos em vendas</v>
          </cell>
          <cell r="S1390">
            <v>0</v>
          </cell>
        </row>
        <row r="1391">
          <cell r="A1391">
            <v>1204</v>
          </cell>
          <cell r="B1391">
            <v>719</v>
          </cell>
          <cell r="C1391">
            <v>0</v>
          </cell>
          <cell r="D1391">
            <v>0</v>
          </cell>
          <cell r="E1391">
            <v>0</v>
          </cell>
          <cell r="F1391">
            <v>0</v>
          </cell>
          <cell r="G1391">
            <v>0</v>
          </cell>
          <cell r="I1391" t="str">
            <v>B</v>
          </cell>
          <cell r="J1391">
            <v>0</v>
          </cell>
          <cell r="K1391">
            <v>0</v>
          </cell>
          <cell r="L1391">
            <v>0</v>
          </cell>
          <cell r="M1391">
            <v>0</v>
          </cell>
          <cell r="N1391">
            <v>0</v>
          </cell>
          <cell r="P1391">
            <v>719</v>
          </cell>
          <cell r="Q1391">
            <v>0</v>
          </cell>
          <cell r="S1391">
            <v>0</v>
          </cell>
        </row>
        <row r="1392">
          <cell r="A1392">
            <v>1215</v>
          </cell>
          <cell r="B1392" t="str">
            <v>000117-5530-01</v>
          </cell>
          <cell r="C1392" t="str">
            <v xml:space="preserve">  Prestação de Serviços a Desdobrar</v>
          </cell>
          <cell r="D1392">
            <v>0</v>
          </cell>
          <cell r="E1392">
            <v>0</v>
          </cell>
          <cell r="F1392">
            <v>0</v>
          </cell>
          <cell r="G1392">
            <v>0</v>
          </cell>
          <cell r="I1392" t="str">
            <v>B</v>
          </cell>
          <cell r="J1392">
            <v>0</v>
          </cell>
          <cell r="K1392">
            <v>0</v>
          </cell>
          <cell r="L1392">
            <v>0</v>
          </cell>
          <cell r="M1392">
            <v>0</v>
          </cell>
          <cell r="N1392">
            <v>0</v>
          </cell>
          <cell r="P1392" t="str">
            <v>000117-5530-01</v>
          </cell>
          <cell r="Q1392" t="str">
            <v xml:space="preserve">  Prestação de Serviços a Desdobrar</v>
          </cell>
          <cell r="S1392">
            <v>0</v>
          </cell>
        </row>
        <row r="1393">
          <cell r="A1393">
            <v>1216</v>
          </cell>
          <cell r="B1393" t="str">
            <v>121269-5530-01</v>
          </cell>
          <cell r="C1393" t="str">
            <v xml:space="preserve">  Sun Co, Comp. Energia Solar, SA</v>
          </cell>
          <cell r="D1393">
            <v>0</v>
          </cell>
          <cell r="E1393">
            <v>0</v>
          </cell>
          <cell r="F1393">
            <v>0</v>
          </cell>
          <cell r="G1393">
            <v>0</v>
          </cell>
          <cell r="I1393" t="str">
            <v>B</v>
          </cell>
          <cell r="J1393">
            <v>0</v>
          </cell>
          <cell r="K1393">
            <v>0</v>
          </cell>
          <cell r="L1393">
            <v>0</v>
          </cell>
          <cell r="M1393">
            <v>0</v>
          </cell>
          <cell r="N1393">
            <v>0</v>
          </cell>
          <cell r="P1393" t="str">
            <v>121269-5530-01</v>
          </cell>
          <cell r="Q1393" t="str">
            <v xml:space="preserve">  Sun Co, Comp. Energia Solar, SA</v>
          </cell>
          <cell r="S1393">
            <v>0</v>
          </cell>
        </row>
        <row r="1394">
          <cell r="A1394">
            <v>1218</v>
          </cell>
          <cell r="B1394" t="str">
            <v>119677-5530-01</v>
          </cell>
          <cell r="C1394" t="str">
            <v xml:space="preserve">  Ceramic, SA</v>
          </cell>
          <cell r="D1394">
            <v>0</v>
          </cell>
          <cell r="E1394">
            <v>0</v>
          </cell>
          <cell r="F1394">
            <v>0</v>
          </cell>
          <cell r="G1394">
            <v>0</v>
          </cell>
          <cell r="I1394" t="str">
            <v>B</v>
          </cell>
          <cell r="J1394">
            <v>0</v>
          </cell>
          <cell r="K1394">
            <v>0</v>
          </cell>
          <cell r="L1394">
            <v>0</v>
          </cell>
          <cell r="M1394">
            <v>0</v>
          </cell>
          <cell r="N1394">
            <v>0</v>
          </cell>
          <cell r="P1394" t="str">
            <v>119677-5530-01</v>
          </cell>
          <cell r="Q1394" t="str">
            <v xml:space="preserve">  Ceramic, SA</v>
          </cell>
          <cell r="S1394">
            <v>0</v>
          </cell>
        </row>
        <row r="1395">
          <cell r="A1395">
            <v>1220</v>
          </cell>
          <cell r="B1395" t="str">
            <v>119917-5530-01</v>
          </cell>
          <cell r="C1395" t="str">
            <v xml:space="preserve">  PP3E, SA</v>
          </cell>
          <cell r="D1395">
            <v>0</v>
          </cell>
          <cell r="E1395">
            <v>0</v>
          </cell>
          <cell r="F1395">
            <v>0</v>
          </cell>
          <cell r="G1395">
            <v>0</v>
          </cell>
          <cell r="I1395" t="str">
            <v>B</v>
          </cell>
          <cell r="J1395">
            <v>0</v>
          </cell>
          <cell r="K1395">
            <v>0</v>
          </cell>
          <cell r="L1395">
            <v>0</v>
          </cell>
          <cell r="M1395">
            <v>0</v>
          </cell>
          <cell r="N1395">
            <v>0</v>
          </cell>
          <cell r="P1395" t="str">
            <v>119917-5530-01</v>
          </cell>
          <cell r="Q1395" t="str">
            <v xml:space="preserve">  PP3E, SA</v>
          </cell>
          <cell r="S1395">
            <v>0</v>
          </cell>
        </row>
        <row r="1396">
          <cell r="A1396">
            <v>1221</v>
          </cell>
          <cell r="B1396" t="str">
            <v>119966-5530-01</v>
          </cell>
          <cell r="C1396" t="str">
            <v xml:space="preserve">  Companhia de Papel do Prado, SA</v>
          </cell>
          <cell r="D1396">
            <v>0</v>
          </cell>
          <cell r="E1396">
            <v>0</v>
          </cell>
          <cell r="F1396">
            <v>0</v>
          </cell>
          <cell r="G1396">
            <v>0</v>
          </cell>
          <cell r="I1396" t="str">
            <v>B</v>
          </cell>
          <cell r="J1396">
            <v>0</v>
          </cell>
          <cell r="K1396">
            <v>0</v>
          </cell>
          <cell r="L1396">
            <v>0</v>
          </cell>
          <cell r="M1396">
            <v>0</v>
          </cell>
          <cell r="N1396">
            <v>0</v>
          </cell>
          <cell r="P1396" t="str">
            <v>119966-5530-01</v>
          </cell>
          <cell r="Q1396" t="str">
            <v xml:space="preserve">  Companhia de Papel do Prado, SA</v>
          </cell>
          <cell r="S1396">
            <v>0</v>
          </cell>
        </row>
        <row r="1397">
          <cell r="A1397">
            <v>1225</v>
          </cell>
          <cell r="B1397" t="str">
            <v>120394-5530-01</v>
          </cell>
          <cell r="C1397" t="str">
            <v xml:space="preserve">  Efacec, Investimentos, SA</v>
          </cell>
          <cell r="D1397">
            <v>0</v>
          </cell>
          <cell r="E1397">
            <v>0</v>
          </cell>
          <cell r="F1397">
            <v>0</v>
          </cell>
          <cell r="G1397">
            <v>0</v>
          </cell>
          <cell r="I1397" t="str">
            <v>B</v>
          </cell>
          <cell r="J1397">
            <v>0</v>
          </cell>
          <cell r="K1397">
            <v>0</v>
          </cell>
          <cell r="L1397">
            <v>0</v>
          </cell>
          <cell r="M1397">
            <v>0</v>
          </cell>
          <cell r="N1397">
            <v>0</v>
          </cell>
          <cell r="P1397" t="str">
            <v>120394-5530-01</v>
          </cell>
          <cell r="Q1397" t="str">
            <v xml:space="preserve">  Efacec, Investimentos, SA</v>
          </cell>
          <cell r="S1397">
            <v>0</v>
          </cell>
        </row>
        <row r="1398">
          <cell r="A1398">
            <v>1226</v>
          </cell>
          <cell r="B1398" t="str">
            <v>120600-5530-01</v>
          </cell>
          <cell r="C1398" t="str">
            <v xml:space="preserve">  Tradingpor, SA</v>
          </cell>
          <cell r="D1398">
            <v>0</v>
          </cell>
          <cell r="E1398">
            <v>0</v>
          </cell>
          <cell r="F1398">
            <v>0</v>
          </cell>
          <cell r="G1398">
            <v>0</v>
          </cell>
          <cell r="I1398" t="str">
            <v>B</v>
          </cell>
          <cell r="J1398">
            <v>0</v>
          </cell>
          <cell r="K1398">
            <v>0</v>
          </cell>
          <cell r="L1398">
            <v>0</v>
          </cell>
          <cell r="M1398">
            <v>0</v>
          </cell>
          <cell r="N1398">
            <v>0</v>
          </cell>
          <cell r="P1398" t="str">
            <v>120600-5530-01</v>
          </cell>
          <cell r="Q1398" t="str">
            <v xml:space="preserve">  Tradingpor, SA</v>
          </cell>
          <cell r="S1398">
            <v>0</v>
          </cell>
        </row>
        <row r="1399">
          <cell r="A1399">
            <v>1228</v>
          </cell>
          <cell r="B1399" t="str">
            <v>120212-5530-01</v>
          </cell>
          <cell r="C1399" t="str">
            <v xml:space="preserve">  Stab Vida, SGPS</v>
          </cell>
          <cell r="D1399">
            <v>0</v>
          </cell>
          <cell r="E1399">
            <v>0</v>
          </cell>
          <cell r="F1399">
            <v>0</v>
          </cell>
          <cell r="G1399">
            <v>0</v>
          </cell>
          <cell r="I1399" t="str">
            <v>B</v>
          </cell>
          <cell r="J1399">
            <v>0</v>
          </cell>
          <cell r="K1399">
            <v>0</v>
          </cell>
          <cell r="L1399">
            <v>0</v>
          </cell>
          <cell r="M1399">
            <v>0</v>
          </cell>
          <cell r="N1399">
            <v>0</v>
          </cell>
          <cell r="P1399" t="str">
            <v>120212-5530-01</v>
          </cell>
          <cell r="Q1399" t="str">
            <v xml:space="preserve">  Stab Vida, SGPS</v>
          </cell>
          <cell r="S1399">
            <v>0</v>
          </cell>
        </row>
        <row r="1400">
          <cell r="A1400">
            <v>1238</v>
          </cell>
          <cell r="B1400" t="str">
            <v>000117-5530-98</v>
          </cell>
          <cell r="C1400" t="str">
            <v xml:space="preserve">  Devedores Diversos</v>
          </cell>
          <cell r="D1400">
            <v>0</v>
          </cell>
          <cell r="E1400">
            <v>0</v>
          </cell>
          <cell r="F1400">
            <v>0</v>
          </cell>
          <cell r="G1400">
            <v>0</v>
          </cell>
          <cell r="I1400" t="str">
            <v>B</v>
          </cell>
          <cell r="J1400">
            <v>0</v>
          </cell>
          <cell r="K1400">
            <v>0</v>
          </cell>
          <cell r="L1400">
            <v>0</v>
          </cell>
          <cell r="M1400">
            <v>0</v>
          </cell>
          <cell r="N1400">
            <v>0</v>
          </cell>
          <cell r="P1400" t="str">
            <v>000117-5530-98</v>
          </cell>
          <cell r="Q1400" t="str">
            <v xml:space="preserve">  Devedores Diversos</v>
          </cell>
          <cell r="S1400">
            <v>0</v>
          </cell>
        </row>
        <row r="1401">
          <cell r="A1401">
            <v>1239</v>
          </cell>
          <cell r="B1401">
            <v>725</v>
          </cell>
          <cell r="C1401" t="str">
            <v>Serviços secundários</v>
          </cell>
          <cell r="D1401">
            <v>0</v>
          </cell>
          <cell r="E1401">
            <v>0</v>
          </cell>
          <cell r="F1401">
            <v>0</v>
          </cell>
          <cell r="G1401">
            <v>0</v>
          </cell>
          <cell r="I1401" t="str">
            <v>B</v>
          </cell>
          <cell r="J1401">
            <v>0</v>
          </cell>
          <cell r="K1401">
            <v>0</v>
          </cell>
          <cell r="L1401">
            <v>0</v>
          </cell>
          <cell r="M1401">
            <v>0</v>
          </cell>
          <cell r="N1401">
            <v>0</v>
          </cell>
          <cell r="P1401">
            <v>725</v>
          </cell>
          <cell r="Q1401" t="str">
            <v>Serviços secundários</v>
          </cell>
          <cell r="S1401">
            <v>0</v>
          </cell>
        </row>
        <row r="1402">
          <cell r="A1402">
            <v>1240</v>
          </cell>
          <cell r="B1402">
            <v>0</v>
          </cell>
          <cell r="C1402" t="str">
            <v>Outras Prestações de Serviços</v>
          </cell>
          <cell r="D1402">
            <v>0</v>
          </cell>
          <cell r="E1402">
            <v>0</v>
          </cell>
          <cell r="F1402">
            <v>0</v>
          </cell>
          <cell r="G1402">
            <v>0</v>
          </cell>
          <cell r="I1402" t="str">
            <v>B</v>
          </cell>
          <cell r="J1402">
            <v>0</v>
          </cell>
          <cell r="K1402">
            <v>0</v>
          </cell>
          <cell r="L1402">
            <v>0</v>
          </cell>
          <cell r="M1402">
            <v>0</v>
          </cell>
          <cell r="N1402">
            <v>0</v>
          </cell>
          <cell r="P1402">
            <v>0</v>
          </cell>
          <cell r="Q1402" t="str">
            <v>Outras Prestações de Serviços</v>
          </cell>
          <cell r="S1402">
            <v>0</v>
          </cell>
        </row>
        <row r="1403">
          <cell r="A1403">
            <v>1241</v>
          </cell>
          <cell r="B1403" t="str">
            <v>114793-5530-01</v>
          </cell>
          <cell r="C1403" t="str">
            <v xml:space="preserve">  IAPMEI</v>
          </cell>
          <cell r="D1403">
            <v>0</v>
          </cell>
          <cell r="E1403">
            <v>0</v>
          </cell>
          <cell r="F1403">
            <v>0</v>
          </cell>
          <cell r="G1403">
            <v>0</v>
          </cell>
          <cell r="I1403" t="str">
            <v>B</v>
          </cell>
          <cell r="J1403">
            <v>0</v>
          </cell>
          <cell r="K1403">
            <v>0</v>
          </cell>
          <cell r="L1403">
            <v>0</v>
          </cell>
          <cell r="M1403">
            <v>0</v>
          </cell>
          <cell r="N1403">
            <v>0</v>
          </cell>
          <cell r="P1403" t="str">
            <v>114793-5530-01</v>
          </cell>
          <cell r="Q1403" t="str">
            <v xml:space="preserve">  IAPMEI</v>
          </cell>
          <cell r="S1403">
            <v>0</v>
          </cell>
        </row>
        <row r="1404">
          <cell r="A1404">
            <v>1242</v>
          </cell>
          <cell r="B1404">
            <v>726</v>
          </cell>
          <cell r="C1404" t="str">
            <v>IVA dos serviços com imposto incuído</v>
          </cell>
          <cell r="D1404">
            <v>0</v>
          </cell>
          <cell r="E1404">
            <v>0</v>
          </cell>
          <cell r="F1404">
            <v>0</v>
          </cell>
          <cell r="G1404">
            <v>0</v>
          </cell>
          <cell r="I1404" t="str">
            <v>B</v>
          </cell>
          <cell r="J1404">
            <v>0</v>
          </cell>
          <cell r="K1404">
            <v>0</v>
          </cell>
          <cell r="L1404">
            <v>0</v>
          </cell>
          <cell r="M1404">
            <v>0</v>
          </cell>
          <cell r="N1404">
            <v>0</v>
          </cell>
          <cell r="P1404">
            <v>726</v>
          </cell>
          <cell r="Q1404" t="str">
            <v>IVA dos serviços com imposto incuído</v>
          </cell>
          <cell r="S1404">
            <v>0</v>
          </cell>
        </row>
        <row r="1405">
          <cell r="A1405">
            <v>1243</v>
          </cell>
          <cell r="B1405">
            <v>727</v>
          </cell>
          <cell r="C1405">
            <v>0</v>
          </cell>
          <cell r="D1405">
            <v>0</v>
          </cell>
          <cell r="E1405">
            <v>0</v>
          </cell>
          <cell r="F1405">
            <v>0</v>
          </cell>
          <cell r="G1405">
            <v>0</v>
          </cell>
          <cell r="I1405" t="str">
            <v>B</v>
          </cell>
          <cell r="J1405">
            <v>0</v>
          </cell>
          <cell r="K1405">
            <v>0</v>
          </cell>
          <cell r="L1405">
            <v>0</v>
          </cell>
          <cell r="M1405">
            <v>0</v>
          </cell>
          <cell r="N1405">
            <v>0</v>
          </cell>
          <cell r="P1405">
            <v>727</v>
          </cell>
          <cell r="Q1405">
            <v>0</v>
          </cell>
          <cell r="S1405">
            <v>0</v>
          </cell>
        </row>
        <row r="1406">
          <cell r="A1406">
            <v>1244</v>
          </cell>
          <cell r="B1406">
            <v>728</v>
          </cell>
          <cell r="C1406" t="str">
            <v>Descontos e abatimentos</v>
          </cell>
          <cell r="D1406">
            <v>0</v>
          </cell>
          <cell r="E1406">
            <v>0</v>
          </cell>
          <cell r="F1406">
            <v>0</v>
          </cell>
          <cell r="G1406">
            <v>0</v>
          </cell>
          <cell r="I1406" t="str">
            <v>B</v>
          </cell>
          <cell r="J1406">
            <v>0</v>
          </cell>
          <cell r="K1406">
            <v>0</v>
          </cell>
          <cell r="L1406">
            <v>0</v>
          </cell>
          <cell r="M1406">
            <v>0</v>
          </cell>
          <cell r="N1406">
            <v>0</v>
          </cell>
          <cell r="P1406">
            <v>728</v>
          </cell>
          <cell r="Q1406" t="str">
            <v>Descontos e abatimentos</v>
          </cell>
          <cell r="S1406">
            <v>0</v>
          </cell>
        </row>
        <row r="1407">
          <cell r="A1407">
            <v>1245</v>
          </cell>
          <cell r="B1407">
            <v>729</v>
          </cell>
          <cell r="C1407">
            <v>0</v>
          </cell>
          <cell r="D1407">
            <v>0</v>
          </cell>
          <cell r="E1407">
            <v>0</v>
          </cell>
          <cell r="F1407">
            <v>0</v>
          </cell>
          <cell r="G1407">
            <v>0</v>
          </cell>
          <cell r="I1407" t="str">
            <v>B</v>
          </cell>
          <cell r="J1407">
            <v>0</v>
          </cell>
          <cell r="K1407">
            <v>0</v>
          </cell>
          <cell r="L1407">
            <v>0</v>
          </cell>
          <cell r="M1407">
            <v>0</v>
          </cell>
          <cell r="N1407">
            <v>0</v>
          </cell>
          <cell r="P1407">
            <v>729</v>
          </cell>
          <cell r="Q1407">
            <v>0</v>
          </cell>
          <cell r="S1407">
            <v>0</v>
          </cell>
        </row>
        <row r="1408">
          <cell r="A1408">
            <v>1247</v>
          </cell>
          <cell r="B1408">
            <v>731</v>
          </cell>
          <cell r="C1408" t="str">
            <v>Serviços Sociais</v>
          </cell>
          <cell r="D1408">
            <v>0</v>
          </cell>
          <cell r="E1408">
            <v>0</v>
          </cell>
          <cell r="F1408">
            <v>0</v>
          </cell>
          <cell r="G1408">
            <v>0</v>
          </cell>
          <cell r="I1408" t="str">
            <v>B</v>
          </cell>
          <cell r="J1408">
            <v>0</v>
          </cell>
          <cell r="K1408">
            <v>0</v>
          </cell>
          <cell r="L1408">
            <v>0</v>
          </cell>
          <cell r="M1408">
            <v>0</v>
          </cell>
          <cell r="N1408">
            <v>0</v>
          </cell>
          <cell r="P1408">
            <v>731</v>
          </cell>
          <cell r="Q1408" t="str">
            <v>Serviços Sociais</v>
          </cell>
          <cell r="S1408">
            <v>0</v>
          </cell>
        </row>
        <row r="1409">
          <cell r="A1409">
            <v>1248</v>
          </cell>
          <cell r="B1409">
            <v>732</v>
          </cell>
          <cell r="C1409" t="str">
            <v>Auguer de equipamento</v>
          </cell>
          <cell r="D1409">
            <v>0</v>
          </cell>
          <cell r="E1409">
            <v>0</v>
          </cell>
          <cell r="F1409">
            <v>0</v>
          </cell>
          <cell r="G1409">
            <v>0</v>
          </cell>
          <cell r="I1409" t="str">
            <v>B</v>
          </cell>
          <cell r="J1409">
            <v>0</v>
          </cell>
          <cell r="K1409">
            <v>0</v>
          </cell>
          <cell r="L1409">
            <v>0</v>
          </cell>
          <cell r="M1409">
            <v>0</v>
          </cell>
          <cell r="N1409">
            <v>0</v>
          </cell>
          <cell r="P1409">
            <v>732</v>
          </cell>
          <cell r="Q1409" t="str">
            <v>Auguer de equipamento</v>
          </cell>
          <cell r="S1409">
            <v>0</v>
          </cell>
        </row>
        <row r="1410">
          <cell r="A1410">
            <v>1249</v>
          </cell>
          <cell r="B1410">
            <v>733</v>
          </cell>
          <cell r="C1410" t="str">
            <v>Venda de energia</v>
          </cell>
          <cell r="D1410">
            <v>0</v>
          </cell>
          <cell r="E1410">
            <v>0</v>
          </cell>
          <cell r="F1410">
            <v>0</v>
          </cell>
          <cell r="G1410">
            <v>0</v>
          </cell>
          <cell r="I1410" t="str">
            <v>B</v>
          </cell>
          <cell r="J1410">
            <v>0</v>
          </cell>
          <cell r="K1410">
            <v>0</v>
          </cell>
          <cell r="L1410">
            <v>0</v>
          </cell>
          <cell r="M1410">
            <v>0</v>
          </cell>
          <cell r="N1410">
            <v>0</v>
          </cell>
          <cell r="P1410">
            <v>733</v>
          </cell>
          <cell r="Q1410" t="str">
            <v>Venda de energia</v>
          </cell>
          <cell r="S1410">
            <v>0</v>
          </cell>
        </row>
        <row r="1411">
          <cell r="A1411">
            <v>1250</v>
          </cell>
          <cell r="B1411">
            <v>734</v>
          </cell>
          <cell r="C1411" t="str">
            <v>Estudos, projectos e assistência tecnoógica</v>
          </cell>
          <cell r="D1411">
            <v>0</v>
          </cell>
          <cell r="E1411">
            <v>0</v>
          </cell>
          <cell r="F1411">
            <v>0</v>
          </cell>
          <cell r="G1411">
            <v>0</v>
          </cell>
          <cell r="I1411" t="str">
            <v>B</v>
          </cell>
          <cell r="J1411">
            <v>0</v>
          </cell>
          <cell r="K1411">
            <v>0</v>
          </cell>
          <cell r="L1411">
            <v>0</v>
          </cell>
          <cell r="M1411">
            <v>0</v>
          </cell>
          <cell r="N1411">
            <v>0</v>
          </cell>
          <cell r="P1411">
            <v>734</v>
          </cell>
          <cell r="Q1411" t="str">
            <v>Estudos, projectos e assistência tecnoógica</v>
          </cell>
          <cell r="S1411">
            <v>0</v>
          </cell>
        </row>
        <row r="1412">
          <cell r="A1412">
            <v>1251</v>
          </cell>
          <cell r="B1412">
            <v>735</v>
          </cell>
          <cell r="C1412" t="str">
            <v>Royaties</v>
          </cell>
          <cell r="D1412">
            <v>0</v>
          </cell>
          <cell r="E1412">
            <v>0</v>
          </cell>
          <cell r="F1412">
            <v>0</v>
          </cell>
          <cell r="G1412">
            <v>0</v>
          </cell>
          <cell r="I1412" t="str">
            <v>B</v>
          </cell>
          <cell r="J1412">
            <v>0</v>
          </cell>
          <cell r="K1412">
            <v>0</v>
          </cell>
          <cell r="L1412">
            <v>0</v>
          </cell>
          <cell r="M1412">
            <v>0</v>
          </cell>
          <cell r="N1412">
            <v>0</v>
          </cell>
          <cell r="P1412">
            <v>735</v>
          </cell>
          <cell r="Q1412" t="str">
            <v>Royaties</v>
          </cell>
          <cell r="S1412">
            <v>0</v>
          </cell>
        </row>
        <row r="1413">
          <cell r="A1413">
            <v>1254</v>
          </cell>
          <cell r="B1413">
            <v>738</v>
          </cell>
          <cell r="C1413" t="str">
            <v>Não especificados inerentes ao valor acrescentado</v>
          </cell>
          <cell r="D1413">
            <v>0</v>
          </cell>
          <cell r="E1413">
            <v>0</v>
          </cell>
          <cell r="F1413">
            <v>0</v>
          </cell>
          <cell r="G1413">
            <v>0</v>
          </cell>
          <cell r="I1413" t="str">
            <v>B</v>
          </cell>
          <cell r="J1413">
            <v>0</v>
          </cell>
          <cell r="K1413">
            <v>0</v>
          </cell>
          <cell r="L1413">
            <v>0</v>
          </cell>
          <cell r="M1413">
            <v>0</v>
          </cell>
          <cell r="N1413">
            <v>0</v>
          </cell>
          <cell r="P1413">
            <v>738</v>
          </cell>
          <cell r="Q1413" t="str">
            <v>Não especificados inerentes ao valor acrescentado</v>
          </cell>
          <cell r="S1413">
            <v>0</v>
          </cell>
        </row>
        <row r="1414">
          <cell r="A1414">
            <v>1255</v>
          </cell>
          <cell r="B1414">
            <v>739</v>
          </cell>
          <cell r="C1414">
            <v>0</v>
          </cell>
          <cell r="D1414">
            <v>0</v>
          </cell>
          <cell r="E1414">
            <v>0</v>
          </cell>
          <cell r="F1414">
            <v>0</v>
          </cell>
          <cell r="G1414">
            <v>0</v>
          </cell>
          <cell r="I1414" t="str">
            <v>B</v>
          </cell>
          <cell r="J1414">
            <v>0</v>
          </cell>
          <cell r="K1414">
            <v>0</v>
          </cell>
          <cell r="L1414">
            <v>0</v>
          </cell>
          <cell r="M1414">
            <v>0</v>
          </cell>
          <cell r="N1414">
            <v>0</v>
          </cell>
          <cell r="P1414">
            <v>739</v>
          </cell>
          <cell r="Q1414">
            <v>0</v>
          </cell>
          <cell r="S1414">
            <v>0</v>
          </cell>
        </row>
        <row r="1415">
          <cell r="A1415">
            <v>1256</v>
          </cell>
          <cell r="B1415">
            <v>74</v>
          </cell>
          <cell r="C1415" t="str">
            <v>Subsídios à exporação</v>
          </cell>
          <cell r="D1415">
            <v>0</v>
          </cell>
          <cell r="E1415">
            <v>0</v>
          </cell>
          <cell r="F1415">
            <v>0</v>
          </cell>
          <cell r="G1415">
            <v>0</v>
          </cell>
          <cell r="I1415" t="str">
            <v>B</v>
          </cell>
          <cell r="J1415">
            <v>0</v>
          </cell>
          <cell r="K1415">
            <v>0</v>
          </cell>
          <cell r="L1415">
            <v>0</v>
          </cell>
          <cell r="M1415">
            <v>0</v>
          </cell>
          <cell r="N1415">
            <v>0</v>
          </cell>
          <cell r="P1415">
            <v>74</v>
          </cell>
          <cell r="Q1415" t="str">
            <v>Subsídios à exporação</v>
          </cell>
          <cell r="S1415">
            <v>0</v>
          </cell>
        </row>
        <row r="1416">
          <cell r="A1416">
            <v>1257</v>
          </cell>
          <cell r="B1416">
            <v>741</v>
          </cell>
          <cell r="C1416" t="str">
            <v>Do Estado e outros entes púbicos</v>
          </cell>
          <cell r="D1416">
            <v>0</v>
          </cell>
          <cell r="E1416">
            <v>0</v>
          </cell>
          <cell r="F1416">
            <v>0</v>
          </cell>
          <cell r="G1416">
            <v>0</v>
          </cell>
          <cell r="I1416" t="str">
            <v>B</v>
          </cell>
          <cell r="J1416">
            <v>0</v>
          </cell>
          <cell r="K1416">
            <v>0</v>
          </cell>
          <cell r="L1416">
            <v>0</v>
          </cell>
          <cell r="M1416">
            <v>0</v>
          </cell>
          <cell r="N1416">
            <v>0</v>
          </cell>
          <cell r="P1416">
            <v>741</v>
          </cell>
          <cell r="Q1416" t="str">
            <v>Do Estado e outros entes púbicos</v>
          </cell>
          <cell r="S1416">
            <v>0</v>
          </cell>
        </row>
        <row r="1417">
          <cell r="A1417">
            <v>1258</v>
          </cell>
          <cell r="B1417">
            <v>748</v>
          </cell>
          <cell r="C1417" t="str">
            <v xml:space="preserve">De outras entidades </v>
          </cell>
          <cell r="D1417">
            <v>0</v>
          </cell>
          <cell r="E1417">
            <v>0</v>
          </cell>
          <cell r="F1417">
            <v>0</v>
          </cell>
          <cell r="G1417">
            <v>0</v>
          </cell>
          <cell r="I1417" t="str">
            <v>B</v>
          </cell>
          <cell r="J1417">
            <v>0</v>
          </cell>
          <cell r="K1417">
            <v>0</v>
          </cell>
          <cell r="L1417">
            <v>0</v>
          </cell>
          <cell r="M1417">
            <v>0</v>
          </cell>
          <cell r="N1417">
            <v>0</v>
          </cell>
          <cell r="P1417">
            <v>748</v>
          </cell>
          <cell r="Q1417" t="str">
            <v xml:space="preserve">De outras entidades </v>
          </cell>
          <cell r="S1417">
            <v>0</v>
          </cell>
        </row>
        <row r="1418">
          <cell r="A1418">
            <v>1259</v>
          </cell>
          <cell r="B1418">
            <v>749</v>
          </cell>
          <cell r="C1418">
            <v>0</v>
          </cell>
          <cell r="D1418">
            <v>0</v>
          </cell>
          <cell r="E1418">
            <v>0</v>
          </cell>
          <cell r="F1418">
            <v>0</v>
          </cell>
          <cell r="G1418">
            <v>0</v>
          </cell>
          <cell r="I1418" t="str">
            <v>B</v>
          </cell>
          <cell r="J1418">
            <v>0</v>
          </cell>
          <cell r="K1418">
            <v>0</v>
          </cell>
          <cell r="L1418">
            <v>0</v>
          </cell>
          <cell r="M1418">
            <v>0</v>
          </cell>
          <cell r="N1418">
            <v>0</v>
          </cell>
          <cell r="P1418">
            <v>749</v>
          </cell>
          <cell r="Q1418">
            <v>0</v>
          </cell>
          <cell r="S1418">
            <v>0</v>
          </cell>
        </row>
        <row r="1419">
          <cell r="A1419">
            <v>1260</v>
          </cell>
          <cell r="B1419">
            <v>75</v>
          </cell>
          <cell r="C1419" t="str">
            <v>Trabalhos para a própria empresa</v>
          </cell>
          <cell r="D1419">
            <v>0</v>
          </cell>
          <cell r="E1419">
            <v>0</v>
          </cell>
          <cell r="F1419">
            <v>0</v>
          </cell>
          <cell r="G1419">
            <v>0</v>
          </cell>
          <cell r="I1419" t="str">
            <v>B</v>
          </cell>
          <cell r="J1419">
            <v>0</v>
          </cell>
          <cell r="K1419">
            <v>0</v>
          </cell>
          <cell r="L1419">
            <v>0</v>
          </cell>
          <cell r="M1419">
            <v>0</v>
          </cell>
          <cell r="N1419">
            <v>0</v>
          </cell>
          <cell r="P1419">
            <v>75</v>
          </cell>
          <cell r="Q1419" t="str">
            <v>Trabahos para a própria empresa</v>
          </cell>
          <cell r="S1419">
            <v>0</v>
          </cell>
        </row>
        <row r="1420">
          <cell r="A1420">
            <v>1261</v>
          </cell>
          <cell r="B1420">
            <v>751</v>
          </cell>
          <cell r="C1420" t="str">
            <v>Investimentos financeiros</v>
          </cell>
          <cell r="D1420">
            <v>0</v>
          </cell>
          <cell r="E1420">
            <v>0</v>
          </cell>
          <cell r="F1420">
            <v>0</v>
          </cell>
          <cell r="G1420">
            <v>0</v>
          </cell>
          <cell r="I1420" t="str">
            <v>B</v>
          </cell>
          <cell r="J1420">
            <v>0</v>
          </cell>
          <cell r="K1420">
            <v>0</v>
          </cell>
          <cell r="L1420">
            <v>0</v>
          </cell>
          <cell r="M1420">
            <v>0</v>
          </cell>
          <cell r="N1420">
            <v>0</v>
          </cell>
          <cell r="P1420">
            <v>751</v>
          </cell>
          <cell r="Q1420" t="str">
            <v>Investimentos financeiros</v>
          </cell>
          <cell r="S1420">
            <v>0</v>
          </cell>
        </row>
        <row r="1421">
          <cell r="A1421">
            <v>1262</v>
          </cell>
          <cell r="B1421">
            <v>752</v>
          </cell>
          <cell r="C1421" t="str">
            <v>imobilizações corpóreas</v>
          </cell>
          <cell r="D1421">
            <v>0</v>
          </cell>
          <cell r="E1421">
            <v>0</v>
          </cell>
          <cell r="F1421">
            <v>0</v>
          </cell>
          <cell r="G1421">
            <v>0</v>
          </cell>
          <cell r="I1421" t="str">
            <v>B</v>
          </cell>
          <cell r="J1421">
            <v>0</v>
          </cell>
          <cell r="K1421">
            <v>0</v>
          </cell>
          <cell r="L1421">
            <v>0</v>
          </cell>
          <cell r="M1421">
            <v>0</v>
          </cell>
          <cell r="N1421">
            <v>0</v>
          </cell>
          <cell r="P1421">
            <v>752</v>
          </cell>
          <cell r="Q1421" t="str">
            <v>Imobiizações corpóreas</v>
          </cell>
          <cell r="S1421">
            <v>0</v>
          </cell>
        </row>
        <row r="1422">
          <cell r="A1422">
            <v>1263</v>
          </cell>
          <cell r="B1422">
            <v>753</v>
          </cell>
          <cell r="C1422" t="str">
            <v>imobilizações incorpóreas</v>
          </cell>
          <cell r="D1422">
            <v>0</v>
          </cell>
          <cell r="E1422">
            <v>0</v>
          </cell>
          <cell r="F1422">
            <v>0</v>
          </cell>
          <cell r="G1422">
            <v>0</v>
          </cell>
          <cell r="I1422" t="str">
            <v>B</v>
          </cell>
          <cell r="J1422">
            <v>0</v>
          </cell>
          <cell r="K1422">
            <v>0</v>
          </cell>
          <cell r="L1422">
            <v>0</v>
          </cell>
          <cell r="M1422">
            <v>0</v>
          </cell>
          <cell r="N1422">
            <v>0</v>
          </cell>
          <cell r="P1422">
            <v>753</v>
          </cell>
          <cell r="Q1422" t="str">
            <v>Imobiizações incorpóreas</v>
          </cell>
          <cell r="S1422">
            <v>0</v>
          </cell>
        </row>
        <row r="1423">
          <cell r="A1423">
            <v>1264</v>
          </cell>
          <cell r="B1423">
            <v>754</v>
          </cell>
          <cell r="C1423" t="str">
            <v>imobilizações em curso</v>
          </cell>
          <cell r="D1423">
            <v>0</v>
          </cell>
          <cell r="E1423">
            <v>0</v>
          </cell>
          <cell r="F1423">
            <v>0</v>
          </cell>
          <cell r="G1423">
            <v>0</v>
          </cell>
          <cell r="I1423" t="str">
            <v>B</v>
          </cell>
          <cell r="J1423">
            <v>0</v>
          </cell>
          <cell r="K1423">
            <v>0</v>
          </cell>
          <cell r="L1423">
            <v>0</v>
          </cell>
          <cell r="M1423">
            <v>0</v>
          </cell>
          <cell r="N1423">
            <v>0</v>
          </cell>
          <cell r="P1423">
            <v>754</v>
          </cell>
          <cell r="Q1423" t="str">
            <v>Imobiizações em curso</v>
          </cell>
          <cell r="S1423">
            <v>0</v>
          </cell>
        </row>
        <row r="1424">
          <cell r="A1424">
            <v>1265</v>
          </cell>
          <cell r="B1424">
            <v>755</v>
          </cell>
          <cell r="C1424" t="str">
            <v>Custos diferidos</v>
          </cell>
          <cell r="D1424">
            <v>0</v>
          </cell>
          <cell r="E1424">
            <v>0</v>
          </cell>
          <cell r="F1424">
            <v>0</v>
          </cell>
          <cell r="G1424">
            <v>0</v>
          </cell>
          <cell r="I1424" t="str">
            <v>B</v>
          </cell>
          <cell r="J1424">
            <v>0</v>
          </cell>
          <cell r="K1424">
            <v>0</v>
          </cell>
          <cell r="L1424">
            <v>0</v>
          </cell>
          <cell r="M1424">
            <v>0</v>
          </cell>
          <cell r="N1424">
            <v>0</v>
          </cell>
          <cell r="P1424">
            <v>755</v>
          </cell>
          <cell r="Q1424" t="str">
            <v>Custos diferidos</v>
          </cell>
          <cell r="S1424">
            <v>0</v>
          </cell>
        </row>
        <row r="1425">
          <cell r="A1425">
            <v>1266</v>
          </cell>
          <cell r="B1425">
            <v>759</v>
          </cell>
          <cell r="C1425">
            <v>0</v>
          </cell>
          <cell r="D1425">
            <v>0</v>
          </cell>
          <cell r="E1425">
            <v>0</v>
          </cell>
          <cell r="F1425">
            <v>0</v>
          </cell>
          <cell r="G1425">
            <v>0</v>
          </cell>
          <cell r="I1425" t="str">
            <v>B</v>
          </cell>
          <cell r="J1425">
            <v>0</v>
          </cell>
          <cell r="K1425">
            <v>0</v>
          </cell>
          <cell r="L1425">
            <v>0</v>
          </cell>
          <cell r="M1425">
            <v>0</v>
          </cell>
          <cell r="N1425">
            <v>0</v>
          </cell>
          <cell r="P1425">
            <v>759</v>
          </cell>
          <cell r="Q1425">
            <v>0</v>
          </cell>
          <cell r="S1425">
            <v>0</v>
          </cell>
        </row>
        <row r="1426">
          <cell r="A1426">
            <v>1267</v>
          </cell>
          <cell r="B1426">
            <v>76</v>
          </cell>
          <cell r="C1426" t="str">
            <v>Outros proveitos e ganhos operacionais</v>
          </cell>
          <cell r="D1426">
            <v>0</v>
          </cell>
          <cell r="E1426">
            <v>0</v>
          </cell>
          <cell r="F1426">
            <v>0</v>
          </cell>
          <cell r="G1426">
            <v>0</v>
          </cell>
          <cell r="I1426" t="str">
            <v>B</v>
          </cell>
          <cell r="J1426">
            <v>0</v>
          </cell>
          <cell r="K1426">
            <v>0</v>
          </cell>
          <cell r="L1426">
            <v>0</v>
          </cell>
          <cell r="M1426">
            <v>0</v>
          </cell>
          <cell r="N1426">
            <v>0</v>
          </cell>
          <cell r="P1426">
            <v>76</v>
          </cell>
          <cell r="Q1426" t="str">
            <v>Outros proveitos e ganhos operacionais</v>
          </cell>
          <cell r="S1426">
            <v>0</v>
          </cell>
        </row>
        <row r="1427">
          <cell r="A1427">
            <v>1268</v>
          </cell>
          <cell r="B1427">
            <v>761</v>
          </cell>
          <cell r="C1427" t="str">
            <v>Direitos de propriedade industrial</v>
          </cell>
          <cell r="D1427">
            <v>0</v>
          </cell>
          <cell r="E1427">
            <v>0</v>
          </cell>
          <cell r="F1427">
            <v>0</v>
          </cell>
          <cell r="G1427">
            <v>0</v>
          </cell>
          <cell r="I1427" t="str">
            <v>B</v>
          </cell>
          <cell r="J1427">
            <v>0</v>
          </cell>
          <cell r="K1427">
            <v>0</v>
          </cell>
          <cell r="L1427">
            <v>0</v>
          </cell>
          <cell r="M1427">
            <v>0</v>
          </cell>
          <cell r="N1427">
            <v>0</v>
          </cell>
          <cell r="P1427">
            <v>761</v>
          </cell>
          <cell r="Q1427" t="str">
            <v>Direitos de propriedade industria</v>
          </cell>
          <cell r="S1427">
            <v>0</v>
          </cell>
        </row>
        <row r="1428">
          <cell r="A1428">
            <v>1269</v>
          </cell>
          <cell r="B1428">
            <v>768</v>
          </cell>
          <cell r="C1428" t="str">
            <v>Não especificados alheios ao valor acrescentado</v>
          </cell>
          <cell r="D1428">
            <v>0</v>
          </cell>
          <cell r="E1428">
            <v>0</v>
          </cell>
          <cell r="F1428">
            <v>0</v>
          </cell>
          <cell r="G1428">
            <v>0</v>
          </cell>
          <cell r="I1428" t="str">
            <v>B</v>
          </cell>
          <cell r="J1428">
            <v>0</v>
          </cell>
          <cell r="K1428">
            <v>0</v>
          </cell>
          <cell r="L1428">
            <v>0</v>
          </cell>
          <cell r="M1428">
            <v>0</v>
          </cell>
          <cell r="N1428">
            <v>0</v>
          </cell>
          <cell r="P1428">
            <v>768</v>
          </cell>
          <cell r="Q1428" t="str">
            <v>Não especificados alheios ao valor acrescentado</v>
          </cell>
          <cell r="S1428">
            <v>0</v>
          </cell>
        </row>
        <row r="1429">
          <cell r="A1429">
            <v>1270</v>
          </cell>
          <cell r="B1429">
            <v>0</v>
          </cell>
          <cell r="C1429" t="str">
            <v>Reembolso Despesas</v>
          </cell>
          <cell r="D1429">
            <v>0</v>
          </cell>
          <cell r="E1429">
            <v>0</v>
          </cell>
          <cell r="F1429">
            <v>0</v>
          </cell>
          <cell r="G1429">
            <v>0</v>
          </cell>
          <cell r="I1429" t="str">
            <v>B</v>
          </cell>
          <cell r="J1429">
            <v>0</v>
          </cell>
          <cell r="K1429">
            <v>0</v>
          </cell>
          <cell r="L1429">
            <v>0</v>
          </cell>
          <cell r="M1429">
            <v>0</v>
          </cell>
          <cell r="N1429">
            <v>0</v>
          </cell>
          <cell r="P1429">
            <v>0</v>
          </cell>
          <cell r="Q1429" t="str">
            <v>Reembolso Despesas</v>
          </cell>
          <cell r="S1429">
            <v>0</v>
          </cell>
        </row>
        <row r="1430">
          <cell r="A1430">
            <v>1271</v>
          </cell>
          <cell r="B1430">
            <v>769</v>
          </cell>
          <cell r="C1430">
            <v>0</v>
          </cell>
          <cell r="D1430">
            <v>0</v>
          </cell>
          <cell r="E1430">
            <v>0</v>
          </cell>
          <cell r="F1430">
            <v>0</v>
          </cell>
          <cell r="G1430">
            <v>0</v>
          </cell>
          <cell r="I1430" t="str">
            <v>B</v>
          </cell>
          <cell r="J1430">
            <v>0</v>
          </cell>
          <cell r="K1430">
            <v>0</v>
          </cell>
          <cell r="L1430">
            <v>0</v>
          </cell>
          <cell r="M1430">
            <v>0</v>
          </cell>
          <cell r="N1430">
            <v>0</v>
          </cell>
          <cell r="P1430">
            <v>769</v>
          </cell>
          <cell r="Q1430">
            <v>0</v>
          </cell>
          <cell r="S1430">
            <v>0</v>
          </cell>
        </row>
        <row r="1431">
          <cell r="A1431">
            <v>1273</v>
          </cell>
          <cell r="B1431">
            <v>771</v>
          </cell>
          <cell r="C1431" t="str">
            <v>Reversões de amortizações</v>
          </cell>
          <cell r="D1431">
            <v>0</v>
          </cell>
          <cell r="E1431">
            <v>0</v>
          </cell>
          <cell r="F1431">
            <v>0</v>
          </cell>
          <cell r="G1431">
            <v>0</v>
          </cell>
          <cell r="I1431" t="str">
            <v>B</v>
          </cell>
          <cell r="J1431">
            <v>0</v>
          </cell>
          <cell r="K1431">
            <v>0</v>
          </cell>
          <cell r="L1431">
            <v>0</v>
          </cell>
          <cell r="M1431">
            <v>0</v>
          </cell>
          <cell r="N1431">
            <v>0</v>
          </cell>
          <cell r="P1431">
            <v>771</v>
          </cell>
          <cell r="Q1431" t="str">
            <v>Reversões de amortizações</v>
          </cell>
          <cell r="S1431">
            <v>0</v>
          </cell>
        </row>
        <row r="1432">
          <cell r="A1432">
            <v>1274</v>
          </cell>
          <cell r="B1432">
            <v>7711</v>
          </cell>
          <cell r="C1432">
            <v>0</v>
          </cell>
          <cell r="D1432">
            <v>0</v>
          </cell>
          <cell r="E1432">
            <v>0</v>
          </cell>
          <cell r="F1432">
            <v>0</v>
          </cell>
          <cell r="G1432">
            <v>0</v>
          </cell>
          <cell r="I1432" t="str">
            <v>B</v>
          </cell>
          <cell r="J1432">
            <v>0</v>
          </cell>
          <cell r="K1432">
            <v>0</v>
          </cell>
          <cell r="L1432">
            <v>0</v>
          </cell>
          <cell r="M1432">
            <v>0</v>
          </cell>
          <cell r="N1432">
            <v>0</v>
          </cell>
          <cell r="P1432">
            <v>7711</v>
          </cell>
          <cell r="Q1432">
            <v>0</v>
          </cell>
          <cell r="S1432">
            <v>0</v>
          </cell>
        </row>
        <row r="1433">
          <cell r="A1433">
            <v>1275</v>
          </cell>
          <cell r="B1433">
            <v>7712</v>
          </cell>
          <cell r="C1433" t="str">
            <v>imobilizações corpóreas</v>
          </cell>
          <cell r="D1433">
            <v>0</v>
          </cell>
          <cell r="E1433">
            <v>0</v>
          </cell>
          <cell r="F1433">
            <v>0</v>
          </cell>
          <cell r="G1433">
            <v>0</v>
          </cell>
          <cell r="I1433" t="str">
            <v>B</v>
          </cell>
          <cell r="J1433">
            <v>0</v>
          </cell>
          <cell r="K1433">
            <v>0</v>
          </cell>
          <cell r="L1433">
            <v>0</v>
          </cell>
          <cell r="M1433">
            <v>0</v>
          </cell>
          <cell r="N1433">
            <v>0</v>
          </cell>
          <cell r="P1433">
            <v>7712</v>
          </cell>
          <cell r="Q1433" t="str">
            <v>Imobiizações corpóreas</v>
          </cell>
          <cell r="S1433">
            <v>0</v>
          </cell>
        </row>
        <row r="1434">
          <cell r="A1434">
            <v>1276</v>
          </cell>
          <cell r="B1434">
            <v>7713</v>
          </cell>
          <cell r="C1434" t="str">
            <v>imobilizações incorpóreas</v>
          </cell>
          <cell r="D1434">
            <v>0</v>
          </cell>
          <cell r="E1434">
            <v>0</v>
          </cell>
          <cell r="F1434">
            <v>0</v>
          </cell>
          <cell r="G1434">
            <v>0</v>
          </cell>
          <cell r="I1434" t="str">
            <v>B</v>
          </cell>
          <cell r="J1434">
            <v>0</v>
          </cell>
          <cell r="K1434">
            <v>0</v>
          </cell>
          <cell r="L1434">
            <v>0</v>
          </cell>
          <cell r="M1434">
            <v>0</v>
          </cell>
          <cell r="N1434">
            <v>0</v>
          </cell>
          <cell r="P1434">
            <v>7713</v>
          </cell>
          <cell r="Q1434" t="str">
            <v>Imobiizações incorpóreas</v>
          </cell>
          <cell r="S1434">
            <v>0</v>
          </cell>
        </row>
        <row r="1435">
          <cell r="A1435">
            <v>1278</v>
          </cell>
          <cell r="B1435">
            <v>7721</v>
          </cell>
          <cell r="C1435">
            <v>0</v>
          </cell>
          <cell r="D1435">
            <v>0</v>
          </cell>
          <cell r="E1435">
            <v>0</v>
          </cell>
          <cell r="F1435">
            <v>0</v>
          </cell>
          <cell r="G1435">
            <v>0</v>
          </cell>
          <cell r="I1435" t="str">
            <v>B</v>
          </cell>
          <cell r="J1435">
            <v>0</v>
          </cell>
          <cell r="K1435">
            <v>0</v>
          </cell>
          <cell r="L1435">
            <v>0</v>
          </cell>
          <cell r="M1435">
            <v>0</v>
          </cell>
          <cell r="N1435">
            <v>0</v>
          </cell>
          <cell r="P1435">
            <v>7721</v>
          </cell>
          <cell r="Q1435">
            <v>0</v>
          </cell>
          <cell r="S1435">
            <v>0</v>
          </cell>
        </row>
        <row r="1436">
          <cell r="A1436">
            <v>1282</v>
          </cell>
          <cell r="B1436">
            <v>7723</v>
          </cell>
          <cell r="C1436" t="str">
            <v>De existências</v>
          </cell>
          <cell r="D1436">
            <v>0</v>
          </cell>
          <cell r="E1436">
            <v>0</v>
          </cell>
          <cell r="F1436">
            <v>0</v>
          </cell>
          <cell r="G1436">
            <v>0</v>
          </cell>
          <cell r="I1436" t="str">
            <v>B</v>
          </cell>
          <cell r="J1436">
            <v>0</v>
          </cell>
          <cell r="K1436">
            <v>0</v>
          </cell>
          <cell r="L1436">
            <v>0</v>
          </cell>
          <cell r="M1436">
            <v>0</v>
          </cell>
          <cell r="N1436">
            <v>0</v>
          </cell>
          <cell r="P1436">
            <v>7723</v>
          </cell>
          <cell r="Q1436" t="str">
            <v>De existências</v>
          </cell>
          <cell r="S1436">
            <v>0</v>
          </cell>
        </row>
        <row r="1437">
          <cell r="A1437">
            <v>1286</v>
          </cell>
          <cell r="B1437">
            <v>0</v>
          </cell>
          <cell r="C1437" t="str">
            <v>Depósitos à Ordem</v>
          </cell>
          <cell r="D1437">
            <v>0</v>
          </cell>
          <cell r="E1437">
            <v>0</v>
          </cell>
          <cell r="F1437">
            <v>0</v>
          </cell>
          <cell r="G1437">
            <v>0</v>
          </cell>
          <cell r="I1437" t="str">
            <v>B</v>
          </cell>
          <cell r="J1437">
            <v>0</v>
          </cell>
          <cell r="K1437">
            <v>0</v>
          </cell>
          <cell r="L1437">
            <v>0</v>
          </cell>
          <cell r="M1437">
            <v>0</v>
          </cell>
          <cell r="N1437">
            <v>0</v>
          </cell>
          <cell r="P1437">
            <v>0</v>
          </cell>
          <cell r="Q1437" t="str">
            <v>Depósitos à Ordem</v>
          </cell>
          <cell r="S1437">
            <v>0</v>
          </cell>
        </row>
        <row r="1438">
          <cell r="A1438">
            <v>1287</v>
          </cell>
          <cell r="B1438" t="str">
            <v>100107-4453-01</v>
          </cell>
          <cell r="C1438" t="str">
            <v xml:space="preserve">  Caixa Geral de Depósitos</v>
          </cell>
          <cell r="D1438">
            <v>0</v>
          </cell>
          <cell r="E1438">
            <v>0</v>
          </cell>
          <cell r="F1438">
            <v>0</v>
          </cell>
          <cell r="G1438">
            <v>0</v>
          </cell>
          <cell r="I1438" t="str">
            <v>B</v>
          </cell>
          <cell r="J1438">
            <v>0</v>
          </cell>
          <cell r="K1438">
            <v>0</v>
          </cell>
          <cell r="L1438">
            <v>0</v>
          </cell>
          <cell r="M1438">
            <v>0</v>
          </cell>
          <cell r="N1438">
            <v>0</v>
          </cell>
          <cell r="P1438" t="str">
            <v>100107-4453-01</v>
          </cell>
          <cell r="Q1438" t="str">
            <v xml:space="preserve">  Caixa Geral de Depósitos</v>
          </cell>
          <cell r="S1438">
            <v>0</v>
          </cell>
        </row>
        <row r="1439">
          <cell r="A1439">
            <v>1291</v>
          </cell>
          <cell r="B1439">
            <v>0</v>
          </cell>
          <cell r="C1439" t="str">
            <v>Certificados de Depósito</v>
          </cell>
          <cell r="D1439">
            <v>0</v>
          </cell>
          <cell r="E1439">
            <v>0</v>
          </cell>
          <cell r="F1439">
            <v>0</v>
          </cell>
          <cell r="G1439">
            <v>0</v>
          </cell>
          <cell r="I1439" t="str">
            <v>B</v>
          </cell>
          <cell r="J1439">
            <v>0</v>
          </cell>
          <cell r="K1439">
            <v>0</v>
          </cell>
          <cell r="L1439">
            <v>0</v>
          </cell>
          <cell r="M1439">
            <v>0</v>
          </cell>
          <cell r="N1439">
            <v>0</v>
          </cell>
          <cell r="P1439">
            <v>0</v>
          </cell>
          <cell r="Q1439" t="str">
            <v>Certificados de Depósito</v>
          </cell>
          <cell r="S1439">
            <v>0</v>
          </cell>
        </row>
        <row r="1440">
          <cell r="A1440">
            <v>1292</v>
          </cell>
          <cell r="B1440">
            <v>7812</v>
          </cell>
          <cell r="C1440" t="str">
            <v>Obrigações e títulos de participação</v>
          </cell>
          <cell r="D1440">
            <v>0</v>
          </cell>
          <cell r="E1440">
            <v>0</v>
          </cell>
          <cell r="F1440">
            <v>0</v>
          </cell>
          <cell r="G1440">
            <v>0</v>
          </cell>
          <cell r="I1440" t="str">
            <v>B</v>
          </cell>
          <cell r="J1440">
            <v>0</v>
          </cell>
          <cell r="K1440">
            <v>0</v>
          </cell>
          <cell r="L1440">
            <v>0</v>
          </cell>
          <cell r="M1440">
            <v>0</v>
          </cell>
          <cell r="N1440">
            <v>0</v>
          </cell>
          <cell r="P1440">
            <v>7812</v>
          </cell>
          <cell r="Q1440" t="str">
            <v>Obrigações e títulos de participação</v>
          </cell>
          <cell r="S1440">
            <v>0</v>
          </cell>
        </row>
        <row r="1441">
          <cell r="A1441">
            <v>1293</v>
          </cell>
          <cell r="B1441">
            <v>7813</v>
          </cell>
          <cell r="C1441" t="str">
            <v>Empréstimos correntes</v>
          </cell>
          <cell r="D1441">
            <v>0</v>
          </cell>
          <cell r="E1441">
            <v>0</v>
          </cell>
          <cell r="F1441">
            <v>0</v>
          </cell>
          <cell r="G1441">
            <v>0</v>
          </cell>
          <cell r="I1441" t="str">
            <v>B</v>
          </cell>
          <cell r="J1441">
            <v>0</v>
          </cell>
          <cell r="K1441">
            <v>0</v>
          </cell>
          <cell r="L1441">
            <v>0</v>
          </cell>
          <cell r="M1441">
            <v>0</v>
          </cell>
          <cell r="N1441">
            <v>0</v>
          </cell>
          <cell r="P1441">
            <v>7813</v>
          </cell>
          <cell r="Q1441" t="str">
            <v>Empréstimos correntes</v>
          </cell>
          <cell r="S1441">
            <v>0</v>
          </cell>
        </row>
        <row r="1442">
          <cell r="A1442">
            <v>1296</v>
          </cell>
          <cell r="B1442" t="str">
            <v>119784-4940-01</v>
          </cell>
          <cell r="C1442" t="str">
            <v xml:space="preserve">  Felino, SA  </v>
          </cell>
          <cell r="D1442">
            <v>0</v>
          </cell>
          <cell r="E1442">
            <v>0</v>
          </cell>
          <cell r="F1442">
            <v>0</v>
          </cell>
          <cell r="G1442">
            <v>0</v>
          </cell>
          <cell r="I1442" t="str">
            <v>B</v>
          </cell>
          <cell r="J1442">
            <v>0</v>
          </cell>
          <cell r="K1442">
            <v>0</v>
          </cell>
          <cell r="L1442">
            <v>0</v>
          </cell>
          <cell r="M1442">
            <v>0</v>
          </cell>
          <cell r="N1442">
            <v>0</v>
          </cell>
          <cell r="P1442" t="str">
            <v>119784-4940-01</v>
          </cell>
          <cell r="Q1442" t="str">
            <v xml:space="preserve">  Felino, SA  </v>
          </cell>
          <cell r="S1442">
            <v>0</v>
          </cell>
        </row>
        <row r="1443">
          <cell r="A1443">
            <v>1298</v>
          </cell>
          <cell r="B1443" t="str">
            <v>121269-4940-01</v>
          </cell>
          <cell r="C1443" t="str">
            <v xml:space="preserve">  Sun Co, Comp. Energia Solar, SA</v>
          </cell>
          <cell r="D1443">
            <v>0</v>
          </cell>
          <cell r="E1443">
            <v>0</v>
          </cell>
          <cell r="F1443">
            <v>0</v>
          </cell>
          <cell r="G1443">
            <v>0</v>
          </cell>
          <cell r="I1443" t="str">
            <v>B</v>
          </cell>
          <cell r="J1443">
            <v>0</v>
          </cell>
          <cell r="K1443">
            <v>0</v>
          </cell>
          <cell r="L1443">
            <v>0</v>
          </cell>
          <cell r="M1443">
            <v>0</v>
          </cell>
          <cell r="N1443">
            <v>0</v>
          </cell>
          <cell r="P1443" t="str">
            <v>121269-4940-01</v>
          </cell>
          <cell r="Q1443" t="str">
            <v xml:space="preserve">  Sun Co, Comp. Energia Solar, SA</v>
          </cell>
          <cell r="S1443">
            <v>0</v>
          </cell>
        </row>
        <row r="1444">
          <cell r="A1444">
            <v>1299</v>
          </cell>
          <cell r="B1444">
            <v>7815</v>
          </cell>
          <cell r="C1444" t="str">
            <v>Outras Aplicações de tesouraria</v>
          </cell>
          <cell r="D1444">
            <v>0</v>
          </cell>
          <cell r="E1444">
            <v>0</v>
          </cell>
          <cell r="F1444">
            <v>0</v>
          </cell>
          <cell r="G1444">
            <v>0</v>
          </cell>
          <cell r="I1444" t="str">
            <v>B</v>
          </cell>
          <cell r="J1444">
            <v>0</v>
          </cell>
          <cell r="K1444">
            <v>0</v>
          </cell>
          <cell r="L1444">
            <v>0</v>
          </cell>
          <cell r="M1444">
            <v>0</v>
          </cell>
          <cell r="N1444">
            <v>0</v>
          </cell>
          <cell r="P1444">
            <v>7815</v>
          </cell>
          <cell r="Q1444" t="str">
            <v>Outras Aplicações de tesouraria</v>
          </cell>
          <cell r="S1444">
            <v>0</v>
          </cell>
        </row>
        <row r="1445">
          <cell r="A1445">
            <v>1300</v>
          </cell>
          <cell r="B1445">
            <v>7816</v>
          </cell>
          <cell r="C1445" t="str">
            <v>Outros investimentos financeiros</v>
          </cell>
          <cell r="D1445">
            <v>0</v>
          </cell>
          <cell r="E1445">
            <v>0</v>
          </cell>
          <cell r="F1445">
            <v>0</v>
          </cell>
          <cell r="G1445">
            <v>0</v>
          </cell>
          <cell r="I1445" t="str">
            <v>B</v>
          </cell>
          <cell r="J1445">
            <v>0</v>
          </cell>
          <cell r="K1445">
            <v>0</v>
          </cell>
          <cell r="L1445">
            <v>0</v>
          </cell>
          <cell r="M1445">
            <v>0</v>
          </cell>
          <cell r="N1445">
            <v>0</v>
          </cell>
          <cell r="P1445">
            <v>7816</v>
          </cell>
          <cell r="Q1445" t="str">
            <v>Outros investimentos financeiros</v>
          </cell>
          <cell r="S1445">
            <v>0</v>
          </cell>
        </row>
        <row r="1446">
          <cell r="A1446">
            <v>1304</v>
          </cell>
          <cell r="B1446">
            <v>782</v>
          </cell>
          <cell r="C1446" t="str">
            <v>Ganhos em empresas do grupo e Associadas</v>
          </cell>
          <cell r="D1446">
            <v>0</v>
          </cell>
          <cell r="E1446">
            <v>0</v>
          </cell>
          <cell r="F1446">
            <v>0</v>
          </cell>
          <cell r="G1446">
            <v>0</v>
          </cell>
          <cell r="I1446" t="str">
            <v>B</v>
          </cell>
          <cell r="J1446">
            <v>0</v>
          </cell>
          <cell r="K1446">
            <v>0</v>
          </cell>
          <cell r="L1446">
            <v>0</v>
          </cell>
          <cell r="M1446">
            <v>0</v>
          </cell>
          <cell r="N1446">
            <v>0</v>
          </cell>
          <cell r="P1446">
            <v>782</v>
          </cell>
          <cell r="Q1446" t="str">
            <v>Ganhos em empresas do grupo e Associadas</v>
          </cell>
          <cell r="S1446">
            <v>0</v>
          </cell>
        </row>
        <row r="1447">
          <cell r="A1447">
            <v>1305</v>
          </cell>
          <cell r="B1447">
            <v>783</v>
          </cell>
          <cell r="C1447" t="str">
            <v xml:space="preserve">Rendimentos de imóveis </v>
          </cell>
          <cell r="D1447">
            <v>0</v>
          </cell>
          <cell r="E1447">
            <v>0</v>
          </cell>
          <cell r="F1447">
            <v>0</v>
          </cell>
          <cell r="G1447">
            <v>0</v>
          </cell>
          <cell r="I1447" t="str">
            <v>B</v>
          </cell>
          <cell r="J1447">
            <v>0</v>
          </cell>
          <cell r="K1447">
            <v>0</v>
          </cell>
          <cell r="L1447">
            <v>0</v>
          </cell>
          <cell r="M1447">
            <v>0</v>
          </cell>
          <cell r="N1447">
            <v>0</v>
          </cell>
          <cell r="P1447">
            <v>783</v>
          </cell>
          <cell r="Q1447" t="str">
            <v xml:space="preserve">Rendimentos de imóveis </v>
          </cell>
          <cell r="S1447">
            <v>0</v>
          </cell>
        </row>
        <row r="1448">
          <cell r="A1448">
            <v>1307</v>
          </cell>
          <cell r="B1448" t="str">
            <v>119032-5015-01</v>
          </cell>
          <cell r="C1448" t="str">
            <v xml:space="preserve">  Silger, SGPS, SA</v>
          </cell>
          <cell r="D1448">
            <v>0</v>
          </cell>
          <cell r="E1448">
            <v>0</v>
          </cell>
          <cell r="F1448">
            <v>0</v>
          </cell>
          <cell r="G1448">
            <v>0</v>
          </cell>
          <cell r="I1448" t="str">
            <v>B</v>
          </cell>
          <cell r="J1448">
            <v>0</v>
          </cell>
          <cell r="K1448">
            <v>0</v>
          </cell>
          <cell r="L1448">
            <v>0</v>
          </cell>
          <cell r="M1448">
            <v>0</v>
          </cell>
          <cell r="N1448">
            <v>0</v>
          </cell>
          <cell r="P1448" t="str">
            <v>119032-5015-01</v>
          </cell>
          <cell r="Q1448" t="str">
            <v xml:space="preserve">  Silger, SGPS, SA</v>
          </cell>
          <cell r="S1448">
            <v>0</v>
          </cell>
        </row>
        <row r="1449">
          <cell r="A1449">
            <v>1308</v>
          </cell>
          <cell r="B1449" t="str">
            <v>119966-5015-01</v>
          </cell>
          <cell r="C1449" t="str">
            <v xml:space="preserve">  Companhia de Papel do Prado, SA</v>
          </cell>
          <cell r="D1449">
            <v>0</v>
          </cell>
          <cell r="E1449">
            <v>0</v>
          </cell>
          <cell r="F1449">
            <v>0</v>
          </cell>
          <cell r="G1449">
            <v>0</v>
          </cell>
          <cell r="I1449" t="str">
            <v>B</v>
          </cell>
          <cell r="J1449">
            <v>0</v>
          </cell>
          <cell r="K1449">
            <v>0</v>
          </cell>
          <cell r="L1449">
            <v>0</v>
          </cell>
          <cell r="M1449">
            <v>0</v>
          </cell>
          <cell r="N1449">
            <v>0</v>
          </cell>
          <cell r="P1449" t="str">
            <v>119966-5015-01</v>
          </cell>
          <cell r="Q1449" t="str">
            <v xml:space="preserve">  Companhia de Papel do Prado, SA</v>
          </cell>
          <cell r="S1449">
            <v>0</v>
          </cell>
        </row>
        <row r="1450">
          <cell r="A1450">
            <v>1311</v>
          </cell>
          <cell r="B1450">
            <v>785</v>
          </cell>
          <cell r="C1450" t="str">
            <v>Diferenças de câmbio favoráveis</v>
          </cell>
          <cell r="D1450">
            <v>0</v>
          </cell>
          <cell r="E1450">
            <v>0</v>
          </cell>
          <cell r="F1450">
            <v>0</v>
          </cell>
          <cell r="G1450">
            <v>0</v>
          </cell>
          <cell r="I1450" t="str">
            <v>B</v>
          </cell>
          <cell r="J1450">
            <v>0</v>
          </cell>
          <cell r="K1450">
            <v>0</v>
          </cell>
          <cell r="L1450">
            <v>0</v>
          </cell>
          <cell r="M1450">
            <v>0</v>
          </cell>
          <cell r="N1450">
            <v>0</v>
          </cell>
          <cell r="P1450">
            <v>785</v>
          </cell>
          <cell r="Q1450" t="str">
            <v>Diferenças de câmbio favoráveis</v>
          </cell>
          <cell r="S1450">
            <v>0</v>
          </cell>
        </row>
        <row r="1451">
          <cell r="A1451">
            <v>1312</v>
          </cell>
          <cell r="B1451">
            <v>786</v>
          </cell>
          <cell r="C1451" t="str">
            <v>Descontos de pronto pagamento obtidos</v>
          </cell>
          <cell r="D1451">
            <v>0</v>
          </cell>
          <cell r="E1451">
            <v>0</v>
          </cell>
          <cell r="F1451">
            <v>0</v>
          </cell>
          <cell r="G1451">
            <v>0</v>
          </cell>
          <cell r="I1451" t="str">
            <v>B</v>
          </cell>
          <cell r="J1451">
            <v>0</v>
          </cell>
          <cell r="K1451">
            <v>0</v>
          </cell>
          <cell r="L1451">
            <v>0</v>
          </cell>
          <cell r="M1451">
            <v>0</v>
          </cell>
          <cell r="N1451">
            <v>0</v>
          </cell>
          <cell r="P1451">
            <v>786</v>
          </cell>
          <cell r="Q1451" t="str">
            <v>Descontos de pronto pagamento obtidos</v>
          </cell>
          <cell r="S1451">
            <v>0</v>
          </cell>
        </row>
        <row r="1452">
          <cell r="A1452">
            <v>1316</v>
          </cell>
          <cell r="B1452">
            <v>7881</v>
          </cell>
          <cell r="C1452" t="str">
            <v>Reversões de ajustamentos de Aplicações de tesouraria</v>
          </cell>
          <cell r="D1452">
            <v>0</v>
          </cell>
          <cell r="E1452">
            <v>0</v>
          </cell>
          <cell r="F1452">
            <v>0</v>
          </cell>
          <cell r="G1452">
            <v>0</v>
          </cell>
          <cell r="I1452" t="str">
            <v>B</v>
          </cell>
          <cell r="J1452">
            <v>0</v>
          </cell>
          <cell r="K1452">
            <v>0</v>
          </cell>
          <cell r="L1452">
            <v>0</v>
          </cell>
          <cell r="M1452">
            <v>0</v>
          </cell>
          <cell r="N1452">
            <v>0</v>
          </cell>
          <cell r="P1452">
            <v>7881</v>
          </cell>
          <cell r="Q1452" t="str">
            <v>Reversões de ajustamentos de Aplicações de tesouraria</v>
          </cell>
          <cell r="R1452">
            <v>0</v>
          </cell>
          <cell r="S1452">
            <v>0</v>
          </cell>
        </row>
        <row r="1453">
          <cell r="A1453">
            <v>1323</v>
          </cell>
          <cell r="B1453">
            <v>7883</v>
          </cell>
          <cell r="C1453">
            <v>0</v>
          </cell>
          <cell r="D1453">
            <v>0</v>
          </cell>
          <cell r="E1453">
            <v>0</v>
          </cell>
          <cell r="F1453">
            <v>0</v>
          </cell>
          <cell r="G1453">
            <v>0</v>
          </cell>
          <cell r="I1453" t="str">
            <v>B</v>
          </cell>
          <cell r="J1453">
            <v>0</v>
          </cell>
          <cell r="K1453">
            <v>0</v>
          </cell>
          <cell r="L1453">
            <v>0</v>
          </cell>
          <cell r="M1453">
            <v>0</v>
          </cell>
          <cell r="N1453">
            <v>0</v>
          </cell>
          <cell r="P1453">
            <v>7883</v>
          </cell>
          <cell r="Q1453">
            <v>0</v>
          </cell>
          <cell r="S1453">
            <v>0</v>
          </cell>
        </row>
        <row r="1454">
          <cell r="A1454">
            <v>1324</v>
          </cell>
          <cell r="B1454">
            <v>7888</v>
          </cell>
          <cell r="C1454" t="str">
            <v>Outros proveitos e ganhos financeiros</v>
          </cell>
          <cell r="D1454">
            <v>0</v>
          </cell>
          <cell r="E1454">
            <v>0</v>
          </cell>
          <cell r="F1454">
            <v>0</v>
          </cell>
          <cell r="G1454">
            <v>0</v>
          </cell>
          <cell r="I1454" t="str">
            <v>B</v>
          </cell>
          <cell r="J1454">
            <v>0</v>
          </cell>
          <cell r="K1454">
            <v>0</v>
          </cell>
          <cell r="L1454">
            <v>0</v>
          </cell>
          <cell r="M1454">
            <v>0</v>
          </cell>
          <cell r="N1454">
            <v>0</v>
          </cell>
          <cell r="P1454">
            <v>7888</v>
          </cell>
          <cell r="Q1454" t="str">
            <v>Outros proveitos e ganhos financeiros</v>
          </cell>
          <cell r="S1454">
            <v>0</v>
          </cell>
        </row>
        <row r="1455">
          <cell r="A1455">
            <v>1325</v>
          </cell>
          <cell r="B1455">
            <v>789</v>
          </cell>
          <cell r="C1455">
            <v>0</v>
          </cell>
          <cell r="D1455">
            <v>0</v>
          </cell>
          <cell r="E1455">
            <v>0</v>
          </cell>
          <cell r="F1455">
            <v>0</v>
          </cell>
          <cell r="G1455">
            <v>0</v>
          </cell>
          <cell r="I1455" t="str">
            <v>B</v>
          </cell>
          <cell r="J1455">
            <v>0</v>
          </cell>
          <cell r="K1455">
            <v>0</v>
          </cell>
          <cell r="L1455">
            <v>0</v>
          </cell>
          <cell r="M1455">
            <v>0</v>
          </cell>
          <cell r="N1455">
            <v>0</v>
          </cell>
          <cell r="P1455">
            <v>789</v>
          </cell>
          <cell r="Q1455">
            <v>0</v>
          </cell>
          <cell r="S1455">
            <v>0</v>
          </cell>
        </row>
        <row r="1456">
          <cell r="A1456">
            <v>1327</v>
          </cell>
          <cell r="B1456">
            <v>791</v>
          </cell>
          <cell r="C1456" t="str">
            <v>Restituição de impostos</v>
          </cell>
          <cell r="D1456">
            <v>0</v>
          </cell>
          <cell r="E1456">
            <v>0</v>
          </cell>
          <cell r="F1456">
            <v>0</v>
          </cell>
          <cell r="G1456">
            <v>0</v>
          </cell>
          <cell r="I1456" t="str">
            <v>B</v>
          </cell>
          <cell r="J1456">
            <v>0</v>
          </cell>
          <cell r="K1456">
            <v>0</v>
          </cell>
          <cell r="L1456">
            <v>0</v>
          </cell>
          <cell r="M1456">
            <v>0</v>
          </cell>
          <cell r="N1456">
            <v>0</v>
          </cell>
          <cell r="P1456">
            <v>791</v>
          </cell>
          <cell r="Q1456" t="str">
            <v>Restituição de impostos</v>
          </cell>
          <cell r="S1456">
            <v>0</v>
          </cell>
        </row>
        <row r="1457">
          <cell r="A1457">
            <v>1328</v>
          </cell>
          <cell r="B1457">
            <v>792</v>
          </cell>
          <cell r="C1457" t="str">
            <v>Recuperação de dívidas</v>
          </cell>
          <cell r="D1457">
            <v>0</v>
          </cell>
          <cell r="E1457">
            <v>0</v>
          </cell>
          <cell r="F1457">
            <v>0</v>
          </cell>
          <cell r="G1457">
            <v>0</v>
          </cell>
          <cell r="I1457" t="str">
            <v>B</v>
          </cell>
          <cell r="J1457">
            <v>0</v>
          </cell>
          <cell r="K1457">
            <v>0</v>
          </cell>
          <cell r="L1457">
            <v>0</v>
          </cell>
          <cell r="M1457">
            <v>0</v>
          </cell>
          <cell r="N1457">
            <v>0</v>
          </cell>
          <cell r="P1457">
            <v>792</v>
          </cell>
          <cell r="Q1457" t="str">
            <v>Recuperação de dívidas</v>
          </cell>
          <cell r="S1457">
            <v>0</v>
          </cell>
        </row>
        <row r="1458">
          <cell r="A1458">
            <v>1329</v>
          </cell>
          <cell r="B1458">
            <v>793</v>
          </cell>
          <cell r="C1458" t="str">
            <v>Ganhos em existências</v>
          </cell>
          <cell r="D1458">
            <v>0</v>
          </cell>
          <cell r="E1458">
            <v>0</v>
          </cell>
          <cell r="F1458">
            <v>0</v>
          </cell>
          <cell r="G1458">
            <v>0</v>
          </cell>
          <cell r="I1458" t="str">
            <v>B</v>
          </cell>
          <cell r="J1458">
            <v>0</v>
          </cell>
          <cell r="K1458">
            <v>0</v>
          </cell>
          <cell r="L1458">
            <v>0</v>
          </cell>
          <cell r="M1458">
            <v>0</v>
          </cell>
          <cell r="N1458">
            <v>0</v>
          </cell>
          <cell r="P1458">
            <v>793</v>
          </cell>
          <cell r="Q1458" t="str">
            <v>Ganhos em existências</v>
          </cell>
          <cell r="S1458">
            <v>0</v>
          </cell>
        </row>
        <row r="1459">
          <cell r="A1459">
            <v>1330</v>
          </cell>
          <cell r="B1459">
            <v>7931</v>
          </cell>
          <cell r="C1459" t="str">
            <v>Sinistros</v>
          </cell>
          <cell r="D1459">
            <v>0</v>
          </cell>
          <cell r="E1459">
            <v>0</v>
          </cell>
          <cell r="F1459">
            <v>0</v>
          </cell>
          <cell r="G1459">
            <v>0</v>
          </cell>
          <cell r="I1459" t="str">
            <v>B</v>
          </cell>
          <cell r="J1459">
            <v>0</v>
          </cell>
          <cell r="K1459">
            <v>0</v>
          </cell>
          <cell r="L1459">
            <v>0</v>
          </cell>
          <cell r="M1459">
            <v>0</v>
          </cell>
          <cell r="N1459">
            <v>0</v>
          </cell>
          <cell r="P1459">
            <v>7931</v>
          </cell>
          <cell r="Q1459" t="str">
            <v>Sinistros</v>
          </cell>
          <cell r="S1459">
            <v>0</v>
          </cell>
        </row>
        <row r="1460">
          <cell r="A1460">
            <v>1331</v>
          </cell>
          <cell r="B1460">
            <v>7932</v>
          </cell>
          <cell r="C1460" t="str">
            <v>Sobras</v>
          </cell>
          <cell r="D1460">
            <v>0</v>
          </cell>
          <cell r="E1460">
            <v>0</v>
          </cell>
          <cell r="F1460">
            <v>0</v>
          </cell>
          <cell r="G1460">
            <v>0</v>
          </cell>
          <cell r="I1460" t="str">
            <v>B</v>
          </cell>
          <cell r="J1460">
            <v>0</v>
          </cell>
          <cell r="K1460">
            <v>0</v>
          </cell>
          <cell r="L1460">
            <v>0</v>
          </cell>
          <cell r="M1460">
            <v>0</v>
          </cell>
          <cell r="N1460">
            <v>0</v>
          </cell>
          <cell r="P1460">
            <v>7932</v>
          </cell>
          <cell r="Q1460" t="str">
            <v>Sobras</v>
          </cell>
          <cell r="S1460">
            <v>0</v>
          </cell>
        </row>
        <row r="1461">
          <cell r="A1461">
            <v>1332</v>
          </cell>
          <cell r="B1461">
            <v>7938</v>
          </cell>
          <cell r="C1461" t="str">
            <v>Outros</v>
          </cell>
          <cell r="D1461">
            <v>0</v>
          </cell>
          <cell r="E1461">
            <v>0</v>
          </cell>
          <cell r="F1461">
            <v>0</v>
          </cell>
          <cell r="G1461">
            <v>0</v>
          </cell>
          <cell r="I1461" t="str">
            <v>B</v>
          </cell>
          <cell r="J1461">
            <v>0</v>
          </cell>
          <cell r="K1461">
            <v>0</v>
          </cell>
          <cell r="L1461">
            <v>0</v>
          </cell>
          <cell r="M1461">
            <v>0</v>
          </cell>
          <cell r="N1461">
            <v>0</v>
          </cell>
          <cell r="P1461">
            <v>7938</v>
          </cell>
          <cell r="Q1461" t="str">
            <v>Outros</v>
          </cell>
          <cell r="S1461">
            <v>0</v>
          </cell>
        </row>
        <row r="1462">
          <cell r="A1462">
            <v>1338</v>
          </cell>
          <cell r="B1462">
            <v>7943</v>
          </cell>
          <cell r="C1462" t="str">
            <v>Alienação de imobilizações incorpóreas</v>
          </cell>
          <cell r="D1462">
            <v>0</v>
          </cell>
          <cell r="E1462">
            <v>0</v>
          </cell>
          <cell r="F1462">
            <v>0</v>
          </cell>
          <cell r="G1462">
            <v>0</v>
          </cell>
          <cell r="I1462" t="str">
            <v>B</v>
          </cell>
          <cell r="J1462">
            <v>0</v>
          </cell>
          <cell r="K1462">
            <v>0</v>
          </cell>
          <cell r="L1462">
            <v>0</v>
          </cell>
          <cell r="M1462">
            <v>0</v>
          </cell>
          <cell r="N1462">
            <v>0</v>
          </cell>
          <cell r="P1462">
            <v>7943</v>
          </cell>
          <cell r="Q1462" t="str">
            <v>Aienação de imobiizações incorpóreas</v>
          </cell>
          <cell r="S1462">
            <v>0</v>
          </cell>
        </row>
        <row r="1463">
          <cell r="A1463">
            <v>1339</v>
          </cell>
          <cell r="B1463">
            <v>7944</v>
          </cell>
          <cell r="C1463" t="str">
            <v>Sinistros</v>
          </cell>
          <cell r="D1463">
            <v>0</v>
          </cell>
          <cell r="E1463">
            <v>0</v>
          </cell>
          <cell r="F1463">
            <v>0</v>
          </cell>
          <cell r="G1463">
            <v>0</v>
          </cell>
          <cell r="I1463" t="str">
            <v>B</v>
          </cell>
          <cell r="J1463">
            <v>0</v>
          </cell>
          <cell r="K1463">
            <v>0</v>
          </cell>
          <cell r="L1463">
            <v>0</v>
          </cell>
          <cell r="M1463">
            <v>0</v>
          </cell>
          <cell r="N1463">
            <v>0</v>
          </cell>
          <cell r="P1463">
            <v>7944</v>
          </cell>
          <cell r="Q1463" t="str">
            <v>Sinistros</v>
          </cell>
          <cell r="S1463">
            <v>0</v>
          </cell>
        </row>
        <row r="1464">
          <cell r="A1464">
            <v>1344</v>
          </cell>
          <cell r="B1464">
            <v>795</v>
          </cell>
          <cell r="C1464" t="str">
            <v>Benefícios de penalidades Contratuais</v>
          </cell>
          <cell r="D1464">
            <v>0</v>
          </cell>
          <cell r="E1464">
            <v>0</v>
          </cell>
          <cell r="F1464">
            <v>0</v>
          </cell>
          <cell r="G1464">
            <v>0</v>
          </cell>
          <cell r="I1464" t="str">
            <v>B</v>
          </cell>
          <cell r="J1464">
            <v>0</v>
          </cell>
          <cell r="K1464">
            <v>0</v>
          </cell>
          <cell r="L1464">
            <v>0</v>
          </cell>
          <cell r="M1464">
            <v>0</v>
          </cell>
          <cell r="N1464">
            <v>0</v>
          </cell>
          <cell r="P1464">
            <v>795</v>
          </cell>
          <cell r="Q1464" t="str">
            <v>Benefícios de penalidades Contratualis</v>
          </cell>
          <cell r="S1464">
            <v>0</v>
          </cell>
        </row>
        <row r="1465">
          <cell r="A1465">
            <v>1345</v>
          </cell>
          <cell r="B1465">
            <v>796</v>
          </cell>
          <cell r="C1465" t="str">
            <v>Reduções de provisões</v>
          </cell>
          <cell r="D1465">
            <v>0</v>
          </cell>
          <cell r="E1465">
            <v>0</v>
          </cell>
          <cell r="F1465">
            <v>0</v>
          </cell>
          <cell r="G1465">
            <v>0</v>
          </cell>
          <cell r="I1465" t="str">
            <v>B</v>
          </cell>
          <cell r="J1465">
            <v>0</v>
          </cell>
          <cell r="K1465">
            <v>0</v>
          </cell>
          <cell r="L1465">
            <v>0</v>
          </cell>
          <cell r="M1465">
            <v>0</v>
          </cell>
          <cell r="N1465">
            <v>0</v>
          </cell>
          <cell r="P1465">
            <v>796</v>
          </cell>
          <cell r="Q1465" t="str">
            <v>Reduções de provisões</v>
          </cell>
          <cell r="S1465">
            <v>0</v>
          </cell>
        </row>
        <row r="1466">
          <cell r="A1466">
            <v>1347</v>
          </cell>
          <cell r="B1466">
            <v>0</v>
          </cell>
          <cell r="C1466" t="str">
            <v>Recup.de Juros e Desp. de Crédito Vencido</v>
          </cell>
          <cell r="D1466">
            <v>0</v>
          </cell>
          <cell r="E1466">
            <v>0</v>
          </cell>
          <cell r="F1466">
            <v>0</v>
          </cell>
          <cell r="G1466">
            <v>0</v>
          </cell>
          <cell r="I1466" t="str">
            <v>B</v>
          </cell>
          <cell r="J1466">
            <v>0</v>
          </cell>
          <cell r="K1466">
            <v>0</v>
          </cell>
          <cell r="L1466">
            <v>0</v>
          </cell>
          <cell r="M1466">
            <v>0</v>
          </cell>
          <cell r="N1466">
            <v>0</v>
          </cell>
          <cell r="P1466">
            <v>0</v>
          </cell>
          <cell r="Q1466" t="str">
            <v>Recup.de Juros e Desp. de Crédito Vencido</v>
          </cell>
          <cell r="S1466">
            <v>0</v>
          </cell>
        </row>
        <row r="1467">
          <cell r="A1467">
            <v>1349</v>
          </cell>
          <cell r="B1467" t="str">
            <v>000117-3248-03</v>
          </cell>
          <cell r="C1467" t="str">
            <v xml:space="preserve">  Fornecimentos e Serviços de Terceiros</v>
          </cell>
          <cell r="D1467">
            <v>0</v>
          </cell>
          <cell r="E1467">
            <v>0</v>
          </cell>
          <cell r="F1467">
            <v>0</v>
          </cell>
          <cell r="G1467">
            <v>0</v>
          </cell>
          <cell r="I1467" t="str">
            <v>B</v>
          </cell>
          <cell r="J1467">
            <v>0</v>
          </cell>
          <cell r="K1467">
            <v>0</v>
          </cell>
          <cell r="L1467">
            <v>0</v>
          </cell>
          <cell r="M1467">
            <v>0</v>
          </cell>
          <cell r="N1467">
            <v>0</v>
          </cell>
          <cell r="P1467" t="str">
            <v>000117-3248-03</v>
          </cell>
          <cell r="Q1467" t="str">
            <v xml:space="preserve">  Fornecimentos e Serviços de Terceiros</v>
          </cell>
          <cell r="S1467">
            <v>0</v>
          </cell>
        </row>
        <row r="1468">
          <cell r="A1468">
            <v>1350</v>
          </cell>
          <cell r="B1468" t="str">
            <v>000158-3248-01</v>
          </cell>
          <cell r="C1468" t="str">
            <v xml:space="preserve">  Comissões - FIQ Grupo CGD</v>
          </cell>
          <cell r="D1468">
            <v>0</v>
          </cell>
          <cell r="E1468">
            <v>0</v>
          </cell>
          <cell r="F1468">
            <v>0</v>
          </cell>
          <cell r="G1468">
            <v>0</v>
          </cell>
          <cell r="I1468" t="str">
            <v>B</v>
          </cell>
          <cell r="J1468">
            <v>0</v>
          </cell>
          <cell r="K1468">
            <v>0</v>
          </cell>
          <cell r="L1468">
            <v>0</v>
          </cell>
          <cell r="M1468">
            <v>0</v>
          </cell>
          <cell r="N1468">
            <v>0</v>
          </cell>
          <cell r="P1468" t="str">
            <v>000158-3248-01</v>
          </cell>
          <cell r="Q1468" t="str">
            <v xml:space="preserve">  Comissões - FIQ Grupo CGD</v>
          </cell>
          <cell r="S1468">
            <v>0</v>
          </cell>
        </row>
        <row r="1469">
          <cell r="A1469">
            <v>1351</v>
          </cell>
          <cell r="B1469" t="str">
            <v>000117-3248-01</v>
          </cell>
          <cell r="C1469" t="str">
            <v xml:space="preserve">  Comissões</v>
          </cell>
          <cell r="D1469">
            <v>0</v>
          </cell>
          <cell r="E1469">
            <v>0</v>
          </cell>
          <cell r="F1469">
            <v>0</v>
          </cell>
          <cell r="G1469">
            <v>0</v>
          </cell>
          <cell r="I1469" t="str">
            <v>B</v>
          </cell>
          <cell r="J1469">
            <v>0</v>
          </cell>
          <cell r="K1469">
            <v>0</v>
          </cell>
          <cell r="L1469">
            <v>0</v>
          </cell>
          <cell r="M1469">
            <v>0</v>
          </cell>
          <cell r="N1469">
            <v>0</v>
          </cell>
          <cell r="P1469" t="str">
            <v>000117-3248-01</v>
          </cell>
          <cell r="Q1469" t="str">
            <v xml:space="preserve">  Comissões</v>
          </cell>
          <cell r="S1469">
            <v>0</v>
          </cell>
        </row>
        <row r="1470">
          <cell r="A1470">
            <v>1353</v>
          </cell>
          <cell r="B1470" t="str">
            <v>100107-3248-01</v>
          </cell>
          <cell r="C1470" t="str">
            <v xml:space="preserve">  Ajuste Com.Dep. CGD</v>
          </cell>
          <cell r="D1470">
            <v>0</v>
          </cell>
          <cell r="E1470">
            <v>0</v>
          </cell>
          <cell r="F1470">
            <v>0</v>
          </cell>
          <cell r="G1470">
            <v>0</v>
          </cell>
          <cell r="I1470" t="str">
            <v>B</v>
          </cell>
          <cell r="J1470">
            <v>0</v>
          </cell>
          <cell r="K1470">
            <v>0</v>
          </cell>
          <cell r="L1470">
            <v>0</v>
          </cell>
          <cell r="M1470">
            <v>0</v>
          </cell>
          <cell r="N1470">
            <v>0</v>
          </cell>
          <cell r="P1470" t="str">
            <v>100107-3248-01</v>
          </cell>
          <cell r="Q1470" t="str">
            <v xml:space="preserve">  Ajuste Com.Dep. CGD</v>
          </cell>
          <cell r="S1470">
            <v>0</v>
          </cell>
        </row>
        <row r="1471">
          <cell r="A1471">
            <v>1354</v>
          </cell>
          <cell r="B1471" t="str">
            <v>000117-3248-06</v>
          </cell>
          <cell r="C1471" t="str">
            <v xml:space="preserve">  Amortizações</v>
          </cell>
          <cell r="D1471">
            <v>0</v>
          </cell>
          <cell r="E1471">
            <v>0</v>
          </cell>
          <cell r="F1471">
            <v>0</v>
          </cell>
          <cell r="G1471">
            <v>0</v>
          </cell>
          <cell r="I1471" t="str">
            <v>B</v>
          </cell>
          <cell r="J1471">
            <v>0</v>
          </cell>
          <cell r="K1471">
            <v>0</v>
          </cell>
          <cell r="L1471">
            <v>0</v>
          </cell>
          <cell r="M1471">
            <v>0</v>
          </cell>
          <cell r="N1471">
            <v>0</v>
          </cell>
          <cell r="P1471" t="str">
            <v>000117-3248-06</v>
          </cell>
          <cell r="Q1471" t="str">
            <v xml:space="preserve">  Amortizações</v>
          </cell>
          <cell r="S1471">
            <v>0</v>
          </cell>
        </row>
        <row r="1472">
          <cell r="A1472">
            <v>1356</v>
          </cell>
          <cell r="B1472">
            <v>798</v>
          </cell>
          <cell r="C1472" t="str">
            <v>Outros proveitos e ganhos extraordinários</v>
          </cell>
          <cell r="D1472">
            <v>0</v>
          </cell>
          <cell r="E1472">
            <v>0</v>
          </cell>
          <cell r="F1472">
            <v>0</v>
          </cell>
          <cell r="G1472">
            <v>0</v>
          </cell>
          <cell r="I1472" t="str">
            <v>B</v>
          </cell>
          <cell r="J1472">
            <v>0</v>
          </cell>
          <cell r="K1472">
            <v>0</v>
          </cell>
          <cell r="L1472">
            <v>0</v>
          </cell>
          <cell r="M1472">
            <v>0</v>
          </cell>
          <cell r="N1472">
            <v>0</v>
          </cell>
          <cell r="P1472">
            <v>798</v>
          </cell>
          <cell r="Q1472" t="str">
            <v>Outros proveitos e ganhos extraordinários</v>
          </cell>
          <cell r="R1472">
            <v>0</v>
          </cell>
          <cell r="S1472">
            <v>0</v>
          </cell>
        </row>
        <row r="1473">
          <cell r="A1473">
            <v>1357</v>
          </cell>
          <cell r="B1473">
            <v>7981</v>
          </cell>
          <cell r="C1473" t="str">
            <v>Excesso da estimativa para impostos</v>
          </cell>
          <cell r="D1473">
            <v>0</v>
          </cell>
          <cell r="E1473">
            <v>0</v>
          </cell>
          <cell r="F1473">
            <v>0</v>
          </cell>
          <cell r="G1473">
            <v>0</v>
          </cell>
          <cell r="I1473" t="str">
            <v>B</v>
          </cell>
          <cell r="J1473">
            <v>0</v>
          </cell>
          <cell r="K1473">
            <v>0</v>
          </cell>
          <cell r="L1473">
            <v>0</v>
          </cell>
          <cell r="M1473">
            <v>0</v>
          </cell>
          <cell r="N1473">
            <v>0</v>
          </cell>
          <cell r="P1473">
            <v>7981</v>
          </cell>
          <cell r="Q1473" t="str">
            <v>Excesso da estimativa para impostos</v>
          </cell>
          <cell r="S1473">
            <v>0</v>
          </cell>
        </row>
        <row r="1474">
          <cell r="A1474">
            <v>1358</v>
          </cell>
          <cell r="B1474">
            <v>7982</v>
          </cell>
          <cell r="C1474" t="str">
            <v>Diferenças de câmbio extraordinárias</v>
          </cell>
          <cell r="D1474">
            <v>0</v>
          </cell>
          <cell r="E1474">
            <v>0</v>
          </cell>
          <cell r="F1474">
            <v>0</v>
          </cell>
          <cell r="G1474">
            <v>0</v>
          </cell>
          <cell r="I1474" t="str">
            <v>B</v>
          </cell>
          <cell r="J1474">
            <v>0</v>
          </cell>
          <cell r="K1474">
            <v>0</v>
          </cell>
          <cell r="L1474">
            <v>0</v>
          </cell>
          <cell r="M1474">
            <v>0</v>
          </cell>
          <cell r="N1474">
            <v>0</v>
          </cell>
          <cell r="P1474">
            <v>7982</v>
          </cell>
          <cell r="Q1474" t="str">
            <v>Diferenças de câmbio extraordinárias</v>
          </cell>
          <cell r="S1474">
            <v>0</v>
          </cell>
        </row>
        <row r="1475">
          <cell r="A1475">
            <v>1359</v>
          </cell>
          <cell r="B1475">
            <v>7983</v>
          </cell>
          <cell r="C1475" t="str">
            <v>Em subsídios para investimentos</v>
          </cell>
          <cell r="D1475">
            <v>0</v>
          </cell>
          <cell r="E1475">
            <v>0</v>
          </cell>
          <cell r="F1475">
            <v>0</v>
          </cell>
          <cell r="G1475">
            <v>0</v>
          </cell>
          <cell r="I1475" t="str">
            <v>B</v>
          </cell>
          <cell r="J1475">
            <v>0</v>
          </cell>
          <cell r="K1475">
            <v>0</v>
          </cell>
          <cell r="L1475">
            <v>0</v>
          </cell>
          <cell r="M1475">
            <v>0</v>
          </cell>
          <cell r="N1475">
            <v>0</v>
          </cell>
          <cell r="P1475">
            <v>7983</v>
          </cell>
          <cell r="Q1475" t="str">
            <v>Em subsídios para investimentos</v>
          </cell>
          <cell r="S1475">
            <v>0</v>
          </cell>
        </row>
        <row r="1476">
          <cell r="A1476">
            <v>1360</v>
          </cell>
          <cell r="B1476">
            <v>7988</v>
          </cell>
          <cell r="C1476" t="str">
            <v>Outros não especificados</v>
          </cell>
          <cell r="D1476">
            <v>0</v>
          </cell>
          <cell r="E1476">
            <v>0</v>
          </cell>
          <cell r="F1476">
            <v>0</v>
          </cell>
          <cell r="G1476">
            <v>0</v>
          </cell>
          <cell r="I1476" t="str">
            <v>B</v>
          </cell>
          <cell r="J1476">
            <v>0</v>
          </cell>
          <cell r="K1476">
            <v>0</v>
          </cell>
          <cell r="L1476">
            <v>0</v>
          </cell>
          <cell r="M1476">
            <v>0</v>
          </cell>
          <cell r="N1476">
            <v>0</v>
          </cell>
          <cell r="P1476">
            <v>7988</v>
          </cell>
          <cell r="Q1476" t="str">
            <v>Outros não especificados</v>
          </cell>
          <cell r="R1476">
            <v>0</v>
          </cell>
          <cell r="S1476">
            <v>0</v>
          </cell>
        </row>
        <row r="1477">
          <cell r="A1477">
            <v>1361</v>
          </cell>
          <cell r="B1477">
            <v>799</v>
          </cell>
          <cell r="C1477">
            <v>0</v>
          </cell>
          <cell r="D1477">
            <v>0</v>
          </cell>
          <cell r="E1477">
            <v>0</v>
          </cell>
          <cell r="F1477">
            <v>0</v>
          </cell>
          <cell r="G1477">
            <v>0</v>
          </cell>
          <cell r="I1477" t="str">
            <v>B</v>
          </cell>
          <cell r="J1477">
            <v>0</v>
          </cell>
          <cell r="K1477">
            <v>0</v>
          </cell>
          <cell r="L1477">
            <v>0</v>
          </cell>
          <cell r="M1477">
            <v>0</v>
          </cell>
          <cell r="N1477">
            <v>0</v>
          </cell>
          <cell r="P1477">
            <v>799</v>
          </cell>
          <cell r="Q1477">
            <v>0</v>
          </cell>
          <cell r="S1477">
            <v>0</v>
          </cell>
        </row>
        <row r="1478">
          <cell r="A1478">
            <v>1362</v>
          </cell>
          <cell r="B1478">
            <v>81</v>
          </cell>
          <cell r="C1478" t="str">
            <v>Resultados operacionais</v>
          </cell>
          <cell r="D1478">
            <v>0</v>
          </cell>
          <cell r="E1478">
            <v>0</v>
          </cell>
          <cell r="F1478">
            <v>0</v>
          </cell>
          <cell r="G1478">
            <v>0</v>
          </cell>
          <cell r="I1478" t="str">
            <v>B</v>
          </cell>
          <cell r="J1478">
            <v>0</v>
          </cell>
          <cell r="K1478">
            <v>0</v>
          </cell>
          <cell r="L1478">
            <v>0</v>
          </cell>
          <cell r="M1478">
            <v>0</v>
          </cell>
          <cell r="N1478">
            <v>0</v>
          </cell>
          <cell r="P1478">
            <v>81</v>
          </cell>
          <cell r="Q1478" t="str">
            <v>Resultados operacionais</v>
          </cell>
          <cell r="S1478">
            <v>0</v>
          </cell>
        </row>
        <row r="1479">
          <cell r="A1479">
            <v>1363</v>
          </cell>
          <cell r="B1479">
            <v>82</v>
          </cell>
          <cell r="C1479" t="str">
            <v>Resultados financeiros</v>
          </cell>
          <cell r="D1479">
            <v>0</v>
          </cell>
          <cell r="E1479">
            <v>0</v>
          </cell>
          <cell r="F1479">
            <v>0</v>
          </cell>
          <cell r="G1479">
            <v>0</v>
          </cell>
          <cell r="I1479" t="str">
            <v>B</v>
          </cell>
          <cell r="J1479">
            <v>0</v>
          </cell>
          <cell r="K1479">
            <v>0</v>
          </cell>
          <cell r="L1479">
            <v>0</v>
          </cell>
          <cell r="M1479">
            <v>0</v>
          </cell>
          <cell r="N1479">
            <v>0</v>
          </cell>
          <cell r="P1479">
            <v>82</v>
          </cell>
          <cell r="Q1479" t="str">
            <v>Resultados financeiros</v>
          </cell>
          <cell r="S1479">
            <v>0</v>
          </cell>
        </row>
        <row r="1480">
          <cell r="A1480">
            <v>1364</v>
          </cell>
          <cell r="B1480">
            <v>83</v>
          </cell>
          <cell r="C1480" t="str">
            <v>Resultados correntes</v>
          </cell>
          <cell r="D1480">
            <v>0</v>
          </cell>
          <cell r="E1480">
            <v>0</v>
          </cell>
          <cell r="F1480">
            <v>0</v>
          </cell>
          <cell r="G1480">
            <v>0</v>
          </cell>
          <cell r="I1480" t="str">
            <v>B</v>
          </cell>
          <cell r="J1480">
            <v>0</v>
          </cell>
          <cell r="K1480">
            <v>0</v>
          </cell>
          <cell r="L1480">
            <v>0</v>
          </cell>
          <cell r="M1480">
            <v>0</v>
          </cell>
          <cell r="N1480">
            <v>0</v>
          </cell>
          <cell r="P1480">
            <v>83</v>
          </cell>
          <cell r="Q1480" t="str">
            <v>Resultados correntes</v>
          </cell>
          <cell r="S1480">
            <v>0</v>
          </cell>
        </row>
        <row r="1481">
          <cell r="A1481">
            <v>1365</v>
          </cell>
          <cell r="B1481">
            <v>84</v>
          </cell>
          <cell r="C1481" t="str">
            <v>Resultados extraordinários</v>
          </cell>
          <cell r="D1481">
            <v>0</v>
          </cell>
          <cell r="E1481">
            <v>0</v>
          </cell>
          <cell r="F1481">
            <v>0</v>
          </cell>
          <cell r="G1481">
            <v>0</v>
          </cell>
          <cell r="I1481" t="str">
            <v>B</v>
          </cell>
          <cell r="J1481">
            <v>0</v>
          </cell>
          <cell r="K1481">
            <v>0</v>
          </cell>
          <cell r="L1481">
            <v>0</v>
          </cell>
          <cell r="M1481">
            <v>0</v>
          </cell>
          <cell r="N1481">
            <v>0</v>
          </cell>
          <cell r="P1481">
            <v>84</v>
          </cell>
          <cell r="Q1481" t="str">
            <v>Resultados extraordinários</v>
          </cell>
          <cell r="S1481">
            <v>0</v>
          </cell>
        </row>
        <row r="1482">
          <cell r="A1482">
            <v>1366</v>
          </cell>
          <cell r="B1482">
            <v>85</v>
          </cell>
          <cell r="C1482" t="str">
            <v>Resultados antes de impostos</v>
          </cell>
          <cell r="D1482">
            <v>0</v>
          </cell>
          <cell r="E1482">
            <v>0</v>
          </cell>
          <cell r="F1482">
            <v>0</v>
          </cell>
          <cell r="G1482">
            <v>0</v>
          </cell>
          <cell r="I1482" t="str">
            <v>B</v>
          </cell>
          <cell r="J1482">
            <v>0</v>
          </cell>
          <cell r="K1482">
            <v>0</v>
          </cell>
          <cell r="L1482">
            <v>0</v>
          </cell>
          <cell r="M1482">
            <v>0</v>
          </cell>
          <cell r="N1482">
            <v>0</v>
          </cell>
          <cell r="P1482">
            <v>85</v>
          </cell>
          <cell r="Q1482" t="str">
            <v>Resultados antes de impostos</v>
          </cell>
          <cell r="S1482">
            <v>0</v>
          </cell>
        </row>
        <row r="1483">
          <cell r="A1483">
            <v>1369</v>
          </cell>
          <cell r="B1483">
            <v>88</v>
          </cell>
          <cell r="C1483" t="str">
            <v>Resultado íquido do exercício</v>
          </cell>
          <cell r="D1483">
            <v>0</v>
          </cell>
          <cell r="E1483">
            <v>0</v>
          </cell>
          <cell r="F1483">
            <v>0</v>
          </cell>
          <cell r="G1483">
            <v>0</v>
          </cell>
          <cell r="I1483" t="str">
            <v>B</v>
          </cell>
          <cell r="J1483">
            <v>0</v>
          </cell>
          <cell r="K1483">
            <v>0</v>
          </cell>
          <cell r="L1483">
            <v>0</v>
          </cell>
          <cell r="M1483">
            <v>0</v>
          </cell>
          <cell r="N1483">
            <v>0</v>
          </cell>
          <cell r="P1483">
            <v>88</v>
          </cell>
          <cell r="Q1483" t="str">
            <v>Resutado íquido do exercício</v>
          </cell>
          <cell r="S1483">
            <v>0</v>
          </cell>
        </row>
        <row r="1484">
          <cell r="A1484">
            <v>1370</v>
          </cell>
          <cell r="B1484">
            <v>89</v>
          </cell>
          <cell r="C1484" t="str">
            <v>Dividendos antecipados</v>
          </cell>
          <cell r="D1484">
            <v>0</v>
          </cell>
          <cell r="E1484">
            <v>0</v>
          </cell>
          <cell r="F1484">
            <v>0</v>
          </cell>
          <cell r="G1484">
            <v>0</v>
          </cell>
          <cell r="I1484" t="str">
            <v>B</v>
          </cell>
          <cell r="J1484">
            <v>0</v>
          </cell>
          <cell r="K1484">
            <v>0</v>
          </cell>
          <cell r="L1484">
            <v>0</v>
          </cell>
          <cell r="M1484">
            <v>0</v>
          </cell>
          <cell r="N1484">
            <v>0</v>
          </cell>
          <cell r="P1484">
            <v>89</v>
          </cell>
          <cell r="Q1484" t="str">
            <v>Dividendos antecipados</v>
          </cell>
          <cell r="S1484">
            <v>0</v>
          </cell>
        </row>
        <row r="1485">
          <cell r="A1485">
            <v>1371</v>
          </cell>
          <cell r="B1485">
            <v>91</v>
          </cell>
          <cell r="C1485" t="str">
            <v>Operações Cambiais</v>
          </cell>
          <cell r="D1485">
            <v>0</v>
          </cell>
          <cell r="E1485">
            <v>0</v>
          </cell>
          <cell r="F1485">
            <v>0</v>
          </cell>
          <cell r="G1485">
            <v>0</v>
          </cell>
          <cell r="I1485" t="str">
            <v>B</v>
          </cell>
          <cell r="J1485">
            <v>0</v>
          </cell>
          <cell r="K1485">
            <v>0</v>
          </cell>
          <cell r="L1485">
            <v>0</v>
          </cell>
          <cell r="M1485">
            <v>0</v>
          </cell>
          <cell r="N1485">
            <v>0</v>
          </cell>
          <cell r="P1485">
            <v>91</v>
          </cell>
          <cell r="Q1485" t="str">
            <v>Operações Cambiais</v>
          </cell>
          <cell r="S1485">
            <v>0</v>
          </cell>
        </row>
        <row r="1486">
          <cell r="A1486">
            <v>1372</v>
          </cell>
          <cell r="B1486">
            <v>911</v>
          </cell>
          <cell r="C1486" t="str">
            <v>Operações Cambiais À Vista</v>
          </cell>
          <cell r="D1486">
            <v>0</v>
          </cell>
          <cell r="E1486">
            <v>0</v>
          </cell>
          <cell r="F1486">
            <v>0</v>
          </cell>
          <cell r="G1486">
            <v>0</v>
          </cell>
          <cell r="I1486" t="str">
            <v>B</v>
          </cell>
          <cell r="J1486">
            <v>0</v>
          </cell>
          <cell r="K1486">
            <v>0</v>
          </cell>
          <cell r="L1486">
            <v>0</v>
          </cell>
          <cell r="M1486">
            <v>0</v>
          </cell>
          <cell r="N1486">
            <v>0</v>
          </cell>
          <cell r="P1486">
            <v>911</v>
          </cell>
          <cell r="Q1486" t="str">
            <v>Operações Cambiais À Vista</v>
          </cell>
          <cell r="S1486">
            <v>0</v>
          </cell>
        </row>
        <row r="1487">
          <cell r="A1487">
            <v>1373</v>
          </cell>
          <cell r="B1487">
            <v>912</v>
          </cell>
          <cell r="C1487" t="str">
            <v>Operações Cambiais a Prazo</v>
          </cell>
          <cell r="D1487">
            <v>0</v>
          </cell>
          <cell r="E1487">
            <v>0</v>
          </cell>
          <cell r="F1487">
            <v>0</v>
          </cell>
          <cell r="G1487">
            <v>0</v>
          </cell>
          <cell r="I1487" t="str">
            <v>B</v>
          </cell>
          <cell r="J1487">
            <v>0</v>
          </cell>
          <cell r="K1487">
            <v>0</v>
          </cell>
          <cell r="L1487">
            <v>0</v>
          </cell>
          <cell r="M1487">
            <v>0</v>
          </cell>
          <cell r="N1487">
            <v>0</v>
          </cell>
          <cell r="P1487">
            <v>912</v>
          </cell>
          <cell r="Q1487" t="str">
            <v>Operações Cambiais a Prazo</v>
          </cell>
          <cell r="S1487">
            <v>0</v>
          </cell>
        </row>
        <row r="1488">
          <cell r="A1488">
            <v>1374</v>
          </cell>
          <cell r="B1488">
            <v>913</v>
          </cell>
          <cell r="C1488" t="str">
            <v>Operações Sobre Moeda</v>
          </cell>
          <cell r="D1488">
            <v>0</v>
          </cell>
          <cell r="E1488">
            <v>0</v>
          </cell>
          <cell r="F1488">
            <v>0</v>
          </cell>
          <cell r="G1488">
            <v>0</v>
          </cell>
          <cell r="I1488" t="str">
            <v>B</v>
          </cell>
          <cell r="J1488">
            <v>0</v>
          </cell>
          <cell r="K1488">
            <v>0</v>
          </cell>
          <cell r="L1488">
            <v>0</v>
          </cell>
          <cell r="M1488">
            <v>0</v>
          </cell>
          <cell r="N1488">
            <v>0</v>
          </cell>
          <cell r="P1488">
            <v>913</v>
          </cell>
          <cell r="Q1488" t="str">
            <v>Operações Sobre Moeda</v>
          </cell>
          <cell r="S1488">
            <v>0</v>
          </cell>
        </row>
        <row r="1489">
          <cell r="A1489">
            <v>1375</v>
          </cell>
          <cell r="B1489">
            <v>9131</v>
          </cell>
          <cell r="C1489" t="str">
            <v>Swaps</v>
          </cell>
          <cell r="D1489">
            <v>0</v>
          </cell>
          <cell r="E1489">
            <v>0</v>
          </cell>
          <cell r="F1489">
            <v>0</v>
          </cell>
          <cell r="G1489">
            <v>0</v>
          </cell>
          <cell r="I1489" t="str">
            <v>B</v>
          </cell>
          <cell r="J1489">
            <v>0</v>
          </cell>
          <cell r="K1489">
            <v>0</v>
          </cell>
          <cell r="L1489">
            <v>0</v>
          </cell>
          <cell r="M1489">
            <v>0</v>
          </cell>
          <cell r="N1489">
            <v>0</v>
          </cell>
          <cell r="P1489">
            <v>9131</v>
          </cell>
          <cell r="Q1489" t="str">
            <v>Swaps</v>
          </cell>
          <cell r="S1489">
            <v>0</v>
          </cell>
        </row>
        <row r="1490">
          <cell r="A1490">
            <v>1376</v>
          </cell>
          <cell r="B1490">
            <v>9132</v>
          </cell>
          <cell r="C1490" t="str">
            <v>Opções</v>
          </cell>
          <cell r="D1490">
            <v>0</v>
          </cell>
          <cell r="E1490">
            <v>0</v>
          </cell>
          <cell r="F1490">
            <v>0</v>
          </cell>
          <cell r="G1490">
            <v>0</v>
          </cell>
          <cell r="I1490" t="str">
            <v>B</v>
          </cell>
          <cell r="J1490">
            <v>0</v>
          </cell>
          <cell r="K1490">
            <v>0</v>
          </cell>
          <cell r="L1490">
            <v>0</v>
          </cell>
          <cell r="M1490">
            <v>0</v>
          </cell>
          <cell r="N1490">
            <v>0</v>
          </cell>
          <cell r="P1490">
            <v>9132</v>
          </cell>
          <cell r="Q1490" t="str">
            <v>Opções</v>
          </cell>
          <cell r="S1490">
            <v>0</v>
          </cell>
        </row>
        <row r="1491">
          <cell r="A1491">
            <v>1377</v>
          </cell>
          <cell r="B1491">
            <v>9133</v>
          </cell>
          <cell r="C1491" t="str">
            <v>Futuros</v>
          </cell>
          <cell r="D1491">
            <v>0</v>
          </cell>
          <cell r="E1491">
            <v>0</v>
          </cell>
          <cell r="F1491">
            <v>0</v>
          </cell>
          <cell r="G1491">
            <v>0</v>
          </cell>
          <cell r="I1491" t="str">
            <v>B</v>
          </cell>
          <cell r="J1491">
            <v>0</v>
          </cell>
          <cell r="K1491">
            <v>0</v>
          </cell>
          <cell r="L1491">
            <v>0</v>
          </cell>
          <cell r="M1491">
            <v>0</v>
          </cell>
          <cell r="N1491">
            <v>0</v>
          </cell>
          <cell r="P1491">
            <v>9133</v>
          </cell>
          <cell r="Q1491" t="str">
            <v>Futuros</v>
          </cell>
          <cell r="S1491">
            <v>0</v>
          </cell>
        </row>
        <row r="1492">
          <cell r="A1492">
            <v>1378</v>
          </cell>
          <cell r="B1492">
            <v>92</v>
          </cell>
          <cell r="C1492" t="str">
            <v>Operações Sobre Taxas de Juro</v>
          </cell>
          <cell r="D1492">
            <v>0</v>
          </cell>
          <cell r="E1492">
            <v>0</v>
          </cell>
          <cell r="F1492">
            <v>0</v>
          </cell>
          <cell r="G1492">
            <v>0</v>
          </cell>
          <cell r="I1492" t="str">
            <v>B</v>
          </cell>
          <cell r="J1492">
            <v>0</v>
          </cell>
          <cell r="K1492">
            <v>0</v>
          </cell>
          <cell r="L1492">
            <v>0</v>
          </cell>
          <cell r="M1492">
            <v>0</v>
          </cell>
          <cell r="N1492">
            <v>0</v>
          </cell>
          <cell r="P1492">
            <v>92</v>
          </cell>
          <cell r="Q1492" t="str">
            <v>Operações Sobre Taxas de Juro</v>
          </cell>
          <cell r="S1492">
            <v>0</v>
          </cell>
        </row>
        <row r="1493">
          <cell r="A1493">
            <v>1379</v>
          </cell>
          <cell r="B1493">
            <v>922</v>
          </cell>
          <cell r="C1493" t="str">
            <v>Contratos a Prazo de Taxa de Juro (Fra)</v>
          </cell>
          <cell r="D1493">
            <v>0</v>
          </cell>
          <cell r="E1493">
            <v>0</v>
          </cell>
          <cell r="F1493">
            <v>0</v>
          </cell>
          <cell r="G1493">
            <v>0</v>
          </cell>
          <cell r="I1493" t="str">
            <v>B</v>
          </cell>
          <cell r="J1493">
            <v>0</v>
          </cell>
          <cell r="K1493">
            <v>0</v>
          </cell>
          <cell r="L1493">
            <v>0</v>
          </cell>
          <cell r="M1493">
            <v>0</v>
          </cell>
          <cell r="N1493">
            <v>0</v>
          </cell>
          <cell r="P1493">
            <v>922</v>
          </cell>
          <cell r="Q1493" t="str">
            <v>Contratos a Prazo de Taxa de Juro (Fra)</v>
          </cell>
          <cell r="S1493">
            <v>0</v>
          </cell>
        </row>
        <row r="1494">
          <cell r="A1494">
            <v>1380</v>
          </cell>
          <cell r="B1494">
            <v>923</v>
          </cell>
          <cell r="C1494" t="str">
            <v>Operações de Swap de Taxa de Juro (Irs)</v>
          </cell>
          <cell r="D1494">
            <v>0</v>
          </cell>
          <cell r="E1494">
            <v>0</v>
          </cell>
          <cell r="F1494">
            <v>0</v>
          </cell>
          <cell r="G1494">
            <v>0</v>
          </cell>
          <cell r="I1494" t="str">
            <v>B</v>
          </cell>
          <cell r="J1494">
            <v>0</v>
          </cell>
          <cell r="K1494">
            <v>0</v>
          </cell>
          <cell r="L1494">
            <v>0</v>
          </cell>
          <cell r="M1494">
            <v>0</v>
          </cell>
          <cell r="N1494">
            <v>0</v>
          </cell>
          <cell r="P1494">
            <v>923</v>
          </cell>
          <cell r="Q1494" t="str">
            <v>Operações de Swap de Taxa de Juro (Irs)</v>
          </cell>
          <cell r="S1494">
            <v>0</v>
          </cell>
        </row>
        <row r="1495">
          <cell r="A1495">
            <v>1381</v>
          </cell>
          <cell r="B1495">
            <v>924</v>
          </cell>
          <cell r="C1495" t="str">
            <v>Operações de Opções de Taxa de Juro</v>
          </cell>
          <cell r="D1495">
            <v>0</v>
          </cell>
          <cell r="E1495">
            <v>0</v>
          </cell>
          <cell r="F1495">
            <v>0</v>
          </cell>
          <cell r="G1495">
            <v>0</v>
          </cell>
          <cell r="I1495" t="str">
            <v>B</v>
          </cell>
          <cell r="J1495">
            <v>0</v>
          </cell>
          <cell r="K1495">
            <v>0</v>
          </cell>
          <cell r="L1495">
            <v>0</v>
          </cell>
          <cell r="M1495">
            <v>0</v>
          </cell>
          <cell r="N1495">
            <v>0</v>
          </cell>
          <cell r="P1495">
            <v>924</v>
          </cell>
          <cell r="Q1495" t="str">
            <v>Operações de Opções de Taxa de Juro</v>
          </cell>
          <cell r="S1495">
            <v>0</v>
          </cell>
        </row>
        <row r="1496">
          <cell r="A1496">
            <v>1382</v>
          </cell>
          <cell r="B1496">
            <v>925</v>
          </cell>
          <cell r="C1496" t="str">
            <v>Operações de Futuros de Taxa de Juro</v>
          </cell>
          <cell r="D1496">
            <v>0</v>
          </cell>
          <cell r="E1496">
            <v>0</v>
          </cell>
          <cell r="F1496">
            <v>0</v>
          </cell>
          <cell r="G1496">
            <v>0</v>
          </cell>
          <cell r="I1496" t="str">
            <v>B</v>
          </cell>
          <cell r="J1496">
            <v>0</v>
          </cell>
          <cell r="K1496">
            <v>0</v>
          </cell>
          <cell r="L1496">
            <v>0</v>
          </cell>
          <cell r="M1496">
            <v>0</v>
          </cell>
          <cell r="N1496">
            <v>0</v>
          </cell>
          <cell r="P1496">
            <v>925</v>
          </cell>
          <cell r="Q1496" t="str">
            <v>Operações de Futuros de Taxa de Juro</v>
          </cell>
          <cell r="S1496">
            <v>0</v>
          </cell>
        </row>
        <row r="1497">
          <cell r="A1497">
            <v>1383</v>
          </cell>
          <cell r="B1497">
            <v>926</v>
          </cell>
          <cell r="C1497" t="str">
            <v>Contratos de Garantia de Taxa de Juro</v>
          </cell>
          <cell r="D1497">
            <v>0</v>
          </cell>
          <cell r="E1497">
            <v>0</v>
          </cell>
          <cell r="F1497">
            <v>0</v>
          </cell>
          <cell r="G1497">
            <v>0</v>
          </cell>
          <cell r="I1497" t="str">
            <v>B</v>
          </cell>
          <cell r="J1497">
            <v>0</v>
          </cell>
          <cell r="K1497">
            <v>0</v>
          </cell>
          <cell r="L1497">
            <v>0</v>
          </cell>
          <cell r="M1497">
            <v>0</v>
          </cell>
          <cell r="N1497">
            <v>0</v>
          </cell>
          <cell r="P1497">
            <v>926</v>
          </cell>
          <cell r="Q1497" t="str">
            <v>Contratos de Garantia de Taxa de Juro</v>
          </cell>
          <cell r="S1497">
            <v>0</v>
          </cell>
        </row>
        <row r="1498">
          <cell r="A1498">
            <v>1384</v>
          </cell>
          <cell r="B1498">
            <v>93</v>
          </cell>
          <cell r="C1498" t="str">
            <v>Operações Sobre Acções</v>
          </cell>
          <cell r="D1498">
            <v>0</v>
          </cell>
          <cell r="E1498">
            <v>0</v>
          </cell>
          <cell r="F1498">
            <v>0</v>
          </cell>
          <cell r="G1498">
            <v>0</v>
          </cell>
          <cell r="I1498" t="str">
            <v>B</v>
          </cell>
          <cell r="J1498">
            <v>0</v>
          </cell>
          <cell r="K1498">
            <v>0</v>
          </cell>
          <cell r="L1498">
            <v>0</v>
          </cell>
          <cell r="M1498">
            <v>0</v>
          </cell>
          <cell r="N1498">
            <v>0</v>
          </cell>
          <cell r="P1498">
            <v>93</v>
          </cell>
          <cell r="Q1498" t="str">
            <v>Operações Sobre Acções</v>
          </cell>
          <cell r="S1498">
            <v>0</v>
          </cell>
        </row>
        <row r="1499">
          <cell r="A1499">
            <v>1385</v>
          </cell>
          <cell r="B1499">
            <v>934</v>
          </cell>
          <cell r="C1499" t="str">
            <v>Operações de Opções Sobre Acções</v>
          </cell>
          <cell r="D1499">
            <v>0</v>
          </cell>
          <cell r="E1499">
            <v>0</v>
          </cell>
          <cell r="F1499">
            <v>0</v>
          </cell>
          <cell r="G1499">
            <v>0</v>
          </cell>
          <cell r="I1499" t="str">
            <v>B</v>
          </cell>
          <cell r="J1499">
            <v>0</v>
          </cell>
          <cell r="K1499">
            <v>0</v>
          </cell>
          <cell r="L1499">
            <v>0</v>
          </cell>
          <cell r="M1499">
            <v>0</v>
          </cell>
          <cell r="N1499">
            <v>0</v>
          </cell>
          <cell r="P1499">
            <v>934</v>
          </cell>
          <cell r="Q1499" t="str">
            <v>Operações de Opções Sobre Acções</v>
          </cell>
          <cell r="S1499">
            <v>0</v>
          </cell>
        </row>
        <row r="1500">
          <cell r="A1500">
            <v>1386</v>
          </cell>
          <cell r="B1500">
            <v>9341</v>
          </cell>
          <cell r="C1500" t="str">
            <v>Opções Compradas</v>
          </cell>
          <cell r="D1500">
            <v>0</v>
          </cell>
          <cell r="E1500">
            <v>0</v>
          </cell>
          <cell r="F1500">
            <v>0</v>
          </cell>
          <cell r="G1500">
            <v>0</v>
          </cell>
          <cell r="I1500" t="str">
            <v>B</v>
          </cell>
          <cell r="J1500">
            <v>0</v>
          </cell>
          <cell r="K1500">
            <v>0</v>
          </cell>
          <cell r="L1500">
            <v>0</v>
          </cell>
          <cell r="M1500">
            <v>0</v>
          </cell>
          <cell r="N1500">
            <v>0</v>
          </cell>
          <cell r="P1500">
            <v>9341</v>
          </cell>
          <cell r="Q1500" t="str">
            <v>Opções Compradas</v>
          </cell>
          <cell r="S1500">
            <v>0</v>
          </cell>
        </row>
        <row r="1501">
          <cell r="A1501">
            <v>1387</v>
          </cell>
          <cell r="B1501">
            <v>9342</v>
          </cell>
          <cell r="C1501" t="str">
            <v>Opções Vendidas</v>
          </cell>
          <cell r="D1501">
            <v>0</v>
          </cell>
          <cell r="E1501">
            <v>0</v>
          </cell>
          <cell r="F1501">
            <v>0</v>
          </cell>
          <cell r="G1501">
            <v>0</v>
          </cell>
          <cell r="I1501" t="str">
            <v>B</v>
          </cell>
          <cell r="J1501">
            <v>0</v>
          </cell>
          <cell r="K1501">
            <v>0</v>
          </cell>
          <cell r="L1501">
            <v>0</v>
          </cell>
          <cell r="M1501">
            <v>0</v>
          </cell>
          <cell r="N1501">
            <v>0</v>
          </cell>
          <cell r="P1501">
            <v>9342</v>
          </cell>
          <cell r="Q1501" t="str">
            <v>Opções Vendidas</v>
          </cell>
          <cell r="S1501">
            <v>0</v>
          </cell>
        </row>
        <row r="1502">
          <cell r="A1502">
            <v>1388</v>
          </cell>
          <cell r="B1502">
            <v>935</v>
          </cell>
          <cell r="C1502" t="str">
            <v>Operações de Futuros Sobre Acções</v>
          </cell>
          <cell r="D1502">
            <v>0</v>
          </cell>
          <cell r="E1502">
            <v>0</v>
          </cell>
          <cell r="F1502">
            <v>0</v>
          </cell>
          <cell r="G1502">
            <v>0</v>
          </cell>
          <cell r="I1502" t="str">
            <v>B</v>
          </cell>
          <cell r="J1502">
            <v>0</v>
          </cell>
          <cell r="K1502">
            <v>0</v>
          </cell>
          <cell r="L1502">
            <v>0</v>
          </cell>
          <cell r="M1502">
            <v>0</v>
          </cell>
          <cell r="N1502">
            <v>0</v>
          </cell>
          <cell r="P1502">
            <v>935</v>
          </cell>
          <cell r="Q1502" t="str">
            <v>Operações de Futuros Sobre Acções</v>
          </cell>
          <cell r="S1502">
            <v>0</v>
          </cell>
        </row>
        <row r="1503">
          <cell r="A1503">
            <v>1389</v>
          </cell>
          <cell r="B1503">
            <v>9351</v>
          </cell>
          <cell r="C1503" t="str">
            <v>Contratos de Compra</v>
          </cell>
          <cell r="D1503">
            <v>0</v>
          </cell>
          <cell r="E1503">
            <v>0</v>
          </cell>
          <cell r="F1503">
            <v>0</v>
          </cell>
          <cell r="G1503">
            <v>0</v>
          </cell>
          <cell r="I1503" t="str">
            <v>B</v>
          </cell>
          <cell r="J1503">
            <v>0</v>
          </cell>
          <cell r="K1503">
            <v>0</v>
          </cell>
          <cell r="L1503">
            <v>0</v>
          </cell>
          <cell r="M1503">
            <v>0</v>
          </cell>
          <cell r="N1503">
            <v>0</v>
          </cell>
          <cell r="P1503">
            <v>9351</v>
          </cell>
          <cell r="Q1503" t="str">
            <v>Contratos de Compra</v>
          </cell>
          <cell r="S1503">
            <v>0</v>
          </cell>
        </row>
        <row r="1504">
          <cell r="A1504">
            <v>1390</v>
          </cell>
          <cell r="B1504">
            <v>9352</v>
          </cell>
          <cell r="C1504" t="str">
            <v>Contratos de Venda</v>
          </cell>
          <cell r="D1504">
            <v>0</v>
          </cell>
          <cell r="E1504">
            <v>0</v>
          </cell>
          <cell r="F1504">
            <v>0</v>
          </cell>
          <cell r="G1504">
            <v>0</v>
          </cell>
          <cell r="I1504" t="str">
            <v>B</v>
          </cell>
          <cell r="J1504">
            <v>0</v>
          </cell>
          <cell r="K1504">
            <v>0</v>
          </cell>
          <cell r="L1504">
            <v>0</v>
          </cell>
          <cell r="M1504">
            <v>0</v>
          </cell>
          <cell r="N1504">
            <v>0</v>
          </cell>
          <cell r="P1504">
            <v>9352</v>
          </cell>
          <cell r="Q1504" t="str">
            <v>Contratos de Venda</v>
          </cell>
          <cell r="S1504">
            <v>0</v>
          </cell>
        </row>
        <row r="1505">
          <cell r="A1505">
            <v>1391</v>
          </cell>
          <cell r="B1505">
            <v>94</v>
          </cell>
          <cell r="C1505" t="str">
            <v>Operações Sobre Instrumentos de Crédito</v>
          </cell>
          <cell r="D1505">
            <v>0</v>
          </cell>
          <cell r="E1505">
            <v>0</v>
          </cell>
          <cell r="F1505">
            <v>0</v>
          </cell>
          <cell r="G1505">
            <v>0</v>
          </cell>
          <cell r="I1505" t="str">
            <v>B</v>
          </cell>
          <cell r="J1505">
            <v>0</v>
          </cell>
          <cell r="K1505">
            <v>0</v>
          </cell>
          <cell r="L1505">
            <v>0</v>
          </cell>
          <cell r="M1505">
            <v>0</v>
          </cell>
          <cell r="N1505">
            <v>0</v>
          </cell>
          <cell r="P1505">
            <v>94</v>
          </cell>
          <cell r="Q1505" t="str">
            <v>Operações Sobre Instrumentos de Crédito</v>
          </cell>
          <cell r="S1505">
            <v>0</v>
          </cell>
        </row>
        <row r="1506">
          <cell r="A1506">
            <v>1392</v>
          </cell>
          <cell r="B1506">
            <v>941</v>
          </cell>
          <cell r="C1506" t="str">
            <v>Derivados de Crédito</v>
          </cell>
          <cell r="D1506">
            <v>0</v>
          </cell>
          <cell r="E1506">
            <v>0</v>
          </cell>
          <cell r="F1506">
            <v>0</v>
          </cell>
          <cell r="G1506">
            <v>0</v>
          </cell>
          <cell r="I1506" t="str">
            <v>B</v>
          </cell>
          <cell r="J1506">
            <v>0</v>
          </cell>
          <cell r="K1506">
            <v>0</v>
          </cell>
          <cell r="L1506">
            <v>0</v>
          </cell>
          <cell r="M1506">
            <v>0</v>
          </cell>
          <cell r="N1506">
            <v>0</v>
          </cell>
          <cell r="P1506">
            <v>941</v>
          </cell>
          <cell r="Q1506" t="str">
            <v>Derivados de Crédito</v>
          </cell>
          <cell r="S1506">
            <v>0</v>
          </cell>
        </row>
        <row r="1507">
          <cell r="A1507">
            <v>1393</v>
          </cell>
          <cell r="B1507">
            <v>949</v>
          </cell>
          <cell r="C1507" t="str">
            <v>Operações a Prazo</v>
          </cell>
          <cell r="D1507">
            <v>0</v>
          </cell>
          <cell r="E1507">
            <v>0</v>
          </cell>
          <cell r="F1507">
            <v>0</v>
          </cell>
          <cell r="G1507">
            <v>0</v>
          </cell>
          <cell r="I1507" t="str">
            <v>B</v>
          </cell>
          <cell r="J1507">
            <v>0</v>
          </cell>
          <cell r="K1507">
            <v>0</v>
          </cell>
          <cell r="L1507">
            <v>0</v>
          </cell>
          <cell r="M1507">
            <v>0</v>
          </cell>
          <cell r="N1507">
            <v>0</v>
          </cell>
          <cell r="P1507">
            <v>949</v>
          </cell>
          <cell r="Q1507" t="str">
            <v>Operações a Prazo</v>
          </cell>
          <cell r="S1507">
            <v>0</v>
          </cell>
        </row>
        <row r="1508">
          <cell r="A1508">
            <v>1395</v>
          </cell>
          <cell r="B1508">
            <v>951</v>
          </cell>
          <cell r="C1508" t="str">
            <v>Subscrição de títulos a Prazo</v>
          </cell>
          <cell r="D1508">
            <v>0</v>
          </cell>
          <cell r="E1508">
            <v>0</v>
          </cell>
          <cell r="F1508">
            <v>0</v>
          </cell>
          <cell r="G1508">
            <v>0</v>
          </cell>
          <cell r="I1508" t="str">
            <v>B</v>
          </cell>
          <cell r="J1508">
            <v>0</v>
          </cell>
          <cell r="K1508">
            <v>0</v>
          </cell>
          <cell r="L1508">
            <v>0</v>
          </cell>
          <cell r="M1508">
            <v>0</v>
          </cell>
          <cell r="N1508">
            <v>0</v>
          </cell>
          <cell r="P1508">
            <v>951</v>
          </cell>
          <cell r="Q1508" t="str">
            <v>Subscrição de títulos a Prazo</v>
          </cell>
          <cell r="S1508">
            <v>0</v>
          </cell>
        </row>
        <row r="1509">
          <cell r="A1509">
            <v>1397</v>
          </cell>
          <cell r="B1509">
            <v>9521</v>
          </cell>
          <cell r="C1509" t="str">
            <v>Operações de Compra</v>
          </cell>
          <cell r="D1509">
            <v>0</v>
          </cell>
          <cell r="E1509">
            <v>0</v>
          </cell>
          <cell r="F1509">
            <v>0</v>
          </cell>
          <cell r="G1509">
            <v>0</v>
          </cell>
          <cell r="I1509" t="str">
            <v>B</v>
          </cell>
          <cell r="J1509">
            <v>0</v>
          </cell>
          <cell r="K1509">
            <v>0</v>
          </cell>
          <cell r="L1509">
            <v>0</v>
          </cell>
          <cell r="M1509">
            <v>0</v>
          </cell>
          <cell r="N1509">
            <v>0</v>
          </cell>
          <cell r="P1509">
            <v>9521</v>
          </cell>
          <cell r="Q1509" t="str">
            <v>Operações de Compra</v>
          </cell>
          <cell r="S1509">
            <v>0</v>
          </cell>
        </row>
        <row r="1510">
          <cell r="A1510">
            <v>1398</v>
          </cell>
          <cell r="B1510">
            <v>95211</v>
          </cell>
          <cell r="C1510" t="str">
            <v>Por Opção Contratual</v>
          </cell>
          <cell r="D1510">
            <v>0</v>
          </cell>
          <cell r="E1510">
            <v>0</v>
          </cell>
          <cell r="F1510">
            <v>0</v>
          </cell>
          <cell r="G1510">
            <v>0</v>
          </cell>
          <cell r="I1510" t="str">
            <v>B</v>
          </cell>
          <cell r="J1510">
            <v>0</v>
          </cell>
          <cell r="K1510">
            <v>0</v>
          </cell>
          <cell r="L1510">
            <v>0</v>
          </cell>
          <cell r="M1510">
            <v>0</v>
          </cell>
          <cell r="N1510">
            <v>0</v>
          </cell>
          <cell r="P1510">
            <v>95211</v>
          </cell>
          <cell r="Q1510" t="str">
            <v>Por Opção Contratual</v>
          </cell>
          <cell r="S1510">
            <v>0</v>
          </cell>
        </row>
        <row r="1511">
          <cell r="A1511">
            <v>1399</v>
          </cell>
          <cell r="B1511">
            <v>952111</v>
          </cell>
          <cell r="C1511" t="str">
            <v>Com Definição de Preço</v>
          </cell>
          <cell r="D1511">
            <v>0</v>
          </cell>
          <cell r="E1511">
            <v>0</v>
          </cell>
          <cell r="F1511">
            <v>0</v>
          </cell>
          <cell r="G1511">
            <v>0</v>
          </cell>
          <cell r="I1511" t="str">
            <v>B</v>
          </cell>
          <cell r="J1511">
            <v>0</v>
          </cell>
          <cell r="K1511">
            <v>0</v>
          </cell>
          <cell r="L1511">
            <v>0</v>
          </cell>
          <cell r="M1511">
            <v>0</v>
          </cell>
          <cell r="N1511">
            <v>0</v>
          </cell>
          <cell r="P1511">
            <v>952111</v>
          </cell>
          <cell r="Q1511" t="str">
            <v>Com Definição de Preço</v>
          </cell>
          <cell r="S1511">
            <v>0</v>
          </cell>
        </row>
        <row r="1512">
          <cell r="A1512">
            <v>1400</v>
          </cell>
          <cell r="B1512">
            <v>952112</v>
          </cell>
          <cell r="C1512" t="str">
            <v>Sem Definição de Preço</v>
          </cell>
          <cell r="D1512">
            <v>0</v>
          </cell>
          <cell r="E1512">
            <v>0</v>
          </cell>
          <cell r="F1512">
            <v>0</v>
          </cell>
          <cell r="G1512">
            <v>0</v>
          </cell>
          <cell r="I1512" t="str">
            <v>B</v>
          </cell>
          <cell r="J1512">
            <v>0</v>
          </cell>
          <cell r="K1512">
            <v>0</v>
          </cell>
          <cell r="L1512">
            <v>0</v>
          </cell>
          <cell r="M1512">
            <v>0</v>
          </cell>
          <cell r="N1512">
            <v>0</v>
          </cell>
          <cell r="P1512">
            <v>952112</v>
          </cell>
          <cell r="Q1512" t="str">
            <v>Sem Definição de Preço</v>
          </cell>
          <cell r="S1512">
            <v>0</v>
          </cell>
        </row>
        <row r="1513">
          <cell r="A1513">
            <v>1401</v>
          </cell>
          <cell r="B1513">
            <v>95212</v>
          </cell>
          <cell r="C1513" t="str">
            <v>Por Obrigação Contratual</v>
          </cell>
          <cell r="D1513">
            <v>0</v>
          </cell>
          <cell r="E1513">
            <v>0</v>
          </cell>
          <cell r="F1513">
            <v>0</v>
          </cell>
          <cell r="G1513">
            <v>0</v>
          </cell>
          <cell r="I1513" t="str">
            <v>B</v>
          </cell>
          <cell r="J1513">
            <v>0</v>
          </cell>
          <cell r="K1513">
            <v>0</v>
          </cell>
          <cell r="L1513">
            <v>0</v>
          </cell>
          <cell r="M1513">
            <v>0</v>
          </cell>
          <cell r="N1513">
            <v>0</v>
          </cell>
          <cell r="P1513">
            <v>95212</v>
          </cell>
          <cell r="Q1513" t="str">
            <v>Por Obrigação Contratual</v>
          </cell>
          <cell r="S1513">
            <v>0</v>
          </cell>
        </row>
        <row r="1514">
          <cell r="A1514">
            <v>1402</v>
          </cell>
          <cell r="B1514">
            <v>952121</v>
          </cell>
          <cell r="C1514" t="str">
            <v>Com Definição de Preço</v>
          </cell>
          <cell r="D1514">
            <v>0</v>
          </cell>
          <cell r="E1514">
            <v>0</v>
          </cell>
          <cell r="F1514">
            <v>0</v>
          </cell>
          <cell r="G1514">
            <v>0</v>
          </cell>
          <cell r="I1514" t="str">
            <v>B</v>
          </cell>
          <cell r="J1514">
            <v>0</v>
          </cell>
          <cell r="K1514">
            <v>0</v>
          </cell>
          <cell r="L1514">
            <v>0</v>
          </cell>
          <cell r="M1514">
            <v>0</v>
          </cell>
          <cell r="N1514">
            <v>0</v>
          </cell>
          <cell r="P1514">
            <v>952121</v>
          </cell>
          <cell r="Q1514" t="str">
            <v>Com Definição de Preço</v>
          </cell>
          <cell r="S1514">
            <v>0</v>
          </cell>
        </row>
        <row r="1515">
          <cell r="A1515">
            <v>1403</v>
          </cell>
          <cell r="B1515">
            <v>952122</v>
          </cell>
          <cell r="C1515" t="str">
            <v>Sem Definição de Preço</v>
          </cell>
          <cell r="D1515">
            <v>0</v>
          </cell>
          <cell r="E1515">
            <v>0</v>
          </cell>
          <cell r="F1515">
            <v>0</v>
          </cell>
          <cell r="G1515">
            <v>0</v>
          </cell>
          <cell r="I1515" t="str">
            <v>B</v>
          </cell>
          <cell r="J1515">
            <v>0</v>
          </cell>
          <cell r="K1515">
            <v>0</v>
          </cell>
          <cell r="L1515">
            <v>0</v>
          </cell>
          <cell r="M1515">
            <v>0</v>
          </cell>
          <cell r="N1515">
            <v>0</v>
          </cell>
          <cell r="P1515">
            <v>952122</v>
          </cell>
          <cell r="Q1515" t="str">
            <v>Sem Definição de Preço</v>
          </cell>
          <cell r="S1515">
            <v>0</v>
          </cell>
        </row>
        <row r="1516">
          <cell r="A1516">
            <v>1406</v>
          </cell>
          <cell r="B1516">
            <v>952211</v>
          </cell>
          <cell r="C1516" t="str">
            <v>Com Definição de Preço</v>
          </cell>
          <cell r="D1516">
            <v>0</v>
          </cell>
          <cell r="E1516">
            <v>0</v>
          </cell>
          <cell r="F1516">
            <v>0</v>
          </cell>
          <cell r="G1516">
            <v>0</v>
          </cell>
          <cell r="I1516" t="str">
            <v>B</v>
          </cell>
          <cell r="J1516">
            <v>0</v>
          </cell>
          <cell r="K1516">
            <v>0</v>
          </cell>
          <cell r="L1516">
            <v>0</v>
          </cell>
          <cell r="M1516">
            <v>0</v>
          </cell>
          <cell r="N1516">
            <v>0</v>
          </cell>
          <cell r="P1516">
            <v>952211</v>
          </cell>
          <cell r="Q1516" t="str">
            <v>Com Definição de Preço</v>
          </cell>
          <cell r="S1516">
            <v>0</v>
          </cell>
        </row>
        <row r="1517">
          <cell r="A1517">
            <v>1418</v>
          </cell>
          <cell r="B1517">
            <v>95222</v>
          </cell>
          <cell r="C1517" t="str">
            <v>Por Obrigação Contratual</v>
          </cell>
          <cell r="D1517">
            <v>0</v>
          </cell>
          <cell r="E1517">
            <v>0</v>
          </cell>
          <cell r="F1517">
            <v>0</v>
          </cell>
          <cell r="G1517">
            <v>0</v>
          </cell>
          <cell r="I1517" t="str">
            <v>B</v>
          </cell>
          <cell r="J1517">
            <v>0</v>
          </cell>
          <cell r="K1517">
            <v>0</v>
          </cell>
          <cell r="L1517">
            <v>0</v>
          </cell>
          <cell r="M1517">
            <v>0</v>
          </cell>
          <cell r="N1517">
            <v>0</v>
          </cell>
          <cell r="P1517">
            <v>95222</v>
          </cell>
          <cell r="Q1517" t="str">
            <v>Por Obrigação Contratual</v>
          </cell>
          <cell r="S1517">
            <v>0</v>
          </cell>
        </row>
        <row r="1518">
          <cell r="A1518">
            <v>1419</v>
          </cell>
          <cell r="B1518">
            <v>952221</v>
          </cell>
          <cell r="C1518" t="str">
            <v>Com Definição de Preço</v>
          </cell>
          <cell r="D1518">
            <v>0</v>
          </cell>
          <cell r="E1518">
            <v>0</v>
          </cell>
          <cell r="F1518">
            <v>0</v>
          </cell>
          <cell r="G1518">
            <v>0</v>
          </cell>
          <cell r="I1518" t="str">
            <v>B</v>
          </cell>
          <cell r="J1518">
            <v>0</v>
          </cell>
          <cell r="K1518">
            <v>0</v>
          </cell>
          <cell r="L1518">
            <v>0</v>
          </cell>
          <cell r="M1518">
            <v>0</v>
          </cell>
          <cell r="N1518">
            <v>0</v>
          </cell>
          <cell r="P1518">
            <v>952221</v>
          </cell>
          <cell r="Q1518" t="str">
            <v>Com Definição de Preço</v>
          </cell>
          <cell r="S1518">
            <v>0</v>
          </cell>
        </row>
        <row r="1519">
          <cell r="A1519">
            <v>1420</v>
          </cell>
          <cell r="B1519">
            <v>952222</v>
          </cell>
          <cell r="C1519" t="str">
            <v>Sem Definição de Preço</v>
          </cell>
          <cell r="D1519">
            <v>0</v>
          </cell>
          <cell r="E1519">
            <v>0</v>
          </cell>
          <cell r="F1519">
            <v>0</v>
          </cell>
          <cell r="G1519">
            <v>0</v>
          </cell>
          <cell r="I1519" t="str">
            <v>B</v>
          </cell>
          <cell r="J1519">
            <v>0</v>
          </cell>
          <cell r="K1519">
            <v>0</v>
          </cell>
          <cell r="L1519">
            <v>0</v>
          </cell>
          <cell r="M1519">
            <v>0</v>
          </cell>
          <cell r="N1519">
            <v>0</v>
          </cell>
          <cell r="P1519">
            <v>952222</v>
          </cell>
          <cell r="Q1519" t="str">
            <v>Sem Definição de Preço</v>
          </cell>
          <cell r="S1519">
            <v>0</v>
          </cell>
        </row>
        <row r="1520">
          <cell r="A1520">
            <v>1422</v>
          </cell>
          <cell r="B1520">
            <v>961</v>
          </cell>
          <cell r="C1520" t="str">
            <v>Garantias Prestadas</v>
          </cell>
          <cell r="D1520">
            <v>0</v>
          </cell>
          <cell r="E1520">
            <v>0</v>
          </cell>
          <cell r="F1520">
            <v>0</v>
          </cell>
          <cell r="G1520">
            <v>0</v>
          </cell>
          <cell r="I1520" t="str">
            <v>B</v>
          </cell>
          <cell r="J1520">
            <v>0</v>
          </cell>
          <cell r="K1520">
            <v>0</v>
          </cell>
          <cell r="L1520">
            <v>0</v>
          </cell>
          <cell r="M1520">
            <v>0</v>
          </cell>
          <cell r="N1520">
            <v>0</v>
          </cell>
          <cell r="P1520">
            <v>961</v>
          </cell>
          <cell r="Q1520" t="str">
            <v>Garantias Prestadas</v>
          </cell>
          <cell r="S1520">
            <v>0</v>
          </cell>
        </row>
        <row r="1521">
          <cell r="A1521">
            <v>1425</v>
          </cell>
          <cell r="B1521">
            <v>96211</v>
          </cell>
          <cell r="C1521" t="str">
            <v>Garantias Pessoais / Institucionais</v>
          </cell>
          <cell r="D1521">
            <v>0</v>
          </cell>
          <cell r="E1521">
            <v>0</v>
          </cell>
          <cell r="F1521">
            <v>0</v>
          </cell>
          <cell r="G1521">
            <v>0</v>
          </cell>
          <cell r="I1521" t="str">
            <v>B</v>
          </cell>
          <cell r="J1521">
            <v>0</v>
          </cell>
          <cell r="K1521">
            <v>0</v>
          </cell>
          <cell r="L1521">
            <v>0</v>
          </cell>
          <cell r="M1521">
            <v>0</v>
          </cell>
          <cell r="N1521">
            <v>0</v>
          </cell>
          <cell r="P1521">
            <v>96211</v>
          </cell>
          <cell r="Q1521" t="str">
            <v>Garantias Pessoais / Institucionais</v>
          </cell>
          <cell r="S1521">
            <v>0</v>
          </cell>
        </row>
        <row r="1522">
          <cell r="A1522">
            <v>1432</v>
          </cell>
          <cell r="B1522">
            <v>9622</v>
          </cell>
          <cell r="C1522" t="str">
            <v>Valores Concedidos Em Garantia</v>
          </cell>
          <cell r="D1522">
            <v>0</v>
          </cell>
          <cell r="E1522">
            <v>0</v>
          </cell>
          <cell r="F1522">
            <v>0</v>
          </cell>
          <cell r="G1522">
            <v>0</v>
          </cell>
          <cell r="I1522" t="str">
            <v>B</v>
          </cell>
          <cell r="J1522">
            <v>0</v>
          </cell>
          <cell r="K1522">
            <v>0</v>
          </cell>
          <cell r="L1522">
            <v>0</v>
          </cell>
          <cell r="M1522">
            <v>0</v>
          </cell>
          <cell r="N1522">
            <v>0</v>
          </cell>
          <cell r="P1522">
            <v>9622</v>
          </cell>
          <cell r="Q1522" t="str">
            <v>Valores Concedidos Em Garantia</v>
          </cell>
          <cell r="S1522">
            <v>0</v>
          </cell>
        </row>
        <row r="1523">
          <cell r="A1523">
            <v>1433</v>
          </cell>
          <cell r="B1523">
            <v>96221</v>
          </cell>
          <cell r="C1523" t="str">
            <v>Garantias Pessoais / Institucionais</v>
          </cell>
          <cell r="D1523">
            <v>0</v>
          </cell>
          <cell r="E1523">
            <v>0</v>
          </cell>
          <cell r="F1523">
            <v>0</v>
          </cell>
          <cell r="G1523">
            <v>0</v>
          </cell>
          <cell r="I1523" t="str">
            <v>B</v>
          </cell>
          <cell r="J1523">
            <v>0</v>
          </cell>
          <cell r="K1523">
            <v>0</v>
          </cell>
          <cell r="L1523">
            <v>0</v>
          </cell>
          <cell r="M1523">
            <v>0</v>
          </cell>
          <cell r="N1523">
            <v>0</v>
          </cell>
          <cell r="P1523">
            <v>96221</v>
          </cell>
          <cell r="Q1523" t="str">
            <v>Garantias Pessoais / Institucionais</v>
          </cell>
          <cell r="S1523">
            <v>0</v>
          </cell>
        </row>
        <row r="1524">
          <cell r="A1524">
            <v>1434</v>
          </cell>
          <cell r="B1524">
            <v>96222</v>
          </cell>
          <cell r="C1524" t="str">
            <v>Garantias Reais</v>
          </cell>
          <cell r="D1524">
            <v>0</v>
          </cell>
          <cell r="E1524">
            <v>0</v>
          </cell>
          <cell r="F1524">
            <v>0</v>
          </cell>
          <cell r="G1524">
            <v>0</v>
          </cell>
          <cell r="I1524" t="str">
            <v>B</v>
          </cell>
          <cell r="J1524">
            <v>0</v>
          </cell>
          <cell r="K1524">
            <v>0</v>
          </cell>
          <cell r="L1524">
            <v>0</v>
          </cell>
          <cell r="M1524">
            <v>0</v>
          </cell>
          <cell r="N1524">
            <v>0</v>
          </cell>
          <cell r="P1524">
            <v>96222</v>
          </cell>
          <cell r="Q1524" t="str">
            <v>Garantias Reais</v>
          </cell>
          <cell r="S1524">
            <v>0</v>
          </cell>
        </row>
        <row r="1525">
          <cell r="A1525">
            <v>1453</v>
          </cell>
          <cell r="B1525" t="str">
            <v>000117-5971-27</v>
          </cell>
          <cell r="C1525" t="str">
            <v xml:space="preserve">  Acções Portuvinus, SA</v>
          </cell>
          <cell r="D1525">
            <v>0</v>
          </cell>
          <cell r="E1525">
            <v>0</v>
          </cell>
          <cell r="F1525">
            <v>0</v>
          </cell>
          <cell r="G1525">
            <v>0</v>
          </cell>
          <cell r="I1525" t="str">
            <v>B</v>
          </cell>
          <cell r="J1525">
            <v>0</v>
          </cell>
          <cell r="K1525">
            <v>0</v>
          </cell>
          <cell r="L1525">
            <v>0</v>
          </cell>
          <cell r="M1525">
            <v>0</v>
          </cell>
          <cell r="N1525">
            <v>0</v>
          </cell>
          <cell r="P1525" t="str">
            <v>000117-5971-27</v>
          </cell>
          <cell r="Q1525" t="str">
            <v xml:space="preserve">  Acções Portuvinus, SA</v>
          </cell>
          <cell r="S1525">
            <v>0</v>
          </cell>
        </row>
        <row r="1526">
          <cell r="A1526">
            <v>1490</v>
          </cell>
          <cell r="B1526">
            <v>0</v>
          </cell>
          <cell r="C1526" t="str">
            <v>De Créditos de Venda de Activos</v>
          </cell>
          <cell r="D1526">
            <v>0</v>
          </cell>
          <cell r="E1526">
            <v>0</v>
          </cell>
          <cell r="F1526">
            <v>0</v>
          </cell>
          <cell r="G1526">
            <v>0</v>
          </cell>
          <cell r="I1526" t="str">
            <v>B</v>
          </cell>
          <cell r="J1526">
            <v>0</v>
          </cell>
          <cell r="K1526">
            <v>0</v>
          </cell>
          <cell r="L1526">
            <v>0</v>
          </cell>
          <cell r="M1526">
            <v>0</v>
          </cell>
          <cell r="N1526">
            <v>0</v>
          </cell>
          <cell r="P1526">
            <v>0</v>
          </cell>
          <cell r="Q1526" t="str">
            <v>De Créditos de Venda de Activos</v>
          </cell>
          <cell r="S1526">
            <v>0</v>
          </cell>
        </row>
        <row r="1527">
          <cell r="A1527">
            <v>1511</v>
          </cell>
          <cell r="B1527">
            <v>0</v>
          </cell>
          <cell r="C1527" t="str">
            <v>Outras</v>
          </cell>
          <cell r="D1527">
            <v>0</v>
          </cell>
          <cell r="E1527">
            <v>0</v>
          </cell>
          <cell r="F1527">
            <v>0</v>
          </cell>
          <cell r="G1527">
            <v>0</v>
          </cell>
          <cell r="I1527" t="str">
            <v>B</v>
          </cell>
          <cell r="J1527">
            <v>0</v>
          </cell>
          <cell r="K1527">
            <v>0</v>
          </cell>
          <cell r="L1527">
            <v>0</v>
          </cell>
          <cell r="M1527">
            <v>0</v>
          </cell>
          <cell r="N1527">
            <v>0</v>
          </cell>
          <cell r="P1527">
            <v>0</v>
          </cell>
          <cell r="Q1527" t="str">
            <v>Outras</v>
          </cell>
          <cell r="S1527">
            <v>0</v>
          </cell>
        </row>
        <row r="1528">
          <cell r="A1528">
            <v>1519</v>
          </cell>
          <cell r="B1528">
            <v>991</v>
          </cell>
          <cell r="C1528" t="str">
            <v>Operações Cambiais</v>
          </cell>
          <cell r="D1528">
            <v>0</v>
          </cell>
          <cell r="E1528">
            <v>0</v>
          </cell>
          <cell r="F1528">
            <v>0</v>
          </cell>
          <cell r="G1528">
            <v>0</v>
          </cell>
          <cell r="I1528" t="str">
            <v>B</v>
          </cell>
          <cell r="J1528">
            <v>0</v>
          </cell>
          <cell r="K1528">
            <v>0</v>
          </cell>
          <cell r="L1528">
            <v>0</v>
          </cell>
          <cell r="M1528">
            <v>0</v>
          </cell>
          <cell r="N1528">
            <v>0</v>
          </cell>
          <cell r="P1528">
            <v>991</v>
          </cell>
          <cell r="Q1528" t="str">
            <v>Operações Cambiais</v>
          </cell>
          <cell r="S1528">
            <v>0</v>
          </cell>
        </row>
        <row r="1529">
          <cell r="A1529">
            <v>1520</v>
          </cell>
          <cell r="B1529">
            <v>992</v>
          </cell>
          <cell r="C1529" t="str">
            <v>Operações Sobre Taxas de Juro</v>
          </cell>
          <cell r="D1529">
            <v>0</v>
          </cell>
          <cell r="E1529">
            <v>0</v>
          </cell>
          <cell r="F1529">
            <v>0</v>
          </cell>
          <cell r="G1529">
            <v>0</v>
          </cell>
          <cell r="I1529" t="str">
            <v>B</v>
          </cell>
          <cell r="J1529">
            <v>0</v>
          </cell>
          <cell r="K1529">
            <v>0</v>
          </cell>
          <cell r="L1529">
            <v>0</v>
          </cell>
          <cell r="M1529">
            <v>0</v>
          </cell>
          <cell r="N1529">
            <v>0</v>
          </cell>
          <cell r="P1529">
            <v>992</v>
          </cell>
          <cell r="Q1529" t="str">
            <v>Operações Sobre Taxas de Juro</v>
          </cell>
          <cell r="S1529">
            <v>0</v>
          </cell>
        </row>
        <row r="1530">
          <cell r="A1530">
            <v>1521</v>
          </cell>
          <cell r="B1530">
            <v>993</v>
          </cell>
          <cell r="C1530" t="str">
            <v>Operações Sobre Acções</v>
          </cell>
          <cell r="D1530">
            <v>0</v>
          </cell>
          <cell r="E1530">
            <v>0</v>
          </cell>
          <cell r="F1530">
            <v>0</v>
          </cell>
          <cell r="G1530">
            <v>0</v>
          </cell>
          <cell r="I1530" t="str">
            <v>B</v>
          </cell>
          <cell r="J1530">
            <v>0</v>
          </cell>
          <cell r="K1530">
            <v>0</v>
          </cell>
          <cell r="L1530">
            <v>0</v>
          </cell>
          <cell r="M1530">
            <v>0</v>
          </cell>
          <cell r="N1530">
            <v>0</v>
          </cell>
          <cell r="P1530">
            <v>993</v>
          </cell>
          <cell r="Q1530" t="str">
            <v>Operações Sobre Acções</v>
          </cell>
          <cell r="S1530">
            <v>0</v>
          </cell>
        </row>
        <row r="1531">
          <cell r="A1531">
            <v>1522</v>
          </cell>
          <cell r="B1531">
            <v>994</v>
          </cell>
          <cell r="C1531" t="str">
            <v>Operações Sobre Instrumentos de Crédito</v>
          </cell>
          <cell r="D1531">
            <v>0</v>
          </cell>
          <cell r="E1531">
            <v>0</v>
          </cell>
          <cell r="F1531">
            <v>0</v>
          </cell>
          <cell r="G1531">
            <v>0</v>
          </cell>
          <cell r="I1531" t="str">
            <v>B</v>
          </cell>
          <cell r="J1531">
            <v>0</v>
          </cell>
          <cell r="K1531">
            <v>0</v>
          </cell>
          <cell r="L1531">
            <v>0</v>
          </cell>
          <cell r="M1531">
            <v>0</v>
          </cell>
          <cell r="N1531">
            <v>0</v>
          </cell>
          <cell r="P1531">
            <v>994</v>
          </cell>
          <cell r="Q1531" t="str">
            <v>Operações Sobre Instrumentos de Crédito</v>
          </cell>
          <cell r="S1531">
            <v>0</v>
          </cell>
        </row>
        <row r="1532">
          <cell r="A1532">
            <v>1523</v>
          </cell>
          <cell r="B1532">
            <v>995</v>
          </cell>
          <cell r="C1532" t="str">
            <v>Compromissos com e de Terceiros</v>
          </cell>
          <cell r="D1532">
            <v>0</v>
          </cell>
          <cell r="E1532">
            <v>0</v>
          </cell>
          <cell r="F1532">
            <v>0</v>
          </cell>
          <cell r="G1532">
            <v>0</v>
          </cell>
          <cell r="I1532" t="str">
            <v>B</v>
          </cell>
          <cell r="J1532">
            <v>0</v>
          </cell>
          <cell r="K1532">
            <v>0</v>
          </cell>
          <cell r="L1532">
            <v>0</v>
          </cell>
          <cell r="M1532">
            <v>0</v>
          </cell>
          <cell r="N1532">
            <v>0</v>
          </cell>
          <cell r="P1532">
            <v>995</v>
          </cell>
          <cell r="Q1532" t="str">
            <v>Compromissos com e de Terceiros</v>
          </cell>
          <cell r="S1532">
            <v>0</v>
          </cell>
        </row>
        <row r="1533">
          <cell r="A1533">
            <v>1524</v>
          </cell>
          <cell r="B1533">
            <v>9951</v>
          </cell>
          <cell r="C1533" t="str">
            <v>Operações de Compra</v>
          </cell>
          <cell r="D1533">
            <v>0</v>
          </cell>
          <cell r="E1533">
            <v>0</v>
          </cell>
          <cell r="F1533">
            <v>0</v>
          </cell>
          <cell r="G1533">
            <v>0</v>
          </cell>
          <cell r="I1533" t="str">
            <v>B</v>
          </cell>
          <cell r="J1533">
            <v>0</v>
          </cell>
          <cell r="K1533">
            <v>0</v>
          </cell>
          <cell r="L1533">
            <v>0</v>
          </cell>
          <cell r="M1533">
            <v>0</v>
          </cell>
          <cell r="N1533">
            <v>0</v>
          </cell>
          <cell r="P1533">
            <v>9951</v>
          </cell>
          <cell r="Q1533" t="str">
            <v>Operações de Compra</v>
          </cell>
          <cell r="S1533">
            <v>0</v>
          </cell>
        </row>
        <row r="1534">
          <cell r="A1534">
            <v>1525</v>
          </cell>
          <cell r="B1534">
            <v>9952</v>
          </cell>
          <cell r="C1534" t="str">
            <v>Operações de Venda</v>
          </cell>
          <cell r="D1534">
            <v>0</v>
          </cell>
          <cell r="E1534">
            <v>0</v>
          </cell>
          <cell r="F1534">
            <v>0</v>
          </cell>
          <cell r="G1534">
            <v>0</v>
          </cell>
          <cell r="I1534" t="str">
            <v>B</v>
          </cell>
          <cell r="J1534">
            <v>0</v>
          </cell>
          <cell r="K1534">
            <v>0</v>
          </cell>
          <cell r="L1534">
            <v>0</v>
          </cell>
          <cell r="M1534">
            <v>0</v>
          </cell>
          <cell r="N1534">
            <v>0</v>
          </cell>
          <cell r="P1534">
            <v>9952</v>
          </cell>
          <cell r="Q1534" t="str">
            <v>Operações de Venda</v>
          </cell>
          <cell r="S1534">
            <v>0</v>
          </cell>
        </row>
        <row r="1535">
          <cell r="A1535">
            <v>1526</v>
          </cell>
          <cell r="B1535">
            <v>996</v>
          </cell>
          <cell r="C1535" t="str">
            <v>Operações de Garantia Sobre Participadas</v>
          </cell>
          <cell r="D1535">
            <v>0</v>
          </cell>
          <cell r="E1535">
            <v>0</v>
          </cell>
          <cell r="F1535">
            <v>0</v>
          </cell>
          <cell r="G1535">
            <v>0</v>
          </cell>
          <cell r="I1535" t="str">
            <v>B</v>
          </cell>
          <cell r="J1535">
            <v>0</v>
          </cell>
          <cell r="K1535">
            <v>0</v>
          </cell>
          <cell r="L1535">
            <v>0</v>
          </cell>
          <cell r="M1535">
            <v>0</v>
          </cell>
          <cell r="N1535">
            <v>0</v>
          </cell>
          <cell r="P1535">
            <v>996</v>
          </cell>
          <cell r="Q1535" t="str">
            <v>Operações de Garantia Sobre Participadas</v>
          </cell>
          <cell r="S1535">
            <v>0</v>
          </cell>
        </row>
        <row r="1536">
          <cell r="A1536">
            <v>1527</v>
          </cell>
          <cell r="B1536">
            <v>9961</v>
          </cell>
          <cell r="C1536" t="str">
            <v>Garantias Prestadas</v>
          </cell>
          <cell r="D1536">
            <v>0</v>
          </cell>
          <cell r="E1536">
            <v>0</v>
          </cell>
          <cell r="F1536">
            <v>0</v>
          </cell>
          <cell r="G1536">
            <v>0</v>
          </cell>
          <cell r="I1536" t="str">
            <v>B</v>
          </cell>
          <cell r="J1536">
            <v>0</v>
          </cell>
          <cell r="K1536">
            <v>0</v>
          </cell>
          <cell r="L1536">
            <v>0</v>
          </cell>
          <cell r="M1536">
            <v>0</v>
          </cell>
          <cell r="N1536">
            <v>0</v>
          </cell>
          <cell r="P1536">
            <v>9961</v>
          </cell>
          <cell r="Q1536" t="str">
            <v>Garantias Prestadas</v>
          </cell>
          <cell r="S1536">
            <v>0</v>
          </cell>
        </row>
        <row r="1537">
          <cell r="A1537">
            <v>1528</v>
          </cell>
          <cell r="B1537">
            <v>9962</v>
          </cell>
          <cell r="C1537" t="str">
            <v>Operações de Garantia Colateralizadas</v>
          </cell>
          <cell r="D1537">
            <v>0</v>
          </cell>
          <cell r="E1537">
            <v>0</v>
          </cell>
          <cell r="F1537">
            <v>0</v>
          </cell>
          <cell r="G1537">
            <v>0</v>
          </cell>
          <cell r="I1537" t="str">
            <v>B</v>
          </cell>
          <cell r="J1537">
            <v>0</v>
          </cell>
          <cell r="K1537">
            <v>0</v>
          </cell>
          <cell r="L1537">
            <v>0</v>
          </cell>
          <cell r="M1537">
            <v>0</v>
          </cell>
          <cell r="N1537">
            <v>0</v>
          </cell>
          <cell r="P1537">
            <v>9962</v>
          </cell>
          <cell r="Q1537" t="str">
            <v>Operações de Garantia Colateralizadas</v>
          </cell>
          <cell r="S1537">
            <v>0</v>
          </cell>
        </row>
      </sheetData>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IRAS"/>
      <sheetName val="ANALITICO"/>
      <sheetName val="ANALITICO (EUR)"/>
      <sheetName val="BALANÇO E DR"/>
      <sheetName val="BALDE"/>
      <sheetName val="BALANÇO E DR (EUR)"/>
      <sheetName val="BALDE (EUR)"/>
      <sheetName val="BDP"/>
      <sheetName val="Identificação"/>
    </sheetNames>
    <sheetDataSet>
      <sheetData sheetId="0" refreshError="1"/>
      <sheetData sheetId="1" refreshError="1"/>
      <sheetData sheetId="2" refreshError="1"/>
      <sheetData sheetId="3" refreshError="1">
        <row r="1">
          <cell r="A1" t="str">
            <v>BANCO BPI , S.A.</v>
          </cell>
          <cell r="L1" t="str">
            <v>BANCO BPI , S.A.</v>
          </cell>
        </row>
        <row r="2">
          <cell r="D2" t="str">
            <v>Sede: Rua Sá da Bandeira, 20 - 4000-427 PORTO</v>
          </cell>
          <cell r="I2" t="str">
            <v>ACTIVIDADE GLOBAL</v>
          </cell>
          <cell r="R2" t="str">
            <v>ACTIVIDADE GLOBAL</v>
          </cell>
        </row>
        <row r="3">
          <cell r="A3" t="str">
            <v xml:space="preserve">          Matriculado na Conservatória do Registo</v>
          </cell>
          <cell r="D3" t="str">
            <v>Capital Social: 90 000 000 000$00</v>
          </cell>
        </row>
        <row r="4">
          <cell r="A4" t="str">
            <v xml:space="preserve">          Comercial do Porto, sob o nº 6660-A</v>
          </cell>
        </row>
        <row r="5">
          <cell r="A5" t="str">
            <v>BALANÇO     EM     31    DE   JULHO    DE    2001</v>
          </cell>
          <cell r="L5" t="str">
            <v>DEMONSTRAÇÃO   DE     RESULTADOS    EM   31    DE   JULHO    DE    2001</v>
          </cell>
        </row>
        <row r="6">
          <cell r="A6" t="str">
            <v xml:space="preserve">          Pessoa colectiva nº 500727830</v>
          </cell>
        </row>
        <row r="7">
          <cell r="I7" t="str">
            <v xml:space="preserve"> (em milhares de escudos)</v>
          </cell>
          <cell r="R7" t="str">
            <v xml:space="preserve"> (em milhares de escudos)</v>
          </cell>
        </row>
        <row r="9">
          <cell r="A9" t="str">
            <v>CÓDIGO</v>
          </cell>
          <cell r="D9" t="str">
            <v>ANO</v>
          </cell>
          <cell r="F9" t="str">
            <v>ANO</v>
          </cell>
          <cell r="G9" t="str">
            <v>CÓDIGO</v>
          </cell>
          <cell r="J9" t="str">
            <v>ANO</v>
          </cell>
          <cell r="L9" t="str">
            <v>CÓDIGO</v>
          </cell>
          <cell r="O9" t="str">
            <v>ANO</v>
          </cell>
          <cell r="P9" t="str">
            <v>CÓDIGO</v>
          </cell>
          <cell r="S9" t="str">
            <v>ANO</v>
          </cell>
        </row>
        <row r="10">
          <cell r="A10" t="str">
            <v>DAS</v>
          </cell>
          <cell r="B10" t="str">
            <v xml:space="preserve">  A  C  T  I  V  O</v>
          </cell>
          <cell r="F10" t="str">
            <v>ANTERIOR</v>
          </cell>
          <cell r="G10" t="str">
            <v>DAS</v>
          </cell>
          <cell r="H10" t="str">
            <v xml:space="preserve">  P A S S I V O</v>
          </cell>
          <cell r="I10" t="str">
            <v>ANO</v>
          </cell>
          <cell r="J10" t="str">
            <v>ANTERIOR</v>
          </cell>
          <cell r="L10" t="str">
            <v>DAS</v>
          </cell>
          <cell r="M10" t="str">
            <v>D  É  B  I  T  O</v>
          </cell>
          <cell r="N10" t="str">
            <v>ANO</v>
          </cell>
          <cell r="O10" t="str">
            <v>ANTERIOR</v>
          </cell>
          <cell r="P10" t="str">
            <v>DAS</v>
          </cell>
          <cell r="Q10" t="str">
            <v>C  R  É  D  I  T  O</v>
          </cell>
          <cell r="R10" t="str">
            <v>ANO</v>
          </cell>
          <cell r="S10" t="str">
            <v>ANTERIOR</v>
          </cell>
        </row>
        <row r="11">
          <cell r="A11" t="str">
            <v>CONTAS</v>
          </cell>
          <cell r="C11" t="str">
            <v>ACTIVO</v>
          </cell>
          <cell r="D11" t="str">
            <v>AMORTIZAÇÕES</v>
          </cell>
          <cell r="E11" t="str">
            <v>ACTIVO</v>
          </cell>
          <cell r="F11" t="str">
            <v>(LIQUIDO)</v>
          </cell>
          <cell r="G11" t="str">
            <v>CONTAS</v>
          </cell>
          <cell r="L11" t="str">
            <v>CONTAS</v>
          </cell>
          <cell r="P11" t="str">
            <v>CONTAS</v>
          </cell>
        </row>
        <row r="12">
          <cell r="C12" t="str">
            <v>BRUTO</v>
          </cell>
          <cell r="D12" t="str">
            <v>E PROVISOES</v>
          </cell>
          <cell r="E12" t="str">
            <v>LIQUIDO</v>
          </cell>
        </row>
        <row r="14">
          <cell r="M14" t="str">
            <v xml:space="preserve"> A. CUSTOS</v>
          </cell>
          <cell r="N14">
            <v>241722309</v>
          </cell>
          <cell r="O14">
            <v>163042752</v>
          </cell>
          <cell r="Q14" t="str">
            <v xml:space="preserve"> B. PROVEITOS</v>
          </cell>
          <cell r="R14">
            <v>261151776</v>
          </cell>
          <cell r="S14">
            <v>172630994</v>
          </cell>
        </row>
        <row r="15">
          <cell r="A15" t="str">
            <v xml:space="preserve"> 10+11+130</v>
          </cell>
          <cell r="B15" t="str">
            <v xml:space="preserve"> 1. Caixa e disponibilidades em Bancos centrais</v>
          </cell>
          <cell r="C15">
            <v>65587430</v>
          </cell>
          <cell r="E15">
            <v>65587430</v>
          </cell>
          <cell r="F15">
            <v>66185183</v>
          </cell>
          <cell r="G15" t="str">
            <v xml:space="preserve"> 30+31+35(6)</v>
          </cell>
          <cell r="H15" t="str">
            <v xml:space="preserve"> 1. Débitos para com instituições de crédito</v>
          </cell>
          <cell r="I15">
            <v>1385615426</v>
          </cell>
          <cell r="J15">
            <v>1308637134</v>
          </cell>
        </row>
        <row r="16">
          <cell r="G16" t="str">
            <v xml:space="preserve"> 30020+30120+30220+31020</v>
          </cell>
          <cell r="H16" t="str">
            <v xml:space="preserve">     a) - A vista</v>
          </cell>
          <cell r="I16">
            <v>7554822</v>
          </cell>
          <cell r="J16">
            <v>17663296</v>
          </cell>
        </row>
        <row r="17">
          <cell r="A17" t="str">
            <v xml:space="preserve"> 12+13-130</v>
          </cell>
          <cell r="B17" t="str">
            <v xml:space="preserve"> 2. Disponibilidades à vista sobre instituições de</v>
          </cell>
          <cell r="G17" t="str">
            <v xml:space="preserve"> +31220+31320+31920</v>
          </cell>
        </row>
        <row r="18">
          <cell r="B18" t="str">
            <v xml:space="preserve">     crédito</v>
          </cell>
          <cell r="C18">
            <v>53684681</v>
          </cell>
          <cell r="E18">
            <v>53684681</v>
          </cell>
          <cell r="F18">
            <v>54033594</v>
          </cell>
          <cell r="G18" t="str">
            <v xml:space="preserve"> 1-1a)</v>
          </cell>
          <cell r="H18" t="str">
            <v xml:space="preserve">     b) - A prazo ou com pré-aviso</v>
          </cell>
          <cell r="I18">
            <v>1378060604</v>
          </cell>
          <cell r="J18">
            <v>1290973838</v>
          </cell>
          <cell r="L18" t="str">
            <v xml:space="preserve"> 70</v>
          </cell>
          <cell r="M18" t="str">
            <v xml:space="preserve">  1. Juros e custos equiparados</v>
          </cell>
          <cell r="N18">
            <v>118906505</v>
          </cell>
          <cell r="O18">
            <v>79915243</v>
          </cell>
          <cell r="P18" t="str">
            <v xml:space="preserve"> 80</v>
          </cell>
          <cell r="Q18" t="str">
            <v xml:space="preserve">  1. Juros e proveitos equiparados</v>
          </cell>
          <cell r="R18">
            <v>171329351</v>
          </cell>
          <cell r="S18">
            <v>122465280</v>
          </cell>
        </row>
        <row r="20">
          <cell r="A20" t="str">
            <v xml:space="preserve"> 20+21+280+281+2880+2881+2890+2891</v>
          </cell>
          <cell r="B20" t="str">
            <v xml:space="preserve"> 3. Outros créditos sobre instituições de crédito</v>
          </cell>
          <cell r="C20">
            <v>1262292559</v>
          </cell>
          <cell r="D20">
            <v>24098222</v>
          </cell>
          <cell r="E20">
            <v>1238194337</v>
          </cell>
          <cell r="F20">
            <v>1222811518</v>
          </cell>
          <cell r="G20" t="str">
            <v xml:space="preserve"> 32+33+35(6)</v>
          </cell>
          <cell r="H20" t="str">
            <v xml:space="preserve"> 2. Débitos para com clientes</v>
          </cell>
          <cell r="I20">
            <v>2041544793</v>
          </cell>
          <cell r="J20">
            <v>1853558115</v>
          </cell>
          <cell r="L20" t="str">
            <v xml:space="preserve"> 71</v>
          </cell>
          <cell r="M20" t="str">
            <v xml:space="preserve">  2. Comissões</v>
          </cell>
          <cell r="N20">
            <v>1377417</v>
          </cell>
          <cell r="O20">
            <v>855345</v>
          </cell>
          <cell r="P20" t="str">
            <v xml:space="preserve"> 80240+80241+</v>
          </cell>
          <cell r="Q20" t="str">
            <v xml:space="preserve">     Dos quais:</v>
          </cell>
        </row>
        <row r="21">
          <cell r="A21" t="str">
            <v xml:space="preserve"> -29000-29001-29010-29011-2951</v>
          </cell>
          <cell r="G21" t="str">
            <v xml:space="preserve"> 3213+3223</v>
          </cell>
          <cell r="H21" t="str">
            <v xml:space="preserve">    a) - Depósitos de poupança</v>
          </cell>
          <cell r="I21">
            <v>155479981</v>
          </cell>
          <cell r="J21">
            <v>151474062</v>
          </cell>
          <cell r="P21" t="str">
            <v>+80245+80250</v>
          </cell>
        </row>
        <row r="22">
          <cell r="G22" t="str">
            <v xml:space="preserve"> 32-3213-3223+33+35</v>
          </cell>
          <cell r="H22" t="str">
            <v xml:space="preserve">    b) - Outros débitos</v>
          </cell>
          <cell r="I22">
            <v>1886064812</v>
          </cell>
          <cell r="J22">
            <v>1702084053</v>
          </cell>
          <cell r="L22" t="str">
            <v xml:space="preserve"> 72</v>
          </cell>
          <cell r="M22" t="str">
            <v xml:space="preserve">  3. Prejuizos em operações financeiras</v>
          </cell>
          <cell r="N22">
            <v>63609954</v>
          </cell>
          <cell r="O22">
            <v>27219496</v>
          </cell>
          <cell r="P22" t="str">
            <v xml:space="preserve"> +80251+80255+8026</v>
          </cell>
          <cell r="Q22" t="str">
            <v xml:space="preserve">       (- de títulos de rendimento fixo)</v>
          </cell>
          <cell r="R22">
            <v>-10786020</v>
          </cell>
          <cell r="S22">
            <v>-8199993</v>
          </cell>
        </row>
        <row r="23">
          <cell r="A23" t="str">
            <v xml:space="preserve"> 16+22+23+282+283+287+2882</v>
          </cell>
          <cell r="B23" t="str">
            <v xml:space="preserve"> 4. Créditos sobre clientes</v>
          </cell>
          <cell r="C23">
            <v>2757068737</v>
          </cell>
          <cell r="D23">
            <v>17079739</v>
          </cell>
          <cell r="E23">
            <v>2739988998</v>
          </cell>
          <cell r="F23">
            <v>2152366360</v>
          </cell>
        </row>
        <row r="24">
          <cell r="A24" t="str">
            <v xml:space="preserve"> +2883+2887+2892+2893+2897-29002</v>
          </cell>
          <cell r="G24" t="str">
            <v xml:space="preserve"> 3200+3210+3220+3230</v>
          </cell>
          <cell r="H24" t="str">
            <v xml:space="preserve">         ba) - A vista</v>
          </cell>
          <cell r="I24">
            <v>775200974</v>
          </cell>
          <cell r="J24">
            <v>724017283</v>
          </cell>
          <cell r="L24" t="str">
            <v xml:space="preserve"> 73+74</v>
          </cell>
          <cell r="M24" t="str">
            <v xml:space="preserve">  4. Gastos gerais administrativos</v>
          </cell>
          <cell r="N24">
            <v>45671770</v>
          </cell>
          <cell r="O24">
            <v>41054113</v>
          </cell>
          <cell r="P24" t="str">
            <v xml:space="preserve"> 81</v>
          </cell>
          <cell r="Q24" t="str">
            <v xml:space="preserve">  2. Rendimento de títulos</v>
          </cell>
          <cell r="R24">
            <v>637043</v>
          </cell>
          <cell r="S24">
            <v>676802</v>
          </cell>
        </row>
        <row r="25">
          <cell r="A25" t="str">
            <v xml:space="preserve"> -29003-29012-29013-29017-2952</v>
          </cell>
          <cell r="G25" t="str">
            <v xml:space="preserve"> b)-ba)</v>
          </cell>
          <cell r="H25" t="str">
            <v xml:space="preserve">         bb) - A prazo</v>
          </cell>
          <cell r="I25">
            <v>1110863838</v>
          </cell>
          <cell r="J25">
            <v>978066770</v>
          </cell>
        </row>
        <row r="26">
          <cell r="A26" t="str">
            <v xml:space="preserve"> 240+241+245+2480+250+251+255</v>
          </cell>
          <cell r="B26" t="str">
            <v xml:space="preserve"> 5. Obrigações e outros títulos de rendimento fixo</v>
          </cell>
          <cell r="C26">
            <v>287861804</v>
          </cell>
          <cell r="D26">
            <v>1005619</v>
          </cell>
          <cell r="E26">
            <v>286856185</v>
          </cell>
          <cell r="F26">
            <v>278206626</v>
          </cell>
          <cell r="L26" t="str">
            <v xml:space="preserve"> 73</v>
          </cell>
          <cell r="M26" t="str">
            <v xml:space="preserve">    a) - Custos com pessoal</v>
          </cell>
          <cell r="N26">
            <v>30034632</v>
          </cell>
          <cell r="O26">
            <v>27274685</v>
          </cell>
          <cell r="P26" t="str">
            <v xml:space="preserve"> 81-81400</v>
          </cell>
          <cell r="Q26" t="str">
            <v xml:space="preserve">     a) - Rendimento de acções,de quotas e</v>
          </cell>
        </row>
        <row r="27">
          <cell r="A27" t="str">
            <v>+2580+26+2840+2884+2894-290140-</v>
          </cell>
          <cell r="P27" t="str">
            <v xml:space="preserve"> -81401</v>
          </cell>
          <cell r="Q27" t="str">
            <v xml:space="preserve">          de outros títulos de rendimento </v>
          </cell>
        </row>
        <row r="28">
          <cell r="A28" t="str">
            <v xml:space="preserve"> -2920-2921-2925-2953</v>
          </cell>
          <cell r="M28" t="str">
            <v xml:space="preserve">         Dos quais:</v>
          </cell>
          <cell r="Q28" t="str">
            <v xml:space="preserve">          variável</v>
          </cell>
          <cell r="R28">
            <v>100979</v>
          </cell>
          <cell r="S28">
            <v>63864</v>
          </cell>
        </row>
        <row r="29">
          <cell r="A29" t="str">
            <v xml:space="preserve"> 2400+2401+2410+2500+2501+2510+2600</v>
          </cell>
          <cell r="B29" t="str">
            <v xml:space="preserve"> a) Obrigações e outros títulos de rendimento fixo</v>
          </cell>
          <cell r="G29" t="str">
            <v xml:space="preserve"> 34</v>
          </cell>
          <cell r="H29" t="str">
            <v xml:space="preserve"> 3. Débitos representados por títulos</v>
          </cell>
          <cell r="I29">
            <v>711314127</v>
          </cell>
          <cell r="J29">
            <v>464047238</v>
          </cell>
          <cell r="P29" t="str">
            <v xml:space="preserve"> 81400</v>
          </cell>
          <cell r="Q29" t="str">
            <v xml:space="preserve">     b) - Rendimento de participações.</v>
          </cell>
          <cell r="R29">
            <v>499516</v>
          </cell>
          <cell r="S29">
            <v>548388</v>
          </cell>
        </row>
        <row r="30">
          <cell r="A30" t="str">
            <v xml:space="preserve"> +2601+2610+2840+2884+2894-</v>
          </cell>
          <cell r="B30" t="str">
            <v xml:space="preserve">     de emissores públicos</v>
          </cell>
          <cell r="C30">
            <v>36734893</v>
          </cell>
          <cell r="D30">
            <v>82408</v>
          </cell>
          <cell r="E30">
            <v>36652485</v>
          </cell>
          <cell r="F30">
            <v>35546187</v>
          </cell>
          <cell r="G30" t="str">
            <v xml:space="preserve"> 341</v>
          </cell>
          <cell r="H30" t="str">
            <v xml:space="preserve">    a) - Obrigações em circulação</v>
          </cell>
          <cell r="I30">
            <v>711314127</v>
          </cell>
          <cell r="J30">
            <v>464047238</v>
          </cell>
          <cell r="L30" t="str">
            <v xml:space="preserve"> 730+731</v>
          </cell>
          <cell r="M30" t="str">
            <v xml:space="preserve">           (- salários e vencimentos)</v>
          </cell>
          <cell r="N30">
            <v>-22030645</v>
          </cell>
          <cell r="O30">
            <v>-20409393</v>
          </cell>
          <cell r="P30" t="str">
            <v xml:space="preserve"> 81401</v>
          </cell>
          <cell r="Q30" t="str">
            <v xml:space="preserve">     c) - Rendimento de partes de capital em</v>
          </cell>
        </row>
        <row r="31">
          <cell r="A31" t="str">
            <v xml:space="preserve"> -290140 (1)-29200-29210-2925-2953</v>
          </cell>
          <cell r="G31" t="str">
            <v xml:space="preserve"> 340+342+349</v>
          </cell>
          <cell r="H31" t="str">
            <v xml:space="preserve">    b) - Outros</v>
          </cell>
          <cell r="I31">
            <v>0</v>
          </cell>
          <cell r="J31">
            <v>0</v>
          </cell>
          <cell r="Q31" t="str">
            <v xml:space="preserve">          empresas coligadas</v>
          </cell>
          <cell r="R31">
            <v>36548</v>
          </cell>
          <cell r="S31">
            <v>64550</v>
          </cell>
        </row>
        <row r="32">
          <cell r="A32" t="str">
            <v xml:space="preserve"> 2402+2411+2412+245+255+2480+2502</v>
          </cell>
          <cell r="B32" t="str">
            <v xml:space="preserve"> b) Obrigações e outros títulos de rendimento fixo</v>
          </cell>
          <cell r="L32" t="str">
            <v xml:space="preserve"> 732+733</v>
          </cell>
          <cell r="M32" t="str">
            <v xml:space="preserve">           (- encargos sociais)</v>
          </cell>
          <cell r="N32">
            <v>-7347918</v>
          </cell>
          <cell r="O32">
            <v>-6339230</v>
          </cell>
        </row>
        <row r="33">
          <cell r="A33" t="str">
            <v xml:space="preserve"> +2511+2512+2580+2602+2611+2612</v>
          </cell>
          <cell r="B33" t="str">
            <v xml:space="preserve">     de outros emissores</v>
          </cell>
          <cell r="C33">
            <v>251126911</v>
          </cell>
          <cell r="D33">
            <v>923211</v>
          </cell>
          <cell r="E33">
            <v>250203700</v>
          </cell>
          <cell r="F33">
            <v>242660439</v>
          </cell>
          <cell r="G33" t="str">
            <v xml:space="preserve"> 36+39</v>
          </cell>
          <cell r="H33" t="str">
            <v xml:space="preserve"> 4. Outros passivos</v>
          </cell>
          <cell r="I33">
            <v>29949947</v>
          </cell>
          <cell r="J33">
            <v>29584656</v>
          </cell>
          <cell r="P33" t="str">
            <v xml:space="preserve"> 82</v>
          </cell>
          <cell r="Q33" t="str">
            <v xml:space="preserve">  3. Comissões</v>
          </cell>
          <cell r="R33">
            <v>16314832</v>
          </cell>
          <cell r="S33">
            <v>15228028</v>
          </cell>
        </row>
        <row r="34">
          <cell r="A34" t="str">
            <v xml:space="preserve"> +2840+2884+2894-290140(2)-29209</v>
          </cell>
          <cell r="M34" t="str">
            <v xml:space="preserve">             Dos quais:</v>
          </cell>
        </row>
        <row r="35">
          <cell r="A35" t="str">
            <v xml:space="preserve"> -29219-2925-2953</v>
          </cell>
          <cell r="P35" t="str">
            <v xml:space="preserve"> 83</v>
          </cell>
          <cell r="Q35" t="str">
            <v xml:space="preserve">  4. Lucros em operações financeiras</v>
          </cell>
          <cell r="R35">
            <v>65337236</v>
          </cell>
          <cell r="S35">
            <v>28707278</v>
          </cell>
        </row>
        <row r="36">
          <cell r="A36" t="str">
            <v xml:space="preserve"> 2480+2580</v>
          </cell>
          <cell r="B36" t="str">
            <v xml:space="preserve"> (Dos quais: Obrigações próprias)</v>
          </cell>
          <cell r="C36">
            <v>-82169</v>
          </cell>
          <cell r="E36">
            <v>-82169</v>
          </cell>
          <cell r="F36">
            <v>-92030</v>
          </cell>
          <cell r="G36" t="str">
            <v xml:space="preserve"> 52+54+56(cred)</v>
          </cell>
          <cell r="H36" t="str">
            <v xml:space="preserve"> 5. Contas de regularização</v>
          </cell>
          <cell r="I36">
            <v>121866414</v>
          </cell>
          <cell r="J36">
            <v>145713577</v>
          </cell>
          <cell r="L36" t="str">
            <v xml:space="preserve"> 73290+73291</v>
          </cell>
          <cell r="M36" t="str">
            <v xml:space="preserve">               (- com pensões).</v>
          </cell>
          <cell r="N36">
            <v>-2796841</v>
          </cell>
          <cell r="O36">
            <v>-2098975</v>
          </cell>
        </row>
        <row r="37">
          <cell r="A37" t="str">
            <v xml:space="preserve"> 243+244+245+2481-24810+2490-</v>
          </cell>
          <cell r="B37" t="str">
            <v xml:space="preserve"> 6. Acções e outros títulos de rendimento variável</v>
          </cell>
          <cell r="C37">
            <v>7711507</v>
          </cell>
          <cell r="D37">
            <v>902652</v>
          </cell>
          <cell r="E37">
            <v>6808855</v>
          </cell>
          <cell r="F37">
            <v>14688398</v>
          </cell>
          <cell r="G37" t="str">
            <v xml:space="preserve"> +58(cred)+59(5)</v>
          </cell>
          <cell r="L37" t="str">
            <v xml:space="preserve"> +73292</v>
          </cell>
          <cell r="P37" t="str">
            <v xml:space="preserve"> 840+841+842+</v>
          </cell>
          <cell r="Q37" t="str">
            <v xml:space="preserve">  5. Reposições e anulações respeitantes a</v>
          </cell>
        </row>
        <row r="38">
          <cell r="A38" t="str">
            <v xml:space="preserve"> -2491+253+254+255+2581-25810+</v>
          </cell>
          <cell r="G38" t="str">
            <v xml:space="preserve"> 610+611+612+613</v>
          </cell>
          <cell r="H38" t="str">
            <v xml:space="preserve"> 6. Provisöes para riscos e encargos</v>
          </cell>
          <cell r="I38">
            <v>34985472</v>
          </cell>
          <cell r="J38">
            <v>28091930</v>
          </cell>
          <cell r="P38" t="str">
            <v xml:space="preserve"> +843+845+849</v>
          </cell>
          <cell r="Q38" t="str">
            <v xml:space="preserve">     correcções de valor relativas a créditos</v>
          </cell>
        </row>
        <row r="39">
          <cell r="A39" t="str">
            <v xml:space="preserve"> +2841-290141-291-2923-2924-2925-2953+5624(dev)</v>
          </cell>
          <cell r="G39" t="str">
            <v xml:space="preserve"> 612</v>
          </cell>
          <cell r="H39" t="str">
            <v xml:space="preserve">    a) - Provisões para pensões e encargos</v>
          </cell>
          <cell r="L39" t="str">
            <v xml:space="preserve"> 74</v>
          </cell>
          <cell r="M39" t="str">
            <v xml:space="preserve">    b) - Outros gastos administrativos</v>
          </cell>
          <cell r="N39">
            <v>15637138</v>
          </cell>
          <cell r="O39">
            <v>13779428</v>
          </cell>
          <cell r="Q39" t="str">
            <v xml:space="preserve">     e provisões para passivos eventuais e</v>
          </cell>
        </row>
        <row r="40">
          <cell r="A40" t="str">
            <v xml:space="preserve"> 400-490</v>
          </cell>
          <cell r="B40" t="str">
            <v xml:space="preserve"> 7. Participações</v>
          </cell>
          <cell r="C40">
            <v>21919966</v>
          </cell>
          <cell r="D40">
            <v>3535427</v>
          </cell>
          <cell r="E40">
            <v>18384539</v>
          </cell>
          <cell r="F40">
            <v>17025110</v>
          </cell>
          <cell r="H40" t="str">
            <v xml:space="preserve">          similares</v>
          </cell>
          <cell r="I40">
            <v>575474</v>
          </cell>
          <cell r="J40">
            <v>370274</v>
          </cell>
          <cell r="Q40" t="str">
            <v xml:space="preserve">     para compromissos</v>
          </cell>
          <cell r="R40">
            <v>933246</v>
          </cell>
          <cell r="S40">
            <v>1391918</v>
          </cell>
        </row>
        <row r="41">
          <cell r="G41" t="str">
            <v xml:space="preserve"> 610+611+613</v>
          </cell>
          <cell r="H41" t="str">
            <v xml:space="preserve">    b) - Outras provisões</v>
          </cell>
          <cell r="I41">
            <v>34409998</v>
          </cell>
          <cell r="J41">
            <v>27721656</v>
          </cell>
        </row>
        <row r="42">
          <cell r="A42" t="str">
            <v xml:space="preserve"> 401-491</v>
          </cell>
          <cell r="B42" t="str">
            <v xml:space="preserve"> 8. Partes do capital em empresas coligadas</v>
          </cell>
          <cell r="C42">
            <v>20206954</v>
          </cell>
          <cell r="D42">
            <v>0</v>
          </cell>
          <cell r="E42">
            <v>20206954</v>
          </cell>
          <cell r="F42">
            <v>23024881</v>
          </cell>
          <cell r="L42" t="str">
            <v xml:space="preserve"> 78</v>
          </cell>
          <cell r="M42" t="str">
            <v xml:space="preserve">  5. Amortizações do exercício</v>
          </cell>
          <cell r="N42">
            <v>5178460</v>
          </cell>
          <cell r="O42">
            <v>4583136</v>
          </cell>
          <cell r="P42" t="str">
            <v xml:space="preserve"> 844</v>
          </cell>
          <cell r="Q42" t="str">
            <v xml:space="preserve">  6. Reposições e anulações respeitantes a</v>
          </cell>
        </row>
        <row r="43">
          <cell r="Q43" t="str">
            <v xml:space="preserve">     correcções de valor relativas a valores</v>
          </cell>
        </row>
        <row r="44">
          <cell r="A44" t="str">
            <v xml:space="preserve"> 41+460+4690-481</v>
          </cell>
          <cell r="B44" t="str">
            <v xml:space="preserve"> 9. Imobilizações incorpóreas</v>
          </cell>
          <cell r="C44">
            <v>17459092</v>
          </cell>
          <cell r="D44">
            <v>13532965</v>
          </cell>
          <cell r="E44">
            <v>3926127</v>
          </cell>
          <cell r="F44">
            <v>3544021</v>
          </cell>
          <cell r="G44" t="str">
            <v xml:space="preserve"> 619</v>
          </cell>
          <cell r="H44" t="str">
            <v xml:space="preserve"> 6A. Fundo para riscos bancários gerais</v>
          </cell>
          <cell r="I44">
            <v>44883</v>
          </cell>
          <cell r="J44">
            <v>161550</v>
          </cell>
          <cell r="L44" t="str">
            <v xml:space="preserve"> 77</v>
          </cell>
          <cell r="M44" t="str">
            <v xml:space="preserve">  6. Outros custos de exploração</v>
          </cell>
          <cell r="N44">
            <v>590654</v>
          </cell>
          <cell r="O44">
            <v>353937</v>
          </cell>
          <cell r="Q44" t="str">
            <v xml:space="preserve">     mobiliários que tenham o carácter de</v>
          </cell>
        </row>
        <row r="45">
          <cell r="Q45" t="str">
            <v xml:space="preserve">     imobilizações financeiras,a participa-</v>
          </cell>
        </row>
        <row r="46">
          <cell r="A46" t="str">
            <v xml:space="preserve"> 42+461+462+463+468</v>
          </cell>
          <cell r="B46" t="str">
            <v xml:space="preserve"> 10. Imobilizações corpóreas</v>
          </cell>
          <cell r="C46">
            <v>112039764</v>
          </cell>
          <cell r="D46">
            <v>55032669</v>
          </cell>
          <cell r="E46">
            <v>57007095</v>
          </cell>
          <cell r="F46">
            <v>58023910</v>
          </cell>
          <cell r="G46" t="str">
            <v xml:space="preserve"> 60</v>
          </cell>
          <cell r="H46" t="str">
            <v xml:space="preserve"> 8. Passivos subordinados</v>
          </cell>
          <cell r="I46">
            <v>172147302</v>
          </cell>
          <cell r="J46">
            <v>120295354</v>
          </cell>
          <cell r="L46" t="str">
            <v xml:space="preserve"> 790+791+792</v>
          </cell>
          <cell r="M46" t="str">
            <v xml:space="preserve">  7. Provisões para crédito de cobrança duvidosa </v>
          </cell>
          <cell r="Q46" t="str">
            <v xml:space="preserve">     ções e a partes de capital em empresas</v>
          </cell>
        </row>
        <row r="47">
          <cell r="A47" t="str">
            <v xml:space="preserve"> +4691-482</v>
          </cell>
          <cell r="L47" t="str">
            <v xml:space="preserve"> +793+795+799</v>
          </cell>
          <cell r="M47" t="str">
            <v xml:space="preserve">      e crédito vencido e para outros riscos</v>
          </cell>
          <cell r="N47">
            <v>6387549</v>
          </cell>
          <cell r="O47">
            <v>9044305</v>
          </cell>
          <cell r="Q47" t="str">
            <v xml:space="preserve">     coligadas</v>
          </cell>
          <cell r="R47">
            <v>58111</v>
          </cell>
          <cell r="S47">
            <v>696708</v>
          </cell>
        </row>
        <row r="48">
          <cell r="A48" t="str">
            <v xml:space="preserve"> 420+4280+461-4820-48280</v>
          </cell>
          <cell r="B48" t="str">
            <v xml:space="preserve">    (Dos quais:Imóveis)</v>
          </cell>
          <cell r="C48">
            <v>-58196786</v>
          </cell>
          <cell r="D48">
            <v>-21073726</v>
          </cell>
          <cell r="E48">
            <v>-37123060</v>
          </cell>
          <cell r="F48">
            <v>-37742298</v>
          </cell>
          <cell r="G48" t="str">
            <v xml:space="preserve"> 62</v>
          </cell>
          <cell r="H48" t="str">
            <v xml:space="preserve"> 9. Capital subscrito</v>
          </cell>
          <cell r="I48">
            <v>90216900</v>
          </cell>
          <cell r="J48">
            <v>90000000</v>
          </cell>
        </row>
        <row r="49">
          <cell r="L49" t="str">
            <v xml:space="preserve"> 794</v>
          </cell>
          <cell r="M49" t="str">
            <v xml:space="preserve">  8. Provisões para imobilizações financeiras</v>
          </cell>
          <cell r="N49">
            <v>0</v>
          </cell>
          <cell r="O49">
            <v>17177</v>
          </cell>
          <cell r="P49" t="str">
            <v xml:space="preserve"> 89</v>
          </cell>
          <cell r="Q49" t="str">
            <v xml:space="preserve">  7. Outros proveitos de exploração</v>
          </cell>
          <cell r="R49">
            <v>6541957</v>
          </cell>
          <cell r="S49">
            <v>3464980</v>
          </cell>
        </row>
        <row r="50">
          <cell r="A50" t="str">
            <v xml:space="preserve"> 27003</v>
          </cell>
          <cell r="B50" t="str">
            <v xml:space="preserve"> 11. Capital subscrito não realizado</v>
          </cell>
          <cell r="C50">
            <v>0</v>
          </cell>
          <cell r="E50">
            <v>0</v>
          </cell>
          <cell r="F50">
            <v>0</v>
          </cell>
          <cell r="G50" t="str">
            <v xml:space="preserve"> 632</v>
          </cell>
          <cell r="H50" t="str">
            <v xml:space="preserve"> 10. Prémios de emissão</v>
          </cell>
          <cell r="I50">
            <v>0</v>
          </cell>
          <cell r="J50">
            <v>0</v>
          </cell>
        </row>
        <row r="51">
          <cell r="M51" t="str">
            <v xml:space="preserve"> 10. Resultado da actividade corrente</v>
          </cell>
          <cell r="N51">
            <v>19429467</v>
          </cell>
          <cell r="O51">
            <v>9588242</v>
          </cell>
          <cell r="Q51" t="str">
            <v xml:space="preserve">  8. Resultado da actividade corrente</v>
          </cell>
          <cell r="R51">
            <v>0</v>
          </cell>
          <cell r="S51">
            <v>0</v>
          </cell>
        </row>
        <row r="52">
          <cell r="A52" t="str">
            <v xml:space="preserve"> 24810+25810</v>
          </cell>
          <cell r="B52" t="str">
            <v xml:space="preserve"> 12. Acções próprias ou partes de capital próprias</v>
          </cell>
          <cell r="C52">
            <v>0</v>
          </cell>
          <cell r="E52">
            <v>0</v>
          </cell>
          <cell r="F52">
            <v>0</v>
          </cell>
        </row>
        <row r="53">
          <cell r="G53" t="str">
            <v xml:space="preserve"> 630+631+639</v>
          </cell>
          <cell r="H53" t="str">
            <v xml:space="preserve"> 11. Reservas</v>
          </cell>
          <cell r="I53">
            <v>73215819</v>
          </cell>
          <cell r="J53">
            <v>61465055</v>
          </cell>
          <cell r="L53" t="str">
            <v xml:space="preserve"> 671</v>
          </cell>
          <cell r="M53" t="str">
            <v xml:space="preserve"> 11. Perdas extraordinárias</v>
          </cell>
          <cell r="N53">
            <v>4851940</v>
          </cell>
          <cell r="O53">
            <v>1899070</v>
          </cell>
          <cell r="P53" t="str">
            <v xml:space="preserve"> 672</v>
          </cell>
          <cell r="Q53" t="str">
            <v xml:space="preserve">  9. Ganhos extraordinários</v>
          </cell>
          <cell r="R53">
            <v>1306823</v>
          </cell>
          <cell r="S53">
            <v>2993193</v>
          </cell>
        </row>
        <row r="55">
          <cell r="A55" t="str">
            <v xml:space="preserve"> 14+15+19+27-27003-2959-29007</v>
          </cell>
          <cell r="B55" t="str">
            <v xml:space="preserve"> 13. Outros activos</v>
          </cell>
          <cell r="C55">
            <v>78083452</v>
          </cell>
          <cell r="D55">
            <v>6952357</v>
          </cell>
          <cell r="E55">
            <v>71131095</v>
          </cell>
          <cell r="F55">
            <v>77655388</v>
          </cell>
          <cell r="G55" t="str">
            <v xml:space="preserve"> 633</v>
          </cell>
          <cell r="H55" t="str">
            <v xml:space="preserve"> 12. Reservas de reavaliação</v>
          </cell>
          <cell r="I55">
            <v>4144260</v>
          </cell>
          <cell r="J55">
            <v>4144260</v>
          </cell>
          <cell r="L55" t="str">
            <v xml:space="preserve"> 68</v>
          </cell>
          <cell r="M55" t="str">
            <v xml:space="preserve"> 13. Impostos sobre lucros</v>
          </cell>
          <cell r="N55">
            <v>4071058</v>
          </cell>
          <cell r="O55">
            <v>2189362</v>
          </cell>
          <cell r="P55" t="str">
            <v xml:space="preserve"> 69</v>
          </cell>
          <cell r="Q55" t="str">
            <v xml:space="preserve"> 11. Prejuizo do exercício</v>
          </cell>
          <cell r="R55">
            <v>0</v>
          </cell>
          <cell r="S55">
            <v>0</v>
          </cell>
        </row>
        <row r="56">
          <cell r="A56" t="str">
            <v xml:space="preserve"> -299+402+409-499</v>
          </cell>
        </row>
        <row r="57">
          <cell r="L57" t="str">
            <v xml:space="preserve"> 76</v>
          </cell>
          <cell r="M57" t="str">
            <v xml:space="preserve"> 14. Outros impostos</v>
          </cell>
          <cell r="N57">
            <v>331403</v>
          </cell>
          <cell r="O57">
            <v>344345</v>
          </cell>
        </row>
        <row r="58">
          <cell r="A58" t="str">
            <v xml:space="preserve"> 51+55+56(dev.)(3)</v>
          </cell>
          <cell r="B58" t="str">
            <v xml:space="preserve"> 15.Contas de regularização</v>
          </cell>
          <cell r="C58">
            <v>114750936</v>
          </cell>
          <cell r="E58">
            <v>114750936</v>
          </cell>
          <cell r="F58">
            <v>146282538</v>
          </cell>
          <cell r="G58" t="str">
            <v xml:space="preserve"> 66</v>
          </cell>
          <cell r="H58" t="str">
            <v xml:space="preserve"> 13. Resultados transitados</v>
          </cell>
          <cell r="I58">
            <v>0</v>
          </cell>
          <cell r="J58">
            <v>0</v>
          </cell>
        </row>
        <row r="59">
          <cell r="A59" t="str">
            <v xml:space="preserve"> +58(dev.)+59(4)</v>
          </cell>
          <cell r="L59" t="str">
            <v xml:space="preserve"> 69</v>
          </cell>
          <cell r="M59" t="str">
            <v xml:space="preserve"> 15. Lucro do exercício</v>
          </cell>
          <cell r="N59">
            <v>11481889</v>
          </cell>
          <cell r="O59">
            <v>8148658</v>
          </cell>
        </row>
        <row r="61">
          <cell r="A61" t="str">
            <v xml:space="preserve"> 69(dev)</v>
          </cell>
          <cell r="B61" t="str">
            <v xml:space="preserve"> 16. Prejuizo do exercício</v>
          </cell>
          <cell r="C61">
            <v>0</v>
          </cell>
          <cell r="E61">
            <v>0</v>
          </cell>
          <cell r="F61">
            <v>0</v>
          </cell>
          <cell r="G61" t="str">
            <v xml:space="preserve"> 69(cre)</v>
          </cell>
          <cell r="H61" t="str">
            <v xml:space="preserve"> 14. Lucro do exercício</v>
          </cell>
          <cell r="I61">
            <v>11481889</v>
          </cell>
          <cell r="J61">
            <v>8148658</v>
          </cell>
        </row>
        <row r="63">
          <cell r="M63" t="str">
            <v>T O T A L</v>
          </cell>
          <cell r="N63">
            <v>262458599</v>
          </cell>
          <cell r="O63">
            <v>175624187</v>
          </cell>
          <cell r="Q63" t="str">
            <v>T O T A L</v>
          </cell>
          <cell r="R63">
            <v>262458599</v>
          </cell>
          <cell r="S63">
            <v>175624187</v>
          </cell>
        </row>
        <row r="64">
          <cell r="B64" t="str">
            <v>TOTAL DO ACTIVO</v>
          </cell>
          <cell r="C64">
            <v>4798666882</v>
          </cell>
          <cell r="D64">
            <v>122139650</v>
          </cell>
          <cell r="E64">
            <v>4676527232</v>
          </cell>
          <cell r="F64">
            <v>4113847527</v>
          </cell>
          <cell r="H64" t="str">
            <v>TOTAL DO PASSIVO</v>
          </cell>
          <cell r="I64">
            <v>4676527232</v>
          </cell>
          <cell r="J64">
            <v>4113847527</v>
          </cell>
        </row>
        <row r="66">
          <cell r="A66" t="str">
            <v>(1)-Parte do saldo relativo a obrigações e outros titulos de rendimento fixo de emissores publicos</v>
          </cell>
        </row>
        <row r="67">
          <cell r="A67" t="str">
            <v>(2)-Parte do saldo relativo a obrigações e outros titulos de rendimento fixo de outros emissores</v>
          </cell>
        </row>
        <row r="68">
          <cell r="A68" t="str">
            <v>(3)-Excepto 5624, cujo saldo devedor é considerado na rubrica 6.</v>
          </cell>
        </row>
        <row r="69">
          <cell r="A69" t="str">
            <v>(4)-Conforme o saldo global do razão (quando saldo devedor &gt; saldo credor)</v>
          </cell>
        </row>
        <row r="70">
          <cell r="A70" t="str">
            <v>(5)-Conforme o saldo global do razão (quando saldo credor &gt; saldo devedor)</v>
          </cell>
        </row>
        <row r="71">
          <cell r="A71" t="str">
            <v>(6)-Na rubrica 1."Débitos para com IC" é incluida a parte do saldo relativa a recursos de IC e na rubrica 2."Débitos para com clientes" a parte respeitante a recursos de terceiros.</v>
          </cell>
        </row>
        <row r="72">
          <cell r="D72" t="str">
            <v>ANO</v>
          </cell>
        </row>
        <row r="73">
          <cell r="B73" t="str">
            <v xml:space="preserve">            RUBRICAS EXTRAPATRIMONIAIS</v>
          </cell>
          <cell r="C73" t="str">
            <v>ANO</v>
          </cell>
          <cell r="D73" t="str">
            <v>ANTERIOR</v>
          </cell>
        </row>
        <row r="75">
          <cell r="A75" t="str">
            <v xml:space="preserve">                 (90+970)</v>
          </cell>
          <cell r="B75" t="str">
            <v xml:space="preserve"> 1. PASSIVOS EVENTUAIS</v>
          </cell>
          <cell r="C75">
            <v>651205079</v>
          </cell>
          <cell r="D75">
            <v>595207809</v>
          </cell>
        </row>
        <row r="76">
          <cell r="B76" t="str">
            <v xml:space="preserve">        Dos quais:</v>
          </cell>
        </row>
        <row r="77">
          <cell r="B77" t="str">
            <v xml:space="preserve">         - Aceites e compromissos por endosso</v>
          </cell>
        </row>
        <row r="78">
          <cell r="A78" t="str">
            <v xml:space="preserve">              (9010+9011)</v>
          </cell>
          <cell r="B78" t="str">
            <v xml:space="preserve">           de efeitos redescontados</v>
          </cell>
          <cell r="C78">
            <v>0</v>
          </cell>
          <cell r="D78">
            <v>0</v>
          </cell>
        </row>
        <row r="79">
          <cell r="A79" t="str">
            <v xml:space="preserve">                    (970)</v>
          </cell>
          <cell r="B79" t="str">
            <v xml:space="preserve">         - Cauções e activos dados em garantia</v>
          </cell>
          <cell r="C79">
            <v>14377602</v>
          </cell>
          <cell r="D79">
            <v>23175289</v>
          </cell>
        </row>
        <row r="81">
          <cell r="A81" t="str">
            <v xml:space="preserve">                     (92)</v>
          </cell>
          <cell r="B81" t="str">
            <v xml:space="preserve"> 2. COMPROMISSOS</v>
          </cell>
          <cell r="C81">
            <v>599227801</v>
          </cell>
          <cell r="D81">
            <v>508571781</v>
          </cell>
        </row>
        <row r="82">
          <cell r="B82" t="str">
            <v xml:space="preserve">        Dos quais:</v>
          </cell>
        </row>
        <row r="83">
          <cell r="B83" t="str">
            <v xml:space="preserve">         - Compromissos resultantes de operações </v>
          </cell>
        </row>
        <row r="84">
          <cell r="A84" t="str">
            <v xml:space="preserve">                   (9200)</v>
          </cell>
          <cell r="B84" t="str">
            <v xml:space="preserve">           de venda com acordo de recompra</v>
          </cell>
          <cell r="C84">
            <v>0</v>
          </cell>
          <cell r="D84">
            <v>0</v>
          </cell>
        </row>
      </sheetData>
      <sheetData sheetId="4" refreshError="1"/>
      <sheetData sheetId="5" refreshError="1"/>
      <sheetData sheetId="6" refreshError="1"/>
      <sheetData sheetId="7" refreshError="1"/>
      <sheetData sheetId="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ção"/>
      <sheetName val="PROV-I"/>
      <sheetName val="PROV-II"/>
      <sheetName val="PROV-III"/>
    </sheetNames>
    <sheetDataSet>
      <sheetData sheetId="0">
        <row r="39">
          <cell r="AI39">
            <v>2009</v>
          </cell>
        </row>
        <row r="40">
          <cell r="AJ40" t="str">
            <v>Setembro</v>
          </cell>
        </row>
      </sheetData>
      <sheetData sheetId="1" refreshError="1"/>
      <sheetData sheetId="2" refreshError="1"/>
      <sheetData sheetId="3"/>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99"/>
      <sheetName val="BCP 1994 a 1998 com juros"/>
      <sheetName val="BCP 1994 a 1998 sem juros"/>
      <sheetName val="AssFin"/>
      <sheetName val="Internac"/>
      <sheetName val="Empresas"/>
      <sheetName val="IF"/>
      <sheetName val="AF"/>
      <sheetName val="AF I GFI"/>
      <sheetName val="AF I GFM"/>
      <sheetName val="AF I GP"/>
      <sheetName val="Hisp. Port."/>
      <sheetName val="Cisf banco"/>
      <sheetName val="Cisf Dealer"/>
      <sheetName val="Cisf Imobiliaria"/>
      <sheetName val="Cisf Risco"/>
      <sheetName val="BII"/>
      <sheetName val="Credibanco"/>
      <sheetName val="AGII"/>
      <sheetName val="Credinov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99"/>
      <sheetName val="BCP 1994 a 1998 com juros"/>
      <sheetName val="BCP 1994 a 1998 sem juros"/>
      <sheetName val="AssFin"/>
      <sheetName val="Internac"/>
      <sheetName val="Empresas"/>
      <sheetName val="IF"/>
      <sheetName val="AF"/>
      <sheetName val="AF I GFI"/>
      <sheetName val="AF I GFM"/>
      <sheetName val="AF I GP"/>
      <sheetName val="Hisp. Port."/>
      <sheetName val="Cisf banco"/>
      <sheetName val="Cisf Dealer"/>
      <sheetName val="Cisf Imobiliaria"/>
      <sheetName val="Cisf Risco"/>
      <sheetName val="BII"/>
      <sheetName val="Credibanco"/>
      <sheetName val="AGII"/>
      <sheetName val="Credinov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teira 20"/>
      <sheetName val="Nota 10 - 2004  - Paste Values"/>
      <sheetName val="nota10 - 2004"/>
      <sheetName val="Suporte - Balanço"/>
      <sheetName val="2004_work_MSA"/>
    </sheetNames>
    <sheetDataSet>
      <sheetData sheetId="0"/>
      <sheetData sheetId="1" refreshError="1"/>
      <sheetData sheetId="2" refreshError="1"/>
      <sheetData sheetId="3" refreshError="1"/>
      <sheetData sheetId="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
      <sheetName val="PASSIVO"/>
      <sheetName val="DERRESUL"/>
    </sheetNames>
    <sheetDataSet>
      <sheetData sheetId="0"/>
      <sheetData sheetId="1"/>
      <sheetData sheetId="2"/>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TE"/>
      <sheetName val="BALANÇO"/>
      <sheetName val="DEM_RES"/>
      <sheetName val="DEM_MENSAL"/>
      <sheetName val="Acrescimos"/>
      <sheetName val="Diferimentos"/>
      <sheetName val="OD_dif"/>
      <sheetName val="PREV_EST_REM"/>
      <sheetName val="OD_Estim"/>
      <sheetName val="IMOB_CORP"/>
      <sheetName val="IMOB_INCORP"/>
      <sheetName val="Imob.Curso"/>
      <sheetName val="RecBanc (2)"/>
      <sheetName val="RecBanc"/>
      <sheetName val="RecFid-2111"/>
      <sheetName val="RecFid -2211"/>
      <sheetName val="REL.RECIP."/>
      <sheetName val="SS_PESSOAL"/>
      <sheetName val="C.C.Proc_sal"/>
      <sheetName val="Deduções-Seguros"/>
      <sheetName val="PROC SAL OD"/>
      <sheetName val="OD"/>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f"/>
      <sheetName val="Passif"/>
      <sheetName val="P-L"/>
      <sheetName val="Paramètres"/>
      <sheetName val="1. Compte de résultat"/>
      <sheetName val="1.1 Investissements"/>
      <sheetName val="2. Bilan"/>
      <sheetName val="3. Tableau de trésorerie"/>
      <sheetName val="4. Var. situation nette"/>
      <sheetName val="5. Prix Rev. et F.G."/>
      <sheetName val="6. Amor. et Prov."/>
      <sheetName val="7. Autres Pr. et Ch."/>
      <sheetName val="8. Impôts sur bénéf."/>
      <sheetName val="9. Survaleurs"/>
      <sheetName val="10. Mvt incorp."/>
      <sheetName val="11. Mvt corp."/>
      <sheetName val="12. Var. des titres MEQ"/>
      <sheetName val="13. Mvt Finan."/>
      <sheetName val="14. Var. des titres Non Conso."/>
      <sheetName val="15. Autres créances"/>
      <sheetName val="16. Mvt prov."/>
      <sheetName val="17. Emprunts"/>
      <sheetName val="18. Echeances "/>
      <sheetName val="19. Mvt dettes"/>
      <sheetName val="20. Impôts différés"/>
      <sheetName val="21. Eng. Hors Bilan"/>
      <sheetName val="22. Effet sur P-L"/>
      <sheetName val="23. Effet sur Actif Net"/>
      <sheetName val="24. Effectifs"/>
      <sheetName val="25. Prestations Intra-Groupe"/>
      <sheetName val="26. Intra-Groupe Capital"/>
      <sheetName val="27. Intra-Groupe Divers"/>
      <sheetName val="28. Minoritaires"/>
      <sheetName val="29. Ecart de conversion"/>
      <sheetName val="30. Honoraires Audit"/>
      <sheetName val="Contrôles"/>
      <sheetName val="Récap. Contrôles"/>
      <sheetName val="Dia_Impression"/>
      <sheetName val="Dia_Dividendes_Recus"/>
      <sheetName val="Dia_Dividendes_Payes"/>
      <sheetName val="Dia Codes"/>
    </sheetNames>
    <sheetDataSet>
      <sheetData sheetId="0" refreshError="1">
        <row r="2">
          <cell r="B2" t="str">
            <v>Société : CPO - Période : 31/12/2000</v>
          </cell>
        </row>
        <row r="4">
          <cell r="A4" t="str">
            <v>Ligne</v>
          </cell>
        </row>
      </sheetData>
      <sheetData sheetId="1" refreshError="1">
        <row r="3">
          <cell r="E3" t="str">
            <v>CONSOLIDE</v>
          </cell>
        </row>
        <row r="4">
          <cell r="E4" t="str">
            <v>ML</v>
          </cell>
        </row>
        <row r="6">
          <cell r="E6">
            <v>0</v>
          </cell>
          <cell r="K6">
            <v>0</v>
          </cell>
        </row>
        <row r="7">
          <cell r="E7">
            <v>0</v>
          </cell>
          <cell r="K7">
            <v>0</v>
          </cell>
        </row>
        <row r="8">
          <cell r="E8">
            <v>0</v>
          </cell>
          <cell r="K8">
            <v>0</v>
          </cell>
        </row>
        <row r="9">
          <cell r="E9">
            <v>-961084</v>
          </cell>
          <cell r="K9">
            <v>-1405847</v>
          </cell>
        </row>
        <row r="10">
          <cell r="E10">
            <v>1027494</v>
          </cell>
          <cell r="K10">
            <v>-410402</v>
          </cell>
        </row>
        <row r="11">
          <cell r="E11">
            <v>0</v>
          </cell>
          <cell r="K11">
            <v>0</v>
          </cell>
        </row>
        <row r="13">
          <cell r="E13">
            <v>1127565</v>
          </cell>
          <cell r="K13">
            <v>-213431</v>
          </cell>
        </row>
        <row r="14">
          <cell r="E14">
            <v>-6066052</v>
          </cell>
          <cell r="K14">
            <v>-6347547</v>
          </cell>
        </row>
        <row r="16">
          <cell r="A16" t="str">
            <v>P401</v>
          </cell>
          <cell r="B16" t="str">
            <v>Impôts différés - passif à long terme</v>
          </cell>
          <cell r="D16">
            <v>0</v>
          </cell>
          <cell r="E16">
            <v>0</v>
          </cell>
          <cell r="F16">
            <v>0</v>
          </cell>
          <cell r="G16">
            <v>0</v>
          </cell>
          <cell r="H16">
            <v>0</v>
          </cell>
          <cell r="I16">
            <v>0</v>
          </cell>
          <cell r="J16">
            <v>0</v>
          </cell>
          <cell r="K16">
            <v>0</v>
          </cell>
          <cell r="L16">
            <v>0</v>
          </cell>
          <cell r="M16">
            <v>0</v>
          </cell>
          <cell r="N16">
            <v>0</v>
          </cell>
        </row>
        <row r="17">
          <cell r="A17" t="str">
            <v>P402</v>
          </cell>
          <cell r="B17" t="str">
            <v>Autres provisions</v>
          </cell>
          <cell r="C17">
            <v>-79531</v>
          </cell>
          <cell r="D17">
            <v>0</v>
          </cell>
          <cell r="E17">
            <v>-79531</v>
          </cell>
          <cell r="F17">
            <v>-2602</v>
          </cell>
          <cell r="G17">
            <v>-130599</v>
          </cell>
          <cell r="H17">
            <v>-4273</v>
          </cell>
          <cell r="I17">
            <v>-130599</v>
          </cell>
          <cell r="J17">
            <v>-4273</v>
          </cell>
          <cell r="K17">
            <v>-130599</v>
          </cell>
          <cell r="L17">
            <v>-4273</v>
          </cell>
          <cell r="M17">
            <v>-130599</v>
          </cell>
          <cell r="N17">
            <v>-4273</v>
          </cell>
        </row>
        <row r="18">
          <cell r="E18">
            <v>0</v>
          </cell>
          <cell r="K18">
            <v>0</v>
          </cell>
        </row>
        <row r="19">
          <cell r="E19">
            <v>-15012050</v>
          </cell>
          <cell r="K19">
            <v>-15029175</v>
          </cell>
        </row>
        <row r="20">
          <cell r="E20">
            <v>-64029</v>
          </cell>
          <cell r="K20">
            <v>0</v>
          </cell>
        </row>
        <row r="21">
          <cell r="E21">
            <v>-15704741</v>
          </cell>
          <cell r="K21">
            <v>-21480686</v>
          </cell>
        </row>
        <row r="22">
          <cell r="E22">
            <v>-827204</v>
          </cell>
          <cell r="K22">
            <v>-669752</v>
          </cell>
        </row>
        <row r="23">
          <cell r="E23">
            <v>-2454213</v>
          </cell>
          <cell r="K23">
            <v>-742780</v>
          </cell>
        </row>
        <row r="24">
          <cell r="E24">
            <v>-430444</v>
          </cell>
          <cell r="K24">
            <v>-321035</v>
          </cell>
        </row>
        <row r="25">
          <cell r="E25">
            <v>-1090511</v>
          </cell>
          <cell r="K25">
            <v>-2625515</v>
          </cell>
        </row>
        <row r="27">
          <cell r="E27">
            <v>-40534800</v>
          </cell>
        </row>
        <row r="28">
          <cell r="E28">
            <v>0</v>
          </cell>
        </row>
        <row r="29">
          <cell r="E2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 Balancete - Midat "/>
      <sheetName val="Adjustments Report"/>
      <sheetName val="Adjustments Report - Analisar"/>
      <sheetName val="midat00411"/>
      <sheetName val="Reconciliação Cargabal - Midat"/>
      <sheetName val="Library Procedures "/>
      <sheetName val="Resumo Trabalho efetuado"/>
      <sheetName val="Reconciliação Midat - Cargabal"/>
      <sheetName val="Cargabal + Ajustamentos"/>
      <sheetName val="Ajustamentos"/>
      <sheetName val="GLL15000_FINAL_AGREGADO"/>
      <sheetName val="Pivot Cargabal"/>
      <sheetName val="Cargabal"/>
      <sheetName val="Pivot Mida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row r="3">
          <cell r="B3">
            <v>1.3035000000000001</v>
          </cell>
        </row>
      </sheetData>
      <sheetData sheetId="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9"/>
      <sheetName val="Cuentas"/>
      <sheetName val="S612"/>
      <sheetName val="S1000"/>
      <sheetName val="LI1"/>
      <sheetName val="LI2"/>
      <sheetName val="Cuadre LI1"/>
      <sheetName val="Cuadre LI2"/>
      <sheetName val="Anexo TITUS Activo"/>
      <sheetName val="Anexo TITUS Pasivo"/>
      <sheetName val="Anexo TITUS ORDEN"/>
      <sheetName val="DTAs"/>
      <sheetName val="N12"/>
      <sheetName val="N13"/>
      <sheetName val="D071"/>
      <sheetName val="N07"/>
      <sheetName val="N08"/>
      <sheetName val="N08SIN"/>
      <sheetName val="N14"/>
      <sheetName val="N10"/>
      <sheetName val="N04"/>
      <sheetName val="Ajustes"/>
      <sheetName val="S400"/>
      <sheetName val="Instrucciones"/>
    </sheetNames>
    <sheetDataSet>
      <sheetData sheetId="0">
        <row r="2">
          <cell r="C2" t="str">
            <v>1970S-Entidades del grupo</v>
          </cell>
          <cell r="N2" t="str">
            <v>01-Activo</v>
          </cell>
          <cell r="AD2">
            <v>-0.48000001155743455</v>
          </cell>
          <cell r="AF2" t="str">
            <v>Inversiones en negocios conjuntos y asociadas</v>
          </cell>
          <cell r="AG2" t="str">
            <v>NO</v>
          </cell>
        </row>
        <row r="3">
          <cell r="N3" t="str">
            <v>01-Activo</v>
          </cell>
          <cell r="AD3">
            <v>4.5474735088646412E-13</v>
          </cell>
          <cell r="AF3" t="str">
            <v>Inversiones en negocios conjuntos y asociadas</v>
          </cell>
          <cell r="AG3" t="str">
            <v>NO</v>
          </cell>
        </row>
        <row r="4">
          <cell r="N4" t="str">
            <v>01-Activo</v>
          </cell>
          <cell r="AD4">
            <v>9.9999981210316946E-3</v>
          </cell>
          <cell r="AF4" t="str">
            <v>Inversiones en negocios conjuntos y asociadas</v>
          </cell>
          <cell r="AG4" t="str">
            <v>NO</v>
          </cell>
        </row>
        <row r="5">
          <cell r="N5" t="str">
            <v>01-Activo</v>
          </cell>
          <cell r="AD5">
            <v>0</v>
          </cell>
          <cell r="AF5" t="str">
            <v>Inversiones en negocios conjuntos y asociadas</v>
          </cell>
          <cell r="AG5" t="str">
            <v>NO</v>
          </cell>
        </row>
        <row r="6">
          <cell r="N6" t="str">
            <v>01-Activo</v>
          </cell>
          <cell r="AD6">
            <v>0</v>
          </cell>
          <cell r="AF6" t="str">
            <v>Inversiones en negocios conjuntos y asociadas</v>
          </cell>
          <cell r="AG6" t="str">
            <v>NO</v>
          </cell>
        </row>
        <row r="7">
          <cell r="N7" t="str">
            <v>01-Activo</v>
          </cell>
          <cell r="AD7">
            <v>1738648.4300000004</v>
          </cell>
          <cell r="AF7" t="str">
            <v>Inversiones en negocios conjuntos y asociadas</v>
          </cell>
          <cell r="AG7" t="str">
            <v>MIRE</v>
          </cell>
        </row>
        <row r="8">
          <cell r="N8" t="str">
            <v>01-Activo</v>
          </cell>
          <cell r="AD8">
            <v>0</v>
          </cell>
          <cell r="AF8" t="str">
            <v>Inversiones en negocios conjuntos y asociadas</v>
          </cell>
          <cell r="AG8" t="str">
            <v>NO</v>
          </cell>
        </row>
        <row r="9">
          <cell r="N9" t="str">
            <v>01-Activo</v>
          </cell>
          <cell r="AD9">
            <v>-0.11000000198237103</v>
          </cell>
          <cell r="AF9" t="str">
            <v>Inversiones en negocios conjuntos y asociadas</v>
          </cell>
          <cell r="AG9" t="str">
            <v>NO</v>
          </cell>
        </row>
        <row r="10">
          <cell r="N10" t="str">
            <v>01-Activo</v>
          </cell>
          <cell r="AD10">
            <v>0</v>
          </cell>
          <cell r="AF10" t="str">
            <v>Inversiones en negocios conjuntos y asociadas</v>
          </cell>
          <cell r="AG10" t="str">
            <v>NO</v>
          </cell>
        </row>
        <row r="11">
          <cell r="N11" t="str">
            <v>01-Activo</v>
          </cell>
          <cell r="AD11">
            <v>-579.45999999992637</v>
          </cell>
          <cell r="AF11" t="str">
            <v>Inversiones en negocios conjuntos y asociadas</v>
          </cell>
          <cell r="AG11" t="str">
            <v>NO</v>
          </cell>
        </row>
        <row r="12">
          <cell r="N12" t="str">
            <v>01-Activo</v>
          </cell>
          <cell r="AD12">
            <v>0</v>
          </cell>
          <cell r="AF12" t="str">
            <v>Inversiones en negocios conjuntos y asociadas</v>
          </cell>
          <cell r="AG12" t="str">
            <v>NO</v>
          </cell>
        </row>
        <row r="13">
          <cell r="N13" t="str">
            <v>01-Activo</v>
          </cell>
          <cell r="AD13">
            <v>1216311</v>
          </cell>
          <cell r="AF13" t="str">
            <v>Inversiones en negocios conjuntos y asociadas</v>
          </cell>
          <cell r="AG13" t="str">
            <v>NO</v>
          </cell>
        </row>
        <row r="14">
          <cell r="N14" t="str">
            <v>01-Activo</v>
          </cell>
          <cell r="AD14">
            <v>5403317.3999999994</v>
          </cell>
          <cell r="AF14" t="str">
            <v>Inversiones en negocios conjuntos y asociadas</v>
          </cell>
          <cell r="AG14" t="str">
            <v>MIRE</v>
          </cell>
        </row>
        <row r="15">
          <cell r="N15" t="str">
            <v>01-Activo</v>
          </cell>
          <cell r="AD15">
            <v>0</v>
          </cell>
          <cell r="AF15" t="str">
            <v>Inversiones en negocios conjuntos y asociadas</v>
          </cell>
          <cell r="AG15" t="str">
            <v>NO</v>
          </cell>
        </row>
        <row r="16">
          <cell r="N16" t="str">
            <v>01-Activo</v>
          </cell>
          <cell r="AD16">
            <v>0</v>
          </cell>
          <cell r="AF16" t="str">
            <v>Inversiones en negocios conjuntos y asociadas</v>
          </cell>
          <cell r="AG16" t="str">
            <v>NO</v>
          </cell>
        </row>
        <row r="17">
          <cell r="N17" t="str">
            <v>01-Activo</v>
          </cell>
          <cell r="AD17">
            <v>-1.4551915228366852E-11</v>
          </cell>
          <cell r="AF17" t="str">
            <v>Inversiones en negocios conjuntos y asociadas</v>
          </cell>
          <cell r="AG17" t="str">
            <v>NO</v>
          </cell>
        </row>
        <row r="18">
          <cell r="N18" t="str">
            <v>01-Activo</v>
          </cell>
          <cell r="AD18">
            <v>0</v>
          </cell>
          <cell r="AF18" t="str">
            <v>Inversiones en negocios conjuntos y asociadas</v>
          </cell>
          <cell r="AG18" t="str">
            <v>NO</v>
          </cell>
        </row>
        <row r="19">
          <cell r="N19" t="str">
            <v>01-Activo</v>
          </cell>
          <cell r="AD19">
            <v>224287</v>
          </cell>
          <cell r="AF19" t="str">
            <v>Inversiones en negocios conjuntos y asociadas</v>
          </cell>
          <cell r="AG19" t="str">
            <v>NO</v>
          </cell>
        </row>
        <row r="20">
          <cell r="N20" t="str">
            <v>01-Activo</v>
          </cell>
          <cell r="AD20">
            <v>179692.56</v>
          </cell>
          <cell r="AF20" t="str">
            <v>Inversiones en negocios conjuntos y asociadas</v>
          </cell>
          <cell r="AG20" t="str">
            <v>MIRE</v>
          </cell>
        </row>
        <row r="21">
          <cell r="N21" t="str">
            <v>01-Activo</v>
          </cell>
          <cell r="AD21">
            <v>0</v>
          </cell>
          <cell r="AF21" t="str">
            <v>Inversiones en negocios conjuntos y asociadas</v>
          </cell>
          <cell r="AG21" t="str">
            <v>NO</v>
          </cell>
        </row>
        <row r="22">
          <cell r="N22" t="str">
            <v>01-Activo</v>
          </cell>
          <cell r="AD22">
            <v>1087651.3900000001</v>
          </cell>
          <cell r="AF22" t="str">
            <v>Cambios del valor razonable de los elementos cubiertos de una cartera con cobertura del riesgo de tipo de interés</v>
          </cell>
          <cell r="AG22" t="str">
            <v>NO</v>
          </cell>
        </row>
        <row r="23">
          <cell r="N23" t="str">
            <v>01-Activo</v>
          </cell>
          <cell r="AD23">
            <v>0</v>
          </cell>
          <cell r="AF23" t="str">
            <v>Préstamos y anticipos</v>
          </cell>
          <cell r="AG23" t="str">
            <v>RMDO Si</v>
          </cell>
        </row>
        <row r="24">
          <cell r="N24" t="str">
            <v>01-Activo</v>
          </cell>
          <cell r="AD24">
            <v>0</v>
          </cell>
          <cell r="AF24" t="str">
            <v>Préstamos y anticipos</v>
          </cell>
          <cell r="AG24" t="str">
            <v>SALDO CERO</v>
          </cell>
        </row>
        <row r="25">
          <cell r="N25" t="str">
            <v>01-Activo</v>
          </cell>
          <cell r="AD25">
            <v>0</v>
          </cell>
          <cell r="AF25" t="str">
            <v>Préstamos y anticipos</v>
          </cell>
          <cell r="AG25" t="str">
            <v>SALDO CERO</v>
          </cell>
        </row>
        <row r="26">
          <cell r="N26" t="str">
            <v>01-Activo</v>
          </cell>
          <cell r="AD26">
            <v>0</v>
          </cell>
          <cell r="AF26" t="str">
            <v>Préstamos y anticipos</v>
          </cell>
          <cell r="AG26" t="str">
            <v>SALDO CERO</v>
          </cell>
        </row>
        <row r="27">
          <cell r="N27" t="str">
            <v>01-Activo</v>
          </cell>
          <cell r="AD27">
            <v>0.28999999980442226</v>
          </cell>
          <cell r="AF27" t="str">
            <v>Préstamos y anticipos</v>
          </cell>
          <cell r="AG27" t="str">
            <v>RMDO Si</v>
          </cell>
        </row>
        <row r="28">
          <cell r="N28" t="str">
            <v>01-Activo</v>
          </cell>
          <cell r="AD28">
            <v>0</v>
          </cell>
          <cell r="AF28" t="str">
            <v>Préstamos y anticipos</v>
          </cell>
          <cell r="AG28" t="str">
            <v>SALDO CERO</v>
          </cell>
        </row>
        <row r="29">
          <cell r="N29" t="str">
            <v>01-Activo</v>
          </cell>
          <cell r="AD29">
            <v>0</v>
          </cell>
          <cell r="AF29" t="str">
            <v>Préstamos y anticipos</v>
          </cell>
          <cell r="AG29" t="str">
            <v>SALDO CERO</v>
          </cell>
        </row>
        <row r="30">
          <cell r="N30" t="str">
            <v>01-Activo</v>
          </cell>
          <cell r="AD30">
            <v>0</v>
          </cell>
          <cell r="AF30" t="str">
            <v>Préstamos y anticipos</v>
          </cell>
          <cell r="AG30" t="str">
            <v>SALDO CERO</v>
          </cell>
        </row>
        <row r="31">
          <cell r="N31" t="str">
            <v>01-Activo</v>
          </cell>
          <cell r="AD31">
            <v>0</v>
          </cell>
          <cell r="AF31" t="str">
            <v>Préstamos y anticipos</v>
          </cell>
          <cell r="AG31" t="str">
            <v>SALDO CERO</v>
          </cell>
        </row>
        <row r="32">
          <cell r="N32" t="str">
            <v>01-Activo</v>
          </cell>
          <cell r="AD32">
            <v>2795752.67</v>
          </cell>
          <cell r="AF32" t="str">
            <v>Préstamos y anticipos</v>
          </cell>
          <cell r="AG32" t="str">
            <v>MIRE</v>
          </cell>
        </row>
        <row r="33">
          <cell r="N33" t="str">
            <v>01-Activo</v>
          </cell>
          <cell r="AD33">
            <v>0</v>
          </cell>
          <cell r="AF33" t="str">
            <v>Préstamos y anticipos</v>
          </cell>
          <cell r="AG33" t="str">
            <v>SALDO CERO</v>
          </cell>
        </row>
        <row r="34">
          <cell r="N34" t="str">
            <v>01-Activo</v>
          </cell>
          <cell r="AD34">
            <v>0</v>
          </cell>
          <cell r="AF34" t="str">
            <v>Préstamos y anticipos</v>
          </cell>
          <cell r="AG34" t="str">
            <v>SALDO CERO</v>
          </cell>
        </row>
        <row r="35">
          <cell r="N35" t="str">
            <v>01-Activo</v>
          </cell>
          <cell r="AD35">
            <v>0</v>
          </cell>
          <cell r="AF35" t="str">
            <v>Préstamos y anticipos</v>
          </cell>
          <cell r="AG35" t="str">
            <v>SALDO CERO</v>
          </cell>
        </row>
        <row r="36">
          <cell r="N36" t="str">
            <v>01-Activo</v>
          </cell>
          <cell r="AD36">
            <v>0</v>
          </cell>
          <cell r="AF36" t="str">
            <v>Préstamos y anticipos</v>
          </cell>
          <cell r="AG36" t="str">
            <v>SALDO CERO</v>
          </cell>
        </row>
        <row r="37">
          <cell r="N37" t="str">
            <v>01-Activo</v>
          </cell>
          <cell r="AD37">
            <v>1262824.67</v>
          </cell>
          <cell r="AF37" t="str">
            <v>Préstamos y anticipos</v>
          </cell>
          <cell r="AG37" t="str">
            <v>RMDO Si</v>
          </cell>
        </row>
        <row r="38">
          <cell r="N38" t="str">
            <v>01-Activo</v>
          </cell>
          <cell r="AD38">
            <v>0</v>
          </cell>
          <cell r="AF38" t="str">
            <v>Préstamos y anticipos</v>
          </cell>
          <cell r="AG38" t="str">
            <v>MIRE</v>
          </cell>
        </row>
        <row r="39">
          <cell r="N39" t="str">
            <v>01-Activo</v>
          </cell>
          <cell r="AD39">
            <v>0</v>
          </cell>
          <cell r="AF39" t="str">
            <v>Préstamos y anticipos</v>
          </cell>
          <cell r="AG39" t="str">
            <v>SALDO CERO</v>
          </cell>
        </row>
        <row r="40">
          <cell r="N40" t="str">
            <v>01-Activo</v>
          </cell>
          <cell r="AD40">
            <v>0</v>
          </cell>
          <cell r="AF40" t="str">
            <v>Préstamos y anticipos</v>
          </cell>
          <cell r="AG40" t="str">
            <v>SALDO CERO</v>
          </cell>
        </row>
        <row r="41">
          <cell r="N41" t="str">
            <v>01-Activo</v>
          </cell>
          <cell r="AD41">
            <v>0</v>
          </cell>
          <cell r="AF41" t="str">
            <v>Préstamos y anticipos</v>
          </cell>
          <cell r="AG41" t="str">
            <v>SALDO CERO</v>
          </cell>
        </row>
        <row r="42">
          <cell r="N42" t="str">
            <v>01-Activo</v>
          </cell>
          <cell r="AD42">
            <v>0</v>
          </cell>
          <cell r="AF42" t="str">
            <v>Préstamos y anticipos</v>
          </cell>
          <cell r="AG42" t="str">
            <v>SALDO CERO</v>
          </cell>
        </row>
        <row r="43">
          <cell r="N43" t="str">
            <v>01-Activo</v>
          </cell>
          <cell r="AD43">
            <v>0</v>
          </cell>
          <cell r="AF43" t="str">
            <v>Préstamos y anticipos</v>
          </cell>
          <cell r="AG43" t="str">
            <v>SALDO CERO</v>
          </cell>
        </row>
        <row r="44">
          <cell r="N44" t="str">
            <v>01-Activo</v>
          </cell>
          <cell r="AD44">
            <v>0</v>
          </cell>
          <cell r="AF44" t="str">
            <v>Préstamos y anticipos</v>
          </cell>
          <cell r="AG44" t="str">
            <v>SALDO CERO</v>
          </cell>
        </row>
        <row r="45">
          <cell r="N45" t="str">
            <v>01-Activo</v>
          </cell>
          <cell r="AD45">
            <v>0</v>
          </cell>
          <cell r="AF45" t="str">
            <v>Préstamos y anticipos</v>
          </cell>
          <cell r="AG45" t="str">
            <v>SALDO CERO</v>
          </cell>
        </row>
        <row r="46">
          <cell r="N46" t="str">
            <v>01-Activo</v>
          </cell>
          <cell r="AD46">
            <v>0</v>
          </cell>
          <cell r="AF46" t="str">
            <v>Préstamos y anticipos</v>
          </cell>
          <cell r="AG46" t="str">
            <v>SALDO CERO</v>
          </cell>
        </row>
        <row r="47">
          <cell r="N47" t="str">
            <v>01-Activo</v>
          </cell>
          <cell r="AD47">
            <v>0</v>
          </cell>
          <cell r="AF47" t="str">
            <v>Préstamos y anticipos</v>
          </cell>
          <cell r="AG47" t="str">
            <v>SALDO CERO</v>
          </cell>
        </row>
        <row r="48">
          <cell r="N48" t="str">
            <v>01-Activo</v>
          </cell>
          <cell r="AD48">
            <v>0</v>
          </cell>
          <cell r="AF48" t="str">
            <v>Préstamos y anticipos</v>
          </cell>
          <cell r="AG48" t="str">
            <v>SALDO CERO</v>
          </cell>
        </row>
        <row r="49">
          <cell r="N49" t="str">
            <v>01-Activo</v>
          </cell>
          <cell r="AD49">
            <v>0</v>
          </cell>
          <cell r="AF49" t="str">
            <v>Préstamos y anticipos</v>
          </cell>
          <cell r="AG49" t="str">
            <v>SALDO CERO</v>
          </cell>
        </row>
        <row r="50">
          <cell r="N50" t="str">
            <v>01-Activo</v>
          </cell>
          <cell r="AD50">
            <v>0</v>
          </cell>
          <cell r="AF50" t="str">
            <v>Préstamos y anticipos</v>
          </cell>
          <cell r="AG50" t="str">
            <v>RMDO Si</v>
          </cell>
        </row>
        <row r="51">
          <cell r="N51" t="str">
            <v>01-Activo</v>
          </cell>
          <cell r="AD51">
            <v>0</v>
          </cell>
          <cell r="AF51" t="str">
            <v>Préstamos y anticipos</v>
          </cell>
          <cell r="AG51" t="str">
            <v>RMDO Si</v>
          </cell>
        </row>
        <row r="52">
          <cell r="N52" t="str">
            <v>01-Activo</v>
          </cell>
          <cell r="AD52">
            <v>0</v>
          </cell>
          <cell r="AF52" t="str">
            <v>Préstamos y anticipos</v>
          </cell>
          <cell r="AG52" t="str">
            <v>RMDO Si</v>
          </cell>
        </row>
        <row r="53">
          <cell r="N53" t="str">
            <v>01-Activo</v>
          </cell>
          <cell r="AD53">
            <v>0</v>
          </cell>
          <cell r="AF53" t="str">
            <v>Préstamos y anticipos</v>
          </cell>
          <cell r="AG53" t="str">
            <v>SALDO CERO</v>
          </cell>
        </row>
        <row r="54">
          <cell r="N54" t="str">
            <v>01-Activo</v>
          </cell>
          <cell r="AD54">
            <v>0</v>
          </cell>
          <cell r="AF54" t="str">
            <v>Préstamos y anticipos</v>
          </cell>
          <cell r="AG54" t="str">
            <v>RMDO Si</v>
          </cell>
        </row>
        <row r="55">
          <cell r="N55" t="str">
            <v>01-Activo</v>
          </cell>
          <cell r="AD55">
            <v>0</v>
          </cell>
          <cell r="AF55" t="str">
            <v>Préstamos y anticipos</v>
          </cell>
          <cell r="AG55" t="str">
            <v>RMDO Si</v>
          </cell>
        </row>
        <row r="56">
          <cell r="N56" t="str">
            <v>01-Activo</v>
          </cell>
          <cell r="AD56">
            <v>0</v>
          </cell>
          <cell r="AF56" t="str">
            <v>Préstamos y anticipos</v>
          </cell>
          <cell r="AG56" t="str">
            <v>RMDO Si</v>
          </cell>
        </row>
        <row r="57">
          <cell r="N57" t="str">
            <v>01-Activo</v>
          </cell>
          <cell r="AD57">
            <v>0</v>
          </cell>
          <cell r="AF57" t="str">
            <v>Préstamos y anticipos</v>
          </cell>
          <cell r="AG57" t="str">
            <v>SALDO CERO</v>
          </cell>
        </row>
        <row r="58">
          <cell r="N58" t="str">
            <v>01-Activo</v>
          </cell>
          <cell r="AD58">
            <v>0</v>
          </cell>
          <cell r="AF58" t="str">
            <v>Préstamos y anticipos</v>
          </cell>
          <cell r="AG58" t="str">
            <v>SALDO CERO</v>
          </cell>
        </row>
        <row r="59">
          <cell r="N59" t="str">
            <v>01-Activo</v>
          </cell>
          <cell r="AD59">
            <v>0</v>
          </cell>
          <cell r="AF59" t="str">
            <v>Préstamos y anticipos</v>
          </cell>
          <cell r="AG59" t="str">
            <v>RMDO Si</v>
          </cell>
        </row>
        <row r="60">
          <cell r="N60" t="str">
            <v>01-Activo</v>
          </cell>
          <cell r="AD60">
            <v>0</v>
          </cell>
          <cell r="AF60" t="str">
            <v>Préstamos y anticipos</v>
          </cell>
          <cell r="AG60" t="str">
            <v>RMDO Si</v>
          </cell>
        </row>
        <row r="61">
          <cell r="N61" t="str">
            <v>01-Activo</v>
          </cell>
          <cell r="AD61">
            <v>0</v>
          </cell>
          <cell r="AF61" t="str">
            <v>Préstamos y anticipos</v>
          </cell>
          <cell r="AG61" t="str">
            <v>NO</v>
          </cell>
        </row>
        <row r="62">
          <cell r="N62" t="str">
            <v>01-Activo</v>
          </cell>
          <cell r="AD62">
            <v>0</v>
          </cell>
          <cell r="AF62" t="str">
            <v>Préstamos y anticipos</v>
          </cell>
          <cell r="AG62" t="str">
            <v>RMDO Si</v>
          </cell>
        </row>
        <row r="63">
          <cell r="N63" t="str">
            <v>01-Activo</v>
          </cell>
          <cell r="AD63">
            <v>0</v>
          </cell>
          <cell r="AF63" t="str">
            <v>Préstamos y anticipos</v>
          </cell>
          <cell r="AG63" t="str">
            <v>RMDO Si</v>
          </cell>
        </row>
        <row r="64">
          <cell r="N64" t="str">
            <v>01-Activo</v>
          </cell>
          <cell r="AD64">
            <v>0</v>
          </cell>
          <cell r="AF64" t="str">
            <v>Préstamos y anticipos</v>
          </cell>
          <cell r="AG64" t="str">
            <v>RMDO Si</v>
          </cell>
        </row>
        <row r="65">
          <cell r="N65" t="str">
            <v>01-Activo</v>
          </cell>
          <cell r="AD65">
            <v>0</v>
          </cell>
          <cell r="AF65" t="str">
            <v>Préstamos y anticipos</v>
          </cell>
          <cell r="AG65" t="str">
            <v>RMDO Si</v>
          </cell>
        </row>
        <row r="66">
          <cell r="N66" t="str">
            <v>01-Activo</v>
          </cell>
          <cell r="AD66">
            <v>0</v>
          </cell>
          <cell r="AF66" t="str">
            <v>Préstamos y anticipos</v>
          </cell>
          <cell r="AG66" t="str">
            <v>RMDO Si</v>
          </cell>
        </row>
        <row r="67">
          <cell r="N67" t="str">
            <v>01-Activo</v>
          </cell>
          <cell r="AD67">
            <v>0</v>
          </cell>
          <cell r="AF67" t="str">
            <v>Préstamos y anticipos</v>
          </cell>
          <cell r="AG67" t="str">
            <v>RMDO Si</v>
          </cell>
        </row>
        <row r="68">
          <cell r="N68" t="str">
            <v>01-Activo</v>
          </cell>
          <cell r="AD68">
            <v>0</v>
          </cell>
          <cell r="AF68" t="str">
            <v>Préstamos y anticipos</v>
          </cell>
          <cell r="AG68" t="str">
            <v>RMDO Si</v>
          </cell>
        </row>
        <row r="69">
          <cell r="N69" t="str">
            <v>01-Activo</v>
          </cell>
          <cell r="AD69">
            <v>0</v>
          </cell>
          <cell r="AF69" t="str">
            <v>Préstamos y anticipos</v>
          </cell>
          <cell r="AG69" t="str">
            <v>RMDO Si</v>
          </cell>
        </row>
        <row r="70">
          <cell r="N70" t="str">
            <v>01-Activo</v>
          </cell>
          <cell r="AD70">
            <v>0</v>
          </cell>
          <cell r="AF70" t="str">
            <v>Préstamos y anticipos</v>
          </cell>
          <cell r="AG70" t="str">
            <v>RMDO Si</v>
          </cell>
        </row>
        <row r="71">
          <cell r="N71" t="str">
            <v>01-Activo</v>
          </cell>
          <cell r="AD71">
            <v>8523.89</v>
          </cell>
          <cell r="AF71" t="str">
            <v>Préstamos y anticipos</v>
          </cell>
          <cell r="AG71" t="str">
            <v>RMDO Si</v>
          </cell>
        </row>
        <row r="72">
          <cell r="N72" t="str">
            <v>01-Activo</v>
          </cell>
          <cell r="AD72">
            <v>0</v>
          </cell>
          <cell r="AF72" t="str">
            <v>Préstamos y anticipos</v>
          </cell>
          <cell r="AG72" t="str">
            <v>RMDO Si</v>
          </cell>
        </row>
        <row r="73">
          <cell r="N73" t="str">
            <v>01-Activo</v>
          </cell>
          <cell r="AD73">
            <v>0</v>
          </cell>
          <cell r="AF73" t="str">
            <v>Préstamos y anticipos</v>
          </cell>
          <cell r="AG73" t="str">
            <v>RMDO Si</v>
          </cell>
        </row>
        <row r="74">
          <cell r="N74" t="str">
            <v>01-Activo</v>
          </cell>
          <cell r="AD74">
            <v>0</v>
          </cell>
          <cell r="AF74" t="str">
            <v>Préstamos y anticipos</v>
          </cell>
          <cell r="AG74" t="str">
            <v>RMDO Si</v>
          </cell>
        </row>
        <row r="75">
          <cell r="N75" t="str">
            <v>01-Activo</v>
          </cell>
          <cell r="AD75">
            <v>0</v>
          </cell>
          <cell r="AF75" t="str">
            <v>Préstamos y anticipos</v>
          </cell>
          <cell r="AG75" t="str">
            <v>SALDO CERO</v>
          </cell>
        </row>
        <row r="76">
          <cell r="N76" t="str">
            <v>01-Activo</v>
          </cell>
          <cell r="AD76">
            <v>0</v>
          </cell>
          <cell r="AF76" t="str">
            <v>Préstamos y anticipos</v>
          </cell>
          <cell r="AG76" t="str">
            <v>SALDO CERO</v>
          </cell>
        </row>
        <row r="77">
          <cell r="N77" t="str">
            <v>01-Activo</v>
          </cell>
          <cell r="AD77">
            <v>0</v>
          </cell>
          <cell r="AF77" t="str">
            <v>Préstamos y anticipos</v>
          </cell>
          <cell r="AG77" t="str">
            <v>RMDO Si</v>
          </cell>
        </row>
        <row r="78">
          <cell r="N78" t="str">
            <v>01-Activo</v>
          </cell>
          <cell r="AD78">
            <v>0</v>
          </cell>
          <cell r="AF78" t="str">
            <v>Préstamos y anticipos</v>
          </cell>
          <cell r="AG78" t="str">
            <v>RMDO Si</v>
          </cell>
        </row>
        <row r="79">
          <cell r="N79" t="str">
            <v>01-Activo</v>
          </cell>
          <cell r="AD79">
            <v>0</v>
          </cell>
          <cell r="AF79" t="str">
            <v>Préstamos y anticipos</v>
          </cell>
          <cell r="AG79" t="str">
            <v>NO</v>
          </cell>
        </row>
        <row r="80">
          <cell r="N80" t="str">
            <v>01-Activo</v>
          </cell>
          <cell r="AD80">
            <v>0</v>
          </cell>
          <cell r="AF80" t="str">
            <v>Préstamos y anticipos</v>
          </cell>
          <cell r="AG80" t="str">
            <v>RMDO Si</v>
          </cell>
        </row>
        <row r="81">
          <cell r="N81" t="str">
            <v>01-Activo</v>
          </cell>
          <cell r="AD81">
            <v>0</v>
          </cell>
          <cell r="AF81" t="str">
            <v>Préstamos y anticipos</v>
          </cell>
          <cell r="AG81" t="str">
            <v>RMDO Si</v>
          </cell>
        </row>
        <row r="82">
          <cell r="N82" t="str">
            <v>01-Activo</v>
          </cell>
          <cell r="AD82">
            <v>0</v>
          </cell>
          <cell r="AF82" t="str">
            <v>Préstamos y anticipos</v>
          </cell>
          <cell r="AG82" t="str">
            <v>RMDO Si</v>
          </cell>
        </row>
        <row r="83">
          <cell r="N83" t="str">
            <v>01-Activo</v>
          </cell>
          <cell r="AD83">
            <v>0</v>
          </cell>
          <cell r="AF83" t="str">
            <v>Préstamos y anticipos</v>
          </cell>
          <cell r="AG83" t="str">
            <v>RMDO Si</v>
          </cell>
        </row>
        <row r="84">
          <cell r="N84" t="str">
            <v>01-Activo</v>
          </cell>
          <cell r="AD84">
            <v>0</v>
          </cell>
          <cell r="AF84" t="str">
            <v>Préstamos y anticipos</v>
          </cell>
          <cell r="AG84" t="str">
            <v>RMDO Si</v>
          </cell>
        </row>
        <row r="85">
          <cell r="N85" t="str">
            <v>01-Activo</v>
          </cell>
          <cell r="AD85">
            <v>0</v>
          </cell>
          <cell r="AF85" t="str">
            <v>Préstamos y anticipos</v>
          </cell>
          <cell r="AG85" t="str">
            <v>RMDO Si</v>
          </cell>
        </row>
        <row r="86">
          <cell r="N86" t="str">
            <v>01-Activo</v>
          </cell>
          <cell r="AD86">
            <v>0</v>
          </cell>
          <cell r="AF86" t="str">
            <v>Préstamos y anticipos</v>
          </cell>
          <cell r="AG86" t="str">
            <v>NO</v>
          </cell>
        </row>
        <row r="87">
          <cell r="N87" t="str">
            <v>01-Activo</v>
          </cell>
          <cell r="AD87">
            <v>0</v>
          </cell>
          <cell r="AF87" t="str">
            <v>Préstamos y anticipos</v>
          </cell>
          <cell r="AG87" t="str">
            <v>RMDO Si</v>
          </cell>
        </row>
        <row r="88">
          <cell r="N88" t="str">
            <v>01-Activo</v>
          </cell>
          <cell r="AD88">
            <v>0</v>
          </cell>
          <cell r="AF88" t="str">
            <v>Préstamos y anticipos</v>
          </cell>
          <cell r="AG88" t="str">
            <v>NO</v>
          </cell>
        </row>
        <row r="89">
          <cell r="N89" t="str">
            <v>01-Activo</v>
          </cell>
          <cell r="AD89">
            <v>0</v>
          </cell>
          <cell r="AF89" t="str">
            <v>Préstamos y anticipos</v>
          </cell>
          <cell r="AG89" t="str">
            <v>RMDO Si</v>
          </cell>
        </row>
        <row r="90">
          <cell r="N90" t="str">
            <v>01-Activo</v>
          </cell>
          <cell r="AD90">
            <v>0</v>
          </cell>
          <cell r="AF90" t="str">
            <v>Préstamos y anticipos</v>
          </cell>
          <cell r="AG90" t="str">
            <v>RMDO Si</v>
          </cell>
        </row>
        <row r="91">
          <cell r="N91" t="str">
            <v>01-Activo</v>
          </cell>
          <cell r="AD91">
            <v>0</v>
          </cell>
          <cell r="AF91" t="str">
            <v>Préstamos y anticipos</v>
          </cell>
          <cell r="AG91" t="str">
            <v>RMDO Si</v>
          </cell>
        </row>
        <row r="92">
          <cell r="N92" t="str">
            <v>01-Activo</v>
          </cell>
          <cell r="AD92">
            <v>0</v>
          </cell>
          <cell r="AF92" t="str">
            <v>Préstamos y anticipos</v>
          </cell>
          <cell r="AG92" t="str">
            <v>RMDO Si</v>
          </cell>
        </row>
        <row r="93">
          <cell r="N93" t="str">
            <v>01-Activo</v>
          </cell>
          <cell r="AD93">
            <v>10475.68</v>
          </cell>
          <cell r="AF93" t="str">
            <v>Préstamos y anticipos</v>
          </cell>
          <cell r="AG93" t="str">
            <v>RMDO Si</v>
          </cell>
        </row>
        <row r="94">
          <cell r="N94" t="str">
            <v>01-Activo</v>
          </cell>
          <cell r="AD94">
            <v>0</v>
          </cell>
          <cell r="AF94" t="str">
            <v>Préstamos y anticipos</v>
          </cell>
          <cell r="AG94" t="str">
            <v>RMDO Si</v>
          </cell>
        </row>
        <row r="95">
          <cell r="N95" t="str">
            <v>01-Activo</v>
          </cell>
          <cell r="AD95">
            <v>0</v>
          </cell>
          <cell r="AF95" t="str">
            <v>Préstamos y anticipos</v>
          </cell>
          <cell r="AG95" t="str">
            <v>RMDO Si</v>
          </cell>
        </row>
        <row r="96">
          <cell r="N96" t="str">
            <v>01-Activo</v>
          </cell>
          <cell r="AD96">
            <v>0</v>
          </cell>
          <cell r="AF96" t="str">
            <v>Préstamos y anticipos</v>
          </cell>
          <cell r="AG96" t="str">
            <v>RMDO Si</v>
          </cell>
        </row>
        <row r="97">
          <cell r="N97" t="str">
            <v>01-Activo</v>
          </cell>
          <cell r="AD97">
            <v>0</v>
          </cell>
          <cell r="AF97" t="str">
            <v>Préstamos y anticipos</v>
          </cell>
          <cell r="AG97" t="str">
            <v>SALDO CERO</v>
          </cell>
        </row>
        <row r="98">
          <cell r="N98" t="str">
            <v>01-Activo</v>
          </cell>
          <cell r="AD98">
            <v>0</v>
          </cell>
          <cell r="AF98" t="str">
            <v>Préstamos y anticipos</v>
          </cell>
          <cell r="AG98" t="str">
            <v>SALDO CERO</v>
          </cell>
        </row>
        <row r="99">
          <cell r="N99" t="str">
            <v>01-Activo</v>
          </cell>
          <cell r="AD99">
            <v>0</v>
          </cell>
          <cell r="AF99" t="str">
            <v>Préstamos y anticipos</v>
          </cell>
          <cell r="AG99" t="str">
            <v>RMDO Si</v>
          </cell>
        </row>
        <row r="100">
          <cell r="N100" t="str">
            <v>01-Activo</v>
          </cell>
          <cell r="AD100">
            <v>0</v>
          </cell>
          <cell r="AF100" t="str">
            <v>Préstamos y anticipos</v>
          </cell>
          <cell r="AG100" t="str">
            <v>RMDO Si</v>
          </cell>
        </row>
        <row r="101">
          <cell r="N101" t="str">
            <v>01-Activo</v>
          </cell>
          <cell r="AD101">
            <v>0</v>
          </cell>
          <cell r="AF101" t="str">
            <v>Préstamos y anticipos</v>
          </cell>
          <cell r="AG101" t="str">
            <v>NO</v>
          </cell>
        </row>
        <row r="102">
          <cell r="N102" t="str">
            <v>01-Activo</v>
          </cell>
          <cell r="AD102">
            <v>0</v>
          </cell>
          <cell r="AF102" t="str">
            <v>Préstamos y anticipos</v>
          </cell>
          <cell r="AG102" t="str">
            <v>RMDO Si</v>
          </cell>
        </row>
        <row r="103">
          <cell r="N103" t="str">
            <v>01-Activo</v>
          </cell>
          <cell r="AD103">
            <v>0</v>
          </cell>
          <cell r="AF103" t="str">
            <v>Préstamos y anticipos</v>
          </cell>
          <cell r="AG103" t="str">
            <v>RMDO Si</v>
          </cell>
        </row>
        <row r="104">
          <cell r="N104" t="str">
            <v>01-Activo</v>
          </cell>
          <cell r="AD104">
            <v>0</v>
          </cell>
          <cell r="AF104" t="str">
            <v>Préstamos y anticipos</v>
          </cell>
          <cell r="AG104" t="str">
            <v>RMDO Si</v>
          </cell>
        </row>
        <row r="105">
          <cell r="N105" t="str">
            <v>01-Activo</v>
          </cell>
          <cell r="AD105">
            <v>0</v>
          </cell>
          <cell r="AF105" t="str">
            <v>Préstamos y anticipos</v>
          </cell>
          <cell r="AG105" t="str">
            <v>RMDO Si</v>
          </cell>
        </row>
        <row r="106">
          <cell r="N106" t="str">
            <v>01-Activo</v>
          </cell>
          <cell r="AD106">
            <v>182974.39</v>
          </cell>
          <cell r="AF106" t="str">
            <v>Préstamos y anticipos</v>
          </cell>
          <cell r="AG106" t="str">
            <v>RMDO Si</v>
          </cell>
        </row>
        <row r="107">
          <cell r="N107" t="str">
            <v>01-Activo</v>
          </cell>
          <cell r="AD107">
            <v>0</v>
          </cell>
          <cell r="AF107" t="str">
            <v>Préstamos y anticipos</v>
          </cell>
          <cell r="AG107" t="str">
            <v>RMDO Si</v>
          </cell>
        </row>
        <row r="108">
          <cell r="N108" t="str">
            <v>01-Activo</v>
          </cell>
          <cell r="AD108">
            <v>0</v>
          </cell>
          <cell r="AF108" t="str">
            <v>Préstamos y anticipos</v>
          </cell>
          <cell r="AG108" t="str">
            <v>RMDO Si</v>
          </cell>
        </row>
        <row r="109">
          <cell r="N109" t="str">
            <v>01-Activo</v>
          </cell>
          <cell r="AD109">
            <v>0</v>
          </cell>
          <cell r="AF109" t="str">
            <v>Préstamos y anticipos</v>
          </cell>
          <cell r="AG109" t="str">
            <v>RMDO Si</v>
          </cell>
        </row>
        <row r="110">
          <cell r="N110" t="str">
            <v>01-Activo</v>
          </cell>
          <cell r="AD110">
            <v>0</v>
          </cell>
          <cell r="AF110" t="str">
            <v>Préstamos y anticipos</v>
          </cell>
          <cell r="AG110" t="str">
            <v>RMDO Si</v>
          </cell>
        </row>
        <row r="111">
          <cell r="N111" t="str">
            <v>01-Activo</v>
          </cell>
          <cell r="AD111">
            <v>0</v>
          </cell>
          <cell r="AF111" t="str">
            <v>Préstamos y anticipos</v>
          </cell>
          <cell r="AG111" t="str">
            <v>NO</v>
          </cell>
        </row>
        <row r="112">
          <cell r="N112" t="str">
            <v>01-Activo</v>
          </cell>
          <cell r="AD112">
            <v>0</v>
          </cell>
          <cell r="AF112" t="str">
            <v>Préstamos y anticipos</v>
          </cell>
          <cell r="AG112" t="str">
            <v>SALDO CERO</v>
          </cell>
        </row>
        <row r="113">
          <cell r="N113" t="str">
            <v>01-Activo</v>
          </cell>
          <cell r="AD113">
            <v>0</v>
          </cell>
          <cell r="AF113" t="str">
            <v>Préstamos y anticipos</v>
          </cell>
          <cell r="AG113" t="str">
            <v>RMDO Si</v>
          </cell>
        </row>
        <row r="114">
          <cell r="N114" t="str">
            <v>01-Activo</v>
          </cell>
          <cell r="AD114">
            <v>0</v>
          </cell>
          <cell r="AF114" t="str">
            <v>Préstamos y anticipos</v>
          </cell>
          <cell r="AG114" t="str">
            <v>RMDO Si</v>
          </cell>
        </row>
        <row r="115">
          <cell r="N115" t="str">
            <v>01-Activo</v>
          </cell>
          <cell r="AD115">
            <v>0</v>
          </cell>
          <cell r="AF115" t="str">
            <v>Préstamos y anticipos</v>
          </cell>
          <cell r="AG115" t="str">
            <v>RMDO Si</v>
          </cell>
        </row>
        <row r="116">
          <cell r="N116" t="str">
            <v>01-Activo</v>
          </cell>
          <cell r="AD116">
            <v>0</v>
          </cell>
          <cell r="AF116" t="str">
            <v>Préstamos y anticipos</v>
          </cell>
          <cell r="AG116" t="str">
            <v>SALDO CERO</v>
          </cell>
        </row>
        <row r="117">
          <cell r="N117" t="str">
            <v>01-Activo</v>
          </cell>
          <cell r="AD117">
            <v>0</v>
          </cell>
          <cell r="AF117" t="str">
            <v>Préstamos y anticipos</v>
          </cell>
          <cell r="AG117" t="str">
            <v>SALDO CERO</v>
          </cell>
        </row>
        <row r="118">
          <cell r="N118" t="str">
            <v>01-Activo</v>
          </cell>
          <cell r="AD118">
            <v>0</v>
          </cell>
          <cell r="AF118" t="str">
            <v>Préstamos y anticipos</v>
          </cell>
          <cell r="AG118" t="str">
            <v>RMDO Si</v>
          </cell>
        </row>
        <row r="119">
          <cell r="N119" t="str">
            <v>01-Activo</v>
          </cell>
          <cell r="AD119">
            <v>0</v>
          </cell>
          <cell r="AF119" t="str">
            <v>Préstamos y anticipos</v>
          </cell>
          <cell r="AG119" t="str">
            <v>RMDO Si</v>
          </cell>
        </row>
        <row r="120">
          <cell r="N120" t="str">
            <v>01-Activo</v>
          </cell>
          <cell r="AD120">
            <v>0</v>
          </cell>
          <cell r="AF120" t="str">
            <v>Préstamos y anticipos</v>
          </cell>
          <cell r="AG120" t="str">
            <v>SALDO CERO</v>
          </cell>
        </row>
        <row r="121">
          <cell r="N121" t="str">
            <v>01-Activo</v>
          </cell>
          <cell r="AD121">
            <v>0</v>
          </cell>
          <cell r="AF121" t="str">
            <v>Préstamos y anticipos</v>
          </cell>
          <cell r="AG121" t="str">
            <v>RMDO Si</v>
          </cell>
        </row>
        <row r="122">
          <cell r="N122" t="str">
            <v>01-Activo</v>
          </cell>
          <cell r="AD122">
            <v>0</v>
          </cell>
          <cell r="AF122" t="str">
            <v>Préstamos y anticipos</v>
          </cell>
          <cell r="AG122" t="str">
            <v>RMDO Si</v>
          </cell>
        </row>
        <row r="123">
          <cell r="N123" t="str">
            <v>01-Activo</v>
          </cell>
          <cell r="AD123">
            <v>0</v>
          </cell>
          <cell r="AF123" t="str">
            <v>Préstamos y anticipos</v>
          </cell>
          <cell r="AG123" t="str">
            <v>RMDO Si</v>
          </cell>
        </row>
        <row r="124">
          <cell r="N124" t="str">
            <v>01-Activo</v>
          </cell>
          <cell r="AD124">
            <v>0</v>
          </cell>
          <cell r="AF124" t="str">
            <v>Préstamos y anticipos</v>
          </cell>
          <cell r="AG124" t="str">
            <v>SALDO CERO</v>
          </cell>
        </row>
        <row r="125">
          <cell r="N125" t="str">
            <v>01-Activo</v>
          </cell>
          <cell r="AD125">
            <v>0</v>
          </cell>
          <cell r="AF125" t="str">
            <v>Préstamos y anticipos</v>
          </cell>
          <cell r="AG125" t="str">
            <v>SALDO CERO</v>
          </cell>
        </row>
        <row r="126">
          <cell r="N126" t="str">
            <v>01-Activo</v>
          </cell>
          <cell r="AD126">
            <v>0</v>
          </cell>
          <cell r="AF126" t="str">
            <v>Préstamos y anticipos</v>
          </cell>
          <cell r="AG126" t="str">
            <v>RMDO Si</v>
          </cell>
        </row>
        <row r="127">
          <cell r="N127" t="str">
            <v>01-Activo</v>
          </cell>
          <cell r="AD127">
            <v>0</v>
          </cell>
          <cell r="AF127" t="str">
            <v>Préstamos y anticipos</v>
          </cell>
          <cell r="AG127" t="str">
            <v>RMDO Si</v>
          </cell>
        </row>
        <row r="128">
          <cell r="N128" t="str">
            <v>01-Activo</v>
          </cell>
          <cell r="AD128">
            <v>0</v>
          </cell>
          <cell r="AF128" t="str">
            <v>Préstamos y anticipos</v>
          </cell>
          <cell r="AG128" t="str">
            <v>SALDO CERO</v>
          </cell>
        </row>
        <row r="129">
          <cell r="N129" t="str">
            <v>01-Activo</v>
          </cell>
          <cell r="AD129">
            <v>0</v>
          </cell>
          <cell r="AF129" t="str">
            <v>Préstamos y anticipos</v>
          </cell>
          <cell r="AG129" t="str">
            <v>RMDO Si</v>
          </cell>
        </row>
        <row r="130">
          <cell r="N130" t="str">
            <v>01-Activo</v>
          </cell>
          <cell r="AD130">
            <v>0</v>
          </cell>
          <cell r="AF130" t="str">
            <v>Préstamos y anticipos</v>
          </cell>
          <cell r="AG130" t="str">
            <v>RMDO Si</v>
          </cell>
        </row>
        <row r="131">
          <cell r="N131" t="str">
            <v>01-Activo</v>
          </cell>
          <cell r="AD131">
            <v>0</v>
          </cell>
          <cell r="AF131" t="str">
            <v>Préstamos y anticipos</v>
          </cell>
          <cell r="AG131" t="str">
            <v>RMDO Si</v>
          </cell>
        </row>
        <row r="132">
          <cell r="N132" t="str">
            <v>01-Activo</v>
          </cell>
          <cell r="AD132">
            <v>0</v>
          </cell>
          <cell r="AF132" t="str">
            <v>Préstamos y anticipos</v>
          </cell>
          <cell r="AG132" t="str">
            <v>SALDO CERO</v>
          </cell>
        </row>
        <row r="133">
          <cell r="N133" t="str">
            <v>01-Activo</v>
          </cell>
          <cell r="AD133">
            <v>0</v>
          </cell>
          <cell r="AF133" t="str">
            <v>Préstamos y anticipos</v>
          </cell>
          <cell r="AG133" t="str">
            <v>SALDO CERO</v>
          </cell>
        </row>
        <row r="134">
          <cell r="N134" t="str">
            <v>01-Activo</v>
          </cell>
          <cell r="AD134">
            <v>0</v>
          </cell>
          <cell r="AF134" t="str">
            <v>Préstamos y anticipos</v>
          </cell>
          <cell r="AG134" t="str">
            <v>SALDO CERO</v>
          </cell>
        </row>
        <row r="135">
          <cell r="N135" t="str">
            <v>01-Activo</v>
          </cell>
          <cell r="AD135">
            <v>0</v>
          </cell>
          <cell r="AF135" t="str">
            <v>Préstamos y anticipos</v>
          </cell>
          <cell r="AG135" t="str">
            <v>SALDO CERO</v>
          </cell>
        </row>
        <row r="136">
          <cell r="N136" t="str">
            <v>01-Activo</v>
          </cell>
          <cell r="AD136">
            <v>0</v>
          </cell>
          <cell r="AF136" t="str">
            <v>Préstamos y anticipos</v>
          </cell>
          <cell r="AG136" t="str">
            <v>SALDO CERO</v>
          </cell>
        </row>
        <row r="137">
          <cell r="N137" t="str">
            <v>01-Activo</v>
          </cell>
          <cell r="AD137">
            <v>0</v>
          </cell>
          <cell r="AF137" t="str">
            <v>Préstamos y anticipos</v>
          </cell>
          <cell r="AG137" t="str">
            <v>SALDO CERO</v>
          </cell>
        </row>
        <row r="138">
          <cell r="N138" t="str">
            <v>01-Activo</v>
          </cell>
          <cell r="AD138">
            <v>0</v>
          </cell>
          <cell r="AF138" t="str">
            <v>Préstamos y anticipos</v>
          </cell>
          <cell r="AG138" t="str">
            <v>SALDO CERO</v>
          </cell>
        </row>
        <row r="139">
          <cell r="N139" t="str">
            <v>01-Activo</v>
          </cell>
          <cell r="AD139">
            <v>0</v>
          </cell>
          <cell r="AF139" t="str">
            <v>Préstamos y anticipos</v>
          </cell>
          <cell r="AG139" t="str">
            <v>SALDO CERO</v>
          </cell>
        </row>
        <row r="140">
          <cell r="N140" t="str">
            <v>01-Activo</v>
          </cell>
          <cell r="AD140">
            <v>0</v>
          </cell>
          <cell r="AF140" t="str">
            <v>Préstamos y anticipos</v>
          </cell>
          <cell r="AG140" t="str">
            <v>SALDO CERO</v>
          </cell>
        </row>
        <row r="141">
          <cell r="N141" t="str">
            <v>01-Activo</v>
          </cell>
          <cell r="AD141">
            <v>0</v>
          </cell>
          <cell r="AF141" t="str">
            <v>Préstamos y anticipos</v>
          </cell>
          <cell r="AG141" t="str">
            <v>SALDO CERO</v>
          </cell>
        </row>
        <row r="142">
          <cell r="N142" t="str">
            <v>01-Activo</v>
          </cell>
          <cell r="AD142">
            <v>0</v>
          </cell>
          <cell r="AF142" t="str">
            <v>Préstamos y anticipos</v>
          </cell>
          <cell r="AG142" t="str">
            <v>SALDO CERO</v>
          </cell>
        </row>
        <row r="143">
          <cell r="N143" t="str">
            <v>01-Activo</v>
          </cell>
          <cell r="AD143">
            <v>0</v>
          </cell>
          <cell r="AF143" t="str">
            <v>Préstamos y anticipos</v>
          </cell>
          <cell r="AG143" t="str">
            <v>SALDO CERO</v>
          </cell>
        </row>
        <row r="144">
          <cell r="N144" t="str">
            <v>01-Activo</v>
          </cell>
          <cell r="AD144">
            <v>0</v>
          </cell>
          <cell r="AF144" t="str">
            <v>Préstamos y anticipos</v>
          </cell>
          <cell r="AG144" t="str">
            <v>SALDO CERO</v>
          </cell>
        </row>
        <row r="145">
          <cell r="N145" t="str">
            <v>01-Activo</v>
          </cell>
          <cell r="AD145">
            <v>0</v>
          </cell>
          <cell r="AF145" t="str">
            <v>Préstamos y anticipos</v>
          </cell>
          <cell r="AG145" t="str">
            <v>SALDO CERO</v>
          </cell>
        </row>
        <row r="146">
          <cell r="N146" t="str">
            <v>01-Activo</v>
          </cell>
          <cell r="AD146">
            <v>0</v>
          </cell>
          <cell r="AF146" t="str">
            <v>Préstamos y anticipos</v>
          </cell>
          <cell r="AG146" t="str">
            <v>SALDO CERO</v>
          </cell>
        </row>
        <row r="147">
          <cell r="N147" t="str">
            <v>01-Activo</v>
          </cell>
          <cell r="AD147">
            <v>0</v>
          </cell>
          <cell r="AF147" t="str">
            <v>Préstamos y anticipos</v>
          </cell>
          <cell r="AG147" t="str">
            <v>SALDO CERO</v>
          </cell>
        </row>
        <row r="148">
          <cell r="N148" t="str">
            <v>01-Activo</v>
          </cell>
          <cell r="AD148">
            <v>0</v>
          </cell>
          <cell r="AF148" t="str">
            <v>Préstamos y anticipos</v>
          </cell>
          <cell r="AG148" t="str">
            <v>SALDO CERO</v>
          </cell>
        </row>
        <row r="149">
          <cell r="N149" t="str">
            <v>01-Activo</v>
          </cell>
          <cell r="AD149">
            <v>0</v>
          </cell>
          <cell r="AF149" t="str">
            <v>Préstamos y anticipos</v>
          </cell>
          <cell r="AG149" t="str">
            <v>SALDO CERO</v>
          </cell>
        </row>
        <row r="150">
          <cell r="N150" t="str">
            <v>01-Activo</v>
          </cell>
          <cell r="AD150">
            <v>0</v>
          </cell>
          <cell r="AF150" t="str">
            <v>Préstamos y anticipos</v>
          </cell>
          <cell r="AG150" t="str">
            <v>SALDO CERO</v>
          </cell>
        </row>
        <row r="151">
          <cell r="N151" t="str">
            <v>01-Activo</v>
          </cell>
          <cell r="AD151">
            <v>0</v>
          </cell>
          <cell r="AF151" t="str">
            <v>Préstamos y anticipos</v>
          </cell>
          <cell r="AG151" t="str">
            <v>SALDO CERO</v>
          </cell>
        </row>
        <row r="152">
          <cell r="N152" t="str">
            <v>01-Activo</v>
          </cell>
          <cell r="AD152">
            <v>0</v>
          </cell>
          <cell r="AF152" t="str">
            <v>Préstamos y anticipos</v>
          </cell>
          <cell r="AG152" t="str">
            <v>SALDO CERO</v>
          </cell>
        </row>
        <row r="153">
          <cell r="N153" t="str">
            <v>01-Activo</v>
          </cell>
          <cell r="AD153">
            <v>0</v>
          </cell>
          <cell r="AF153" t="str">
            <v>Préstamos y anticipos</v>
          </cell>
          <cell r="AG153" t="str">
            <v>SALDO CERO</v>
          </cell>
        </row>
        <row r="154">
          <cell r="N154" t="str">
            <v>01-Activo</v>
          </cell>
          <cell r="AD154">
            <v>0</v>
          </cell>
          <cell r="AF154" t="str">
            <v>Préstamos y anticipos</v>
          </cell>
          <cell r="AG154" t="str">
            <v>SALDO CERO</v>
          </cell>
        </row>
        <row r="155">
          <cell r="N155" t="str">
            <v>01-Activo</v>
          </cell>
          <cell r="AD155">
            <v>0</v>
          </cell>
          <cell r="AF155" t="str">
            <v>Préstamos y anticipos</v>
          </cell>
          <cell r="AG155" t="str">
            <v>SALDO CERO</v>
          </cell>
        </row>
        <row r="156">
          <cell r="N156" t="str">
            <v>01-Activo</v>
          </cell>
          <cell r="AD156">
            <v>0</v>
          </cell>
          <cell r="AF156" t="str">
            <v>Préstamos y anticipos</v>
          </cell>
          <cell r="AG156" t="str">
            <v>SALDO CERO</v>
          </cell>
        </row>
        <row r="157">
          <cell r="N157" t="str">
            <v>01-Activo</v>
          </cell>
          <cell r="AD157">
            <v>0</v>
          </cell>
          <cell r="AF157" t="str">
            <v>Préstamos y anticipos</v>
          </cell>
          <cell r="AG157" t="str">
            <v>SALDO CERO</v>
          </cell>
        </row>
        <row r="158">
          <cell r="N158" t="str">
            <v>01-Activo</v>
          </cell>
          <cell r="AD158">
            <v>0</v>
          </cell>
          <cell r="AF158" t="str">
            <v>Préstamos y anticipos</v>
          </cell>
          <cell r="AG158" t="str">
            <v>SALDO CERO</v>
          </cell>
        </row>
        <row r="159">
          <cell r="N159" t="str">
            <v>01-Activo</v>
          </cell>
          <cell r="AD159">
            <v>0</v>
          </cell>
          <cell r="AF159" t="str">
            <v>Préstamos y anticipos</v>
          </cell>
          <cell r="AG159" t="str">
            <v>SALDO CERO</v>
          </cell>
        </row>
        <row r="160">
          <cell r="N160" t="str">
            <v>01-Activo</v>
          </cell>
          <cell r="AD160">
            <v>0</v>
          </cell>
          <cell r="AF160" t="str">
            <v>Préstamos y anticipos</v>
          </cell>
          <cell r="AG160" t="str">
            <v>SALDO CERO</v>
          </cell>
        </row>
        <row r="161">
          <cell r="N161" t="str">
            <v>01-Activo</v>
          </cell>
          <cell r="AD161">
            <v>0</v>
          </cell>
          <cell r="AF161" t="str">
            <v>Préstamos y anticipos</v>
          </cell>
          <cell r="AG161" t="str">
            <v>SALDO CERO</v>
          </cell>
        </row>
        <row r="162">
          <cell r="N162" t="str">
            <v>01-Activo</v>
          </cell>
          <cell r="AD162">
            <v>0</v>
          </cell>
          <cell r="AF162" t="str">
            <v>Préstamos y anticipos</v>
          </cell>
          <cell r="AG162" t="str">
            <v>SALDO CERO</v>
          </cell>
        </row>
        <row r="163">
          <cell r="N163" t="str">
            <v>01-Activo</v>
          </cell>
          <cell r="AD163">
            <v>0</v>
          </cell>
          <cell r="AF163" t="str">
            <v>Préstamos y anticipos</v>
          </cell>
          <cell r="AG163" t="str">
            <v>SALDO CERO</v>
          </cell>
        </row>
        <row r="164">
          <cell r="N164" t="str">
            <v>01-Activo</v>
          </cell>
          <cell r="AD164">
            <v>0</v>
          </cell>
          <cell r="AF164" t="str">
            <v>Préstamos y anticipos</v>
          </cell>
          <cell r="AG164" t="str">
            <v>SALDO CERO</v>
          </cell>
        </row>
        <row r="165">
          <cell r="N165" t="str">
            <v>01-Activo</v>
          </cell>
          <cell r="AD165">
            <v>0</v>
          </cell>
          <cell r="AF165" t="str">
            <v>Préstamos y anticipos</v>
          </cell>
          <cell r="AG165" t="str">
            <v>SALDO CERO</v>
          </cell>
        </row>
        <row r="166">
          <cell r="N166" t="str">
            <v>01-Activo</v>
          </cell>
          <cell r="AD166">
            <v>0</v>
          </cell>
          <cell r="AF166" t="str">
            <v>Préstamos y anticipos</v>
          </cell>
          <cell r="AG166" t="str">
            <v>SALDO CERO</v>
          </cell>
        </row>
        <row r="167">
          <cell r="N167" t="str">
            <v>01-Activo</v>
          </cell>
          <cell r="AD167">
            <v>0</v>
          </cell>
          <cell r="AF167" t="str">
            <v>Préstamos y anticipos</v>
          </cell>
          <cell r="AG167" t="str">
            <v>SALDO CERO</v>
          </cell>
        </row>
        <row r="168">
          <cell r="N168" t="str">
            <v>01-Activo</v>
          </cell>
          <cell r="AD168">
            <v>0</v>
          </cell>
          <cell r="AF168" t="str">
            <v>Préstamos y anticipos</v>
          </cell>
          <cell r="AG168" t="str">
            <v>SALDO CERO</v>
          </cell>
        </row>
        <row r="169">
          <cell r="N169" t="str">
            <v>01-Activo</v>
          </cell>
          <cell r="AD169">
            <v>0</v>
          </cell>
          <cell r="AF169" t="str">
            <v>Préstamos y anticipos</v>
          </cell>
          <cell r="AG169" t="str">
            <v>SALDO CERO</v>
          </cell>
        </row>
        <row r="170">
          <cell r="N170" t="str">
            <v>01-Activo</v>
          </cell>
          <cell r="AD170">
            <v>0</v>
          </cell>
          <cell r="AF170" t="str">
            <v>Préstamos y anticipos</v>
          </cell>
          <cell r="AG170" t="str">
            <v>SALDO CERO</v>
          </cell>
        </row>
        <row r="171">
          <cell r="N171" t="str">
            <v>01-Activo</v>
          </cell>
          <cell r="AD171">
            <v>0</v>
          </cell>
          <cell r="AF171" t="str">
            <v>Préstamos y anticipos</v>
          </cell>
          <cell r="AG171" t="str">
            <v>SALDO CERO</v>
          </cell>
        </row>
        <row r="172">
          <cell r="N172" t="str">
            <v>01-Activo</v>
          </cell>
          <cell r="AD172">
            <v>0</v>
          </cell>
          <cell r="AF172" t="str">
            <v>Préstamos y anticipos</v>
          </cell>
          <cell r="AG172" t="str">
            <v>SALDO CERO</v>
          </cell>
        </row>
        <row r="173">
          <cell r="N173" t="str">
            <v>01-Activo</v>
          </cell>
          <cell r="AD173">
            <v>0</v>
          </cell>
          <cell r="AF173" t="str">
            <v>Préstamos y anticipos</v>
          </cell>
          <cell r="AG173" t="str">
            <v>SALDO CERO</v>
          </cell>
        </row>
        <row r="174">
          <cell r="N174" t="str">
            <v>01-Activo</v>
          </cell>
          <cell r="AD174">
            <v>0</v>
          </cell>
          <cell r="AF174" t="str">
            <v>Préstamos y anticipos</v>
          </cell>
          <cell r="AG174" t="str">
            <v>SALDO CERO</v>
          </cell>
        </row>
        <row r="175">
          <cell r="N175" t="str">
            <v>01-Activo</v>
          </cell>
          <cell r="AD175">
            <v>0</v>
          </cell>
          <cell r="AF175" t="str">
            <v>Préstamos y anticipos</v>
          </cell>
          <cell r="AG175" t="str">
            <v>SALDO CERO</v>
          </cell>
        </row>
        <row r="176">
          <cell r="N176" t="str">
            <v>01-Activo</v>
          </cell>
          <cell r="AD176">
            <v>0</v>
          </cell>
          <cell r="AF176" t="str">
            <v>Préstamos y anticipos</v>
          </cell>
          <cell r="AG176" t="str">
            <v>SALDO CERO</v>
          </cell>
        </row>
        <row r="177">
          <cell r="N177" t="str">
            <v>01-Activo</v>
          </cell>
          <cell r="AD177">
            <v>0</v>
          </cell>
          <cell r="AF177" t="str">
            <v>Préstamos y anticipos</v>
          </cell>
          <cell r="AG177" t="str">
            <v>SALDO CERO</v>
          </cell>
        </row>
        <row r="178">
          <cell r="N178" t="str">
            <v>01-Activo</v>
          </cell>
          <cell r="AD178">
            <v>0</v>
          </cell>
          <cell r="AF178" t="str">
            <v>Préstamos y anticipos</v>
          </cell>
          <cell r="AG178" t="str">
            <v>SALDO CERO</v>
          </cell>
        </row>
        <row r="179">
          <cell r="N179" t="str">
            <v>01-Activo</v>
          </cell>
          <cell r="AD179">
            <v>0</v>
          </cell>
          <cell r="AF179" t="str">
            <v>Préstamos y anticipos</v>
          </cell>
          <cell r="AG179" t="str">
            <v>SALDO CERO</v>
          </cell>
        </row>
        <row r="180">
          <cell r="N180" t="str">
            <v>01-Activo</v>
          </cell>
          <cell r="AD180">
            <v>0</v>
          </cell>
          <cell r="AF180" t="str">
            <v>Préstamos y anticipos</v>
          </cell>
          <cell r="AG180" t="str">
            <v>SALDO CERO</v>
          </cell>
        </row>
        <row r="181">
          <cell r="N181" t="str">
            <v>01-Activo</v>
          </cell>
          <cell r="AD181">
            <v>0</v>
          </cell>
          <cell r="AF181" t="str">
            <v>Préstamos y anticipos</v>
          </cell>
          <cell r="AG181" t="str">
            <v>SALDO CERO</v>
          </cell>
        </row>
        <row r="182">
          <cell r="N182" t="str">
            <v>01-Activo</v>
          </cell>
          <cell r="AD182">
            <v>0</v>
          </cell>
          <cell r="AF182" t="str">
            <v>Préstamos y anticipos</v>
          </cell>
          <cell r="AG182" t="str">
            <v>SALDO CERO</v>
          </cell>
        </row>
        <row r="183">
          <cell r="N183" t="str">
            <v>01-Activo</v>
          </cell>
          <cell r="AD183">
            <v>0</v>
          </cell>
          <cell r="AF183" t="str">
            <v>Préstamos y anticipos</v>
          </cell>
          <cell r="AG183" t="str">
            <v>SALDO CERO</v>
          </cell>
        </row>
        <row r="184">
          <cell r="N184" t="str">
            <v>01-Activo</v>
          </cell>
          <cell r="AD184">
            <v>0</v>
          </cell>
          <cell r="AF184" t="str">
            <v>Préstamos y anticipos</v>
          </cell>
          <cell r="AG184" t="str">
            <v>SALDO CERO</v>
          </cell>
        </row>
        <row r="185">
          <cell r="N185" t="str">
            <v>01-Activo</v>
          </cell>
          <cell r="AD185">
            <v>0</v>
          </cell>
          <cell r="AF185" t="str">
            <v>Préstamos y anticipos</v>
          </cell>
          <cell r="AG185" t="str">
            <v>SALDO CERO</v>
          </cell>
        </row>
        <row r="186">
          <cell r="N186" t="str">
            <v>01-Activo</v>
          </cell>
          <cell r="AD186">
            <v>0</v>
          </cell>
          <cell r="AF186" t="str">
            <v>Préstamos y anticipos</v>
          </cell>
          <cell r="AG186" t="str">
            <v>SALDO CERO</v>
          </cell>
        </row>
        <row r="187">
          <cell r="N187" t="str">
            <v>01-Activo</v>
          </cell>
          <cell r="AD187">
            <v>0</v>
          </cell>
          <cell r="AF187" t="str">
            <v>Préstamos y anticipos</v>
          </cell>
          <cell r="AG187" t="str">
            <v>SALDO CERO</v>
          </cell>
        </row>
        <row r="188">
          <cell r="N188" t="str">
            <v>01-Activo</v>
          </cell>
          <cell r="AD188">
            <v>0</v>
          </cell>
          <cell r="AF188" t="str">
            <v>Préstamos y anticipos</v>
          </cell>
          <cell r="AG188" t="str">
            <v>SALDO CERO</v>
          </cell>
        </row>
        <row r="189">
          <cell r="N189" t="str">
            <v>01-Activo</v>
          </cell>
          <cell r="AD189">
            <v>0</v>
          </cell>
          <cell r="AF189" t="str">
            <v>Préstamos y anticipos</v>
          </cell>
          <cell r="AG189" t="str">
            <v>SALDO CERO</v>
          </cell>
        </row>
        <row r="190">
          <cell r="N190" t="str">
            <v>01-Activo</v>
          </cell>
          <cell r="AD190">
            <v>0</v>
          </cell>
          <cell r="AF190" t="str">
            <v>Préstamos y anticipos</v>
          </cell>
          <cell r="AG190" t="str">
            <v>SALDO CERO</v>
          </cell>
        </row>
        <row r="191">
          <cell r="N191" t="str">
            <v>01-Activo</v>
          </cell>
          <cell r="AD191">
            <v>0</v>
          </cell>
          <cell r="AF191" t="str">
            <v>Préstamos y anticipos</v>
          </cell>
          <cell r="AG191" t="str">
            <v>SALDO CERO</v>
          </cell>
        </row>
        <row r="192">
          <cell r="N192" t="str">
            <v>01-Activo</v>
          </cell>
          <cell r="AD192">
            <v>0</v>
          </cell>
          <cell r="AF192" t="str">
            <v>Préstamos y anticipos</v>
          </cell>
          <cell r="AG192" t="str">
            <v>RMDO Si</v>
          </cell>
        </row>
        <row r="193">
          <cell r="N193" t="str">
            <v>01-Activo</v>
          </cell>
          <cell r="AD193">
            <v>479695.66</v>
          </cell>
          <cell r="AF193" t="str">
            <v>Préstamos y anticipos</v>
          </cell>
          <cell r="AG193" t="str">
            <v>RMDO Si</v>
          </cell>
        </row>
        <row r="194">
          <cell r="N194" t="str">
            <v>01-Activo</v>
          </cell>
          <cell r="AD194">
            <v>0</v>
          </cell>
          <cell r="AF194" t="str">
            <v>Préstamos y anticipos</v>
          </cell>
          <cell r="AG194" t="str">
            <v>RMDO Si</v>
          </cell>
        </row>
        <row r="195">
          <cell r="N195" t="str">
            <v>01-Activo</v>
          </cell>
          <cell r="AD195">
            <v>0</v>
          </cell>
          <cell r="AF195" t="str">
            <v>Préstamos y anticipos</v>
          </cell>
          <cell r="AG195" t="str">
            <v>SALDO CERO</v>
          </cell>
        </row>
        <row r="196">
          <cell r="N196" t="str">
            <v>01-Activo</v>
          </cell>
          <cell r="AD196">
            <v>117373.87</v>
          </cell>
          <cell r="AF196" t="str">
            <v>Préstamos y anticipos</v>
          </cell>
          <cell r="AG196" t="str">
            <v>RMDO Si</v>
          </cell>
        </row>
        <row r="197">
          <cell r="N197" t="str">
            <v>01-Activo</v>
          </cell>
          <cell r="AD197">
            <v>3119153.01</v>
          </cell>
          <cell r="AF197" t="str">
            <v>Préstamos y anticipos</v>
          </cell>
          <cell r="AG197" t="str">
            <v>RMDO Si</v>
          </cell>
        </row>
        <row r="198">
          <cell r="N198" t="str">
            <v>01-Activo</v>
          </cell>
          <cell r="AD198">
            <v>21704.240000000002</v>
          </cell>
          <cell r="AF198" t="str">
            <v>Préstamos y anticipos</v>
          </cell>
          <cell r="AG198" t="str">
            <v>RMDO Si</v>
          </cell>
        </row>
        <row r="199">
          <cell r="N199" t="str">
            <v>01-Activo</v>
          </cell>
          <cell r="AD199">
            <v>0</v>
          </cell>
          <cell r="AF199" t="str">
            <v>Préstamos y anticipos</v>
          </cell>
          <cell r="AG199" t="str">
            <v>SALDO CERO</v>
          </cell>
        </row>
        <row r="200">
          <cell r="N200" t="str">
            <v>01-Activo</v>
          </cell>
          <cell r="AD200">
            <v>0</v>
          </cell>
          <cell r="AF200" t="str">
            <v>Préstamos y anticipos</v>
          </cell>
          <cell r="AG200" t="str">
            <v>SALDO CERO</v>
          </cell>
        </row>
        <row r="201">
          <cell r="N201" t="str">
            <v>01-Activo</v>
          </cell>
          <cell r="AD201">
            <v>0</v>
          </cell>
          <cell r="AF201" t="str">
            <v>Préstamos y anticipos</v>
          </cell>
          <cell r="AG201" t="str">
            <v>RMDO Si</v>
          </cell>
        </row>
        <row r="202">
          <cell r="N202" t="str">
            <v>01-Activo</v>
          </cell>
          <cell r="AD202">
            <v>0</v>
          </cell>
          <cell r="AF202" t="str">
            <v>Préstamos y anticipos</v>
          </cell>
          <cell r="AG202" t="str">
            <v>RMDO Si</v>
          </cell>
        </row>
        <row r="203">
          <cell r="N203" t="str">
            <v>01-Activo</v>
          </cell>
          <cell r="AD203">
            <v>0</v>
          </cell>
          <cell r="AF203" t="str">
            <v>Préstamos y anticipos</v>
          </cell>
          <cell r="AG203" t="str">
            <v>RMDO Si</v>
          </cell>
        </row>
        <row r="204">
          <cell r="N204" t="str">
            <v>01-Activo</v>
          </cell>
          <cell r="AD204">
            <v>0</v>
          </cell>
          <cell r="AF204" t="str">
            <v>Préstamos y anticipos</v>
          </cell>
          <cell r="AG204" t="str">
            <v>RMDO Si</v>
          </cell>
        </row>
        <row r="205">
          <cell r="N205" t="str">
            <v>01-Activo</v>
          </cell>
          <cell r="AD205">
            <v>0</v>
          </cell>
          <cell r="AF205" t="str">
            <v>Préstamos y anticipos</v>
          </cell>
          <cell r="AG205" t="str">
            <v>RMDO Si</v>
          </cell>
        </row>
        <row r="206">
          <cell r="N206" t="str">
            <v>01-Activo</v>
          </cell>
          <cell r="AD206">
            <v>0</v>
          </cell>
          <cell r="AF206" t="str">
            <v>Préstamos y anticipos</v>
          </cell>
          <cell r="AG206" t="str">
            <v>RMDO Si</v>
          </cell>
        </row>
        <row r="207">
          <cell r="N207" t="str">
            <v>01-Activo</v>
          </cell>
          <cell r="AD207">
            <v>0</v>
          </cell>
          <cell r="AF207" t="str">
            <v>Préstamos y anticipos</v>
          </cell>
          <cell r="AG207" t="str">
            <v>RMDO Si</v>
          </cell>
        </row>
        <row r="208">
          <cell r="N208" t="str">
            <v>01-Activo</v>
          </cell>
          <cell r="AD208">
            <v>22020.31</v>
          </cell>
          <cell r="AF208" t="str">
            <v>Préstamos y anticipos</v>
          </cell>
          <cell r="AG208" t="str">
            <v>RMDO Si</v>
          </cell>
        </row>
        <row r="209">
          <cell r="N209" t="str">
            <v>01-Activo</v>
          </cell>
          <cell r="AD209">
            <v>743858.48</v>
          </cell>
          <cell r="AF209" t="str">
            <v>Préstamos y anticipos</v>
          </cell>
          <cell r="AG209" t="str">
            <v>RMDO Si</v>
          </cell>
        </row>
        <row r="210">
          <cell r="N210" t="str">
            <v>01-Activo</v>
          </cell>
          <cell r="AD210">
            <v>6847533.8599999994</v>
          </cell>
          <cell r="AF210" t="str">
            <v>Préstamos y anticipos</v>
          </cell>
          <cell r="AG210" t="str">
            <v>RMDO Si</v>
          </cell>
        </row>
        <row r="211">
          <cell r="N211" t="str">
            <v>01-Activo</v>
          </cell>
          <cell r="AD211">
            <v>4065908.71</v>
          </cell>
          <cell r="AF211" t="str">
            <v>Préstamos y anticipos</v>
          </cell>
          <cell r="AG211" t="str">
            <v>RMDO Si</v>
          </cell>
        </row>
        <row r="212">
          <cell r="N212" t="str">
            <v>01-Activo</v>
          </cell>
          <cell r="AD212">
            <v>0</v>
          </cell>
          <cell r="AF212" t="str">
            <v>Préstamos y anticipos</v>
          </cell>
          <cell r="AG212" t="str">
            <v>RMDO Si</v>
          </cell>
        </row>
        <row r="213">
          <cell r="N213" t="str">
            <v>01-Activo</v>
          </cell>
          <cell r="AD213">
            <v>2275079.8800000004</v>
          </cell>
          <cell r="AF213" t="str">
            <v>Préstamos y anticipos</v>
          </cell>
          <cell r="AG213" t="str">
            <v>RMDO Si</v>
          </cell>
        </row>
        <row r="214">
          <cell r="N214" t="str">
            <v>01-Activo</v>
          </cell>
          <cell r="AD214">
            <v>0</v>
          </cell>
          <cell r="AF214" t="str">
            <v>Préstamos y anticipos</v>
          </cell>
          <cell r="AG214" t="str">
            <v>RMDO Si</v>
          </cell>
        </row>
        <row r="215">
          <cell r="N215" t="str">
            <v>01-Activo</v>
          </cell>
          <cell r="AD215">
            <v>0</v>
          </cell>
          <cell r="AF215" t="str">
            <v>Préstamos y anticipos</v>
          </cell>
          <cell r="AG215" t="str">
            <v>RMDO Si</v>
          </cell>
        </row>
        <row r="216">
          <cell r="N216" t="str">
            <v>01-Activo</v>
          </cell>
          <cell r="AD216">
            <v>0</v>
          </cell>
          <cell r="AF216" t="str">
            <v>Préstamos y anticipos</v>
          </cell>
          <cell r="AG216" t="str">
            <v>RMDO Si</v>
          </cell>
        </row>
        <row r="217">
          <cell r="N217" t="str">
            <v>01-Activo</v>
          </cell>
          <cell r="AD217">
            <v>0</v>
          </cell>
          <cell r="AF217" t="str">
            <v>Préstamos y anticipos</v>
          </cell>
          <cell r="AG217" t="str">
            <v>SALDO CERO</v>
          </cell>
        </row>
        <row r="218">
          <cell r="N218" t="str">
            <v>01-Activo</v>
          </cell>
          <cell r="AD218">
            <v>0</v>
          </cell>
          <cell r="AF218" t="str">
            <v>Préstamos y anticipos</v>
          </cell>
          <cell r="AG218" t="str">
            <v>SALDO CERO</v>
          </cell>
        </row>
        <row r="219">
          <cell r="N219" t="str">
            <v>01-Activo</v>
          </cell>
          <cell r="AD219">
            <v>0</v>
          </cell>
          <cell r="AF219" t="str">
            <v>Préstamos y anticipos</v>
          </cell>
          <cell r="AG219" t="str">
            <v>RMDO Si</v>
          </cell>
        </row>
        <row r="220">
          <cell r="N220" t="str">
            <v>01-Activo</v>
          </cell>
          <cell r="AD220">
            <v>0</v>
          </cell>
          <cell r="AF220" t="str">
            <v>Préstamos y anticipos</v>
          </cell>
          <cell r="AG220" t="str">
            <v>RMDO Si</v>
          </cell>
        </row>
        <row r="221">
          <cell r="N221" t="str">
            <v>01-Activo</v>
          </cell>
          <cell r="AD221">
            <v>0</v>
          </cell>
          <cell r="AF221" t="str">
            <v>Préstamos y anticipos</v>
          </cell>
          <cell r="AG221" t="str">
            <v>RMDO Si</v>
          </cell>
        </row>
        <row r="222">
          <cell r="N222" t="str">
            <v>01-Activo</v>
          </cell>
          <cell r="AD222">
            <v>268.02</v>
          </cell>
          <cell r="AF222" t="str">
            <v>Préstamos y anticipos</v>
          </cell>
          <cell r="AG222" t="str">
            <v>RMDO Si</v>
          </cell>
        </row>
        <row r="223">
          <cell r="N223" t="str">
            <v>01-Activo</v>
          </cell>
          <cell r="AD223">
            <v>0</v>
          </cell>
          <cell r="AF223" t="str">
            <v>Préstamos y anticipos</v>
          </cell>
          <cell r="AG223" t="str">
            <v>RMDO Si</v>
          </cell>
        </row>
        <row r="224">
          <cell r="N224" t="str">
            <v>01-Activo</v>
          </cell>
          <cell r="AD224">
            <v>0</v>
          </cell>
          <cell r="AF224" t="str">
            <v>Préstamos y anticipos</v>
          </cell>
          <cell r="AG224" t="str">
            <v>RMDO Si</v>
          </cell>
        </row>
        <row r="225">
          <cell r="N225" t="str">
            <v>01-Activo</v>
          </cell>
          <cell r="AD225">
            <v>31914.43</v>
          </cell>
          <cell r="AF225" t="str">
            <v>Préstamos y anticipos</v>
          </cell>
          <cell r="AG225" t="str">
            <v>RMDO Si</v>
          </cell>
        </row>
        <row r="226">
          <cell r="N226" t="str">
            <v>01-Activo</v>
          </cell>
          <cell r="AD226">
            <v>13937.77</v>
          </cell>
          <cell r="AF226" t="str">
            <v>Préstamos y anticipos</v>
          </cell>
          <cell r="AG226" t="str">
            <v>RMDO Si</v>
          </cell>
        </row>
        <row r="227">
          <cell r="N227" t="str">
            <v>01-Activo</v>
          </cell>
          <cell r="AD227">
            <v>1167491.01</v>
          </cell>
          <cell r="AF227" t="str">
            <v>Préstamos y anticipos</v>
          </cell>
          <cell r="AG227" t="str">
            <v>RMDO Si</v>
          </cell>
        </row>
        <row r="228">
          <cell r="N228" t="str">
            <v>01-Activo</v>
          </cell>
          <cell r="AD228">
            <v>93082.9</v>
          </cell>
          <cell r="AF228" t="str">
            <v>Préstamos y anticipos</v>
          </cell>
          <cell r="AG228" t="str">
            <v>RMDO Si</v>
          </cell>
        </row>
        <row r="229">
          <cell r="N229" t="str">
            <v>01-Activo</v>
          </cell>
          <cell r="AD229">
            <v>477410.29</v>
          </cell>
          <cell r="AF229" t="str">
            <v>Préstamos y anticipos</v>
          </cell>
          <cell r="AG229" t="str">
            <v>RMDO Si</v>
          </cell>
        </row>
        <row r="230">
          <cell r="N230" t="str">
            <v>01-Activo</v>
          </cell>
          <cell r="AD230">
            <v>13311.54</v>
          </cell>
          <cell r="AF230" t="str">
            <v>Préstamos y anticipos</v>
          </cell>
          <cell r="AG230" t="str">
            <v>RMDO Si</v>
          </cell>
        </row>
        <row r="231">
          <cell r="N231" t="str">
            <v>01-Activo</v>
          </cell>
          <cell r="AD231">
            <v>0</v>
          </cell>
          <cell r="AF231" t="str">
            <v>Préstamos y anticipos</v>
          </cell>
          <cell r="AG231" t="str">
            <v>RMDO Si</v>
          </cell>
        </row>
        <row r="232">
          <cell r="N232" t="str">
            <v>01-Activo</v>
          </cell>
          <cell r="AD232">
            <v>0</v>
          </cell>
          <cell r="AF232" t="str">
            <v>Préstamos y anticipos</v>
          </cell>
          <cell r="AG232" t="str">
            <v>RMDO Si</v>
          </cell>
        </row>
        <row r="233">
          <cell r="N233" t="str">
            <v>01-Activo</v>
          </cell>
          <cell r="AD233">
            <v>0</v>
          </cell>
          <cell r="AF233" t="str">
            <v>Préstamos y anticipos</v>
          </cell>
          <cell r="AG233" t="str">
            <v>RMDO Si</v>
          </cell>
        </row>
        <row r="234">
          <cell r="N234" t="str">
            <v>01-Activo</v>
          </cell>
          <cell r="AD234">
            <v>0</v>
          </cell>
          <cell r="AF234" t="str">
            <v>Préstamos y anticipos</v>
          </cell>
          <cell r="AG234" t="str">
            <v>RMDO Si</v>
          </cell>
        </row>
        <row r="235">
          <cell r="N235" t="str">
            <v>01-Activo</v>
          </cell>
          <cell r="AD235">
            <v>4028002.8499999996</v>
          </cell>
          <cell r="AF235" t="str">
            <v>Préstamos y anticipos</v>
          </cell>
          <cell r="AG235" t="str">
            <v>RMDO Si</v>
          </cell>
        </row>
        <row r="236">
          <cell r="N236" t="str">
            <v>01-Activo</v>
          </cell>
          <cell r="AD236">
            <v>0</v>
          </cell>
          <cell r="AF236" t="str">
            <v>Préstamos y anticipos</v>
          </cell>
          <cell r="AG236" t="str">
            <v>RMDO Si</v>
          </cell>
        </row>
        <row r="237">
          <cell r="N237" t="str">
            <v>01-Activo</v>
          </cell>
          <cell r="AD237">
            <v>0</v>
          </cell>
          <cell r="AF237" t="str">
            <v>Préstamos y anticipos</v>
          </cell>
          <cell r="AG237" t="str">
            <v>RMDO Si</v>
          </cell>
        </row>
        <row r="238">
          <cell r="N238" t="str">
            <v>01-Activo</v>
          </cell>
          <cell r="AD238">
            <v>0</v>
          </cell>
          <cell r="AF238" t="str">
            <v>Préstamos y anticipos</v>
          </cell>
          <cell r="AG238" t="str">
            <v>RMDO Si</v>
          </cell>
        </row>
        <row r="239">
          <cell r="N239" t="str">
            <v>01-Activo</v>
          </cell>
          <cell r="AD239">
            <v>0</v>
          </cell>
          <cell r="AF239" t="str">
            <v>Préstamos y anticipos</v>
          </cell>
          <cell r="AG239" t="str">
            <v>SALDO CERO</v>
          </cell>
        </row>
        <row r="240">
          <cell r="N240" t="str">
            <v>01-Activo</v>
          </cell>
          <cell r="AD240">
            <v>0</v>
          </cell>
          <cell r="AF240" t="str">
            <v>Préstamos y anticipos</v>
          </cell>
          <cell r="AG240" t="str">
            <v>SALDO CERO</v>
          </cell>
        </row>
        <row r="241">
          <cell r="N241" t="str">
            <v>01-Activo</v>
          </cell>
          <cell r="AD241">
            <v>0</v>
          </cell>
          <cell r="AF241" t="str">
            <v>Préstamos y anticipos</v>
          </cell>
          <cell r="AG241" t="str">
            <v>RMDO Si</v>
          </cell>
        </row>
        <row r="242">
          <cell r="N242" t="str">
            <v>01-Activo</v>
          </cell>
          <cell r="AD242">
            <v>0</v>
          </cell>
          <cell r="AF242" t="str">
            <v>Préstamos y anticipos</v>
          </cell>
          <cell r="AG242" t="str">
            <v>RMDO Si</v>
          </cell>
        </row>
        <row r="243">
          <cell r="N243" t="str">
            <v>01-Activo</v>
          </cell>
          <cell r="AD243">
            <v>0</v>
          </cell>
          <cell r="AF243" t="str">
            <v>Préstamos y anticipos</v>
          </cell>
          <cell r="AG243" t="str">
            <v>RMDO Si</v>
          </cell>
        </row>
        <row r="244">
          <cell r="N244" t="str">
            <v>01-Activo</v>
          </cell>
          <cell r="AD244">
            <v>0</v>
          </cell>
          <cell r="AF244" t="str">
            <v>Préstamos y anticipos</v>
          </cell>
          <cell r="AG244" t="str">
            <v>RMDO Si</v>
          </cell>
        </row>
        <row r="245">
          <cell r="N245" t="str">
            <v>01-Activo</v>
          </cell>
          <cell r="AD245">
            <v>0</v>
          </cell>
          <cell r="AF245" t="str">
            <v>Préstamos y anticipos</v>
          </cell>
          <cell r="AG245" t="str">
            <v>RMDO Si</v>
          </cell>
        </row>
        <row r="246">
          <cell r="N246" t="str">
            <v>01-Activo</v>
          </cell>
          <cell r="AD246">
            <v>0</v>
          </cell>
          <cell r="AF246" t="str">
            <v>Préstamos y anticipos</v>
          </cell>
          <cell r="AG246" t="str">
            <v>RMDO Si</v>
          </cell>
        </row>
        <row r="247">
          <cell r="N247" t="str">
            <v>01-Activo</v>
          </cell>
          <cell r="AD247">
            <v>0</v>
          </cell>
          <cell r="AF247" t="str">
            <v>Préstamos y anticipos</v>
          </cell>
          <cell r="AG247" t="str">
            <v>RMDO Si</v>
          </cell>
        </row>
        <row r="248">
          <cell r="N248" t="str">
            <v>01-Activo</v>
          </cell>
          <cell r="AD248">
            <v>0</v>
          </cell>
          <cell r="AF248" t="str">
            <v>Préstamos y anticipos</v>
          </cell>
          <cell r="AG248" t="str">
            <v>RMDO Si</v>
          </cell>
        </row>
        <row r="249">
          <cell r="N249" t="str">
            <v>01-Activo</v>
          </cell>
          <cell r="AD249">
            <v>33478.089999999997</v>
          </cell>
          <cell r="AF249" t="str">
            <v>Préstamos y anticipos</v>
          </cell>
          <cell r="AG249" t="str">
            <v>RMDO Si</v>
          </cell>
        </row>
        <row r="250">
          <cell r="N250" t="str">
            <v>01-Activo</v>
          </cell>
          <cell r="AD250">
            <v>9965.43</v>
          </cell>
          <cell r="AF250" t="str">
            <v>Préstamos y anticipos</v>
          </cell>
          <cell r="AG250" t="str">
            <v>RMDO Si</v>
          </cell>
        </row>
        <row r="251">
          <cell r="N251" t="str">
            <v>01-Activo</v>
          </cell>
          <cell r="AD251">
            <v>0</v>
          </cell>
          <cell r="AF251" t="str">
            <v>Préstamos y anticipos</v>
          </cell>
          <cell r="AG251" t="str">
            <v>RMDO Si</v>
          </cell>
        </row>
        <row r="252">
          <cell r="N252" t="str">
            <v>01-Activo</v>
          </cell>
          <cell r="AD252">
            <v>0</v>
          </cell>
          <cell r="AF252" t="str">
            <v>Préstamos y anticipos</v>
          </cell>
          <cell r="AG252" t="str">
            <v>RMDO Si</v>
          </cell>
        </row>
        <row r="253">
          <cell r="N253" t="str">
            <v>01-Activo</v>
          </cell>
          <cell r="AD253">
            <v>1677.95</v>
          </cell>
          <cell r="AF253" t="str">
            <v>Préstamos y anticipos</v>
          </cell>
          <cell r="AG253" t="str">
            <v>RMDO Si</v>
          </cell>
        </row>
        <row r="254">
          <cell r="N254" t="str">
            <v>01-Activo</v>
          </cell>
          <cell r="AD254">
            <v>0</v>
          </cell>
          <cell r="AF254" t="str">
            <v>Préstamos y anticipos</v>
          </cell>
          <cell r="AG254" t="str">
            <v>SALDO CERO</v>
          </cell>
        </row>
        <row r="255">
          <cell r="N255" t="str">
            <v>01-Activo</v>
          </cell>
          <cell r="AD255">
            <v>0</v>
          </cell>
          <cell r="AF255" t="str">
            <v>Préstamos y anticipos</v>
          </cell>
          <cell r="AG255" t="str">
            <v>RMDO Si</v>
          </cell>
        </row>
        <row r="256">
          <cell r="N256" t="str">
            <v>01-Activo</v>
          </cell>
          <cell r="AD256">
            <v>0</v>
          </cell>
          <cell r="AF256" t="str">
            <v>Préstamos y anticipos</v>
          </cell>
          <cell r="AG256" t="str">
            <v>RMDO Si</v>
          </cell>
        </row>
        <row r="257">
          <cell r="N257" t="str">
            <v>01-Activo</v>
          </cell>
          <cell r="AD257">
            <v>0</v>
          </cell>
          <cell r="AF257" t="str">
            <v>Préstamos y anticipos</v>
          </cell>
          <cell r="AG257" t="str">
            <v>RMDO Si</v>
          </cell>
        </row>
        <row r="258">
          <cell r="N258" t="str">
            <v>01-Activo</v>
          </cell>
          <cell r="AD258">
            <v>0</v>
          </cell>
          <cell r="AF258" t="str">
            <v>Préstamos y anticipos</v>
          </cell>
          <cell r="AG258" t="str">
            <v>SALDO CERO</v>
          </cell>
        </row>
        <row r="259">
          <cell r="N259" t="str">
            <v>01-Activo</v>
          </cell>
          <cell r="AD259">
            <v>0</v>
          </cell>
          <cell r="AF259" t="str">
            <v>Préstamos y anticipos</v>
          </cell>
          <cell r="AG259" t="str">
            <v>SALDO CERO</v>
          </cell>
        </row>
        <row r="260">
          <cell r="N260" t="str">
            <v>01-Activo</v>
          </cell>
          <cell r="AD260">
            <v>0</v>
          </cell>
          <cell r="AF260" t="str">
            <v>Préstamos y anticipos</v>
          </cell>
          <cell r="AG260" t="str">
            <v>RMDO Si</v>
          </cell>
        </row>
        <row r="261">
          <cell r="N261" t="str">
            <v>01-Activo</v>
          </cell>
          <cell r="AD261">
            <v>0</v>
          </cell>
          <cell r="AF261" t="str">
            <v>Préstamos y anticipos</v>
          </cell>
          <cell r="AG261" t="str">
            <v>RMDO Si</v>
          </cell>
        </row>
        <row r="262">
          <cell r="N262" t="str">
            <v>01-Activo</v>
          </cell>
          <cell r="AD262">
            <v>0</v>
          </cell>
          <cell r="AF262" t="str">
            <v>Préstamos y anticipos</v>
          </cell>
          <cell r="AG262" t="str">
            <v>SALDO CERO</v>
          </cell>
        </row>
        <row r="263">
          <cell r="N263" t="str">
            <v>01-Activo</v>
          </cell>
          <cell r="AD263">
            <v>0</v>
          </cell>
          <cell r="AF263" t="str">
            <v>Préstamos y anticipos</v>
          </cell>
          <cell r="AG263" t="str">
            <v>RMDO Si</v>
          </cell>
        </row>
        <row r="264">
          <cell r="N264" t="str">
            <v>01-Activo</v>
          </cell>
          <cell r="AD264">
            <v>0</v>
          </cell>
          <cell r="AF264" t="str">
            <v>Préstamos y anticipos</v>
          </cell>
          <cell r="AG264" t="str">
            <v>RMDO Si</v>
          </cell>
        </row>
        <row r="265">
          <cell r="N265" t="str">
            <v>01-Activo</v>
          </cell>
          <cell r="AD265">
            <v>0</v>
          </cell>
          <cell r="AF265" t="str">
            <v>Préstamos y anticipos</v>
          </cell>
          <cell r="AG265" t="str">
            <v>RMDO Si</v>
          </cell>
        </row>
        <row r="266">
          <cell r="N266" t="str">
            <v>01-Activo</v>
          </cell>
          <cell r="AD266">
            <v>0</v>
          </cell>
          <cell r="AF266" t="str">
            <v>Préstamos y anticipos</v>
          </cell>
          <cell r="AG266" t="str">
            <v>SALDO CERO</v>
          </cell>
        </row>
        <row r="267">
          <cell r="N267" t="str">
            <v>01-Activo</v>
          </cell>
          <cell r="AD267">
            <v>0</v>
          </cell>
          <cell r="AF267" t="str">
            <v>Préstamos y anticipos</v>
          </cell>
          <cell r="AG267" t="str">
            <v>SALDO CERO</v>
          </cell>
        </row>
        <row r="268">
          <cell r="N268" t="str">
            <v>01-Activo</v>
          </cell>
          <cell r="AD268">
            <v>0</v>
          </cell>
          <cell r="AF268" t="str">
            <v>Préstamos y anticipos</v>
          </cell>
          <cell r="AG268" t="str">
            <v>RMDO Si</v>
          </cell>
        </row>
        <row r="269">
          <cell r="N269" t="str">
            <v>01-Activo</v>
          </cell>
          <cell r="AD269">
            <v>75.37</v>
          </cell>
          <cell r="AF269" t="str">
            <v>Préstamos y anticipos</v>
          </cell>
          <cell r="AG269" t="str">
            <v>RMDO Si</v>
          </cell>
        </row>
        <row r="270">
          <cell r="N270" t="str">
            <v>01-Activo</v>
          </cell>
          <cell r="AD270">
            <v>0</v>
          </cell>
          <cell r="AF270" t="str">
            <v>Préstamos y anticipos</v>
          </cell>
          <cell r="AG270" t="str">
            <v>SALDO CERO</v>
          </cell>
        </row>
        <row r="271">
          <cell r="N271" t="str">
            <v>01-Activo</v>
          </cell>
          <cell r="AD271">
            <v>0</v>
          </cell>
          <cell r="AF271" t="str">
            <v>Préstamos y anticipos</v>
          </cell>
          <cell r="AG271" t="str">
            <v>RMDO Si</v>
          </cell>
        </row>
        <row r="272">
          <cell r="N272" t="str">
            <v>01-Activo</v>
          </cell>
          <cell r="AD272">
            <v>0</v>
          </cell>
          <cell r="AF272" t="str">
            <v>Préstamos y anticipos</v>
          </cell>
          <cell r="AG272" t="str">
            <v>RMDO Si</v>
          </cell>
        </row>
        <row r="273">
          <cell r="N273" t="str">
            <v>01-Activo</v>
          </cell>
          <cell r="AD273">
            <v>0</v>
          </cell>
          <cell r="AF273" t="str">
            <v>Préstamos y anticipos</v>
          </cell>
          <cell r="AG273" t="str">
            <v>RMDO Si</v>
          </cell>
        </row>
        <row r="274">
          <cell r="N274" t="str">
            <v>01-Activo</v>
          </cell>
          <cell r="AD274">
            <v>0</v>
          </cell>
          <cell r="AF274" t="str">
            <v>Préstamos y anticipos</v>
          </cell>
          <cell r="AG274" t="str">
            <v>SALDO CERO</v>
          </cell>
        </row>
        <row r="275">
          <cell r="N275" t="str">
            <v>01-Activo</v>
          </cell>
          <cell r="AD275">
            <v>0</v>
          </cell>
          <cell r="AF275" t="str">
            <v>Préstamos y anticipos</v>
          </cell>
          <cell r="AG275" t="str">
            <v>SALDO CERO</v>
          </cell>
        </row>
        <row r="276">
          <cell r="N276" t="str">
            <v>01-Activo</v>
          </cell>
          <cell r="AD276">
            <v>0</v>
          </cell>
          <cell r="AF276" t="str">
            <v>Préstamos y anticipos</v>
          </cell>
          <cell r="AG276" t="str">
            <v>SALDO CERO</v>
          </cell>
        </row>
        <row r="277">
          <cell r="N277" t="str">
            <v>01-Activo</v>
          </cell>
          <cell r="AD277">
            <v>0</v>
          </cell>
          <cell r="AF277" t="str">
            <v>Préstamos y anticipos</v>
          </cell>
          <cell r="AG277" t="str">
            <v>SALDO CERO</v>
          </cell>
        </row>
        <row r="278">
          <cell r="N278" t="str">
            <v>01-Activo</v>
          </cell>
          <cell r="AD278">
            <v>0</v>
          </cell>
          <cell r="AF278" t="str">
            <v>Préstamos y anticipos</v>
          </cell>
          <cell r="AG278" t="str">
            <v>SALDO CERO</v>
          </cell>
        </row>
        <row r="279">
          <cell r="N279" t="str">
            <v>01-Activo</v>
          </cell>
          <cell r="AD279">
            <v>0</v>
          </cell>
          <cell r="AF279" t="str">
            <v>Préstamos y anticipos</v>
          </cell>
          <cell r="AG279" t="str">
            <v>SALDO CERO</v>
          </cell>
        </row>
        <row r="280">
          <cell r="N280" t="str">
            <v>01-Activo</v>
          </cell>
          <cell r="AD280">
            <v>0</v>
          </cell>
          <cell r="AF280" t="str">
            <v>Préstamos y anticipos</v>
          </cell>
          <cell r="AG280" t="str">
            <v>SALDO CERO</v>
          </cell>
        </row>
        <row r="281">
          <cell r="N281" t="str">
            <v>01-Activo</v>
          </cell>
          <cell r="AD281">
            <v>0</v>
          </cell>
          <cell r="AF281" t="str">
            <v>Préstamos y anticipos</v>
          </cell>
          <cell r="AG281" t="str">
            <v>SALDO CERO</v>
          </cell>
        </row>
        <row r="282">
          <cell r="N282" t="str">
            <v>01-Activo</v>
          </cell>
          <cell r="AD282">
            <v>0</v>
          </cell>
          <cell r="AF282" t="str">
            <v>Préstamos y anticipos</v>
          </cell>
          <cell r="AG282" t="str">
            <v>SALDO CERO</v>
          </cell>
        </row>
        <row r="283">
          <cell r="N283" t="str">
            <v>01-Activo</v>
          </cell>
          <cell r="AD283">
            <v>0</v>
          </cell>
          <cell r="AF283" t="str">
            <v>Préstamos y anticipos</v>
          </cell>
          <cell r="AG283" t="str">
            <v>SALDO CERO</v>
          </cell>
        </row>
        <row r="284">
          <cell r="N284" t="str">
            <v>01-Activo</v>
          </cell>
          <cell r="AD284">
            <v>0</v>
          </cell>
          <cell r="AF284" t="str">
            <v>Préstamos y anticipos</v>
          </cell>
          <cell r="AG284" t="str">
            <v>SALDO CERO</v>
          </cell>
        </row>
        <row r="285">
          <cell r="N285" t="str">
            <v>01-Activo</v>
          </cell>
          <cell r="AD285">
            <v>0</v>
          </cell>
          <cell r="AF285" t="str">
            <v>Préstamos y anticipos</v>
          </cell>
          <cell r="AG285" t="str">
            <v>SALDO CERO</v>
          </cell>
        </row>
        <row r="286">
          <cell r="N286" t="str">
            <v>01-Activo</v>
          </cell>
          <cell r="AD286">
            <v>0</v>
          </cell>
          <cell r="AF286" t="str">
            <v>Préstamos y anticipos</v>
          </cell>
          <cell r="AG286" t="str">
            <v>SALDO CERO</v>
          </cell>
        </row>
        <row r="287">
          <cell r="N287" t="str">
            <v>01-Activo</v>
          </cell>
          <cell r="AD287">
            <v>0</v>
          </cell>
          <cell r="AF287" t="str">
            <v>Préstamos y anticipos</v>
          </cell>
          <cell r="AG287" t="str">
            <v>SALDO CERO</v>
          </cell>
        </row>
        <row r="288">
          <cell r="N288" t="str">
            <v>01-Activo</v>
          </cell>
          <cell r="AD288">
            <v>0</v>
          </cell>
          <cell r="AF288" t="str">
            <v>Préstamos y anticipos</v>
          </cell>
          <cell r="AG288" t="str">
            <v>SALDO CERO</v>
          </cell>
        </row>
        <row r="289">
          <cell r="N289" t="str">
            <v>01-Activo</v>
          </cell>
          <cell r="AD289">
            <v>0</v>
          </cell>
          <cell r="AF289" t="str">
            <v>Préstamos y anticipos</v>
          </cell>
          <cell r="AG289" t="str">
            <v>SALDO CERO</v>
          </cell>
        </row>
        <row r="290">
          <cell r="N290" t="str">
            <v>01-Activo</v>
          </cell>
          <cell r="AD290">
            <v>0</v>
          </cell>
          <cell r="AF290" t="str">
            <v>Préstamos y anticipos</v>
          </cell>
          <cell r="AG290" t="str">
            <v>SALDO CERO</v>
          </cell>
        </row>
        <row r="291">
          <cell r="N291" t="str">
            <v>01-Activo</v>
          </cell>
          <cell r="AD291">
            <v>0</v>
          </cell>
          <cell r="AF291" t="str">
            <v>Préstamos y anticipos</v>
          </cell>
          <cell r="AG291" t="str">
            <v>SALDO CERO</v>
          </cell>
        </row>
        <row r="292">
          <cell r="N292" t="str">
            <v>01-Activo</v>
          </cell>
          <cell r="AD292">
            <v>0</v>
          </cell>
          <cell r="AF292" t="str">
            <v>Préstamos y anticipos</v>
          </cell>
          <cell r="AG292" t="str">
            <v>SALDO CERO</v>
          </cell>
        </row>
        <row r="293">
          <cell r="N293" t="str">
            <v>01-Activo</v>
          </cell>
          <cell r="AD293">
            <v>0</v>
          </cell>
          <cell r="AF293" t="str">
            <v>Préstamos y anticipos</v>
          </cell>
          <cell r="AG293" t="str">
            <v>SALDO CERO</v>
          </cell>
        </row>
        <row r="294">
          <cell r="N294" t="str">
            <v>01-Activo</v>
          </cell>
          <cell r="AD294">
            <v>0</v>
          </cell>
          <cell r="AF294" t="str">
            <v>Préstamos y anticipos</v>
          </cell>
          <cell r="AG294" t="str">
            <v>SALDO CERO</v>
          </cell>
        </row>
        <row r="295">
          <cell r="N295" t="str">
            <v>01-Activo</v>
          </cell>
          <cell r="AD295">
            <v>0</v>
          </cell>
          <cell r="AF295" t="str">
            <v>Préstamos y anticipos</v>
          </cell>
          <cell r="AG295" t="str">
            <v>SALDO CERO</v>
          </cell>
        </row>
        <row r="296">
          <cell r="N296" t="str">
            <v>01-Activo</v>
          </cell>
          <cell r="AD296">
            <v>0</v>
          </cell>
          <cell r="AF296" t="str">
            <v>Préstamos y anticipos</v>
          </cell>
          <cell r="AG296" t="str">
            <v>SALDO CERO</v>
          </cell>
        </row>
        <row r="297">
          <cell r="N297" t="str">
            <v>01-Activo</v>
          </cell>
          <cell r="AD297">
            <v>0</v>
          </cell>
          <cell r="AF297" t="str">
            <v>Préstamos y anticipos</v>
          </cell>
          <cell r="AG297" t="str">
            <v>SALDO CERO</v>
          </cell>
        </row>
        <row r="298">
          <cell r="N298" t="str">
            <v>01-Activo</v>
          </cell>
          <cell r="AD298">
            <v>0</v>
          </cell>
          <cell r="AF298" t="str">
            <v>Préstamos y anticipos</v>
          </cell>
          <cell r="AG298" t="str">
            <v>SALDO CERO</v>
          </cell>
        </row>
        <row r="299">
          <cell r="N299" t="str">
            <v>01-Activo</v>
          </cell>
          <cell r="AD299">
            <v>0</v>
          </cell>
          <cell r="AF299" t="str">
            <v>Préstamos y anticipos</v>
          </cell>
          <cell r="AG299" t="str">
            <v>SALDO CERO</v>
          </cell>
        </row>
        <row r="300">
          <cell r="N300" t="str">
            <v>01-Activo</v>
          </cell>
          <cell r="AD300">
            <v>0</v>
          </cell>
          <cell r="AF300" t="str">
            <v>Préstamos y anticipos</v>
          </cell>
          <cell r="AG300" t="str">
            <v>SALDO CERO</v>
          </cell>
        </row>
        <row r="301">
          <cell r="N301" t="str">
            <v>01-Activo</v>
          </cell>
          <cell r="AD301">
            <v>0</v>
          </cell>
          <cell r="AF301" t="str">
            <v>Préstamos y anticipos</v>
          </cell>
          <cell r="AG301" t="str">
            <v>SALDO CERO</v>
          </cell>
        </row>
        <row r="302">
          <cell r="N302" t="str">
            <v>01-Activo</v>
          </cell>
          <cell r="AD302">
            <v>0</v>
          </cell>
          <cell r="AF302" t="str">
            <v>Préstamos y anticipos</v>
          </cell>
          <cell r="AG302" t="str">
            <v>SALDO CERO</v>
          </cell>
        </row>
        <row r="303">
          <cell r="N303" t="str">
            <v>01-Activo</v>
          </cell>
          <cell r="AD303">
            <v>0</v>
          </cell>
          <cell r="AF303" t="str">
            <v>Préstamos y anticipos</v>
          </cell>
          <cell r="AG303" t="str">
            <v>SALDO CERO</v>
          </cell>
        </row>
        <row r="304">
          <cell r="N304" t="str">
            <v>01-Activo</v>
          </cell>
          <cell r="AD304">
            <v>0</v>
          </cell>
          <cell r="AF304" t="str">
            <v>Préstamos y anticipos</v>
          </cell>
          <cell r="AG304" t="str">
            <v>SALDO CERO</v>
          </cell>
        </row>
        <row r="305">
          <cell r="N305" t="str">
            <v>01-Activo</v>
          </cell>
          <cell r="AD305">
            <v>0</v>
          </cell>
          <cell r="AF305" t="str">
            <v>Préstamos y anticipos</v>
          </cell>
          <cell r="AG305" t="str">
            <v>SALDO CERO</v>
          </cell>
        </row>
        <row r="306">
          <cell r="N306" t="str">
            <v>01-Activo</v>
          </cell>
          <cell r="AD306">
            <v>0</v>
          </cell>
          <cell r="AF306" t="str">
            <v>Préstamos y anticipos</v>
          </cell>
          <cell r="AG306" t="str">
            <v>SALDO CERO</v>
          </cell>
        </row>
        <row r="307">
          <cell r="N307" t="str">
            <v>01-Activo</v>
          </cell>
          <cell r="AD307">
            <v>0</v>
          </cell>
          <cell r="AF307" t="str">
            <v>Préstamos y anticipos</v>
          </cell>
          <cell r="AG307" t="str">
            <v>SALDO CERO</v>
          </cell>
        </row>
        <row r="308">
          <cell r="N308" t="str">
            <v>01-Activo</v>
          </cell>
          <cell r="AD308">
            <v>0</v>
          </cell>
          <cell r="AF308" t="str">
            <v>Préstamos y anticipos</v>
          </cell>
          <cell r="AG308" t="str">
            <v>SALDO CERO</v>
          </cell>
        </row>
        <row r="309">
          <cell r="N309" t="str">
            <v>01-Activo</v>
          </cell>
          <cell r="AD309">
            <v>0</v>
          </cell>
          <cell r="AF309" t="str">
            <v>Préstamos y anticipos</v>
          </cell>
          <cell r="AG309" t="str">
            <v>SALDO CERO</v>
          </cell>
        </row>
        <row r="310">
          <cell r="N310" t="str">
            <v>01-Activo</v>
          </cell>
          <cell r="AD310">
            <v>0</v>
          </cell>
          <cell r="AF310" t="str">
            <v>Préstamos y anticipos</v>
          </cell>
          <cell r="AG310" t="str">
            <v>SALDO CERO</v>
          </cell>
        </row>
        <row r="311">
          <cell r="N311" t="str">
            <v>01-Activo</v>
          </cell>
          <cell r="AD311">
            <v>0</v>
          </cell>
          <cell r="AF311" t="str">
            <v>Préstamos y anticipos</v>
          </cell>
          <cell r="AG311" t="str">
            <v>SALDO CERO</v>
          </cell>
        </row>
        <row r="312">
          <cell r="N312" t="str">
            <v>01-Activo</v>
          </cell>
          <cell r="AD312">
            <v>0</v>
          </cell>
          <cell r="AF312" t="str">
            <v>Préstamos y anticipos</v>
          </cell>
          <cell r="AG312" t="str">
            <v>SALDO CERO</v>
          </cell>
        </row>
        <row r="313">
          <cell r="N313" t="str">
            <v>01-Activo</v>
          </cell>
          <cell r="AD313">
            <v>0</v>
          </cell>
          <cell r="AF313" t="str">
            <v>Préstamos y anticipos</v>
          </cell>
          <cell r="AG313" t="str">
            <v>SALDO CERO</v>
          </cell>
        </row>
        <row r="314">
          <cell r="N314" t="str">
            <v>01-Activo</v>
          </cell>
          <cell r="AD314">
            <v>0</v>
          </cell>
          <cell r="AF314" t="str">
            <v>Préstamos y anticipos</v>
          </cell>
          <cell r="AG314" t="str">
            <v>SALDO CERO</v>
          </cell>
        </row>
        <row r="315">
          <cell r="N315" t="str">
            <v>01-Activo</v>
          </cell>
          <cell r="AD315">
            <v>0</v>
          </cell>
          <cell r="AF315" t="str">
            <v>Préstamos y anticipos</v>
          </cell>
          <cell r="AG315" t="str">
            <v>SALDO CERO</v>
          </cell>
        </row>
        <row r="316">
          <cell r="N316" t="str">
            <v>01-Activo</v>
          </cell>
          <cell r="AD316">
            <v>0</v>
          </cell>
          <cell r="AF316" t="str">
            <v>Préstamos y anticipos</v>
          </cell>
          <cell r="AG316" t="str">
            <v>SALDO CERO</v>
          </cell>
        </row>
        <row r="317">
          <cell r="N317" t="str">
            <v>01-Activo</v>
          </cell>
          <cell r="AD317">
            <v>0</v>
          </cell>
          <cell r="AF317" t="str">
            <v>Préstamos y anticipos</v>
          </cell>
          <cell r="AG317" t="str">
            <v>SALDO CERO</v>
          </cell>
        </row>
        <row r="318">
          <cell r="N318" t="str">
            <v>01-Activo</v>
          </cell>
          <cell r="AD318">
            <v>0</v>
          </cell>
          <cell r="AF318" t="str">
            <v>Préstamos y anticipos</v>
          </cell>
          <cell r="AG318" t="str">
            <v>SALDO CERO</v>
          </cell>
        </row>
        <row r="319">
          <cell r="N319" t="str">
            <v>01-Activo</v>
          </cell>
          <cell r="AD319">
            <v>0</v>
          </cell>
          <cell r="AF319" t="str">
            <v>Préstamos y anticipos</v>
          </cell>
          <cell r="AG319" t="str">
            <v>SALDO CERO</v>
          </cell>
        </row>
        <row r="320">
          <cell r="N320" t="str">
            <v>01-Activo</v>
          </cell>
          <cell r="AD320">
            <v>0</v>
          </cell>
          <cell r="AF320" t="str">
            <v>Préstamos y anticipos</v>
          </cell>
          <cell r="AG320" t="str">
            <v>SALDO CERO</v>
          </cell>
        </row>
        <row r="321">
          <cell r="N321" t="str">
            <v>01-Activo</v>
          </cell>
          <cell r="AD321">
            <v>0</v>
          </cell>
          <cell r="AF321" t="str">
            <v>Préstamos y anticipos</v>
          </cell>
          <cell r="AG321" t="str">
            <v>SALDO CERO</v>
          </cell>
        </row>
        <row r="322">
          <cell r="N322" t="str">
            <v>01-Activo</v>
          </cell>
          <cell r="AD322">
            <v>0</v>
          </cell>
          <cell r="AF322" t="str">
            <v>Préstamos y anticipos</v>
          </cell>
          <cell r="AG322" t="str">
            <v>SALDO CERO</v>
          </cell>
        </row>
        <row r="323">
          <cell r="N323" t="str">
            <v>01-Activo</v>
          </cell>
          <cell r="AD323">
            <v>0</v>
          </cell>
          <cell r="AF323" t="str">
            <v>Préstamos y anticipos</v>
          </cell>
          <cell r="AG323" t="str">
            <v>SALDO CERO</v>
          </cell>
        </row>
        <row r="324">
          <cell r="N324" t="str">
            <v>01-Activo</v>
          </cell>
          <cell r="AD324">
            <v>0</v>
          </cell>
          <cell r="AF324" t="str">
            <v>Préstamos y anticipos</v>
          </cell>
          <cell r="AG324" t="str">
            <v>SALDO CERO</v>
          </cell>
        </row>
        <row r="325">
          <cell r="N325" t="str">
            <v>01-Activo</v>
          </cell>
          <cell r="AD325">
            <v>0</v>
          </cell>
          <cell r="AF325" t="str">
            <v>Préstamos y anticipos</v>
          </cell>
          <cell r="AG325" t="str">
            <v>SALDO CERO</v>
          </cell>
        </row>
        <row r="326">
          <cell r="N326" t="str">
            <v>01-Activo</v>
          </cell>
          <cell r="AD326">
            <v>0</v>
          </cell>
          <cell r="AF326" t="str">
            <v>Préstamos y anticipos</v>
          </cell>
          <cell r="AG326" t="str">
            <v>SALDO CERO</v>
          </cell>
        </row>
        <row r="327">
          <cell r="N327" t="str">
            <v>01-Activo</v>
          </cell>
          <cell r="AD327">
            <v>0</v>
          </cell>
          <cell r="AF327" t="str">
            <v>Préstamos y anticipos</v>
          </cell>
          <cell r="AG327" t="str">
            <v>SALDO CERO</v>
          </cell>
        </row>
        <row r="328">
          <cell r="N328" t="str">
            <v>01-Activo</v>
          </cell>
          <cell r="AD328">
            <v>0</v>
          </cell>
          <cell r="AF328" t="str">
            <v>Préstamos y anticipos</v>
          </cell>
          <cell r="AG328" t="str">
            <v>SALDO CERO</v>
          </cell>
        </row>
        <row r="329">
          <cell r="N329" t="str">
            <v>01-Activo</v>
          </cell>
          <cell r="AD329">
            <v>0</v>
          </cell>
          <cell r="AF329" t="str">
            <v>Préstamos y anticipos</v>
          </cell>
          <cell r="AG329" t="str">
            <v>SALDO CERO</v>
          </cell>
        </row>
        <row r="330">
          <cell r="N330" t="str">
            <v>01-Activo</v>
          </cell>
          <cell r="AD330">
            <v>0</v>
          </cell>
          <cell r="AF330" t="str">
            <v>Préstamos y anticipos</v>
          </cell>
          <cell r="AG330" t="str">
            <v>SALDO CERO</v>
          </cell>
        </row>
        <row r="331">
          <cell r="N331" t="str">
            <v>01-Activo</v>
          </cell>
          <cell r="AD331">
            <v>0</v>
          </cell>
          <cell r="AF331" t="str">
            <v>Préstamos y anticipos</v>
          </cell>
          <cell r="AG331" t="str">
            <v>SALDO CERO</v>
          </cell>
        </row>
        <row r="332">
          <cell r="N332" t="str">
            <v>01-Activo</v>
          </cell>
          <cell r="AD332">
            <v>0</v>
          </cell>
          <cell r="AF332" t="str">
            <v>Préstamos y anticipos</v>
          </cell>
          <cell r="AG332" t="str">
            <v>SALDO CERO</v>
          </cell>
        </row>
        <row r="333">
          <cell r="N333" t="str">
            <v>01-Activo</v>
          </cell>
          <cell r="AD333">
            <v>0</v>
          </cell>
          <cell r="AF333" t="str">
            <v>Préstamos y anticipos</v>
          </cell>
          <cell r="AG333" t="str">
            <v>SALDO CERO</v>
          </cell>
        </row>
        <row r="334">
          <cell r="N334" t="str">
            <v>01-Activo</v>
          </cell>
          <cell r="AD334">
            <v>149.26000000000002</v>
          </cell>
          <cell r="AF334" t="str">
            <v>Préstamos y anticipos</v>
          </cell>
          <cell r="AG334" t="str">
            <v>MIRE</v>
          </cell>
        </row>
        <row r="335">
          <cell r="N335" t="str">
            <v>01-Activo</v>
          </cell>
          <cell r="AD335">
            <v>30885.51</v>
          </cell>
          <cell r="AF335" t="str">
            <v>Préstamos y anticipos</v>
          </cell>
          <cell r="AG335" t="str">
            <v>MIRE</v>
          </cell>
        </row>
        <row r="336">
          <cell r="N336" t="str">
            <v>01-Activo</v>
          </cell>
          <cell r="AD336">
            <v>0</v>
          </cell>
          <cell r="AF336" t="str">
            <v>Préstamos y anticipos</v>
          </cell>
          <cell r="AG336" t="str">
            <v>MIRE</v>
          </cell>
        </row>
        <row r="337">
          <cell r="N337" t="str">
            <v>01-Activo</v>
          </cell>
          <cell r="AD337">
            <v>0</v>
          </cell>
          <cell r="AF337" t="str">
            <v>Préstamos y anticipos</v>
          </cell>
          <cell r="AG337" t="str">
            <v>MIRE</v>
          </cell>
        </row>
        <row r="338">
          <cell r="N338" t="str">
            <v>01-Activo</v>
          </cell>
          <cell r="AD338">
            <v>0</v>
          </cell>
          <cell r="AF338" t="str">
            <v>Préstamos y anticipos</v>
          </cell>
          <cell r="AG338" t="str">
            <v>SALDO CERO</v>
          </cell>
        </row>
        <row r="339">
          <cell r="N339" t="str">
            <v>01-Activo</v>
          </cell>
          <cell r="AD339">
            <v>440890.24</v>
          </cell>
          <cell r="AF339" t="str">
            <v>Préstamos y anticipos</v>
          </cell>
          <cell r="AG339" t="str">
            <v>MIRE</v>
          </cell>
        </row>
        <row r="340">
          <cell r="N340" t="str">
            <v>01-Activo</v>
          </cell>
          <cell r="AD340">
            <v>8959515.7699999996</v>
          </cell>
          <cell r="AF340" t="str">
            <v>Préstamos y anticipos</v>
          </cell>
          <cell r="AG340" t="str">
            <v>MIRE</v>
          </cell>
        </row>
        <row r="341">
          <cell r="N341" t="str">
            <v>01-Activo</v>
          </cell>
          <cell r="AD341">
            <v>234032.12</v>
          </cell>
          <cell r="AF341" t="str">
            <v>Préstamos y anticipos</v>
          </cell>
          <cell r="AG341" t="str">
            <v>MIRE</v>
          </cell>
        </row>
        <row r="342">
          <cell r="N342" t="str">
            <v>01-Activo</v>
          </cell>
          <cell r="AD342">
            <v>0</v>
          </cell>
          <cell r="AF342" t="str">
            <v>Préstamos y anticipos</v>
          </cell>
          <cell r="AG342" t="str">
            <v>SALDO CERO</v>
          </cell>
        </row>
        <row r="343">
          <cell r="N343" t="str">
            <v>01-Activo</v>
          </cell>
          <cell r="AD343">
            <v>0</v>
          </cell>
          <cell r="AF343" t="str">
            <v>Préstamos y anticipos</v>
          </cell>
          <cell r="AG343" t="str">
            <v>SALDO CERO</v>
          </cell>
        </row>
        <row r="344">
          <cell r="N344" t="str">
            <v>01-Activo</v>
          </cell>
          <cell r="AD344">
            <v>0</v>
          </cell>
          <cell r="AF344" t="str">
            <v>Préstamos y anticipos</v>
          </cell>
          <cell r="AG344" t="str">
            <v>SALDO CERO</v>
          </cell>
        </row>
        <row r="345">
          <cell r="N345" t="str">
            <v>01-Activo</v>
          </cell>
          <cell r="AD345">
            <v>0</v>
          </cell>
          <cell r="AF345" t="str">
            <v>Préstamos y anticipos</v>
          </cell>
          <cell r="AG345" t="str">
            <v>SALDO CERO</v>
          </cell>
        </row>
        <row r="346">
          <cell r="N346" t="str">
            <v>01-Activo</v>
          </cell>
          <cell r="AD346">
            <v>0</v>
          </cell>
          <cell r="AF346" t="str">
            <v>Préstamos y anticipos</v>
          </cell>
          <cell r="AG346" t="str">
            <v>SALDO CERO</v>
          </cell>
        </row>
        <row r="347">
          <cell r="N347" t="str">
            <v>01-Activo</v>
          </cell>
          <cell r="AD347">
            <v>73339.109999999971</v>
          </cell>
          <cell r="AF347" t="str">
            <v>Préstamos y anticipos</v>
          </cell>
          <cell r="AG347" t="str">
            <v>MIRE</v>
          </cell>
        </row>
        <row r="348">
          <cell r="N348" t="str">
            <v>01-Activo</v>
          </cell>
          <cell r="AD348">
            <v>5176.5199999999995</v>
          </cell>
          <cell r="AF348" t="str">
            <v>Préstamos y anticipos</v>
          </cell>
          <cell r="AG348" t="str">
            <v>MIRE</v>
          </cell>
        </row>
        <row r="349">
          <cell r="N349" t="str">
            <v>01-Activo</v>
          </cell>
          <cell r="AD349">
            <v>0</v>
          </cell>
          <cell r="AF349" t="str">
            <v>Préstamos y anticipos</v>
          </cell>
          <cell r="AG349" t="str">
            <v>NO</v>
          </cell>
        </row>
        <row r="350">
          <cell r="N350" t="str">
            <v>01-Activo</v>
          </cell>
          <cell r="AD350">
            <v>1291377.6899999944</v>
          </cell>
          <cell r="AF350" t="str">
            <v>Préstamos y anticipos</v>
          </cell>
          <cell r="AG350" t="str">
            <v>MIRE</v>
          </cell>
        </row>
        <row r="351">
          <cell r="N351" t="str">
            <v>01-Activo</v>
          </cell>
          <cell r="AD351">
            <v>432258.63999999996</v>
          </cell>
          <cell r="AF351" t="str">
            <v>Préstamos y anticipos</v>
          </cell>
          <cell r="AG351" t="str">
            <v>MIRE</v>
          </cell>
        </row>
        <row r="352">
          <cell r="N352" t="str">
            <v>01-Activo</v>
          </cell>
          <cell r="AD352">
            <v>36148.919999999984</v>
          </cell>
          <cell r="AF352" t="str">
            <v>Préstamos y anticipos</v>
          </cell>
          <cell r="AG352" t="str">
            <v>MIRE</v>
          </cell>
        </row>
        <row r="353">
          <cell r="N353" t="str">
            <v>01-Activo</v>
          </cell>
          <cell r="AD353">
            <v>171575.81999999998</v>
          </cell>
          <cell r="AF353" t="str">
            <v>Préstamos y anticipos</v>
          </cell>
          <cell r="AG353" t="str">
            <v>MIRE</v>
          </cell>
        </row>
        <row r="354">
          <cell r="N354" t="str">
            <v>01-Activo</v>
          </cell>
          <cell r="AD354">
            <v>881037.63999999943</v>
          </cell>
          <cell r="AF354" t="str">
            <v>Préstamos y anticipos</v>
          </cell>
          <cell r="AG354" t="str">
            <v>MIRE</v>
          </cell>
        </row>
        <row r="355">
          <cell r="N355" t="str">
            <v>01-Activo</v>
          </cell>
          <cell r="AD355">
            <v>1413306.5</v>
          </cell>
          <cell r="AF355" t="str">
            <v>Préstamos y anticipos</v>
          </cell>
          <cell r="AG355" t="str">
            <v>MIRE</v>
          </cell>
        </row>
        <row r="356">
          <cell r="N356" t="str">
            <v>01-Activo</v>
          </cell>
          <cell r="AD356">
            <v>50001.120000000003</v>
          </cell>
          <cell r="AF356" t="str">
            <v>Préstamos y anticipos</v>
          </cell>
          <cell r="AG356" t="str">
            <v>MIRE</v>
          </cell>
        </row>
        <row r="357">
          <cell r="N357" t="str">
            <v>01-Activo</v>
          </cell>
          <cell r="AD357">
            <v>18122238.990000002</v>
          </cell>
          <cell r="AF357" t="str">
            <v>Préstamos y anticipos</v>
          </cell>
          <cell r="AG357" t="str">
            <v>MIRE</v>
          </cell>
        </row>
        <row r="358">
          <cell r="N358" t="str">
            <v>01-Activo</v>
          </cell>
          <cell r="AD358">
            <v>8828.11</v>
          </cell>
          <cell r="AF358" t="str">
            <v>Préstamos y anticipos</v>
          </cell>
          <cell r="AG358" t="str">
            <v>MIRE</v>
          </cell>
        </row>
        <row r="359">
          <cell r="N359" t="str">
            <v>01-Activo</v>
          </cell>
          <cell r="AD359">
            <v>72674.53</v>
          </cell>
          <cell r="AF359" t="str">
            <v>Préstamos y anticipos</v>
          </cell>
          <cell r="AG359" t="str">
            <v>MIRE</v>
          </cell>
        </row>
        <row r="360">
          <cell r="N360" t="str">
            <v>01-Activo</v>
          </cell>
          <cell r="AD360">
            <v>78724.650000000023</v>
          </cell>
          <cell r="AF360" t="str">
            <v>Préstamos y anticipos</v>
          </cell>
          <cell r="AG360" t="str">
            <v>MIRE</v>
          </cell>
        </row>
        <row r="361">
          <cell r="N361" t="str">
            <v>01-Activo</v>
          </cell>
          <cell r="AD361">
            <v>7556252.5999999987</v>
          </cell>
          <cell r="AF361" t="str">
            <v>Préstamos y anticipos</v>
          </cell>
          <cell r="AG361" t="str">
            <v>MIRE</v>
          </cell>
        </row>
        <row r="362">
          <cell r="N362" t="str">
            <v>01-Activo</v>
          </cell>
          <cell r="AD362">
            <v>0</v>
          </cell>
          <cell r="AF362" t="str">
            <v>Préstamos y anticipos</v>
          </cell>
          <cell r="AG362" t="str">
            <v>MIRE</v>
          </cell>
        </row>
        <row r="363">
          <cell r="N363" t="str">
            <v>01-Activo</v>
          </cell>
          <cell r="AD363">
            <v>0</v>
          </cell>
          <cell r="AF363" t="str">
            <v>Préstamos y anticipos</v>
          </cell>
          <cell r="AG363" t="str">
            <v>MIRE</v>
          </cell>
        </row>
        <row r="364">
          <cell r="N364" t="str">
            <v>01-Activo</v>
          </cell>
          <cell r="AD364">
            <v>3424.4</v>
          </cell>
          <cell r="AF364" t="str">
            <v>Préstamos y anticipos</v>
          </cell>
          <cell r="AG364" t="str">
            <v>MIRE</v>
          </cell>
        </row>
        <row r="365">
          <cell r="N365" t="str">
            <v>01-Activo</v>
          </cell>
          <cell r="AD365">
            <v>0</v>
          </cell>
          <cell r="AF365" t="str">
            <v>Préstamos y anticipos</v>
          </cell>
          <cell r="AG365" t="str">
            <v>SALDO CERO</v>
          </cell>
        </row>
        <row r="366">
          <cell r="N366" t="str">
            <v>01-Activo</v>
          </cell>
          <cell r="AD366">
            <v>0</v>
          </cell>
          <cell r="AF366" t="str">
            <v>Préstamos y anticipos</v>
          </cell>
          <cell r="AG366" t="str">
            <v>SALDO CERO</v>
          </cell>
        </row>
        <row r="367">
          <cell r="N367" t="str">
            <v>01-Activo</v>
          </cell>
          <cell r="AD367">
            <v>0</v>
          </cell>
          <cell r="AF367" t="str">
            <v>Préstamos y anticipos</v>
          </cell>
          <cell r="AG367" t="str">
            <v>SALDO CERO</v>
          </cell>
        </row>
        <row r="368">
          <cell r="N368" t="str">
            <v>01-Activo</v>
          </cell>
          <cell r="AD368">
            <v>0</v>
          </cell>
          <cell r="AF368" t="str">
            <v>Préstamos y anticipos</v>
          </cell>
          <cell r="AG368" t="str">
            <v>SALDO CERO</v>
          </cell>
        </row>
        <row r="369">
          <cell r="N369" t="str">
            <v>01-Activo</v>
          </cell>
          <cell r="AD369">
            <v>0</v>
          </cell>
          <cell r="AF369" t="str">
            <v>Préstamos y anticipos</v>
          </cell>
          <cell r="AG369" t="str">
            <v>SALDO CERO</v>
          </cell>
        </row>
        <row r="370">
          <cell r="N370" t="str">
            <v>01-Activo</v>
          </cell>
          <cell r="AD370">
            <v>1300567.6199999999</v>
          </cell>
          <cell r="AF370" t="str">
            <v>Préstamos y anticipos</v>
          </cell>
          <cell r="AG370" t="str">
            <v>MIRE</v>
          </cell>
        </row>
        <row r="371">
          <cell r="N371" t="str">
            <v>01-Activo</v>
          </cell>
          <cell r="AD371">
            <v>660023.52999999991</v>
          </cell>
          <cell r="AF371" t="str">
            <v>Préstamos y anticipos</v>
          </cell>
          <cell r="AG371" t="str">
            <v>MIRE</v>
          </cell>
        </row>
        <row r="372">
          <cell r="N372" t="str">
            <v>01-Activo</v>
          </cell>
          <cell r="AD372">
            <v>0</v>
          </cell>
          <cell r="AF372" t="str">
            <v>Préstamos y anticipos</v>
          </cell>
          <cell r="AG372" t="str">
            <v>NO</v>
          </cell>
        </row>
        <row r="373">
          <cell r="N373" t="str">
            <v>01-Activo</v>
          </cell>
          <cell r="AD373">
            <v>2124997.9700000002</v>
          </cell>
          <cell r="AF373" t="str">
            <v>Préstamos y anticipos</v>
          </cell>
          <cell r="AG373" t="str">
            <v>MIRE</v>
          </cell>
        </row>
        <row r="374">
          <cell r="N374" t="str">
            <v>01-Activo</v>
          </cell>
          <cell r="AD374">
            <v>31855169.289999999</v>
          </cell>
          <cell r="AF374" t="str">
            <v>Préstamos y anticipos</v>
          </cell>
          <cell r="AG374" t="str">
            <v>MIRE</v>
          </cell>
        </row>
        <row r="375">
          <cell r="N375" t="str">
            <v>01-Activo</v>
          </cell>
          <cell r="AD375">
            <v>33475.770000000019</v>
          </cell>
          <cell r="AF375" t="str">
            <v>Préstamos y anticipos</v>
          </cell>
          <cell r="AG375" t="str">
            <v>MIRE</v>
          </cell>
        </row>
        <row r="376">
          <cell r="N376" t="str">
            <v>01-Activo</v>
          </cell>
          <cell r="AD376">
            <v>3506727.92</v>
          </cell>
          <cell r="AF376" t="str">
            <v>Préstamos y anticipos</v>
          </cell>
          <cell r="AG376" t="str">
            <v>MIRE</v>
          </cell>
        </row>
        <row r="377">
          <cell r="N377" t="str">
            <v>01-Activo</v>
          </cell>
          <cell r="AD377">
            <v>9200571.3499999996</v>
          </cell>
          <cell r="AF377" t="str">
            <v>Préstamos y anticipos</v>
          </cell>
          <cell r="AG377" t="str">
            <v>MIRE</v>
          </cell>
        </row>
        <row r="378">
          <cell r="N378" t="str">
            <v>01-Activo</v>
          </cell>
          <cell r="AD378">
            <v>41762849.479999997</v>
          </cell>
          <cell r="AF378" t="str">
            <v>Préstamos y anticipos</v>
          </cell>
          <cell r="AG378" t="str">
            <v>MIRE</v>
          </cell>
        </row>
        <row r="379">
          <cell r="N379" t="str">
            <v>01-Activo</v>
          </cell>
          <cell r="AD379">
            <v>3479650.56</v>
          </cell>
          <cell r="AF379" t="str">
            <v>Préstamos y anticipos</v>
          </cell>
          <cell r="AG379" t="str">
            <v>MIRE</v>
          </cell>
        </row>
        <row r="380">
          <cell r="N380" t="str">
            <v>01-Activo</v>
          </cell>
          <cell r="AD380">
            <v>32075994.030000005</v>
          </cell>
          <cell r="AF380" t="str">
            <v>Préstamos y anticipos</v>
          </cell>
          <cell r="AG380" t="str">
            <v>MIRE</v>
          </cell>
        </row>
        <row r="381">
          <cell r="N381" t="str">
            <v>01-Activo</v>
          </cell>
          <cell r="AD381">
            <v>10701264.51</v>
          </cell>
          <cell r="AF381" t="str">
            <v>Préstamos y anticipos</v>
          </cell>
          <cell r="AG381" t="str">
            <v>MIRE</v>
          </cell>
        </row>
        <row r="382">
          <cell r="N382" t="str">
            <v>01-Activo</v>
          </cell>
          <cell r="AD382">
            <v>0</v>
          </cell>
          <cell r="AF382" t="str">
            <v>Préstamos y anticipos</v>
          </cell>
          <cell r="AG382" t="str">
            <v>MIRE</v>
          </cell>
        </row>
        <row r="383">
          <cell r="N383" t="str">
            <v>01-Activo</v>
          </cell>
          <cell r="AD383">
            <v>25935.79</v>
          </cell>
          <cell r="AF383" t="str">
            <v>Préstamos y anticipos</v>
          </cell>
          <cell r="AG383" t="str">
            <v>MIRE</v>
          </cell>
        </row>
        <row r="384">
          <cell r="N384" t="str">
            <v>01-Activo</v>
          </cell>
          <cell r="AD384">
            <v>2040664.8199999998</v>
          </cell>
          <cell r="AF384" t="str">
            <v>Préstamos y anticipos</v>
          </cell>
          <cell r="AG384" t="str">
            <v>MIRE</v>
          </cell>
        </row>
        <row r="385">
          <cell r="N385" t="str">
            <v>01-Activo</v>
          </cell>
          <cell r="AD385">
            <v>17141294.269999996</v>
          </cell>
          <cell r="AF385" t="str">
            <v>Préstamos y anticipos</v>
          </cell>
          <cell r="AG385" t="str">
            <v>MIRE</v>
          </cell>
        </row>
        <row r="386">
          <cell r="N386" t="str">
            <v>01-Activo</v>
          </cell>
          <cell r="AD386">
            <v>184523.36</v>
          </cell>
          <cell r="AF386" t="str">
            <v>Préstamos y anticipos</v>
          </cell>
          <cell r="AG386" t="str">
            <v>MIRE</v>
          </cell>
        </row>
        <row r="387">
          <cell r="N387" t="str">
            <v>01-Activo</v>
          </cell>
          <cell r="AD387">
            <v>5436349.1299999999</v>
          </cell>
          <cell r="AF387" t="str">
            <v>Préstamos y anticipos</v>
          </cell>
          <cell r="AG387" t="str">
            <v>MIRE</v>
          </cell>
        </row>
        <row r="388">
          <cell r="N388" t="str">
            <v>01-Activo</v>
          </cell>
          <cell r="AD388">
            <v>111100802.92999998</v>
          </cell>
          <cell r="AF388" t="str">
            <v>Préstamos y anticipos</v>
          </cell>
          <cell r="AG388" t="str">
            <v>MIRE</v>
          </cell>
        </row>
        <row r="389">
          <cell r="N389" t="str">
            <v>01-Activo</v>
          </cell>
          <cell r="AD389">
            <v>0</v>
          </cell>
          <cell r="AF389" t="str">
            <v>Préstamos y anticipos</v>
          </cell>
          <cell r="AG389" t="str">
            <v>MIRE</v>
          </cell>
        </row>
        <row r="390">
          <cell r="N390" t="str">
            <v>01-Activo</v>
          </cell>
          <cell r="AD390">
            <v>0</v>
          </cell>
          <cell r="AF390" t="str">
            <v>Préstamos y anticipos</v>
          </cell>
          <cell r="AG390" t="str">
            <v>MIRE</v>
          </cell>
        </row>
        <row r="391">
          <cell r="N391" t="str">
            <v>01-Activo</v>
          </cell>
          <cell r="AD391">
            <v>343699.17</v>
          </cell>
          <cell r="AF391" t="str">
            <v>Préstamos y anticipos</v>
          </cell>
          <cell r="AG391" t="str">
            <v>MIRE</v>
          </cell>
        </row>
        <row r="392">
          <cell r="N392" t="str">
            <v>01-Activo</v>
          </cell>
          <cell r="AD392">
            <v>0</v>
          </cell>
          <cell r="AF392" t="str">
            <v>Préstamos y anticipos</v>
          </cell>
          <cell r="AG392" t="str">
            <v>SALDO CERO</v>
          </cell>
        </row>
        <row r="393">
          <cell r="N393" t="str">
            <v>01-Activo</v>
          </cell>
          <cell r="AD393">
            <v>0</v>
          </cell>
          <cell r="AF393" t="str">
            <v>Préstamos y anticipos</v>
          </cell>
          <cell r="AG393" t="str">
            <v>SALDO CERO</v>
          </cell>
        </row>
        <row r="394">
          <cell r="N394" t="str">
            <v>01-Activo</v>
          </cell>
          <cell r="AD394">
            <v>0</v>
          </cell>
          <cell r="AF394" t="str">
            <v>Préstamos y anticipos</v>
          </cell>
          <cell r="AG394" t="str">
            <v>SALDO CERO</v>
          </cell>
        </row>
        <row r="395">
          <cell r="N395" t="str">
            <v>01-Activo</v>
          </cell>
          <cell r="AD395">
            <v>0</v>
          </cell>
          <cell r="AF395" t="str">
            <v>Préstamos y anticipos</v>
          </cell>
          <cell r="AG395" t="str">
            <v>SALDO CERO</v>
          </cell>
        </row>
        <row r="396">
          <cell r="N396" t="str">
            <v>01-Activo</v>
          </cell>
          <cell r="AD396">
            <v>0</v>
          </cell>
          <cell r="AF396" t="str">
            <v>Préstamos y anticipos</v>
          </cell>
          <cell r="AG396" t="str">
            <v>SALDO CERO</v>
          </cell>
        </row>
        <row r="397">
          <cell r="N397" t="str">
            <v>01-Activo</v>
          </cell>
          <cell r="AD397">
            <v>1167931.1000000001</v>
          </cell>
          <cell r="AF397" t="str">
            <v>Préstamos y anticipos</v>
          </cell>
          <cell r="AG397" t="str">
            <v>MIRE</v>
          </cell>
        </row>
        <row r="398">
          <cell r="N398" t="str">
            <v>01-Activo</v>
          </cell>
          <cell r="AD398">
            <v>22146928.539999999</v>
          </cell>
          <cell r="AF398" t="str">
            <v>Préstamos y anticipos</v>
          </cell>
          <cell r="AG398" t="str">
            <v>MIRE</v>
          </cell>
        </row>
        <row r="399">
          <cell r="N399" t="str">
            <v>01-Activo</v>
          </cell>
          <cell r="AD399">
            <v>0</v>
          </cell>
          <cell r="AF399" t="str">
            <v>Préstamos y anticipos</v>
          </cell>
          <cell r="AG399" t="str">
            <v>NO</v>
          </cell>
        </row>
        <row r="400">
          <cell r="N400" t="str">
            <v>01-Activo</v>
          </cell>
          <cell r="AD400">
            <v>1396086.2400000002</v>
          </cell>
          <cell r="AF400" t="str">
            <v>Préstamos y anticipos</v>
          </cell>
          <cell r="AG400" t="str">
            <v>MIRE</v>
          </cell>
        </row>
        <row r="401">
          <cell r="N401" t="str">
            <v>01-Activo</v>
          </cell>
          <cell r="AD401">
            <v>213108.73</v>
          </cell>
          <cell r="AF401" t="str">
            <v>Préstamos y anticipos</v>
          </cell>
          <cell r="AG401" t="str">
            <v>MIRE</v>
          </cell>
        </row>
        <row r="402">
          <cell r="N402" t="str">
            <v>01-Activo</v>
          </cell>
          <cell r="AD402">
            <v>0</v>
          </cell>
          <cell r="AF402" t="str">
            <v>Préstamos y anticipos</v>
          </cell>
          <cell r="AG402" t="str">
            <v>MIRE</v>
          </cell>
        </row>
        <row r="403">
          <cell r="N403" t="str">
            <v>01-Activo</v>
          </cell>
          <cell r="AD403">
            <v>926232.05</v>
          </cell>
          <cell r="AF403" t="str">
            <v>Préstamos y anticipos</v>
          </cell>
          <cell r="AG403" t="str">
            <v>MIRE</v>
          </cell>
        </row>
        <row r="404">
          <cell r="N404" t="str">
            <v>01-Activo</v>
          </cell>
          <cell r="AD404">
            <v>275283841.81999999</v>
          </cell>
          <cell r="AF404" t="str">
            <v>Préstamos y anticipos</v>
          </cell>
          <cell r="AG404" t="str">
            <v>MIRE</v>
          </cell>
        </row>
        <row r="405">
          <cell r="N405" t="str">
            <v>01-Activo</v>
          </cell>
          <cell r="AD405">
            <v>51514524.640000008</v>
          </cell>
          <cell r="AF405" t="str">
            <v>Préstamos y anticipos</v>
          </cell>
          <cell r="AG405" t="str">
            <v>MIRE</v>
          </cell>
        </row>
        <row r="406">
          <cell r="N406" t="str">
            <v>01-Activo</v>
          </cell>
          <cell r="AD406">
            <v>50319225.170000017</v>
          </cell>
          <cell r="AF406" t="str">
            <v>Préstamos y anticipos</v>
          </cell>
          <cell r="AG406" t="str">
            <v>MIRE</v>
          </cell>
        </row>
        <row r="407">
          <cell r="N407" t="str">
            <v>01-Activo</v>
          </cell>
          <cell r="AD407">
            <v>0</v>
          </cell>
          <cell r="AF407" t="str">
            <v>Préstamos y anticipos</v>
          </cell>
          <cell r="AG407" t="str">
            <v>MIRE</v>
          </cell>
        </row>
        <row r="408">
          <cell r="N408" t="str">
            <v>01-Activo</v>
          </cell>
          <cell r="AD408">
            <v>0</v>
          </cell>
          <cell r="AF408" t="str">
            <v>Préstamos y anticipos</v>
          </cell>
          <cell r="AG408" t="str">
            <v>MIRE</v>
          </cell>
        </row>
        <row r="409">
          <cell r="N409" t="str">
            <v>01-Activo</v>
          </cell>
          <cell r="AD409">
            <v>154312.66</v>
          </cell>
          <cell r="AF409" t="str">
            <v>Préstamos y anticipos</v>
          </cell>
          <cell r="AG409" t="str">
            <v>MIRE</v>
          </cell>
        </row>
        <row r="410">
          <cell r="N410" t="str">
            <v>01-Activo</v>
          </cell>
          <cell r="AD410">
            <v>12157146.050000003</v>
          </cell>
          <cell r="AF410" t="str">
            <v>Préstamos y anticipos</v>
          </cell>
          <cell r="AG410" t="str">
            <v>MIRE</v>
          </cell>
        </row>
        <row r="411">
          <cell r="N411" t="str">
            <v>01-Activo</v>
          </cell>
          <cell r="AD411">
            <v>92309436.259999946</v>
          </cell>
          <cell r="AF411" t="str">
            <v>Préstamos y anticipos</v>
          </cell>
          <cell r="AG411" t="str">
            <v>MIRE</v>
          </cell>
        </row>
        <row r="412">
          <cell r="N412" t="str">
            <v>01-Activo</v>
          </cell>
          <cell r="AD412">
            <v>0</v>
          </cell>
          <cell r="AF412" t="str">
            <v>Préstamos y anticipos</v>
          </cell>
          <cell r="AG412" t="str">
            <v>MIRE</v>
          </cell>
        </row>
        <row r="413">
          <cell r="N413" t="str">
            <v>01-Activo</v>
          </cell>
          <cell r="AD413">
            <v>0</v>
          </cell>
          <cell r="AF413" t="str">
            <v>Préstamos y anticipos</v>
          </cell>
          <cell r="AG413" t="str">
            <v>MIRE</v>
          </cell>
        </row>
        <row r="414">
          <cell r="N414" t="str">
            <v>01-Activo</v>
          </cell>
          <cell r="AD414">
            <v>124252.24</v>
          </cell>
          <cell r="AF414" t="str">
            <v>Préstamos y anticipos</v>
          </cell>
          <cell r="AG414" t="str">
            <v>MIRE</v>
          </cell>
        </row>
        <row r="415">
          <cell r="N415" t="str">
            <v>01-Activo</v>
          </cell>
          <cell r="AD415">
            <v>0</v>
          </cell>
          <cell r="AF415" t="str">
            <v>Préstamos y anticipos</v>
          </cell>
          <cell r="AG415" t="str">
            <v>SALDO CERO</v>
          </cell>
        </row>
        <row r="416">
          <cell r="N416" t="str">
            <v>01-Activo</v>
          </cell>
          <cell r="AD416">
            <v>0</v>
          </cell>
          <cell r="AF416" t="str">
            <v>Préstamos y anticipos</v>
          </cell>
          <cell r="AG416" t="str">
            <v>SALDO CERO</v>
          </cell>
        </row>
        <row r="417">
          <cell r="N417" t="str">
            <v>01-Activo</v>
          </cell>
          <cell r="AD417">
            <v>0</v>
          </cell>
          <cell r="AF417" t="str">
            <v>Préstamos y anticipos</v>
          </cell>
          <cell r="AG417" t="str">
            <v>SALDO CERO</v>
          </cell>
        </row>
        <row r="418">
          <cell r="N418" t="str">
            <v>01-Activo</v>
          </cell>
          <cell r="AD418">
            <v>0</v>
          </cell>
          <cell r="AF418" t="str">
            <v>Préstamos y anticipos</v>
          </cell>
          <cell r="AG418" t="str">
            <v>SALDO CERO</v>
          </cell>
        </row>
        <row r="419">
          <cell r="N419" t="str">
            <v>01-Activo</v>
          </cell>
          <cell r="AD419">
            <v>0</v>
          </cell>
          <cell r="AF419" t="str">
            <v>Préstamos y anticipos</v>
          </cell>
          <cell r="AG419" t="str">
            <v>SALDO CERO</v>
          </cell>
        </row>
        <row r="420">
          <cell r="N420" t="str">
            <v>01-Activo</v>
          </cell>
          <cell r="AD420">
            <v>36.15</v>
          </cell>
          <cell r="AF420" t="str">
            <v>Préstamos y anticipos</v>
          </cell>
          <cell r="AG420" t="str">
            <v>MIRE</v>
          </cell>
        </row>
        <row r="421">
          <cell r="N421" t="str">
            <v>01-Activo</v>
          </cell>
          <cell r="AD421">
            <v>18196.670000000002</v>
          </cell>
          <cell r="AF421" t="str">
            <v>Préstamos y anticipos</v>
          </cell>
          <cell r="AG421" t="str">
            <v>MIRE</v>
          </cell>
        </row>
        <row r="422">
          <cell r="N422" t="str">
            <v>01-Activo</v>
          </cell>
          <cell r="AD422">
            <v>0</v>
          </cell>
          <cell r="AF422" t="str">
            <v>Préstamos y anticipos</v>
          </cell>
          <cell r="AG422" t="str">
            <v>MIRE</v>
          </cell>
        </row>
        <row r="423">
          <cell r="N423" t="str">
            <v>01-Activo</v>
          </cell>
          <cell r="AD423">
            <v>0</v>
          </cell>
          <cell r="AF423" t="str">
            <v>Préstamos y anticipos</v>
          </cell>
          <cell r="AG423" t="str">
            <v>SALDO CERO</v>
          </cell>
        </row>
        <row r="424">
          <cell r="N424" t="str">
            <v>01-Activo</v>
          </cell>
          <cell r="AD424">
            <v>219075.18</v>
          </cell>
          <cell r="AF424" t="str">
            <v>Préstamos y anticipos</v>
          </cell>
          <cell r="AG424" t="str">
            <v>MIRE</v>
          </cell>
        </row>
        <row r="425">
          <cell r="N425" t="str">
            <v>01-Activo</v>
          </cell>
          <cell r="AD425">
            <v>3364822.0799999987</v>
          </cell>
          <cell r="AF425" t="str">
            <v>Préstamos y anticipos</v>
          </cell>
          <cell r="AG425" t="str">
            <v>MIRE</v>
          </cell>
        </row>
        <row r="426">
          <cell r="N426" t="str">
            <v>01-Activo</v>
          </cell>
          <cell r="AD426">
            <v>2090.29</v>
          </cell>
          <cell r="AF426" t="str">
            <v>Préstamos y anticipos</v>
          </cell>
          <cell r="AG426" t="str">
            <v>MIRE</v>
          </cell>
        </row>
        <row r="427">
          <cell r="N427" t="str">
            <v>01-Activo</v>
          </cell>
          <cell r="AD427">
            <v>0</v>
          </cell>
          <cell r="AF427" t="str">
            <v>Préstamos y anticipos</v>
          </cell>
          <cell r="AG427" t="str">
            <v>SALDO CERO</v>
          </cell>
        </row>
        <row r="428">
          <cell r="N428" t="str">
            <v>01-Activo</v>
          </cell>
          <cell r="AD428">
            <v>0</v>
          </cell>
          <cell r="AF428" t="str">
            <v>Préstamos y anticipos</v>
          </cell>
          <cell r="AG428" t="str">
            <v>SALDO CERO</v>
          </cell>
        </row>
        <row r="429">
          <cell r="N429" t="str">
            <v>01-Activo</v>
          </cell>
          <cell r="AD429">
            <v>0</v>
          </cell>
          <cell r="AF429" t="str">
            <v>Préstamos y anticipos</v>
          </cell>
          <cell r="AG429" t="str">
            <v>SALDO CERO</v>
          </cell>
        </row>
        <row r="430">
          <cell r="N430" t="str">
            <v>01-Activo</v>
          </cell>
          <cell r="AD430">
            <v>0</v>
          </cell>
          <cell r="AF430" t="str">
            <v>Préstamos y anticipos</v>
          </cell>
          <cell r="AG430" t="str">
            <v>SALDO CERO</v>
          </cell>
        </row>
        <row r="431">
          <cell r="N431" t="str">
            <v>01-Activo</v>
          </cell>
          <cell r="AD431">
            <v>0</v>
          </cell>
          <cell r="AF431" t="str">
            <v>Préstamos y anticipos</v>
          </cell>
          <cell r="AG431" t="str">
            <v>SALDO CERO</v>
          </cell>
        </row>
        <row r="432">
          <cell r="N432" t="str">
            <v>01-Activo</v>
          </cell>
          <cell r="AD432">
            <v>62.38</v>
          </cell>
          <cell r="AF432" t="str">
            <v>Préstamos y anticipos</v>
          </cell>
          <cell r="AG432" t="str">
            <v>MIRE</v>
          </cell>
        </row>
        <row r="433">
          <cell r="N433" t="str">
            <v>01-Activo</v>
          </cell>
          <cell r="AD433">
            <v>267590.94000000006</v>
          </cell>
          <cell r="AF433" t="str">
            <v>Préstamos y anticipos</v>
          </cell>
          <cell r="AG433" t="str">
            <v>MIRE</v>
          </cell>
        </row>
        <row r="434">
          <cell r="N434" t="str">
            <v>01-Activo</v>
          </cell>
          <cell r="AD434">
            <v>0</v>
          </cell>
          <cell r="AF434" t="str">
            <v>Préstamos y anticipos</v>
          </cell>
          <cell r="AG434" t="str">
            <v>MIRE</v>
          </cell>
        </row>
        <row r="435">
          <cell r="N435" t="str">
            <v>01-Activo</v>
          </cell>
          <cell r="AD435">
            <v>0</v>
          </cell>
          <cell r="AF435" t="str">
            <v>Préstamos y anticipos</v>
          </cell>
          <cell r="AG435" t="str">
            <v>SALDO CERO</v>
          </cell>
        </row>
        <row r="436">
          <cell r="N436" t="str">
            <v>01-Activo</v>
          </cell>
          <cell r="AD436">
            <v>23272.25</v>
          </cell>
          <cell r="AF436" t="str">
            <v>Préstamos y anticipos</v>
          </cell>
          <cell r="AG436" t="str">
            <v>MIRE</v>
          </cell>
        </row>
        <row r="437">
          <cell r="N437" t="str">
            <v>01-Activo</v>
          </cell>
          <cell r="AD437">
            <v>5363124.3400000008</v>
          </cell>
          <cell r="AF437" t="str">
            <v>Préstamos y anticipos</v>
          </cell>
          <cell r="AG437" t="str">
            <v>MIRE</v>
          </cell>
        </row>
        <row r="438">
          <cell r="N438" t="str">
            <v>01-Activo</v>
          </cell>
          <cell r="AD438">
            <v>12488.89</v>
          </cell>
          <cell r="AF438" t="str">
            <v>Préstamos y anticipos</v>
          </cell>
          <cell r="AG438" t="str">
            <v>MIRE</v>
          </cell>
        </row>
        <row r="439">
          <cell r="N439" t="str">
            <v>01-Activo</v>
          </cell>
          <cell r="AD439">
            <v>0</v>
          </cell>
          <cell r="AF439" t="str">
            <v>Préstamos y anticipos</v>
          </cell>
          <cell r="AG439" t="str">
            <v>SALDO CERO</v>
          </cell>
        </row>
        <row r="440">
          <cell r="N440" t="str">
            <v>01-Activo</v>
          </cell>
          <cell r="AD440">
            <v>0</v>
          </cell>
          <cell r="AF440" t="str">
            <v>Préstamos y anticipos</v>
          </cell>
          <cell r="AG440" t="str">
            <v>SALDO CERO</v>
          </cell>
        </row>
        <row r="441">
          <cell r="N441" t="str">
            <v>01-Activo</v>
          </cell>
          <cell r="AD441">
            <v>0</v>
          </cell>
          <cell r="AF441" t="str">
            <v>Préstamos y anticipos</v>
          </cell>
          <cell r="AG441" t="str">
            <v>SALDO CERO</v>
          </cell>
        </row>
        <row r="442">
          <cell r="N442" t="str">
            <v>01-Activo</v>
          </cell>
          <cell r="AD442">
            <v>0</v>
          </cell>
          <cell r="AF442" t="str">
            <v>Préstamos y anticipos</v>
          </cell>
          <cell r="AG442" t="str">
            <v>SALDO CERO</v>
          </cell>
        </row>
        <row r="443">
          <cell r="N443" t="str">
            <v>01-Activo</v>
          </cell>
          <cell r="AD443">
            <v>0</v>
          </cell>
          <cell r="AF443" t="str">
            <v>Préstamos y anticipos</v>
          </cell>
          <cell r="AG443" t="str">
            <v>SALDO CERO</v>
          </cell>
        </row>
        <row r="444">
          <cell r="N444" t="str">
            <v>01-Activo</v>
          </cell>
          <cell r="AD444">
            <v>0</v>
          </cell>
          <cell r="AF444" t="str">
            <v>Préstamos y anticipos</v>
          </cell>
          <cell r="AG444" t="str">
            <v>SALDO CERO</v>
          </cell>
        </row>
        <row r="445">
          <cell r="N445" t="str">
            <v>01-Activo</v>
          </cell>
          <cell r="AD445">
            <v>0</v>
          </cell>
          <cell r="AF445" t="str">
            <v>Préstamos y anticipos</v>
          </cell>
          <cell r="AG445" t="str">
            <v>SALDO CERO</v>
          </cell>
        </row>
        <row r="446">
          <cell r="N446" t="str">
            <v>01-Activo</v>
          </cell>
          <cell r="AD446">
            <v>0</v>
          </cell>
          <cell r="AF446" t="str">
            <v>Préstamos y anticipos</v>
          </cell>
          <cell r="AG446" t="str">
            <v>SALDO CERO</v>
          </cell>
        </row>
        <row r="447">
          <cell r="N447" t="str">
            <v>01-Activo</v>
          </cell>
          <cell r="AD447">
            <v>0</v>
          </cell>
          <cell r="AF447" t="str">
            <v>Préstamos y anticipos</v>
          </cell>
          <cell r="AG447" t="str">
            <v>SALDO CERO</v>
          </cell>
        </row>
        <row r="448">
          <cell r="N448" t="str">
            <v>01-Activo</v>
          </cell>
          <cell r="AD448">
            <v>0</v>
          </cell>
          <cell r="AF448" t="str">
            <v>Préstamos y anticipos</v>
          </cell>
          <cell r="AG448" t="str">
            <v>SALDO CERO</v>
          </cell>
        </row>
        <row r="449">
          <cell r="N449" t="str">
            <v>01-Activo</v>
          </cell>
          <cell r="AD449">
            <v>0</v>
          </cell>
          <cell r="AF449" t="str">
            <v>Préstamos y anticipos</v>
          </cell>
          <cell r="AG449" t="str">
            <v>SALDO CERO</v>
          </cell>
        </row>
        <row r="450">
          <cell r="N450" t="str">
            <v>01-Activo</v>
          </cell>
          <cell r="AD450">
            <v>0</v>
          </cell>
          <cell r="AF450" t="str">
            <v>Préstamos y anticipos</v>
          </cell>
          <cell r="AG450" t="str">
            <v>SALDO CERO</v>
          </cell>
        </row>
        <row r="451">
          <cell r="N451" t="str">
            <v>01-Activo</v>
          </cell>
          <cell r="AD451">
            <v>0</v>
          </cell>
          <cell r="AF451" t="str">
            <v>Préstamos y anticipos</v>
          </cell>
          <cell r="AG451" t="str">
            <v>SALDO CERO</v>
          </cell>
        </row>
        <row r="452">
          <cell r="N452" t="str">
            <v>01-Activo</v>
          </cell>
          <cell r="AD452">
            <v>0</v>
          </cell>
          <cell r="AF452" t="str">
            <v>Préstamos y anticipos</v>
          </cell>
          <cell r="AG452" t="str">
            <v>SALDO CERO</v>
          </cell>
        </row>
        <row r="453">
          <cell r="N453" t="str">
            <v>01-Activo</v>
          </cell>
          <cell r="AD453">
            <v>0</v>
          </cell>
          <cell r="AF453" t="str">
            <v>Préstamos y anticipos</v>
          </cell>
          <cell r="AG453" t="str">
            <v>SALDO CERO</v>
          </cell>
        </row>
        <row r="454">
          <cell r="N454" t="str">
            <v>01-Activo</v>
          </cell>
          <cell r="AD454">
            <v>0</v>
          </cell>
          <cell r="AF454" t="str">
            <v>Préstamos y anticipos</v>
          </cell>
          <cell r="AG454" t="str">
            <v>SALDO CERO</v>
          </cell>
        </row>
        <row r="455">
          <cell r="N455" t="str">
            <v>01-Activo</v>
          </cell>
          <cell r="AD455">
            <v>0</v>
          </cell>
          <cell r="AF455" t="str">
            <v>Préstamos y anticipos</v>
          </cell>
          <cell r="AG455" t="str">
            <v>SALDO CERO</v>
          </cell>
        </row>
        <row r="456">
          <cell r="N456" t="str">
            <v>01-Activo</v>
          </cell>
          <cell r="AD456">
            <v>0</v>
          </cell>
          <cell r="AF456" t="str">
            <v>Préstamos y anticipos</v>
          </cell>
          <cell r="AG456" t="str">
            <v>SALDO CERO</v>
          </cell>
        </row>
        <row r="457">
          <cell r="N457" t="str">
            <v>01-Activo</v>
          </cell>
          <cell r="AD457">
            <v>0</v>
          </cell>
          <cell r="AF457" t="str">
            <v>Préstamos y anticipos</v>
          </cell>
          <cell r="AG457" t="str">
            <v>SALDO CERO</v>
          </cell>
        </row>
        <row r="458">
          <cell r="N458" t="str">
            <v>01-Activo</v>
          </cell>
          <cell r="AD458">
            <v>0</v>
          </cell>
          <cell r="AF458" t="str">
            <v>Préstamos y anticipos</v>
          </cell>
          <cell r="AG458" t="str">
            <v>SALDO CERO</v>
          </cell>
        </row>
        <row r="459">
          <cell r="N459" t="str">
            <v>01-Activo</v>
          </cell>
          <cell r="AD459">
            <v>0</v>
          </cell>
          <cell r="AF459" t="str">
            <v>Préstamos y anticipos</v>
          </cell>
          <cell r="AG459" t="str">
            <v>SALDO CERO</v>
          </cell>
        </row>
        <row r="460">
          <cell r="N460" t="str">
            <v>01-Activo</v>
          </cell>
          <cell r="AD460">
            <v>0</v>
          </cell>
          <cell r="AF460" t="str">
            <v>Préstamos y anticipos</v>
          </cell>
          <cell r="AG460" t="str">
            <v>SALDO CERO</v>
          </cell>
        </row>
        <row r="461">
          <cell r="N461" t="str">
            <v>01-Activo</v>
          </cell>
          <cell r="AD461">
            <v>0</v>
          </cell>
          <cell r="AF461" t="str">
            <v>Préstamos y anticipos</v>
          </cell>
          <cell r="AG461" t="str">
            <v>SALDO CERO</v>
          </cell>
        </row>
        <row r="462">
          <cell r="N462" t="str">
            <v>01-Activo</v>
          </cell>
          <cell r="AD462">
            <v>0</v>
          </cell>
          <cell r="AF462" t="str">
            <v>Préstamos y anticipos</v>
          </cell>
          <cell r="AG462" t="str">
            <v>SALDO CERO</v>
          </cell>
        </row>
        <row r="463">
          <cell r="N463" t="str">
            <v>01-Activo</v>
          </cell>
          <cell r="AD463">
            <v>0</v>
          </cell>
          <cell r="AF463" t="str">
            <v>Préstamos y anticipos</v>
          </cell>
          <cell r="AG463" t="str">
            <v>SALDO CERO</v>
          </cell>
        </row>
        <row r="464">
          <cell r="N464" t="str">
            <v>01-Activo</v>
          </cell>
          <cell r="AD464">
            <v>0</v>
          </cell>
          <cell r="AF464" t="str">
            <v>Préstamos y anticipos</v>
          </cell>
          <cell r="AG464" t="str">
            <v>SALDO CERO</v>
          </cell>
        </row>
        <row r="465">
          <cell r="N465" t="str">
            <v>01-Activo</v>
          </cell>
          <cell r="AD465">
            <v>0</v>
          </cell>
          <cell r="AF465" t="str">
            <v>Préstamos y anticipos</v>
          </cell>
          <cell r="AG465" t="str">
            <v>SALDO CERO</v>
          </cell>
        </row>
        <row r="466">
          <cell r="N466" t="str">
            <v>01-Activo</v>
          </cell>
          <cell r="AD466">
            <v>0</v>
          </cell>
          <cell r="AF466" t="str">
            <v>Préstamos y anticipos</v>
          </cell>
          <cell r="AG466" t="str">
            <v>SALDO CERO</v>
          </cell>
        </row>
        <row r="467">
          <cell r="N467" t="str">
            <v>01-Activo</v>
          </cell>
          <cell r="AD467">
            <v>0</v>
          </cell>
          <cell r="AF467" t="str">
            <v>Préstamos y anticipos</v>
          </cell>
          <cell r="AG467" t="str">
            <v>SALDO CERO</v>
          </cell>
        </row>
        <row r="468">
          <cell r="N468" t="str">
            <v>01-Activo</v>
          </cell>
          <cell r="AD468">
            <v>0</v>
          </cell>
          <cell r="AF468" t="str">
            <v>Préstamos y anticipos</v>
          </cell>
          <cell r="AG468" t="str">
            <v>SALDO CERO</v>
          </cell>
        </row>
        <row r="469">
          <cell r="N469" t="str">
            <v>01-Activo</v>
          </cell>
          <cell r="AD469">
            <v>0</v>
          </cell>
          <cell r="AF469" t="str">
            <v>Préstamos y anticipos</v>
          </cell>
          <cell r="AG469" t="str">
            <v>SALDO CERO</v>
          </cell>
        </row>
        <row r="470">
          <cell r="N470" t="str">
            <v>01-Activo</v>
          </cell>
          <cell r="AD470">
            <v>0</v>
          </cell>
          <cell r="AF470" t="str">
            <v>Préstamos y anticipos</v>
          </cell>
          <cell r="AG470" t="str">
            <v>SALDO CERO</v>
          </cell>
        </row>
        <row r="471">
          <cell r="N471" t="str">
            <v>01-Activo</v>
          </cell>
          <cell r="AD471">
            <v>0</v>
          </cell>
          <cell r="AF471" t="str">
            <v>Préstamos y anticipos</v>
          </cell>
          <cell r="AG471" t="str">
            <v>SALDO CERO</v>
          </cell>
        </row>
        <row r="472">
          <cell r="N472" t="str">
            <v>01-Activo</v>
          </cell>
          <cell r="AD472">
            <v>0</v>
          </cell>
          <cell r="AF472" t="str">
            <v>Préstamos y anticipos</v>
          </cell>
          <cell r="AG472" t="str">
            <v>SALDO CERO</v>
          </cell>
        </row>
        <row r="473">
          <cell r="N473" t="str">
            <v>01-Activo</v>
          </cell>
          <cell r="AD473">
            <v>0</v>
          </cell>
          <cell r="AF473" t="str">
            <v>Préstamos y anticipos</v>
          </cell>
          <cell r="AG473" t="str">
            <v>SALDO CERO</v>
          </cell>
        </row>
        <row r="474">
          <cell r="N474" t="str">
            <v>01-Activo</v>
          </cell>
          <cell r="AD474">
            <v>0</v>
          </cell>
          <cell r="AF474" t="str">
            <v>Préstamos y anticipos</v>
          </cell>
          <cell r="AG474" t="str">
            <v>SALDO CERO</v>
          </cell>
        </row>
        <row r="475">
          <cell r="N475" t="str">
            <v>01-Activo</v>
          </cell>
          <cell r="AD475">
            <v>0</v>
          </cell>
          <cell r="AF475" t="str">
            <v>Préstamos y anticipos</v>
          </cell>
          <cell r="AG475" t="str">
            <v>SALDO CERO</v>
          </cell>
        </row>
        <row r="476">
          <cell r="N476" t="str">
            <v>01-Activo</v>
          </cell>
          <cell r="AD476">
            <v>0</v>
          </cell>
          <cell r="AF476" t="str">
            <v>Préstamos y anticipos</v>
          </cell>
          <cell r="AG476" t="str">
            <v>SALDO CERO</v>
          </cell>
        </row>
        <row r="477">
          <cell r="N477" t="str">
            <v>01-Activo</v>
          </cell>
          <cell r="AD477">
            <v>0</v>
          </cell>
          <cell r="AF477" t="str">
            <v>Préstamos y anticipos</v>
          </cell>
          <cell r="AG477" t="str">
            <v>SALDO CERO</v>
          </cell>
        </row>
        <row r="478">
          <cell r="N478" t="str">
            <v>01-Activo</v>
          </cell>
          <cell r="AD478">
            <v>0</v>
          </cell>
          <cell r="AF478" t="str">
            <v>Préstamos y anticipos</v>
          </cell>
          <cell r="AG478" t="str">
            <v>SALDO CERO</v>
          </cell>
        </row>
        <row r="479">
          <cell r="N479" t="str">
            <v>01-Activo</v>
          </cell>
          <cell r="AD479">
            <v>0</v>
          </cell>
          <cell r="AF479" t="str">
            <v>Préstamos y anticipos</v>
          </cell>
          <cell r="AG479" t="str">
            <v>SALDO CERO</v>
          </cell>
        </row>
        <row r="480">
          <cell r="N480" t="str">
            <v>01-Activo</v>
          </cell>
          <cell r="AD480">
            <v>0</v>
          </cell>
          <cell r="AF480" t="str">
            <v>Préstamos y anticipos</v>
          </cell>
          <cell r="AG480" t="str">
            <v>SALDO CERO</v>
          </cell>
        </row>
        <row r="481">
          <cell r="N481" t="str">
            <v>01-Activo</v>
          </cell>
          <cell r="AD481">
            <v>0</v>
          </cell>
          <cell r="AF481" t="str">
            <v>Préstamos y anticipos</v>
          </cell>
          <cell r="AG481" t="str">
            <v>SALDO CERO</v>
          </cell>
        </row>
        <row r="482">
          <cell r="N482" t="str">
            <v>01-Activo</v>
          </cell>
          <cell r="AD482">
            <v>0</v>
          </cell>
          <cell r="AF482" t="str">
            <v>Préstamos y anticipos</v>
          </cell>
          <cell r="AG482" t="str">
            <v>SALDO CERO</v>
          </cell>
        </row>
        <row r="483">
          <cell r="N483" t="str">
            <v>01-Activo</v>
          </cell>
          <cell r="AD483">
            <v>0</v>
          </cell>
          <cell r="AF483" t="str">
            <v>Préstamos y anticipos</v>
          </cell>
          <cell r="AG483" t="str">
            <v>SALDO CERO</v>
          </cell>
        </row>
        <row r="484">
          <cell r="N484" t="str">
            <v>01-Activo</v>
          </cell>
          <cell r="AD484">
            <v>0</v>
          </cell>
          <cell r="AF484" t="str">
            <v>Préstamos y anticipos</v>
          </cell>
          <cell r="AG484" t="str">
            <v>SALDO CERO</v>
          </cell>
        </row>
        <row r="485">
          <cell r="N485" t="str">
            <v>01-Activo</v>
          </cell>
          <cell r="AD485">
            <v>0</v>
          </cell>
          <cell r="AF485" t="str">
            <v>Préstamos y anticipos</v>
          </cell>
          <cell r="AG485" t="str">
            <v>SALDO CERO</v>
          </cell>
        </row>
        <row r="486">
          <cell r="N486" t="str">
            <v>01-Activo</v>
          </cell>
          <cell r="AD486">
            <v>0</v>
          </cell>
          <cell r="AF486" t="str">
            <v>Préstamos y anticipos</v>
          </cell>
          <cell r="AG486" t="str">
            <v>SALDO CERO</v>
          </cell>
        </row>
        <row r="487">
          <cell r="N487" t="str">
            <v>01-Activo</v>
          </cell>
          <cell r="AD487">
            <v>0</v>
          </cell>
          <cell r="AF487" t="str">
            <v>Préstamos y anticipos</v>
          </cell>
          <cell r="AG487" t="str">
            <v>SALDO CERO</v>
          </cell>
        </row>
        <row r="488">
          <cell r="N488" t="str">
            <v>01-Activo</v>
          </cell>
          <cell r="AD488">
            <v>0</v>
          </cell>
          <cell r="AF488" t="str">
            <v>Préstamos y anticipos</v>
          </cell>
          <cell r="AG488" t="str">
            <v>SALDO CERO</v>
          </cell>
        </row>
        <row r="489">
          <cell r="N489" t="str">
            <v>01-Activo</v>
          </cell>
          <cell r="AD489">
            <v>0</v>
          </cell>
          <cell r="AF489" t="str">
            <v>Préstamos y anticipos</v>
          </cell>
          <cell r="AG489" t="str">
            <v>SALDO CERO</v>
          </cell>
        </row>
        <row r="490">
          <cell r="N490" t="str">
            <v>01-Activo</v>
          </cell>
          <cell r="AD490">
            <v>0</v>
          </cell>
          <cell r="AF490" t="str">
            <v>Préstamos y anticipos</v>
          </cell>
          <cell r="AG490" t="str">
            <v>SALDO CERO</v>
          </cell>
        </row>
        <row r="491">
          <cell r="N491" t="str">
            <v>01-Activo</v>
          </cell>
          <cell r="AD491">
            <v>0</v>
          </cell>
          <cell r="AF491" t="str">
            <v>Préstamos y anticipos</v>
          </cell>
          <cell r="AG491" t="str">
            <v>SALDO CERO</v>
          </cell>
        </row>
        <row r="492">
          <cell r="N492" t="str">
            <v>01-Activo</v>
          </cell>
          <cell r="AD492">
            <v>0</v>
          </cell>
          <cell r="AF492" t="str">
            <v>Préstamos y anticipos</v>
          </cell>
          <cell r="AG492" t="str">
            <v>SALDO CERO</v>
          </cell>
        </row>
        <row r="493">
          <cell r="N493" t="str">
            <v>01-Activo</v>
          </cell>
          <cell r="AD493">
            <v>0</v>
          </cell>
          <cell r="AF493" t="str">
            <v>Préstamos y anticipos</v>
          </cell>
          <cell r="AG493" t="str">
            <v>SALDO CERO</v>
          </cell>
        </row>
        <row r="494">
          <cell r="N494" t="str">
            <v>01-Activo</v>
          </cell>
          <cell r="AD494">
            <v>0</v>
          </cell>
          <cell r="AF494" t="str">
            <v>Préstamos y anticipos</v>
          </cell>
          <cell r="AG494" t="str">
            <v>SALDO CERO</v>
          </cell>
        </row>
        <row r="495">
          <cell r="N495" t="str">
            <v>01-Activo</v>
          </cell>
          <cell r="AD495">
            <v>0</v>
          </cell>
          <cell r="AF495" t="str">
            <v>Préstamos y anticipos</v>
          </cell>
          <cell r="AG495" t="str">
            <v>SALDO CERO</v>
          </cell>
        </row>
        <row r="496">
          <cell r="N496" t="str">
            <v>01-Activo</v>
          </cell>
          <cell r="AD496">
            <v>0</v>
          </cell>
          <cell r="AF496" t="str">
            <v>Préstamos y anticipos</v>
          </cell>
          <cell r="AG496" t="str">
            <v>SALDO CERO</v>
          </cell>
        </row>
        <row r="497">
          <cell r="N497" t="str">
            <v>01-Activo</v>
          </cell>
          <cell r="AD497">
            <v>0</v>
          </cell>
          <cell r="AF497" t="str">
            <v>Préstamos y anticipos</v>
          </cell>
          <cell r="AG497" t="str">
            <v>SALDO CERO</v>
          </cell>
        </row>
        <row r="498">
          <cell r="N498" t="str">
            <v>01-Activo</v>
          </cell>
          <cell r="AD498">
            <v>0</v>
          </cell>
          <cell r="AF498" t="str">
            <v>Préstamos y anticipos</v>
          </cell>
          <cell r="AG498" t="str">
            <v>SALDO CERO</v>
          </cell>
        </row>
        <row r="499">
          <cell r="N499" t="str">
            <v>01-Activo</v>
          </cell>
          <cell r="AD499">
            <v>0</v>
          </cell>
          <cell r="AF499" t="str">
            <v>Préstamos y anticipos</v>
          </cell>
          <cell r="AG499" t="str">
            <v>SALDO CERO</v>
          </cell>
        </row>
        <row r="500">
          <cell r="N500" t="str">
            <v>01-Activo</v>
          </cell>
          <cell r="AD500">
            <v>0</v>
          </cell>
          <cell r="AF500" t="str">
            <v>Préstamos y anticipos</v>
          </cell>
          <cell r="AG500" t="str">
            <v>SALDO CERO</v>
          </cell>
        </row>
        <row r="501">
          <cell r="N501" t="str">
            <v>01-Activo</v>
          </cell>
          <cell r="AD501">
            <v>0</v>
          </cell>
          <cell r="AF501" t="str">
            <v>Préstamos y anticipos</v>
          </cell>
          <cell r="AG501" t="str">
            <v>SALDO CERO</v>
          </cell>
        </row>
        <row r="502">
          <cell r="N502" t="str">
            <v>01-Activo</v>
          </cell>
          <cell r="AD502">
            <v>0</v>
          </cell>
          <cell r="AF502" t="str">
            <v>Préstamos y anticipos</v>
          </cell>
          <cell r="AG502" t="str">
            <v>SALDO CERO</v>
          </cell>
        </row>
        <row r="503">
          <cell r="N503" t="str">
            <v>01-Activo</v>
          </cell>
          <cell r="AD503">
            <v>0</v>
          </cell>
          <cell r="AF503" t="str">
            <v>Préstamos y anticipos</v>
          </cell>
          <cell r="AG503" t="str">
            <v>SALDO CERO</v>
          </cell>
        </row>
        <row r="504">
          <cell r="N504" t="str">
            <v>01-Activo</v>
          </cell>
          <cell r="AD504">
            <v>0</v>
          </cell>
          <cell r="AF504" t="str">
            <v>Préstamos y anticipos</v>
          </cell>
          <cell r="AG504" t="str">
            <v>SALDO CERO</v>
          </cell>
        </row>
        <row r="505">
          <cell r="N505" t="str">
            <v>01-Activo</v>
          </cell>
          <cell r="AD505">
            <v>0</v>
          </cell>
          <cell r="AF505" t="str">
            <v>Préstamos y anticipos</v>
          </cell>
          <cell r="AG505" t="str">
            <v>SALDO CERO</v>
          </cell>
        </row>
        <row r="506">
          <cell r="N506" t="str">
            <v>01-Activo</v>
          </cell>
          <cell r="AD506">
            <v>0</v>
          </cell>
          <cell r="AF506" t="str">
            <v>Préstamos y anticipos</v>
          </cell>
          <cell r="AG506" t="str">
            <v>SALDO CERO</v>
          </cell>
        </row>
        <row r="507">
          <cell r="N507" t="str">
            <v>01-Activo</v>
          </cell>
          <cell r="AD507">
            <v>0</v>
          </cell>
          <cell r="AF507" t="str">
            <v>Préstamos y anticipos</v>
          </cell>
          <cell r="AG507" t="str">
            <v>SALDO CERO</v>
          </cell>
        </row>
        <row r="508">
          <cell r="N508" t="str">
            <v>01-Activo</v>
          </cell>
          <cell r="AD508">
            <v>0</v>
          </cell>
          <cell r="AF508" t="str">
            <v>Préstamos y anticipos</v>
          </cell>
          <cell r="AG508" t="str">
            <v>SALDO CERO</v>
          </cell>
        </row>
        <row r="509">
          <cell r="N509" t="str">
            <v>01-Activo</v>
          </cell>
          <cell r="AD509">
            <v>0</v>
          </cell>
          <cell r="AF509" t="str">
            <v>Préstamos y anticipos</v>
          </cell>
          <cell r="AG509" t="str">
            <v>SALDO CERO</v>
          </cell>
        </row>
        <row r="510">
          <cell r="N510" t="str">
            <v>01-Activo</v>
          </cell>
          <cell r="AD510">
            <v>0</v>
          </cell>
          <cell r="AF510" t="str">
            <v>Préstamos y anticipos</v>
          </cell>
          <cell r="AG510" t="str">
            <v>SALDO CERO</v>
          </cell>
        </row>
        <row r="511">
          <cell r="N511" t="str">
            <v>01-Activo</v>
          </cell>
          <cell r="AD511">
            <v>0</v>
          </cell>
          <cell r="AF511" t="str">
            <v>Préstamos y anticipos</v>
          </cell>
          <cell r="AG511" t="str">
            <v>SALDO CERO</v>
          </cell>
        </row>
        <row r="512">
          <cell r="N512" t="str">
            <v>01-Activo</v>
          </cell>
          <cell r="AD512">
            <v>0</v>
          </cell>
          <cell r="AF512" t="str">
            <v>Préstamos y anticipos</v>
          </cell>
          <cell r="AG512" t="str">
            <v>SALDO CERO</v>
          </cell>
        </row>
        <row r="513">
          <cell r="N513" t="str">
            <v>01-Activo</v>
          </cell>
          <cell r="AD513">
            <v>0</v>
          </cell>
          <cell r="AF513" t="str">
            <v>Préstamos y anticipos</v>
          </cell>
          <cell r="AG513" t="str">
            <v>SALDO CERO</v>
          </cell>
        </row>
        <row r="514">
          <cell r="N514" t="str">
            <v>01-Activo</v>
          </cell>
          <cell r="AD514">
            <v>0</v>
          </cell>
          <cell r="AF514" t="str">
            <v>Préstamos y anticipos</v>
          </cell>
          <cell r="AG514" t="str">
            <v>SALDO CERO</v>
          </cell>
        </row>
        <row r="515">
          <cell r="N515" t="str">
            <v>01-Activo</v>
          </cell>
          <cell r="AD515">
            <v>0</v>
          </cell>
          <cell r="AF515" t="str">
            <v>Préstamos y anticipos</v>
          </cell>
          <cell r="AG515" t="str">
            <v>SALDO CERO</v>
          </cell>
        </row>
        <row r="516">
          <cell r="N516" t="str">
            <v>01-Activo</v>
          </cell>
          <cell r="AD516">
            <v>0</v>
          </cell>
          <cell r="AF516" t="str">
            <v>Préstamos y anticipos</v>
          </cell>
          <cell r="AG516" t="str">
            <v>SALDO CERO</v>
          </cell>
        </row>
        <row r="517">
          <cell r="N517" t="str">
            <v>01-Activo</v>
          </cell>
          <cell r="AD517">
            <v>0</v>
          </cell>
          <cell r="AF517" t="str">
            <v>Préstamos y anticipos</v>
          </cell>
          <cell r="AG517" t="str">
            <v>MIRE</v>
          </cell>
        </row>
        <row r="518">
          <cell r="N518" t="str">
            <v>01-Activo</v>
          </cell>
          <cell r="AD518">
            <v>0</v>
          </cell>
          <cell r="AF518" t="str">
            <v>Préstamos y anticipos</v>
          </cell>
          <cell r="AG518" t="str">
            <v>MIRE</v>
          </cell>
        </row>
        <row r="519">
          <cell r="N519" t="str">
            <v>01-Activo</v>
          </cell>
          <cell r="AD519">
            <v>0</v>
          </cell>
          <cell r="AF519" t="str">
            <v>Préstamos y anticipos</v>
          </cell>
          <cell r="AG519" t="str">
            <v>MIRE</v>
          </cell>
        </row>
        <row r="520">
          <cell r="N520" t="str">
            <v>01-Activo</v>
          </cell>
          <cell r="AD520">
            <v>0</v>
          </cell>
          <cell r="AF520" t="str">
            <v>Préstamos y anticipos</v>
          </cell>
          <cell r="AG520" t="str">
            <v>MIRE</v>
          </cell>
        </row>
        <row r="521">
          <cell r="N521" t="str">
            <v>01-Activo</v>
          </cell>
          <cell r="AD521">
            <v>0</v>
          </cell>
          <cell r="AF521" t="str">
            <v>Préstamos y anticipos</v>
          </cell>
          <cell r="AG521" t="str">
            <v>MIRE</v>
          </cell>
        </row>
        <row r="522">
          <cell r="N522" t="str">
            <v>01-Activo</v>
          </cell>
          <cell r="AD522">
            <v>0</v>
          </cell>
          <cell r="AF522" t="str">
            <v>Préstamos y anticipos</v>
          </cell>
          <cell r="AG522" t="str">
            <v>MIRE</v>
          </cell>
        </row>
        <row r="523">
          <cell r="N523" t="str">
            <v>01-Activo</v>
          </cell>
          <cell r="AD523">
            <v>0</v>
          </cell>
          <cell r="AF523" t="str">
            <v>Préstamos y anticipos</v>
          </cell>
          <cell r="AG523" t="str">
            <v>MIRE</v>
          </cell>
        </row>
        <row r="524">
          <cell r="N524" t="str">
            <v>01-Activo</v>
          </cell>
          <cell r="AD524">
            <v>0</v>
          </cell>
          <cell r="AF524" t="str">
            <v>Préstamos y anticipos</v>
          </cell>
          <cell r="AG524" t="str">
            <v>MIRE</v>
          </cell>
        </row>
        <row r="525">
          <cell r="N525" t="str">
            <v>01-Activo</v>
          </cell>
          <cell r="AD525">
            <v>0</v>
          </cell>
          <cell r="AF525" t="str">
            <v>Préstamos y anticipos</v>
          </cell>
          <cell r="AG525" t="str">
            <v>MIRE</v>
          </cell>
        </row>
        <row r="526">
          <cell r="N526" t="str">
            <v>01-Activo</v>
          </cell>
          <cell r="AD526">
            <v>0</v>
          </cell>
          <cell r="AF526" t="str">
            <v>Préstamos y anticipos</v>
          </cell>
          <cell r="AG526" t="str">
            <v>SALDO CERO</v>
          </cell>
        </row>
        <row r="527">
          <cell r="N527" t="str">
            <v>01-Activo</v>
          </cell>
          <cell r="AD527">
            <v>0</v>
          </cell>
          <cell r="AF527" t="str">
            <v>Préstamos y anticipos</v>
          </cell>
          <cell r="AG527" t="str">
            <v>MIRE</v>
          </cell>
        </row>
        <row r="528">
          <cell r="N528" t="str">
            <v>01-Activo</v>
          </cell>
          <cell r="AD528">
            <v>0</v>
          </cell>
          <cell r="AF528" t="str">
            <v>Préstamos y anticipos</v>
          </cell>
          <cell r="AG528" t="str">
            <v>MIRE</v>
          </cell>
        </row>
        <row r="529">
          <cell r="N529" t="str">
            <v>01-Activo</v>
          </cell>
          <cell r="AD529">
            <v>0</v>
          </cell>
          <cell r="AF529" t="str">
            <v>Préstamos y anticipos</v>
          </cell>
          <cell r="AG529" t="str">
            <v>MIRE</v>
          </cell>
        </row>
        <row r="530">
          <cell r="N530" t="str">
            <v>01-Activo</v>
          </cell>
          <cell r="AD530">
            <v>0</v>
          </cell>
          <cell r="AF530" t="str">
            <v>Préstamos y anticipos</v>
          </cell>
          <cell r="AG530" t="str">
            <v>MIRE</v>
          </cell>
        </row>
        <row r="531">
          <cell r="N531" t="str">
            <v>01-Activo</v>
          </cell>
          <cell r="AD531">
            <v>0</v>
          </cell>
          <cell r="AF531" t="str">
            <v>Préstamos y anticipos</v>
          </cell>
          <cell r="AG531" t="str">
            <v>MIRE</v>
          </cell>
        </row>
        <row r="532">
          <cell r="N532" t="str">
            <v>01-Activo</v>
          </cell>
          <cell r="AD532">
            <v>58922.97</v>
          </cell>
          <cell r="AF532" t="str">
            <v>Préstamos y anticipos</v>
          </cell>
          <cell r="AG532" t="str">
            <v>RMDO Si</v>
          </cell>
        </row>
        <row r="533">
          <cell r="N533" t="str">
            <v>01-Activo</v>
          </cell>
          <cell r="AD533">
            <v>0</v>
          </cell>
          <cell r="AF533" t="str">
            <v>Préstamos y anticipos</v>
          </cell>
          <cell r="AG533" t="str">
            <v>MIRE</v>
          </cell>
        </row>
        <row r="534">
          <cell r="N534" t="str">
            <v>01-Activo</v>
          </cell>
          <cell r="AD534">
            <v>0</v>
          </cell>
          <cell r="AF534" t="str">
            <v>Préstamos y anticipos</v>
          </cell>
          <cell r="AG534" t="str">
            <v>MIRE</v>
          </cell>
        </row>
        <row r="535">
          <cell r="N535" t="str">
            <v>01-Activo</v>
          </cell>
          <cell r="AD535">
            <v>0</v>
          </cell>
          <cell r="AF535" t="str">
            <v>Préstamos y anticipos</v>
          </cell>
          <cell r="AG535" t="str">
            <v>MIRE</v>
          </cell>
        </row>
        <row r="536">
          <cell r="N536" t="str">
            <v>01-Activo</v>
          </cell>
          <cell r="AD536">
            <v>0</v>
          </cell>
          <cell r="AF536" t="str">
            <v>Préstamos y anticipos</v>
          </cell>
          <cell r="AG536" t="str">
            <v>MIRE</v>
          </cell>
        </row>
        <row r="537">
          <cell r="N537" t="str">
            <v>01-Activo</v>
          </cell>
          <cell r="AD537">
            <v>0</v>
          </cell>
          <cell r="AF537" t="str">
            <v>Préstamos y anticipos</v>
          </cell>
          <cell r="AG537" t="str">
            <v>MIRE</v>
          </cell>
        </row>
        <row r="538">
          <cell r="N538" t="str">
            <v>01-Activo</v>
          </cell>
          <cell r="AD538">
            <v>25373.499999999989</v>
          </cell>
          <cell r="AF538" t="str">
            <v>Préstamos y anticipos</v>
          </cell>
          <cell r="AG538" t="str">
            <v>RMDO Si</v>
          </cell>
        </row>
        <row r="539">
          <cell r="N539" t="str">
            <v>01-Activo</v>
          </cell>
          <cell r="AD539">
            <v>0</v>
          </cell>
          <cell r="AF539" t="str">
            <v>Préstamos y anticipos</v>
          </cell>
          <cell r="AG539" t="str">
            <v>MIRE</v>
          </cell>
        </row>
        <row r="540">
          <cell r="N540" t="str">
            <v>01-Activo</v>
          </cell>
          <cell r="AD540">
            <v>0</v>
          </cell>
          <cell r="AF540" t="str">
            <v>Préstamos y anticipos</v>
          </cell>
          <cell r="AG540" t="str">
            <v>MIRE</v>
          </cell>
        </row>
        <row r="541">
          <cell r="N541" t="str">
            <v>01-Activo</v>
          </cell>
          <cell r="AD541">
            <v>0</v>
          </cell>
          <cell r="AF541" t="str">
            <v>Préstamos y anticipos</v>
          </cell>
          <cell r="AG541" t="str">
            <v>MIRE</v>
          </cell>
        </row>
        <row r="542">
          <cell r="N542" t="str">
            <v>01-Activo</v>
          </cell>
          <cell r="AD542">
            <v>0</v>
          </cell>
          <cell r="AF542" t="str">
            <v>Préstamos y anticipos</v>
          </cell>
          <cell r="AG542" t="str">
            <v>MIRE</v>
          </cell>
        </row>
        <row r="543">
          <cell r="N543" t="str">
            <v>01-Activo</v>
          </cell>
          <cell r="AD543">
            <v>0</v>
          </cell>
          <cell r="AF543" t="str">
            <v>Préstamos y anticipos</v>
          </cell>
          <cell r="AG543" t="str">
            <v>MIRE</v>
          </cell>
        </row>
        <row r="544">
          <cell r="N544" t="str">
            <v>01-Activo</v>
          </cell>
          <cell r="AD544">
            <v>0</v>
          </cell>
          <cell r="AF544" t="str">
            <v>Préstamos y anticipos</v>
          </cell>
          <cell r="AG544" t="str">
            <v>SALDO CERO</v>
          </cell>
        </row>
        <row r="545">
          <cell r="N545" t="str">
            <v>01-Activo</v>
          </cell>
          <cell r="AD545">
            <v>31740.92</v>
          </cell>
          <cell r="AF545" t="str">
            <v>Préstamos y anticipos</v>
          </cell>
          <cell r="AG545" t="str">
            <v>RMDO Si</v>
          </cell>
        </row>
        <row r="546">
          <cell r="N546" t="str">
            <v>01-Activo</v>
          </cell>
          <cell r="AD546">
            <v>0</v>
          </cell>
          <cell r="AF546" t="str">
            <v>Préstamos y anticipos</v>
          </cell>
          <cell r="AG546" t="str">
            <v>MIRE</v>
          </cell>
        </row>
        <row r="547">
          <cell r="N547" t="str">
            <v>01-Activo</v>
          </cell>
          <cell r="AD547">
            <v>0</v>
          </cell>
          <cell r="AF547" t="str">
            <v>Préstamos y anticipos</v>
          </cell>
          <cell r="AG547" t="str">
            <v>MIRE</v>
          </cell>
        </row>
        <row r="548">
          <cell r="N548" t="str">
            <v>01-Activo</v>
          </cell>
          <cell r="AD548">
            <v>0</v>
          </cell>
          <cell r="AF548" t="str">
            <v>Préstamos y anticipos</v>
          </cell>
          <cell r="AG548" t="str">
            <v>MIRE</v>
          </cell>
        </row>
        <row r="549">
          <cell r="N549" t="str">
            <v>01-Activo</v>
          </cell>
          <cell r="AD549">
            <v>0</v>
          </cell>
          <cell r="AF549" t="str">
            <v>Préstamos y anticipos</v>
          </cell>
          <cell r="AG549" t="str">
            <v>MIRE</v>
          </cell>
        </row>
        <row r="550">
          <cell r="N550" t="str">
            <v>01-Activo</v>
          </cell>
          <cell r="AD550">
            <v>0</v>
          </cell>
          <cell r="AF550" t="str">
            <v>Préstamos y anticipos</v>
          </cell>
          <cell r="AG550" t="str">
            <v>MIRE</v>
          </cell>
        </row>
        <row r="551">
          <cell r="N551" t="str">
            <v>01-Activo</v>
          </cell>
          <cell r="AD551">
            <v>0</v>
          </cell>
          <cell r="AF551" t="str">
            <v>Préstamos y anticipos</v>
          </cell>
          <cell r="AG551" t="str">
            <v>MIRE</v>
          </cell>
        </row>
        <row r="552">
          <cell r="N552" t="str">
            <v>01-Activo</v>
          </cell>
          <cell r="AD552">
            <v>6707.43</v>
          </cell>
          <cell r="AF552" t="str">
            <v>Préstamos y anticipos</v>
          </cell>
          <cell r="AG552" t="str">
            <v>RMDO Si</v>
          </cell>
        </row>
        <row r="553">
          <cell r="N553" t="str">
            <v>01-Activo</v>
          </cell>
          <cell r="AD553">
            <v>0</v>
          </cell>
          <cell r="AF553" t="str">
            <v>Préstamos y anticipos</v>
          </cell>
          <cell r="AG553" t="str">
            <v>MIRE</v>
          </cell>
        </row>
        <row r="554">
          <cell r="N554" t="str">
            <v>01-Activo</v>
          </cell>
          <cell r="AD554">
            <v>0</v>
          </cell>
          <cell r="AF554" t="str">
            <v>Préstamos y anticipos</v>
          </cell>
          <cell r="AG554" t="str">
            <v>MIRE</v>
          </cell>
        </row>
        <row r="555">
          <cell r="N555" t="str">
            <v>01-Activo</v>
          </cell>
          <cell r="AD555">
            <v>0</v>
          </cell>
          <cell r="AF555" t="str">
            <v>Préstamos y anticipos</v>
          </cell>
          <cell r="AG555" t="str">
            <v>MIRE</v>
          </cell>
        </row>
        <row r="556">
          <cell r="N556" t="str">
            <v>01-Activo</v>
          </cell>
          <cell r="AD556">
            <v>0</v>
          </cell>
          <cell r="AF556" t="str">
            <v>Préstamos y anticipos</v>
          </cell>
          <cell r="AG556" t="str">
            <v>MIRE</v>
          </cell>
        </row>
        <row r="557">
          <cell r="N557" t="str">
            <v>01-Activo</v>
          </cell>
          <cell r="AD557">
            <v>0</v>
          </cell>
          <cell r="AF557" t="str">
            <v>Préstamos y anticipos</v>
          </cell>
          <cell r="AG557" t="str">
            <v>MIRE</v>
          </cell>
        </row>
        <row r="558">
          <cell r="N558" t="str">
            <v>01-Activo</v>
          </cell>
          <cell r="AD558">
            <v>0.26999999997497071</v>
          </cell>
          <cell r="AF558" t="str">
            <v>Préstamos y anticipos</v>
          </cell>
          <cell r="AG558" t="str">
            <v>RMDO Si</v>
          </cell>
        </row>
        <row r="559">
          <cell r="N559" t="str">
            <v>01-Activo</v>
          </cell>
          <cell r="AD559">
            <v>0</v>
          </cell>
          <cell r="AF559" t="str">
            <v>Préstamos y anticipos</v>
          </cell>
          <cell r="AG559" t="str">
            <v>MIRE</v>
          </cell>
        </row>
        <row r="560">
          <cell r="N560" t="str">
            <v>01-Activo</v>
          </cell>
          <cell r="AD560">
            <v>295057.70000000007</v>
          </cell>
          <cell r="AF560" t="str">
            <v>Préstamos y anticipos</v>
          </cell>
          <cell r="AG560" t="str">
            <v>RMDO Si</v>
          </cell>
        </row>
        <row r="561">
          <cell r="N561" t="str">
            <v>01-Activo</v>
          </cell>
          <cell r="AD561">
            <v>0</v>
          </cell>
          <cell r="AF561" t="str">
            <v>Préstamos y anticipos</v>
          </cell>
          <cell r="AG561" t="str">
            <v>MIRE</v>
          </cell>
        </row>
        <row r="562">
          <cell r="N562" t="str">
            <v>01-Activo</v>
          </cell>
          <cell r="AD562">
            <v>0</v>
          </cell>
          <cell r="AF562" t="str">
            <v>Préstamos y anticipos</v>
          </cell>
          <cell r="AG562" t="str">
            <v>MIRE</v>
          </cell>
        </row>
        <row r="563">
          <cell r="N563" t="str">
            <v>01-Activo</v>
          </cell>
          <cell r="AD563">
            <v>0</v>
          </cell>
          <cell r="AF563" t="str">
            <v>Préstamos y anticipos</v>
          </cell>
          <cell r="AG563" t="str">
            <v>MIRE</v>
          </cell>
        </row>
        <row r="564">
          <cell r="N564" t="str">
            <v>01-Activo</v>
          </cell>
          <cell r="AD564">
            <v>0</v>
          </cell>
          <cell r="AF564" t="str">
            <v>Préstamos y anticipos</v>
          </cell>
          <cell r="AG564" t="str">
            <v>MIRE</v>
          </cell>
        </row>
        <row r="565">
          <cell r="N565" t="str">
            <v>01-Activo</v>
          </cell>
          <cell r="AD565">
            <v>305057.67</v>
          </cell>
          <cell r="AF565" t="str">
            <v>Préstamos y anticipos</v>
          </cell>
          <cell r="AG565" t="str">
            <v>RMDO Si</v>
          </cell>
        </row>
        <row r="566">
          <cell r="N566" t="str">
            <v>01-Activo</v>
          </cell>
          <cell r="AD566">
            <v>0</v>
          </cell>
          <cell r="AF566" t="str">
            <v>Préstamos y anticipos</v>
          </cell>
          <cell r="AG566" t="str">
            <v>SALDO CERO</v>
          </cell>
        </row>
        <row r="567">
          <cell r="N567" t="str">
            <v>01-Activo</v>
          </cell>
          <cell r="AD567">
            <v>0</v>
          </cell>
          <cell r="AF567" t="str">
            <v>Préstamos y anticipos</v>
          </cell>
          <cell r="AG567" t="str">
            <v>MIRE</v>
          </cell>
        </row>
        <row r="568">
          <cell r="N568" t="str">
            <v>01-Activo</v>
          </cell>
          <cell r="AD568">
            <v>0</v>
          </cell>
          <cell r="AF568" t="str">
            <v>Préstamos y anticipos</v>
          </cell>
          <cell r="AG568" t="str">
            <v>MIRE</v>
          </cell>
        </row>
        <row r="569">
          <cell r="N569" t="str">
            <v>01-Activo</v>
          </cell>
          <cell r="AD569">
            <v>0</v>
          </cell>
          <cell r="AF569" t="str">
            <v>Préstamos y anticipos</v>
          </cell>
          <cell r="AG569" t="str">
            <v>MIRE</v>
          </cell>
        </row>
        <row r="570">
          <cell r="N570" t="str">
            <v>01-Activo</v>
          </cell>
          <cell r="AD570">
            <v>0</v>
          </cell>
          <cell r="AF570" t="str">
            <v>Préstamos y anticipos</v>
          </cell>
          <cell r="AG570" t="str">
            <v>MIRE</v>
          </cell>
        </row>
        <row r="571">
          <cell r="N571" t="str">
            <v>01-Activo</v>
          </cell>
          <cell r="AD571">
            <v>360.34</v>
          </cell>
          <cell r="AF571" t="str">
            <v>Préstamos y anticipos</v>
          </cell>
          <cell r="AG571" t="str">
            <v>RMDO Si</v>
          </cell>
        </row>
        <row r="572">
          <cell r="N572" t="str">
            <v>01-Activo</v>
          </cell>
          <cell r="AD572">
            <v>208.3</v>
          </cell>
          <cell r="AF572" t="str">
            <v>Préstamos y anticipos</v>
          </cell>
          <cell r="AG572" t="str">
            <v>RMDO Si</v>
          </cell>
        </row>
        <row r="573">
          <cell r="N573" t="str">
            <v>01-Activo</v>
          </cell>
          <cell r="AD573">
            <v>0</v>
          </cell>
          <cell r="AF573" t="str">
            <v>Préstamos y anticipos</v>
          </cell>
          <cell r="AG573" t="str">
            <v>MIRE</v>
          </cell>
        </row>
        <row r="574">
          <cell r="N574" t="str">
            <v>01-Activo</v>
          </cell>
          <cell r="AD574">
            <v>0</v>
          </cell>
          <cell r="AF574" t="str">
            <v>Préstamos y anticipos</v>
          </cell>
          <cell r="AG574" t="str">
            <v>MIRE</v>
          </cell>
        </row>
        <row r="575">
          <cell r="N575" t="str">
            <v>01-Activo</v>
          </cell>
          <cell r="AD575">
            <v>0</v>
          </cell>
          <cell r="AF575" t="str">
            <v>Préstamos y anticipos</v>
          </cell>
          <cell r="AG575" t="str">
            <v>MIRE</v>
          </cell>
        </row>
        <row r="576">
          <cell r="N576" t="str">
            <v>01-Activo</v>
          </cell>
          <cell r="AD576">
            <v>0</v>
          </cell>
          <cell r="AF576" t="str">
            <v>Préstamos y anticipos</v>
          </cell>
          <cell r="AG576" t="str">
            <v>MIRE</v>
          </cell>
        </row>
        <row r="577">
          <cell r="N577" t="str">
            <v>01-Activo</v>
          </cell>
          <cell r="AD577">
            <v>0</v>
          </cell>
          <cell r="AF577" t="str">
            <v>Préstamos y anticipos</v>
          </cell>
          <cell r="AG577" t="str">
            <v>MIRE</v>
          </cell>
        </row>
        <row r="578">
          <cell r="N578" t="str">
            <v>01-Activo</v>
          </cell>
          <cell r="AD578">
            <v>0</v>
          </cell>
          <cell r="AF578" t="str">
            <v>Préstamos y anticipos</v>
          </cell>
          <cell r="AG578" t="str">
            <v>MIRE</v>
          </cell>
        </row>
        <row r="579">
          <cell r="N579" t="str">
            <v>01-Activo</v>
          </cell>
          <cell r="AD579">
            <v>0</v>
          </cell>
          <cell r="AF579" t="str">
            <v>Préstamos y anticipos</v>
          </cell>
          <cell r="AG579" t="str">
            <v>MIRE</v>
          </cell>
        </row>
        <row r="580">
          <cell r="N580" t="str">
            <v>01-Activo</v>
          </cell>
          <cell r="AD580">
            <v>0</v>
          </cell>
          <cell r="AF580" t="str">
            <v>Préstamos y anticipos</v>
          </cell>
          <cell r="AG580" t="str">
            <v>MIRE</v>
          </cell>
        </row>
        <row r="581">
          <cell r="N581" t="str">
            <v>01-Activo</v>
          </cell>
          <cell r="AD581">
            <v>0</v>
          </cell>
          <cell r="AF581" t="str">
            <v>Préstamos y anticipos</v>
          </cell>
          <cell r="AG581" t="str">
            <v>MIRE</v>
          </cell>
        </row>
        <row r="582">
          <cell r="N582" t="str">
            <v>01-Activo</v>
          </cell>
          <cell r="AD582">
            <v>0</v>
          </cell>
          <cell r="AF582" t="str">
            <v>Préstamos y anticipos</v>
          </cell>
          <cell r="AG582" t="str">
            <v>MIRE</v>
          </cell>
        </row>
        <row r="583">
          <cell r="N583" t="str">
            <v>01-Activo</v>
          </cell>
          <cell r="AD583">
            <v>0</v>
          </cell>
          <cell r="AF583" t="str">
            <v>Préstamos y anticipos</v>
          </cell>
          <cell r="AG583" t="str">
            <v>MIRE</v>
          </cell>
        </row>
        <row r="584">
          <cell r="N584" t="str">
            <v>01-Activo</v>
          </cell>
          <cell r="AD584">
            <v>0</v>
          </cell>
          <cell r="AF584" t="str">
            <v>Préstamos y anticipos</v>
          </cell>
          <cell r="AG584" t="str">
            <v>MIRE</v>
          </cell>
        </row>
        <row r="585">
          <cell r="N585" t="str">
            <v>01-Activo</v>
          </cell>
          <cell r="AD585">
            <v>0</v>
          </cell>
          <cell r="AF585" t="str">
            <v>Préstamos y anticipos</v>
          </cell>
          <cell r="AG585" t="str">
            <v>MIRE</v>
          </cell>
        </row>
        <row r="586">
          <cell r="N586" t="str">
            <v>01-Activo</v>
          </cell>
          <cell r="AD586">
            <v>0</v>
          </cell>
          <cell r="AF586" t="str">
            <v>Préstamos y anticipos</v>
          </cell>
          <cell r="AG586" t="str">
            <v>MIRE</v>
          </cell>
        </row>
        <row r="587">
          <cell r="N587" t="str">
            <v>01-Activo</v>
          </cell>
          <cell r="AD587">
            <v>0</v>
          </cell>
          <cell r="AF587" t="str">
            <v>Préstamos y anticipos</v>
          </cell>
          <cell r="AG587" t="str">
            <v>MIRE</v>
          </cell>
        </row>
        <row r="588">
          <cell r="N588" t="str">
            <v>01-Activo</v>
          </cell>
          <cell r="AD588">
            <v>0</v>
          </cell>
          <cell r="AF588" t="str">
            <v>Préstamos y anticipos</v>
          </cell>
          <cell r="AG588" t="str">
            <v>MIRE</v>
          </cell>
        </row>
        <row r="589">
          <cell r="N589" t="str">
            <v>01-Activo</v>
          </cell>
          <cell r="AD589">
            <v>0</v>
          </cell>
          <cell r="AF589" t="str">
            <v>Préstamos y anticipos</v>
          </cell>
          <cell r="AG589" t="str">
            <v>MIRE</v>
          </cell>
        </row>
        <row r="590">
          <cell r="N590" t="str">
            <v>01-Activo</v>
          </cell>
          <cell r="AD590">
            <v>0</v>
          </cell>
          <cell r="AF590" t="str">
            <v>Préstamos y anticipos</v>
          </cell>
          <cell r="AG590" t="str">
            <v>MIRE</v>
          </cell>
        </row>
        <row r="591">
          <cell r="N591" t="str">
            <v>01-Activo</v>
          </cell>
          <cell r="AD591">
            <v>0</v>
          </cell>
          <cell r="AF591" t="str">
            <v>Préstamos y anticipos</v>
          </cell>
          <cell r="AG591" t="str">
            <v>MIRE</v>
          </cell>
        </row>
        <row r="592">
          <cell r="N592" t="str">
            <v>01-Activo</v>
          </cell>
          <cell r="AD592">
            <v>4546.28</v>
          </cell>
          <cell r="AF592" t="str">
            <v>Préstamos y anticipos</v>
          </cell>
          <cell r="AG592" t="str">
            <v>RMDO Si</v>
          </cell>
        </row>
        <row r="593">
          <cell r="N593" t="str">
            <v>01-Activo</v>
          </cell>
          <cell r="AD593">
            <v>0</v>
          </cell>
          <cell r="AF593" t="str">
            <v>Préstamos y anticipos</v>
          </cell>
          <cell r="AG593" t="str">
            <v>MIRE</v>
          </cell>
        </row>
        <row r="594">
          <cell r="N594" t="str">
            <v>01-Activo</v>
          </cell>
          <cell r="AD594">
            <v>0</v>
          </cell>
          <cell r="AF594" t="str">
            <v>Préstamos y anticipos</v>
          </cell>
          <cell r="AG594" t="str">
            <v>MIRE</v>
          </cell>
        </row>
        <row r="595">
          <cell r="N595" t="str">
            <v>01-Activo</v>
          </cell>
          <cell r="AD595">
            <v>0</v>
          </cell>
          <cell r="AF595" t="str">
            <v>Préstamos y anticipos</v>
          </cell>
          <cell r="AG595" t="str">
            <v>MIRE</v>
          </cell>
        </row>
        <row r="596">
          <cell r="N596" t="str">
            <v>01-Activo</v>
          </cell>
          <cell r="AD596">
            <v>0</v>
          </cell>
          <cell r="AF596" t="str">
            <v>Préstamos y anticipos</v>
          </cell>
          <cell r="AG596" t="str">
            <v>MIRE</v>
          </cell>
        </row>
        <row r="597">
          <cell r="N597" t="str">
            <v>01-Activo</v>
          </cell>
          <cell r="AD597">
            <v>0</v>
          </cell>
          <cell r="AF597" t="str">
            <v>Préstamos y anticipos</v>
          </cell>
          <cell r="AG597" t="str">
            <v>MIRE</v>
          </cell>
        </row>
        <row r="598">
          <cell r="N598" t="str">
            <v>01-Activo</v>
          </cell>
          <cell r="AD598">
            <v>0</v>
          </cell>
          <cell r="AF598" t="str">
            <v>Préstamos y anticipos</v>
          </cell>
          <cell r="AG598" t="str">
            <v>MIRE</v>
          </cell>
        </row>
        <row r="599">
          <cell r="N599" t="str">
            <v>01-Activo</v>
          </cell>
          <cell r="AD599">
            <v>0</v>
          </cell>
          <cell r="AF599" t="str">
            <v>Préstamos y anticipos</v>
          </cell>
          <cell r="AG599" t="str">
            <v>MIRE</v>
          </cell>
        </row>
        <row r="600">
          <cell r="N600" t="str">
            <v>01-Activo</v>
          </cell>
          <cell r="AD600">
            <v>0</v>
          </cell>
          <cell r="AF600" t="str">
            <v>Préstamos y anticipos</v>
          </cell>
          <cell r="AG600" t="str">
            <v>MIRE</v>
          </cell>
        </row>
        <row r="601">
          <cell r="N601" t="str">
            <v>01-Activo</v>
          </cell>
          <cell r="AD601">
            <v>0</v>
          </cell>
          <cell r="AF601" t="str">
            <v>Préstamos y anticipos</v>
          </cell>
          <cell r="AG601" t="str">
            <v>MIRE</v>
          </cell>
        </row>
        <row r="602">
          <cell r="N602" t="str">
            <v>01-Activo</v>
          </cell>
          <cell r="AD602">
            <v>0</v>
          </cell>
          <cell r="AF602" t="str">
            <v>Préstamos y anticipos</v>
          </cell>
          <cell r="AG602" t="str">
            <v>MIRE</v>
          </cell>
        </row>
        <row r="603">
          <cell r="N603" t="str">
            <v>01-Activo</v>
          </cell>
          <cell r="AD603">
            <v>0</v>
          </cell>
          <cell r="AF603" t="str">
            <v>Préstamos y anticipos</v>
          </cell>
          <cell r="AG603" t="str">
            <v>SALDO CERO</v>
          </cell>
        </row>
        <row r="604">
          <cell r="N604" t="str">
            <v>01-Activo</v>
          </cell>
          <cell r="AD604">
            <v>0</v>
          </cell>
          <cell r="AF604" t="str">
            <v>Préstamos y anticipos</v>
          </cell>
          <cell r="AG604" t="str">
            <v>MIRE</v>
          </cell>
        </row>
        <row r="605">
          <cell r="N605" t="str">
            <v>01-Activo</v>
          </cell>
          <cell r="AD605">
            <v>0</v>
          </cell>
          <cell r="AF605" t="str">
            <v>Préstamos y anticipos</v>
          </cell>
          <cell r="AG605" t="str">
            <v>MIRE</v>
          </cell>
        </row>
        <row r="606">
          <cell r="N606" t="str">
            <v>01-Activo</v>
          </cell>
          <cell r="AD606">
            <v>0</v>
          </cell>
          <cell r="AF606" t="str">
            <v>Préstamos y anticipos</v>
          </cell>
          <cell r="AG606" t="str">
            <v>MIRE</v>
          </cell>
        </row>
        <row r="607">
          <cell r="N607" t="str">
            <v>01-Activo</v>
          </cell>
          <cell r="AD607">
            <v>81.040000000000006</v>
          </cell>
          <cell r="AF607" t="str">
            <v>Préstamos y anticipos</v>
          </cell>
          <cell r="AG607" t="str">
            <v>MIRE</v>
          </cell>
        </row>
        <row r="608">
          <cell r="N608" t="str">
            <v>01-Activo</v>
          </cell>
          <cell r="AD608">
            <v>0</v>
          </cell>
          <cell r="AF608" t="str">
            <v>Préstamos y anticipos</v>
          </cell>
          <cell r="AG608" t="str">
            <v>MIRE</v>
          </cell>
        </row>
        <row r="609">
          <cell r="N609" t="str">
            <v>01-Activo</v>
          </cell>
          <cell r="AD609">
            <v>0</v>
          </cell>
          <cell r="AF609" t="str">
            <v>Préstamos y anticipos</v>
          </cell>
          <cell r="AG609" t="str">
            <v>MIRE</v>
          </cell>
        </row>
        <row r="610">
          <cell r="N610" t="str">
            <v>01-Activo</v>
          </cell>
          <cell r="AD610">
            <v>0</v>
          </cell>
          <cell r="AF610" t="str">
            <v>Préstamos y anticipos</v>
          </cell>
          <cell r="AG610" t="str">
            <v>MIRE</v>
          </cell>
        </row>
        <row r="611">
          <cell r="N611" t="str">
            <v>01-Activo</v>
          </cell>
          <cell r="AD611">
            <v>0</v>
          </cell>
          <cell r="AF611" t="str">
            <v>Préstamos y anticipos</v>
          </cell>
          <cell r="AG611" t="str">
            <v>MIRE</v>
          </cell>
        </row>
        <row r="612">
          <cell r="N612" t="str">
            <v>01-Activo</v>
          </cell>
          <cell r="AD612">
            <v>0</v>
          </cell>
          <cell r="AF612" t="str">
            <v>Préstamos y anticipos</v>
          </cell>
          <cell r="AG612" t="str">
            <v>MIRE</v>
          </cell>
        </row>
        <row r="613">
          <cell r="N613" t="str">
            <v>01-Activo</v>
          </cell>
          <cell r="AD613">
            <v>0</v>
          </cell>
          <cell r="AF613" t="str">
            <v>Préstamos y anticipos</v>
          </cell>
          <cell r="AG613" t="str">
            <v>MIRE</v>
          </cell>
        </row>
        <row r="614">
          <cell r="N614" t="str">
            <v>01-Activo</v>
          </cell>
          <cell r="AD614">
            <v>0</v>
          </cell>
          <cell r="AF614" t="str">
            <v>Préstamos y anticipos</v>
          </cell>
          <cell r="AG614" t="str">
            <v>MIRE</v>
          </cell>
        </row>
        <row r="615">
          <cell r="N615" t="str">
            <v>01-Activo</v>
          </cell>
          <cell r="AD615">
            <v>242213.37999999998</v>
          </cell>
          <cell r="AF615" t="str">
            <v>Préstamos y anticipos</v>
          </cell>
          <cell r="AG615" t="str">
            <v>MIRE</v>
          </cell>
        </row>
        <row r="616">
          <cell r="N616" t="str">
            <v>01-Activo</v>
          </cell>
          <cell r="AD616">
            <v>0</v>
          </cell>
          <cell r="AF616" t="str">
            <v>Préstamos y anticipos</v>
          </cell>
          <cell r="AG616" t="str">
            <v>MIRE</v>
          </cell>
        </row>
        <row r="617">
          <cell r="N617" t="str">
            <v>01-Activo</v>
          </cell>
          <cell r="AD617">
            <v>0</v>
          </cell>
          <cell r="AF617" t="str">
            <v>Préstamos y anticipos</v>
          </cell>
          <cell r="AG617" t="str">
            <v>MIRE</v>
          </cell>
        </row>
        <row r="618">
          <cell r="N618" t="str">
            <v>01-Activo</v>
          </cell>
          <cell r="AD618">
            <v>0</v>
          </cell>
          <cell r="AF618" t="str">
            <v>Préstamos y anticipos</v>
          </cell>
          <cell r="AG618" t="str">
            <v>MIRE</v>
          </cell>
        </row>
        <row r="619">
          <cell r="N619" t="str">
            <v>01-Activo</v>
          </cell>
          <cell r="AD619">
            <v>0</v>
          </cell>
          <cell r="AF619" t="str">
            <v>Préstamos y anticipos</v>
          </cell>
          <cell r="AG619" t="str">
            <v>MIRE</v>
          </cell>
        </row>
        <row r="620">
          <cell r="N620" t="str">
            <v>01-Activo</v>
          </cell>
          <cell r="AD620">
            <v>0</v>
          </cell>
          <cell r="AF620" t="str">
            <v>Préstamos y anticipos</v>
          </cell>
          <cell r="AG620" t="str">
            <v>MIRE</v>
          </cell>
        </row>
        <row r="621">
          <cell r="N621" t="str">
            <v>01-Activo</v>
          </cell>
          <cell r="AD621">
            <v>0</v>
          </cell>
          <cell r="AF621" t="str">
            <v>Préstamos y anticipos</v>
          </cell>
          <cell r="AG621" t="str">
            <v>SALDO CERO</v>
          </cell>
        </row>
        <row r="622">
          <cell r="N622" t="str">
            <v>01-Activo</v>
          </cell>
          <cell r="AD622">
            <v>0</v>
          </cell>
          <cell r="AF622" t="str">
            <v>Préstamos y anticipos</v>
          </cell>
          <cell r="AG622" t="str">
            <v>MIRE</v>
          </cell>
        </row>
        <row r="623">
          <cell r="N623" t="str">
            <v>01-Activo</v>
          </cell>
          <cell r="AD623">
            <v>0</v>
          </cell>
          <cell r="AF623" t="str">
            <v>Préstamos y anticipos</v>
          </cell>
          <cell r="AG623" t="str">
            <v>MIRE</v>
          </cell>
        </row>
        <row r="624">
          <cell r="N624" t="str">
            <v>01-Activo</v>
          </cell>
          <cell r="AD624">
            <v>0</v>
          </cell>
          <cell r="AF624" t="str">
            <v>Préstamos y anticipos</v>
          </cell>
          <cell r="AG624" t="str">
            <v>MIRE</v>
          </cell>
        </row>
        <row r="625">
          <cell r="N625" t="str">
            <v>01-Activo</v>
          </cell>
          <cell r="AD625">
            <v>177538.77</v>
          </cell>
          <cell r="AF625" t="str">
            <v>Préstamos y anticipos</v>
          </cell>
          <cell r="AG625" t="str">
            <v>MIRE</v>
          </cell>
        </row>
        <row r="626">
          <cell r="N626" t="str">
            <v>01-Activo</v>
          </cell>
          <cell r="AD626">
            <v>0</v>
          </cell>
          <cell r="AF626" t="str">
            <v>Préstamos y anticipos</v>
          </cell>
          <cell r="AG626" t="str">
            <v>MIRE</v>
          </cell>
        </row>
        <row r="627">
          <cell r="N627" t="str">
            <v>01-Activo</v>
          </cell>
          <cell r="AD627">
            <v>0</v>
          </cell>
          <cell r="AF627" t="str">
            <v>Préstamos y anticipos</v>
          </cell>
          <cell r="AG627" t="str">
            <v>MIRE</v>
          </cell>
        </row>
        <row r="628">
          <cell r="N628" t="str">
            <v>01-Activo</v>
          </cell>
          <cell r="AD628">
            <v>0</v>
          </cell>
          <cell r="AF628" t="str">
            <v>Préstamos y anticipos</v>
          </cell>
          <cell r="AG628" t="str">
            <v>MIRE</v>
          </cell>
        </row>
        <row r="629">
          <cell r="N629" t="str">
            <v>01-Activo</v>
          </cell>
          <cell r="AD629">
            <v>235675.53999999998</v>
          </cell>
          <cell r="AF629" t="str">
            <v>Préstamos y anticipos</v>
          </cell>
          <cell r="AG629" t="str">
            <v>MIRE</v>
          </cell>
        </row>
        <row r="630">
          <cell r="N630" t="str">
            <v>01-Activo</v>
          </cell>
          <cell r="AD630">
            <v>123504</v>
          </cell>
          <cell r="AF630" t="str">
            <v>Préstamos y anticipos</v>
          </cell>
          <cell r="AG630" t="str">
            <v>MIRE</v>
          </cell>
        </row>
        <row r="631">
          <cell r="N631" t="str">
            <v>01-Activo</v>
          </cell>
          <cell r="AD631">
            <v>0</v>
          </cell>
          <cell r="AF631" t="str">
            <v>Préstamos y anticipos</v>
          </cell>
          <cell r="AG631" t="str">
            <v>MIRE</v>
          </cell>
        </row>
        <row r="632">
          <cell r="N632" t="str">
            <v>01-Activo</v>
          </cell>
          <cell r="AD632">
            <v>0</v>
          </cell>
          <cell r="AF632" t="str">
            <v>Préstamos y anticipos</v>
          </cell>
          <cell r="AG632" t="str">
            <v>MIRE</v>
          </cell>
        </row>
        <row r="633">
          <cell r="N633" t="str">
            <v>01-Activo</v>
          </cell>
          <cell r="AD633">
            <v>0</v>
          </cell>
          <cell r="AF633" t="str">
            <v>Préstamos y anticipos</v>
          </cell>
          <cell r="AG633" t="str">
            <v>MIRE</v>
          </cell>
        </row>
        <row r="634">
          <cell r="N634" t="str">
            <v>01-Activo</v>
          </cell>
          <cell r="AD634">
            <v>0</v>
          </cell>
          <cell r="AF634" t="str">
            <v>Préstamos y anticipos</v>
          </cell>
          <cell r="AG634" t="str">
            <v>MIRE</v>
          </cell>
        </row>
        <row r="635">
          <cell r="N635" t="str">
            <v>01-Activo</v>
          </cell>
          <cell r="AD635">
            <v>0</v>
          </cell>
          <cell r="AF635" t="str">
            <v>Préstamos y anticipos</v>
          </cell>
          <cell r="AG635" t="str">
            <v>MIRE</v>
          </cell>
        </row>
        <row r="636">
          <cell r="N636" t="str">
            <v>01-Activo</v>
          </cell>
          <cell r="AD636">
            <v>347604.39999999997</v>
          </cell>
          <cell r="AF636" t="str">
            <v>Préstamos y anticipos</v>
          </cell>
          <cell r="AG636" t="str">
            <v>MIRE</v>
          </cell>
        </row>
        <row r="637">
          <cell r="N637" t="str">
            <v>01-Activo</v>
          </cell>
          <cell r="AD637">
            <v>500612.87</v>
          </cell>
          <cell r="AF637" t="str">
            <v>Préstamos y anticipos</v>
          </cell>
          <cell r="AG637" t="str">
            <v>MIRE</v>
          </cell>
        </row>
        <row r="638">
          <cell r="N638" t="str">
            <v>01-Activo</v>
          </cell>
          <cell r="AD638">
            <v>0</v>
          </cell>
          <cell r="AF638" t="str">
            <v>Préstamos y anticipos</v>
          </cell>
          <cell r="AG638" t="str">
            <v>MIRE</v>
          </cell>
        </row>
        <row r="639">
          <cell r="N639" t="str">
            <v>01-Activo</v>
          </cell>
          <cell r="AD639">
            <v>0</v>
          </cell>
          <cell r="AF639" t="str">
            <v>Préstamos y anticipos</v>
          </cell>
          <cell r="AG639" t="str">
            <v>MIRE</v>
          </cell>
        </row>
        <row r="640">
          <cell r="N640" t="str">
            <v>01-Activo</v>
          </cell>
          <cell r="AD640">
            <v>0</v>
          </cell>
          <cell r="AF640" t="str">
            <v>Préstamos y anticipos</v>
          </cell>
          <cell r="AG640" t="str">
            <v>MIRE</v>
          </cell>
        </row>
        <row r="641">
          <cell r="N641" t="str">
            <v>01-Activo</v>
          </cell>
          <cell r="AD641">
            <v>0</v>
          </cell>
          <cell r="AF641" t="str">
            <v>Préstamos y anticipos</v>
          </cell>
          <cell r="AG641" t="str">
            <v>MIRE</v>
          </cell>
        </row>
        <row r="642">
          <cell r="N642" t="str">
            <v>01-Activo</v>
          </cell>
          <cell r="AD642">
            <v>0</v>
          </cell>
          <cell r="AF642" t="str">
            <v>Préstamos y anticipos</v>
          </cell>
          <cell r="AG642" t="str">
            <v>MIRE</v>
          </cell>
        </row>
        <row r="643">
          <cell r="N643" t="str">
            <v>01-Activo</v>
          </cell>
          <cell r="AD643">
            <v>0</v>
          </cell>
          <cell r="AF643" t="str">
            <v>Préstamos y anticipos</v>
          </cell>
          <cell r="AG643" t="str">
            <v>SALDO CERO</v>
          </cell>
        </row>
        <row r="644">
          <cell r="N644" t="str">
            <v>01-Activo</v>
          </cell>
          <cell r="AD644">
            <v>0</v>
          </cell>
          <cell r="AF644" t="str">
            <v>Préstamos y anticipos</v>
          </cell>
          <cell r="AG644" t="str">
            <v>MIRE</v>
          </cell>
        </row>
        <row r="645">
          <cell r="N645" t="str">
            <v>01-Activo</v>
          </cell>
          <cell r="AD645">
            <v>0</v>
          </cell>
          <cell r="AF645" t="str">
            <v>Préstamos y anticipos</v>
          </cell>
          <cell r="AG645" t="str">
            <v>MIRE</v>
          </cell>
        </row>
        <row r="646">
          <cell r="N646" t="str">
            <v>01-Activo</v>
          </cell>
          <cell r="AD646">
            <v>0</v>
          </cell>
          <cell r="AF646" t="str">
            <v>Préstamos y anticipos</v>
          </cell>
          <cell r="AG646" t="str">
            <v>MIRE</v>
          </cell>
        </row>
        <row r="647">
          <cell r="N647" t="str">
            <v>01-Activo</v>
          </cell>
          <cell r="AD647">
            <v>0</v>
          </cell>
          <cell r="AF647" t="str">
            <v>Préstamos y anticipos</v>
          </cell>
          <cell r="AG647" t="str">
            <v>MIRE</v>
          </cell>
        </row>
        <row r="648">
          <cell r="N648" t="str">
            <v>01-Activo</v>
          </cell>
          <cell r="AD648">
            <v>0</v>
          </cell>
          <cell r="AF648" t="str">
            <v>Préstamos y anticipos</v>
          </cell>
          <cell r="AG648" t="str">
            <v>MIRE</v>
          </cell>
        </row>
        <row r="649">
          <cell r="N649" t="str">
            <v>01-Activo</v>
          </cell>
          <cell r="AD649">
            <v>0</v>
          </cell>
          <cell r="AF649" t="str">
            <v>Préstamos y anticipos</v>
          </cell>
          <cell r="AG649" t="str">
            <v>MIRE</v>
          </cell>
        </row>
        <row r="650">
          <cell r="N650" t="str">
            <v>01-Activo</v>
          </cell>
          <cell r="AD650">
            <v>0</v>
          </cell>
          <cell r="AF650" t="str">
            <v>Préstamos y anticipos</v>
          </cell>
          <cell r="AG650" t="str">
            <v>MIRE</v>
          </cell>
        </row>
        <row r="651">
          <cell r="N651" t="str">
            <v>01-Activo</v>
          </cell>
          <cell r="AD651">
            <v>0</v>
          </cell>
          <cell r="AF651" t="str">
            <v>Préstamos y anticipos</v>
          </cell>
          <cell r="AG651" t="str">
            <v>MIRE</v>
          </cell>
        </row>
        <row r="652">
          <cell r="N652" t="str">
            <v>01-Activo</v>
          </cell>
          <cell r="AD652">
            <v>0</v>
          </cell>
          <cell r="AF652" t="str">
            <v>Préstamos y anticipos</v>
          </cell>
          <cell r="AG652" t="str">
            <v>MIRE</v>
          </cell>
        </row>
        <row r="653">
          <cell r="N653" t="str">
            <v>01-Activo</v>
          </cell>
          <cell r="AD653">
            <v>0</v>
          </cell>
          <cell r="AF653" t="str">
            <v>Préstamos y anticipos</v>
          </cell>
          <cell r="AG653" t="str">
            <v>MIRE</v>
          </cell>
        </row>
        <row r="654">
          <cell r="N654" t="str">
            <v>01-Activo</v>
          </cell>
          <cell r="AD654">
            <v>0</v>
          </cell>
          <cell r="AF654" t="str">
            <v>Préstamos y anticipos</v>
          </cell>
          <cell r="AG654" t="str">
            <v>MIRE</v>
          </cell>
        </row>
        <row r="655">
          <cell r="N655" t="str">
            <v>01-Activo</v>
          </cell>
          <cell r="AD655">
            <v>0</v>
          </cell>
          <cell r="AF655" t="str">
            <v>Préstamos y anticipos</v>
          </cell>
          <cell r="AG655" t="str">
            <v>MIRE</v>
          </cell>
        </row>
        <row r="656">
          <cell r="N656" t="str">
            <v>01-Activo</v>
          </cell>
          <cell r="AD656">
            <v>0</v>
          </cell>
          <cell r="AF656" t="str">
            <v>Préstamos y anticipos</v>
          </cell>
          <cell r="AG656" t="str">
            <v>MIRE</v>
          </cell>
        </row>
        <row r="657">
          <cell r="N657" t="str">
            <v>01-Activo</v>
          </cell>
          <cell r="AD657">
            <v>0</v>
          </cell>
          <cell r="AF657" t="str">
            <v>Préstamos y anticipos</v>
          </cell>
          <cell r="AG657" t="str">
            <v>MIRE</v>
          </cell>
        </row>
        <row r="658">
          <cell r="N658" t="str">
            <v>01-Activo</v>
          </cell>
          <cell r="AD658">
            <v>0</v>
          </cell>
          <cell r="AF658" t="str">
            <v>Préstamos y anticipos</v>
          </cell>
          <cell r="AG658" t="str">
            <v>MIRE</v>
          </cell>
        </row>
        <row r="659">
          <cell r="N659" t="str">
            <v>01-Activo</v>
          </cell>
          <cell r="AD659">
            <v>0</v>
          </cell>
          <cell r="AF659" t="str">
            <v>Préstamos y anticipos</v>
          </cell>
          <cell r="AG659" t="str">
            <v>MIRE</v>
          </cell>
        </row>
        <row r="660">
          <cell r="N660" t="str">
            <v>01-Activo</v>
          </cell>
          <cell r="AD660">
            <v>0</v>
          </cell>
          <cell r="AF660" t="str">
            <v>Préstamos y anticipos</v>
          </cell>
          <cell r="AG660" t="str">
            <v>MIRE</v>
          </cell>
        </row>
        <row r="661">
          <cell r="N661" t="str">
            <v>01-Activo</v>
          </cell>
          <cell r="AD661">
            <v>0</v>
          </cell>
          <cell r="AF661" t="str">
            <v>Préstamos y anticipos</v>
          </cell>
          <cell r="AG661" t="str">
            <v>MIRE</v>
          </cell>
        </row>
        <row r="662">
          <cell r="N662" t="str">
            <v>01-Activo</v>
          </cell>
          <cell r="AD662">
            <v>0</v>
          </cell>
          <cell r="AF662" t="str">
            <v>Préstamos y anticipos</v>
          </cell>
          <cell r="AG662" t="str">
            <v>MIRE</v>
          </cell>
        </row>
        <row r="663">
          <cell r="N663" t="str">
            <v>01-Activo</v>
          </cell>
          <cell r="AD663">
            <v>0</v>
          </cell>
          <cell r="AF663" t="str">
            <v>Préstamos y anticipos</v>
          </cell>
          <cell r="AG663" t="str">
            <v>MIRE</v>
          </cell>
        </row>
        <row r="664">
          <cell r="N664" t="str">
            <v>01-Activo</v>
          </cell>
          <cell r="AD664">
            <v>0</v>
          </cell>
          <cell r="AF664" t="str">
            <v>Préstamos y anticipos</v>
          </cell>
          <cell r="AG664" t="str">
            <v>MIRE</v>
          </cell>
        </row>
        <row r="665">
          <cell r="N665" t="str">
            <v>01-Activo</v>
          </cell>
          <cell r="AD665">
            <v>0</v>
          </cell>
          <cell r="AF665" t="str">
            <v>Préstamos y anticipos</v>
          </cell>
          <cell r="AG665" t="str">
            <v>MIRE</v>
          </cell>
        </row>
        <row r="666">
          <cell r="N666" t="str">
            <v>01-Activo</v>
          </cell>
          <cell r="AD666">
            <v>0</v>
          </cell>
          <cell r="AF666" t="str">
            <v>Préstamos y anticipos</v>
          </cell>
          <cell r="AG666" t="str">
            <v>MIRE</v>
          </cell>
        </row>
        <row r="667">
          <cell r="N667" t="str">
            <v>01-Activo</v>
          </cell>
          <cell r="AD667">
            <v>0</v>
          </cell>
          <cell r="AF667" t="str">
            <v>Préstamos y anticipos</v>
          </cell>
          <cell r="AG667" t="str">
            <v>MIRE</v>
          </cell>
        </row>
        <row r="668">
          <cell r="N668" t="str">
            <v>01-Activo</v>
          </cell>
          <cell r="AD668">
            <v>0</v>
          </cell>
          <cell r="AF668" t="str">
            <v>Préstamos y anticipos</v>
          </cell>
          <cell r="AG668" t="str">
            <v>MIRE</v>
          </cell>
        </row>
        <row r="669">
          <cell r="N669" t="str">
            <v>01-Activo</v>
          </cell>
          <cell r="AD669">
            <v>0</v>
          </cell>
          <cell r="AF669" t="str">
            <v>Préstamos y anticipos</v>
          </cell>
          <cell r="AG669" t="str">
            <v>MIRE</v>
          </cell>
        </row>
        <row r="670">
          <cell r="N670" t="str">
            <v>01-Activo</v>
          </cell>
          <cell r="AD670">
            <v>0</v>
          </cell>
          <cell r="AF670" t="str">
            <v>Préstamos y anticipos</v>
          </cell>
          <cell r="AG670" t="str">
            <v>MIRE</v>
          </cell>
        </row>
        <row r="671">
          <cell r="N671" t="str">
            <v>01-Activo</v>
          </cell>
          <cell r="AD671">
            <v>62.839999999999996</v>
          </cell>
          <cell r="AF671" t="str">
            <v>Préstamos y anticipos</v>
          </cell>
          <cell r="AG671" t="str">
            <v>MIRE</v>
          </cell>
        </row>
        <row r="672">
          <cell r="N672" t="str">
            <v>01-Activo</v>
          </cell>
          <cell r="AD672">
            <v>0</v>
          </cell>
          <cell r="AF672" t="str">
            <v>Préstamos y anticipos</v>
          </cell>
          <cell r="AG672" t="str">
            <v>MIRE</v>
          </cell>
        </row>
        <row r="673">
          <cell r="N673" t="str">
            <v>01-Activo</v>
          </cell>
          <cell r="AD673">
            <v>0</v>
          </cell>
          <cell r="AF673" t="str">
            <v>Préstamos y anticipos</v>
          </cell>
          <cell r="AG673" t="str">
            <v>SALDO CERO</v>
          </cell>
        </row>
        <row r="674">
          <cell r="N674" t="str">
            <v>01-Activo</v>
          </cell>
          <cell r="AD674">
            <v>18872.22</v>
          </cell>
          <cell r="AF674" t="str">
            <v>Préstamos y anticipos</v>
          </cell>
          <cell r="AG674" t="str">
            <v>MIRE</v>
          </cell>
        </row>
        <row r="675">
          <cell r="N675" t="str">
            <v>01-Activo</v>
          </cell>
          <cell r="AD675">
            <v>20392.34</v>
          </cell>
          <cell r="AF675" t="str">
            <v>Préstamos y anticipos</v>
          </cell>
          <cell r="AG675" t="str">
            <v>MIRE</v>
          </cell>
        </row>
        <row r="676">
          <cell r="N676" t="str">
            <v>01-Activo</v>
          </cell>
          <cell r="AD676">
            <v>0</v>
          </cell>
          <cell r="AF676" t="str">
            <v>Préstamos y anticipos</v>
          </cell>
          <cell r="AG676" t="str">
            <v>MIRE</v>
          </cell>
        </row>
        <row r="677">
          <cell r="N677" t="str">
            <v>01-Activo</v>
          </cell>
          <cell r="AD677">
            <v>0</v>
          </cell>
          <cell r="AF677" t="str">
            <v>Préstamos y anticipos</v>
          </cell>
          <cell r="AG677" t="str">
            <v>SALDO CERO</v>
          </cell>
        </row>
        <row r="678">
          <cell r="N678" t="str">
            <v>01-Activo</v>
          </cell>
          <cell r="AD678">
            <v>0</v>
          </cell>
          <cell r="AF678" t="str">
            <v>Préstamos y anticipos</v>
          </cell>
          <cell r="AG678" t="str">
            <v>SALDO CERO</v>
          </cell>
        </row>
        <row r="679">
          <cell r="N679" t="str">
            <v>01-Activo</v>
          </cell>
          <cell r="AD679">
            <v>0</v>
          </cell>
          <cell r="AF679" t="str">
            <v>Préstamos y anticipos</v>
          </cell>
          <cell r="AG679" t="str">
            <v>SALDO CERO</v>
          </cell>
        </row>
        <row r="680">
          <cell r="N680" t="str">
            <v>01-Activo</v>
          </cell>
          <cell r="AD680">
            <v>0</v>
          </cell>
          <cell r="AF680" t="str">
            <v>Préstamos y anticipos</v>
          </cell>
          <cell r="AG680" t="str">
            <v>SALDO CERO</v>
          </cell>
        </row>
        <row r="681">
          <cell r="N681" t="str">
            <v>01-Activo</v>
          </cell>
          <cell r="AD681">
            <v>8374.8100000000013</v>
          </cell>
          <cell r="AF681" t="str">
            <v>Préstamos y anticipos</v>
          </cell>
          <cell r="AG681" t="str">
            <v>MIRE</v>
          </cell>
        </row>
        <row r="682">
          <cell r="N682" t="str">
            <v>01-Activo</v>
          </cell>
          <cell r="AD682">
            <v>134.95999999999998</v>
          </cell>
          <cell r="AF682" t="str">
            <v>Préstamos y anticipos</v>
          </cell>
          <cell r="AG682" t="str">
            <v>MIRE</v>
          </cell>
        </row>
        <row r="683">
          <cell r="N683" t="str">
            <v>01-Activo</v>
          </cell>
          <cell r="AD683">
            <v>333.16</v>
          </cell>
          <cell r="AF683" t="str">
            <v>Préstamos y anticipos</v>
          </cell>
          <cell r="AG683" t="str">
            <v>MIRE</v>
          </cell>
        </row>
        <row r="684">
          <cell r="N684" t="str">
            <v>01-Activo</v>
          </cell>
          <cell r="AD684">
            <v>74.070000000000007</v>
          </cell>
          <cell r="AF684" t="str">
            <v>Préstamos y anticipos</v>
          </cell>
          <cell r="AG684" t="str">
            <v>MIRE</v>
          </cell>
        </row>
        <row r="685">
          <cell r="N685" t="str">
            <v>01-Activo</v>
          </cell>
          <cell r="AD685">
            <v>0</v>
          </cell>
          <cell r="AF685" t="str">
            <v>Préstamos y anticipos</v>
          </cell>
          <cell r="AG685" t="str">
            <v>MIRE</v>
          </cell>
        </row>
        <row r="686">
          <cell r="N686" t="str">
            <v>01-Activo</v>
          </cell>
          <cell r="AD686">
            <v>0</v>
          </cell>
          <cell r="AF686" t="str">
            <v>Préstamos y anticipos</v>
          </cell>
          <cell r="AG686" t="str">
            <v>MIRE</v>
          </cell>
        </row>
        <row r="687">
          <cell r="N687" t="str">
            <v>01-Activo</v>
          </cell>
          <cell r="AD687">
            <v>13826.179999999998</v>
          </cell>
          <cell r="AF687" t="str">
            <v>Préstamos y anticipos</v>
          </cell>
          <cell r="AG687" t="str">
            <v>MIRE</v>
          </cell>
        </row>
        <row r="688">
          <cell r="N688" t="str">
            <v>01-Activo</v>
          </cell>
          <cell r="AD688">
            <v>1988.56</v>
          </cell>
          <cell r="AF688" t="str">
            <v>Préstamos y anticipos</v>
          </cell>
          <cell r="AG688" t="str">
            <v>MIRE</v>
          </cell>
        </row>
        <row r="689">
          <cell r="N689" t="str">
            <v>01-Activo</v>
          </cell>
          <cell r="AD689">
            <v>0</v>
          </cell>
          <cell r="AF689" t="str">
            <v>Préstamos y anticipos</v>
          </cell>
          <cell r="AG689" t="str">
            <v>MIRE</v>
          </cell>
        </row>
        <row r="690">
          <cell r="N690" t="str">
            <v>01-Activo</v>
          </cell>
          <cell r="AD690">
            <v>8935.119999999999</v>
          </cell>
          <cell r="AF690" t="str">
            <v>Préstamos y anticipos</v>
          </cell>
          <cell r="AG690" t="str">
            <v>MIRE</v>
          </cell>
        </row>
        <row r="691">
          <cell r="N691" t="str">
            <v>01-Activo</v>
          </cell>
          <cell r="AD691">
            <v>0</v>
          </cell>
          <cell r="AF691" t="str">
            <v>Préstamos y anticipos</v>
          </cell>
          <cell r="AG691" t="str">
            <v>MIRE</v>
          </cell>
        </row>
        <row r="692">
          <cell r="N692" t="str">
            <v>01-Activo</v>
          </cell>
          <cell r="AD692">
            <v>32072.53999999999</v>
          </cell>
          <cell r="AF692" t="str">
            <v>Préstamos y anticipos</v>
          </cell>
          <cell r="AG692" t="str">
            <v>MIRE</v>
          </cell>
        </row>
        <row r="693">
          <cell r="N693" t="str">
            <v>01-Activo</v>
          </cell>
          <cell r="AD693">
            <v>0</v>
          </cell>
          <cell r="AF693" t="str">
            <v>Préstamos y anticipos</v>
          </cell>
          <cell r="AG693" t="str">
            <v>MIRE</v>
          </cell>
        </row>
        <row r="694">
          <cell r="N694" t="str">
            <v>01-Activo</v>
          </cell>
          <cell r="AD694">
            <v>0</v>
          </cell>
          <cell r="AF694" t="str">
            <v>Préstamos y anticipos</v>
          </cell>
          <cell r="AG694" t="str">
            <v>MIRE</v>
          </cell>
        </row>
        <row r="695">
          <cell r="N695" t="str">
            <v>01-Activo</v>
          </cell>
          <cell r="AD695">
            <v>264.5</v>
          </cell>
          <cell r="AF695" t="str">
            <v>Préstamos y anticipos</v>
          </cell>
          <cell r="AG695" t="str">
            <v>MIRE</v>
          </cell>
        </row>
        <row r="696">
          <cell r="N696" t="str">
            <v>01-Activo</v>
          </cell>
          <cell r="AD696">
            <v>0</v>
          </cell>
          <cell r="AF696" t="str">
            <v>Préstamos y anticipos</v>
          </cell>
          <cell r="AG696" t="str">
            <v>MIRE</v>
          </cell>
        </row>
        <row r="697">
          <cell r="N697" t="str">
            <v>01-Activo</v>
          </cell>
          <cell r="AD697">
            <v>0</v>
          </cell>
          <cell r="AF697" t="str">
            <v>Préstamos y anticipos</v>
          </cell>
          <cell r="AG697" t="str">
            <v>MIRE</v>
          </cell>
        </row>
        <row r="698">
          <cell r="N698" t="str">
            <v>01-Activo</v>
          </cell>
          <cell r="AD698">
            <v>0</v>
          </cell>
          <cell r="AF698" t="str">
            <v>Préstamos y anticipos</v>
          </cell>
          <cell r="AG698" t="str">
            <v>MIRE</v>
          </cell>
        </row>
        <row r="699">
          <cell r="N699" t="str">
            <v>01-Activo</v>
          </cell>
          <cell r="AD699">
            <v>0</v>
          </cell>
          <cell r="AF699" t="str">
            <v>Préstamos y anticipos</v>
          </cell>
          <cell r="AG699" t="str">
            <v>SALDO CERO</v>
          </cell>
        </row>
        <row r="700">
          <cell r="N700" t="str">
            <v>01-Activo</v>
          </cell>
          <cell r="AD700">
            <v>0</v>
          </cell>
          <cell r="AF700" t="str">
            <v>Préstamos y anticipos</v>
          </cell>
          <cell r="AG700" t="str">
            <v>SALDO CERO</v>
          </cell>
        </row>
        <row r="701">
          <cell r="N701" t="str">
            <v>01-Activo</v>
          </cell>
          <cell r="AD701">
            <v>0</v>
          </cell>
          <cell r="AF701" t="str">
            <v>Préstamos y anticipos</v>
          </cell>
          <cell r="AG701" t="str">
            <v>SALDO CERO</v>
          </cell>
        </row>
        <row r="702">
          <cell r="N702" t="str">
            <v>01-Activo</v>
          </cell>
          <cell r="AD702">
            <v>0</v>
          </cell>
          <cell r="AF702" t="str">
            <v>Préstamos y anticipos</v>
          </cell>
          <cell r="AG702" t="str">
            <v>SALDO CERO</v>
          </cell>
        </row>
        <row r="703">
          <cell r="N703" t="str">
            <v>01-Activo</v>
          </cell>
          <cell r="AD703">
            <v>214734.97</v>
          </cell>
          <cell r="AF703" t="str">
            <v>Préstamos y anticipos</v>
          </cell>
          <cell r="AG703" t="str">
            <v>MIRE</v>
          </cell>
        </row>
        <row r="704">
          <cell r="N704" t="str">
            <v>01-Activo</v>
          </cell>
          <cell r="AD704">
            <v>44531.779999999992</v>
          </cell>
          <cell r="AF704" t="str">
            <v>Préstamos y anticipos</v>
          </cell>
          <cell r="AG704" t="str">
            <v>MIRE</v>
          </cell>
        </row>
        <row r="705">
          <cell r="N705" t="str">
            <v>01-Activo</v>
          </cell>
          <cell r="AD705">
            <v>7841.43</v>
          </cell>
          <cell r="AF705" t="str">
            <v>Préstamos y anticipos</v>
          </cell>
          <cell r="AG705" t="str">
            <v>MIRE</v>
          </cell>
        </row>
        <row r="706">
          <cell r="N706" t="str">
            <v>01-Activo</v>
          </cell>
          <cell r="AD706">
            <v>384142</v>
          </cell>
          <cell r="AF706" t="str">
            <v>Préstamos y anticipos</v>
          </cell>
          <cell r="AG706" t="str">
            <v>MIRE</v>
          </cell>
        </row>
        <row r="707">
          <cell r="N707" t="str">
            <v>01-Activo</v>
          </cell>
          <cell r="AD707">
            <v>111919</v>
          </cell>
          <cell r="AF707" t="str">
            <v>Préstamos y anticipos</v>
          </cell>
          <cell r="AG707" t="str">
            <v>MIRE</v>
          </cell>
        </row>
        <row r="708">
          <cell r="N708" t="str">
            <v>01-Activo</v>
          </cell>
          <cell r="AD708">
            <v>24920.030000000002</v>
          </cell>
          <cell r="AF708" t="str">
            <v>Préstamos y anticipos</v>
          </cell>
          <cell r="AG708" t="str">
            <v>MIRE</v>
          </cell>
        </row>
        <row r="709">
          <cell r="N709" t="str">
            <v>01-Activo</v>
          </cell>
          <cell r="AD709">
            <v>6671957.0099999998</v>
          </cell>
          <cell r="AF709" t="str">
            <v>Préstamos y anticipos</v>
          </cell>
          <cell r="AG709" t="str">
            <v>MIRE</v>
          </cell>
        </row>
        <row r="710">
          <cell r="N710" t="str">
            <v>01-Activo</v>
          </cell>
          <cell r="AD710">
            <v>1282934.9299999997</v>
          </cell>
          <cell r="AF710" t="str">
            <v>Préstamos y anticipos</v>
          </cell>
          <cell r="AG710" t="str">
            <v>MIRE</v>
          </cell>
        </row>
        <row r="711">
          <cell r="N711" t="str">
            <v>01-Activo</v>
          </cell>
          <cell r="AD711">
            <v>44604.480000000003</v>
          </cell>
          <cell r="AF711" t="str">
            <v>Préstamos y anticipos</v>
          </cell>
          <cell r="AG711" t="str">
            <v>MIRE</v>
          </cell>
        </row>
        <row r="712">
          <cell r="N712" t="str">
            <v>01-Activo</v>
          </cell>
          <cell r="AD712">
            <v>312168.52999999997</v>
          </cell>
          <cell r="AF712" t="str">
            <v>Préstamos y anticipos</v>
          </cell>
          <cell r="AG712" t="str">
            <v>MIRE</v>
          </cell>
        </row>
        <row r="713">
          <cell r="N713" t="str">
            <v>01-Activo</v>
          </cell>
          <cell r="AD713">
            <v>0</v>
          </cell>
          <cell r="AF713" t="str">
            <v>Préstamos y anticipos</v>
          </cell>
          <cell r="AG713" t="str">
            <v>MIRE</v>
          </cell>
        </row>
        <row r="714">
          <cell r="N714" t="str">
            <v>01-Activo</v>
          </cell>
          <cell r="AD714">
            <v>497820.20999999985</v>
          </cell>
          <cell r="AF714" t="str">
            <v>Préstamos y anticipos</v>
          </cell>
          <cell r="AG714" t="str">
            <v>MIRE</v>
          </cell>
        </row>
        <row r="715">
          <cell r="N715" t="str">
            <v>01-Activo</v>
          </cell>
          <cell r="AD715">
            <v>110.04</v>
          </cell>
          <cell r="AF715" t="str">
            <v>Préstamos y anticipos</v>
          </cell>
          <cell r="AG715" t="str">
            <v>MIRE</v>
          </cell>
        </row>
        <row r="716">
          <cell r="N716" t="str">
            <v>01-Activo</v>
          </cell>
          <cell r="AD716">
            <v>182127.52000000002</v>
          </cell>
          <cell r="AF716" t="str">
            <v>Préstamos y anticipos</v>
          </cell>
          <cell r="AG716" t="str">
            <v>MIRE</v>
          </cell>
        </row>
        <row r="717">
          <cell r="N717" t="str">
            <v>01-Activo</v>
          </cell>
          <cell r="AD717">
            <v>6397209.0099999998</v>
          </cell>
          <cell r="AF717" t="str">
            <v>Préstamos y anticipos</v>
          </cell>
          <cell r="AG717" t="str">
            <v>MIRE</v>
          </cell>
        </row>
        <row r="718">
          <cell r="N718" t="str">
            <v>01-Activo</v>
          </cell>
          <cell r="AD718">
            <v>0</v>
          </cell>
          <cell r="AF718" t="str">
            <v>Préstamos y anticipos</v>
          </cell>
          <cell r="AG718" t="str">
            <v>MIRE</v>
          </cell>
        </row>
        <row r="719">
          <cell r="N719" t="str">
            <v>01-Activo</v>
          </cell>
          <cell r="AD719">
            <v>0</v>
          </cell>
          <cell r="AF719" t="str">
            <v>Préstamos y anticipos</v>
          </cell>
          <cell r="AG719" t="str">
            <v>MIRE</v>
          </cell>
        </row>
        <row r="720">
          <cell r="N720" t="str">
            <v>01-Activo</v>
          </cell>
          <cell r="AD720">
            <v>10684.62</v>
          </cell>
          <cell r="AF720" t="str">
            <v>Préstamos y anticipos</v>
          </cell>
          <cell r="AG720" t="str">
            <v>MIRE</v>
          </cell>
        </row>
        <row r="721">
          <cell r="N721" t="str">
            <v>01-Activo</v>
          </cell>
          <cell r="AD721">
            <v>0</v>
          </cell>
          <cell r="AF721" t="str">
            <v>Préstamos y anticipos</v>
          </cell>
          <cell r="AG721" t="str">
            <v>MIRE</v>
          </cell>
        </row>
        <row r="722">
          <cell r="N722" t="str">
            <v>01-Activo</v>
          </cell>
          <cell r="AD722">
            <v>0</v>
          </cell>
          <cell r="AF722" t="str">
            <v>Préstamos y anticipos</v>
          </cell>
          <cell r="AG722" t="str">
            <v>MIRE</v>
          </cell>
        </row>
        <row r="723">
          <cell r="N723" t="str">
            <v>01-Activo</v>
          </cell>
          <cell r="AD723">
            <v>0</v>
          </cell>
          <cell r="AF723" t="str">
            <v>Préstamos y anticipos</v>
          </cell>
          <cell r="AG723" t="str">
            <v>MIRE</v>
          </cell>
        </row>
        <row r="724">
          <cell r="N724" t="str">
            <v>01-Activo</v>
          </cell>
          <cell r="AD724">
            <v>0</v>
          </cell>
          <cell r="AF724" t="str">
            <v>Préstamos y anticipos</v>
          </cell>
          <cell r="AG724" t="str">
            <v>SALDO CERO</v>
          </cell>
        </row>
        <row r="725">
          <cell r="N725" t="str">
            <v>01-Activo</v>
          </cell>
          <cell r="AD725">
            <v>0</v>
          </cell>
          <cell r="AF725" t="str">
            <v>Préstamos y anticipos</v>
          </cell>
          <cell r="AG725" t="str">
            <v>SALDO CERO</v>
          </cell>
        </row>
        <row r="726">
          <cell r="N726" t="str">
            <v>01-Activo</v>
          </cell>
          <cell r="AD726">
            <v>0</v>
          </cell>
          <cell r="AF726" t="str">
            <v>Préstamos y anticipos</v>
          </cell>
          <cell r="AG726" t="str">
            <v>SALDO CERO</v>
          </cell>
        </row>
        <row r="727">
          <cell r="N727" t="str">
            <v>01-Activo</v>
          </cell>
          <cell r="AD727">
            <v>0</v>
          </cell>
          <cell r="AF727" t="str">
            <v>Préstamos y anticipos</v>
          </cell>
          <cell r="AG727" t="str">
            <v>SALDO CERO</v>
          </cell>
        </row>
        <row r="728">
          <cell r="N728" t="str">
            <v>01-Activo</v>
          </cell>
          <cell r="AD728">
            <v>169028.83</v>
          </cell>
          <cell r="AF728" t="str">
            <v>Préstamos y anticipos</v>
          </cell>
          <cell r="AG728" t="str">
            <v>MIRE</v>
          </cell>
        </row>
        <row r="729">
          <cell r="N729" t="str">
            <v>01-Activo</v>
          </cell>
          <cell r="AD729">
            <v>1089994.1199999999</v>
          </cell>
          <cell r="AF729" t="str">
            <v>Préstamos y anticipos</v>
          </cell>
          <cell r="AG729" t="str">
            <v>MIRE</v>
          </cell>
        </row>
        <row r="730">
          <cell r="N730" t="str">
            <v>01-Activo</v>
          </cell>
          <cell r="AD730">
            <v>42638.2</v>
          </cell>
          <cell r="AF730" t="str">
            <v>Préstamos y anticipos</v>
          </cell>
          <cell r="AG730" t="str">
            <v>MIRE</v>
          </cell>
        </row>
        <row r="731">
          <cell r="N731" t="str">
            <v>01-Activo</v>
          </cell>
          <cell r="AD731">
            <v>5641.42</v>
          </cell>
          <cell r="AF731" t="str">
            <v>Préstamos y anticipos</v>
          </cell>
          <cell r="AG731" t="str">
            <v>MIRE</v>
          </cell>
        </row>
        <row r="732">
          <cell r="N732" t="str">
            <v>01-Activo</v>
          </cell>
          <cell r="AD732">
            <v>4258.04</v>
          </cell>
          <cell r="AF732" t="str">
            <v>Préstamos y anticipos</v>
          </cell>
          <cell r="AG732" t="str">
            <v>MIRE</v>
          </cell>
        </row>
        <row r="733">
          <cell r="N733" t="str">
            <v>01-Activo</v>
          </cell>
          <cell r="AD733">
            <v>6252.7800000000007</v>
          </cell>
          <cell r="AF733" t="str">
            <v>Préstamos y anticipos</v>
          </cell>
          <cell r="AG733" t="str">
            <v>MIRE</v>
          </cell>
        </row>
        <row r="734">
          <cell r="N734" t="str">
            <v>01-Activo</v>
          </cell>
          <cell r="AD734">
            <v>10233852.49</v>
          </cell>
          <cell r="AF734" t="str">
            <v>Préstamos y anticipos</v>
          </cell>
          <cell r="AG734" t="str">
            <v>MIRE</v>
          </cell>
        </row>
        <row r="735">
          <cell r="N735" t="str">
            <v>01-Activo</v>
          </cell>
          <cell r="AD735">
            <v>2504397.9299999997</v>
          </cell>
          <cell r="AF735" t="str">
            <v>Préstamos y anticipos</v>
          </cell>
          <cell r="AG735" t="str">
            <v>MIRE</v>
          </cell>
        </row>
        <row r="736">
          <cell r="N736" t="str">
            <v>01-Activo</v>
          </cell>
          <cell r="AD736">
            <v>0</v>
          </cell>
          <cell r="AF736" t="str">
            <v>Préstamos y anticipos</v>
          </cell>
          <cell r="AG736" t="str">
            <v>MIRE</v>
          </cell>
        </row>
        <row r="737">
          <cell r="N737" t="str">
            <v>01-Activo</v>
          </cell>
          <cell r="AD737">
            <v>130406.35</v>
          </cell>
          <cell r="AF737" t="str">
            <v>Préstamos y anticipos</v>
          </cell>
          <cell r="AG737" t="str">
            <v>MIRE</v>
          </cell>
        </row>
        <row r="738">
          <cell r="N738" t="str">
            <v>01-Activo</v>
          </cell>
          <cell r="AD738">
            <v>4427412.6399999987</v>
          </cell>
          <cell r="AF738" t="str">
            <v>Préstamos y anticipos</v>
          </cell>
          <cell r="AG738" t="str">
            <v>MIRE</v>
          </cell>
        </row>
        <row r="739">
          <cell r="N739" t="str">
            <v>01-Activo</v>
          </cell>
          <cell r="AD739">
            <v>0</v>
          </cell>
          <cell r="AF739" t="str">
            <v>Préstamos y anticipos</v>
          </cell>
          <cell r="AG739" t="str">
            <v>MIRE</v>
          </cell>
        </row>
        <row r="740">
          <cell r="N740" t="str">
            <v>01-Activo</v>
          </cell>
          <cell r="AD740">
            <v>0</v>
          </cell>
          <cell r="AF740" t="str">
            <v>Préstamos y anticipos</v>
          </cell>
          <cell r="AG740" t="str">
            <v>MIRE</v>
          </cell>
        </row>
        <row r="741">
          <cell r="N741" t="str">
            <v>01-Activo</v>
          </cell>
          <cell r="AD741">
            <v>0</v>
          </cell>
          <cell r="AF741" t="str">
            <v>Préstamos y anticipos</v>
          </cell>
          <cell r="AG741" t="str">
            <v>MIRE</v>
          </cell>
        </row>
        <row r="742">
          <cell r="N742" t="str">
            <v>01-Activo</v>
          </cell>
          <cell r="AD742">
            <v>0</v>
          </cell>
          <cell r="AF742" t="str">
            <v>Préstamos y anticipos</v>
          </cell>
          <cell r="AG742" t="str">
            <v>MIRE</v>
          </cell>
        </row>
        <row r="743">
          <cell r="N743" t="str">
            <v>01-Activo</v>
          </cell>
          <cell r="AD743">
            <v>0</v>
          </cell>
          <cell r="AF743" t="str">
            <v>Préstamos y anticipos</v>
          </cell>
          <cell r="AG743" t="str">
            <v>MIRE</v>
          </cell>
        </row>
        <row r="744">
          <cell r="N744" t="str">
            <v>01-Activo</v>
          </cell>
          <cell r="AD744">
            <v>0</v>
          </cell>
          <cell r="AF744" t="str">
            <v>Préstamos y anticipos</v>
          </cell>
          <cell r="AG744" t="str">
            <v>MIRE</v>
          </cell>
        </row>
        <row r="745">
          <cell r="N745" t="str">
            <v>01-Activo</v>
          </cell>
          <cell r="AD745">
            <v>0</v>
          </cell>
          <cell r="AF745" t="str">
            <v>Préstamos y anticipos</v>
          </cell>
          <cell r="AG745" t="str">
            <v>SALDO CERO</v>
          </cell>
        </row>
        <row r="746">
          <cell r="N746" t="str">
            <v>01-Activo</v>
          </cell>
          <cell r="AD746">
            <v>0</v>
          </cell>
          <cell r="AF746" t="str">
            <v>Préstamos y anticipos</v>
          </cell>
          <cell r="AG746" t="str">
            <v>SALDO CERO</v>
          </cell>
        </row>
        <row r="747">
          <cell r="N747" t="str">
            <v>01-Activo</v>
          </cell>
          <cell r="AD747">
            <v>0</v>
          </cell>
          <cell r="AF747" t="str">
            <v>Préstamos y anticipos</v>
          </cell>
          <cell r="AG747" t="str">
            <v>SALDO CERO</v>
          </cell>
        </row>
        <row r="748">
          <cell r="N748" t="str">
            <v>01-Activo</v>
          </cell>
          <cell r="AD748">
            <v>0</v>
          </cell>
          <cell r="AF748" t="str">
            <v>Préstamos y anticipos</v>
          </cell>
          <cell r="AG748" t="str">
            <v>SALDO CERO</v>
          </cell>
        </row>
        <row r="749">
          <cell r="N749" t="str">
            <v>01-Activo</v>
          </cell>
          <cell r="AD749">
            <v>4650.3899999999994</v>
          </cell>
          <cell r="AF749" t="str">
            <v>Préstamos y anticipos</v>
          </cell>
          <cell r="AG749" t="str">
            <v>MIRE</v>
          </cell>
        </row>
        <row r="750">
          <cell r="N750" t="str">
            <v>01-Activo</v>
          </cell>
          <cell r="AD750">
            <v>0</v>
          </cell>
          <cell r="AF750" t="str">
            <v>Préstamos y anticipos</v>
          </cell>
          <cell r="AG750" t="str">
            <v>MIRE</v>
          </cell>
        </row>
        <row r="751">
          <cell r="N751" t="str">
            <v>01-Activo</v>
          </cell>
          <cell r="AD751">
            <v>0</v>
          </cell>
          <cell r="AF751" t="str">
            <v>Préstamos y anticipos</v>
          </cell>
          <cell r="AG751" t="str">
            <v>SALDO CERO</v>
          </cell>
        </row>
        <row r="752">
          <cell r="N752" t="str">
            <v>01-Activo</v>
          </cell>
          <cell r="AD752">
            <v>0</v>
          </cell>
          <cell r="AF752" t="str">
            <v>Préstamos y anticipos</v>
          </cell>
          <cell r="AG752" t="str">
            <v>MIRE</v>
          </cell>
        </row>
        <row r="753">
          <cell r="N753" t="str">
            <v>01-Activo</v>
          </cell>
          <cell r="AD753">
            <v>2378.83</v>
          </cell>
          <cell r="AF753" t="str">
            <v>Préstamos y anticipos</v>
          </cell>
          <cell r="AG753" t="str">
            <v>MIRE</v>
          </cell>
        </row>
        <row r="754">
          <cell r="N754" t="str">
            <v>01-Activo</v>
          </cell>
          <cell r="AD754">
            <v>0</v>
          </cell>
          <cell r="AF754" t="str">
            <v>Préstamos y anticipos</v>
          </cell>
          <cell r="AG754" t="str">
            <v>MIRE</v>
          </cell>
        </row>
        <row r="755">
          <cell r="N755" t="str">
            <v>01-Activo</v>
          </cell>
          <cell r="AD755">
            <v>0</v>
          </cell>
          <cell r="AF755" t="str">
            <v>Préstamos y anticipos</v>
          </cell>
          <cell r="AG755" t="str">
            <v>MIRE</v>
          </cell>
        </row>
        <row r="756">
          <cell r="N756" t="str">
            <v>01-Activo</v>
          </cell>
          <cell r="AD756">
            <v>0</v>
          </cell>
          <cell r="AF756" t="str">
            <v>Préstamos y anticipos</v>
          </cell>
          <cell r="AG756" t="str">
            <v>SALDO CERO</v>
          </cell>
        </row>
        <row r="757">
          <cell r="N757" t="str">
            <v>01-Activo</v>
          </cell>
          <cell r="AD757">
            <v>0</v>
          </cell>
          <cell r="AF757" t="str">
            <v>Préstamos y anticipos</v>
          </cell>
          <cell r="AG757" t="str">
            <v>SALDO CERO</v>
          </cell>
        </row>
        <row r="758">
          <cell r="N758" t="str">
            <v>01-Activo</v>
          </cell>
          <cell r="AD758">
            <v>0</v>
          </cell>
          <cell r="AF758" t="str">
            <v>Préstamos y anticipos</v>
          </cell>
          <cell r="AG758" t="str">
            <v>SALDO CERO</v>
          </cell>
        </row>
        <row r="759">
          <cell r="N759" t="str">
            <v>01-Activo</v>
          </cell>
          <cell r="AD759">
            <v>0</v>
          </cell>
          <cell r="AF759" t="str">
            <v>Préstamos y anticipos</v>
          </cell>
          <cell r="AG759" t="str">
            <v>SALDO CERO</v>
          </cell>
        </row>
        <row r="760">
          <cell r="N760" t="str">
            <v>01-Activo</v>
          </cell>
          <cell r="AD760">
            <v>0</v>
          </cell>
          <cell r="AF760" t="str">
            <v>Préstamos y anticipos</v>
          </cell>
          <cell r="AG760" t="str">
            <v>SALDO CERO</v>
          </cell>
        </row>
        <row r="761">
          <cell r="N761" t="str">
            <v>01-Activo</v>
          </cell>
          <cell r="AD761">
            <v>0</v>
          </cell>
          <cell r="AF761" t="str">
            <v>Préstamos y anticipos</v>
          </cell>
          <cell r="AG761" t="str">
            <v>SALDO CERO</v>
          </cell>
        </row>
        <row r="762">
          <cell r="N762" t="str">
            <v>01-Activo</v>
          </cell>
          <cell r="AD762">
            <v>0</v>
          </cell>
          <cell r="AF762" t="str">
            <v>Préstamos y anticipos</v>
          </cell>
          <cell r="AG762" t="str">
            <v>SALDO CERO</v>
          </cell>
        </row>
        <row r="763">
          <cell r="N763" t="str">
            <v>01-Activo</v>
          </cell>
          <cell r="AD763">
            <v>0</v>
          </cell>
          <cell r="AF763" t="str">
            <v>Préstamos y anticipos</v>
          </cell>
          <cell r="AG763" t="str">
            <v>SALDO CERO</v>
          </cell>
        </row>
        <row r="764">
          <cell r="N764" t="str">
            <v>01-Activo</v>
          </cell>
          <cell r="AD764">
            <v>0</v>
          </cell>
          <cell r="AF764" t="str">
            <v>Préstamos y anticipos</v>
          </cell>
          <cell r="AG764" t="str">
            <v>SALDO CERO</v>
          </cell>
        </row>
        <row r="765">
          <cell r="N765" t="str">
            <v>01-Activo</v>
          </cell>
          <cell r="AD765">
            <v>0</v>
          </cell>
          <cell r="AF765" t="str">
            <v>Préstamos y anticipos</v>
          </cell>
          <cell r="AG765" t="str">
            <v>SALDO CERO</v>
          </cell>
        </row>
        <row r="766">
          <cell r="N766" t="str">
            <v>01-Activo</v>
          </cell>
          <cell r="AD766">
            <v>0</v>
          </cell>
          <cell r="AF766" t="str">
            <v>Préstamos y anticipos</v>
          </cell>
          <cell r="AG766" t="str">
            <v>SALDO CERO</v>
          </cell>
        </row>
        <row r="767">
          <cell r="N767" t="str">
            <v>01-Activo</v>
          </cell>
          <cell r="AD767">
            <v>0</v>
          </cell>
          <cell r="AF767" t="str">
            <v>Préstamos y anticipos</v>
          </cell>
          <cell r="AG767" t="str">
            <v>SALDO CERO</v>
          </cell>
        </row>
        <row r="768">
          <cell r="N768" t="str">
            <v>01-Activo</v>
          </cell>
          <cell r="AD768">
            <v>0</v>
          </cell>
          <cell r="AF768" t="str">
            <v>Préstamos y anticipos</v>
          </cell>
          <cell r="AG768" t="str">
            <v>SALDO CERO</v>
          </cell>
        </row>
        <row r="769">
          <cell r="N769" t="str">
            <v>01-Activo</v>
          </cell>
          <cell r="AD769">
            <v>0</v>
          </cell>
          <cell r="AF769" t="str">
            <v>Préstamos y anticipos</v>
          </cell>
          <cell r="AG769" t="str">
            <v>SALDO CERO</v>
          </cell>
        </row>
        <row r="770">
          <cell r="N770" t="str">
            <v>01-Activo</v>
          </cell>
          <cell r="AD770">
            <v>0</v>
          </cell>
          <cell r="AF770" t="str">
            <v>Préstamos y anticipos</v>
          </cell>
          <cell r="AG770" t="str">
            <v>SALDO CERO</v>
          </cell>
        </row>
        <row r="771">
          <cell r="N771" t="str">
            <v>01-Activo</v>
          </cell>
          <cell r="AD771">
            <v>0</v>
          </cell>
          <cell r="AF771" t="str">
            <v>Préstamos y anticipos</v>
          </cell>
          <cell r="AG771" t="str">
            <v>SALDO CERO</v>
          </cell>
        </row>
        <row r="772">
          <cell r="N772" t="str">
            <v>01-Activo</v>
          </cell>
          <cell r="AD772">
            <v>0</v>
          </cell>
          <cell r="AF772" t="str">
            <v>Préstamos y anticipos</v>
          </cell>
          <cell r="AG772" t="str">
            <v>SALDO CERO</v>
          </cell>
        </row>
        <row r="773">
          <cell r="N773" t="str">
            <v>01-Activo</v>
          </cell>
          <cell r="AD773">
            <v>0</v>
          </cell>
          <cell r="AF773" t="str">
            <v>Préstamos y anticipos</v>
          </cell>
          <cell r="AG773" t="str">
            <v>SALDO CERO</v>
          </cell>
        </row>
        <row r="774">
          <cell r="N774" t="str">
            <v>01-Activo</v>
          </cell>
          <cell r="AD774">
            <v>0</v>
          </cell>
          <cell r="AF774" t="str">
            <v>Préstamos y anticipos</v>
          </cell>
          <cell r="AG774" t="str">
            <v>SALDO CERO</v>
          </cell>
        </row>
        <row r="775">
          <cell r="N775" t="str">
            <v>01-Activo</v>
          </cell>
          <cell r="AD775">
            <v>0</v>
          </cell>
          <cell r="AF775" t="str">
            <v>Préstamos y anticipos</v>
          </cell>
          <cell r="AG775" t="str">
            <v>SALDO CERO</v>
          </cell>
        </row>
        <row r="776">
          <cell r="N776" t="str">
            <v>01-Activo</v>
          </cell>
          <cell r="AD776">
            <v>0</v>
          </cell>
          <cell r="AF776" t="str">
            <v>Préstamos y anticipos</v>
          </cell>
          <cell r="AG776" t="str">
            <v>SALDO CERO</v>
          </cell>
        </row>
        <row r="777">
          <cell r="N777" t="str">
            <v>01-Activo</v>
          </cell>
          <cell r="AD777">
            <v>0</v>
          </cell>
          <cell r="AF777" t="str">
            <v>Préstamos y anticipos</v>
          </cell>
          <cell r="AG777" t="str">
            <v>SALDO CERO</v>
          </cell>
        </row>
        <row r="778">
          <cell r="N778" t="str">
            <v>01-Activo</v>
          </cell>
          <cell r="AD778">
            <v>0</v>
          </cell>
          <cell r="AF778" t="str">
            <v>Préstamos y anticipos</v>
          </cell>
          <cell r="AG778" t="str">
            <v>SALDO CERO</v>
          </cell>
        </row>
        <row r="779">
          <cell r="N779" t="str">
            <v>01-Activo</v>
          </cell>
          <cell r="AD779">
            <v>0</v>
          </cell>
          <cell r="AF779" t="str">
            <v>Préstamos y anticipos</v>
          </cell>
          <cell r="AG779" t="str">
            <v>SALDO CERO</v>
          </cell>
        </row>
        <row r="780">
          <cell r="N780" t="str">
            <v>01-Activo</v>
          </cell>
          <cell r="AD780">
            <v>0</v>
          </cell>
          <cell r="AF780" t="str">
            <v>Préstamos y anticipos</v>
          </cell>
          <cell r="AG780" t="str">
            <v>SALDO CERO</v>
          </cell>
        </row>
        <row r="781">
          <cell r="N781" t="str">
            <v>01-Activo</v>
          </cell>
          <cell r="AD781">
            <v>0</v>
          </cell>
          <cell r="AF781" t="str">
            <v>Préstamos y anticipos</v>
          </cell>
          <cell r="AG781" t="str">
            <v>SALDO CERO</v>
          </cell>
        </row>
        <row r="782">
          <cell r="N782" t="str">
            <v>01-Activo</v>
          </cell>
          <cell r="AD782">
            <v>0</v>
          </cell>
          <cell r="AF782" t="str">
            <v>Préstamos y anticipos</v>
          </cell>
          <cell r="AG782" t="str">
            <v>SALDO CERO</v>
          </cell>
        </row>
        <row r="783">
          <cell r="N783" t="str">
            <v>01-Activo</v>
          </cell>
          <cell r="AD783">
            <v>0</v>
          </cell>
          <cell r="AF783" t="str">
            <v>Préstamos y anticipos</v>
          </cell>
          <cell r="AG783" t="str">
            <v>SALDO CERO</v>
          </cell>
        </row>
        <row r="784">
          <cell r="N784" t="str">
            <v>01-Activo</v>
          </cell>
          <cell r="AD784">
            <v>0</v>
          </cell>
          <cell r="AF784" t="str">
            <v>Préstamos y anticipos</v>
          </cell>
          <cell r="AG784" t="str">
            <v>SALDO CERO</v>
          </cell>
        </row>
        <row r="785">
          <cell r="N785" t="str">
            <v>01-Activo</v>
          </cell>
          <cell r="AD785">
            <v>0</v>
          </cell>
          <cell r="AF785" t="str">
            <v>Préstamos y anticipos</v>
          </cell>
          <cell r="AG785" t="str">
            <v>SALDO CERO</v>
          </cell>
        </row>
        <row r="786">
          <cell r="N786" t="str">
            <v>01-Activo</v>
          </cell>
          <cell r="AD786">
            <v>0</v>
          </cell>
          <cell r="AF786" t="str">
            <v>Préstamos y anticipos</v>
          </cell>
          <cell r="AG786" t="str">
            <v>SALDO CERO</v>
          </cell>
        </row>
        <row r="787">
          <cell r="N787" t="str">
            <v>01-Activo</v>
          </cell>
          <cell r="AD787">
            <v>0</v>
          </cell>
          <cell r="AF787" t="str">
            <v>Préstamos y anticipos</v>
          </cell>
          <cell r="AG787" t="str">
            <v>SALDO CERO</v>
          </cell>
        </row>
        <row r="788">
          <cell r="N788" t="str">
            <v>01-Activo</v>
          </cell>
          <cell r="AD788">
            <v>0</v>
          </cell>
          <cell r="AF788" t="str">
            <v>Préstamos y anticipos</v>
          </cell>
          <cell r="AG788" t="str">
            <v>SALDO CERO</v>
          </cell>
        </row>
        <row r="789">
          <cell r="N789" t="str">
            <v>01-Activo</v>
          </cell>
          <cell r="AD789">
            <v>0</v>
          </cell>
          <cell r="AF789" t="str">
            <v>Préstamos y anticipos</v>
          </cell>
          <cell r="AG789" t="str">
            <v>SALDO CERO</v>
          </cell>
        </row>
        <row r="790">
          <cell r="N790" t="str">
            <v>01-Activo</v>
          </cell>
          <cell r="AD790">
            <v>0</v>
          </cell>
          <cell r="AF790" t="str">
            <v>Préstamos y anticipos</v>
          </cell>
          <cell r="AG790" t="str">
            <v>SALDO CERO</v>
          </cell>
        </row>
        <row r="791">
          <cell r="N791" t="str">
            <v>01-Activo</v>
          </cell>
          <cell r="AD791">
            <v>0</v>
          </cell>
          <cell r="AF791" t="str">
            <v>Préstamos y anticipos</v>
          </cell>
          <cell r="AG791" t="str">
            <v>SALDO CERO</v>
          </cell>
        </row>
        <row r="792">
          <cell r="N792" t="str">
            <v>01-Activo</v>
          </cell>
          <cell r="AD792">
            <v>0</v>
          </cell>
          <cell r="AF792" t="str">
            <v>Préstamos y anticipos</v>
          </cell>
          <cell r="AG792" t="str">
            <v>SALDO CERO</v>
          </cell>
        </row>
        <row r="793">
          <cell r="N793" t="str">
            <v>01-Activo</v>
          </cell>
          <cell r="AD793">
            <v>0</v>
          </cell>
          <cell r="AF793" t="str">
            <v>Préstamos y anticipos</v>
          </cell>
          <cell r="AG793" t="str">
            <v>SALDO CERO</v>
          </cell>
        </row>
        <row r="794">
          <cell r="N794" t="str">
            <v>01-Activo</v>
          </cell>
          <cell r="AD794">
            <v>0</v>
          </cell>
          <cell r="AF794" t="str">
            <v>Préstamos y anticipos</v>
          </cell>
          <cell r="AG794" t="str">
            <v>SALDO CERO</v>
          </cell>
        </row>
        <row r="795">
          <cell r="N795" t="str">
            <v>01-Activo</v>
          </cell>
          <cell r="AD795">
            <v>0</v>
          </cell>
          <cell r="AF795" t="str">
            <v>Préstamos y anticipos</v>
          </cell>
          <cell r="AG795" t="str">
            <v>SALDO CERO</v>
          </cell>
        </row>
        <row r="796">
          <cell r="N796" t="str">
            <v>01-Activo</v>
          </cell>
          <cell r="AD796">
            <v>0</v>
          </cell>
          <cell r="AF796" t="str">
            <v>Préstamos y anticipos</v>
          </cell>
          <cell r="AG796" t="str">
            <v>SALDO CERO</v>
          </cell>
        </row>
        <row r="797">
          <cell r="N797" t="str">
            <v>01-Activo</v>
          </cell>
          <cell r="AD797">
            <v>0</v>
          </cell>
          <cell r="AF797" t="str">
            <v>Préstamos y anticipos</v>
          </cell>
          <cell r="AG797" t="str">
            <v>SALDO CERO</v>
          </cell>
        </row>
        <row r="798">
          <cell r="N798" t="str">
            <v>01-Activo</v>
          </cell>
          <cell r="AD798">
            <v>0</v>
          </cell>
          <cell r="AF798" t="str">
            <v>Préstamos y anticipos</v>
          </cell>
          <cell r="AG798" t="str">
            <v>SALDO CERO</v>
          </cell>
        </row>
        <row r="799">
          <cell r="N799" t="str">
            <v>01-Activo</v>
          </cell>
          <cell r="AD799">
            <v>0</v>
          </cell>
          <cell r="AF799" t="str">
            <v>Préstamos y anticipos</v>
          </cell>
          <cell r="AG799" t="str">
            <v>SALDO CERO</v>
          </cell>
        </row>
        <row r="800">
          <cell r="N800" t="str">
            <v>01-Activo</v>
          </cell>
          <cell r="AD800">
            <v>0</v>
          </cell>
          <cell r="AF800" t="str">
            <v>Préstamos y anticipos</v>
          </cell>
          <cell r="AG800" t="str">
            <v>SALDO CERO</v>
          </cell>
        </row>
        <row r="801">
          <cell r="N801" t="str">
            <v>01-Activo</v>
          </cell>
          <cell r="AD801">
            <v>0</v>
          </cell>
          <cell r="AF801" t="str">
            <v>Préstamos y anticipos</v>
          </cell>
          <cell r="AG801" t="str">
            <v>SALDO CERO</v>
          </cell>
        </row>
        <row r="802">
          <cell r="N802" t="str">
            <v>01-Activo</v>
          </cell>
          <cell r="AD802">
            <v>0</v>
          </cell>
          <cell r="AF802" t="str">
            <v>Préstamos y anticipos</v>
          </cell>
          <cell r="AG802" t="str">
            <v>SALDO CERO</v>
          </cell>
        </row>
        <row r="803">
          <cell r="N803" t="str">
            <v>01-Activo</v>
          </cell>
          <cell r="AD803">
            <v>0</v>
          </cell>
          <cell r="AF803" t="str">
            <v>Préstamos y anticipos</v>
          </cell>
          <cell r="AG803" t="str">
            <v>SALDO CERO</v>
          </cell>
        </row>
        <row r="804">
          <cell r="N804" t="str">
            <v>01-Activo</v>
          </cell>
          <cell r="AD804">
            <v>0</v>
          </cell>
          <cell r="AF804" t="str">
            <v>Préstamos y anticipos</v>
          </cell>
          <cell r="AG804" t="str">
            <v>SALDO CERO</v>
          </cell>
        </row>
        <row r="805">
          <cell r="N805" t="str">
            <v>01-Activo</v>
          </cell>
          <cell r="AD805">
            <v>0</v>
          </cell>
          <cell r="AF805" t="str">
            <v>Préstamos y anticipos</v>
          </cell>
          <cell r="AG805" t="str">
            <v>SALDO CERO</v>
          </cell>
        </row>
        <row r="806">
          <cell r="N806" t="str">
            <v>01-Activo</v>
          </cell>
          <cell r="AD806">
            <v>0</v>
          </cell>
          <cell r="AF806" t="str">
            <v>Préstamos y anticipos</v>
          </cell>
          <cell r="AG806" t="str">
            <v>SALDO CERO</v>
          </cell>
        </row>
        <row r="807">
          <cell r="N807" t="str">
            <v>01-Activo</v>
          </cell>
          <cell r="AD807">
            <v>0</v>
          </cell>
          <cell r="AF807" t="str">
            <v>Préstamos y anticipos</v>
          </cell>
          <cell r="AG807" t="str">
            <v>SALDO CERO</v>
          </cell>
        </row>
        <row r="808">
          <cell r="N808" t="str">
            <v>01-Activo</v>
          </cell>
          <cell r="AD808">
            <v>0</v>
          </cell>
          <cell r="AF808" t="str">
            <v>Préstamos y anticipos</v>
          </cell>
          <cell r="AG808" t="str">
            <v>SALDO CERO</v>
          </cell>
        </row>
        <row r="809">
          <cell r="N809" t="str">
            <v>01-Activo</v>
          </cell>
          <cell r="AD809">
            <v>0</v>
          </cell>
          <cell r="AF809" t="str">
            <v>Préstamos y anticipos</v>
          </cell>
          <cell r="AG809" t="str">
            <v>SALDO CERO</v>
          </cell>
        </row>
        <row r="810">
          <cell r="N810" t="str">
            <v>01-Activo</v>
          </cell>
          <cell r="AD810">
            <v>0</v>
          </cell>
          <cell r="AF810" t="str">
            <v>Préstamos y anticipos</v>
          </cell>
          <cell r="AG810" t="str">
            <v>SALDO CERO</v>
          </cell>
        </row>
        <row r="811">
          <cell r="N811" t="str">
            <v>01-Activo</v>
          </cell>
          <cell r="AD811">
            <v>0</v>
          </cell>
          <cell r="AF811" t="str">
            <v>Préstamos y anticipos</v>
          </cell>
          <cell r="AG811" t="str">
            <v>SALDO CERO</v>
          </cell>
        </row>
        <row r="812">
          <cell r="N812" t="str">
            <v>01-Activo</v>
          </cell>
          <cell r="AD812">
            <v>0</v>
          </cell>
          <cell r="AF812" t="str">
            <v>Préstamos y anticipos</v>
          </cell>
          <cell r="AG812" t="str">
            <v>SALDO CERO</v>
          </cell>
        </row>
        <row r="813">
          <cell r="N813" t="str">
            <v>01-Activo</v>
          </cell>
          <cell r="AD813">
            <v>0</v>
          </cell>
          <cell r="AF813" t="str">
            <v>Préstamos y anticipos</v>
          </cell>
          <cell r="AG813" t="str">
            <v>SALDO CERO</v>
          </cell>
        </row>
        <row r="814">
          <cell r="N814" t="str">
            <v>01-Activo</v>
          </cell>
          <cell r="AD814">
            <v>0</v>
          </cell>
          <cell r="AF814" t="str">
            <v>Préstamos y anticipos</v>
          </cell>
          <cell r="AG814" t="str">
            <v>SALDO CERO</v>
          </cell>
        </row>
        <row r="815">
          <cell r="N815" t="str">
            <v>01-Activo</v>
          </cell>
          <cell r="AD815">
            <v>0</v>
          </cell>
          <cell r="AF815" t="str">
            <v>Préstamos y anticipos</v>
          </cell>
          <cell r="AG815" t="str">
            <v>SALDO CERO</v>
          </cell>
        </row>
        <row r="816">
          <cell r="N816" t="str">
            <v>01-Activo</v>
          </cell>
          <cell r="AD816">
            <v>0</v>
          </cell>
          <cell r="AF816" t="str">
            <v>Préstamos y anticipos</v>
          </cell>
          <cell r="AG816" t="str">
            <v>SALDO CERO</v>
          </cell>
        </row>
        <row r="817">
          <cell r="N817" t="str">
            <v>01-Activo</v>
          </cell>
          <cell r="AD817">
            <v>0</v>
          </cell>
          <cell r="AF817" t="str">
            <v>Préstamos y anticipos</v>
          </cell>
          <cell r="AG817" t="str">
            <v>SALDO CERO</v>
          </cell>
        </row>
        <row r="818">
          <cell r="N818" t="str">
            <v>01-Activo</v>
          </cell>
          <cell r="AD818">
            <v>0</v>
          </cell>
          <cell r="AF818" t="str">
            <v>Préstamos y anticipos</v>
          </cell>
          <cell r="AG818" t="str">
            <v>SALDO CERO</v>
          </cell>
        </row>
        <row r="819">
          <cell r="N819" t="str">
            <v>01-Activo</v>
          </cell>
          <cell r="AD819">
            <v>0</v>
          </cell>
          <cell r="AF819" t="str">
            <v>Préstamos y anticipos</v>
          </cell>
          <cell r="AG819" t="str">
            <v>SALDO CERO</v>
          </cell>
        </row>
        <row r="820">
          <cell r="N820" t="str">
            <v>01-Activo</v>
          </cell>
          <cell r="AD820">
            <v>0</v>
          </cell>
          <cell r="AF820" t="str">
            <v>Préstamos y anticipos</v>
          </cell>
          <cell r="AG820" t="str">
            <v>SALDO CERO</v>
          </cell>
        </row>
        <row r="821">
          <cell r="N821" t="str">
            <v>01-Activo</v>
          </cell>
          <cell r="AD821">
            <v>0</v>
          </cell>
          <cell r="AF821" t="str">
            <v>Préstamos y anticipos</v>
          </cell>
          <cell r="AG821" t="str">
            <v>SALDO CERO</v>
          </cell>
        </row>
        <row r="822">
          <cell r="N822" t="str">
            <v>01-Activo</v>
          </cell>
          <cell r="AD822">
            <v>0</v>
          </cell>
          <cell r="AF822" t="str">
            <v>Préstamos y anticipos</v>
          </cell>
          <cell r="AG822" t="str">
            <v>SALDO CERO</v>
          </cell>
        </row>
        <row r="823">
          <cell r="N823" t="str">
            <v>01-Activo</v>
          </cell>
          <cell r="AD823">
            <v>0</v>
          </cell>
          <cell r="AF823" t="str">
            <v>Préstamos y anticipos</v>
          </cell>
          <cell r="AG823" t="str">
            <v>SALDO CERO</v>
          </cell>
        </row>
        <row r="824">
          <cell r="N824" t="str">
            <v>01-Activo</v>
          </cell>
          <cell r="AD824">
            <v>0</v>
          </cell>
          <cell r="AF824" t="str">
            <v>Préstamos y anticipos</v>
          </cell>
          <cell r="AG824" t="str">
            <v>SALDO CERO</v>
          </cell>
        </row>
        <row r="825">
          <cell r="N825" t="str">
            <v>01-Activo</v>
          </cell>
          <cell r="AD825">
            <v>0</v>
          </cell>
          <cell r="AF825" t="str">
            <v>Préstamos y anticipos</v>
          </cell>
          <cell r="AG825" t="str">
            <v>SALDO CERO</v>
          </cell>
        </row>
        <row r="826">
          <cell r="N826" t="str">
            <v>01-Activo</v>
          </cell>
          <cell r="AD826">
            <v>0</v>
          </cell>
          <cell r="AF826" t="str">
            <v>Préstamos y anticipos</v>
          </cell>
          <cell r="AG826" t="str">
            <v>SALDO CERO</v>
          </cell>
        </row>
        <row r="827">
          <cell r="N827" t="str">
            <v>01-Activo</v>
          </cell>
          <cell r="AD827">
            <v>0</v>
          </cell>
          <cell r="AF827" t="str">
            <v>Préstamos y anticipos</v>
          </cell>
          <cell r="AG827" t="str">
            <v>SALDO CERO</v>
          </cell>
        </row>
        <row r="828">
          <cell r="N828" t="str">
            <v>01-Activo</v>
          </cell>
          <cell r="AD828">
            <v>0</v>
          </cell>
          <cell r="AF828" t="str">
            <v>Préstamos y anticipos</v>
          </cell>
          <cell r="AG828" t="str">
            <v>MIRE</v>
          </cell>
        </row>
        <row r="829">
          <cell r="N829" t="str">
            <v>01-Activo</v>
          </cell>
          <cell r="AD829">
            <v>0</v>
          </cell>
          <cell r="AF829" t="str">
            <v>Préstamos y anticipos</v>
          </cell>
          <cell r="AG829" t="str">
            <v>MIRE</v>
          </cell>
        </row>
        <row r="830">
          <cell r="N830" t="str">
            <v>01-Activo</v>
          </cell>
          <cell r="AD830">
            <v>0</v>
          </cell>
          <cell r="AF830" t="str">
            <v>Préstamos y anticipos</v>
          </cell>
          <cell r="AG830" t="str">
            <v>MIRE</v>
          </cell>
        </row>
        <row r="831">
          <cell r="N831" t="str">
            <v>01-Activo</v>
          </cell>
          <cell r="AD831">
            <v>0</v>
          </cell>
          <cell r="AF831" t="str">
            <v>Préstamos y anticipos</v>
          </cell>
          <cell r="AG831" t="str">
            <v>MIRE</v>
          </cell>
        </row>
        <row r="832">
          <cell r="N832" t="str">
            <v>01-Activo</v>
          </cell>
          <cell r="AD832">
            <v>0</v>
          </cell>
          <cell r="AF832" t="str">
            <v>Préstamos y anticipos</v>
          </cell>
          <cell r="AG832" t="str">
            <v>MIRE</v>
          </cell>
        </row>
        <row r="833">
          <cell r="N833" t="str">
            <v>01-Activo</v>
          </cell>
          <cell r="AD833">
            <v>0</v>
          </cell>
          <cell r="AF833" t="str">
            <v>Préstamos y anticipos</v>
          </cell>
          <cell r="AG833" t="str">
            <v>MIRE</v>
          </cell>
        </row>
        <row r="834">
          <cell r="N834" t="str">
            <v>01-Activo</v>
          </cell>
          <cell r="AD834">
            <v>0</v>
          </cell>
          <cell r="AF834" t="str">
            <v>Préstamos y anticipos</v>
          </cell>
          <cell r="AG834" t="str">
            <v>MIRE</v>
          </cell>
        </row>
        <row r="835">
          <cell r="N835" t="str">
            <v>01-Activo</v>
          </cell>
          <cell r="AD835">
            <v>0</v>
          </cell>
          <cell r="AF835" t="str">
            <v>Préstamos y anticipos</v>
          </cell>
          <cell r="AG835" t="str">
            <v>MIRE</v>
          </cell>
        </row>
        <row r="836">
          <cell r="N836" t="str">
            <v>01-Activo</v>
          </cell>
          <cell r="AD836">
            <v>0</v>
          </cell>
          <cell r="AF836" t="str">
            <v>Préstamos y anticipos</v>
          </cell>
          <cell r="AG836" t="str">
            <v>MIRE</v>
          </cell>
        </row>
        <row r="837">
          <cell r="N837" t="str">
            <v>01-Activo</v>
          </cell>
          <cell r="AD837">
            <v>0</v>
          </cell>
          <cell r="AF837" t="str">
            <v>Préstamos y anticipos</v>
          </cell>
          <cell r="AG837" t="str">
            <v>MIRE</v>
          </cell>
        </row>
        <row r="838">
          <cell r="N838" t="str">
            <v>01-Activo</v>
          </cell>
          <cell r="AD838">
            <v>0</v>
          </cell>
          <cell r="AF838" t="str">
            <v>Préstamos y anticipos</v>
          </cell>
          <cell r="AG838" t="str">
            <v>MIRE</v>
          </cell>
        </row>
        <row r="839">
          <cell r="N839" t="str">
            <v>01-Activo</v>
          </cell>
          <cell r="AD839">
            <v>0</v>
          </cell>
          <cell r="AF839" t="str">
            <v>Préstamos y anticipos</v>
          </cell>
          <cell r="AG839" t="str">
            <v>MIRE</v>
          </cell>
        </row>
        <row r="840">
          <cell r="N840" t="str">
            <v>01-Activo</v>
          </cell>
          <cell r="AD840">
            <v>0</v>
          </cell>
          <cell r="AF840" t="str">
            <v>Préstamos y anticipos</v>
          </cell>
          <cell r="AG840" t="str">
            <v>MIRE</v>
          </cell>
        </row>
        <row r="841">
          <cell r="N841" t="str">
            <v>01-Activo</v>
          </cell>
          <cell r="AD841">
            <v>0</v>
          </cell>
          <cell r="AF841" t="str">
            <v>Préstamos y anticipos</v>
          </cell>
          <cell r="AG841" t="str">
            <v>MIRE</v>
          </cell>
        </row>
        <row r="842">
          <cell r="N842" t="str">
            <v>01-Activo</v>
          </cell>
          <cell r="AD842">
            <v>0</v>
          </cell>
          <cell r="AF842" t="str">
            <v>Préstamos y anticipos</v>
          </cell>
          <cell r="AG842" t="str">
            <v>MIRE</v>
          </cell>
        </row>
        <row r="843">
          <cell r="N843" t="str">
            <v>01-Activo</v>
          </cell>
          <cell r="AD843">
            <v>0</v>
          </cell>
          <cell r="AF843" t="str">
            <v>Préstamos y anticipos</v>
          </cell>
          <cell r="AG843" t="str">
            <v>MIRE</v>
          </cell>
        </row>
        <row r="844">
          <cell r="N844" t="str">
            <v>01-Activo</v>
          </cell>
          <cell r="AD844">
            <v>0</v>
          </cell>
          <cell r="AF844" t="str">
            <v>Préstamos y anticipos</v>
          </cell>
          <cell r="AG844" t="str">
            <v>MIRE</v>
          </cell>
        </row>
        <row r="845">
          <cell r="N845" t="str">
            <v>01-Activo</v>
          </cell>
          <cell r="AD845">
            <v>0</v>
          </cell>
          <cell r="AF845" t="str">
            <v>Préstamos y anticipos</v>
          </cell>
          <cell r="AG845" t="str">
            <v>MIRE</v>
          </cell>
        </row>
        <row r="846">
          <cell r="N846" t="str">
            <v>01-Activo</v>
          </cell>
          <cell r="AD846">
            <v>0</v>
          </cell>
          <cell r="AF846" t="str">
            <v>Préstamos y anticipos</v>
          </cell>
          <cell r="AG846" t="str">
            <v>MIRE</v>
          </cell>
        </row>
        <row r="847">
          <cell r="N847" t="str">
            <v>01-Activo</v>
          </cell>
          <cell r="AD847">
            <v>0</v>
          </cell>
          <cell r="AF847" t="str">
            <v>Préstamos y anticipos</v>
          </cell>
          <cell r="AG847" t="str">
            <v>MIRE</v>
          </cell>
        </row>
        <row r="848">
          <cell r="N848" t="str">
            <v>01-Activo</v>
          </cell>
          <cell r="AD848">
            <v>0</v>
          </cell>
          <cell r="AF848" t="str">
            <v>Préstamos y anticipos</v>
          </cell>
          <cell r="AG848" t="str">
            <v>MIRE</v>
          </cell>
        </row>
        <row r="849">
          <cell r="N849" t="str">
            <v>01-Activo</v>
          </cell>
          <cell r="AD849">
            <v>0</v>
          </cell>
          <cell r="AF849" t="str">
            <v>Préstamos y anticipos</v>
          </cell>
          <cell r="AG849" t="str">
            <v>MIRE</v>
          </cell>
        </row>
        <row r="850">
          <cell r="N850" t="str">
            <v>01-Activo</v>
          </cell>
          <cell r="AD850">
            <v>0</v>
          </cell>
          <cell r="AF850" t="str">
            <v>Préstamos y anticipos</v>
          </cell>
          <cell r="AG850" t="str">
            <v>MIRE</v>
          </cell>
        </row>
        <row r="851">
          <cell r="N851" t="str">
            <v>01-Activo</v>
          </cell>
          <cell r="AD851">
            <v>85.06</v>
          </cell>
          <cell r="AF851" t="str">
            <v>Préstamos y anticipos</v>
          </cell>
          <cell r="AG851" t="str">
            <v>RMDO Si</v>
          </cell>
        </row>
        <row r="852">
          <cell r="N852" t="str">
            <v>01-Activo</v>
          </cell>
          <cell r="AD852">
            <v>0</v>
          </cell>
          <cell r="AF852" t="str">
            <v>Préstamos y anticipos</v>
          </cell>
          <cell r="AG852" t="str">
            <v>MIRE</v>
          </cell>
        </row>
        <row r="853">
          <cell r="N853" t="str">
            <v>01-Activo</v>
          </cell>
          <cell r="AD853">
            <v>0</v>
          </cell>
          <cell r="AF853" t="str">
            <v>Préstamos y anticipos</v>
          </cell>
          <cell r="AG853" t="str">
            <v>MIRE</v>
          </cell>
        </row>
        <row r="854">
          <cell r="N854" t="str">
            <v>01-Activo</v>
          </cell>
          <cell r="AD854">
            <v>0</v>
          </cell>
          <cell r="AF854" t="str">
            <v>Préstamos y anticipos</v>
          </cell>
          <cell r="AG854" t="str">
            <v>MIRE</v>
          </cell>
        </row>
        <row r="855">
          <cell r="N855" t="str">
            <v>01-Activo</v>
          </cell>
          <cell r="AD855">
            <v>0</v>
          </cell>
          <cell r="AF855" t="str">
            <v>Préstamos y anticipos</v>
          </cell>
          <cell r="AG855" t="str">
            <v>MIRE</v>
          </cell>
        </row>
        <row r="856">
          <cell r="N856" t="str">
            <v>01-Activo</v>
          </cell>
          <cell r="AD856">
            <v>0</v>
          </cell>
          <cell r="AF856" t="str">
            <v>Préstamos y anticipos</v>
          </cell>
          <cell r="AG856" t="str">
            <v>MIRE</v>
          </cell>
        </row>
        <row r="857">
          <cell r="N857" t="str">
            <v>01-Activo</v>
          </cell>
          <cell r="AD857">
            <v>0</v>
          </cell>
          <cell r="AF857" t="str">
            <v>Préstamos y anticipos</v>
          </cell>
          <cell r="AG857" t="str">
            <v>MIRE</v>
          </cell>
        </row>
        <row r="858">
          <cell r="N858" t="str">
            <v>01-Activo</v>
          </cell>
          <cell r="AD858">
            <v>0</v>
          </cell>
          <cell r="AF858" t="str">
            <v>Préstamos y anticipos</v>
          </cell>
          <cell r="AG858" t="str">
            <v>MIRE</v>
          </cell>
        </row>
        <row r="859">
          <cell r="N859" t="str">
            <v>01-Activo</v>
          </cell>
          <cell r="AD859">
            <v>0</v>
          </cell>
          <cell r="AF859" t="str">
            <v>Préstamos y anticipos</v>
          </cell>
          <cell r="AG859" t="str">
            <v>MIRE</v>
          </cell>
        </row>
        <row r="860">
          <cell r="N860" t="str">
            <v>01-Activo</v>
          </cell>
          <cell r="AD860">
            <v>0</v>
          </cell>
          <cell r="AF860" t="str">
            <v>Préstamos y anticipos</v>
          </cell>
          <cell r="AG860" t="str">
            <v>MIRE</v>
          </cell>
        </row>
        <row r="861">
          <cell r="N861" t="str">
            <v>01-Activo</v>
          </cell>
          <cell r="AD861">
            <v>7396.32</v>
          </cell>
          <cell r="AF861" t="str">
            <v>Préstamos y anticipos</v>
          </cell>
          <cell r="AG861" t="str">
            <v>RMDO Si</v>
          </cell>
        </row>
        <row r="862">
          <cell r="N862" t="str">
            <v>01-Activo</v>
          </cell>
          <cell r="AD862">
            <v>0</v>
          </cell>
          <cell r="AF862" t="str">
            <v>Préstamos y anticipos</v>
          </cell>
          <cell r="AG862" t="str">
            <v>MIRE</v>
          </cell>
        </row>
        <row r="863">
          <cell r="N863" t="str">
            <v>01-Activo</v>
          </cell>
          <cell r="AD863">
            <v>0</v>
          </cell>
          <cell r="AF863" t="str">
            <v>Préstamos y anticipos</v>
          </cell>
          <cell r="AG863" t="str">
            <v>MIRE</v>
          </cell>
        </row>
        <row r="864">
          <cell r="N864" t="str">
            <v>01-Activo</v>
          </cell>
          <cell r="AD864">
            <v>0</v>
          </cell>
          <cell r="AF864" t="str">
            <v>Préstamos y anticipos</v>
          </cell>
          <cell r="AG864" t="str">
            <v>MIRE</v>
          </cell>
        </row>
        <row r="865">
          <cell r="N865" t="str">
            <v>01-Activo</v>
          </cell>
          <cell r="AD865">
            <v>0</v>
          </cell>
          <cell r="AF865" t="str">
            <v>Préstamos y anticipos</v>
          </cell>
          <cell r="AG865" t="str">
            <v>MIRE</v>
          </cell>
        </row>
        <row r="866">
          <cell r="N866" t="str">
            <v>01-Activo</v>
          </cell>
          <cell r="AD866">
            <v>3707.44</v>
          </cell>
          <cell r="AF866" t="str">
            <v>Préstamos y anticipos</v>
          </cell>
          <cell r="AG866" t="str">
            <v>RMDO Si</v>
          </cell>
        </row>
        <row r="867">
          <cell r="N867" t="str">
            <v>01-Activo</v>
          </cell>
          <cell r="AD867">
            <v>0</v>
          </cell>
          <cell r="AF867" t="str">
            <v>Préstamos y anticipos</v>
          </cell>
          <cell r="AG867" t="str">
            <v>MIRE</v>
          </cell>
        </row>
        <row r="868">
          <cell r="N868" t="str">
            <v>01-Activo</v>
          </cell>
          <cell r="AD868">
            <v>0</v>
          </cell>
          <cell r="AF868" t="str">
            <v>Préstamos y anticipos</v>
          </cell>
          <cell r="AG868" t="str">
            <v>MIRE</v>
          </cell>
        </row>
        <row r="869">
          <cell r="N869" t="str">
            <v>01-Activo</v>
          </cell>
          <cell r="AD869">
            <v>0</v>
          </cell>
          <cell r="AF869" t="str">
            <v>Préstamos y anticipos</v>
          </cell>
          <cell r="AG869" t="str">
            <v>MIRE</v>
          </cell>
        </row>
        <row r="870">
          <cell r="N870" t="str">
            <v>01-Activo</v>
          </cell>
          <cell r="AD870">
            <v>0</v>
          </cell>
          <cell r="AF870" t="str">
            <v>Préstamos y anticipos</v>
          </cell>
          <cell r="AG870" t="str">
            <v>MIRE</v>
          </cell>
        </row>
        <row r="871">
          <cell r="N871" t="str">
            <v>01-Activo</v>
          </cell>
          <cell r="AD871">
            <v>0</v>
          </cell>
          <cell r="AF871" t="str">
            <v>Préstamos y anticipos</v>
          </cell>
          <cell r="AG871" t="str">
            <v>MIRE</v>
          </cell>
        </row>
        <row r="872">
          <cell r="N872" t="str">
            <v>01-Activo</v>
          </cell>
          <cell r="AD872">
            <v>0</v>
          </cell>
          <cell r="AF872" t="str">
            <v>Préstamos y anticipos</v>
          </cell>
          <cell r="AG872" t="str">
            <v>MIRE</v>
          </cell>
        </row>
        <row r="873">
          <cell r="N873" t="str">
            <v>01-Activo</v>
          </cell>
          <cell r="AD873">
            <v>0</v>
          </cell>
          <cell r="AF873" t="str">
            <v>Préstamos y anticipos</v>
          </cell>
          <cell r="AG873" t="str">
            <v>MIRE</v>
          </cell>
        </row>
        <row r="874">
          <cell r="N874" t="str">
            <v>01-Activo</v>
          </cell>
          <cell r="AD874">
            <v>0</v>
          </cell>
          <cell r="AF874" t="str">
            <v>Préstamos y anticipos</v>
          </cell>
          <cell r="AG874" t="str">
            <v>MIRE</v>
          </cell>
        </row>
        <row r="875">
          <cell r="N875" t="str">
            <v>01-Activo</v>
          </cell>
          <cell r="AD875">
            <v>0</v>
          </cell>
          <cell r="AF875" t="str">
            <v>Préstamos y anticipos</v>
          </cell>
          <cell r="AG875" t="str">
            <v>MIRE</v>
          </cell>
        </row>
        <row r="876">
          <cell r="N876" t="str">
            <v>01-Activo</v>
          </cell>
          <cell r="AD876">
            <v>0</v>
          </cell>
          <cell r="AF876" t="str">
            <v>Préstamos y anticipos</v>
          </cell>
          <cell r="AG876" t="str">
            <v>MIRE</v>
          </cell>
        </row>
        <row r="877">
          <cell r="N877" t="str">
            <v>01-Activo</v>
          </cell>
          <cell r="AD877">
            <v>0</v>
          </cell>
          <cell r="AF877" t="str">
            <v>Préstamos y anticipos</v>
          </cell>
          <cell r="AG877" t="str">
            <v>MIRE</v>
          </cell>
        </row>
        <row r="878">
          <cell r="N878" t="str">
            <v>01-Activo</v>
          </cell>
          <cell r="AD878">
            <v>0</v>
          </cell>
          <cell r="AF878" t="str">
            <v>Préstamos y anticipos</v>
          </cell>
          <cell r="AG878" t="str">
            <v>MIRE</v>
          </cell>
        </row>
        <row r="879">
          <cell r="N879" t="str">
            <v>01-Activo</v>
          </cell>
          <cell r="AD879">
            <v>0</v>
          </cell>
          <cell r="AF879" t="str">
            <v>Préstamos y anticipos</v>
          </cell>
          <cell r="AG879" t="str">
            <v>MIRE</v>
          </cell>
        </row>
        <row r="880">
          <cell r="N880" t="str">
            <v>01-Activo</v>
          </cell>
          <cell r="AD880">
            <v>0</v>
          </cell>
          <cell r="AF880" t="str">
            <v>Préstamos y anticipos</v>
          </cell>
          <cell r="AG880" t="str">
            <v>MIRE</v>
          </cell>
        </row>
        <row r="881">
          <cell r="N881" t="str">
            <v>01-Activo</v>
          </cell>
          <cell r="AD881">
            <v>0</v>
          </cell>
          <cell r="AF881" t="str">
            <v>Préstamos y anticipos</v>
          </cell>
          <cell r="AG881" t="str">
            <v>MIRE</v>
          </cell>
        </row>
        <row r="882">
          <cell r="N882" t="str">
            <v>01-Activo</v>
          </cell>
          <cell r="AD882">
            <v>0</v>
          </cell>
          <cell r="AF882" t="str">
            <v>Préstamos y anticipos</v>
          </cell>
          <cell r="AG882" t="str">
            <v>MIRE</v>
          </cell>
        </row>
        <row r="883">
          <cell r="N883" t="str">
            <v>01-Activo</v>
          </cell>
          <cell r="AD883">
            <v>0</v>
          </cell>
          <cell r="AF883" t="str">
            <v>Préstamos y anticipos</v>
          </cell>
          <cell r="AG883" t="str">
            <v>MIRE</v>
          </cell>
        </row>
        <row r="884">
          <cell r="N884" t="str">
            <v>01-Activo</v>
          </cell>
          <cell r="AD884">
            <v>0</v>
          </cell>
          <cell r="AF884" t="str">
            <v>Préstamos y anticipos</v>
          </cell>
          <cell r="AG884" t="str">
            <v>MIRE</v>
          </cell>
        </row>
        <row r="885">
          <cell r="N885" t="str">
            <v>01-Activo</v>
          </cell>
          <cell r="AD885">
            <v>0</v>
          </cell>
          <cell r="AF885" t="str">
            <v>Préstamos y anticipos</v>
          </cell>
          <cell r="AG885" t="str">
            <v>MIRE</v>
          </cell>
        </row>
        <row r="886">
          <cell r="N886" t="str">
            <v>01-Activo</v>
          </cell>
          <cell r="AD886">
            <v>0</v>
          </cell>
          <cell r="AF886" t="str">
            <v>Préstamos y anticipos</v>
          </cell>
          <cell r="AG886" t="str">
            <v>MIRE</v>
          </cell>
        </row>
        <row r="887">
          <cell r="N887" t="str">
            <v>01-Activo</v>
          </cell>
          <cell r="AD887">
            <v>0</v>
          </cell>
          <cell r="AF887" t="str">
            <v>Préstamos y anticipos</v>
          </cell>
          <cell r="AG887" t="str">
            <v>MIRE</v>
          </cell>
        </row>
        <row r="888">
          <cell r="N888" t="str">
            <v>01-Activo</v>
          </cell>
          <cell r="AD888">
            <v>0</v>
          </cell>
          <cell r="AF888" t="str">
            <v>Préstamos y anticipos</v>
          </cell>
          <cell r="AG888" t="str">
            <v>MIRE</v>
          </cell>
        </row>
        <row r="889">
          <cell r="N889" t="str">
            <v>01-Activo</v>
          </cell>
          <cell r="AD889">
            <v>0</v>
          </cell>
          <cell r="AF889" t="str">
            <v>Préstamos y anticipos</v>
          </cell>
          <cell r="AG889" t="str">
            <v>MIRE</v>
          </cell>
        </row>
        <row r="890">
          <cell r="N890" t="str">
            <v>01-Activo</v>
          </cell>
          <cell r="AD890">
            <v>0</v>
          </cell>
          <cell r="AF890" t="str">
            <v>Préstamos y anticipos</v>
          </cell>
          <cell r="AG890" t="str">
            <v>MIRE</v>
          </cell>
        </row>
        <row r="891">
          <cell r="N891" t="str">
            <v>01-Activo</v>
          </cell>
          <cell r="AD891">
            <v>0</v>
          </cell>
          <cell r="AF891" t="str">
            <v>Préstamos y anticipos</v>
          </cell>
          <cell r="AG891" t="str">
            <v>MIRE</v>
          </cell>
        </row>
        <row r="892">
          <cell r="N892" t="str">
            <v>01-Activo</v>
          </cell>
          <cell r="AD892">
            <v>0</v>
          </cell>
          <cell r="AF892" t="str">
            <v>Préstamos y anticipos</v>
          </cell>
          <cell r="AG892" t="str">
            <v>MIRE</v>
          </cell>
        </row>
        <row r="893">
          <cell r="N893" t="str">
            <v>01-Activo</v>
          </cell>
          <cell r="AD893">
            <v>0</v>
          </cell>
          <cell r="AF893" t="str">
            <v>Préstamos y anticipos</v>
          </cell>
          <cell r="AG893" t="str">
            <v>MIRE</v>
          </cell>
        </row>
        <row r="894">
          <cell r="N894" t="str">
            <v>01-Activo</v>
          </cell>
          <cell r="AD894">
            <v>0</v>
          </cell>
          <cell r="AF894" t="str">
            <v>Préstamos y anticipos</v>
          </cell>
          <cell r="AG894" t="str">
            <v>MIRE</v>
          </cell>
        </row>
        <row r="895">
          <cell r="N895" t="str">
            <v>01-Activo</v>
          </cell>
          <cell r="AD895">
            <v>0</v>
          </cell>
          <cell r="AF895" t="str">
            <v>Préstamos y anticipos</v>
          </cell>
          <cell r="AG895" t="str">
            <v>MIRE</v>
          </cell>
        </row>
        <row r="896">
          <cell r="N896" t="str">
            <v>01-Activo</v>
          </cell>
          <cell r="AD896">
            <v>0</v>
          </cell>
          <cell r="AF896" t="str">
            <v>Préstamos y anticipos</v>
          </cell>
          <cell r="AG896" t="str">
            <v>MIRE</v>
          </cell>
        </row>
        <row r="897">
          <cell r="N897" t="str">
            <v>01-Activo</v>
          </cell>
          <cell r="AD897">
            <v>0</v>
          </cell>
          <cell r="AF897" t="str">
            <v>Préstamos y anticipos</v>
          </cell>
          <cell r="AG897" t="str">
            <v>MIRE</v>
          </cell>
        </row>
        <row r="898">
          <cell r="N898" t="str">
            <v>01-Activo</v>
          </cell>
          <cell r="AD898">
            <v>0</v>
          </cell>
          <cell r="AF898" t="str">
            <v>Préstamos y anticipos</v>
          </cell>
          <cell r="AG898" t="str">
            <v>MIRE</v>
          </cell>
        </row>
        <row r="899">
          <cell r="N899" t="str">
            <v>01-Activo</v>
          </cell>
          <cell r="AD899">
            <v>0</v>
          </cell>
          <cell r="AF899" t="str">
            <v>Préstamos y anticipos</v>
          </cell>
          <cell r="AG899" t="str">
            <v>MIRE</v>
          </cell>
        </row>
        <row r="900">
          <cell r="N900" t="str">
            <v>01-Activo</v>
          </cell>
          <cell r="AD900">
            <v>0</v>
          </cell>
          <cell r="AF900" t="str">
            <v>Préstamos y anticipos</v>
          </cell>
          <cell r="AG900" t="str">
            <v>MIRE</v>
          </cell>
        </row>
        <row r="901">
          <cell r="N901" t="str">
            <v>01-Activo</v>
          </cell>
          <cell r="AD901">
            <v>0</v>
          </cell>
          <cell r="AF901" t="str">
            <v>Préstamos y anticipos</v>
          </cell>
          <cell r="AG901" t="str">
            <v>MIRE</v>
          </cell>
        </row>
        <row r="902">
          <cell r="N902" t="str">
            <v>01-Activo</v>
          </cell>
          <cell r="AD902">
            <v>0</v>
          </cell>
          <cell r="AF902" t="str">
            <v>Préstamos y anticipos</v>
          </cell>
          <cell r="AG902" t="str">
            <v>MIRE</v>
          </cell>
        </row>
        <row r="903">
          <cell r="N903" t="str">
            <v>01-Activo</v>
          </cell>
          <cell r="AD903">
            <v>0</v>
          </cell>
          <cell r="AF903" t="str">
            <v>Préstamos y anticipos</v>
          </cell>
          <cell r="AG903" t="str">
            <v>MIRE</v>
          </cell>
        </row>
        <row r="904">
          <cell r="N904" t="str">
            <v>01-Activo</v>
          </cell>
          <cell r="AD904">
            <v>0</v>
          </cell>
          <cell r="AF904" t="str">
            <v>Préstamos y anticipos</v>
          </cell>
          <cell r="AG904" t="str">
            <v>MIRE</v>
          </cell>
        </row>
        <row r="905">
          <cell r="N905" t="str">
            <v>01-Activo</v>
          </cell>
          <cell r="AD905">
            <v>0</v>
          </cell>
          <cell r="AF905" t="str">
            <v>Préstamos y anticipos</v>
          </cell>
          <cell r="AG905" t="str">
            <v>MIRE</v>
          </cell>
        </row>
        <row r="906">
          <cell r="N906" t="str">
            <v>01-Activo</v>
          </cell>
          <cell r="AD906">
            <v>0</v>
          </cell>
          <cell r="AF906" t="str">
            <v>Préstamos y anticipos</v>
          </cell>
          <cell r="AG906" t="str">
            <v>MIRE</v>
          </cell>
        </row>
        <row r="907">
          <cell r="N907" t="str">
            <v>01-Activo</v>
          </cell>
          <cell r="AD907">
            <v>0</v>
          </cell>
          <cell r="AF907" t="str">
            <v>Préstamos y anticipos</v>
          </cell>
          <cell r="AG907" t="str">
            <v>MIRE</v>
          </cell>
        </row>
        <row r="908">
          <cell r="N908" t="str">
            <v>01-Activo</v>
          </cell>
          <cell r="AD908">
            <v>0</v>
          </cell>
          <cell r="AF908" t="str">
            <v>Préstamos y anticipos</v>
          </cell>
          <cell r="AG908" t="str">
            <v>MIRE</v>
          </cell>
        </row>
        <row r="909">
          <cell r="N909" t="str">
            <v>01-Activo</v>
          </cell>
          <cell r="AD909">
            <v>0</v>
          </cell>
          <cell r="AF909" t="str">
            <v>Préstamos y anticipos</v>
          </cell>
          <cell r="AG909" t="str">
            <v>MIRE</v>
          </cell>
        </row>
        <row r="910">
          <cell r="N910" t="str">
            <v>01-Activo</v>
          </cell>
          <cell r="AD910">
            <v>0</v>
          </cell>
          <cell r="AF910" t="str">
            <v>Préstamos y anticipos</v>
          </cell>
          <cell r="AG910" t="str">
            <v>MIRE</v>
          </cell>
        </row>
        <row r="911">
          <cell r="N911" t="str">
            <v>01-Activo</v>
          </cell>
          <cell r="AD911">
            <v>0</v>
          </cell>
          <cell r="AF911" t="str">
            <v>Préstamos y anticipos</v>
          </cell>
          <cell r="AG911" t="str">
            <v>MIRE</v>
          </cell>
        </row>
        <row r="912">
          <cell r="N912" t="str">
            <v>01-Activo</v>
          </cell>
          <cell r="AD912">
            <v>0</v>
          </cell>
          <cell r="AF912" t="str">
            <v>Préstamos y anticipos</v>
          </cell>
          <cell r="AG912" t="str">
            <v>MIRE</v>
          </cell>
        </row>
        <row r="913">
          <cell r="N913" t="str">
            <v>01-Activo</v>
          </cell>
          <cell r="AD913">
            <v>0</v>
          </cell>
          <cell r="AF913" t="str">
            <v>Préstamos y anticipos</v>
          </cell>
          <cell r="AG913" t="str">
            <v>MIRE</v>
          </cell>
        </row>
        <row r="914">
          <cell r="N914" t="str">
            <v>01-Activo</v>
          </cell>
          <cell r="AD914">
            <v>0</v>
          </cell>
          <cell r="AF914" t="str">
            <v>Préstamos y anticipos</v>
          </cell>
          <cell r="AG914" t="str">
            <v>MIRE</v>
          </cell>
        </row>
        <row r="915">
          <cell r="N915" t="str">
            <v>01-Activo</v>
          </cell>
          <cell r="AD915">
            <v>0</v>
          </cell>
          <cell r="AF915" t="str">
            <v>Préstamos y anticipos</v>
          </cell>
          <cell r="AG915" t="str">
            <v>MIRE</v>
          </cell>
        </row>
        <row r="916">
          <cell r="N916" t="str">
            <v>01-Activo</v>
          </cell>
          <cell r="AD916">
            <v>0</v>
          </cell>
          <cell r="AF916" t="str">
            <v>Préstamos y anticipos</v>
          </cell>
          <cell r="AG916" t="str">
            <v>MIRE</v>
          </cell>
        </row>
        <row r="917">
          <cell r="N917" t="str">
            <v>01-Activo</v>
          </cell>
          <cell r="AD917">
            <v>0</v>
          </cell>
          <cell r="AF917" t="str">
            <v>Préstamos y anticipos</v>
          </cell>
          <cell r="AG917" t="str">
            <v>MIRE</v>
          </cell>
        </row>
        <row r="918">
          <cell r="N918" t="str">
            <v>01-Activo</v>
          </cell>
          <cell r="AD918">
            <v>0</v>
          </cell>
          <cell r="AF918" t="str">
            <v>Préstamos y anticipos</v>
          </cell>
          <cell r="AG918" t="str">
            <v>MIRE</v>
          </cell>
        </row>
        <row r="919">
          <cell r="N919" t="str">
            <v>01-Activo</v>
          </cell>
          <cell r="AD919">
            <v>0</v>
          </cell>
          <cell r="AF919" t="str">
            <v>Préstamos y anticipos</v>
          </cell>
          <cell r="AG919" t="str">
            <v>MIRE</v>
          </cell>
        </row>
        <row r="920">
          <cell r="N920" t="str">
            <v>01-Activo</v>
          </cell>
          <cell r="AD920">
            <v>0</v>
          </cell>
          <cell r="AF920" t="str">
            <v>Préstamos y anticipos</v>
          </cell>
          <cell r="AG920" t="str">
            <v>MIRE</v>
          </cell>
        </row>
        <row r="921">
          <cell r="N921" t="str">
            <v>01-Activo</v>
          </cell>
          <cell r="AD921">
            <v>0</v>
          </cell>
          <cell r="AF921" t="str">
            <v>Préstamos y anticipos</v>
          </cell>
          <cell r="AG921" t="str">
            <v>MIRE</v>
          </cell>
        </row>
        <row r="922">
          <cell r="N922" t="str">
            <v>01-Activo</v>
          </cell>
          <cell r="AD922">
            <v>0</v>
          </cell>
          <cell r="AF922" t="str">
            <v>Préstamos y anticipos</v>
          </cell>
          <cell r="AG922" t="str">
            <v>MIRE</v>
          </cell>
        </row>
        <row r="923">
          <cell r="N923" t="str">
            <v>01-Activo</v>
          </cell>
          <cell r="AD923">
            <v>0</v>
          </cell>
          <cell r="AF923" t="str">
            <v>Préstamos y anticipos</v>
          </cell>
          <cell r="AG923" t="str">
            <v>MIRE</v>
          </cell>
        </row>
        <row r="924">
          <cell r="N924" t="str">
            <v>01-Activo</v>
          </cell>
          <cell r="AD924">
            <v>0</v>
          </cell>
          <cell r="AF924" t="str">
            <v>Préstamos y anticipos</v>
          </cell>
          <cell r="AG924" t="str">
            <v>MIRE</v>
          </cell>
        </row>
        <row r="925">
          <cell r="N925" t="str">
            <v>01-Activo</v>
          </cell>
          <cell r="AD925">
            <v>0</v>
          </cell>
          <cell r="AF925" t="str">
            <v>Préstamos y anticipos</v>
          </cell>
          <cell r="AG925" t="str">
            <v>RMDO Si</v>
          </cell>
        </row>
        <row r="926">
          <cell r="N926" t="str">
            <v>01-Activo</v>
          </cell>
          <cell r="AD926">
            <v>0</v>
          </cell>
          <cell r="AF926" t="str">
            <v>Préstamos y anticipos</v>
          </cell>
          <cell r="AG926" t="str">
            <v>RMDO Si</v>
          </cell>
        </row>
        <row r="927">
          <cell r="N927" t="str">
            <v>01-Activo</v>
          </cell>
          <cell r="AD927">
            <v>0</v>
          </cell>
          <cell r="AF927" t="str">
            <v>Préstamos y anticipos</v>
          </cell>
          <cell r="AG927" t="str">
            <v>RMDO Si</v>
          </cell>
        </row>
        <row r="928">
          <cell r="N928" t="str">
            <v>01-Activo</v>
          </cell>
          <cell r="AD928">
            <v>0</v>
          </cell>
          <cell r="AF928" t="str">
            <v>Préstamos y anticipos</v>
          </cell>
          <cell r="AG928" t="str">
            <v>RMDO Si</v>
          </cell>
        </row>
        <row r="929">
          <cell r="N929" t="str">
            <v>01-Activo</v>
          </cell>
          <cell r="AD929">
            <v>0</v>
          </cell>
          <cell r="AF929" t="str">
            <v>Préstamos y anticipos</v>
          </cell>
          <cell r="AG929" t="str">
            <v>RMDO Si</v>
          </cell>
        </row>
        <row r="930">
          <cell r="N930" t="str">
            <v>01-Activo</v>
          </cell>
          <cell r="AD930">
            <v>0</v>
          </cell>
          <cell r="AF930" t="str">
            <v>Préstamos y anticipos</v>
          </cell>
          <cell r="AG930" t="str">
            <v>RMDO Si</v>
          </cell>
        </row>
        <row r="931">
          <cell r="N931" t="str">
            <v>01-Activo</v>
          </cell>
          <cell r="AD931">
            <v>0</v>
          </cell>
          <cell r="AF931" t="str">
            <v>Préstamos y anticipos</v>
          </cell>
          <cell r="AG931" t="str">
            <v>RMDO Si</v>
          </cell>
        </row>
        <row r="932">
          <cell r="N932" t="str">
            <v>01-Activo</v>
          </cell>
          <cell r="AD932">
            <v>0</v>
          </cell>
          <cell r="AF932" t="str">
            <v>Préstamos y anticipos</v>
          </cell>
          <cell r="AG932" t="str">
            <v>RMDO Si</v>
          </cell>
        </row>
        <row r="933">
          <cell r="N933" t="str">
            <v>01-Activo</v>
          </cell>
          <cell r="AD933">
            <v>0</v>
          </cell>
          <cell r="AF933" t="str">
            <v>Préstamos y anticipos</v>
          </cell>
          <cell r="AG933" t="str">
            <v>RMDO Si</v>
          </cell>
        </row>
        <row r="934">
          <cell r="N934" t="str">
            <v>01-Activo</v>
          </cell>
          <cell r="AD934">
            <v>0</v>
          </cell>
          <cell r="AF934" t="str">
            <v>Préstamos y anticipos</v>
          </cell>
          <cell r="AG934" t="str">
            <v>RMDO Si</v>
          </cell>
        </row>
        <row r="935">
          <cell r="N935" t="str">
            <v>01-Activo</v>
          </cell>
          <cell r="AD935">
            <v>0</v>
          </cell>
          <cell r="AF935" t="str">
            <v>Préstamos y anticipos</v>
          </cell>
          <cell r="AG935" t="str">
            <v>RMDO Si</v>
          </cell>
        </row>
        <row r="936">
          <cell r="N936" t="str">
            <v>01-Activo</v>
          </cell>
          <cell r="AD936">
            <v>0</v>
          </cell>
          <cell r="AF936" t="str">
            <v>Préstamos y anticipos</v>
          </cell>
          <cell r="AG936" t="str">
            <v>RMDO Si</v>
          </cell>
        </row>
        <row r="937">
          <cell r="N937" t="str">
            <v>01-Activo</v>
          </cell>
          <cell r="AD937">
            <v>0</v>
          </cell>
          <cell r="AF937" t="str">
            <v>Préstamos y anticipos</v>
          </cell>
          <cell r="AG937" t="str">
            <v>RMDO Si</v>
          </cell>
        </row>
        <row r="938">
          <cell r="N938" t="str">
            <v>01-Activo</v>
          </cell>
          <cell r="AD938">
            <v>0</v>
          </cell>
          <cell r="AF938" t="str">
            <v>Préstamos y anticipos</v>
          </cell>
          <cell r="AG938" t="str">
            <v>RMDO Si</v>
          </cell>
        </row>
        <row r="939">
          <cell r="N939" t="str">
            <v>01-Activo</v>
          </cell>
          <cell r="AD939">
            <v>0</v>
          </cell>
          <cell r="AF939" t="str">
            <v>Préstamos y anticipos</v>
          </cell>
          <cell r="AG939" t="str">
            <v>RMDO Si</v>
          </cell>
        </row>
        <row r="940">
          <cell r="N940" t="str">
            <v>01-Activo</v>
          </cell>
          <cell r="AD940">
            <v>0</v>
          </cell>
          <cell r="AF940" t="str">
            <v>Préstamos y anticipos</v>
          </cell>
          <cell r="AG940" t="str">
            <v>RMDO Si</v>
          </cell>
        </row>
        <row r="941">
          <cell r="N941" t="str">
            <v>01-Activo</v>
          </cell>
          <cell r="AD941">
            <v>0</v>
          </cell>
          <cell r="AF941" t="str">
            <v>Préstamos y anticipos</v>
          </cell>
          <cell r="AG941" t="str">
            <v>RMDO Si</v>
          </cell>
        </row>
        <row r="942">
          <cell r="N942" t="str">
            <v>01-Activo</v>
          </cell>
          <cell r="AD942">
            <v>0</v>
          </cell>
          <cell r="AF942" t="str">
            <v>Préstamos y anticipos</v>
          </cell>
          <cell r="AG942" t="str">
            <v>RMDO Si</v>
          </cell>
        </row>
        <row r="943">
          <cell r="N943" t="str">
            <v>01-Activo</v>
          </cell>
          <cell r="AD943">
            <v>0</v>
          </cell>
          <cell r="AF943" t="str">
            <v>Préstamos y anticipos</v>
          </cell>
          <cell r="AG943" t="str">
            <v>RMDO Si</v>
          </cell>
        </row>
        <row r="944">
          <cell r="N944" t="str">
            <v>01-Activo</v>
          </cell>
          <cell r="AD944">
            <v>0</v>
          </cell>
          <cell r="AF944" t="str">
            <v>Préstamos y anticipos</v>
          </cell>
          <cell r="AG944" t="str">
            <v>RMDO Si</v>
          </cell>
        </row>
        <row r="945">
          <cell r="N945" t="str">
            <v>01-Activo</v>
          </cell>
          <cell r="AD945">
            <v>0</v>
          </cell>
          <cell r="AF945" t="str">
            <v>Préstamos y anticipos</v>
          </cell>
          <cell r="AG945" t="str">
            <v>RMDO Si</v>
          </cell>
        </row>
        <row r="946">
          <cell r="N946" t="str">
            <v>01-Activo</v>
          </cell>
          <cell r="AD946">
            <v>0</v>
          </cell>
          <cell r="AF946" t="str">
            <v>Préstamos y anticipos</v>
          </cell>
          <cell r="AG946" t="str">
            <v>RMDO Si</v>
          </cell>
        </row>
        <row r="947">
          <cell r="N947" t="str">
            <v>01-Activo</v>
          </cell>
          <cell r="AD947">
            <v>0</v>
          </cell>
          <cell r="AF947" t="str">
            <v>Préstamos y anticipos</v>
          </cell>
          <cell r="AG947" t="str">
            <v>RMDO Si</v>
          </cell>
        </row>
        <row r="948">
          <cell r="N948" t="str">
            <v>01-Activo</v>
          </cell>
          <cell r="AD948">
            <v>0</v>
          </cell>
          <cell r="AF948" t="str">
            <v>Préstamos y anticipos</v>
          </cell>
          <cell r="AG948" t="str">
            <v>RMDO Si</v>
          </cell>
        </row>
        <row r="949">
          <cell r="N949" t="str">
            <v>01-Activo</v>
          </cell>
          <cell r="AD949">
            <v>0</v>
          </cell>
          <cell r="AF949" t="str">
            <v>Préstamos y anticipos</v>
          </cell>
          <cell r="AG949" t="str">
            <v>RMDO Si</v>
          </cell>
        </row>
        <row r="950">
          <cell r="N950" t="str">
            <v>01-Activo</v>
          </cell>
          <cell r="AD950">
            <v>0</v>
          </cell>
          <cell r="AF950" t="str">
            <v>Préstamos y anticipos</v>
          </cell>
          <cell r="AG950" t="str">
            <v>RMDO Si</v>
          </cell>
        </row>
        <row r="951">
          <cell r="N951" t="str">
            <v>01-Activo</v>
          </cell>
          <cell r="AD951">
            <v>0</v>
          </cell>
          <cell r="AF951" t="str">
            <v>Préstamos y anticipos</v>
          </cell>
          <cell r="AG951" t="str">
            <v>RMDO Si</v>
          </cell>
        </row>
        <row r="952">
          <cell r="N952" t="str">
            <v>01-Activo</v>
          </cell>
          <cell r="AD952">
            <v>0</v>
          </cell>
          <cell r="AF952" t="str">
            <v>Préstamos y anticipos</v>
          </cell>
          <cell r="AG952" t="str">
            <v>RMDO Si</v>
          </cell>
        </row>
        <row r="953">
          <cell r="N953" t="str">
            <v>01-Activo</v>
          </cell>
          <cell r="AD953">
            <v>0</v>
          </cell>
          <cell r="AF953" t="str">
            <v>Préstamos y anticipos</v>
          </cell>
          <cell r="AG953" t="str">
            <v>RMDO Si</v>
          </cell>
        </row>
        <row r="954">
          <cell r="N954" t="str">
            <v>01-Activo</v>
          </cell>
          <cell r="AD954">
            <v>0</v>
          </cell>
          <cell r="AF954" t="str">
            <v>Préstamos y anticipos</v>
          </cell>
          <cell r="AG954" t="str">
            <v>RMDO Si</v>
          </cell>
        </row>
        <row r="955">
          <cell r="N955" t="str">
            <v>01-Activo</v>
          </cell>
          <cell r="AD955">
            <v>0</v>
          </cell>
          <cell r="AF955" t="str">
            <v>Préstamos y anticipos</v>
          </cell>
          <cell r="AG955" t="str">
            <v>RMDO Si</v>
          </cell>
        </row>
        <row r="956">
          <cell r="N956" t="str">
            <v>01-Activo</v>
          </cell>
          <cell r="AD956">
            <v>11111.08</v>
          </cell>
          <cell r="AF956" t="str">
            <v>Préstamos y anticipos</v>
          </cell>
          <cell r="AG956" t="str">
            <v>RMDO Si</v>
          </cell>
        </row>
        <row r="957">
          <cell r="N957" t="str">
            <v>01-Activo</v>
          </cell>
          <cell r="AD957">
            <v>0</v>
          </cell>
          <cell r="AF957" t="str">
            <v>Préstamos y anticipos</v>
          </cell>
          <cell r="AG957" t="str">
            <v>RMDO Si</v>
          </cell>
        </row>
        <row r="958">
          <cell r="N958" t="str">
            <v>01-Activo</v>
          </cell>
          <cell r="AD958">
            <v>0</v>
          </cell>
          <cell r="AF958" t="str">
            <v>Préstamos y anticipos</v>
          </cell>
          <cell r="AG958" t="str">
            <v>RMDO Si</v>
          </cell>
        </row>
        <row r="959">
          <cell r="N959" t="str">
            <v>01-Activo</v>
          </cell>
          <cell r="AD959">
            <v>0</v>
          </cell>
          <cell r="AF959" t="str">
            <v>Préstamos y anticipos</v>
          </cell>
          <cell r="AG959" t="str">
            <v>RMDO Si</v>
          </cell>
        </row>
        <row r="960">
          <cell r="N960" t="str">
            <v>01-Activo</v>
          </cell>
          <cell r="AD960">
            <v>0</v>
          </cell>
          <cell r="AF960" t="str">
            <v>Préstamos y anticipos</v>
          </cell>
          <cell r="AG960" t="str">
            <v>RMDO Si</v>
          </cell>
        </row>
        <row r="961">
          <cell r="N961" t="str">
            <v>01-Activo</v>
          </cell>
          <cell r="AD961">
            <v>0</v>
          </cell>
          <cell r="AF961" t="str">
            <v>Préstamos y anticipos</v>
          </cell>
          <cell r="AG961" t="str">
            <v>RMDO Si</v>
          </cell>
        </row>
        <row r="962">
          <cell r="N962" t="str">
            <v>01-Activo</v>
          </cell>
          <cell r="AD962">
            <v>0</v>
          </cell>
          <cell r="AF962" t="str">
            <v>Préstamos y anticipos</v>
          </cell>
          <cell r="AG962" t="str">
            <v>RMDO Si</v>
          </cell>
        </row>
        <row r="963">
          <cell r="N963" t="str">
            <v>01-Activo</v>
          </cell>
          <cell r="AD963">
            <v>0</v>
          </cell>
          <cell r="AF963" t="str">
            <v>Préstamos y anticipos</v>
          </cell>
          <cell r="AG963" t="str">
            <v>RMDO Si</v>
          </cell>
        </row>
        <row r="964">
          <cell r="N964" t="str">
            <v>01-Activo</v>
          </cell>
          <cell r="AD964">
            <v>0</v>
          </cell>
          <cell r="AF964" t="str">
            <v>Préstamos y anticipos</v>
          </cell>
          <cell r="AG964" t="str">
            <v>RMDO Si</v>
          </cell>
        </row>
        <row r="965">
          <cell r="N965" t="str">
            <v>01-Activo</v>
          </cell>
          <cell r="AD965">
            <v>0</v>
          </cell>
          <cell r="AF965" t="str">
            <v>Préstamos y anticipos</v>
          </cell>
          <cell r="AG965" t="str">
            <v>RMDO Si</v>
          </cell>
        </row>
        <row r="966">
          <cell r="N966" t="str">
            <v>01-Activo</v>
          </cell>
          <cell r="AD966">
            <v>0</v>
          </cell>
          <cell r="AF966" t="str">
            <v>Préstamos y anticipos</v>
          </cell>
          <cell r="AG966" t="str">
            <v>RMDO Si</v>
          </cell>
        </row>
        <row r="967">
          <cell r="N967" t="str">
            <v>01-Activo</v>
          </cell>
          <cell r="AD967">
            <v>0</v>
          </cell>
          <cell r="AF967" t="str">
            <v>Préstamos y anticipos</v>
          </cell>
          <cell r="AG967" t="str">
            <v>RMDO Si</v>
          </cell>
        </row>
        <row r="968">
          <cell r="N968" t="str">
            <v>01-Activo</v>
          </cell>
          <cell r="AD968">
            <v>0</v>
          </cell>
          <cell r="AF968" t="str">
            <v>Préstamos y anticipos</v>
          </cell>
          <cell r="AG968" t="str">
            <v>RMDO Si</v>
          </cell>
        </row>
        <row r="969">
          <cell r="N969" t="str">
            <v>01-Activo</v>
          </cell>
          <cell r="AD969">
            <v>0</v>
          </cell>
          <cell r="AF969" t="str">
            <v>Préstamos y anticipos</v>
          </cell>
          <cell r="AG969" t="str">
            <v>RMDO Si</v>
          </cell>
        </row>
        <row r="970">
          <cell r="N970" t="str">
            <v>01-Activo</v>
          </cell>
          <cell r="AD970">
            <v>0</v>
          </cell>
          <cell r="AF970" t="str">
            <v>Préstamos y anticipos</v>
          </cell>
          <cell r="AG970" t="str">
            <v>RMDO Si</v>
          </cell>
        </row>
        <row r="971">
          <cell r="N971" t="str">
            <v>01-Activo</v>
          </cell>
          <cell r="AD971">
            <v>0</v>
          </cell>
          <cell r="AF971" t="str">
            <v>Préstamos y anticipos</v>
          </cell>
          <cell r="AG971" t="str">
            <v>RMDO Si</v>
          </cell>
        </row>
        <row r="972">
          <cell r="N972" t="str">
            <v>01-Activo</v>
          </cell>
          <cell r="AD972">
            <v>0</v>
          </cell>
          <cell r="AF972" t="str">
            <v>Préstamos y anticipos</v>
          </cell>
          <cell r="AG972" t="str">
            <v>RMDO Si</v>
          </cell>
        </row>
        <row r="973">
          <cell r="N973" t="str">
            <v>01-Activo</v>
          </cell>
          <cell r="AD973">
            <v>0.12</v>
          </cell>
          <cell r="AF973" t="str">
            <v>Préstamos y anticipos</v>
          </cell>
          <cell r="AG973" t="str">
            <v>MIRE</v>
          </cell>
        </row>
        <row r="974">
          <cell r="N974" t="str">
            <v>01-Activo</v>
          </cell>
          <cell r="AD974">
            <v>58961.849999999991</v>
          </cell>
          <cell r="AF974" t="str">
            <v>Préstamos y anticipos</v>
          </cell>
          <cell r="AG974" t="str">
            <v>MIRE</v>
          </cell>
        </row>
        <row r="975">
          <cell r="N975" t="str">
            <v>01-Activo</v>
          </cell>
          <cell r="AD975">
            <v>22931.399999999998</v>
          </cell>
          <cell r="AF975" t="str">
            <v>Préstamos y anticipos</v>
          </cell>
          <cell r="AG975" t="str">
            <v>MIRE</v>
          </cell>
        </row>
        <row r="976">
          <cell r="N976" t="str">
            <v>01-Activo</v>
          </cell>
          <cell r="AD976">
            <v>0</v>
          </cell>
          <cell r="AF976" t="str">
            <v>Préstamos y anticipos</v>
          </cell>
          <cell r="AG976" t="str">
            <v>SALDO CERO</v>
          </cell>
        </row>
        <row r="977">
          <cell r="N977" t="str">
            <v>01-Activo</v>
          </cell>
          <cell r="AD977">
            <v>0</v>
          </cell>
          <cell r="AF977" t="str">
            <v>Préstamos y anticipos</v>
          </cell>
          <cell r="AG977" t="str">
            <v>SALDO CERO</v>
          </cell>
        </row>
        <row r="978">
          <cell r="N978" t="str">
            <v>01-Activo</v>
          </cell>
          <cell r="AD978">
            <v>0</v>
          </cell>
          <cell r="AF978" t="str">
            <v>Préstamos y anticipos</v>
          </cell>
          <cell r="AG978" t="str">
            <v>SALDO CERO</v>
          </cell>
        </row>
        <row r="979">
          <cell r="N979" t="str">
            <v>01-Activo</v>
          </cell>
          <cell r="AD979">
            <v>0</v>
          </cell>
          <cell r="AF979" t="str">
            <v>Préstamos y anticipos</v>
          </cell>
          <cell r="AG979" t="str">
            <v>RMDO Si</v>
          </cell>
        </row>
        <row r="980">
          <cell r="N980" t="str">
            <v>01-Activo</v>
          </cell>
          <cell r="AD980">
            <v>0</v>
          </cell>
          <cell r="AF980" t="str">
            <v>Préstamos y anticipos</v>
          </cell>
          <cell r="AG980" t="str">
            <v>MIRE</v>
          </cell>
        </row>
        <row r="981">
          <cell r="N981" t="str">
            <v>01-Activo</v>
          </cell>
          <cell r="AD981">
            <v>0</v>
          </cell>
          <cell r="AF981" t="str">
            <v>Préstamos y anticipos</v>
          </cell>
          <cell r="AG981" t="str">
            <v>MIRE</v>
          </cell>
        </row>
        <row r="982">
          <cell r="N982" t="str">
            <v>01-Activo</v>
          </cell>
          <cell r="AD982">
            <v>0</v>
          </cell>
          <cell r="AF982" t="str">
            <v>Préstamos y anticipos</v>
          </cell>
          <cell r="AG982" t="str">
            <v>MIRE</v>
          </cell>
        </row>
        <row r="983">
          <cell r="N983" t="str">
            <v>01-Activo</v>
          </cell>
          <cell r="AD983">
            <v>0</v>
          </cell>
          <cell r="AF983" t="str">
            <v>Préstamos y anticipos</v>
          </cell>
          <cell r="AG983" t="str">
            <v>NO</v>
          </cell>
        </row>
        <row r="984">
          <cell r="N984" t="str">
            <v>01-Activo</v>
          </cell>
          <cell r="AD984">
            <v>0</v>
          </cell>
          <cell r="AF984" t="str">
            <v>Préstamos y anticipos</v>
          </cell>
          <cell r="AG984" t="str">
            <v>NO</v>
          </cell>
        </row>
        <row r="985">
          <cell r="N985" t="str">
            <v>01-Activo</v>
          </cell>
          <cell r="AD985">
            <v>0</v>
          </cell>
          <cell r="AF985" t="str">
            <v>Préstamos y anticipos</v>
          </cell>
          <cell r="AG985" t="str">
            <v>NO</v>
          </cell>
        </row>
        <row r="986">
          <cell r="N986" t="str">
            <v>01-Activo</v>
          </cell>
          <cell r="AD986">
            <v>0</v>
          </cell>
          <cell r="AF986" t="str">
            <v>Préstamos y anticipos</v>
          </cell>
          <cell r="AG986" t="str">
            <v>SALDO CERO</v>
          </cell>
        </row>
        <row r="987">
          <cell r="N987" t="str">
            <v>01-Activo</v>
          </cell>
          <cell r="AD987">
            <v>0</v>
          </cell>
          <cell r="AF987" t="str">
            <v>Préstamos y anticipos</v>
          </cell>
          <cell r="AG987" t="str">
            <v>SALDO CERO</v>
          </cell>
        </row>
        <row r="988">
          <cell r="N988" t="str">
            <v>01-Activo</v>
          </cell>
          <cell r="AD988">
            <v>0</v>
          </cell>
          <cell r="AF988" t="str">
            <v>Préstamos y anticipos</v>
          </cell>
          <cell r="AG988" t="str">
            <v>SALDO CERO</v>
          </cell>
        </row>
        <row r="989">
          <cell r="N989" t="str">
            <v>01-Activo</v>
          </cell>
          <cell r="AD989">
            <v>0</v>
          </cell>
          <cell r="AF989" t="str">
            <v>Préstamos y anticipos</v>
          </cell>
          <cell r="AG989" t="str">
            <v>NO</v>
          </cell>
        </row>
        <row r="990">
          <cell r="N990" t="str">
            <v>01-Activo</v>
          </cell>
          <cell r="AD990">
            <v>0</v>
          </cell>
          <cell r="AF990" t="str">
            <v>Préstamos y anticipos</v>
          </cell>
          <cell r="AG990" t="str">
            <v>NO</v>
          </cell>
        </row>
        <row r="991">
          <cell r="N991" t="str">
            <v>01-Activo</v>
          </cell>
          <cell r="AD991">
            <v>0</v>
          </cell>
          <cell r="AF991" t="str">
            <v>Préstamos y anticipos</v>
          </cell>
          <cell r="AG991" t="str">
            <v>NO</v>
          </cell>
        </row>
        <row r="992">
          <cell r="N992" t="str">
            <v>01-Activo</v>
          </cell>
          <cell r="AD992">
            <v>0</v>
          </cell>
          <cell r="AF992" t="str">
            <v>Préstamos y anticipos</v>
          </cell>
          <cell r="AG992" t="str">
            <v>SALDO CERO</v>
          </cell>
        </row>
        <row r="993">
          <cell r="N993" t="str">
            <v>01-Activo</v>
          </cell>
          <cell r="AD993">
            <v>0</v>
          </cell>
          <cell r="AF993" t="str">
            <v>Préstamos y anticipos</v>
          </cell>
          <cell r="AG993" t="str">
            <v>SALDO CERO</v>
          </cell>
        </row>
        <row r="994">
          <cell r="N994" t="str">
            <v>01-Activo</v>
          </cell>
          <cell r="AD994">
            <v>0</v>
          </cell>
          <cell r="AF994" t="str">
            <v>Préstamos y anticipos</v>
          </cell>
          <cell r="AG994" t="str">
            <v>SALDO CERO</v>
          </cell>
        </row>
        <row r="995">
          <cell r="N995" t="str">
            <v>01-Activo</v>
          </cell>
          <cell r="AD995">
            <v>0</v>
          </cell>
          <cell r="AF995" t="str">
            <v>Préstamos y anticipos</v>
          </cell>
          <cell r="AG995" t="str">
            <v>RMDO Si</v>
          </cell>
        </row>
        <row r="996">
          <cell r="N996" t="str">
            <v>01-Activo</v>
          </cell>
          <cell r="AD996">
            <v>0</v>
          </cell>
          <cell r="AF996" t="str">
            <v>Préstamos y anticipos</v>
          </cell>
          <cell r="AG996" t="str">
            <v>RMDO Si</v>
          </cell>
        </row>
        <row r="997">
          <cell r="N997" t="str">
            <v>01-Activo</v>
          </cell>
          <cell r="AD997">
            <v>0</v>
          </cell>
          <cell r="AF997" t="str">
            <v>Préstamos y anticipos</v>
          </cell>
          <cell r="AG997" t="str">
            <v>RMDO Si</v>
          </cell>
        </row>
        <row r="998">
          <cell r="N998" t="str">
            <v>01-Activo</v>
          </cell>
          <cell r="AD998">
            <v>0</v>
          </cell>
          <cell r="AF998" t="str">
            <v>Préstamos y anticipos</v>
          </cell>
          <cell r="AG998" t="str">
            <v>SALDO CERO</v>
          </cell>
        </row>
        <row r="999">
          <cell r="N999" t="str">
            <v>01-Activo</v>
          </cell>
          <cell r="AD999">
            <v>0</v>
          </cell>
          <cell r="AF999" t="str">
            <v>Préstamos y anticipos</v>
          </cell>
          <cell r="AG999" t="str">
            <v>SALDO CERO</v>
          </cell>
        </row>
        <row r="1000">
          <cell r="N1000" t="str">
            <v>01-Activo</v>
          </cell>
          <cell r="AD1000">
            <v>0</v>
          </cell>
          <cell r="AF1000" t="str">
            <v>Préstamos y anticipos</v>
          </cell>
          <cell r="AG1000" t="str">
            <v>SALDO CERO</v>
          </cell>
        </row>
        <row r="1001">
          <cell r="N1001" t="str">
            <v>01-Activo</v>
          </cell>
          <cell r="AD1001">
            <v>0</v>
          </cell>
          <cell r="AF1001" t="str">
            <v>Préstamos y anticipos</v>
          </cell>
          <cell r="AG1001" t="str">
            <v>RMDO Si</v>
          </cell>
        </row>
        <row r="1002">
          <cell r="N1002" t="str">
            <v>01-Activo</v>
          </cell>
          <cell r="AD1002">
            <v>5.39</v>
          </cell>
          <cell r="AF1002" t="str">
            <v>Préstamos y anticipos</v>
          </cell>
          <cell r="AG1002" t="str">
            <v>RMDO Si</v>
          </cell>
        </row>
        <row r="1003">
          <cell r="N1003" t="str">
            <v>01-Activo</v>
          </cell>
          <cell r="AD1003">
            <v>0</v>
          </cell>
          <cell r="AF1003" t="str">
            <v>Préstamos y anticipos</v>
          </cell>
          <cell r="AG1003" t="str">
            <v>RMDO Si</v>
          </cell>
        </row>
        <row r="1004">
          <cell r="N1004" t="str">
            <v>01-Activo</v>
          </cell>
          <cell r="AD1004">
            <v>0</v>
          </cell>
          <cell r="AF1004" t="str">
            <v>Préstamos y anticipos</v>
          </cell>
          <cell r="AG1004" t="str">
            <v>SALDO CERO</v>
          </cell>
        </row>
        <row r="1005">
          <cell r="N1005" t="str">
            <v>01-Activo</v>
          </cell>
          <cell r="AD1005">
            <v>0</v>
          </cell>
          <cell r="AF1005" t="str">
            <v>Préstamos y anticipos</v>
          </cell>
          <cell r="AG1005" t="str">
            <v>SALDO CERO</v>
          </cell>
        </row>
        <row r="1006">
          <cell r="N1006" t="str">
            <v>01-Activo</v>
          </cell>
          <cell r="AD1006">
            <v>0</v>
          </cell>
          <cell r="AF1006" t="str">
            <v>Préstamos y anticipos</v>
          </cell>
          <cell r="AG1006" t="str">
            <v>SALDO CERO</v>
          </cell>
        </row>
        <row r="1007">
          <cell r="N1007" t="str">
            <v>01-Activo</v>
          </cell>
          <cell r="AD1007">
            <v>398932.46</v>
          </cell>
          <cell r="AF1007" t="str">
            <v>Préstamos y anticipos</v>
          </cell>
          <cell r="AG1007" t="str">
            <v>MIRE</v>
          </cell>
        </row>
        <row r="1008">
          <cell r="N1008" t="str">
            <v>01-Activo</v>
          </cell>
          <cell r="AD1008">
            <v>1037727.9700000003</v>
          </cell>
          <cell r="AF1008" t="str">
            <v>Préstamos y anticipos</v>
          </cell>
          <cell r="AG1008" t="str">
            <v>MIRE</v>
          </cell>
        </row>
        <row r="1009">
          <cell r="N1009" t="str">
            <v>01-Activo</v>
          </cell>
          <cell r="AD1009">
            <v>132042.28999999998</v>
          </cell>
          <cell r="AF1009" t="str">
            <v>Préstamos y anticipos</v>
          </cell>
          <cell r="AG1009" t="str">
            <v>MIRE</v>
          </cell>
        </row>
        <row r="1010">
          <cell r="N1010" t="str">
            <v>01-Activo</v>
          </cell>
          <cell r="AD1010">
            <v>0</v>
          </cell>
          <cell r="AF1010" t="str">
            <v>Préstamos y anticipos</v>
          </cell>
          <cell r="AG1010" t="str">
            <v>SALDO CERO</v>
          </cell>
        </row>
        <row r="1011">
          <cell r="N1011" t="str">
            <v>01-Activo</v>
          </cell>
          <cell r="AD1011">
            <v>0</v>
          </cell>
          <cell r="AF1011" t="str">
            <v>Préstamos y anticipos</v>
          </cell>
          <cell r="AG1011" t="str">
            <v>SALDO CERO</v>
          </cell>
        </row>
        <row r="1012">
          <cell r="N1012" t="str">
            <v>01-Activo</v>
          </cell>
          <cell r="AD1012">
            <v>0</v>
          </cell>
          <cell r="AF1012" t="str">
            <v>Préstamos y anticipos</v>
          </cell>
          <cell r="AG1012" t="str">
            <v>SALDO CERO</v>
          </cell>
        </row>
        <row r="1013">
          <cell r="N1013" t="str">
            <v>01-Activo</v>
          </cell>
          <cell r="AD1013">
            <v>4020750.3899999992</v>
          </cell>
          <cell r="AF1013" t="str">
            <v>Préstamos y anticipos</v>
          </cell>
          <cell r="AG1013" t="str">
            <v>MIRE</v>
          </cell>
        </row>
        <row r="1014">
          <cell r="N1014" t="str">
            <v>01-Activo</v>
          </cell>
          <cell r="AD1014">
            <v>584905.99999999977</v>
          </cell>
          <cell r="AF1014" t="str">
            <v>Préstamos y anticipos</v>
          </cell>
          <cell r="AG1014" t="str">
            <v>MIRE</v>
          </cell>
        </row>
        <row r="1015">
          <cell r="N1015" t="str">
            <v>01-Activo</v>
          </cell>
          <cell r="AD1015">
            <v>4339.8899999999994</v>
          </cell>
          <cell r="AF1015" t="str">
            <v>Préstamos y anticipos</v>
          </cell>
          <cell r="AG1015" t="str">
            <v>MIRE</v>
          </cell>
        </row>
        <row r="1016">
          <cell r="N1016" t="str">
            <v>01-Activo</v>
          </cell>
          <cell r="AD1016">
            <v>0</v>
          </cell>
          <cell r="AF1016" t="str">
            <v>Préstamos y anticipos</v>
          </cell>
          <cell r="AG1016" t="str">
            <v>SALDO CERO</v>
          </cell>
        </row>
        <row r="1017">
          <cell r="N1017" t="str">
            <v>01-Activo</v>
          </cell>
          <cell r="AD1017">
            <v>0</v>
          </cell>
          <cell r="AF1017" t="str">
            <v>Préstamos y anticipos</v>
          </cell>
          <cell r="AG1017" t="str">
            <v>SALDO CERO</v>
          </cell>
        </row>
        <row r="1018">
          <cell r="N1018" t="str">
            <v>01-Activo</v>
          </cell>
          <cell r="AD1018">
            <v>0</v>
          </cell>
          <cell r="AF1018" t="str">
            <v>Préstamos y anticipos</v>
          </cell>
          <cell r="AG1018" t="str">
            <v>SALDO CERO</v>
          </cell>
        </row>
        <row r="1019">
          <cell r="N1019" t="str">
            <v>01-Activo</v>
          </cell>
          <cell r="AD1019">
            <v>1656.22</v>
          </cell>
          <cell r="AF1019" t="str">
            <v>Préstamos y anticipos</v>
          </cell>
          <cell r="AG1019" t="str">
            <v>MIRE</v>
          </cell>
        </row>
        <row r="1020">
          <cell r="N1020" t="str">
            <v>01-Activo</v>
          </cell>
          <cell r="AD1020">
            <v>1617987.3300000003</v>
          </cell>
          <cell r="AF1020" t="str">
            <v>Préstamos y anticipos</v>
          </cell>
          <cell r="AG1020" t="str">
            <v>MIRE</v>
          </cell>
        </row>
        <row r="1021">
          <cell r="N1021" t="str">
            <v>01-Activo</v>
          </cell>
          <cell r="AD1021">
            <v>0</v>
          </cell>
          <cell r="AF1021" t="str">
            <v>Préstamos y anticipos</v>
          </cell>
          <cell r="AG1021" t="str">
            <v>NO</v>
          </cell>
        </row>
        <row r="1022">
          <cell r="N1022" t="str">
            <v>01-Activo</v>
          </cell>
          <cell r="AD1022">
            <v>35</v>
          </cell>
          <cell r="AF1022" t="str">
            <v>Préstamos y anticipos</v>
          </cell>
          <cell r="AG1022" t="str">
            <v>NO</v>
          </cell>
        </row>
        <row r="1023">
          <cell r="N1023" t="str">
            <v>01-Activo</v>
          </cell>
          <cell r="AD1023">
            <v>2</v>
          </cell>
          <cell r="AF1023" t="str">
            <v>Préstamos y anticipos</v>
          </cell>
          <cell r="AG1023" t="str">
            <v>NO</v>
          </cell>
        </row>
        <row r="1024">
          <cell r="N1024" t="str">
            <v>01-Activo</v>
          </cell>
          <cell r="AD1024">
            <v>0</v>
          </cell>
          <cell r="AF1024" t="str">
            <v>Préstamos y anticipos</v>
          </cell>
          <cell r="AG1024" t="str">
            <v>SALDO CERO</v>
          </cell>
        </row>
        <row r="1025">
          <cell r="N1025" t="str">
            <v>01-Activo</v>
          </cell>
          <cell r="AD1025">
            <v>0</v>
          </cell>
          <cell r="AF1025" t="str">
            <v>Préstamos y anticipos</v>
          </cell>
          <cell r="AG1025" t="str">
            <v>SALDO CERO</v>
          </cell>
        </row>
        <row r="1026">
          <cell r="N1026" t="str">
            <v>01-Activo</v>
          </cell>
          <cell r="AD1026">
            <v>0</v>
          </cell>
          <cell r="AF1026" t="str">
            <v>Préstamos y anticipos</v>
          </cell>
          <cell r="AG1026" t="str">
            <v>SALDO CERO</v>
          </cell>
        </row>
        <row r="1027">
          <cell r="N1027" t="str">
            <v>01-Activo</v>
          </cell>
          <cell r="AD1027">
            <v>0</v>
          </cell>
          <cell r="AF1027" t="str">
            <v>Préstamos y anticipos</v>
          </cell>
          <cell r="AG1027" t="str">
            <v>MIRE</v>
          </cell>
        </row>
        <row r="1028">
          <cell r="N1028" t="str">
            <v>01-Activo</v>
          </cell>
          <cell r="AD1028">
            <v>26.48</v>
          </cell>
          <cell r="AF1028" t="str">
            <v>Préstamos y anticipos</v>
          </cell>
          <cell r="AG1028" t="str">
            <v>MIRE</v>
          </cell>
        </row>
        <row r="1029">
          <cell r="N1029" t="str">
            <v>01-Activo</v>
          </cell>
          <cell r="AD1029">
            <v>0</v>
          </cell>
          <cell r="AF1029" t="str">
            <v>Préstamos y anticipos</v>
          </cell>
          <cell r="AG1029" t="str">
            <v>SALDO CERO</v>
          </cell>
        </row>
        <row r="1030">
          <cell r="N1030" t="str">
            <v>01-Activo</v>
          </cell>
          <cell r="AD1030">
            <v>0</v>
          </cell>
          <cell r="AF1030" t="str">
            <v>Préstamos y anticipos</v>
          </cell>
          <cell r="AG1030" t="str">
            <v>SALDO CERO</v>
          </cell>
        </row>
        <row r="1031">
          <cell r="N1031" t="str">
            <v>01-Activo</v>
          </cell>
          <cell r="AD1031">
            <v>610.81999999999971</v>
          </cell>
          <cell r="AF1031" t="str">
            <v>Préstamos y anticipos</v>
          </cell>
          <cell r="AG1031" t="str">
            <v>NO</v>
          </cell>
        </row>
        <row r="1032">
          <cell r="N1032" t="str">
            <v>01-Activo</v>
          </cell>
          <cell r="AD1032">
            <v>49671.559999999641</v>
          </cell>
          <cell r="AF1032" t="str">
            <v>Préstamos y anticipos</v>
          </cell>
          <cell r="AG1032" t="str">
            <v>NO</v>
          </cell>
        </row>
        <row r="1033">
          <cell r="N1033" t="str">
            <v>01-Activo</v>
          </cell>
          <cell r="AD1033">
            <v>7808895.4399999995</v>
          </cell>
          <cell r="AF1033" t="str">
            <v>Préstamos y anticipos</v>
          </cell>
          <cell r="AG1033" t="str">
            <v>MIRE</v>
          </cell>
        </row>
        <row r="1034">
          <cell r="N1034" t="str">
            <v>01-Activo</v>
          </cell>
          <cell r="AD1034">
            <v>947986.2900000005</v>
          </cell>
          <cell r="AF1034" t="str">
            <v>Préstamos y anticipos</v>
          </cell>
          <cell r="AG1034" t="str">
            <v>MIRE</v>
          </cell>
        </row>
        <row r="1035">
          <cell r="N1035" t="str">
            <v>01-Activo</v>
          </cell>
          <cell r="AD1035">
            <v>240735.03</v>
          </cell>
          <cell r="AF1035" t="str">
            <v>Préstamos y anticipos</v>
          </cell>
          <cell r="AG1035" t="str">
            <v>MIRE</v>
          </cell>
        </row>
        <row r="1036">
          <cell r="N1036" t="str">
            <v>01-Activo</v>
          </cell>
          <cell r="AD1036">
            <v>0</v>
          </cell>
          <cell r="AF1036" t="str">
            <v>Préstamos y anticipos</v>
          </cell>
          <cell r="AG1036" t="str">
            <v>SALDO CERO</v>
          </cell>
        </row>
        <row r="1037">
          <cell r="N1037" t="str">
            <v>01-Activo</v>
          </cell>
          <cell r="AD1037">
            <v>0</v>
          </cell>
          <cell r="AF1037" t="str">
            <v>Préstamos y anticipos</v>
          </cell>
          <cell r="AG1037" t="str">
            <v>SALDO CERO</v>
          </cell>
        </row>
        <row r="1038">
          <cell r="N1038" t="str">
            <v>01-Activo</v>
          </cell>
          <cell r="AD1038">
            <v>0</v>
          </cell>
          <cell r="AF1038" t="str">
            <v>Préstamos y anticipos</v>
          </cell>
          <cell r="AG1038" t="str">
            <v>SALDO CERO</v>
          </cell>
        </row>
        <row r="1039">
          <cell r="N1039" t="str">
            <v>01-Activo</v>
          </cell>
          <cell r="AD1039">
            <v>171027.13999999998</v>
          </cell>
          <cell r="AF1039" t="str">
            <v>Préstamos y anticipos</v>
          </cell>
          <cell r="AG1039" t="str">
            <v>MIRE</v>
          </cell>
        </row>
        <row r="1040">
          <cell r="N1040" t="str">
            <v>01-Activo</v>
          </cell>
          <cell r="AD1040">
            <v>51894.58</v>
          </cell>
          <cell r="AF1040" t="str">
            <v>Préstamos y anticipos</v>
          </cell>
          <cell r="AG1040" t="str">
            <v>MIRE</v>
          </cell>
        </row>
        <row r="1041">
          <cell r="N1041" t="str">
            <v>01-Activo</v>
          </cell>
          <cell r="AD1041">
            <v>0</v>
          </cell>
          <cell r="AF1041" t="str">
            <v>Préstamos y anticipos</v>
          </cell>
          <cell r="AG1041" t="str">
            <v>RMDO Si</v>
          </cell>
        </row>
        <row r="1042">
          <cell r="N1042" t="str">
            <v>01-Activo</v>
          </cell>
          <cell r="AD1042">
            <v>0</v>
          </cell>
          <cell r="AF1042" t="str">
            <v>Préstamos y anticipos</v>
          </cell>
          <cell r="AG1042" t="str">
            <v>SALDO CERO</v>
          </cell>
        </row>
        <row r="1043">
          <cell r="N1043" t="str">
            <v>01-Activo</v>
          </cell>
          <cell r="AD1043">
            <v>0</v>
          </cell>
          <cell r="AF1043" t="str">
            <v>Préstamos y anticipos</v>
          </cell>
          <cell r="AG1043" t="str">
            <v>SALDO CERO</v>
          </cell>
        </row>
        <row r="1044">
          <cell r="N1044" t="str">
            <v>01-Activo</v>
          </cell>
          <cell r="AD1044">
            <v>0</v>
          </cell>
          <cell r="AF1044" t="str">
            <v>Préstamos y anticipos</v>
          </cell>
          <cell r="AG1044" t="str">
            <v>SALDO CERO</v>
          </cell>
        </row>
        <row r="1045">
          <cell r="N1045" t="str">
            <v>01-Activo</v>
          </cell>
          <cell r="AD1045">
            <v>187134.26999999981</v>
          </cell>
          <cell r="AF1045" t="str">
            <v>Préstamos y anticipos</v>
          </cell>
          <cell r="AG1045" t="str">
            <v>MIRE</v>
          </cell>
        </row>
        <row r="1046">
          <cell r="N1046" t="str">
            <v>01-Activo</v>
          </cell>
          <cell r="AD1046">
            <v>0</v>
          </cell>
          <cell r="AF1046" t="str">
            <v>Préstamos y anticipos</v>
          </cell>
          <cell r="AG1046" t="str">
            <v>SALDO CERO</v>
          </cell>
        </row>
        <row r="1047">
          <cell r="N1047" t="str">
            <v>01-Activo</v>
          </cell>
          <cell r="AD1047">
            <v>0</v>
          </cell>
          <cell r="AF1047" t="str">
            <v>Préstamos y anticipos</v>
          </cell>
          <cell r="AG1047" t="str">
            <v>SALDO CERO</v>
          </cell>
        </row>
        <row r="1048">
          <cell r="N1048" t="str">
            <v>01-Activo</v>
          </cell>
          <cell r="AD1048">
            <v>9960.340000000002</v>
          </cell>
          <cell r="AF1048" t="str">
            <v>Préstamos y anticipos</v>
          </cell>
          <cell r="AG1048" t="str">
            <v>MIRE</v>
          </cell>
        </row>
        <row r="1049">
          <cell r="N1049" t="str">
            <v>01-Activo</v>
          </cell>
          <cell r="AD1049">
            <v>32630.839999999997</v>
          </cell>
          <cell r="AF1049" t="str">
            <v>Préstamos y anticipos</v>
          </cell>
          <cell r="AG1049" t="str">
            <v>MIRE</v>
          </cell>
        </row>
        <row r="1050">
          <cell r="N1050" t="str">
            <v>01-Activo</v>
          </cell>
          <cell r="AD1050">
            <v>0</v>
          </cell>
          <cell r="AF1050" t="str">
            <v>Préstamos y anticipos</v>
          </cell>
          <cell r="AG1050" t="str">
            <v>SALDO CERO</v>
          </cell>
        </row>
        <row r="1051">
          <cell r="N1051" t="str">
            <v>01-Activo</v>
          </cell>
          <cell r="AD1051">
            <v>0</v>
          </cell>
          <cell r="AF1051" t="str">
            <v>Préstamos y anticipos</v>
          </cell>
          <cell r="AG1051" t="str">
            <v>SALDO CERO</v>
          </cell>
        </row>
        <row r="1052">
          <cell r="N1052" t="str">
            <v>01-Activo</v>
          </cell>
          <cell r="AD1052">
            <v>0</v>
          </cell>
          <cell r="AF1052" t="str">
            <v>Préstamos y anticipos</v>
          </cell>
          <cell r="AG1052" t="str">
            <v>MIRE</v>
          </cell>
        </row>
        <row r="1053">
          <cell r="N1053" t="str">
            <v>01-Activo</v>
          </cell>
          <cell r="AD1053">
            <v>-11.04</v>
          </cell>
          <cell r="AF1053" t="str">
            <v>Préstamos y anticipos</v>
          </cell>
          <cell r="AG1053" t="str">
            <v>MIRE</v>
          </cell>
        </row>
        <row r="1054">
          <cell r="N1054" t="str">
            <v>01-Activo</v>
          </cell>
          <cell r="AD1054">
            <v>0</v>
          </cell>
          <cell r="AF1054" t="str">
            <v>Préstamos y anticipos</v>
          </cell>
          <cell r="AG1054" t="str">
            <v>MIRE</v>
          </cell>
        </row>
        <row r="1055">
          <cell r="N1055" t="str">
            <v>01-Activo</v>
          </cell>
          <cell r="AD1055">
            <v>0</v>
          </cell>
          <cell r="AF1055" t="str">
            <v>Préstamos y anticipos</v>
          </cell>
          <cell r="AG1055" t="str">
            <v>MIRE</v>
          </cell>
        </row>
        <row r="1056">
          <cell r="N1056" t="str">
            <v>01-Activo</v>
          </cell>
          <cell r="AD1056">
            <v>0</v>
          </cell>
          <cell r="AF1056" t="str">
            <v>Préstamos y anticipos</v>
          </cell>
          <cell r="AG1056" t="str">
            <v>SALDO CERO</v>
          </cell>
        </row>
        <row r="1057">
          <cell r="N1057" t="str">
            <v>01-Activo</v>
          </cell>
          <cell r="AD1057">
            <v>0</v>
          </cell>
          <cell r="AF1057" t="str">
            <v>Préstamos y anticipos</v>
          </cell>
          <cell r="AG1057" t="str">
            <v>MIRE</v>
          </cell>
        </row>
        <row r="1058">
          <cell r="N1058" t="str">
            <v>01-Activo</v>
          </cell>
          <cell r="AD1058">
            <v>-134.03</v>
          </cell>
          <cell r="AF1058" t="str">
            <v>Préstamos y anticipos</v>
          </cell>
          <cell r="AG1058" t="str">
            <v>MIRE</v>
          </cell>
        </row>
        <row r="1059">
          <cell r="N1059" t="str">
            <v>01-Activo</v>
          </cell>
          <cell r="AD1059">
            <v>0</v>
          </cell>
          <cell r="AF1059" t="str">
            <v>Préstamos y anticipos</v>
          </cell>
          <cell r="AG1059" t="str">
            <v>SALDO CERO</v>
          </cell>
        </row>
        <row r="1060">
          <cell r="N1060" t="str">
            <v>01-Activo</v>
          </cell>
          <cell r="AD1060">
            <v>0</v>
          </cell>
          <cell r="AF1060" t="str">
            <v>Préstamos y anticipos</v>
          </cell>
          <cell r="AG1060" t="str">
            <v>MIRE</v>
          </cell>
        </row>
        <row r="1061">
          <cell r="N1061" t="str">
            <v>01-Activo</v>
          </cell>
          <cell r="AD1061">
            <v>-4333.25</v>
          </cell>
          <cell r="AF1061" t="str">
            <v>Préstamos y anticipos</v>
          </cell>
          <cell r="AG1061" t="str">
            <v>MIRE</v>
          </cell>
        </row>
        <row r="1062">
          <cell r="N1062" t="str">
            <v>01-Activo</v>
          </cell>
          <cell r="AD1062">
            <v>-1505.75</v>
          </cell>
          <cell r="AF1062" t="str">
            <v>Préstamos y anticipos</v>
          </cell>
          <cell r="AG1062" t="str">
            <v>MIRE</v>
          </cell>
        </row>
        <row r="1063">
          <cell r="N1063" t="str">
            <v>01-Activo</v>
          </cell>
          <cell r="AD1063">
            <v>-534.08999999999992</v>
          </cell>
          <cell r="AF1063" t="str">
            <v>Préstamos y anticipos</v>
          </cell>
          <cell r="AG1063" t="str">
            <v>MIRE</v>
          </cell>
        </row>
        <row r="1064">
          <cell r="N1064" t="str">
            <v>01-Activo</v>
          </cell>
          <cell r="AD1064">
            <v>-8.5699999999999985</v>
          </cell>
          <cell r="AF1064" t="str">
            <v>Préstamos y anticipos</v>
          </cell>
          <cell r="AG1064" t="str">
            <v>MIRE</v>
          </cell>
        </row>
        <row r="1065">
          <cell r="N1065" t="str">
            <v>01-Activo</v>
          </cell>
          <cell r="AD1065">
            <v>-51.95000000000001</v>
          </cell>
          <cell r="AF1065" t="str">
            <v>Préstamos y anticipos</v>
          </cell>
          <cell r="AG1065" t="str">
            <v>MIRE</v>
          </cell>
        </row>
        <row r="1066">
          <cell r="N1066" t="str">
            <v>01-Activo</v>
          </cell>
          <cell r="AD1066">
            <v>9.0949470177292824E-13</v>
          </cell>
          <cell r="AF1066" t="str">
            <v>Préstamos y anticipos</v>
          </cell>
          <cell r="AG1066" t="str">
            <v>MIRE</v>
          </cell>
        </row>
        <row r="1067">
          <cell r="N1067" t="str">
            <v>01-Activo</v>
          </cell>
          <cell r="AD1067">
            <v>0</v>
          </cell>
          <cell r="AF1067" t="str">
            <v>Préstamos y anticipos</v>
          </cell>
          <cell r="AG1067" t="str">
            <v>MIRE</v>
          </cell>
        </row>
        <row r="1068">
          <cell r="N1068" t="str">
            <v>01-Activo</v>
          </cell>
          <cell r="AD1068">
            <v>0</v>
          </cell>
          <cell r="AF1068" t="str">
            <v>Préstamos y anticipos</v>
          </cell>
          <cell r="AG1068" t="str">
            <v>MIRE</v>
          </cell>
        </row>
        <row r="1069">
          <cell r="N1069" t="str">
            <v>01-Activo</v>
          </cell>
          <cell r="AD1069">
            <v>-20.900000000000002</v>
          </cell>
          <cell r="AF1069" t="str">
            <v>Préstamos y anticipos</v>
          </cell>
          <cell r="AG1069" t="str">
            <v>MIRE</v>
          </cell>
        </row>
        <row r="1070">
          <cell r="N1070" t="str">
            <v>01-Activo</v>
          </cell>
          <cell r="AD1070">
            <v>0</v>
          </cell>
          <cell r="AF1070" t="str">
            <v>Préstamos y anticipos</v>
          </cell>
          <cell r="AG1070" t="str">
            <v>MIRE</v>
          </cell>
        </row>
        <row r="1071">
          <cell r="N1071" t="str">
            <v>01-Activo</v>
          </cell>
          <cell r="AD1071">
            <v>0</v>
          </cell>
          <cell r="AF1071" t="str">
            <v>Préstamos y anticipos</v>
          </cell>
          <cell r="AG1071" t="str">
            <v>MIRE</v>
          </cell>
        </row>
        <row r="1072">
          <cell r="N1072" t="str">
            <v>01-Activo</v>
          </cell>
          <cell r="AD1072">
            <v>0</v>
          </cell>
          <cell r="AF1072" t="str">
            <v>Préstamos y anticipos</v>
          </cell>
          <cell r="AG1072" t="str">
            <v>MIRE</v>
          </cell>
        </row>
        <row r="1073">
          <cell r="N1073" t="str">
            <v>01-Activo</v>
          </cell>
          <cell r="AD1073">
            <v>0</v>
          </cell>
          <cell r="AF1073" t="str">
            <v>Préstamos y anticipos</v>
          </cell>
          <cell r="AG1073" t="str">
            <v>MIRE</v>
          </cell>
        </row>
        <row r="1074">
          <cell r="N1074" t="str">
            <v>01-Activo</v>
          </cell>
          <cell r="AD1074">
            <v>-1941.8500000000001</v>
          </cell>
          <cell r="AF1074" t="str">
            <v>Préstamos y anticipos</v>
          </cell>
          <cell r="AG1074" t="str">
            <v>MIRE</v>
          </cell>
        </row>
        <row r="1075">
          <cell r="N1075" t="str">
            <v>01-Activo</v>
          </cell>
          <cell r="AD1075">
            <v>-1767.85</v>
          </cell>
          <cell r="AF1075" t="str">
            <v>Préstamos y anticipos</v>
          </cell>
          <cell r="AG1075" t="str">
            <v>MIRE</v>
          </cell>
        </row>
        <row r="1076">
          <cell r="N1076" t="str">
            <v>01-Activo</v>
          </cell>
          <cell r="AD1076">
            <v>-11.370000000000118</v>
          </cell>
          <cell r="AF1076" t="str">
            <v>Préstamos y anticipos</v>
          </cell>
          <cell r="AG1076" t="str">
            <v>MIRE</v>
          </cell>
        </row>
        <row r="1077">
          <cell r="N1077" t="str">
            <v>01-Activo</v>
          </cell>
          <cell r="AD1077">
            <v>-1493.32</v>
          </cell>
          <cell r="AF1077" t="str">
            <v>Préstamos y anticipos</v>
          </cell>
          <cell r="AG1077" t="str">
            <v>MIRE</v>
          </cell>
        </row>
        <row r="1078">
          <cell r="N1078" t="str">
            <v>01-Activo</v>
          </cell>
          <cell r="AD1078">
            <v>0</v>
          </cell>
          <cell r="AF1078" t="str">
            <v>Préstamos y anticipos</v>
          </cell>
          <cell r="AG1078" t="str">
            <v>MIRE</v>
          </cell>
        </row>
        <row r="1079">
          <cell r="N1079" t="str">
            <v>01-Activo</v>
          </cell>
          <cell r="AD1079">
            <v>0</v>
          </cell>
          <cell r="AF1079" t="str">
            <v>Préstamos y anticipos</v>
          </cell>
          <cell r="AG1079" t="str">
            <v>MIRE</v>
          </cell>
        </row>
        <row r="1080">
          <cell r="N1080" t="str">
            <v>01-Activo</v>
          </cell>
          <cell r="AD1080">
            <v>-33.42</v>
          </cell>
          <cell r="AF1080" t="str">
            <v>Préstamos y anticipos</v>
          </cell>
          <cell r="AG1080" t="str">
            <v>MIRE</v>
          </cell>
        </row>
        <row r="1081">
          <cell r="N1081" t="str">
            <v>01-Activo</v>
          </cell>
          <cell r="AD1081">
            <v>-159.43</v>
          </cell>
          <cell r="AF1081" t="str">
            <v>Préstamos y anticipos</v>
          </cell>
          <cell r="AG1081" t="str">
            <v>MIRE</v>
          </cell>
        </row>
        <row r="1082">
          <cell r="N1082" t="str">
            <v>01-Activo</v>
          </cell>
          <cell r="AD1082">
            <v>0</v>
          </cell>
          <cell r="AF1082" t="str">
            <v>Préstamos y anticipos</v>
          </cell>
          <cell r="AG1082" t="str">
            <v>MIRE</v>
          </cell>
        </row>
        <row r="1083">
          <cell r="N1083" t="str">
            <v>01-Activo</v>
          </cell>
          <cell r="AD1083">
            <v>0</v>
          </cell>
          <cell r="AF1083" t="str">
            <v>Préstamos y anticipos</v>
          </cell>
          <cell r="AG1083" t="str">
            <v>MIRE</v>
          </cell>
        </row>
        <row r="1084">
          <cell r="N1084" t="str">
            <v>01-Activo</v>
          </cell>
          <cell r="AD1084">
            <v>-9744.8700000000026</v>
          </cell>
          <cell r="AF1084" t="str">
            <v>Préstamos y anticipos</v>
          </cell>
          <cell r="AG1084" t="str">
            <v>MIRE</v>
          </cell>
        </row>
        <row r="1085">
          <cell r="N1085" t="str">
            <v>01-Activo</v>
          </cell>
          <cell r="AD1085">
            <v>-7482.3600000000006</v>
          </cell>
          <cell r="AF1085" t="str">
            <v>Préstamos y anticipos</v>
          </cell>
          <cell r="AG1085" t="str">
            <v>MIRE</v>
          </cell>
        </row>
        <row r="1086">
          <cell r="N1086" t="str">
            <v>01-Activo</v>
          </cell>
          <cell r="AD1086">
            <v>-54805.62999999999</v>
          </cell>
          <cell r="AF1086" t="str">
            <v>Préstamos y anticipos</v>
          </cell>
          <cell r="AG1086" t="str">
            <v>MIRE</v>
          </cell>
        </row>
        <row r="1087">
          <cell r="N1087" t="str">
            <v>01-Activo</v>
          </cell>
          <cell r="AD1087">
            <v>-79313.360000000015</v>
          </cell>
          <cell r="AF1087" t="str">
            <v>Préstamos y anticipos</v>
          </cell>
          <cell r="AG1087" t="str">
            <v>MIRE</v>
          </cell>
        </row>
        <row r="1088">
          <cell r="N1088" t="str">
            <v>01-Activo</v>
          </cell>
          <cell r="AD1088">
            <v>-2270.0500000000002</v>
          </cell>
          <cell r="AF1088" t="str">
            <v>Préstamos y anticipos</v>
          </cell>
          <cell r="AG1088" t="str">
            <v>MIRE</v>
          </cell>
        </row>
        <row r="1089">
          <cell r="N1089" t="str">
            <v>01-Activo</v>
          </cell>
          <cell r="AD1089">
            <v>-29739.500000000004</v>
          </cell>
          <cell r="AF1089" t="str">
            <v>Préstamos y anticipos</v>
          </cell>
          <cell r="AG1089" t="str">
            <v>MIRE</v>
          </cell>
        </row>
        <row r="1090">
          <cell r="N1090" t="str">
            <v>01-Activo</v>
          </cell>
          <cell r="AD1090">
            <v>-5799.58</v>
          </cell>
          <cell r="AF1090" t="str">
            <v>Préstamos y anticipos</v>
          </cell>
          <cell r="AG1090" t="str">
            <v>MIRE</v>
          </cell>
        </row>
        <row r="1091">
          <cell r="N1091" t="str">
            <v>01-Activo</v>
          </cell>
          <cell r="AD1091">
            <v>-1123.57</v>
          </cell>
          <cell r="AF1091" t="str">
            <v>Préstamos y anticipos</v>
          </cell>
          <cell r="AG1091" t="str">
            <v>MIRE</v>
          </cell>
        </row>
        <row r="1092">
          <cell r="N1092" t="str">
            <v>01-Activo</v>
          </cell>
          <cell r="AD1092">
            <v>-130745.68000000001</v>
          </cell>
          <cell r="AF1092" t="str">
            <v>Préstamos y anticipos</v>
          </cell>
          <cell r="AG1092" t="str">
            <v>MIRE</v>
          </cell>
        </row>
        <row r="1093">
          <cell r="N1093" t="str">
            <v>01-Activo</v>
          </cell>
          <cell r="AD1093">
            <v>-106979.67</v>
          </cell>
          <cell r="AF1093" t="str">
            <v>Préstamos y anticipos</v>
          </cell>
          <cell r="AG1093" t="str">
            <v>MIRE</v>
          </cell>
        </row>
        <row r="1094">
          <cell r="N1094" t="str">
            <v>01-Activo</v>
          </cell>
          <cell r="AD1094">
            <v>-11062</v>
          </cell>
          <cell r="AF1094" t="str">
            <v>Préstamos y anticipos</v>
          </cell>
          <cell r="AG1094" t="str">
            <v>MIRE</v>
          </cell>
        </row>
        <row r="1095">
          <cell r="N1095" t="str">
            <v>01-Activo</v>
          </cell>
          <cell r="AD1095">
            <v>-64066</v>
          </cell>
          <cell r="AF1095" t="str">
            <v>Préstamos y anticipos</v>
          </cell>
          <cell r="AG1095" t="str">
            <v>MIRE</v>
          </cell>
        </row>
        <row r="1096">
          <cell r="N1096" t="str">
            <v>01-Activo</v>
          </cell>
          <cell r="AD1096">
            <v>-14177.330000000002</v>
          </cell>
          <cell r="AF1096" t="str">
            <v>Préstamos y anticipos</v>
          </cell>
          <cell r="AG1096" t="str">
            <v>MIRE</v>
          </cell>
        </row>
        <row r="1097">
          <cell r="N1097" t="str">
            <v>01-Activo</v>
          </cell>
          <cell r="AD1097">
            <v>-4745.83</v>
          </cell>
          <cell r="AF1097" t="str">
            <v>Préstamos y anticipos</v>
          </cell>
          <cell r="AG1097" t="str">
            <v>MIRE</v>
          </cell>
        </row>
        <row r="1098">
          <cell r="N1098" t="str">
            <v>01-Activo</v>
          </cell>
          <cell r="AD1098">
            <v>-1146010.2699999996</v>
          </cell>
          <cell r="AF1098" t="str">
            <v>Préstamos y anticipos</v>
          </cell>
          <cell r="AG1098" t="str">
            <v>MIRE</v>
          </cell>
        </row>
        <row r="1099">
          <cell r="N1099" t="str">
            <v>01-Activo</v>
          </cell>
          <cell r="AD1099">
            <v>-1143385.6500000001</v>
          </cell>
          <cell r="AF1099" t="str">
            <v>Préstamos y anticipos</v>
          </cell>
          <cell r="AG1099" t="str">
            <v>MIRE</v>
          </cell>
        </row>
        <row r="1100">
          <cell r="N1100" t="str">
            <v>01-Activo</v>
          </cell>
          <cell r="AD1100">
            <v>-438617.81</v>
          </cell>
          <cell r="AF1100" t="str">
            <v>Préstamos y anticipos</v>
          </cell>
          <cell r="AG1100" t="str">
            <v>MIRE</v>
          </cell>
        </row>
        <row r="1101">
          <cell r="N1101" t="str">
            <v>01-Activo</v>
          </cell>
          <cell r="AD1101">
            <v>-140745.37</v>
          </cell>
          <cell r="AF1101" t="str">
            <v>Préstamos y anticipos</v>
          </cell>
          <cell r="AG1101" t="str">
            <v>MIRE</v>
          </cell>
        </row>
        <row r="1102">
          <cell r="N1102" t="str">
            <v>01-Activo</v>
          </cell>
          <cell r="AD1102">
            <v>0</v>
          </cell>
          <cell r="AF1102" t="str">
            <v>Préstamos y anticipos</v>
          </cell>
          <cell r="AG1102" t="str">
            <v>MIRE</v>
          </cell>
        </row>
        <row r="1103">
          <cell r="N1103" t="str">
            <v>01-Activo</v>
          </cell>
          <cell r="AD1103">
            <v>0</v>
          </cell>
          <cell r="AF1103" t="str">
            <v>Préstamos y anticipos</v>
          </cell>
          <cell r="AG1103" t="str">
            <v>MIRE</v>
          </cell>
        </row>
        <row r="1104">
          <cell r="N1104" t="str">
            <v>01-Activo</v>
          </cell>
          <cell r="AD1104">
            <v>-86161.29</v>
          </cell>
          <cell r="AF1104" t="str">
            <v>Préstamos y anticipos</v>
          </cell>
          <cell r="AG1104" t="str">
            <v>MIRE</v>
          </cell>
        </row>
        <row r="1105">
          <cell r="N1105" t="str">
            <v>01-Activo</v>
          </cell>
          <cell r="AD1105">
            <v>-165352.66999999995</v>
          </cell>
          <cell r="AF1105" t="str">
            <v>Préstamos y anticipos</v>
          </cell>
          <cell r="AG1105" t="str">
            <v>MIRE</v>
          </cell>
        </row>
        <row r="1106">
          <cell r="N1106" t="str">
            <v>01-Activo</v>
          </cell>
          <cell r="AD1106">
            <v>0</v>
          </cell>
          <cell r="AF1106" t="str">
            <v>Préstamos y anticipos</v>
          </cell>
          <cell r="AG1106" t="str">
            <v>MIRE</v>
          </cell>
        </row>
        <row r="1107">
          <cell r="N1107" t="str">
            <v>01-Activo</v>
          </cell>
          <cell r="AD1107">
            <v>-64.19</v>
          </cell>
          <cell r="AF1107" t="str">
            <v>Préstamos y anticipos</v>
          </cell>
          <cell r="AG1107" t="str">
            <v>MIRE</v>
          </cell>
        </row>
        <row r="1108">
          <cell r="N1108" t="str">
            <v>01-Activo</v>
          </cell>
          <cell r="AD1108">
            <v>-21347.199999999997</v>
          </cell>
          <cell r="AF1108" t="str">
            <v>Préstamos y anticipos</v>
          </cell>
          <cell r="AG1108" t="str">
            <v>MIRE</v>
          </cell>
        </row>
        <row r="1109">
          <cell r="N1109" t="str">
            <v>01-Activo</v>
          </cell>
          <cell r="AD1109">
            <v>-12434.939999999999</v>
          </cell>
          <cell r="AF1109" t="str">
            <v>Préstamos y anticipos</v>
          </cell>
          <cell r="AG1109" t="str">
            <v>MIRE</v>
          </cell>
        </row>
        <row r="1110">
          <cell r="N1110" t="str">
            <v>01-Activo</v>
          </cell>
          <cell r="AD1110">
            <v>-88813.5</v>
          </cell>
          <cell r="AF1110" t="str">
            <v>Préstamos y anticipos</v>
          </cell>
          <cell r="AG1110" t="str">
            <v>MIRE</v>
          </cell>
        </row>
        <row r="1111">
          <cell r="N1111" t="str">
            <v>01-Activo</v>
          </cell>
          <cell r="AD1111">
            <v>-3.63</v>
          </cell>
          <cell r="AF1111" t="str">
            <v>Préstamos y anticipos</v>
          </cell>
          <cell r="AG1111" t="str">
            <v>MIRE</v>
          </cell>
        </row>
        <row r="1112">
          <cell r="N1112" t="str">
            <v>01-Activo</v>
          </cell>
          <cell r="AD1112">
            <v>-75.36999999999999</v>
          </cell>
          <cell r="AF1112" t="str">
            <v>Préstamos y anticipos</v>
          </cell>
          <cell r="AG1112" t="str">
            <v>MIRE</v>
          </cell>
        </row>
        <row r="1113">
          <cell r="N1113" t="str">
            <v>01-Activo</v>
          </cell>
          <cell r="AD1113">
            <v>-7168.33</v>
          </cell>
          <cell r="AF1113" t="str">
            <v>Préstamos y anticipos</v>
          </cell>
          <cell r="AG1113" t="str">
            <v>MIRE</v>
          </cell>
        </row>
        <row r="1114">
          <cell r="N1114" t="str">
            <v>01-Activo</v>
          </cell>
          <cell r="AD1114">
            <v>-1795526.6599999997</v>
          </cell>
          <cell r="AF1114" t="str">
            <v>Préstamos y anticipos</v>
          </cell>
          <cell r="AG1114" t="str">
            <v>MIRE</v>
          </cell>
        </row>
        <row r="1115">
          <cell r="N1115" t="str">
            <v>01-Activo</v>
          </cell>
          <cell r="AD1115">
            <v>-1980092.5399999996</v>
          </cell>
          <cell r="AF1115" t="str">
            <v>Préstamos y anticipos</v>
          </cell>
          <cell r="AG1115" t="str">
            <v>MIRE</v>
          </cell>
        </row>
        <row r="1116">
          <cell r="N1116" t="str">
            <v>01-Activo</v>
          </cell>
          <cell r="AD1116">
            <v>-23829.420000000002</v>
          </cell>
          <cell r="AF1116" t="str">
            <v>Préstamos y anticipos</v>
          </cell>
          <cell r="AG1116" t="str">
            <v>MIRE</v>
          </cell>
        </row>
        <row r="1117">
          <cell r="N1117" t="str">
            <v>01-Activo</v>
          </cell>
          <cell r="AD1117">
            <v>-105865.34999999999</v>
          </cell>
          <cell r="AF1117" t="str">
            <v>Préstamos y anticipos</v>
          </cell>
          <cell r="AG1117" t="str">
            <v>MIRE</v>
          </cell>
        </row>
        <row r="1118">
          <cell r="N1118" t="str">
            <v>01-Activo</v>
          </cell>
          <cell r="AD1118">
            <v>-5723.51</v>
          </cell>
          <cell r="AF1118" t="str">
            <v>Préstamos y anticipos</v>
          </cell>
          <cell r="AG1118" t="str">
            <v>MIRE</v>
          </cell>
        </row>
        <row r="1119">
          <cell r="N1119" t="str">
            <v>01-Activo</v>
          </cell>
          <cell r="AD1119">
            <v>-821410.87999999989</v>
          </cell>
          <cell r="AF1119" t="str">
            <v>Préstamos y anticipos</v>
          </cell>
          <cell r="AG1119" t="str">
            <v>MIRE</v>
          </cell>
        </row>
        <row r="1120">
          <cell r="N1120" t="str">
            <v>01-Activo</v>
          </cell>
          <cell r="AD1120">
            <v>-1165.53</v>
          </cell>
          <cell r="AF1120" t="str">
            <v>Préstamos y anticipos</v>
          </cell>
          <cell r="AG1120" t="str">
            <v>MIRE</v>
          </cell>
        </row>
        <row r="1121">
          <cell r="N1121" t="str">
            <v>01-Activo</v>
          </cell>
          <cell r="AD1121">
            <v>-19200.330000000002</v>
          </cell>
          <cell r="AF1121" t="str">
            <v>Préstamos y anticipos</v>
          </cell>
          <cell r="AG1121" t="str">
            <v>MIRE</v>
          </cell>
        </row>
        <row r="1122">
          <cell r="N1122" t="str">
            <v>01-Activo</v>
          </cell>
          <cell r="AD1122">
            <v>-345.44</v>
          </cell>
          <cell r="AF1122" t="str">
            <v>Préstamos y anticipos</v>
          </cell>
          <cell r="AG1122" t="str">
            <v>MIRE</v>
          </cell>
        </row>
        <row r="1123">
          <cell r="N1123" t="str">
            <v>01-Activo</v>
          </cell>
          <cell r="AD1123">
            <v>-3477.4799999999996</v>
          </cell>
          <cell r="AF1123" t="str">
            <v>Préstamos y anticipos</v>
          </cell>
          <cell r="AG1123" t="str">
            <v>MIRE</v>
          </cell>
        </row>
        <row r="1124">
          <cell r="N1124" t="str">
            <v>01-Activo</v>
          </cell>
          <cell r="AD1124">
            <v>-4</v>
          </cell>
          <cell r="AF1124" t="str">
            <v>Préstamos y anticipos</v>
          </cell>
          <cell r="AG1124" t="str">
            <v>MIRE</v>
          </cell>
        </row>
        <row r="1125">
          <cell r="N1125" t="str">
            <v>01-Activo</v>
          </cell>
          <cell r="AD1125">
            <v>-2557.04</v>
          </cell>
          <cell r="AF1125" t="str">
            <v>Préstamos y anticipos</v>
          </cell>
          <cell r="AG1125" t="str">
            <v>MIRE</v>
          </cell>
        </row>
        <row r="1126">
          <cell r="N1126" t="str">
            <v>01-Activo</v>
          </cell>
          <cell r="AD1126">
            <v>-1598.22</v>
          </cell>
          <cell r="AF1126" t="str">
            <v>Préstamos y anticipos</v>
          </cell>
          <cell r="AG1126" t="str">
            <v>MIRE</v>
          </cell>
        </row>
        <row r="1127">
          <cell r="N1127" t="str">
            <v>01-Activo</v>
          </cell>
          <cell r="AD1127">
            <v>-3077.92</v>
          </cell>
          <cell r="AF1127" t="str">
            <v>Préstamos y anticipos</v>
          </cell>
          <cell r="AG1127" t="str">
            <v>MIRE</v>
          </cell>
        </row>
        <row r="1128">
          <cell r="N1128" t="str">
            <v>01-Activo</v>
          </cell>
          <cell r="AD1128">
            <v>-64065.08</v>
          </cell>
          <cell r="AF1128" t="str">
            <v>Préstamos y anticipos</v>
          </cell>
          <cell r="AG1128" t="str">
            <v>MIRE</v>
          </cell>
        </row>
        <row r="1129">
          <cell r="N1129" t="str">
            <v>01-Activo</v>
          </cell>
          <cell r="AD1129">
            <v>-2198827.9700000007</v>
          </cell>
          <cell r="AF1129" t="str">
            <v>Préstamos y anticipos</v>
          </cell>
          <cell r="AG1129" t="str">
            <v>MIRE</v>
          </cell>
        </row>
        <row r="1130">
          <cell r="N1130" t="str">
            <v>01-Activo</v>
          </cell>
          <cell r="AD1130">
            <v>-16433.189999999999</v>
          </cell>
          <cell r="AF1130" t="str">
            <v>Préstamos y anticipos</v>
          </cell>
          <cell r="AG1130" t="str">
            <v>MIRE</v>
          </cell>
        </row>
        <row r="1131">
          <cell r="N1131" t="str">
            <v>01-Activo</v>
          </cell>
          <cell r="AD1131">
            <v>-841684.78000000014</v>
          </cell>
          <cell r="AF1131" t="str">
            <v>Préstamos y anticipos</v>
          </cell>
          <cell r="AG1131" t="str">
            <v>MIRE</v>
          </cell>
        </row>
        <row r="1132">
          <cell r="N1132" t="str">
            <v>01-Activo</v>
          </cell>
          <cell r="AD1132">
            <v>0</v>
          </cell>
          <cell r="AF1132" t="str">
            <v>Préstamos y anticipos</v>
          </cell>
          <cell r="AG1132" t="str">
            <v>MIRE</v>
          </cell>
        </row>
        <row r="1133">
          <cell r="N1133" t="str">
            <v>01-Activo</v>
          </cell>
          <cell r="AD1133">
            <v>0</v>
          </cell>
          <cell r="AF1133" t="str">
            <v>Préstamos y anticipos</v>
          </cell>
          <cell r="AG1133" t="str">
            <v>MIRE</v>
          </cell>
        </row>
        <row r="1134">
          <cell r="N1134" t="str">
            <v>01-Activo</v>
          </cell>
          <cell r="AD1134">
            <v>-7143.09</v>
          </cell>
          <cell r="AF1134" t="str">
            <v>Préstamos y anticipos</v>
          </cell>
          <cell r="AG1134" t="str">
            <v>MIRE</v>
          </cell>
        </row>
        <row r="1135">
          <cell r="N1135" t="str">
            <v>01-Activo</v>
          </cell>
          <cell r="AD1135">
            <v>-66587.790000000008</v>
          </cell>
          <cell r="AF1135" t="str">
            <v>Préstamos y anticipos</v>
          </cell>
          <cell r="AG1135" t="str">
            <v>MIRE</v>
          </cell>
        </row>
        <row r="1136">
          <cell r="N1136" t="str">
            <v>01-Activo</v>
          </cell>
          <cell r="AD1136">
            <v>0</v>
          </cell>
          <cell r="AF1136" t="str">
            <v>Préstamos y anticipos</v>
          </cell>
          <cell r="AG1136" t="str">
            <v>MIRE</v>
          </cell>
        </row>
        <row r="1137">
          <cell r="N1137" t="str">
            <v>01-Activo</v>
          </cell>
          <cell r="AD1137">
            <v>0</v>
          </cell>
          <cell r="AF1137" t="str">
            <v>Préstamos y anticipos</v>
          </cell>
          <cell r="AG1137" t="str">
            <v>MIRE</v>
          </cell>
        </row>
        <row r="1138">
          <cell r="N1138" t="str">
            <v>01-Activo</v>
          </cell>
          <cell r="AD1138">
            <v>-371867.06000000006</v>
          </cell>
          <cell r="AF1138" t="str">
            <v>Préstamos y anticipos</v>
          </cell>
          <cell r="AG1138" t="str">
            <v>MIRE</v>
          </cell>
        </row>
        <row r="1139">
          <cell r="N1139" t="str">
            <v>01-Activo</v>
          </cell>
          <cell r="AD1139">
            <v>-2856318.6899999985</v>
          </cell>
          <cell r="AF1139" t="str">
            <v>Préstamos y anticipos</v>
          </cell>
          <cell r="AG1139" t="str">
            <v>MIRE</v>
          </cell>
        </row>
        <row r="1140">
          <cell r="N1140" t="str">
            <v>01-Activo</v>
          </cell>
          <cell r="AD1140">
            <v>-1.0000000000000009E-2</v>
          </cell>
          <cell r="AF1140" t="str">
            <v>Préstamos y anticipos</v>
          </cell>
          <cell r="AG1140" t="str">
            <v>MIRE</v>
          </cell>
        </row>
        <row r="1141">
          <cell r="N1141" t="str">
            <v>01-Activo</v>
          </cell>
          <cell r="AD1141">
            <v>-467.40999999999974</v>
          </cell>
          <cell r="AF1141" t="str">
            <v>Préstamos y anticipos</v>
          </cell>
          <cell r="AG1141" t="str">
            <v>MIRE</v>
          </cell>
        </row>
        <row r="1142">
          <cell r="N1142" t="str">
            <v>01-Activo</v>
          </cell>
          <cell r="AD1142">
            <v>0</v>
          </cell>
          <cell r="AF1142" t="str">
            <v>Préstamos y anticipos</v>
          </cell>
          <cell r="AG1142" t="str">
            <v>MIRE</v>
          </cell>
        </row>
        <row r="1143">
          <cell r="N1143" t="str">
            <v>01-Activo</v>
          </cell>
          <cell r="AD1143">
            <v>0</v>
          </cell>
          <cell r="AF1143" t="str">
            <v>Préstamos y anticipos</v>
          </cell>
          <cell r="AG1143" t="str">
            <v>MIRE</v>
          </cell>
        </row>
        <row r="1144">
          <cell r="N1144" t="str">
            <v>01-Activo</v>
          </cell>
          <cell r="AD1144">
            <v>0</v>
          </cell>
          <cell r="AF1144" t="str">
            <v>Préstamos y anticipos</v>
          </cell>
          <cell r="AG1144" t="str">
            <v>MIRE</v>
          </cell>
        </row>
        <row r="1145">
          <cell r="N1145" t="str">
            <v>01-Activo</v>
          </cell>
          <cell r="AD1145">
            <v>-546.73</v>
          </cell>
          <cell r="AF1145" t="str">
            <v>Préstamos y anticipos</v>
          </cell>
          <cell r="AG1145" t="str">
            <v>MIRE</v>
          </cell>
        </row>
        <row r="1146">
          <cell r="N1146" t="str">
            <v>01-Activo</v>
          </cell>
          <cell r="AD1146">
            <v>0</v>
          </cell>
          <cell r="AF1146" t="str">
            <v>Préstamos y anticipos</v>
          </cell>
          <cell r="AG1146" t="str">
            <v>MIRE</v>
          </cell>
        </row>
        <row r="1147">
          <cell r="N1147" t="str">
            <v>01-Activo</v>
          </cell>
          <cell r="AD1147">
            <v>-48.88000000000001</v>
          </cell>
          <cell r="AF1147" t="str">
            <v>Préstamos y anticipos</v>
          </cell>
          <cell r="AG1147" t="str">
            <v>MIRE</v>
          </cell>
        </row>
        <row r="1148">
          <cell r="N1148" t="str">
            <v>01-Activo</v>
          </cell>
          <cell r="AD1148">
            <v>0</v>
          </cell>
          <cell r="AF1148" t="str">
            <v>Préstamos y anticipos</v>
          </cell>
          <cell r="AG1148" t="str">
            <v>SALDO CERO</v>
          </cell>
        </row>
        <row r="1149">
          <cell r="N1149" t="str">
            <v>01-Activo</v>
          </cell>
          <cell r="AD1149">
            <v>0</v>
          </cell>
          <cell r="AF1149" t="str">
            <v>Préstamos y anticipos</v>
          </cell>
          <cell r="AG1149" t="str">
            <v>SALDO CERO</v>
          </cell>
        </row>
        <row r="1150">
          <cell r="N1150" t="str">
            <v>01-Activo</v>
          </cell>
          <cell r="AD1150">
            <v>0</v>
          </cell>
          <cell r="AF1150" t="str">
            <v>Préstamos y anticipos</v>
          </cell>
          <cell r="AG1150" t="str">
            <v>SALDO CERO</v>
          </cell>
        </row>
        <row r="1151">
          <cell r="N1151" t="str">
            <v>01-Activo</v>
          </cell>
          <cell r="AD1151">
            <v>0</v>
          </cell>
          <cell r="AF1151" t="str">
            <v>Préstamos y anticipos</v>
          </cell>
          <cell r="AG1151" t="str">
            <v>SALDO CERO</v>
          </cell>
        </row>
        <row r="1152">
          <cell r="N1152" t="str">
            <v>01-Activo</v>
          </cell>
          <cell r="AD1152">
            <v>0</v>
          </cell>
          <cell r="AF1152" t="str">
            <v>Préstamos y anticipos</v>
          </cell>
          <cell r="AG1152" t="str">
            <v>SALDO CERO</v>
          </cell>
        </row>
        <row r="1153">
          <cell r="N1153" t="str">
            <v>01-Activo</v>
          </cell>
          <cell r="AD1153">
            <v>0</v>
          </cell>
          <cell r="AF1153" t="str">
            <v>Préstamos y anticipos</v>
          </cell>
          <cell r="AG1153" t="str">
            <v>SALDO CERO</v>
          </cell>
        </row>
        <row r="1154">
          <cell r="N1154" t="str">
            <v>01-Activo</v>
          </cell>
          <cell r="AD1154">
            <v>0</v>
          </cell>
          <cell r="AF1154" t="str">
            <v>Préstamos y anticipos</v>
          </cell>
          <cell r="AG1154" t="str">
            <v>SALDO CERO</v>
          </cell>
        </row>
        <row r="1155">
          <cell r="N1155" t="str">
            <v>01-Activo</v>
          </cell>
          <cell r="AD1155">
            <v>0</v>
          </cell>
          <cell r="AF1155" t="str">
            <v>Préstamos y anticipos</v>
          </cell>
          <cell r="AG1155" t="str">
            <v>SALDO CERO</v>
          </cell>
        </row>
        <row r="1156">
          <cell r="N1156" t="str">
            <v>01-Activo</v>
          </cell>
          <cell r="AD1156">
            <v>0</v>
          </cell>
          <cell r="AF1156" t="str">
            <v>Préstamos y anticipos</v>
          </cell>
          <cell r="AG1156" t="str">
            <v>SALDO CERO</v>
          </cell>
        </row>
        <row r="1157">
          <cell r="N1157" t="str">
            <v>01-Activo</v>
          </cell>
          <cell r="AD1157">
            <v>0</v>
          </cell>
          <cell r="AF1157" t="str">
            <v>Préstamos y anticipos</v>
          </cell>
          <cell r="AG1157" t="str">
            <v>SALDO CERO</v>
          </cell>
        </row>
        <row r="1158">
          <cell r="N1158" t="str">
            <v>01-Activo</v>
          </cell>
          <cell r="AD1158">
            <v>0</v>
          </cell>
          <cell r="AF1158" t="str">
            <v>Préstamos y anticipos</v>
          </cell>
          <cell r="AG1158" t="str">
            <v>SALDO CERO</v>
          </cell>
        </row>
        <row r="1159">
          <cell r="N1159" t="str">
            <v>01-Activo</v>
          </cell>
          <cell r="AD1159">
            <v>0</v>
          </cell>
          <cell r="AF1159" t="str">
            <v>Préstamos y anticipos</v>
          </cell>
          <cell r="AG1159" t="str">
            <v>SALDO CERO</v>
          </cell>
        </row>
        <row r="1160">
          <cell r="N1160" t="str">
            <v>01-Activo</v>
          </cell>
          <cell r="AD1160">
            <v>0</v>
          </cell>
          <cell r="AF1160" t="str">
            <v>Préstamos y anticipos</v>
          </cell>
          <cell r="AG1160" t="str">
            <v>SALDO CERO</v>
          </cell>
        </row>
        <row r="1161">
          <cell r="N1161" t="str">
            <v>01-Activo</v>
          </cell>
          <cell r="AD1161">
            <v>0</v>
          </cell>
          <cell r="AF1161" t="str">
            <v>Préstamos y anticipos</v>
          </cell>
          <cell r="AG1161" t="str">
            <v>SALDO CERO</v>
          </cell>
        </row>
        <row r="1162">
          <cell r="N1162" t="str">
            <v>01-Activo</v>
          </cell>
          <cell r="AD1162">
            <v>0</v>
          </cell>
          <cell r="AF1162" t="str">
            <v>Préstamos y anticipos</v>
          </cell>
          <cell r="AG1162" t="str">
            <v>SALDO CERO</v>
          </cell>
        </row>
        <row r="1163">
          <cell r="N1163" t="str">
            <v>01-Activo</v>
          </cell>
          <cell r="AD1163">
            <v>0</v>
          </cell>
          <cell r="AF1163" t="str">
            <v>Préstamos y anticipos</v>
          </cell>
          <cell r="AG1163" t="str">
            <v>SALDO CERO</v>
          </cell>
        </row>
        <row r="1164">
          <cell r="N1164" t="str">
            <v>01-Activo</v>
          </cell>
          <cell r="AD1164">
            <v>0</v>
          </cell>
          <cell r="AF1164" t="str">
            <v>Préstamos y anticipos</v>
          </cell>
          <cell r="AG1164" t="str">
            <v>SALDO CERO</v>
          </cell>
        </row>
        <row r="1165">
          <cell r="N1165" t="str">
            <v>01-Activo</v>
          </cell>
          <cell r="AD1165">
            <v>0</v>
          </cell>
          <cell r="AF1165" t="str">
            <v>Préstamos y anticipos</v>
          </cell>
          <cell r="AG1165" t="str">
            <v>SALDO CERO</v>
          </cell>
        </row>
        <row r="1166">
          <cell r="N1166" t="str">
            <v>01-Activo</v>
          </cell>
          <cell r="AD1166">
            <v>0</v>
          </cell>
          <cell r="AF1166" t="str">
            <v>Préstamos y anticipos</v>
          </cell>
          <cell r="AG1166" t="str">
            <v>SALDO CERO</v>
          </cell>
        </row>
        <row r="1167">
          <cell r="N1167" t="str">
            <v>01-Activo</v>
          </cell>
          <cell r="AD1167">
            <v>0</v>
          </cell>
          <cell r="AF1167" t="str">
            <v>Préstamos y anticipos</v>
          </cell>
          <cell r="AG1167" t="str">
            <v>SALDO CERO</v>
          </cell>
        </row>
        <row r="1168">
          <cell r="N1168" t="str">
            <v>01-Activo</v>
          </cell>
          <cell r="AD1168">
            <v>0</v>
          </cell>
          <cell r="AF1168" t="str">
            <v>Préstamos y anticipos</v>
          </cell>
          <cell r="AG1168" t="str">
            <v>SALDO CERO</v>
          </cell>
        </row>
        <row r="1169">
          <cell r="N1169" t="str">
            <v>01-Activo</v>
          </cell>
          <cell r="AD1169">
            <v>0</v>
          </cell>
          <cell r="AF1169" t="str">
            <v>Préstamos y anticipos</v>
          </cell>
          <cell r="AG1169" t="str">
            <v>SALDO CERO</v>
          </cell>
        </row>
        <row r="1170">
          <cell r="N1170" t="str">
            <v>01-Activo</v>
          </cell>
          <cell r="AD1170">
            <v>0</v>
          </cell>
          <cell r="AF1170" t="str">
            <v>Préstamos y anticipos</v>
          </cell>
          <cell r="AG1170" t="str">
            <v>SALDO CERO</v>
          </cell>
        </row>
        <row r="1171">
          <cell r="N1171" t="str">
            <v>01-Activo</v>
          </cell>
          <cell r="AD1171">
            <v>0</v>
          </cell>
          <cell r="AF1171" t="str">
            <v>Préstamos y anticipos</v>
          </cell>
          <cell r="AG1171" t="str">
            <v>SALDO CERO</v>
          </cell>
        </row>
        <row r="1172">
          <cell r="N1172" t="str">
            <v>01-Activo</v>
          </cell>
          <cell r="AD1172">
            <v>0</v>
          </cell>
          <cell r="AF1172" t="str">
            <v>Préstamos y anticipos</v>
          </cell>
          <cell r="AG1172" t="str">
            <v>SALDO CERO</v>
          </cell>
        </row>
        <row r="1173">
          <cell r="N1173" t="str">
            <v>01-Activo</v>
          </cell>
          <cell r="AD1173">
            <v>0</v>
          </cell>
          <cell r="AF1173" t="str">
            <v>Préstamos y anticipos</v>
          </cell>
          <cell r="AG1173" t="str">
            <v>SALDO CERO</v>
          </cell>
        </row>
        <row r="1174">
          <cell r="N1174" t="str">
            <v>01-Activo</v>
          </cell>
          <cell r="AD1174">
            <v>0</v>
          </cell>
          <cell r="AF1174" t="str">
            <v>Préstamos y anticipos</v>
          </cell>
          <cell r="AG1174" t="str">
            <v>SALDO CERO</v>
          </cell>
        </row>
        <row r="1175">
          <cell r="N1175" t="str">
            <v>01-Activo</v>
          </cell>
          <cell r="AD1175">
            <v>0</v>
          </cell>
          <cell r="AF1175" t="str">
            <v>Préstamos y anticipos</v>
          </cell>
          <cell r="AG1175" t="str">
            <v>SALDO CERO</v>
          </cell>
        </row>
        <row r="1176">
          <cell r="N1176" t="str">
            <v>01-Activo</v>
          </cell>
          <cell r="AD1176">
            <v>0</v>
          </cell>
          <cell r="AF1176" t="str">
            <v>Préstamos y anticipos</v>
          </cell>
          <cell r="AG1176" t="str">
            <v>SALDO CERO</v>
          </cell>
        </row>
        <row r="1177">
          <cell r="N1177" t="str">
            <v>01-Activo</v>
          </cell>
          <cell r="AD1177">
            <v>0</v>
          </cell>
          <cell r="AF1177" t="str">
            <v>Préstamos y anticipos</v>
          </cell>
          <cell r="AG1177" t="str">
            <v>SALDO CERO</v>
          </cell>
        </row>
        <row r="1178">
          <cell r="N1178" t="str">
            <v>01-Activo</v>
          </cell>
          <cell r="AD1178">
            <v>0</v>
          </cell>
          <cell r="AF1178" t="str">
            <v>Préstamos y anticipos</v>
          </cell>
          <cell r="AG1178" t="str">
            <v>SALDO CERO</v>
          </cell>
        </row>
        <row r="1179">
          <cell r="N1179" t="str">
            <v>01-Activo</v>
          </cell>
          <cell r="AD1179">
            <v>0</v>
          </cell>
          <cell r="AF1179" t="str">
            <v>Préstamos y anticipos</v>
          </cell>
          <cell r="AG1179" t="str">
            <v>SALDO CERO</v>
          </cell>
        </row>
        <row r="1180">
          <cell r="N1180" t="str">
            <v>01-Activo</v>
          </cell>
          <cell r="AD1180">
            <v>0</v>
          </cell>
          <cell r="AF1180" t="str">
            <v>Préstamos y anticipos</v>
          </cell>
          <cell r="AG1180" t="str">
            <v>SALDO CERO</v>
          </cell>
        </row>
        <row r="1181">
          <cell r="N1181" t="str">
            <v>01-Activo</v>
          </cell>
          <cell r="AD1181">
            <v>0</v>
          </cell>
          <cell r="AF1181" t="str">
            <v>Préstamos y anticipos</v>
          </cell>
          <cell r="AG1181" t="str">
            <v>SALDO CERO</v>
          </cell>
        </row>
        <row r="1182">
          <cell r="N1182" t="str">
            <v>01-Activo</v>
          </cell>
          <cell r="AD1182">
            <v>0</v>
          </cell>
          <cell r="AF1182" t="str">
            <v>Préstamos y anticipos</v>
          </cell>
          <cell r="AG1182" t="str">
            <v>SALDO CERO</v>
          </cell>
        </row>
        <row r="1183">
          <cell r="N1183" t="str">
            <v>01-Activo</v>
          </cell>
          <cell r="AD1183">
            <v>0</v>
          </cell>
          <cell r="AF1183" t="str">
            <v>Préstamos y anticipos</v>
          </cell>
          <cell r="AG1183" t="str">
            <v>SALDO CERO</v>
          </cell>
        </row>
        <row r="1184">
          <cell r="N1184" t="str">
            <v>01-Activo</v>
          </cell>
          <cell r="AD1184">
            <v>0</v>
          </cell>
          <cell r="AF1184" t="str">
            <v>Préstamos y anticipos</v>
          </cell>
          <cell r="AG1184" t="str">
            <v>SALDO CERO</v>
          </cell>
        </row>
        <row r="1185">
          <cell r="N1185" t="str">
            <v>01-Activo</v>
          </cell>
          <cell r="AD1185">
            <v>0</v>
          </cell>
          <cell r="AF1185" t="str">
            <v>Préstamos y anticipos</v>
          </cell>
          <cell r="AG1185" t="str">
            <v>SALDO CERO</v>
          </cell>
        </row>
        <row r="1186">
          <cell r="N1186" t="str">
            <v>01-Activo</v>
          </cell>
          <cell r="AD1186">
            <v>0</v>
          </cell>
          <cell r="AF1186" t="str">
            <v>Préstamos y anticipos</v>
          </cell>
          <cell r="AG1186" t="str">
            <v>SALDO CERO</v>
          </cell>
        </row>
        <row r="1187">
          <cell r="N1187" t="str">
            <v>01-Activo</v>
          </cell>
          <cell r="AD1187">
            <v>0</v>
          </cell>
          <cell r="AF1187" t="str">
            <v>Préstamos y anticipos</v>
          </cell>
          <cell r="AG1187" t="str">
            <v>SALDO CERO</v>
          </cell>
        </row>
        <row r="1188">
          <cell r="N1188" t="str">
            <v>01-Activo</v>
          </cell>
          <cell r="AD1188">
            <v>0</v>
          </cell>
          <cell r="AF1188" t="str">
            <v>Préstamos y anticipos</v>
          </cell>
          <cell r="AG1188" t="str">
            <v>SALDO CERO</v>
          </cell>
        </row>
        <row r="1189">
          <cell r="N1189" t="str">
            <v>01-Activo</v>
          </cell>
          <cell r="AD1189">
            <v>0</v>
          </cell>
          <cell r="AF1189" t="str">
            <v>Préstamos y anticipos</v>
          </cell>
          <cell r="AG1189" t="str">
            <v>SALDO CERO</v>
          </cell>
        </row>
        <row r="1190">
          <cell r="N1190" t="str">
            <v>01-Activo</v>
          </cell>
          <cell r="AD1190">
            <v>0</v>
          </cell>
          <cell r="AF1190" t="str">
            <v>Préstamos y anticipos</v>
          </cell>
          <cell r="AG1190" t="str">
            <v>SALDO CERO</v>
          </cell>
        </row>
        <row r="1191">
          <cell r="N1191" t="str">
            <v>01-Activo</v>
          </cell>
          <cell r="AD1191">
            <v>0</v>
          </cell>
          <cell r="AF1191" t="str">
            <v>Préstamos y anticipos</v>
          </cell>
          <cell r="AG1191" t="str">
            <v>SALDO CERO</v>
          </cell>
        </row>
        <row r="1192">
          <cell r="N1192" t="str">
            <v>01-Activo</v>
          </cell>
          <cell r="AD1192">
            <v>0</v>
          </cell>
          <cell r="AF1192" t="str">
            <v>Préstamos y anticipos</v>
          </cell>
          <cell r="AG1192" t="str">
            <v>SALDO CERO</v>
          </cell>
        </row>
        <row r="1193">
          <cell r="N1193" t="str">
            <v>01-Activo</v>
          </cell>
          <cell r="AD1193">
            <v>0</v>
          </cell>
          <cell r="AF1193" t="str">
            <v>Préstamos y anticipos</v>
          </cell>
          <cell r="AG1193" t="str">
            <v>SALDO CERO</v>
          </cell>
        </row>
        <row r="1194">
          <cell r="N1194" t="str">
            <v>01-Activo</v>
          </cell>
          <cell r="AD1194">
            <v>0</v>
          </cell>
          <cell r="AF1194" t="str">
            <v>Préstamos y anticipos</v>
          </cell>
          <cell r="AG1194" t="str">
            <v>SALDO CERO</v>
          </cell>
        </row>
        <row r="1195">
          <cell r="N1195" t="str">
            <v>01-Activo</v>
          </cell>
          <cell r="AD1195">
            <v>0</v>
          </cell>
          <cell r="AF1195" t="str">
            <v>Préstamos y anticipos</v>
          </cell>
          <cell r="AG1195" t="str">
            <v>SALDO CERO</v>
          </cell>
        </row>
        <row r="1196">
          <cell r="N1196" t="str">
            <v>01-Activo</v>
          </cell>
          <cell r="AD1196">
            <v>0</v>
          </cell>
          <cell r="AF1196" t="str">
            <v>Préstamos y anticipos</v>
          </cell>
          <cell r="AG1196" t="str">
            <v>SALDO CERO</v>
          </cell>
        </row>
        <row r="1197">
          <cell r="N1197" t="str">
            <v>01-Activo</v>
          </cell>
          <cell r="AD1197">
            <v>0</v>
          </cell>
          <cell r="AF1197" t="str">
            <v>Préstamos y anticipos</v>
          </cell>
          <cell r="AG1197" t="str">
            <v>SALDO CERO</v>
          </cell>
        </row>
        <row r="1198">
          <cell r="N1198" t="str">
            <v>01-Activo</v>
          </cell>
          <cell r="AD1198">
            <v>0</v>
          </cell>
          <cell r="AF1198" t="str">
            <v>Préstamos y anticipos</v>
          </cell>
          <cell r="AG1198" t="str">
            <v>SALDO CERO</v>
          </cell>
        </row>
        <row r="1199">
          <cell r="N1199" t="str">
            <v>01-Activo</v>
          </cell>
          <cell r="AD1199">
            <v>0</v>
          </cell>
          <cell r="AF1199" t="str">
            <v>Préstamos y anticipos</v>
          </cell>
          <cell r="AG1199" t="str">
            <v>SALDO CERO</v>
          </cell>
        </row>
        <row r="1200">
          <cell r="N1200" t="str">
            <v>01-Activo</v>
          </cell>
          <cell r="AD1200">
            <v>0</v>
          </cell>
          <cell r="AF1200" t="str">
            <v>Préstamos y anticipos</v>
          </cell>
          <cell r="AG1200" t="str">
            <v>SALDO CERO</v>
          </cell>
        </row>
        <row r="1201">
          <cell r="N1201" t="str">
            <v>01-Activo</v>
          </cell>
          <cell r="AD1201">
            <v>0</v>
          </cell>
          <cell r="AF1201" t="str">
            <v>Préstamos y anticipos</v>
          </cell>
          <cell r="AG1201" t="str">
            <v>SALDO CERO</v>
          </cell>
        </row>
        <row r="1202">
          <cell r="N1202" t="str">
            <v>01-Activo</v>
          </cell>
          <cell r="AD1202">
            <v>0</v>
          </cell>
          <cell r="AF1202" t="str">
            <v>Préstamos y anticipos</v>
          </cell>
          <cell r="AG1202" t="str">
            <v>SALDO CERO</v>
          </cell>
        </row>
        <row r="1203">
          <cell r="N1203" t="str">
            <v>01-Activo</v>
          </cell>
          <cell r="AD1203">
            <v>0</v>
          </cell>
          <cell r="AF1203" t="str">
            <v>Préstamos y anticipos</v>
          </cell>
          <cell r="AG1203" t="str">
            <v>SALDO CERO</v>
          </cell>
        </row>
        <row r="1204">
          <cell r="N1204" t="str">
            <v>01-Activo</v>
          </cell>
          <cell r="AD1204">
            <v>0</v>
          </cell>
          <cell r="AF1204" t="str">
            <v>Préstamos y anticipos</v>
          </cell>
          <cell r="AG1204" t="str">
            <v>SALDO CERO</v>
          </cell>
        </row>
        <row r="1205">
          <cell r="N1205" t="str">
            <v>01-Activo</v>
          </cell>
          <cell r="AD1205">
            <v>0</v>
          </cell>
          <cell r="AF1205" t="str">
            <v>Préstamos y anticipos</v>
          </cell>
          <cell r="AG1205" t="str">
            <v>SALDO CERO</v>
          </cell>
        </row>
        <row r="1206">
          <cell r="N1206" t="str">
            <v>01-Activo</v>
          </cell>
          <cell r="AD1206">
            <v>0</v>
          </cell>
          <cell r="AF1206" t="str">
            <v>Préstamos y anticipos</v>
          </cell>
          <cell r="AG1206" t="str">
            <v>SALDO CERO</v>
          </cell>
        </row>
        <row r="1207">
          <cell r="N1207" t="str">
            <v>01-Activo</v>
          </cell>
          <cell r="AD1207">
            <v>0</v>
          </cell>
          <cell r="AF1207" t="str">
            <v>Préstamos y anticipos</v>
          </cell>
          <cell r="AG1207" t="str">
            <v>SALDO CERO</v>
          </cell>
        </row>
        <row r="1208">
          <cell r="N1208" t="str">
            <v>01-Activo</v>
          </cell>
          <cell r="AD1208">
            <v>0</v>
          </cell>
          <cell r="AF1208" t="str">
            <v>Préstamos y anticipos</v>
          </cell>
          <cell r="AG1208" t="str">
            <v>SALDO CERO</v>
          </cell>
        </row>
        <row r="1209">
          <cell r="N1209" t="str">
            <v>01-Activo</v>
          </cell>
          <cell r="AD1209">
            <v>0</v>
          </cell>
          <cell r="AF1209" t="str">
            <v>Préstamos y anticipos</v>
          </cell>
          <cell r="AG1209" t="str">
            <v>SALDO CERO</v>
          </cell>
        </row>
        <row r="1210">
          <cell r="N1210" t="str">
            <v>01-Activo</v>
          </cell>
          <cell r="AD1210">
            <v>0</v>
          </cell>
          <cell r="AF1210" t="str">
            <v>Préstamos y anticipos</v>
          </cell>
          <cell r="AG1210" t="str">
            <v>SALDO CERO</v>
          </cell>
        </row>
        <row r="1211">
          <cell r="N1211" t="str">
            <v>01-Activo</v>
          </cell>
          <cell r="AD1211">
            <v>0</v>
          </cell>
          <cell r="AF1211" t="str">
            <v>Préstamos y anticipos</v>
          </cell>
          <cell r="AG1211" t="str">
            <v>SALDO CERO</v>
          </cell>
        </row>
        <row r="1212">
          <cell r="N1212" t="str">
            <v>01-Activo</v>
          </cell>
          <cell r="AD1212">
            <v>0</v>
          </cell>
          <cell r="AF1212" t="str">
            <v>Préstamos y anticipos</v>
          </cell>
          <cell r="AG1212" t="str">
            <v>SALDO CERO</v>
          </cell>
        </row>
        <row r="1213">
          <cell r="N1213" t="str">
            <v>01-Activo</v>
          </cell>
          <cell r="AD1213">
            <v>0</v>
          </cell>
          <cell r="AF1213" t="str">
            <v>Préstamos y anticipos</v>
          </cell>
          <cell r="AG1213" t="str">
            <v>SALDO CERO</v>
          </cell>
        </row>
        <row r="1214">
          <cell r="N1214" t="str">
            <v>01-Activo</v>
          </cell>
          <cell r="AD1214">
            <v>0</v>
          </cell>
          <cell r="AF1214" t="str">
            <v>Préstamos y anticipos</v>
          </cell>
          <cell r="AG1214" t="str">
            <v>SALDO CERO</v>
          </cell>
        </row>
        <row r="1215">
          <cell r="N1215" t="str">
            <v>01-Activo</v>
          </cell>
          <cell r="AD1215">
            <v>0</v>
          </cell>
          <cell r="AF1215" t="str">
            <v>Préstamos y anticipos</v>
          </cell>
          <cell r="AG1215" t="str">
            <v>SALDO CERO</v>
          </cell>
        </row>
        <row r="1216">
          <cell r="N1216" t="str">
            <v>01-Activo</v>
          </cell>
          <cell r="AD1216">
            <v>0</v>
          </cell>
          <cell r="AF1216" t="str">
            <v>Préstamos y anticipos</v>
          </cell>
          <cell r="AG1216" t="str">
            <v>SALDO CERO</v>
          </cell>
        </row>
        <row r="1217">
          <cell r="N1217" t="str">
            <v>01-Activo</v>
          </cell>
          <cell r="AD1217">
            <v>0</v>
          </cell>
          <cell r="AF1217" t="str">
            <v>Préstamos y anticipos</v>
          </cell>
          <cell r="AG1217" t="str">
            <v>SALDO CERO</v>
          </cell>
        </row>
        <row r="1218">
          <cell r="N1218" t="str">
            <v>01-Activo</v>
          </cell>
          <cell r="AD1218">
            <v>0</v>
          </cell>
          <cell r="AF1218" t="str">
            <v>Préstamos y anticipos</v>
          </cell>
          <cell r="AG1218" t="str">
            <v>SALDO CERO</v>
          </cell>
        </row>
        <row r="1219">
          <cell r="N1219" t="str">
            <v>01-Activo</v>
          </cell>
          <cell r="AD1219">
            <v>0</v>
          </cell>
          <cell r="AF1219" t="str">
            <v>Préstamos y anticipos</v>
          </cell>
          <cell r="AG1219" t="str">
            <v>SALDO CERO</v>
          </cell>
        </row>
        <row r="1220">
          <cell r="N1220" t="str">
            <v>01-Activo</v>
          </cell>
          <cell r="AD1220">
            <v>0</v>
          </cell>
          <cell r="AF1220" t="str">
            <v>Préstamos y anticipos</v>
          </cell>
          <cell r="AG1220" t="str">
            <v>SALDO CERO</v>
          </cell>
        </row>
        <row r="1221">
          <cell r="N1221" t="str">
            <v>01-Activo</v>
          </cell>
          <cell r="AD1221">
            <v>0</v>
          </cell>
          <cell r="AF1221" t="str">
            <v>Préstamos y anticipos</v>
          </cell>
          <cell r="AG1221" t="str">
            <v>SALDO CERO</v>
          </cell>
        </row>
        <row r="1222">
          <cell r="N1222" t="str">
            <v>01-Activo</v>
          </cell>
          <cell r="AD1222">
            <v>0</v>
          </cell>
          <cell r="AF1222" t="str">
            <v>Préstamos y anticipos</v>
          </cell>
          <cell r="AG1222" t="str">
            <v>SALDO CERO</v>
          </cell>
        </row>
        <row r="1223">
          <cell r="N1223" t="str">
            <v>01-Activo</v>
          </cell>
          <cell r="AD1223">
            <v>0</v>
          </cell>
          <cell r="AF1223" t="str">
            <v>Préstamos y anticipos</v>
          </cell>
          <cell r="AG1223" t="str">
            <v>SALDO CERO</v>
          </cell>
        </row>
        <row r="1224">
          <cell r="N1224" t="str">
            <v>01-Activo</v>
          </cell>
          <cell r="AD1224">
            <v>0</v>
          </cell>
          <cell r="AF1224" t="str">
            <v>Préstamos y anticipos</v>
          </cell>
          <cell r="AG1224" t="str">
            <v>SALDO CERO</v>
          </cell>
        </row>
        <row r="1225">
          <cell r="N1225" t="str">
            <v>01-Activo</v>
          </cell>
          <cell r="AD1225">
            <v>0</v>
          </cell>
          <cell r="AF1225" t="str">
            <v>Préstamos y anticipos</v>
          </cell>
          <cell r="AG1225" t="str">
            <v>SALDO CERO</v>
          </cell>
        </row>
        <row r="1226">
          <cell r="N1226" t="str">
            <v>01-Activo</v>
          </cell>
          <cell r="AD1226">
            <v>0</v>
          </cell>
          <cell r="AF1226" t="str">
            <v>Préstamos y anticipos</v>
          </cell>
          <cell r="AG1226" t="str">
            <v>SALDO CERO</v>
          </cell>
        </row>
        <row r="1227">
          <cell r="N1227" t="str">
            <v>01-Activo</v>
          </cell>
          <cell r="AD1227">
            <v>0</v>
          </cell>
          <cell r="AF1227" t="str">
            <v>Préstamos y anticipos</v>
          </cell>
          <cell r="AG1227" t="str">
            <v>SALDO CERO</v>
          </cell>
        </row>
        <row r="1228">
          <cell r="N1228" t="str">
            <v>01-Activo</v>
          </cell>
          <cell r="AD1228">
            <v>0</v>
          </cell>
          <cell r="AF1228" t="str">
            <v>Préstamos y anticipos</v>
          </cell>
          <cell r="AG1228" t="str">
            <v>SALDO CERO</v>
          </cell>
        </row>
        <row r="1229">
          <cell r="N1229" t="str">
            <v>01-Activo</v>
          </cell>
          <cell r="AD1229">
            <v>0</v>
          </cell>
          <cell r="AF1229" t="str">
            <v>Préstamos y anticipos</v>
          </cell>
          <cell r="AG1229" t="str">
            <v>SALDO CERO</v>
          </cell>
        </row>
        <row r="1230">
          <cell r="N1230" t="str">
            <v>01-Activo</v>
          </cell>
          <cell r="AD1230">
            <v>0</v>
          </cell>
          <cell r="AF1230" t="str">
            <v>Préstamos y anticipos</v>
          </cell>
          <cell r="AG1230" t="str">
            <v>SALDO CERO</v>
          </cell>
        </row>
        <row r="1231">
          <cell r="N1231" t="str">
            <v>01-Activo</v>
          </cell>
          <cell r="AD1231">
            <v>0</v>
          </cell>
          <cell r="AF1231" t="str">
            <v>Préstamos y anticipos</v>
          </cell>
          <cell r="AG1231" t="str">
            <v>SALDO CERO</v>
          </cell>
        </row>
        <row r="1232">
          <cell r="N1232" t="str">
            <v>01-Activo</v>
          </cell>
          <cell r="AD1232">
            <v>0</v>
          </cell>
          <cell r="AF1232" t="str">
            <v>Préstamos y anticipos</v>
          </cell>
          <cell r="AG1232" t="str">
            <v>SALDO CERO</v>
          </cell>
        </row>
        <row r="1233">
          <cell r="N1233" t="str">
            <v>01-Activo</v>
          </cell>
          <cell r="AD1233">
            <v>0</v>
          </cell>
          <cell r="AF1233" t="str">
            <v>Préstamos y anticipos</v>
          </cell>
          <cell r="AG1233" t="str">
            <v>SALDO CERO</v>
          </cell>
        </row>
        <row r="1234">
          <cell r="N1234" t="str">
            <v>01-Activo</v>
          </cell>
          <cell r="AD1234">
            <v>0</v>
          </cell>
          <cell r="AF1234" t="str">
            <v>Préstamos y anticipos</v>
          </cell>
          <cell r="AG1234" t="str">
            <v>SALDO CERO</v>
          </cell>
        </row>
        <row r="1235">
          <cell r="N1235" t="str">
            <v>01-Activo</v>
          </cell>
          <cell r="AD1235">
            <v>0</v>
          </cell>
          <cell r="AF1235" t="str">
            <v>Préstamos y anticipos</v>
          </cell>
          <cell r="AG1235" t="str">
            <v>SALDO CERO</v>
          </cell>
        </row>
        <row r="1236">
          <cell r="N1236" t="str">
            <v>01-Activo</v>
          </cell>
          <cell r="AD1236">
            <v>0</v>
          </cell>
          <cell r="AF1236" t="str">
            <v>Préstamos y anticipos</v>
          </cell>
          <cell r="AG1236" t="str">
            <v>SALDO CERO</v>
          </cell>
        </row>
        <row r="1237">
          <cell r="N1237" t="str">
            <v>01-Activo</v>
          </cell>
          <cell r="AD1237">
            <v>0</v>
          </cell>
          <cell r="AF1237" t="str">
            <v>Préstamos y anticipos</v>
          </cell>
          <cell r="AG1237" t="str">
            <v>SALDO CERO</v>
          </cell>
        </row>
        <row r="1238">
          <cell r="N1238" t="str">
            <v>01-Activo</v>
          </cell>
          <cell r="AD1238">
            <v>0</v>
          </cell>
          <cell r="AF1238" t="str">
            <v>Préstamos y anticipos</v>
          </cell>
          <cell r="AG1238" t="str">
            <v>SALDO CERO</v>
          </cell>
        </row>
        <row r="1239">
          <cell r="N1239" t="str">
            <v>01-Activo</v>
          </cell>
          <cell r="AD1239">
            <v>0</v>
          </cell>
          <cell r="AF1239" t="str">
            <v>Préstamos y anticipos</v>
          </cell>
          <cell r="AG1239" t="str">
            <v>NO</v>
          </cell>
        </row>
        <row r="1240">
          <cell r="N1240" t="str">
            <v>01-Activo</v>
          </cell>
          <cell r="AD1240">
            <v>0</v>
          </cell>
          <cell r="AF1240" t="str">
            <v>Préstamos y anticipos</v>
          </cell>
          <cell r="AG1240" t="str">
            <v>NO</v>
          </cell>
        </row>
        <row r="1241">
          <cell r="N1241" t="str">
            <v>01-Activo</v>
          </cell>
          <cell r="AD1241">
            <v>0</v>
          </cell>
          <cell r="AF1241" t="str">
            <v>Préstamos y anticipos</v>
          </cell>
          <cell r="AG1241" t="str">
            <v>SALDO CERO</v>
          </cell>
        </row>
        <row r="1242">
          <cell r="N1242" t="str">
            <v>01-Activo</v>
          </cell>
          <cell r="AD1242">
            <v>0</v>
          </cell>
          <cell r="AF1242" t="str">
            <v>Préstamos y anticipos</v>
          </cell>
          <cell r="AG1242" t="str">
            <v>SALDO CERO</v>
          </cell>
        </row>
        <row r="1243">
          <cell r="N1243" t="str">
            <v>01-Activo</v>
          </cell>
          <cell r="AD1243">
            <v>0</v>
          </cell>
          <cell r="AF1243" t="str">
            <v>Préstamos y anticipos</v>
          </cell>
          <cell r="AG1243" t="str">
            <v>SALDO CERO</v>
          </cell>
        </row>
        <row r="1244">
          <cell r="N1244" t="str">
            <v>01-Activo</v>
          </cell>
          <cell r="AD1244">
            <v>0</v>
          </cell>
          <cell r="AF1244" t="str">
            <v>Préstamos y anticipos</v>
          </cell>
          <cell r="AG1244" t="str">
            <v>SALDO CERO</v>
          </cell>
        </row>
        <row r="1245">
          <cell r="N1245" t="str">
            <v>01-Activo</v>
          </cell>
          <cell r="AD1245">
            <v>0</v>
          </cell>
          <cell r="AF1245" t="str">
            <v>Préstamos y anticipos</v>
          </cell>
          <cell r="AG1245" t="str">
            <v>NO</v>
          </cell>
        </row>
        <row r="1246">
          <cell r="N1246" t="str">
            <v>01-Activo</v>
          </cell>
          <cell r="AD1246">
            <v>0</v>
          </cell>
          <cell r="AF1246" t="str">
            <v>Préstamos y anticipos</v>
          </cell>
          <cell r="AG1246" t="str">
            <v>SALDO CERO</v>
          </cell>
        </row>
        <row r="1247">
          <cell r="N1247" t="str">
            <v>01-Activo</v>
          </cell>
          <cell r="AD1247">
            <v>0</v>
          </cell>
          <cell r="AF1247" t="str">
            <v>Préstamos y anticipos</v>
          </cell>
          <cell r="AG1247" t="str">
            <v>SALDO CERO</v>
          </cell>
        </row>
        <row r="1248">
          <cell r="N1248" t="str">
            <v>01-Activo</v>
          </cell>
          <cell r="AD1248">
            <v>0</v>
          </cell>
          <cell r="AF1248" t="str">
            <v>Préstamos y anticipos</v>
          </cell>
          <cell r="AG1248" t="str">
            <v>SALDO CERO</v>
          </cell>
        </row>
        <row r="1249">
          <cell r="N1249" t="str">
            <v>01-Activo</v>
          </cell>
          <cell r="AD1249">
            <v>0</v>
          </cell>
          <cell r="AF1249" t="str">
            <v>Préstamos y anticipos</v>
          </cell>
          <cell r="AG1249" t="str">
            <v>NO</v>
          </cell>
        </row>
        <row r="1250">
          <cell r="N1250" t="str">
            <v>01-Activo</v>
          </cell>
          <cell r="AD1250">
            <v>0</v>
          </cell>
          <cell r="AF1250" t="str">
            <v>Préstamos y anticipos</v>
          </cell>
          <cell r="AG1250" t="str">
            <v>SALDO CERO</v>
          </cell>
        </row>
        <row r="1251">
          <cell r="N1251" t="str">
            <v>01-Activo</v>
          </cell>
          <cell r="AD1251">
            <v>0</v>
          </cell>
          <cell r="AF1251" t="str">
            <v>Préstamos y anticipos</v>
          </cell>
          <cell r="AG1251" t="str">
            <v>SALDO CERO</v>
          </cell>
        </row>
        <row r="1252">
          <cell r="N1252" t="str">
            <v>01-Activo</v>
          </cell>
          <cell r="AD1252">
            <v>0</v>
          </cell>
          <cell r="AF1252" t="str">
            <v>Préstamos y anticipos</v>
          </cell>
          <cell r="AG1252" t="str">
            <v>SALDO CERO</v>
          </cell>
        </row>
        <row r="1253">
          <cell r="N1253" t="str">
            <v>01-Activo</v>
          </cell>
          <cell r="AD1253">
            <v>0</v>
          </cell>
          <cell r="AF1253" t="str">
            <v>Préstamos y anticipos</v>
          </cell>
          <cell r="AG1253" t="str">
            <v>SALDO CERO</v>
          </cell>
        </row>
        <row r="1254">
          <cell r="N1254" t="str">
            <v>01-Activo</v>
          </cell>
          <cell r="AD1254">
            <v>0</v>
          </cell>
          <cell r="AF1254" t="str">
            <v>Préstamos y anticipos</v>
          </cell>
          <cell r="AG1254" t="str">
            <v>SALDO CERO</v>
          </cell>
        </row>
        <row r="1255">
          <cell r="N1255" t="str">
            <v>01-Activo</v>
          </cell>
          <cell r="AD1255">
            <v>0</v>
          </cell>
          <cell r="AF1255" t="str">
            <v>Préstamos y anticipos</v>
          </cell>
          <cell r="AG1255" t="str">
            <v>SALDO CERO</v>
          </cell>
        </row>
        <row r="1256">
          <cell r="N1256" t="str">
            <v>01-Activo</v>
          </cell>
          <cell r="AD1256">
            <v>0</v>
          </cell>
          <cell r="AF1256" t="str">
            <v>Préstamos y anticipos</v>
          </cell>
          <cell r="AG1256" t="str">
            <v>NO</v>
          </cell>
        </row>
        <row r="1257">
          <cell r="N1257" t="str">
            <v>01-Activo</v>
          </cell>
          <cell r="AD1257">
            <v>0</v>
          </cell>
          <cell r="AF1257" t="str">
            <v>Préstamos y anticipos</v>
          </cell>
          <cell r="AG1257" t="str">
            <v>SALDO CERO</v>
          </cell>
        </row>
        <row r="1258">
          <cell r="N1258" t="str">
            <v>01-Activo</v>
          </cell>
          <cell r="AD1258">
            <v>0</v>
          </cell>
          <cell r="AF1258" t="str">
            <v>Préstamos y anticipos</v>
          </cell>
          <cell r="AG1258" t="str">
            <v>SALDO CERO</v>
          </cell>
        </row>
        <row r="1259">
          <cell r="N1259" t="str">
            <v>01-Activo</v>
          </cell>
          <cell r="AD1259">
            <v>0</v>
          </cell>
          <cell r="AF1259" t="str">
            <v>Préstamos y anticipos</v>
          </cell>
          <cell r="AG1259" t="str">
            <v>SALDO CERO</v>
          </cell>
        </row>
        <row r="1260">
          <cell r="N1260" t="str">
            <v>01-Activo</v>
          </cell>
          <cell r="AD1260">
            <v>0</v>
          </cell>
          <cell r="AF1260" t="str">
            <v>Préstamos y anticipos</v>
          </cell>
          <cell r="AG1260" t="str">
            <v>SALDO CERO</v>
          </cell>
        </row>
        <row r="1261">
          <cell r="N1261" t="str">
            <v>01-Activo</v>
          </cell>
          <cell r="AD1261">
            <v>0</v>
          </cell>
          <cell r="AF1261" t="str">
            <v>Préstamos y anticipos</v>
          </cell>
          <cell r="AG1261" t="str">
            <v>SALDO CERO</v>
          </cell>
        </row>
        <row r="1262">
          <cell r="N1262" t="str">
            <v>01-Activo</v>
          </cell>
          <cell r="AD1262">
            <v>0</v>
          </cell>
          <cell r="AF1262" t="str">
            <v>Préstamos y anticipos</v>
          </cell>
          <cell r="AG1262" t="str">
            <v>SALDO CERO</v>
          </cell>
        </row>
        <row r="1263">
          <cell r="N1263" t="str">
            <v>01-Activo</v>
          </cell>
          <cell r="AD1263">
            <v>0</v>
          </cell>
          <cell r="AF1263" t="str">
            <v>Préstamos y anticipos</v>
          </cell>
          <cell r="AG1263" t="str">
            <v>NO</v>
          </cell>
        </row>
        <row r="1264">
          <cell r="N1264" t="str">
            <v>01-Activo</v>
          </cell>
          <cell r="AD1264">
            <v>0</v>
          </cell>
          <cell r="AF1264" t="str">
            <v>Préstamos y anticipos</v>
          </cell>
          <cell r="AG1264" t="str">
            <v>SALDO CERO</v>
          </cell>
        </row>
        <row r="1265">
          <cell r="N1265" t="str">
            <v>01-Activo</v>
          </cell>
          <cell r="AD1265">
            <v>0</v>
          </cell>
          <cell r="AF1265" t="str">
            <v>Préstamos y anticipos</v>
          </cell>
          <cell r="AG1265" t="str">
            <v>SALDO CERO</v>
          </cell>
        </row>
        <row r="1266">
          <cell r="N1266" t="str">
            <v>01-Activo</v>
          </cell>
          <cell r="AD1266">
            <v>0</v>
          </cell>
          <cell r="AF1266" t="str">
            <v>Préstamos y anticipos</v>
          </cell>
          <cell r="AG1266" t="str">
            <v>MIRE</v>
          </cell>
        </row>
        <row r="1267">
          <cell r="N1267" t="str">
            <v>01-Activo</v>
          </cell>
          <cell r="AD1267">
            <v>0</v>
          </cell>
          <cell r="AF1267" t="str">
            <v>Préstamos y anticipos</v>
          </cell>
          <cell r="AG1267" t="str">
            <v>MIRE</v>
          </cell>
        </row>
        <row r="1268">
          <cell r="N1268" t="str">
            <v>01-Activo</v>
          </cell>
          <cell r="AD1268">
            <v>0</v>
          </cell>
          <cell r="AF1268" t="str">
            <v>Préstamos y anticipos</v>
          </cell>
          <cell r="AG1268" t="str">
            <v>SALDO CERO</v>
          </cell>
        </row>
        <row r="1269">
          <cell r="N1269" t="str">
            <v>01-Activo</v>
          </cell>
          <cell r="AD1269">
            <v>0</v>
          </cell>
          <cell r="AF1269" t="str">
            <v>Préstamos y anticipos</v>
          </cell>
          <cell r="AG1269" t="str">
            <v>MIRE</v>
          </cell>
        </row>
        <row r="1270">
          <cell r="N1270" t="str">
            <v>01-Activo</v>
          </cell>
          <cell r="AD1270">
            <v>-1670.47</v>
          </cell>
          <cell r="AF1270" t="str">
            <v>Préstamos y anticipos</v>
          </cell>
          <cell r="AG1270" t="str">
            <v>MIRE</v>
          </cell>
        </row>
        <row r="1271">
          <cell r="N1271" t="str">
            <v>01-Activo</v>
          </cell>
          <cell r="AD1271">
            <v>0</v>
          </cell>
          <cell r="AF1271" t="str">
            <v>Préstamos y anticipos</v>
          </cell>
          <cell r="AG1271" t="str">
            <v>MIRE</v>
          </cell>
        </row>
        <row r="1272">
          <cell r="N1272" t="str">
            <v>01-Activo</v>
          </cell>
          <cell r="AD1272">
            <v>0</v>
          </cell>
          <cell r="AF1272" t="str">
            <v>Préstamos y anticipos</v>
          </cell>
          <cell r="AG1272" t="str">
            <v>MIRE</v>
          </cell>
        </row>
        <row r="1273">
          <cell r="N1273" t="str">
            <v>01-Activo</v>
          </cell>
          <cell r="AD1273">
            <v>0</v>
          </cell>
          <cell r="AF1273" t="str">
            <v>Préstamos y anticipos</v>
          </cell>
          <cell r="AG1273" t="str">
            <v>MIRE</v>
          </cell>
        </row>
        <row r="1274">
          <cell r="N1274" t="str">
            <v>01-Activo</v>
          </cell>
          <cell r="AD1274">
            <v>0</v>
          </cell>
          <cell r="AF1274" t="str">
            <v>Préstamos y anticipos</v>
          </cell>
          <cell r="AG1274" t="str">
            <v>MIRE</v>
          </cell>
        </row>
        <row r="1275">
          <cell r="N1275" t="str">
            <v>01-Activo</v>
          </cell>
          <cell r="AD1275">
            <v>0</v>
          </cell>
          <cell r="AF1275" t="str">
            <v>Préstamos y anticipos</v>
          </cell>
          <cell r="AG1275" t="str">
            <v>MIRE</v>
          </cell>
        </row>
        <row r="1276">
          <cell r="N1276" t="str">
            <v>01-Activo</v>
          </cell>
          <cell r="AD1276">
            <v>0</v>
          </cell>
          <cell r="AF1276" t="str">
            <v>Préstamos y anticipos</v>
          </cell>
          <cell r="AG1276" t="str">
            <v>MIRE</v>
          </cell>
        </row>
        <row r="1277">
          <cell r="N1277" t="str">
            <v>01-Activo</v>
          </cell>
          <cell r="AD1277">
            <v>0</v>
          </cell>
          <cell r="AF1277" t="str">
            <v>Préstamos y anticipos</v>
          </cell>
          <cell r="AG1277" t="str">
            <v>MIRE</v>
          </cell>
        </row>
        <row r="1278">
          <cell r="N1278" t="str">
            <v>01-Activo</v>
          </cell>
          <cell r="AD1278">
            <v>0</v>
          </cell>
          <cell r="AF1278" t="str">
            <v>Préstamos y anticipos</v>
          </cell>
          <cell r="AG1278" t="str">
            <v>MIRE</v>
          </cell>
        </row>
        <row r="1279">
          <cell r="N1279" t="str">
            <v>01-Activo</v>
          </cell>
          <cell r="AD1279">
            <v>0</v>
          </cell>
          <cell r="AF1279" t="str">
            <v>Préstamos y anticipos</v>
          </cell>
          <cell r="AG1279" t="str">
            <v>MIRE</v>
          </cell>
        </row>
        <row r="1280">
          <cell r="N1280" t="str">
            <v>01-Activo</v>
          </cell>
          <cell r="AD1280">
            <v>0</v>
          </cell>
          <cell r="AF1280" t="str">
            <v>Préstamos y anticipos</v>
          </cell>
          <cell r="AG1280" t="str">
            <v>MIRE</v>
          </cell>
        </row>
        <row r="1281">
          <cell r="N1281" t="str">
            <v>01-Activo</v>
          </cell>
          <cell r="AD1281">
            <v>0</v>
          </cell>
          <cell r="AF1281" t="str">
            <v>Préstamos y anticipos</v>
          </cell>
          <cell r="AG1281" t="str">
            <v>MIRE</v>
          </cell>
        </row>
        <row r="1282">
          <cell r="N1282" t="str">
            <v>01-Activo</v>
          </cell>
          <cell r="AD1282">
            <v>-143.81</v>
          </cell>
          <cell r="AF1282" t="str">
            <v>Préstamos y anticipos</v>
          </cell>
          <cell r="AG1282" t="str">
            <v>MIRE</v>
          </cell>
        </row>
        <row r="1283">
          <cell r="N1283" t="str">
            <v>01-Activo</v>
          </cell>
          <cell r="AD1283">
            <v>0</v>
          </cell>
          <cell r="AF1283" t="str">
            <v>Préstamos y anticipos</v>
          </cell>
          <cell r="AG1283" t="str">
            <v>MIRE</v>
          </cell>
        </row>
        <row r="1284">
          <cell r="N1284" t="str">
            <v>01-Activo</v>
          </cell>
          <cell r="AD1284">
            <v>0</v>
          </cell>
          <cell r="AF1284" t="str">
            <v>Préstamos y anticipos</v>
          </cell>
          <cell r="AG1284" t="str">
            <v>MIRE</v>
          </cell>
        </row>
        <row r="1285">
          <cell r="N1285" t="str">
            <v>01-Activo</v>
          </cell>
          <cell r="AD1285">
            <v>0</v>
          </cell>
          <cell r="AF1285" t="str">
            <v>Préstamos y anticipos</v>
          </cell>
          <cell r="AG1285" t="str">
            <v>MIRE</v>
          </cell>
        </row>
        <row r="1286">
          <cell r="N1286" t="str">
            <v>01-Activo</v>
          </cell>
          <cell r="AD1286">
            <v>-779.69</v>
          </cell>
          <cell r="AF1286" t="str">
            <v>Préstamos y anticipos</v>
          </cell>
          <cell r="AG1286" t="str">
            <v>MIRE</v>
          </cell>
        </row>
        <row r="1287">
          <cell r="N1287" t="str">
            <v>01-Activo</v>
          </cell>
          <cell r="AD1287">
            <v>0</v>
          </cell>
          <cell r="AF1287" t="str">
            <v>Préstamos y anticipos</v>
          </cell>
          <cell r="AG1287" t="str">
            <v>MIRE</v>
          </cell>
        </row>
        <row r="1288">
          <cell r="N1288" t="str">
            <v>01-Activo</v>
          </cell>
          <cell r="AD1288">
            <v>0</v>
          </cell>
          <cell r="AF1288" t="str">
            <v>Préstamos y anticipos</v>
          </cell>
          <cell r="AG1288" t="str">
            <v>MIRE</v>
          </cell>
        </row>
        <row r="1289">
          <cell r="N1289" t="str">
            <v>01-Activo</v>
          </cell>
          <cell r="AD1289">
            <v>0</v>
          </cell>
          <cell r="AF1289" t="str">
            <v>Préstamos y anticipos</v>
          </cell>
          <cell r="AG1289" t="str">
            <v>MIRE</v>
          </cell>
        </row>
        <row r="1290">
          <cell r="N1290" t="str">
            <v>01-Activo</v>
          </cell>
          <cell r="AD1290">
            <v>0</v>
          </cell>
          <cell r="AF1290" t="str">
            <v>Préstamos y anticipos</v>
          </cell>
          <cell r="AG1290" t="str">
            <v>MIRE</v>
          </cell>
        </row>
        <row r="1291">
          <cell r="N1291" t="str">
            <v>01-Activo</v>
          </cell>
          <cell r="AD1291">
            <v>0</v>
          </cell>
          <cell r="AF1291" t="str">
            <v>Préstamos y anticipos</v>
          </cell>
          <cell r="AG1291" t="str">
            <v>MIRE</v>
          </cell>
        </row>
        <row r="1292">
          <cell r="N1292" t="str">
            <v>01-Activo</v>
          </cell>
          <cell r="AD1292">
            <v>0</v>
          </cell>
          <cell r="AF1292" t="str">
            <v>Préstamos y anticipos</v>
          </cell>
          <cell r="AG1292" t="str">
            <v>MIRE</v>
          </cell>
        </row>
        <row r="1293">
          <cell r="N1293" t="str">
            <v>01-Activo</v>
          </cell>
          <cell r="AD1293">
            <v>0</v>
          </cell>
          <cell r="AF1293" t="str">
            <v>Préstamos y anticipos</v>
          </cell>
          <cell r="AG1293" t="str">
            <v>MIRE</v>
          </cell>
        </row>
        <row r="1294">
          <cell r="N1294" t="str">
            <v>01-Activo</v>
          </cell>
          <cell r="AD1294">
            <v>-562.07000000000005</v>
          </cell>
          <cell r="AF1294" t="str">
            <v>Préstamos y anticipos</v>
          </cell>
          <cell r="AG1294" t="str">
            <v>MIRE</v>
          </cell>
        </row>
        <row r="1295">
          <cell r="N1295" t="str">
            <v>01-Activo</v>
          </cell>
          <cell r="AD1295">
            <v>-12762.42</v>
          </cell>
          <cell r="AF1295" t="str">
            <v>Préstamos y anticipos</v>
          </cell>
          <cell r="AG1295" t="str">
            <v>MIRE</v>
          </cell>
        </row>
        <row r="1296">
          <cell r="N1296" t="str">
            <v>01-Activo</v>
          </cell>
          <cell r="AD1296">
            <v>0</v>
          </cell>
          <cell r="AF1296" t="str">
            <v>Préstamos y anticipos</v>
          </cell>
          <cell r="AG1296" t="str">
            <v>MIRE</v>
          </cell>
        </row>
        <row r="1297">
          <cell r="N1297" t="str">
            <v>01-Activo</v>
          </cell>
          <cell r="AD1297">
            <v>0</v>
          </cell>
          <cell r="AF1297" t="str">
            <v>Préstamos y anticipos</v>
          </cell>
          <cell r="AG1297" t="str">
            <v>MIRE</v>
          </cell>
        </row>
        <row r="1298">
          <cell r="N1298" t="str">
            <v>01-Activo</v>
          </cell>
          <cell r="AD1298">
            <v>0</v>
          </cell>
          <cell r="AF1298" t="str">
            <v>Préstamos y anticipos</v>
          </cell>
          <cell r="AG1298" t="str">
            <v>MIRE</v>
          </cell>
        </row>
        <row r="1299">
          <cell r="N1299" t="str">
            <v>01-Activo</v>
          </cell>
          <cell r="AD1299">
            <v>0</v>
          </cell>
          <cell r="AF1299" t="str">
            <v>Préstamos y anticipos</v>
          </cell>
          <cell r="AG1299" t="str">
            <v>MIRE</v>
          </cell>
        </row>
        <row r="1300">
          <cell r="N1300" t="str">
            <v>01-Activo</v>
          </cell>
          <cell r="AD1300">
            <v>0</v>
          </cell>
          <cell r="AF1300" t="str">
            <v>Préstamos y anticipos</v>
          </cell>
          <cell r="AG1300" t="str">
            <v>MIRE</v>
          </cell>
        </row>
        <row r="1301">
          <cell r="N1301" t="str">
            <v>01-Activo</v>
          </cell>
          <cell r="AD1301">
            <v>0</v>
          </cell>
          <cell r="AF1301" t="str">
            <v>Préstamos y anticipos</v>
          </cell>
          <cell r="AG1301" t="str">
            <v>MIRE</v>
          </cell>
        </row>
        <row r="1302">
          <cell r="N1302" t="str">
            <v>01-Activo</v>
          </cell>
          <cell r="AD1302">
            <v>0</v>
          </cell>
          <cell r="AF1302" t="str">
            <v>Préstamos y anticipos</v>
          </cell>
          <cell r="AG1302" t="str">
            <v>MIRE</v>
          </cell>
        </row>
        <row r="1303">
          <cell r="N1303" t="str">
            <v>01-Activo</v>
          </cell>
          <cell r="AD1303">
            <v>0</v>
          </cell>
          <cell r="AF1303" t="str">
            <v>Préstamos y anticipos</v>
          </cell>
          <cell r="AG1303" t="str">
            <v>MIRE</v>
          </cell>
        </row>
        <row r="1304">
          <cell r="N1304" t="str">
            <v>01-Activo</v>
          </cell>
          <cell r="AD1304">
            <v>0</v>
          </cell>
          <cell r="AF1304" t="str">
            <v>Préstamos y anticipos</v>
          </cell>
          <cell r="AG1304" t="str">
            <v>MIRE</v>
          </cell>
        </row>
        <row r="1305">
          <cell r="N1305" t="str">
            <v>01-Activo</v>
          </cell>
          <cell r="AD1305">
            <v>0</v>
          </cell>
          <cell r="AF1305" t="str">
            <v>Préstamos y anticipos</v>
          </cell>
          <cell r="AG1305" t="str">
            <v>MIRE</v>
          </cell>
        </row>
        <row r="1306">
          <cell r="N1306" t="str">
            <v>01-Activo</v>
          </cell>
          <cell r="AD1306">
            <v>0</v>
          </cell>
          <cell r="AF1306" t="str">
            <v>Préstamos y anticipos</v>
          </cell>
          <cell r="AG1306" t="str">
            <v>MIRE</v>
          </cell>
        </row>
        <row r="1307">
          <cell r="N1307" t="str">
            <v>01-Activo</v>
          </cell>
          <cell r="AD1307">
            <v>-1396</v>
          </cell>
          <cell r="AF1307" t="str">
            <v>Préstamos y anticipos</v>
          </cell>
          <cell r="AG1307" t="str">
            <v>MIRE</v>
          </cell>
        </row>
        <row r="1308">
          <cell r="N1308" t="str">
            <v>01-Activo</v>
          </cell>
          <cell r="AD1308">
            <v>0</v>
          </cell>
          <cell r="AF1308" t="str">
            <v>Préstamos y anticipos</v>
          </cell>
          <cell r="AG1308" t="str">
            <v>MIRE</v>
          </cell>
        </row>
        <row r="1309">
          <cell r="N1309" t="str">
            <v>01-Activo</v>
          </cell>
          <cell r="AD1309">
            <v>-8385.17</v>
          </cell>
          <cell r="AF1309" t="str">
            <v>Préstamos y anticipos</v>
          </cell>
          <cell r="AG1309" t="str">
            <v>MIRE</v>
          </cell>
        </row>
        <row r="1310">
          <cell r="N1310" t="str">
            <v>01-Activo</v>
          </cell>
          <cell r="AD1310">
            <v>0</v>
          </cell>
          <cell r="AF1310" t="str">
            <v>Préstamos y anticipos</v>
          </cell>
          <cell r="AG1310" t="str">
            <v>MIRE</v>
          </cell>
        </row>
        <row r="1311">
          <cell r="N1311" t="str">
            <v>01-Activo</v>
          </cell>
          <cell r="AD1311">
            <v>0</v>
          </cell>
          <cell r="AF1311" t="str">
            <v>Préstamos y anticipos</v>
          </cell>
          <cell r="AG1311" t="str">
            <v>MIRE</v>
          </cell>
        </row>
        <row r="1312">
          <cell r="N1312" t="str">
            <v>01-Activo</v>
          </cell>
          <cell r="AD1312">
            <v>0</v>
          </cell>
          <cell r="AF1312" t="str">
            <v>Préstamos y anticipos</v>
          </cell>
          <cell r="AG1312" t="str">
            <v>MIRE</v>
          </cell>
        </row>
        <row r="1313">
          <cell r="N1313" t="str">
            <v>01-Activo</v>
          </cell>
          <cell r="AD1313">
            <v>0</v>
          </cell>
          <cell r="AF1313" t="str">
            <v>Préstamos y anticipos</v>
          </cell>
          <cell r="AG1313" t="str">
            <v>MIRE</v>
          </cell>
        </row>
        <row r="1314">
          <cell r="N1314" t="str">
            <v>01-Activo</v>
          </cell>
          <cell r="AD1314">
            <v>-3.25</v>
          </cell>
          <cell r="AF1314" t="str">
            <v>Préstamos y anticipos</v>
          </cell>
          <cell r="AG1314" t="str">
            <v>MIRE</v>
          </cell>
        </row>
        <row r="1315">
          <cell r="N1315" t="str">
            <v>01-Activo</v>
          </cell>
          <cell r="AD1315">
            <v>-7515.9900000000007</v>
          </cell>
          <cell r="AF1315" t="str">
            <v>Préstamos y anticipos</v>
          </cell>
          <cell r="AG1315" t="str">
            <v>MIRE</v>
          </cell>
        </row>
        <row r="1316">
          <cell r="N1316" t="str">
            <v>01-Activo</v>
          </cell>
          <cell r="AD1316">
            <v>-0.19</v>
          </cell>
          <cell r="AF1316" t="str">
            <v>Préstamos y anticipos</v>
          </cell>
          <cell r="AG1316" t="str">
            <v>MIRE</v>
          </cell>
        </row>
        <row r="1317">
          <cell r="N1317" t="str">
            <v>01-Activo</v>
          </cell>
          <cell r="AD1317">
            <v>-97.12</v>
          </cell>
          <cell r="AF1317" t="str">
            <v>Préstamos y anticipos</v>
          </cell>
          <cell r="AG1317" t="str">
            <v>MIRE</v>
          </cell>
        </row>
        <row r="1318">
          <cell r="N1318" t="str">
            <v>01-Activo</v>
          </cell>
          <cell r="AD1318">
            <v>-6</v>
          </cell>
          <cell r="AF1318" t="str">
            <v>Préstamos y anticipos</v>
          </cell>
          <cell r="AG1318" t="str">
            <v>MIRE</v>
          </cell>
        </row>
        <row r="1319">
          <cell r="N1319" t="str">
            <v>01-Activo</v>
          </cell>
          <cell r="AD1319">
            <v>-26.840000000000003</v>
          </cell>
          <cell r="AF1319" t="str">
            <v>Préstamos y anticipos</v>
          </cell>
          <cell r="AG1319" t="str">
            <v>MIRE</v>
          </cell>
        </row>
        <row r="1320">
          <cell r="N1320" t="str">
            <v>01-Activo</v>
          </cell>
          <cell r="AD1320">
            <v>0</v>
          </cell>
          <cell r="AF1320" t="str">
            <v>Préstamos y anticipos</v>
          </cell>
          <cell r="AG1320" t="str">
            <v>MIRE</v>
          </cell>
        </row>
        <row r="1321">
          <cell r="N1321" t="str">
            <v>01-Activo</v>
          </cell>
          <cell r="AD1321">
            <v>0</v>
          </cell>
          <cell r="AF1321" t="str">
            <v>Préstamos y anticipos</v>
          </cell>
          <cell r="AG1321" t="str">
            <v>MIRE</v>
          </cell>
        </row>
        <row r="1322">
          <cell r="N1322" t="str">
            <v>01-Activo</v>
          </cell>
          <cell r="AD1322">
            <v>-15.51</v>
          </cell>
          <cell r="AF1322" t="str">
            <v>Préstamos y anticipos</v>
          </cell>
          <cell r="AG1322" t="str">
            <v>MIRE</v>
          </cell>
        </row>
        <row r="1323">
          <cell r="N1323" t="str">
            <v>01-Activo</v>
          </cell>
          <cell r="AD1323">
            <v>-60.41</v>
          </cell>
          <cell r="AF1323" t="str">
            <v>Préstamos y anticipos</v>
          </cell>
          <cell r="AG1323" t="str">
            <v>MIRE</v>
          </cell>
        </row>
        <row r="1324">
          <cell r="N1324" t="str">
            <v>01-Activo</v>
          </cell>
          <cell r="AD1324">
            <v>0</v>
          </cell>
          <cell r="AF1324" t="str">
            <v>Préstamos y anticipos</v>
          </cell>
          <cell r="AG1324" t="str">
            <v>MIRE</v>
          </cell>
        </row>
        <row r="1325">
          <cell r="N1325" t="str">
            <v>01-Activo</v>
          </cell>
          <cell r="AD1325">
            <v>-48.470000000000027</v>
          </cell>
          <cell r="AF1325" t="str">
            <v>Préstamos y anticipos</v>
          </cell>
          <cell r="AG1325" t="str">
            <v>MIRE</v>
          </cell>
        </row>
        <row r="1326">
          <cell r="N1326" t="str">
            <v>01-Activo</v>
          </cell>
          <cell r="AD1326">
            <v>0</v>
          </cell>
          <cell r="AF1326" t="str">
            <v>Préstamos y anticipos</v>
          </cell>
          <cell r="AG1326" t="str">
            <v>MIRE</v>
          </cell>
        </row>
        <row r="1327">
          <cell r="N1327" t="str">
            <v>01-Activo</v>
          </cell>
          <cell r="AD1327">
            <v>-111.77</v>
          </cell>
          <cell r="AF1327" t="str">
            <v>Préstamos y anticipos</v>
          </cell>
          <cell r="AG1327" t="str">
            <v>MIRE</v>
          </cell>
        </row>
        <row r="1328">
          <cell r="N1328" t="str">
            <v>01-Activo</v>
          </cell>
          <cell r="AD1328">
            <v>-154.09</v>
          </cell>
          <cell r="AF1328" t="str">
            <v>Préstamos y anticipos</v>
          </cell>
          <cell r="AG1328" t="str">
            <v>MIRE</v>
          </cell>
        </row>
        <row r="1329">
          <cell r="N1329" t="str">
            <v>01-Activo</v>
          </cell>
          <cell r="AD1329">
            <v>-860.17000000000007</v>
          </cell>
          <cell r="AF1329" t="str">
            <v>Préstamos y anticipos</v>
          </cell>
          <cell r="AG1329" t="str">
            <v>MIRE</v>
          </cell>
        </row>
        <row r="1330">
          <cell r="N1330" t="str">
            <v>01-Activo</v>
          </cell>
          <cell r="AD1330">
            <v>0</v>
          </cell>
          <cell r="AF1330" t="str">
            <v>Préstamos y anticipos</v>
          </cell>
          <cell r="AG1330" t="str">
            <v>MIRE</v>
          </cell>
        </row>
        <row r="1331">
          <cell r="N1331" t="str">
            <v>01-Activo</v>
          </cell>
          <cell r="AD1331">
            <v>-1829.7099999999998</v>
          </cell>
          <cell r="AF1331" t="str">
            <v>Préstamos y anticipos</v>
          </cell>
          <cell r="AG1331" t="str">
            <v>MIRE</v>
          </cell>
        </row>
        <row r="1332">
          <cell r="N1332" t="str">
            <v>01-Activo</v>
          </cell>
          <cell r="AD1332">
            <v>0</v>
          </cell>
          <cell r="AF1332" t="str">
            <v>Préstamos y anticipos</v>
          </cell>
          <cell r="AG1332" t="str">
            <v>MIRE</v>
          </cell>
        </row>
        <row r="1333">
          <cell r="N1333" t="str">
            <v>01-Activo</v>
          </cell>
          <cell r="AD1333">
            <v>0</v>
          </cell>
          <cell r="AF1333" t="str">
            <v>Préstamos y anticipos</v>
          </cell>
          <cell r="AG1333" t="str">
            <v>MIRE</v>
          </cell>
        </row>
        <row r="1334">
          <cell r="N1334" t="str">
            <v>01-Activo</v>
          </cell>
          <cell r="AD1334">
            <v>-74.89</v>
          </cell>
          <cell r="AF1334" t="str">
            <v>Préstamos y anticipos</v>
          </cell>
          <cell r="AG1334" t="str">
            <v>MIRE</v>
          </cell>
        </row>
        <row r="1335">
          <cell r="N1335" t="str">
            <v>01-Activo</v>
          </cell>
          <cell r="AD1335">
            <v>-96.59</v>
          </cell>
          <cell r="AF1335" t="str">
            <v>Préstamos y anticipos</v>
          </cell>
          <cell r="AG1335" t="str">
            <v>MIRE</v>
          </cell>
        </row>
        <row r="1336">
          <cell r="N1336" t="str">
            <v>01-Activo</v>
          </cell>
          <cell r="AD1336">
            <v>0</v>
          </cell>
          <cell r="AF1336" t="str">
            <v>Préstamos y anticipos</v>
          </cell>
          <cell r="AG1336" t="str">
            <v>MIRE</v>
          </cell>
        </row>
        <row r="1337">
          <cell r="N1337" t="str">
            <v>01-Activo</v>
          </cell>
          <cell r="AD1337">
            <v>-0.80000000000006821</v>
          </cell>
          <cell r="AF1337" t="str">
            <v>Préstamos y anticipos</v>
          </cell>
          <cell r="AG1337" t="str">
            <v>MIRE</v>
          </cell>
        </row>
        <row r="1338">
          <cell r="N1338" t="str">
            <v>01-Activo</v>
          </cell>
          <cell r="AD1338">
            <v>-5518.5100000000011</v>
          </cell>
          <cell r="AF1338" t="str">
            <v>Préstamos y anticipos</v>
          </cell>
          <cell r="AG1338" t="str">
            <v>MIRE</v>
          </cell>
        </row>
        <row r="1339">
          <cell r="N1339" t="str">
            <v>01-Activo</v>
          </cell>
          <cell r="AD1339">
            <v>-7067.9800000000005</v>
          </cell>
          <cell r="AF1339" t="str">
            <v>Préstamos y anticipos</v>
          </cell>
          <cell r="AG1339" t="str">
            <v>MIRE</v>
          </cell>
        </row>
        <row r="1340">
          <cell r="N1340" t="str">
            <v>01-Activo</v>
          </cell>
          <cell r="AD1340">
            <v>-4122.6100000000006</v>
          </cell>
          <cell r="AF1340" t="str">
            <v>Préstamos y anticipos</v>
          </cell>
          <cell r="AG1340" t="str">
            <v>MIRE</v>
          </cell>
        </row>
        <row r="1341">
          <cell r="N1341" t="str">
            <v>01-Activo</v>
          </cell>
          <cell r="AD1341">
            <v>-6453.4</v>
          </cell>
          <cell r="AF1341" t="str">
            <v>Préstamos y anticipos</v>
          </cell>
          <cell r="AG1341" t="str">
            <v>MIRE</v>
          </cell>
        </row>
        <row r="1342">
          <cell r="N1342" t="str">
            <v>01-Activo</v>
          </cell>
          <cell r="AD1342">
            <v>-714.55</v>
          </cell>
          <cell r="AF1342" t="str">
            <v>Préstamos y anticipos</v>
          </cell>
          <cell r="AG1342" t="str">
            <v>MIRE</v>
          </cell>
        </row>
        <row r="1343">
          <cell r="N1343" t="str">
            <v>01-Activo</v>
          </cell>
          <cell r="AD1343">
            <v>-13841.979999999998</v>
          </cell>
          <cell r="AF1343" t="str">
            <v>Préstamos y anticipos</v>
          </cell>
          <cell r="AG1343" t="str">
            <v>MIRE</v>
          </cell>
        </row>
        <row r="1344">
          <cell r="N1344" t="str">
            <v>01-Activo</v>
          </cell>
          <cell r="AD1344">
            <v>-501.72</v>
          </cell>
          <cell r="AF1344" t="str">
            <v>Préstamos y anticipos</v>
          </cell>
          <cell r="AG1344" t="str">
            <v>MIRE</v>
          </cell>
        </row>
        <row r="1345">
          <cell r="N1345" t="str">
            <v>01-Activo</v>
          </cell>
          <cell r="AD1345">
            <v>-877.3</v>
          </cell>
          <cell r="AF1345" t="str">
            <v>Préstamos y anticipos</v>
          </cell>
          <cell r="AG1345" t="str">
            <v>MIRE</v>
          </cell>
        </row>
        <row r="1346">
          <cell r="N1346" t="str">
            <v>01-Activo</v>
          </cell>
          <cell r="AD1346">
            <v>-16328.16</v>
          </cell>
          <cell r="AF1346" t="str">
            <v>Préstamos y anticipos</v>
          </cell>
          <cell r="AG1346" t="str">
            <v>MIRE</v>
          </cell>
        </row>
        <row r="1347">
          <cell r="N1347" t="str">
            <v>01-Activo</v>
          </cell>
          <cell r="AD1347">
            <v>-43113.12000000001</v>
          </cell>
          <cell r="AF1347" t="str">
            <v>Préstamos y anticipos</v>
          </cell>
          <cell r="AG1347" t="str">
            <v>MIRE</v>
          </cell>
        </row>
        <row r="1348">
          <cell r="N1348" t="str">
            <v>01-Activo</v>
          </cell>
          <cell r="AD1348">
            <v>0</v>
          </cell>
          <cell r="AF1348" t="str">
            <v>Préstamos y anticipos</v>
          </cell>
          <cell r="AG1348" t="str">
            <v>MIRE</v>
          </cell>
        </row>
        <row r="1349">
          <cell r="N1349" t="str">
            <v>01-Activo</v>
          </cell>
          <cell r="AD1349">
            <v>-12570.99</v>
          </cell>
          <cell r="AF1349" t="str">
            <v>Préstamos y anticipos</v>
          </cell>
          <cell r="AG1349" t="str">
            <v>MIRE</v>
          </cell>
        </row>
        <row r="1350">
          <cell r="N1350" t="str">
            <v>01-Activo</v>
          </cell>
          <cell r="AD1350">
            <v>-339.59000000000003</v>
          </cell>
          <cell r="AF1350" t="str">
            <v>Préstamos y anticipos</v>
          </cell>
          <cell r="AG1350" t="str">
            <v>MIRE</v>
          </cell>
        </row>
        <row r="1351">
          <cell r="N1351" t="str">
            <v>01-Activo</v>
          </cell>
          <cell r="AD1351">
            <v>-2590.1400000000003</v>
          </cell>
          <cell r="AF1351" t="str">
            <v>Préstamos y anticipos</v>
          </cell>
          <cell r="AG1351" t="str">
            <v>MIRE</v>
          </cell>
        </row>
        <row r="1352">
          <cell r="N1352" t="str">
            <v>01-Activo</v>
          </cell>
          <cell r="AD1352">
            <v>-8293.15</v>
          </cell>
          <cell r="AF1352" t="str">
            <v>Préstamos y anticipos</v>
          </cell>
          <cell r="AG1352" t="str">
            <v>MIRE</v>
          </cell>
        </row>
        <row r="1353">
          <cell r="N1353" t="str">
            <v>01-Activo</v>
          </cell>
          <cell r="AD1353">
            <v>-135673.19</v>
          </cell>
          <cell r="AF1353" t="str">
            <v>Préstamos y anticipos</v>
          </cell>
          <cell r="AG1353" t="str">
            <v>MIRE</v>
          </cell>
        </row>
        <row r="1354">
          <cell r="N1354" t="str">
            <v>01-Activo</v>
          </cell>
          <cell r="AD1354">
            <v>-7531.199999999998</v>
          </cell>
          <cell r="AF1354" t="str">
            <v>Préstamos y anticipos</v>
          </cell>
          <cell r="AG1354" t="str">
            <v>MIRE</v>
          </cell>
        </row>
        <row r="1355">
          <cell r="N1355" t="str">
            <v>01-Activo</v>
          </cell>
          <cell r="AD1355">
            <v>-132682.04</v>
          </cell>
          <cell r="AF1355" t="str">
            <v>Préstamos y anticipos</v>
          </cell>
          <cell r="AG1355" t="str">
            <v>MIRE</v>
          </cell>
        </row>
        <row r="1356">
          <cell r="N1356" t="str">
            <v>01-Activo</v>
          </cell>
          <cell r="AD1356">
            <v>0</v>
          </cell>
          <cell r="AF1356" t="str">
            <v>Préstamos y anticipos</v>
          </cell>
          <cell r="AG1356" t="str">
            <v>MIRE</v>
          </cell>
        </row>
        <row r="1357">
          <cell r="N1357" t="str">
            <v>01-Activo</v>
          </cell>
          <cell r="AD1357">
            <v>0</v>
          </cell>
          <cell r="AF1357" t="str">
            <v>Préstamos y anticipos</v>
          </cell>
          <cell r="AG1357" t="str">
            <v>MIRE</v>
          </cell>
        </row>
        <row r="1358">
          <cell r="N1358" t="str">
            <v>01-Activo</v>
          </cell>
          <cell r="AD1358">
            <v>-12634.369999999999</v>
          </cell>
          <cell r="AF1358" t="str">
            <v>Préstamos y anticipos</v>
          </cell>
          <cell r="AG1358" t="str">
            <v>MIRE</v>
          </cell>
        </row>
        <row r="1359">
          <cell r="N1359" t="str">
            <v>01-Activo</v>
          </cell>
          <cell r="AD1359">
            <v>-69391.640000000014</v>
          </cell>
          <cell r="AF1359" t="str">
            <v>Préstamos y anticipos</v>
          </cell>
          <cell r="AG1359" t="str">
            <v>MIRE</v>
          </cell>
        </row>
        <row r="1360">
          <cell r="N1360" t="str">
            <v>01-Activo</v>
          </cell>
          <cell r="AD1360">
            <v>-240.08</v>
          </cell>
          <cell r="AF1360" t="str">
            <v>Préstamos y anticipos</v>
          </cell>
          <cell r="AG1360" t="str">
            <v>MIRE</v>
          </cell>
        </row>
        <row r="1361">
          <cell r="N1361" t="str">
            <v>01-Activo</v>
          </cell>
          <cell r="AD1361">
            <v>-1.97</v>
          </cell>
          <cell r="AF1361" t="str">
            <v>Préstamos y anticipos</v>
          </cell>
          <cell r="AG1361" t="str">
            <v>MIRE</v>
          </cell>
        </row>
        <row r="1362">
          <cell r="N1362" t="str">
            <v>01-Activo</v>
          </cell>
          <cell r="AD1362">
            <v>-1575.15</v>
          </cell>
          <cell r="AF1362" t="str">
            <v>Préstamos y anticipos</v>
          </cell>
          <cell r="AG1362" t="str">
            <v>MIRE</v>
          </cell>
        </row>
        <row r="1363">
          <cell r="N1363" t="str">
            <v>01-Activo</v>
          </cell>
          <cell r="AD1363">
            <v>-1827.5300000000002</v>
          </cell>
          <cell r="AF1363" t="str">
            <v>Préstamos y anticipos</v>
          </cell>
          <cell r="AG1363" t="str">
            <v>MIRE</v>
          </cell>
        </row>
        <row r="1364">
          <cell r="N1364" t="str">
            <v>01-Activo</v>
          </cell>
          <cell r="AD1364">
            <v>-60.67</v>
          </cell>
          <cell r="AF1364" t="str">
            <v>Préstamos y anticipos</v>
          </cell>
          <cell r="AG1364" t="str">
            <v>MIRE</v>
          </cell>
        </row>
        <row r="1365">
          <cell r="N1365" t="str">
            <v>01-Activo</v>
          </cell>
          <cell r="AD1365">
            <v>-4359.95</v>
          </cell>
          <cell r="AF1365" t="str">
            <v>Préstamos y anticipos</v>
          </cell>
          <cell r="AG1365" t="str">
            <v>MIRE</v>
          </cell>
        </row>
        <row r="1366">
          <cell r="N1366" t="str">
            <v>01-Activo</v>
          </cell>
          <cell r="AD1366">
            <v>-1335.8599999999997</v>
          </cell>
          <cell r="AF1366" t="str">
            <v>Préstamos y anticipos</v>
          </cell>
          <cell r="AG1366" t="str">
            <v>MIRE</v>
          </cell>
        </row>
        <row r="1367">
          <cell r="N1367" t="str">
            <v>01-Activo</v>
          </cell>
          <cell r="AD1367">
            <v>-11988.58</v>
          </cell>
          <cell r="AF1367" t="str">
            <v>Préstamos y anticipos</v>
          </cell>
          <cell r="AG1367" t="str">
            <v>MIRE</v>
          </cell>
        </row>
        <row r="1368">
          <cell r="N1368" t="str">
            <v>01-Activo</v>
          </cell>
          <cell r="AD1368">
            <v>-108794.36</v>
          </cell>
          <cell r="AF1368" t="str">
            <v>Préstamos y anticipos</v>
          </cell>
          <cell r="AG1368" t="str">
            <v>MIRE</v>
          </cell>
        </row>
        <row r="1369">
          <cell r="N1369" t="str">
            <v>01-Activo</v>
          </cell>
          <cell r="AD1369">
            <v>-369678.10000000009</v>
          </cell>
          <cell r="AF1369" t="str">
            <v>Préstamos y anticipos</v>
          </cell>
          <cell r="AG1369" t="str">
            <v>MIRE</v>
          </cell>
        </row>
        <row r="1370">
          <cell r="N1370" t="str">
            <v>01-Activo</v>
          </cell>
          <cell r="AD1370">
            <v>-1.73</v>
          </cell>
          <cell r="AF1370" t="str">
            <v>Préstamos y anticipos</v>
          </cell>
          <cell r="AG1370" t="str">
            <v>MIRE</v>
          </cell>
        </row>
        <row r="1371">
          <cell r="N1371" t="str">
            <v>01-Activo</v>
          </cell>
          <cell r="AD1371">
            <v>-19055.43</v>
          </cell>
          <cell r="AF1371" t="str">
            <v>Préstamos y anticipos</v>
          </cell>
          <cell r="AG1371" t="str">
            <v>MIRE</v>
          </cell>
        </row>
        <row r="1372">
          <cell r="N1372" t="str">
            <v>01-Activo</v>
          </cell>
          <cell r="AD1372">
            <v>-13.069999999999999</v>
          </cell>
          <cell r="AF1372" t="str">
            <v>Préstamos y anticipos</v>
          </cell>
          <cell r="AG1372" t="str">
            <v>MIRE</v>
          </cell>
        </row>
        <row r="1373">
          <cell r="N1373" t="str">
            <v>01-Activo</v>
          </cell>
          <cell r="AD1373">
            <v>-387995.16000000009</v>
          </cell>
          <cell r="AF1373" t="str">
            <v>Préstamos y anticipos</v>
          </cell>
          <cell r="AG1373" t="str">
            <v>MIRE</v>
          </cell>
        </row>
        <row r="1374">
          <cell r="N1374" t="str">
            <v>01-Activo</v>
          </cell>
          <cell r="AD1374">
            <v>0</v>
          </cell>
          <cell r="AF1374" t="str">
            <v>Préstamos y anticipos</v>
          </cell>
          <cell r="AG1374" t="str">
            <v>MIRE</v>
          </cell>
        </row>
        <row r="1375">
          <cell r="N1375" t="str">
            <v>01-Activo</v>
          </cell>
          <cell r="AD1375">
            <v>-1241.8000000000015</v>
          </cell>
          <cell r="AF1375" t="str">
            <v>Préstamos y anticipos</v>
          </cell>
          <cell r="AG1375" t="str">
            <v>MIRE</v>
          </cell>
        </row>
        <row r="1376">
          <cell r="N1376" t="str">
            <v>01-Activo</v>
          </cell>
          <cell r="AD1376">
            <v>-30.04</v>
          </cell>
          <cell r="AF1376" t="str">
            <v>Préstamos y anticipos</v>
          </cell>
          <cell r="AG1376" t="str">
            <v>MIRE</v>
          </cell>
        </row>
        <row r="1377">
          <cell r="N1377" t="str">
            <v>01-Activo</v>
          </cell>
          <cell r="AD1377">
            <v>-615.58000000000015</v>
          </cell>
          <cell r="AF1377" t="str">
            <v>Préstamos y anticipos</v>
          </cell>
          <cell r="AG1377" t="str">
            <v>MIRE</v>
          </cell>
        </row>
        <row r="1378">
          <cell r="N1378" t="str">
            <v>01-Activo</v>
          </cell>
          <cell r="AD1378">
            <v>0</v>
          </cell>
          <cell r="AF1378" t="str">
            <v>Préstamos y anticipos</v>
          </cell>
          <cell r="AG1378" t="str">
            <v>MIRE</v>
          </cell>
        </row>
        <row r="1379">
          <cell r="N1379" t="str">
            <v>01-Activo</v>
          </cell>
          <cell r="AD1379">
            <v>-602</v>
          </cell>
          <cell r="AF1379" t="str">
            <v>Préstamos y anticipos</v>
          </cell>
          <cell r="AG1379" t="str">
            <v>MIRE</v>
          </cell>
        </row>
        <row r="1380">
          <cell r="N1380" t="str">
            <v>01-Activo</v>
          </cell>
          <cell r="AD1380">
            <v>-109.70000000000002</v>
          </cell>
          <cell r="AF1380" t="str">
            <v>Préstamos y anticipos</v>
          </cell>
          <cell r="AG1380" t="str">
            <v>MIRE</v>
          </cell>
        </row>
        <row r="1381">
          <cell r="N1381" t="str">
            <v>01-Activo</v>
          </cell>
          <cell r="AD1381">
            <v>-22466.2</v>
          </cell>
          <cell r="AF1381" t="str">
            <v>Préstamos y anticipos</v>
          </cell>
          <cell r="AG1381" t="str">
            <v>MIRE</v>
          </cell>
        </row>
        <row r="1382">
          <cell r="N1382" t="str">
            <v>01-Activo</v>
          </cell>
          <cell r="AD1382">
            <v>-272.11999999999989</v>
          </cell>
          <cell r="AF1382" t="str">
            <v>Préstamos y anticipos</v>
          </cell>
          <cell r="AG1382" t="str">
            <v>MIRE</v>
          </cell>
        </row>
        <row r="1383">
          <cell r="N1383" t="str">
            <v>01-Activo</v>
          </cell>
          <cell r="AD1383">
            <v>-171822.11</v>
          </cell>
          <cell r="AF1383" t="str">
            <v>Préstamos y anticipos</v>
          </cell>
          <cell r="AG1383" t="str">
            <v>MIRE</v>
          </cell>
        </row>
        <row r="1384">
          <cell r="N1384" t="str">
            <v>01-Activo</v>
          </cell>
          <cell r="AD1384">
            <v>-14048.07</v>
          </cell>
          <cell r="AF1384" t="str">
            <v>Préstamos y anticipos</v>
          </cell>
          <cell r="AG1384" t="str">
            <v>MIRE</v>
          </cell>
        </row>
        <row r="1385">
          <cell r="N1385" t="str">
            <v>01-Activo</v>
          </cell>
          <cell r="AD1385">
            <v>-1025965.7600000002</v>
          </cell>
          <cell r="AF1385" t="str">
            <v>Préstamos y anticipos</v>
          </cell>
          <cell r="AG1385" t="str">
            <v>MIRE</v>
          </cell>
        </row>
        <row r="1386">
          <cell r="N1386" t="str">
            <v>01-Activo</v>
          </cell>
          <cell r="AD1386">
            <v>0</v>
          </cell>
          <cell r="AF1386" t="str">
            <v>Préstamos y anticipos</v>
          </cell>
          <cell r="AG1386" t="str">
            <v>MIRE</v>
          </cell>
        </row>
        <row r="1387">
          <cell r="N1387" t="str">
            <v>01-Activo</v>
          </cell>
          <cell r="AD1387">
            <v>0</v>
          </cell>
          <cell r="AF1387" t="str">
            <v>Préstamos y anticipos</v>
          </cell>
          <cell r="AG1387" t="str">
            <v>MIRE</v>
          </cell>
        </row>
        <row r="1388">
          <cell r="N1388" t="str">
            <v>01-Activo</v>
          </cell>
          <cell r="AD1388">
            <v>-352.53</v>
          </cell>
          <cell r="AF1388" t="str">
            <v>Préstamos y anticipos</v>
          </cell>
          <cell r="AG1388" t="str">
            <v>MIRE</v>
          </cell>
        </row>
        <row r="1389">
          <cell r="N1389" t="str">
            <v>01-Activo</v>
          </cell>
          <cell r="AD1389">
            <v>-39579.03</v>
          </cell>
          <cell r="AF1389" t="str">
            <v>Préstamos y anticipos</v>
          </cell>
          <cell r="AG1389" t="str">
            <v>MIRE</v>
          </cell>
        </row>
        <row r="1390">
          <cell r="N1390" t="str">
            <v>01-Activo</v>
          </cell>
          <cell r="AD1390">
            <v>0</v>
          </cell>
          <cell r="AF1390" t="str">
            <v>Préstamos y anticipos</v>
          </cell>
          <cell r="AG1390" t="str">
            <v>MIRE</v>
          </cell>
        </row>
        <row r="1391">
          <cell r="N1391" t="str">
            <v>01-Activo</v>
          </cell>
          <cell r="AD1391">
            <v>0</v>
          </cell>
          <cell r="AF1391" t="str">
            <v>Préstamos y anticipos</v>
          </cell>
          <cell r="AG1391" t="str">
            <v>MIRE</v>
          </cell>
        </row>
        <row r="1392">
          <cell r="N1392" t="str">
            <v>01-Activo</v>
          </cell>
          <cell r="AD1392">
            <v>-6489.1299999999992</v>
          </cell>
          <cell r="AF1392" t="str">
            <v>Préstamos y anticipos</v>
          </cell>
          <cell r="AG1392" t="str">
            <v>MIRE</v>
          </cell>
        </row>
        <row r="1393">
          <cell r="N1393" t="str">
            <v>01-Activo</v>
          </cell>
          <cell r="AD1393">
            <v>-1001630.5200000001</v>
          </cell>
          <cell r="AF1393" t="str">
            <v>Préstamos y anticipos</v>
          </cell>
          <cell r="AG1393" t="str">
            <v>MIRE</v>
          </cell>
        </row>
        <row r="1394">
          <cell r="N1394" t="str">
            <v>01-Activo</v>
          </cell>
          <cell r="AD1394">
            <v>-0.08</v>
          </cell>
          <cell r="AF1394" t="str">
            <v>Préstamos y anticipos</v>
          </cell>
          <cell r="AG1394" t="str">
            <v>MIRE</v>
          </cell>
        </row>
        <row r="1395">
          <cell r="N1395" t="str">
            <v>01-Activo</v>
          </cell>
          <cell r="AD1395">
            <v>-432.36999999999955</v>
          </cell>
          <cell r="AF1395" t="str">
            <v>Préstamos y anticipos</v>
          </cell>
          <cell r="AG1395" t="str">
            <v>MIRE</v>
          </cell>
        </row>
        <row r="1396">
          <cell r="N1396" t="str">
            <v>01-Activo</v>
          </cell>
          <cell r="AD1396">
            <v>0</v>
          </cell>
          <cell r="AF1396" t="str">
            <v>Préstamos y anticipos</v>
          </cell>
          <cell r="AG1396" t="str">
            <v>MIRE</v>
          </cell>
        </row>
        <row r="1397">
          <cell r="N1397" t="str">
            <v>01-Activo</v>
          </cell>
          <cell r="AD1397">
            <v>0</v>
          </cell>
          <cell r="AF1397" t="str">
            <v>Préstamos y anticipos</v>
          </cell>
          <cell r="AG1397" t="str">
            <v>MIRE</v>
          </cell>
        </row>
        <row r="1398">
          <cell r="N1398" t="str">
            <v>01-Activo</v>
          </cell>
          <cell r="AD1398">
            <v>-7.59</v>
          </cell>
          <cell r="AF1398" t="str">
            <v>Préstamos y anticipos</v>
          </cell>
          <cell r="AG1398" t="str">
            <v>MIRE</v>
          </cell>
        </row>
        <row r="1399">
          <cell r="N1399" t="str">
            <v>01-Activo</v>
          </cell>
          <cell r="AD1399">
            <v>-1784.2999999999997</v>
          </cell>
          <cell r="AF1399" t="str">
            <v>Préstamos y anticipos</v>
          </cell>
          <cell r="AG1399" t="str">
            <v>MIRE</v>
          </cell>
        </row>
        <row r="1400">
          <cell r="N1400" t="str">
            <v>01-Activo</v>
          </cell>
          <cell r="AD1400">
            <v>-154.9</v>
          </cell>
          <cell r="AF1400" t="str">
            <v>Préstamos y anticipos</v>
          </cell>
          <cell r="AG1400" t="str">
            <v>MIRE</v>
          </cell>
        </row>
        <row r="1401">
          <cell r="N1401" t="str">
            <v>01-Activo</v>
          </cell>
          <cell r="AD1401">
            <v>-6015.6299999999974</v>
          </cell>
          <cell r="AF1401" t="str">
            <v>Préstamos y anticipos</v>
          </cell>
          <cell r="AG1401" t="str">
            <v>MIRE</v>
          </cell>
        </row>
        <row r="1402">
          <cell r="N1402" t="str">
            <v>01-Activo</v>
          </cell>
          <cell r="AD1402">
            <v>0</v>
          </cell>
          <cell r="AF1402" t="str">
            <v>Préstamos y anticipos</v>
          </cell>
          <cell r="AG1402" t="str">
            <v>MIRE</v>
          </cell>
        </row>
        <row r="1403">
          <cell r="N1403" t="str">
            <v>01-Activo</v>
          </cell>
          <cell r="AD1403">
            <v>-3.12</v>
          </cell>
          <cell r="AF1403" t="str">
            <v>Préstamos y anticipos</v>
          </cell>
          <cell r="AG1403" t="str">
            <v>MIRE</v>
          </cell>
        </row>
        <row r="1404">
          <cell r="N1404" t="str">
            <v>01-Activo</v>
          </cell>
          <cell r="AD1404">
            <v>0</v>
          </cell>
          <cell r="AF1404" t="str">
            <v>Préstamos y anticipos</v>
          </cell>
          <cell r="AG1404" t="str">
            <v>MIRE</v>
          </cell>
        </row>
        <row r="1405">
          <cell r="N1405" t="str">
            <v>01-Activo</v>
          </cell>
          <cell r="AD1405">
            <v>0</v>
          </cell>
          <cell r="AF1405" t="str">
            <v>Préstamos y anticipos</v>
          </cell>
          <cell r="AG1405" t="str">
            <v>MIRE</v>
          </cell>
        </row>
        <row r="1406">
          <cell r="N1406" t="str">
            <v>01-Activo</v>
          </cell>
          <cell r="AD1406">
            <v>0</v>
          </cell>
          <cell r="AF1406" t="str">
            <v>Préstamos y anticipos</v>
          </cell>
          <cell r="AG1406" t="str">
            <v>MIRE</v>
          </cell>
        </row>
        <row r="1407">
          <cell r="N1407" t="str">
            <v>01-Activo</v>
          </cell>
          <cell r="AD1407">
            <v>0</v>
          </cell>
          <cell r="AF1407" t="str">
            <v>Préstamos y anticipos</v>
          </cell>
          <cell r="AG1407" t="str">
            <v>MIRE</v>
          </cell>
        </row>
        <row r="1408">
          <cell r="N1408" t="str">
            <v>01-Activo</v>
          </cell>
          <cell r="AD1408">
            <v>0</v>
          </cell>
          <cell r="AF1408" t="str">
            <v>Préstamos y anticipos</v>
          </cell>
          <cell r="AG1408" t="str">
            <v>MIRE</v>
          </cell>
        </row>
        <row r="1409">
          <cell r="N1409" t="str">
            <v>01-Activo</v>
          </cell>
          <cell r="AD1409">
            <v>-5207.68</v>
          </cell>
          <cell r="AF1409" t="str">
            <v>Préstamos y anticipos</v>
          </cell>
          <cell r="AG1409" t="str">
            <v>MIRE</v>
          </cell>
        </row>
        <row r="1410">
          <cell r="N1410" t="str">
            <v>01-Activo</v>
          </cell>
          <cell r="AD1410">
            <v>-7.0000000000000007E-2</v>
          </cell>
          <cell r="AF1410" t="str">
            <v>Préstamos y anticipos</v>
          </cell>
          <cell r="AG1410" t="str">
            <v>MIRE</v>
          </cell>
        </row>
        <row r="1411">
          <cell r="N1411" t="str">
            <v>01-Activo</v>
          </cell>
          <cell r="AD1411">
            <v>-16.48</v>
          </cell>
          <cell r="AF1411" t="str">
            <v>Préstamos y anticipos</v>
          </cell>
          <cell r="AG1411" t="str">
            <v>MIRE</v>
          </cell>
        </row>
        <row r="1412">
          <cell r="N1412" t="str">
            <v>01-Activo</v>
          </cell>
          <cell r="AD1412">
            <v>-0.97</v>
          </cell>
          <cell r="AF1412" t="str">
            <v>Préstamos y anticipos</v>
          </cell>
          <cell r="AG1412" t="str">
            <v>MIRE</v>
          </cell>
        </row>
        <row r="1413">
          <cell r="N1413" t="str">
            <v>01-Activo</v>
          </cell>
          <cell r="AD1413">
            <v>-12.569999999999999</v>
          </cell>
          <cell r="AF1413" t="str">
            <v>Préstamos y anticipos</v>
          </cell>
          <cell r="AG1413" t="str">
            <v>MIRE</v>
          </cell>
        </row>
        <row r="1414">
          <cell r="N1414" t="str">
            <v>01-Activo</v>
          </cell>
          <cell r="AD1414">
            <v>0</v>
          </cell>
          <cell r="AF1414" t="str">
            <v>Préstamos y anticipos</v>
          </cell>
          <cell r="AG1414" t="str">
            <v>MIRE</v>
          </cell>
        </row>
        <row r="1415">
          <cell r="N1415" t="str">
            <v>01-Activo</v>
          </cell>
          <cell r="AD1415">
            <v>0</v>
          </cell>
          <cell r="AF1415" t="str">
            <v>Préstamos y anticipos</v>
          </cell>
          <cell r="AG1415" t="str">
            <v>MIRE</v>
          </cell>
        </row>
        <row r="1416">
          <cell r="N1416" t="str">
            <v>01-Activo</v>
          </cell>
          <cell r="AD1416">
            <v>0</v>
          </cell>
          <cell r="AF1416" t="str">
            <v>Préstamos y anticipos</v>
          </cell>
          <cell r="AG1416" t="str">
            <v>MIRE</v>
          </cell>
        </row>
        <row r="1417">
          <cell r="N1417" t="str">
            <v>01-Activo</v>
          </cell>
          <cell r="AD1417">
            <v>-12.04</v>
          </cell>
          <cell r="AF1417" t="str">
            <v>Préstamos y anticipos</v>
          </cell>
          <cell r="AG1417" t="str">
            <v>MIRE</v>
          </cell>
        </row>
        <row r="1418">
          <cell r="N1418" t="str">
            <v>01-Activo</v>
          </cell>
          <cell r="AD1418">
            <v>0</v>
          </cell>
          <cell r="AF1418" t="str">
            <v>Préstamos y anticipos</v>
          </cell>
          <cell r="AG1418" t="str">
            <v>MIRE</v>
          </cell>
        </row>
        <row r="1419">
          <cell r="N1419" t="str">
            <v>01-Activo</v>
          </cell>
          <cell r="AD1419">
            <v>0</v>
          </cell>
          <cell r="AF1419" t="str">
            <v>Préstamos y anticipos</v>
          </cell>
          <cell r="AG1419" t="str">
            <v>MIRE</v>
          </cell>
        </row>
        <row r="1420">
          <cell r="N1420" t="str">
            <v>01-Activo</v>
          </cell>
          <cell r="AD1420">
            <v>0</v>
          </cell>
          <cell r="AF1420" t="str">
            <v>Préstamos y anticipos</v>
          </cell>
          <cell r="AG1420" t="str">
            <v>MIRE</v>
          </cell>
        </row>
        <row r="1421">
          <cell r="N1421" t="str">
            <v>01-Activo</v>
          </cell>
          <cell r="AD1421">
            <v>0</v>
          </cell>
          <cell r="AF1421" t="str">
            <v>Préstamos y anticipos</v>
          </cell>
          <cell r="AG1421" t="str">
            <v>MIRE</v>
          </cell>
        </row>
        <row r="1422">
          <cell r="N1422" t="str">
            <v>01-Activo</v>
          </cell>
          <cell r="AD1422">
            <v>-199.2</v>
          </cell>
          <cell r="AF1422" t="str">
            <v>Préstamos y anticipos</v>
          </cell>
          <cell r="AG1422" t="str">
            <v>MIRE</v>
          </cell>
        </row>
        <row r="1423">
          <cell r="N1423" t="str">
            <v>01-Activo</v>
          </cell>
          <cell r="AD1423">
            <v>-2338.48</v>
          </cell>
          <cell r="AF1423" t="str">
            <v>Préstamos y anticipos</v>
          </cell>
          <cell r="AG1423" t="str">
            <v>MIRE</v>
          </cell>
        </row>
        <row r="1424">
          <cell r="N1424" t="str">
            <v>01-Activo</v>
          </cell>
          <cell r="AD1424">
            <v>0</v>
          </cell>
          <cell r="AF1424" t="str">
            <v>Préstamos y anticipos</v>
          </cell>
          <cell r="AG1424" t="str">
            <v>MIRE</v>
          </cell>
        </row>
        <row r="1425">
          <cell r="N1425" t="str">
            <v>01-Activo</v>
          </cell>
          <cell r="AD1425">
            <v>-215.82</v>
          </cell>
          <cell r="AF1425" t="str">
            <v>Préstamos y anticipos</v>
          </cell>
          <cell r="AG1425" t="str">
            <v>MIRE</v>
          </cell>
        </row>
        <row r="1426">
          <cell r="N1426" t="str">
            <v>01-Activo</v>
          </cell>
          <cell r="AD1426">
            <v>0</v>
          </cell>
          <cell r="AF1426" t="str">
            <v>Préstamos y anticipos</v>
          </cell>
          <cell r="AG1426" t="str">
            <v>MIRE</v>
          </cell>
        </row>
        <row r="1427">
          <cell r="N1427" t="str">
            <v>01-Activo</v>
          </cell>
          <cell r="AD1427">
            <v>0</v>
          </cell>
          <cell r="AF1427" t="str">
            <v>Préstamos y anticipos</v>
          </cell>
          <cell r="AG1427" t="str">
            <v>MIRE</v>
          </cell>
        </row>
        <row r="1428">
          <cell r="N1428" t="str">
            <v>01-Activo</v>
          </cell>
          <cell r="AD1428">
            <v>-1.28</v>
          </cell>
          <cell r="AF1428" t="str">
            <v>Préstamos y anticipos</v>
          </cell>
          <cell r="AG1428" t="str">
            <v>MIRE</v>
          </cell>
        </row>
        <row r="1429">
          <cell r="N1429" t="str">
            <v>01-Activo</v>
          </cell>
          <cell r="AD1429">
            <v>-37.589999999999996</v>
          </cell>
          <cell r="AF1429" t="str">
            <v>Préstamos y anticipos</v>
          </cell>
          <cell r="AG1429" t="str">
            <v>MIRE</v>
          </cell>
        </row>
        <row r="1430">
          <cell r="N1430" t="str">
            <v>01-Activo</v>
          </cell>
          <cell r="AD1430">
            <v>0</v>
          </cell>
          <cell r="AF1430" t="str">
            <v>Préstamos y anticipos</v>
          </cell>
          <cell r="AG1430" t="str">
            <v>MIRE</v>
          </cell>
        </row>
        <row r="1431">
          <cell r="N1431" t="str">
            <v>01-Activo</v>
          </cell>
          <cell r="AD1431">
            <v>0</v>
          </cell>
          <cell r="AF1431" t="str">
            <v>Préstamos y anticipos</v>
          </cell>
          <cell r="AG1431" t="str">
            <v>MIRE</v>
          </cell>
        </row>
        <row r="1432">
          <cell r="N1432" t="str">
            <v>01-Activo</v>
          </cell>
          <cell r="AD1432">
            <v>-3362.73</v>
          </cell>
          <cell r="AF1432" t="str">
            <v>Préstamos y anticipos</v>
          </cell>
          <cell r="AG1432" t="str">
            <v>MIRE</v>
          </cell>
        </row>
        <row r="1433">
          <cell r="N1433" t="str">
            <v>01-Activo</v>
          </cell>
          <cell r="AD1433">
            <v>-1928.2000000000003</v>
          </cell>
          <cell r="AF1433" t="str">
            <v>Préstamos y anticipos</v>
          </cell>
          <cell r="AG1433" t="str">
            <v>MIRE</v>
          </cell>
        </row>
        <row r="1434">
          <cell r="N1434" t="str">
            <v>01-Activo</v>
          </cell>
          <cell r="AD1434">
            <v>-1105.98</v>
          </cell>
          <cell r="AF1434" t="str">
            <v>Préstamos y anticipos</v>
          </cell>
          <cell r="AG1434" t="str">
            <v>MIRE</v>
          </cell>
        </row>
        <row r="1435">
          <cell r="N1435" t="str">
            <v>01-Activo</v>
          </cell>
          <cell r="AD1435">
            <v>-3954.7200000000003</v>
          </cell>
          <cell r="AF1435" t="str">
            <v>Préstamos y anticipos</v>
          </cell>
          <cell r="AG1435" t="str">
            <v>MIRE</v>
          </cell>
        </row>
        <row r="1436">
          <cell r="N1436" t="str">
            <v>01-Activo</v>
          </cell>
          <cell r="AD1436">
            <v>-139.01</v>
          </cell>
          <cell r="AF1436" t="str">
            <v>Préstamos y anticipos</v>
          </cell>
          <cell r="AG1436" t="str">
            <v>MIRE</v>
          </cell>
        </row>
        <row r="1437">
          <cell r="N1437" t="str">
            <v>01-Activo</v>
          </cell>
          <cell r="AD1437">
            <v>-5423.0999999999995</v>
          </cell>
          <cell r="AF1437" t="str">
            <v>Préstamos y anticipos</v>
          </cell>
          <cell r="AG1437" t="str">
            <v>MIRE</v>
          </cell>
        </row>
        <row r="1438">
          <cell r="N1438" t="str">
            <v>01-Activo</v>
          </cell>
          <cell r="AD1438">
            <v>-3782.8500000000004</v>
          </cell>
          <cell r="AF1438" t="str">
            <v>Préstamos y anticipos</v>
          </cell>
          <cell r="AG1438" t="str">
            <v>MIRE</v>
          </cell>
        </row>
        <row r="1439">
          <cell r="N1439" t="str">
            <v>01-Activo</v>
          </cell>
          <cell r="AD1439">
            <v>-192.6</v>
          </cell>
          <cell r="AF1439" t="str">
            <v>Préstamos y anticipos</v>
          </cell>
          <cell r="AG1439" t="str">
            <v>MIRE</v>
          </cell>
        </row>
        <row r="1440">
          <cell r="N1440" t="str">
            <v>01-Activo</v>
          </cell>
          <cell r="AD1440">
            <v>-4242.5700000000006</v>
          </cell>
          <cell r="AF1440" t="str">
            <v>Préstamos y anticipos</v>
          </cell>
          <cell r="AG1440" t="str">
            <v>MIRE</v>
          </cell>
        </row>
        <row r="1441">
          <cell r="N1441" t="str">
            <v>01-Activo</v>
          </cell>
          <cell r="AD1441">
            <v>-15108.22</v>
          </cell>
          <cell r="AF1441" t="str">
            <v>Préstamos y anticipos</v>
          </cell>
          <cell r="AG1441" t="str">
            <v>MIRE</v>
          </cell>
        </row>
        <row r="1442">
          <cell r="N1442" t="str">
            <v>01-Activo</v>
          </cell>
          <cell r="AD1442">
            <v>0</v>
          </cell>
          <cell r="AF1442" t="str">
            <v>Préstamos y anticipos</v>
          </cell>
          <cell r="AG1442" t="str">
            <v>MIRE</v>
          </cell>
        </row>
        <row r="1443">
          <cell r="N1443" t="str">
            <v>01-Activo</v>
          </cell>
          <cell r="AD1443">
            <v>-1426</v>
          </cell>
          <cell r="AF1443" t="str">
            <v>Préstamos y anticipos</v>
          </cell>
          <cell r="AG1443" t="str">
            <v>MIRE</v>
          </cell>
        </row>
        <row r="1444">
          <cell r="N1444" t="str">
            <v>01-Activo</v>
          </cell>
          <cell r="AD1444">
            <v>-437.83000000000004</v>
          </cell>
          <cell r="AF1444" t="str">
            <v>Préstamos y anticipos</v>
          </cell>
          <cell r="AG1444" t="str">
            <v>MIRE</v>
          </cell>
        </row>
        <row r="1445">
          <cell r="N1445" t="str">
            <v>01-Activo</v>
          </cell>
          <cell r="AD1445">
            <v>-2563.4499999999998</v>
          </cell>
          <cell r="AF1445" t="str">
            <v>Préstamos y anticipos</v>
          </cell>
          <cell r="AG1445" t="str">
            <v>MIRE</v>
          </cell>
        </row>
        <row r="1446">
          <cell r="N1446" t="str">
            <v>01-Activo</v>
          </cell>
          <cell r="AD1446">
            <v>-38545.39</v>
          </cell>
          <cell r="AF1446" t="str">
            <v>Préstamos y anticipos</v>
          </cell>
          <cell r="AG1446" t="str">
            <v>MIRE</v>
          </cell>
        </row>
        <row r="1447">
          <cell r="N1447" t="str">
            <v>01-Activo</v>
          </cell>
          <cell r="AD1447">
            <v>-189861.60000000003</v>
          </cell>
          <cell r="AF1447" t="str">
            <v>Préstamos y anticipos</v>
          </cell>
          <cell r="AG1447" t="str">
            <v>MIRE</v>
          </cell>
        </row>
        <row r="1448">
          <cell r="N1448" t="str">
            <v>01-Activo</v>
          </cell>
          <cell r="AD1448">
            <v>-2933.19</v>
          </cell>
          <cell r="AF1448" t="str">
            <v>Préstamos y anticipos</v>
          </cell>
          <cell r="AG1448" t="str">
            <v>MIRE</v>
          </cell>
        </row>
        <row r="1449">
          <cell r="N1449" t="str">
            <v>01-Activo</v>
          </cell>
          <cell r="AD1449">
            <v>-127254.22000000002</v>
          </cell>
          <cell r="AF1449" t="str">
            <v>Préstamos y anticipos</v>
          </cell>
          <cell r="AG1449" t="str">
            <v>MIRE</v>
          </cell>
        </row>
        <row r="1450">
          <cell r="N1450" t="str">
            <v>01-Activo</v>
          </cell>
          <cell r="AD1450">
            <v>0</v>
          </cell>
          <cell r="AF1450" t="str">
            <v>Préstamos y anticipos</v>
          </cell>
          <cell r="AG1450" t="str">
            <v>MIRE</v>
          </cell>
        </row>
        <row r="1451">
          <cell r="N1451" t="str">
            <v>01-Activo</v>
          </cell>
          <cell r="AD1451">
            <v>0</v>
          </cell>
          <cell r="AF1451" t="str">
            <v>Préstamos y anticipos</v>
          </cell>
          <cell r="AG1451" t="str">
            <v>MIRE</v>
          </cell>
        </row>
        <row r="1452">
          <cell r="N1452" t="str">
            <v>01-Activo</v>
          </cell>
          <cell r="AD1452">
            <v>-12597.12</v>
          </cell>
          <cell r="AF1452" t="str">
            <v>Préstamos y anticipos</v>
          </cell>
          <cell r="AG1452" t="str">
            <v>MIRE</v>
          </cell>
        </row>
        <row r="1453">
          <cell r="N1453" t="str">
            <v>01-Activo</v>
          </cell>
          <cell r="AD1453">
            <v>-43360.47</v>
          </cell>
          <cell r="AF1453" t="str">
            <v>Préstamos y anticipos</v>
          </cell>
          <cell r="AG1453" t="str">
            <v>MIRE</v>
          </cell>
        </row>
        <row r="1454">
          <cell r="N1454" t="str">
            <v>01-Activo</v>
          </cell>
          <cell r="AD1454">
            <v>0</v>
          </cell>
          <cell r="AF1454" t="str">
            <v>Préstamos y anticipos</v>
          </cell>
          <cell r="AG1454" t="str">
            <v>MIRE</v>
          </cell>
        </row>
        <row r="1455">
          <cell r="N1455" t="str">
            <v>01-Activo</v>
          </cell>
          <cell r="AD1455">
            <v>0</v>
          </cell>
          <cell r="AF1455" t="str">
            <v>Préstamos y anticipos</v>
          </cell>
          <cell r="AG1455" t="str">
            <v>MIRE</v>
          </cell>
        </row>
        <row r="1456">
          <cell r="N1456" t="str">
            <v>01-Activo</v>
          </cell>
          <cell r="AD1456">
            <v>-694.06</v>
          </cell>
          <cell r="AF1456" t="str">
            <v>Préstamos y anticipos</v>
          </cell>
          <cell r="AG1456" t="str">
            <v>MIRE</v>
          </cell>
        </row>
        <row r="1457">
          <cell r="N1457" t="str">
            <v>01-Activo</v>
          </cell>
          <cell r="AD1457">
            <v>-1898.1899999999998</v>
          </cell>
          <cell r="AF1457" t="str">
            <v>Préstamos y anticipos</v>
          </cell>
          <cell r="AG1457" t="str">
            <v>MIRE</v>
          </cell>
        </row>
        <row r="1458">
          <cell r="N1458" t="str">
            <v>01-Activo</v>
          </cell>
          <cell r="AD1458">
            <v>-8674.64</v>
          </cell>
          <cell r="AF1458" t="str">
            <v>Préstamos y anticipos</v>
          </cell>
          <cell r="AG1458" t="str">
            <v>MIRE</v>
          </cell>
        </row>
        <row r="1459">
          <cell r="N1459" t="str">
            <v>01-Activo</v>
          </cell>
          <cell r="AD1459">
            <v>-2215.04</v>
          </cell>
          <cell r="AF1459" t="str">
            <v>Préstamos y anticipos</v>
          </cell>
          <cell r="AG1459" t="str">
            <v>MIRE</v>
          </cell>
        </row>
        <row r="1460">
          <cell r="N1460" t="str">
            <v>01-Activo</v>
          </cell>
          <cell r="AD1460">
            <v>-751.32</v>
          </cell>
          <cell r="AF1460" t="str">
            <v>Préstamos y anticipos</v>
          </cell>
          <cell r="AG1460" t="str">
            <v>MIRE</v>
          </cell>
        </row>
        <row r="1461">
          <cell r="N1461" t="str">
            <v>01-Activo</v>
          </cell>
          <cell r="AD1461">
            <v>-12526.43</v>
          </cell>
          <cell r="AF1461" t="str">
            <v>Préstamos y anticipos</v>
          </cell>
          <cell r="AG1461" t="str">
            <v>MIRE</v>
          </cell>
        </row>
        <row r="1462">
          <cell r="N1462" t="str">
            <v>01-Activo</v>
          </cell>
          <cell r="AD1462">
            <v>-244185.08</v>
          </cell>
          <cell r="AF1462" t="str">
            <v>Préstamos y anticipos</v>
          </cell>
          <cell r="AG1462" t="str">
            <v>MIRE</v>
          </cell>
        </row>
        <row r="1463">
          <cell r="N1463" t="str">
            <v>01-Activo</v>
          </cell>
          <cell r="AD1463">
            <v>-372995.81000000006</v>
          </cell>
          <cell r="AF1463" t="str">
            <v>Préstamos y anticipos</v>
          </cell>
          <cell r="AG1463" t="str">
            <v>MIRE</v>
          </cell>
        </row>
        <row r="1464">
          <cell r="N1464" t="str">
            <v>01-Activo</v>
          </cell>
          <cell r="AD1464">
            <v>0</v>
          </cell>
          <cell r="AF1464" t="str">
            <v>Préstamos y anticipos</v>
          </cell>
          <cell r="AG1464" t="str">
            <v>MIRE</v>
          </cell>
        </row>
        <row r="1465">
          <cell r="N1465" t="str">
            <v>01-Activo</v>
          </cell>
          <cell r="AD1465">
            <v>-36235.51</v>
          </cell>
          <cell r="AF1465" t="str">
            <v>Préstamos y anticipos</v>
          </cell>
          <cell r="AG1465" t="str">
            <v>MIRE</v>
          </cell>
        </row>
        <row r="1466">
          <cell r="N1466" t="str">
            <v>01-Activo</v>
          </cell>
          <cell r="AD1466">
            <v>-9.9</v>
          </cell>
          <cell r="AF1466" t="str">
            <v>Préstamos y anticipos</v>
          </cell>
          <cell r="AG1466" t="str">
            <v>MIRE</v>
          </cell>
        </row>
        <row r="1467">
          <cell r="N1467" t="str">
            <v>01-Activo</v>
          </cell>
          <cell r="AD1467">
            <v>-365448.63</v>
          </cell>
          <cell r="AF1467" t="str">
            <v>Préstamos y anticipos</v>
          </cell>
          <cell r="AG1467" t="str">
            <v>MIRE</v>
          </cell>
        </row>
        <row r="1468">
          <cell r="N1468" t="str">
            <v>01-Activo</v>
          </cell>
          <cell r="AD1468">
            <v>0</v>
          </cell>
          <cell r="AF1468" t="str">
            <v>Préstamos y anticipos</v>
          </cell>
          <cell r="AG1468" t="str">
            <v>MIRE</v>
          </cell>
        </row>
        <row r="1469">
          <cell r="N1469" t="str">
            <v>01-Activo</v>
          </cell>
          <cell r="AD1469">
            <v>-596.68000000000006</v>
          </cell>
          <cell r="AF1469" t="str">
            <v>Préstamos y anticipos</v>
          </cell>
          <cell r="AG1469" t="str">
            <v>MIRE</v>
          </cell>
        </row>
        <row r="1470">
          <cell r="N1470" t="str">
            <v>01-Activo</v>
          </cell>
          <cell r="AD1470">
            <v>-1.3</v>
          </cell>
          <cell r="AF1470" t="str">
            <v>Préstamos y anticipos</v>
          </cell>
          <cell r="AG1470" t="str">
            <v>MIRE</v>
          </cell>
        </row>
        <row r="1471">
          <cell r="N1471" t="str">
            <v>01-Activo</v>
          </cell>
          <cell r="AD1471">
            <v>-2172.14</v>
          </cell>
          <cell r="AF1471" t="str">
            <v>Préstamos y anticipos</v>
          </cell>
          <cell r="AG1471" t="str">
            <v>MIRE</v>
          </cell>
        </row>
        <row r="1472">
          <cell r="N1472" t="str">
            <v>01-Activo</v>
          </cell>
          <cell r="AD1472">
            <v>0</v>
          </cell>
          <cell r="AF1472" t="str">
            <v>Préstamos y anticipos</v>
          </cell>
          <cell r="AG1472" t="str">
            <v>MIRE</v>
          </cell>
        </row>
        <row r="1473">
          <cell r="N1473" t="str">
            <v>01-Activo</v>
          </cell>
          <cell r="AD1473">
            <v>-28</v>
          </cell>
          <cell r="AF1473" t="str">
            <v>Préstamos y anticipos</v>
          </cell>
          <cell r="AG1473" t="str">
            <v>MIRE</v>
          </cell>
        </row>
        <row r="1474">
          <cell r="N1474" t="str">
            <v>01-Activo</v>
          </cell>
          <cell r="AD1474">
            <v>-198.96</v>
          </cell>
          <cell r="AF1474" t="str">
            <v>Préstamos y anticipos</v>
          </cell>
          <cell r="AG1474" t="str">
            <v>MIRE</v>
          </cell>
        </row>
        <row r="1475">
          <cell r="N1475" t="str">
            <v>01-Activo</v>
          </cell>
          <cell r="AD1475">
            <v>-4888.55</v>
          </cell>
          <cell r="AF1475" t="str">
            <v>Préstamos y anticipos</v>
          </cell>
          <cell r="AG1475" t="str">
            <v>MIRE</v>
          </cell>
        </row>
        <row r="1476">
          <cell r="N1476" t="str">
            <v>01-Activo</v>
          </cell>
          <cell r="AD1476">
            <v>-9748.07</v>
          </cell>
          <cell r="AF1476" t="str">
            <v>Préstamos y anticipos</v>
          </cell>
          <cell r="AG1476" t="str">
            <v>MIRE</v>
          </cell>
        </row>
        <row r="1477">
          <cell r="N1477" t="str">
            <v>01-Activo</v>
          </cell>
          <cell r="AD1477">
            <v>-560353.81000000006</v>
          </cell>
          <cell r="AF1477" t="str">
            <v>Préstamos y anticipos</v>
          </cell>
          <cell r="AG1477" t="str">
            <v>MIRE</v>
          </cell>
        </row>
        <row r="1478">
          <cell r="N1478" t="str">
            <v>01-Activo</v>
          </cell>
          <cell r="AD1478">
            <v>-263.33</v>
          </cell>
          <cell r="AF1478" t="str">
            <v>Préstamos y anticipos</v>
          </cell>
          <cell r="AG1478" t="str">
            <v>MIRE</v>
          </cell>
        </row>
        <row r="1479">
          <cell r="N1479" t="str">
            <v>01-Activo</v>
          </cell>
          <cell r="AD1479">
            <v>-1749505.8099999998</v>
          </cell>
          <cell r="AF1479" t="str">
            <v>Préstamos y anticipos</v>
          </cell>
          <cell r="AG1479" t="str">
            <v>MIRE</v>
          </cell>
        </row>
        <row r="1480">
          <cell r="N1480" t="str">
            <v>01-Activo</v>
          </cell>
          <cell r="AD1480">
            <v>0</v>
          </cell>
          <cell r="AF1480" t="str">
            <v>Préstamos y anticipos</v>
          </cell>
          <cell r="AG1480" t="str">
            <v>MIRE</v>
          </cell>
        </row>
        <row r="1481">
          <cell r="N1481" t="str">
            <v>01-Activo</v>
          </cell>
          <cell r="AD1481">
            <v>0</v>
          </cell>
          <cell r="AF1481" t="str">
            <v>Préstamos y anticipos</v>
          </cell>
          <cell r="AG1481" t="str">
            <v>MIRE</v>
          </cell>
        </row>
        <row r="1482">
          <cell r="N1482" t="str">
            <v>01-Activo</v>
          </cell>
          <cell r="AD1482">
            <v>-868.51999999999987</v>
          </cell>
          <cell r="AF1482" t="str">
            <v>Préstamos y anticipos</v>
          </cell>
          <cell r="AG1482" t="str">
            <v>MIRE</v>
          </cell>
        </row>
        <row r="1483">
          <cell r="N1483" t="str">
            <v>01-Activo</v>
          </cell>
          <cell r="AD1483">
            <v>-38136.649999999994</v>
          </cell>
          <cell r="AF1483" t="str">
            <v>Préstamos y anticipos</v>
          </cell>
          <cell r="AG1483" t="str">
            <v>MIRE</v>
          </cell>
        </row>
        <row r="1484">
          <cell r="N1484" t="str">
            <v>01-Activo</v>
          </cell>
          <cell r="AD1484">
            <v>0</v>
          </cell>
          <cell r="AF1484" t="str">
            <v>Préstamos y anticipos</v>
          </cell>
          <cell r="AG1484" t="str">
            <v>MIRE</v>
          </cell>
        </row>
        <row r="1485">
          <cell r="N1485" t="str">
            <v>01-Activo</v>
          </cell>
          <cell r="AD1485">
            <v>0</v>
          </cell>
          <cell r="AF1485" t="str">
            <v>Préstamos y anticipos</v>
          </cell>
          <cell r="AG1485" t="str">
            <v>MIRE</v>
          </cell>
        </row>
        <row r="1486">
          <cell r="N1486" t="str">
            <v>01-Activo</v>
          </cell>
          <cell r="AD1486">
            <v>-10742.67</v>
          </cell>
          <cell r="AF1486" t="str">
            <v>Préstamos y anticipos</v>
          </cell>
          <cell r="AG1486" t="str">
            <v>MIRE</v>
          </cell>
        </row>
        <row r="1487">
          <cell r="N1487" t="str">
            <v>01-Activo</v>
          </cell>
          <cell r="AD1487">
            <v>-848957.2</v>
          </cell>
          <cell r="AF1487" t="str">
            <v>Préstamos y anticipos</v>
          </cell>
          <cell r="AG1487" t="str">
            <v>MIRE</v>
          </cell>
        </row>
        <row r="1488">
          <cell r="N1488" t="str">
            <v>01-Activo</v>
          </cell>
          <cell r="AD1488">
            <v>-2.0000000000000018E-2</v>
          </cell>
          <cell r="AF1488" t="str">
            <v>Préstamos y anticipos</v>
          </cell>
          <cell r="AG1488" t="str">
            <v>MIRE</v>
          </cell>
        </row>
        <row r="1489">
          <cell r="N1489" t="str">
            <v>01-Activo</v>
          </cell>
          <cell r="AD1489">
            <v>-27932.769999999997</v>
          </cell>
          <cell r="AF1489" t="str">
            <v>Préstamos y anticipos</v>
          </cell>
          <cell r="AG1489" t="str">
            <v>MIRE</v>
          </cell>
        </row>
        <row r="1490">
          <cell r="N1490" t="str">
            <v>01-Activo</v>
          </cell>
          <cell r="AD1490">
            <v>0</v>
          </cell>
          <cell r="AF1490" t="str">
            <v>Préstamos y anticipos</v>
          </cell>
          <cell r="AG1490" t="str">
            <v>MIRE</v>
          </cell>
        </row>
        <row r="1491">
          <cell r="N1491" t="str">
            <v>01-Activo</v>
          </cell>
          <cell r="AD1491">
            <v>0</v>
          </cell>
          <cell r="AF1491" t="str">
            <v>Préstamos y anticipos</v>
          </cell>
          <cell r="AG1491" t="str">
            <v>MIRE</v>
          </cell>
        </row>
        <row r="1492">
          <cell r="N1492" t="str">
            <v>01-Activo</v>
          </cell>
          <cell r="AD1492">
            <v>0</v>
          </cell>
          <cell r="AF1492" t="str">
            <v>Préstamos y anticipos</v>
          </cell>
          <cell r="AG1492" t="str">
            <v>MIRE</v>
          </cell>
        </row>
        <row r="1493">
          <cell r="N1493" t="str">
            <v>01-Activo</v>
          </cell>
          <cell r="AD1493">
            <v>-89.999999999999986</v>
          </cell>
          <cell r="AF1493" t="str">
            <v>Préstamos y anticipos</v>
          </cell>
          <cell r="AG1493" t="str">
            <v>MIRE</v>
          </cell>
        </row>
        <row r="1494">
          <cell r="N1494" t="str">
            <v>01-Activo</v>
          </cell>
          <cell r="AD1494">
            <v>-387.33</v>
          </cell>
          <cell r="AF1494" t="str">
            <v>Préstamos y anticipos</v>
          </cell>
          <cell r="AG1494" t="str">
            <v>MIRE</v>
          </cell>
        </row>
        <row r="1495">
          <cell r="N1495" t="str">
            <v>01-Activo</v>
          </cell>
          <cell r="AD1495">
            <v>-1252.8900000000001</v>
          </cell>
          <cell r="AF1495" t="str">
            <v>Préstamos y anticipos</v>
          </cell>
          <cell r="AG1495" t="str">
            <v>MIRE</v>
          </cell>
        </row>
        <row r="1496">
          <cell r="N1496" t="str">
            <v>01-Activo</v>
          </cell>
          <cell r="AD1496">
            <v>-1580.0800000000002</v>
          </cell>
          <cell r="AF1496" t="str">
            <v>Préstamos y anticipos</v>
          </cell>
          <cell r="AG1496" t="str">
            <v>MIRE</v>
          </cell>
        </row>
        <row r="1497">
          <cell r="N1497" t="str">
            <v>01-Activo</v>
          </cell>
          <cell r="AD1497">
            <v>-23.09</v>
          </cell>
          <cell r="AF1497" t="str">
            <v>Préstamos y anticipos</v>
          </cell>
          <cell r="AG1497" t="str">
            <v>MIRE</v>
          </cell>
        </row>
        <row r="1498">
          <cell r="N1498" t="str">
            <v>01-Activo</v>
          </cell>
          <cell r="AD1498">
            <v>0</v>
          </cell>
          <cell r="AF1498" t="str">
            <v>Préstamos y anticipos</v>
          </cell>
          <cell r="AG1498" t="str">
            <v>MIRE</v>
          </cell>
        </row>
        <row r="1499">
          <cell r="N1499" t="str">
            <v>01-Activo</v>
          </cell>
          <cell r="AD1499">
            <v>-349.8100000000004</v>
          </cell>
          <cell r="AF1499" t="str">
            <v>Préstamos y anticipos</v>
          </cell>
          <cell r="AG1499" t="str">
            <v>MIRE</v>
          </cell>
        </row>
        <row r="1500">
          <cell r="N1500" t="str">
            <v>01-Activo</v>
          </cell>
          <cell r="AD1500">
            <v>-93012.010000000009</v>
          </cell>
          <cell r="AF1500" t="str">
            <v>Préstamos y anticipos</v>
          </cell>
          <cell r="AG1500" t="str">
            <v>MIRE</v>
          </cell>
        </row>
        <row r="1501">
          <cell r="N1501" t="str">
            <v>01-Activo</v>
          </cell>
          <cell r="AD1501">
            <v>-14089.05</v>
          </cell>
          <cell r="AF1501" t="str">
            <v>Préstamos y anticipos</v>
          </cell>
          <cell r="AG1501" t="str">
            <v>MIRE</v>
          </cell>
        </row>
        <row r="1502">
          <cell r="N1502" t="str">
            <v>01-Activo</v>
          </cell>
          <cell r="AD1502">
            <v>0</v>
          </cell>
          <cell r="AF1502" t="str">
            <v>Préstamos y anticipos</v>
          </cell>
          <cell r="AG1502" t="str">
            <v>RMDO Si</v>
          </cell>
        </row>
        <row r="1503">
          <cell r="N1503" t="str">
            <v>01-Activo</v>
          </cell>
          <cell r="AD1503">
            <v>0</v>
          </cell>
          <cell r="AF1503" t="str">
            <v>Préstamos y anticipos</v>
          </cell>
          <cell r="AG1503" t="str">
            <v>RMDO Si</v>
          </cell>
        </row>
        <row r="1504">
          <cell r="N1504" t="str">
            <v>01-Activo</v>
          </cell>
          <cell r="AD1504">
            <v>0</v>
          </cell>
          <cell r="AF1504" t="str">
            <v>Préstamos y anticipos</v>
          </cell>
          <cell r="AG1504" t="str">
            <v>RMDO Si</v>
          </cell>
        </row>
        <row r="1505">
          <cell r="N1505" t="str">
            <v>01-Activo</v>
          </cell>
          <cell r="AD1505">
            <v>0</v>
          </cell>
          <cell r="AF1505" t="str">
            <v>Préstamos y anticipos</v>
          </cell>
          <cell r="AG1505" t="str">
            <v>RMDO Si</v>
          </cell>
        </row>
        <row r="1506">
          <cell r="N1506" t="str">
            <v>01-Activo</v>
          </cell>
          <cell r="AD1506">
            <v>0</v>
          </cell>
          <cell r="AF1506" t="str">
            <v>Préstamos y anticipos</v>
          </cell>
          <cell r="AG1506" t="str">
            <v>RMDO Si</v>
          </cell>
        </row>
        <row r="1507">
          <cell r="N1507" t="str">
            <v>01-Activo</v>
          </cell>
          <cell r="AD1507">
            <v>0</v>
          </cell>
          <cell r="AF1507" t="str">
            <v>Préstamos y anticipos</v>
          </cell>
          <cell r="AG1507" t="str">
            <v>RMDO Si</v>
          </cell>
        </row>
        <row r="1508">
          <cell r="N1508" t="str">
            <v>01-Activo</v>
          </cell>
          <cell r="AD1508">
            <v>0</v>
          </cell>
          <cell r="AF1508" t="str">
            <v>Préstamos y anticipos</v>
          </cell>
          <cell r="AG1508" t="str">
            <v>RMDO Si</v>
          </cell>
        </row>
        <row r="1509">
          <cell r="N1509" t="str">
            <v>01-Activo</v>
          </cell>
          <cell r="AD1509">
            <v>0</v>
          </cell>
          <cell r="AF1509" t="str">
            <v>Préstamos y anticipos</v>
          </cell>
          <cell r="AG1509" t="str">
            <v>SALDO CERO</v>
          </cell>
        </row>
        <row r="1510">
          <cell r="N1510" t="str">
            <v>01-Activo</v>
          </cell>
          <cell r="AD1510">
            <v>0</v>
          </cell>
          <cell r="AF1510" t="str">
            <v>Préstamos y anticipos</v>
          </cell>
          <cell r="AG1510" t="str">
            <v>SALDO CERO</v>
          </cell>
        </row>
        <row r="1511">
          <cell r="N1511" t="str">
            <v>01-Activo</v>
          </cell>
          <cell r="AD1511">
            <v>0</v>
          </cell>
          <cell r="AF1511" t="str">
            <v>Préstamos y anticipos</v>
          </cell>
          <cell r="AG1511" t="str">
            <v>SALDO CERO</v>
          </cell>
        </row>
        <row r="1512">
          <cell r="N1512" t="str">
            <v>01-Activo</v>
          </cell>
          <cell r="AD1512">
            <v>0</v>
          </cell>
          <cell r="AF1512" t="str">
            <v>Préstamos y anticipos</v>
          </cell>
          <cell r="AG1512" t="str">
            <v>SALDO CERO</v>
          </cell>
        </row>
        <row r="1513">
          <cell r="N1513" t="str">
            <v>01-Activo</v>
          </cell>
          <cell r="AD1513">
            <v>0</v>
          </cell>
          <cell r="AF1513" t="str">
            <v>Préstamos y anticipos</v>
          </cell>
          <cell r="AG1513" t="str">
            <v>SALDO CERO</v>
          </cell>
        </row>
        <row r="1514">
          <cell r="N1514" t="str">
            <v>01-Activo</v>
          </cell>
          <cell r="AD1514">
            <v>0</v>
          </cell>
          <cell r="AF1514" t="str">
            <v>Préstamos y anticipos</v>
          </cell>
          <cell r="AG1514" t="str">
            <v>SALDO CERO</v>
          </cell>
        </row>
        <row r="1515">
          <cell r="N1515" t="str">
            <v>01-Activo</v>
          </cell>
          <cell r="AD1515">
            <v>0</v>
          </cell>
          <cell r="AF1515" t="str">
            <v>Préstamos y anticipos</v>
          </cell>
          <cell r="AG1515" t="str">
            <v>SALDO CERO</v>
          </cell>
        </row>
        <row r="1516">
          <cell r="N1516" t="str">
            <v>01-Activo</v>
          </cell>
          <cell r="AD1516">
            <v>0</v>
          </cell>
          <cell r="AF1516" t="str">
            <v>Préstamos y anticipos</v>
          </cell>
          <cell r="AG1516" t="str">
            <v>SALDO CERO</v>
          </cell>
        </row>
        <row r="1517">
          <cell r="N1517" t="str">
            <v>01-Activo</v>
          </cell>
          <cell r="AD1517">
            <v>0</v>
          </cell>
          <cell r="AF1517" t="str">
            <v>Préstamos y anticipos</v>
          </cell>
          <cell r="AG1517" t="str">
            <v>SALDO CERO</v>
          </cell>
        </row>
        <row r="1518">
          <cell r="N1518" t="str">
            <v>01-Activo</v>
          </cell>
          <cell r="AD1518">
            <v>0</v>
          </cell>
          <cell r="AF1518" t="str">
            <v>Préstamos y anticipos</v>
          </cell>
          <cell r="AG1518" t="str">
            <v>SALDO CERO</v>
          </cell>
        </row>
        <row r="1519">
          <cell r="N1519" t="str">
            <v>01-Activo</v>
          </cell>
          <cell r="AD1519">
            <v>0</v>
          </cell>
          <cell r="AF1519" t="str">
            <v>Préstamos y anticipos</v>
          </cell>
          <cell r="AG1519" t="str">
            <v>SALDO CERO</v>
          </cell>
        </row>
        <row r="1520">
          <cell r="N1520" t="str">
            <v>01-Activo</v>
          </cell>
          <cell r="AD1520">
            <v>394049.06</v>
          </cell>
          <cell r="AF1520" t="str">
            <v>Préstamos y anticipos</v>
          </cell>
          <cell r="AG1520" t="str">
            <v>RMDO Si</v>
          </cell>
        </row>
        <row r="1521">
          <cell r="N1521" t="str">
            <v>01-Activo</v>
          </cell>
          <cell r="AD1521">
            <v>0</v>
          </cell>
          <cell r="AF1521" t="str">
            <v>Préstamos y anticipos</v>
          </cell>
          <cell r="AG1521" t="str">
            <v>RMDO Si</v>
          </cell>
        </row>
        <row r="1522">
          <cell r="N1522" t="str">
            <v>01-Activo</v>
          </cell>
          <cell r="AD1522">
            <v>0</v>
          </cell>
          <cell r="AF1522" t="str">
            <v>Préstamos y anticipos</v>
          </cell>
          <cell r="AG1522" t="str">
            <v>RMDO Si</v>
          </cell>
        </row>
        <row r="1523">
          <cell r="N1523" t="str">
            <v>01-Activo</v>
          </cell>
          <cell r="AD1523">
            <v>0</v>
          </cell>
          <cell r="AF1523" t="str">
            <v>Préstamos y anticipos</v>
          </cell>
          <cell r="AG1523" t="str">
            <v>RMDO Si</v>
          </cell>
        </row>
        <row r="1524">
          <cell r="N1524" t="str">
            <v>01-Activo</v>
          </cell>
          <cell r="AD1524">
            <v>4188085.5</v>
          </cell>
          <cell r="AF1524" t="str">
            <v>Préstamos y anticipos</v>
          </cell>
          <cell r="AG1524" t="str">
            <v>RMDO Si</v>
          </cell>
        </row>
        <row r="1525">
          <cell r="N1525" t="str">
            <v>01-Activo</v>
          </cell>
          <cell r="AD1525">
            <v>18489826.27</v>
          </cell>
          <cell r="AF1525" t="str">
            <v>Préstamos y anticipos</v>
          </cell>
          <cell r="AG1525" t="str">
            <v>RMDO Si</v>
          </cell>
        </row>
        <row r="1526">
          <cell r="N1526" t="str">
            <v>01-Activo</v>
          </cell>
          <cell r="AD1526">
            <v>0</v>
          </cell>
          <cell r="AF1526" t="str">
            <v>Préstamos y anticipos</v>
          </cell>
          <cell r="AG1526" t="str">
            <v>RMDO Si</v>
          </cell>
        </row>
        <row r="1527">
          <cell r="N1527" t="str">
            <v>01-Activo</v>
          </cell>
          <cell r="AD1527">
            <v>0</v>
          </cell>
          <cell r="AF1527" t="str">
            <v>Préstamos y anticipos</v>
          </cell>
          <cell r="AG1527" t="str">
            <v>SALDO CERO</v>
          </cell>
        </row>
        <row r="1528">
          <cell r="N1528" t="str">
            <v>01-Activo</v>
          </cell>
          <cell r="AD1528">
            <v>0</v>
          </cell>
          <cell r="AF1528" t="str">
            <v>Préstamos y anticipos</v>
          </cell>
          <cell r="AG1528" t="str">
            <v>SALDO CERO</v>
          </cell>
        </row>
        <row r="1529">
          <cell r="N1529" t="str">
            <v>01-Activo</v>
          </cell>
          <cell r="AD1529">
            <v>0</v>
          </cell>
          <cell r="AF1529" t="str">
            <v>Préstamos y anticipos</v>
          </cell>
          <cell r="AG1529" t="str">
            <v>SALDO CERO</v>
          </cell>
        </row>
        <row r="1530">
          <cell r="N1530" t="str">
            <v>01-Activo</v>
          </cell>
          <cell r="AD1530">
            <v>0</v>
          </cell>
          <cell r="AF1530" t="str">
            <v>Préstamos y anticipos</v>
          </cell>
          <cell r="AG1530" t="str">
            <v>SALDO CERO</v>
          </cell>
        </row>
        <row r="1531">
          <cell r="N1531" t="str">
            <v>01-Activo</v>
          </cell>
          <cell r="AD1531">
            <v>0</v>
          </cell>
          <cell r="AF1531" t="str">
            <v>Préstamos y anticipos</v>
          </cell>
          <cell r="AG1531" t="str">
            <v>SALDO CERO</v>
          </cell>
        </row>
        <row r="1532">
          <cell r="N1532" t="str">
            <v>01-Activo</v>
          </cell>
          <cell r="AD1532">
            <v>0</v>
          </cell>
          <cell r="AF1532" t="str">
            <v>Préstamos y anticipos</v>
          </cell>
          <cell r="AG1532" t="str">
            <v>SALDO CERO</v>
          </cell>
        </row>
        <row r="1533">
          <cell r="N1533" t="str">
            <v>01-Activo</v>
          </cell>
          <cell r="AD1533">
            <v>0</v>
          </cell>
          <cell r="AF1533" t="str">
            <v>Préstamos y anticipos</v>
          </cell>
          <cell r="AG1533" t="str">
            <v>SALDO CERO</v>
          </cell>
        </row>
        <row r="1534">
          <cell r="N1534" t="str">
            <v>01-Activo</v>
          </cell>
          <cell r="AD1534">
            <v>0</v>
          </cell>
          <cell r="AF1534" t="str">
            <v>Préstamos y anticipos</v>
          </cell>
          <cell r="AG1534" t="str">
            <v>SALDO CERO</v>
          </cell>
        </row>
        <row r="1535">
          <cell r="N1535" t="str">
            <v>01-Activo</v>
          </cell>
          <cell r="AD1535">
            <v>0</v>
          </cell>
          <cell r="AF1535" t="str">
            <v>Préstamos y anticipos</v>
          </cell>
          <cell r="AG1535" t="str">
            <v>SALDO CERO</v>
          </cell>
        </row>
        <row r="1536">
          <cell r="N1536" t="str">
            <v>01-Activo</v>
          </cell>
          <cell r="AD1536">
            <v>0</v>
          </cell>
          <cell r="AF1536" t="str">
            <v>Préstamos y anticipos</v>
          </cell>
          <cell r="AG1536" t="str">
            <v>SALDO CERO</v>
          </cell>
        </row>
        <row r="1537">
          <cell r="N1537" t="str">
            <v>01-Activo</v>
          </cell>
          <cell r="AD1537">
            <v>0</v>
          </cell>
          <cell r="AF1537" t="str">
            <v>Préstamos y anticipos</v>
          </cell>
          <cell r="AG1537" t="str">
            <v>SALDO CERO</v>
          </cell>
        </row>
        <row r="1538">
          <cell r="N1538" t="str">
            <v>01-Activo</v>
          </cell>
          <cell r="AD1538">
            <v>9543678.4699999951</v>
          </cell>
          <cell r="AF1538" t="str">
            <v>Préstamos y anticipos</v>
          </cell>
          <cell r="AG1538" t="str">
            <v>MIRE</v>
          </cell>
        </row>
        <row r="1539">
          <cell r="N1539" t="str">
            <v>01-Activo</v>
          </cell>
          <cell r="AD1539">
            <v>0</v>
          </cell>
          <cell r="AF1539" t="str">
            <v>Préstamos y anticipos</v>
          </cell>
          <cell r="AG1539" t="str">
            <v>MIRE</v>
          </cell>
        </row>
        <row r="1540">
          <cell r="N1540" t="str">
            <v>01-Activo</v>
          </cell>
          <cell r="AD1540">
            <v>0</v>
          </cell>
          <cell r="AF1540" t="str">
            <v>Préstamos y anticipos</v>
          </cell>
          <cell r="AG1540" t="str">
            <v>MIRE</v>
          </cell>
        </row>
        <row r="1541">
          <cell r="N1541" t="str">
            <v>01-Activo</v>
          </cell>
          <cell r="AD1541">
            <v>0</v>
          </cell>
          <cell r="AF1541" t="str">
            <v>Préstamos y anticipos</v>
          </cell>
          <cell r="AG1541" t="str">
            <v>MIRE</v>
          </cell>
        </row>
        <row r="1542">
          <cell r="N1542" t="str">
            <v>01-Activo</v>
          </cell>
          <cell r="AD1542">
            <v>2500258.4900000002</v>
          </cell>
          <cell r="AF1542" t="str">
            <v>Préstamos y anticipos</v>
          </cell>
          <cell r="AG1542" t="str">
            <v>MIRE</v>
          </cell>
        </row>
        <row r="1543">
          <cell r="N1543" t="str">
            <v>01-Activo</v>
          </cell>
          <cell r="AD1543">
            <v>8367129.2800000012</v>
          </cell>
          <cell r="AF1543" t="str">
            <v>Préstamos y anticipos</v>
          </cell>
          <cell r="AG1543" t="str">
            <v>MIRE</v>
          </cell>
        </row>
        <row r="1544">
          <cell r="N1544" t="str">
            <v>01-Activo</v>
          </cell>
          <cell r="AD1544">
            <v>654.49999999994543</v>
          </cell>
          <cell r="AF1544" t="str">
            <v>Préstamos y anticipos</v>
          </cell>
          <cell r="AG1544" t="str">
            <v>MIRE</v>
          </cell>
        </row>
        <row r="1545">
          <cell r="N1545" t="str">
            <v>01-Activo</v>
          </cell>
          <cell r="AD1545">
            <v>0</v>
          </cell>
          <cell r="AF1545" t="str">
            <v>Préstamos y anticipos</v>
          </cell>
          <cell r="AG1545" t="str">
            <v>SALDO CERO</v>
          </cell>
        </row>
        <row r="1546">
          <cell r="N1546" t="str">
            <v>01-Activo</v>
          </cell>
          <cell r="AD1546">
            <v>0</v>
          </cell>
          <cell r="AF1546" t="str">
            <v>Préstamos y anticipos</v>
          </cell>
          <cell r="AG1546" t="str">
            <v>SALDO CERO</v>
          </cell>
        </row>
        <row r="1547">
          <cell r="N1547" t="str">
            <v>01-Activo</v>
          </cell>
          <cell r="AD1547">
            <v>0</v>
          </cell>
          <cell r="AF1547" t="str">
            <v>Préstamos y anticipos</v>
          </cell>
          <cell r="AG1547" t="str">
            <v>SALDO CERO</v>
          </cell>
        </row>
        <row r="1548">
          <cell r="N1548" t="str">
            <v>01-Activo</v>
          </cell>
          <cell r="AD1548">
            <v>0</v>
          </cell>
          <cell r="AF1548" t="str">
            <v>Préstamos y anticipos</v>
          </cell>
          <cell r="AG1548" t="str">
            <v>SALDO CERO</v>
          </cell>
        </row>
        <row r="1549">
          <cell r="N1549" t="str">
            <v>01-Activo</v>
          </cell>
          <cell r="AD1549">
            <v>0</v>
          </cell>
          <cell r="AF1549" t="str">
            <v>Préstamos y anticipos</v>
          </cell>
          <cell r="AG1549" t="str">
            <v>SALDO CERO</v>
          </cell>
        </row>
        <row r="1550">
          <cell r="N1550" t="str">
            <v>01-Activo</v>
          </cell>
          <cell r="AD1550">
            <v>0</v>
          </cell>
          <cell r="AF1550" t="str">
            <v>Préstamos y anticipos</v>
          </cell>
          <cell r="AG1550" t="str">
            <v>SALDO CERO</v>
          </cell>
        </row>
        <row r="1551">
          <cell r="N1551" t="str">
            <v>01-Activo</v>
          </cell>
          <cell r="AD1551">
            <v>0</v>
          </cell>
          <cell r="AF1551" t="str">
            <v>Préstamos y anticipos</v>
          </cell>
          <cell r="AG1551" t="str">
            <v>SALDO CERO</v>
          </cell>
        </row>
        <row r="1552">
          <cell r="N1552" t="str">
            <v>01-Activo</v>
          </cell>
          <cell r="AD1552">
            <v>0</v>
          </cell>
          <cell r="AF1552" t="str">
            <v>Préstamos y anticipos</v>
          </cell>
          <cell r="AG1552" t="str">
            <v>SALDO CERO</v>
          </cell>
        </row>
        <row r="1553">
          <cell r="N1553" t="str">
            <v>01-Activo</v>
          </cell>
          <cell r="AD1553">
            <v>0</v>
          </cell>
          <cell r="AF1553" t="str">
            <v>Préstamos y anticipos</v>
          </cell>
          <cell r="AG1553" t="str">
            <v>SALDO CERO</v>
          </cell>
        </row>
        <row r="1554">
          <cell r="N1554" t="str">
            <v>01-Activo</v>
          </cell>
          <cell r="AD1554">
            <v>0</v>
          </cell>
          <cell r="AF1554" t="str">
            <v>Préstamos y anticipos</v>
          </cell>
          <cell r="AG1554" t="str">
            <v>SALDO CERO</v>
          </cell>
        </row>
        <row r="1555">
          <cell r="N1555" t="str">
            <v>01-Activo</v>
          </cell>
          <cell r="AD1555">
            <v>0</v>
          </cell>
          <cell r="AF1555" t="str">
            <v>Préstamos y anticipos</v>
          </cell>
          <cell r="AG1555" t="str">
            <v>SALDO CERO</v>
          </cell>
        </row>
        <row r="1556">
          <cell r="N1556" t="str">
            <v>01-Activo</v>
          </cell>
          <cell r="AD1556">
            <v>0</v>
          </cell>
          <cell r="AF1556" t="str">
            <v>Préstamos y anticipos</v>
          </cell>
          <cell r="AG1556" t="str">
            <v>SALDO CERO</v>
          </cell>
        </row>
        <row r="1557">
          <cell r="N1557" t="str">
            <v>01-Activo</v>
          </cell>
          <cell r="AD1557">
            <v>0</v>
          </cell>
          <cell r="AF1557" t="str">
            <v>Préstamos y anticipos</v>
          </cell>
          <cell r="AG1557" t="str">
            <v>SALDO CERO</v>
          </cell>
        </row>
        <row r="1558">
          <cell r="N1558" t="str">
            <v>01-Activo</v>
          </cell>
          <cell r="AD1558">
            <v>0</v>
          </cell>
          <cell r="AF1558" t="str">
            <v>Préstamos y anticipos</v>
          </cell>
          <cell r="AG1558" t="str">
            <v>SALDO CERO</v>
          </cell>
        </row>
        <row r="1559">
          <cell r="N1559" t="str">
            <v>01-Activo</v>
          </cell>
          <cell r="AD1559">
            <v>0</v>
          </cell>
          <cell r="AF1559" t="str">
            <v>Préstamos y anticipos</v>
          </cell>
          <cell r="AG1559" t="str">
            <v>SALDO CERO</v>
          </cell>
        </row>
        <row r="1560">
          <cell r="N1560" t="str">
            <v>01-Activo</v>
          </cell>
          <cell r="AD1560">
            <v>0</v>
          </cell>
          <cell r="AF1560" t="str">
            <v>Préstamos y anticipos</v>
          </cell>
          <cell r="AG1560" t="str">
            <v>SALDO CERO</v>
          </cell>
        </row>
        <row r="1561">
          <cell r="N1561" t="str">
            <v>01-Activo</v>
          </cell>
          <cell r="AD1561">
            <v>0</v>
          </cell>
          <cell r="AF1561" t="str">
            <v>Préstamos y anticipos</v>
          </cell>
          <cell r="AG1561" t="str">
            <v>SALDO CERO</v>
          </cell>
        </row>
        <row r="1562">
          <cell r="N1562" t="str">
            <v>01-Activo</v>
          </cell>
          <cell r="AD1562">
            <v>0</v>
          </cell>
          <cell r="AF1562" t="str">
            <v>Préstamos y anticipos</v>
          </cell>
          <cell r="AG1562" t="str">
            <v>MIRE</v>
          </cell>
        </row>
        <row r="1563">
          <cell r="N1563" t="str">
            <v>01-Activo</v>
          </cell>
          <cell r="AD1563">
            <v>0</v>
          </cell>
          <cell r="AF1563" t="str">
            <v>Préstamos y anticipos</v>
          </cell>
          <cell r="AG1563" t="str">
            <v>MIRE</v>
          </cell>
        </row>
        <row r="1564">
          <cell r="N1564" t="str">
            <v>01-Activo</v>
          </cell>
          <cell r="AD1564">
            <v>0</v>
          </cell>
          <cell r="AF1564" t="str">
            <v>Préstamos y anticipos</v>
          </cell>
          <cell r="AG1564" t="str">
            <v>MIRE</v>
          </cell>
        </row>
        <row r="1565">
          <cell r="N1565" t="str">
            <v>01-Activo</v>
          </cell>
          <cell r="AD1565">
            <v>0</v>
          </cell>
          <cell r="AF1565" t="str">
            <v>Préstamos y anticipos</v>
          </cell>
          <cell r="AG1565" t="str">
            <v>MIRE</v>
          </cell>
        </row>
        <row r="1566">
          <cell r="N1566" t="str">
            <v>01-Activo</v>
          </cell>
          <cell r="AD1566">
            <v>0</v>
          </cell>
          <cell r="AF1566" t="str">
            <v>Préstamos y anticipos</v>
          </cell>
          <cell r="AG1566" t="str">
            <v>MIRE</v>
          </cell>
        </row>
        <row r="1567">
          <cell r="N1567" t="str">
            <v>01-Activo</v>
          </cell>
          <cell r="AD1567">
            <v>1606.18</v>
          </cell>
          <cell r="AF1567" t="str">
            <v>Préstamos y anticipos</v>
          </cell>
          <cell r="AG1567" t="str">
            <v>RMDO Si</v>
          </cell>
        </row>
        <row r="1568">
          <cell r="N1568" t="str">
            <v>01-Activo</v>
          </cell>
          <cell r="AD1568">
            <v>0</v>
          </cell>
          <cell r="AF1568" t="str">
            <v>Préstamos y anticipos</v>
          </cell>
          <cell r="AG1568" t="str">
            <v>MIRE</v>
          </cell>
        </row>
        <row r="1569">
          <cell r="N1569" t="str">
            <v>01-Activo</v>
          </cell>
          <cell r="AD1569">
            <v>0</v>
          </cell>
          <cell r="AF1569" t="str">
            <v>Préstamos y anticipos</v>
          </cell>
          <cell r="AG1569" t="str">
            <v>MIRE</v>
          </cell>
        </row>
        <row r="1570">
          <cell r="N1570" t="str">
            <v>01-Activo</v>
          </cell>
          <cell r="AD1570">
            <v>780.63</v>
          </cell>
          <cell r="AF1570" t="str">
            <v>Préstamos y anticipos</v>
          </cell>
          <cell r="AG1570" t="str">
            <v>MIRE</v>
          </cell>
        </row>
        <row r="1571">
          <cell r="N1571" t="str">
            <v>01-Activo</v>
          </cell>
          <cell r="AD1571">
            <v>553.63</v>
          </cell>
          <cell r="AF1571" t="str">
            <v>Préstamos y anticipos</v>
          </cell>
          <cell r="AG1571" t="str">
            <v>MIRE</v>
          </cell>
        </row>
        <row r="1572">
          <cell r="N1572" t="str">
            <v>01-Activo</v>
          </cell>
          <cell r="AD1572">
            <v>0</v>
          </cell>
          <cell r="AF1572" t="str">
            <v>Préstamos y anticipos</v>
          </cell>
          <cell r="AG1572" t="str">
            <v>SALDO CERO</v>
          </cell>
        </row>
        <row r="1573">
          <cell r="N1573" t="str">
            <v>01-Activo</v>
          </cell>
          <cell r="AD1573">
            <v>0</v>
          </cell>
          <cell r="AF1573" t="str">
            <v>Préstamos y anticipos</v>
          </cell>
          <cell r="AG1573" t="str">
            <v>SALDO CERO</v>
          </cell>
        </row>
        <row r="1574">
          <cell r="N1574" t="str">
            <v>01-Activo</v>
          </cell>
          <cell r="AD1574">
            <v>0</v>
          </cell>
          <cell r="AF1574" t="str">
            <v>Préstamos y anticipos</v>
          </cell>
          <cell r="AG1574" t="str">
            <v>SALDO CERO</v>
          </cell>
        </row>
        <row r="1575">
          <cell r="N1575" t="str">
            <v>01-Activo</v>
          </cell>
          <cell r="AD1575">
            <v>0</v>
          </cell>
          <cell r="AF1575" t="str">
            <v>Préstamos y anticipos</v>
          </cell>
          <cell r="AG1575" t="str">
            <v>SALDO CERO</v>
          </cell>
        </row>
        <row r="1576">
          <cell r="N1576" t="str">
            <v>01-Activo</v>
          </cell>
          <cell r="AD1576">
            <v>0</v>
          </cell>
          <cell r="AF1576" t="str">
            <v>Préstamos y anticipos</v>
          </cell>
          <cell r="AG1576" t="str">
            <v>SALDO CERO</v>
          </cell>
        </row>
        <row r="1577">
          <cell r="N1577" t="str">
            <v>01-Activo</v>
          </cell>
          <cell r="AD1577">
            <v>0</v>
          </cell>
          <cell r="AF1577" t="str">
            <v>Préstamos y anticipos</v>
          </cell>
          <cell r="AG1577" t="str">
            <v>SALDO CERO</v>
          </cell>
        </row>
        <row r="1578">
          <cell r="N1578" t="str">
            <v>01-Activo</v>
          </cell>
          <cell r="AD1578">
            <v>0</v>
          </cell>
          <cell r="AF1578" t="str">
            <v>Préstamos y anticipos</v>
          </cell>
          <cell r="AG1578" t="str">
            <v>SALDO CERO</v>
          </cell>
        </row>
        <row r="1579">
          <cell r="N1579" t="str">
            <v>01-Activo</v>
          </cell>
          <cell r="AD1579">
            <v>0</v>
          </cell>
          <cell r="AF1579" t="str">
            <v>Préstamos y anticipos</v>
          </cell>
          <cell r="AG1579" t="str">
            <v>SALDO CERO</v>
          </cell>
        </row>
        <row r="1580">
          <cell r="N1580" t="str">
            <v>01-Activo</v>
          </cell>
          <cell r="AD1580">
            <v>0</v>
          </cell>
          <cell r="AF1580" t="str">
            <v>Préstamos y anticipos</v>
          </cell>
          <cell r="AG1580" t="str">
            <v>SALDO CERO</v>
          </cell>
        </row>
        <row r="1581">
          <cell r="N1581" t="str">
            <v>01-Activo</v>
          </cell>
          <cell r="AD1581">
            <v>0</v>
          </cell>
          <cell r="AF1581" t="str">
            <v>Préstamos y anticipos</v>
          </cell>
          <cell r="AG1581" t="str">
            <v>SALDO CERO</v>
          </cell>
        </row>
        <row r="1582">
          <cell r="N1582" t="str">
            <v>01-Activo</v>
          </cell>
          <cell r="AD1582">
            <v>0</v>
          </cell>
          <cell r="AF1582" t="str">
            <v>Préstamos y anticipos</v>
          </cell>
          <cell r="AG1582" t="str">
            <v>SALDO CERO</v>
          </cell>
        </row>
        <row r="1583">
          <cell r="N1583" t="str">
            <v>01-Activo</v>
          </cell>
          <cell r="AD1583">
            <v>0</v>
          </cell>
          <cell r="AF1583" t="str">
            <v>Préstamos y anticipos</v>
          </cell>
          <cell r="AG1583" t="str">
            <v>MIRE</v>
          </cell>
        </row>
        <row r="1584">
          <cell r="N1584" t="str">
            <v>01-Activo</v>
          </cell>
          <cell r="AD1584">
            <v>0</v>
          </cell>
          <cell r="AF1584" t="str">
            <v>Préstamos y anticipos</v>
          </cell>
          <cell r="AG1584" t="str">
            <v>MIRE</v>
          </cell>
        </row>
        <row r="1585">
          <cell r="N1585" t="str">
            <v>01-Activo</v>
          </cell>
          <cell r="AD1585">
            <v>0</v>
          </cell>
          <cell r="AF1585" t="str">
            <v>Préstamos y anticipos</v>
          </cell>
          <cell r="AG1585" t="str">
            <v>RMDO Si</v>
          </cell>
        </row>
        <row r="1586">
          <cell r="N1586" t="str">
            <v>01-Activo</v>
          </cell>
          <cell r="AD1586">
            <v>0</v>
          </cell>
          <cell r="AF1586" t="str">
            <v>Préstamos y anticipos</v>
          </cell>
          <cell r="AG1586" t="str">
            <v>RMDO Si</v>
          </cell>
        </row>
        <row r="1587">
          <cell r="N1587" t="str">
            <v>01-Activo</v>
          </cell>
          <cell r="AD1587">
            <v>74.5</v>
          </cell>
          <cell r="AF1587" t="str">
            <v>Préstamos y anticipos</v>
          </cell>
          <cell r="AG1587" t="str">
            <v>MIRE</v>
          </cell>
        </row>
        <row r="1588">
          <cell r="N1588" t="str">
            <v>01-Activo</v>
          </cell>
          <cell r="AD1588">
            <v>0</v>
          </cell>
          <cell r="AF1588" t="str">
            <v>Préstamos y anticipos</v>
          </cell>
          <cell r="AG1588" t="str">
            <v>SALDO CERO</v>
          </cell>
        </row>
        <row r="1589">
          <cell r="N1589" t="str">
            <v>01-Activo</v>
          </cell>
          <cell r="AD1589">
            <v>0</v>
          </cell>
          <cell r="AF1589" t="str">
            <v>Préstamos y anticipos</v>
          </cell>
          <cell r="AG1589" t="str">
            <v>NO</v>
          </cell>
        </row>
        <row r="1590">
          <cell r="N1590" t="str">
            <v>01-Activo</v>
          </cell>
          <cell r="AD1590">
            <v>0</v>
          </cell>
          <cell r="AF1590" t="str">
            <v>Préstamos y anticipos</v>
          </cell>
          <cell r="AG1590" t="str">
            <v>NO</v>
          </cell>
        </row>
        <row r="1591">
          <cell r="N1591" t="str">
            <v>01-Activo</v>
          </cell>
          <cell r="AD1591">
            <v>0</v>
          </cell>
          <cell r="AF1591" t="str">
            <v>Préstamos y anticipos</v>
          </cell>
          <cell r="AG1591" t="str">
            <v>RMDO Si</v>
          </cell>
        </row>
        <row r="1592">
          <cell r="N1592" t="str">
            <v>01-Activo</v>
          </cell>
          <cell r="AD1592">
            <v>0</v>
          </cell>
          <cell r="AF1592" t="str">
            <v>Préstamos y anticipos</v>
          </cell>
          <cell r="AG1592" t="str">
            <v>RMDO Si</v>
          </cell>
        </row>
        <row r="1593">
          <cell r="N1593" t="str">
            <v>01-Activo</v>
          </cell>
          <cell r="AD1593">
            <v>677014.52</v>
          </cell>
          <cell r="AF1593" t="str">
            <v>Préstamos y anticipos</v>
          </cell>
          <cell r="AG1593" t="str">
            <v>MIRE</v>
          </cell>
        </row>
        <row r="1594">
          <cell r="N1594" t="str">
            <v>01-Activo</v>
          </cell>
          <cell r="AD1594">
            <v>438788.24000000022</v>
          </cell>
          <cell r="AF1594" t="str">
            <v>Préstamos y anticipos</v>
          </cell>
          <cell r="AG1594" t="str">
            <v>MIRE</v>
          </cell>
        </row>
        <row r="1595">
          <cell r="N1595" t="str">
            <v>01-Activo</v>
          </cell>
          <cell r="AD1595">
            <v>11299885.489999998</v>
          </cell>
          <cell r="AF1595" t="str">
            <v>Préstamos y anticipos</v>
          </cell>
          <cell r="AG1595" t="str">
            <v>MIRE</v>
          </cell>
        </row>
        <row r="1596">
          <cell r="N1596" t="str">
            <v>01-Activo</v>
          </cell>
          <cell r="AD1596">
            <v>1489307.29</v>
          </cell>
          <cell r="AF1596" t="str">
            <v>Préstamos y anticipos</v>
          </cell>
          <cell r="AG1596" t="str">
            <v>MIRE</v>
          </cell>
        </row>
        <row r="1597">
          <cell r="N1597" t="str">
            <v>01-Activo</v>
          </cell>
          <cell r="AD1597">
            <v>94.56</v>
          </cell>
          <cell r="AF1597" t="str">
            <v>Préstamos y anticipos</v>
          </cell>
          <cell r="AG1597" t="str">
            <v>NO</v>
          </cell>
        </row>
        <row r="1598">
          <cell r="N1598" t="str">
            <v>01-Activo</v>
          </cell>
          <cell r="AD1598">
            <v>132856.49</v>
          </cell>
          <cell r="AF1598" t="str">
            <v>Préstamos y anticipos</v>
          </cell>
          <cell r="AG1598" t="str">
            <v>MIRE</v>
          </cell>
        </row>
        <row r="1599">
          <cell r="N1599" t="str">
            <v>01-Activo</v>
          </cell>
          <cell r="AD1599">
            <v>0</v>
          </cell>
          <cell r="AF1599" t="str">
            <v>Préstamos y anticipos</v>
          </cell>
          <cell r="AG1599" t="str">
            <v>SALDO CERO</v>
          </cell>
        </row>
        <row r="1600">
          <cell r="N1600" t="str">
            <v>01-Activo</v>
          </cell>
          <cell r="AD1600">
            <v>166732.50999999992</v>
          </cell>
          <cell r="AF1600" t="str">
            <v>Préstamos y anticipos</v>
          </cell>
          <cell r="AG1600" t="str">
            <v>MIRE</v>
          </cell>
        </row>
        <row r="1601">
          <cell r="N1601" t="str">
            <v>01-Activo</v>
          </cell>
          <cell r="AD1601">
            <v>0</v>
          </cell>
          <cell r="AF1601" t="str">
            <v>Préstamos y anticipos</v>
          </cell>
          <cell r="AG1601" t="str">
            <v>RMDO Si</v>
          </cell>
        </row>
        <row r="1602">
          <cell r="N1602" t="str">
            <v>01-Activo</v>
          </cell>
          <cell r="AD1602">
            <v>0</v>
          </cell>
          <cell r="AF1602" t="str">
            <v>Préstamos y anticipos</v>
          </cell>
          <cell r="AG1602" t="str">
            <v>SALDO CERO</v>
          </cell>
        </row>
        <row r="1603">
          <cell r="N1603" t="str">
            <v>01-Activo</v>
          </cell>
          <cell r="AD1603">
            <v>0</v>
          </cell>
          <cell r="AF1603" t="str">
            <v>Préstamos y anticipos</v>
          </cell>
          <cell r="AG1603" t="str">
            <v>SALDO CERO</v>
          </cell>
        </row>
        <row r="1604">
          <cell r="N1604" t="str">
            <v>01-Activo</v>
          </cell>
          <cell r="AD1604">
            <v>0</v>
          </cell>
          <cell r="AF1604" t="str">
            <v>Préstamos y anticipos</v>
          </cell>
          <cell r="AG1604" t="str">
            <v>SALDO CERO</v>
          </cell>
        </row>
        <row r="1605">
          <cell r="N1605" t="str">
            <v>01-Activo</v>
          </cell>
          <cell r="AD1605">
            <v>0</v>
          </cell>
          <cell r="AF1605" t="str">
            <v>Préstamos y anticipos</v>
          </cell>
          <cell r="AG1605" t="str">
            <v>SALDO CERO</v>
          </cell>
        </row>
        <row r="1606">
          <cell r="N1606" t="str">
            <v>01-Activo</v>
          </cell>
          <cell r="AD1606">
            <v>8905.4099999999798</v>
          </cell>
          <cell r="AF1606" t="str">
            <v>Préstamos y anticipos</v>
          </cell>
          <cell r="AG1606" t="str">
            <v>MIRE</v>
          </cell>
        </row>
        <row r="1607">
          <cell r="N1607" t="str">
            <v>01-Activo</v>
          </cell>
          <cell r="AD1607">
            <v>0</v>
          </cell>
          <cell r="AF1607" t="str">
            <v>Préstamos y anticipos</v>
          </cell>
          <cell r="AG1607" t="str">
            <v>MIRE</v>
          </cell>
        </row>
        <row r="1608">
          <cell r="N1608" t="str">
            <v>01-Activo</v>
          </cell>
          <cell r="AD1608">
            <v>0</v>
          </cell>
          <cell r="AF1608" t="str">
            <v>Préstamos y anticipos</v>
          </cell>
          <cell r="AG1608" t="str">
            <v>MIRE</v>
          </cell>
        </row>
        <row r="1609">
          <cell r="N1609" t="str">
            <v>01-Activo</v>
          </cell>
          <cell r="AD1609">
            <v>0</v>
          </cell>
          <cell r="AF1609" t="str">
            <v>Préstamos y anticipos</v>
          </cell>
          <cell r="AG1609" t="str">
            <v>MIRE</v>
          </cell>
        </row>
        <row r="1610">
          <cell r="N1610" t="str">
            <v>01-Activo</v>
          </cell>
          <cell r="AD1610">
            <v>-3</v>
          </cell>
          <cell r="AF1610" t="str">
            <v>Préstamos y anticipos</v>
          </cell>
          <cell r="AG1610" t="str">
            <v>MIRE</v>
          </cell>
        </row>
        <row r="1611">
          <cell r="N1611" t="str">
            <v>01-Activo</v>
          </cell>
          <cell r="AD1611">
            <v>0</v>
          </cell>
          <cell r="AF1611" t="str">
            <v>Préstamos y anticipos</v>
          </cell>
          <cell r="AG1611" t="str">
            <v>SALDO CERO</v>
          </cell>
        </row>
        <row r="1612">
          <cell r="N1612" t="str">
            <v>01-Activo</v>
          </cell>
          <cell r="AD1612">
            <v>0</v>
          </cell>
          <cell r="AF1612" t="str">
            <v>Préstamos y anticipos</v>
          </cell>
          <cell r="AG1612" t="str">
            <v>SALDO CERO</v>
          </cell>
        </row>
        <row r="1613">
          <cell r="N1613" t="str">
            <v>01-Activo</v>
          </cell>
          <cell r="AD1613">
            <v>0</v>
          </cell>
          <cell r="AF1613" t="str">
            <v>Préstamos y anticipos</v>
          </cell>
          <cell r="AG1613" t="str">
            <v>SALDO CERO</v>
          </cell>
        </row>
        <row r="1614">
          <cell r="N1614" t="str">
            <v>01-Activo</v>
          </cell>
          <cell r="AD1614">
            <v>0</v>
          </cell>
          <cell r="AF1614" t="str">
            <v>Préstamos y anticipos</v>
          </cell>
          <cell r="AG1614" t="str">
            <v>SALDO CERO</v>
          </cell>
        </row>
        <row r="1615">
          <cell r="N1615" t="str">
            <v>01-Activo</v>
          </cell>
          <cell r="AD1615">
            <v>0</v>
          </cell>
          <cell r="AF1615" t="str">
            <v>Préstamos y anticipos</v>
          </cell>
          <cell r="AG1615" t="str">
            <v>NO</v>
          </cell>
        </row>
        <row r="1616">
          <cell r="N1616" t="str">
            <v>01-Activo</v>
          </cell>
          <cell r="AD1616">
            <v>0</v>
          </cell>
          <cell r="AF1616" t="str">
            <v>Préstamos y anticipos</v>
          </cell>
          <cell r="AG1616" t="str">
            <v>MIRE</v>
          </cell>
        </row>
        <row r="1617">
          <cell r="N1617" t="str">
            <v>01-Activo</v>
          </cell>
          <cell r="AD1617">
            <v>0.17000000000007276</v>
          </cell>
          <cell r="AF1617" t="str">
            <v>Préstamos y anticipos</v>
          </cell>
          <cell r="AG1617" t="str">
            <v>MIRE</v>
          </cell>
        </row>
        <row r="1618">
          <cell r="N1618" t="str">
            <v>01-Activo</v>
          </cell>
          <cell r="AD1618">
            <v>0</v>
          </cell>
          <cell r="AF1618" t="str">
            <v>Préstamos y anticipos</v>
          </cell>
          <cell r="AG1618" t="str">
            <v>MIRE</v>
          </cell>
        </row>
        <row r="1619">
          <cell r="N1619" t="str">
            <v>01-Activo</v>
          </cell>
          <cell r="AD1619">
            <v>0</v>
          </cell>
          <cell r="AF1619" t="str">
            <v>Préstamos y anticipos</v>
          </cell>
          <cell r="AG1619" t="str">
            <v>MIRE</v>
          </cell>
        </row>
        <row r="1620">
          <cell r="N1620" t="str">
            <v>01-Activo</v>
          </cell>
          <cell r="AD1620">
            <v>-3527.6200000000003</v>
          </cell>
          <cell r="AF1620" t="str">
            <v>Préstamos y anticipos</v>
          </cell>
          <cell r="AG1620" t="str">
            <v>MIRE</v>
          </cell>
        </row>
        <row r="1621">
          <cell r="N1621" t="str">
            <v>01-Activo</v>
          </cell>
          <cell r="AD1621">
            <v>-8609.779999999997</v>
          </cell>
          <cell r="AF1621" t="str">
            <v>Préstamos y anticipos</v>
          </cell>
          <cell r="AG1621" t="str">
            <v>MIRE</v>
          </cell>
        </row>
        <row r="1622">
          <cell r="N1622" t="str">
            <v>01-Activo</v>
          </cell>
          <cell r="AD1622">
            <v>0</v>
          </cell>
          <cell r="AF1622" t="str">
            <v>Préstamos y anticipos</v>
          </cell>
          <cell r="AG1622" t="str">
            <v>MIRE</v>
          </cell>
        </row>
        <row r="1623">
          <cell r="N1623" t="str">
            <v>01-Activo</v>
          </cell>
          <cell r="AD1623">
            <v>0</v>
          </cell>
          <cell r="AF1623" t="str">
            <v>Préstamos y anticipos</v>
          </cell>
          <cell r="AG1623" t="str">
            <v>MIRE</v>
          </cell>
        </row>
        <row r="1624">
          <cell r="N1624" t="str">
            <v>01-Activo</v>
          </cell>
          <cell r="AD1624">
            <v>-0.01</v>
          </cell>
          <cell r="AF1624" t="str">
            <v>Préstamos y anticipos</v>
          </cell>
          <cell r="AG1624" t="str">
            <v>MIRE</v>
          </cell>
        </row>
        <row r="1625">
          <cell r="N1625" t="str">
            <v>01-Activo</v>
          </cell>
          <cell r="AD1625">
            <v>-10.63</v>
          </cell>
          <cell r="AF1625" t="str">
            <v>Préstamos y anticipos</v>
          </cell>
          <cell r="AG1625" t="str">
            <v>MIRE</v>
          </cell>
        </row>
        <row r="1626">
          <cell r="N1626" t="str">
            <v>01-Activo</v>
          </cell>
          <cell r="AD1626">
            <v>42.200000000000202</v>
          </cell>
          <cell r="AF1626" t="str">
            <v>Préstamos y anticipos</v>
          </cell>
          <cell r="AG1626" t="str">
            <v>MIRE</v>
          </cell>
        </row>
        <row r="1627">
          <cell r="N1627" t="str">
            <v>01-Activo</v>
          </cell>
          <cell r="AD1627">
            <v>0</v>
          </cell>
          <cell r="AF1627" t="str">
            <v>Préstamos y anticipos</v>
          </cell>
          <cell r="AG1627" t="str">
            <v>SALDO CERO</v>
          </cell>
        </row>
        <row r="1628">
          <cell r="N1628" t="str">
            <v>01-Activo</v>
          </cell>
          <cell r="AD1628">
            <v>0</v>
          </cell>
          <cell r="AF1628" t="str">
            <v>Préstamos y anticipos</v>
          </cell>
          <cell r="AG1628" t="str">
            <v>MIRE</v>
          </cell>
        </row>
        <row r="1629">
          <cell r="N1629" t="str">
            <v>01-Activo</v>
          </cell>
          <cell r="AD1629">
            <v>2662</v>
          </cell>
          <cell r="AF1629" t="str">
            <v>Préstamos y anticipos</v>
          </cell>
          <cell r="AG1629" t="str">
            <v>CCR</v>
          </cell>
        </row>
        <row r="1630">
          <cell r="N1630" t="str">
            <v>01-Activo</v>
          </cell>
          <cell r="AD1630">
            <v>3529.64</v>
          </cell>
          <cell r="AF1630" t="str">
            <v>Préstamos y anticipos</v>
          </cell>
          <cell r="AG1630" t="str">
            <v>MIRE</v>
          </cell>
        </row>
        <row r="1631">
          <cell r="N1631" t="str">
            <v>01-Activo</v>
          </cell>
          <cell r="AD1631">
            <v>0</v>
          </cell>
          <cell r="AF1631" t="str">
            <v>Préstamos y anticipos</v>
          </cell>
          <cell r="AG1631" t="str">
            <v>NO</v>
          </cell>
        </row>
        <row r="1632">
          <cell r="N1632" t="str">
            <v>01-Activo</v>
          </cell>
          <cell r="AD1632">
            <v>0</v>
          </cell>
          <cell r="AF1632" t="str">
            <v>Préstamos y anticipos</v>
          </cell>
          <cell r="AG1632" t="str">
            <v>SALDO CERO</v>
          </cell>
        </row>
        <row r="1633">
          <cell r="N1633" t="str">
            <v>01-Activo</v>
          </cell>
          <cell r="AD1633">
            <v>0</v>
          </cell>
          <cell r="AF1633" t="str">
            <v>Préstamos y anticipos</v>
          </cell>
          <cell r="AG1633" t="str">
            <v>MIRE</v>
          </cell>
        </row>
        <row r="1634">
          <cell r="N1634" t="str">
            <v>01-Activo</v>
          </cell>
          <cell r="AD1634">
            <v>9223141.6000000015</v>
          </cell>
          <cell r="AF1634" t="str">
            <v>Préstamos y anticipos</v>
          </cell>
          <cell r="AG1634" t="str">
            <v>CCR</v>
          </cell>
        </row>
        <row r="1635">
          <cell r="N1635" t="str">
            <v>01-Activo</v>
          </cell>
          <cell r="AD1635">
            <v>15635233.469999999</v>
          </cell>
          <cell r="AF1635" t="str">
            <v>Préstamos y anticipos</v>
          </cell>
          <cell r="AG1635" t="str">
            <v>MIRE</v>
          </cell>
        </row>
        <row r="1636">
          <cell r="N1636" t="str">
            <v>01-Activo</v>
          </cell>
          <cell r="AD1636">
            <v>0</v>
          </cell>
          <cell r="AF1636" t="str">
            <v>Préstamos y anticipos</v>
          </cell>
          <cell r="AG1636" t="str">
            <v>NO</v>
          </cell>
        </row>
        <row r="1637">
          <cell r="N1637" t="str">
            <v>01-Activo</v>
          </cell>
          <cell r="AD1637">
            <v>0</v>
          </cell>
          <cell r="AF1637" t="str">
            <v>Préstamos y anticipos</v>
          </cell>
          <cell r="AG1637" t="str">
            <v>MIRE</v>
          </cell>
        </row>
        <row r="1638">
          <cell r="N1638" t="str">
            <v>01-Activo</v>
          </cell>
          <cell r="AD1638">
            <v>0</v>
          </cell>
          <cell r="AF1638" t="str">
            <v>Préstamos y anticipos</v>
          </cell>
          <cell r="AG1638" t="str">
            <v>MIRE</v>
          </cell>
        </row>
        <row r="1639">
          <cell r="N1639" t="str">
            <v>01-Activo</v>
          </cell>
          <cell r="AD1639">
            <v>0</v>
          </cell>
          <cell r="AF1639" t="str">
            <v>Préstamos y anticipos</v>
          </cell>
          <cell r="AG1639" t="str">
            <v>MIRE</v>
          </cell>
        </row>
        <row r="1640">
          <cell r="N1640" t="str">
            <v>01-Activo</v>
          </cell>
          <cell r="AD1640">
            <v>0</v>
          </cell>
          <cell r="AF1640" t="str">
            <v>Préstamos y anticipos</v>
          </cell>
          <cell r="AG1640" t="str">
            <v>SALDO CERO</v>
          </cell>
        </row>
        <row r="1641">
          <cell r="N1641" t="str">
            <v>01-Activo</v>
          </cell>
          <cell r="AD1641">
            <v>0</v>
          </cell>
          <cell r="AF1641" t="str">
            <v>Préstamos y anticipos</v>
          </cell>
          <cell r="AG1641" t="str">
            <v>SALDO CERO</v>
          </cell>
        </row>
        <row r="1642">
          <cell r="N1642" t="str">
            <v>01-Activo</v>
          </cell>
          <cell r="AD1642">
            <v>0</v>
          </cell>
          <cell r="AF1642" t="str">
            <v>Préstamos y anticipos</v>
          </cell>
          <cell r="AG1642" t="str">
            <v>SALDO CERO</v>
          </cell>
        </row>
        <row r="1643">
          <cell r="N1643" t="str">
            <v>01-Activo</v>
          </cell>
          <cell r="AD1643">
            <v>0</v>
          </cell>
          <cell r="AF1643" t="str">
            <v>Préstamos y anticipos</v>
          </cell>
          <cell r="AG1643" t="str">
            <v>SALDO CERO</v>
          </cell>
        </row>
        <row r="1644">
          <cell r="N1644" t="str">
            <v>01-Activo</v>
          </cell>
          <cell r="AD1644">
            <v>0</v>
          </cell>
          <cell r="AF1644" t="str">
            <v>Préstamos y anticipos</v>
          </cell>
          <cell r="AG1644" t="str">
            <v>SALDO CERO</v>
          </cell>
        </row>
        <row r="1645">
          <cell r="N1645" t="str">
            <v>01-Activo</v>
          </cell>
          <cell r="AD1645">
            <v>0</v>
          </cell>
          <cell r="AF1645" t="str">
            <v>Préstamos y anticipos</v>
          </cell>
          <cell r="AG1645" t="str">
            <v>SALDO CERO</v>
          </cell>
        </row>
        <row r="1646">
          <cell r="N1646" t="str">
            <v>01-Activo</v>
          </cell>
          <cell r="AD1646">
            <v>1192218.4099999999</v>
          </cell>
          <cell r="AF1646" t="str">
            <v>Activos intangibles</v>
          </cell>
          <cell r="AG1646" t="str">
            <v>NO</v>
          </cell>
        </row>
        <row r="1647">
          <cell r="N1647" t="str">
            <v>01-Activo</v>
          </cell>
          <cell r="AD1647">
            <v>-88918.569999999512</v>
          </cell>
          <cell r="AF1647" t="str">
            <v>Activos intangibles</v>
          </cell>
          <cell r="AG1647" t="str">
            <v>NO</v>
          </cell>
        </row>
        <row r="1648">
          <cell r="N1648" t="str">
            <v>01-Activo</v>
          </cell>
          <cell r="AD1648">
            <v>0</v>
          </cell>
          <cell r="AF1648" t="str">
            <v>Activos intangibles</v>
          </cell>
          <cell r="AG1648" t="str">
            <v>NO</v>
          </cell>
        </row>
        <row r="1649">
          <cell r="N1649" t="str">
            <v>01-Activo</v>
          </cell>
          <cell r="AD1649">
            <v>1195068</v>
          </cell>
          <cell r="AF1649" t="str">
            <v>Activos intangibles</v>
          </cell>
          <cell r="AG1649" t="str">
            <v>NO</v>
          </cell>
        </row>
        <row r="1650">
          <cell r="N1650" t="str">
            <v>01-Activo</v>
          </cell>
          <cell r="AD1650">
            <v>29989411</v>
          </cell>
          <cell r="AF1650" t="str">
            <v>Activos intangibles</v>
          </cell>
          <cell r="AG1650" t="str">
            <v>NO</v>
          </cell>
        </row>
        <row r="1651">
          <cell r="N1651" t="str">
            <v>01-Activo</v>
          </cell>
          <cell r="AD1651">
            <v>0</v>
          </cell>
          <cell r="AF1651" t="str">
            <v>Activos intangibles</v>
          </cell>
          <cell r="AG1651" t="str">
            <v>NO</v>
          </cell>
        </row>
        <row r="1652">
          <cell r="N1652" t="str">
            <v>01-Activo</v>
          </cell>
          <cell r="AD1652">
            <v>-6831508</v>
          </cell>
          <cell r="AF1652" t="str">
            <v>Activos intangibles</v>
          </cell>
          <cell r="AG1652" t="str">
            <v>NO</v>
          </cell>
        </row>
        <row r="1653">
          <cell r="N1653" t="str">
            <v>01-Activo</v>
          </cell>
          <cell r="AD1653">
            <v>10277.33</v>
          </cell>
          <cell r="AF1653" t="str">
            <v>Activos intangibles</v>
          </cell>
          <cell r="AG1653" t="str">
            <v>NO</v>
          </cell>
        </row>
        <row r="1654">
          <cell r="N1654" t="str">
            <v>01-Activo</v>
          </cell>
          <cell r="AD1654">
            <v>95105.660000000018</v>
          </cell>
          <cell r="AF1654" t="str">
            <v>Activos intangibles</v>
          </cell>
          <cell r="AG1654" t="str">
            <v>NO</v>
          </cell>
        </row>
        <row r="1655">
          <cell r="N1655" t="str">
            <v>01-Activo</v>
          </cell>
          <cell r="AD1655">
            <v>450268.64000000013</v>
          </cell>
          <cell r="AF1655" t="str">
            <v>Activos intangibles</v>
          </cell>
          <cell r="AG1655" t="str">
            <v>NO</v>
          </cell>
        </row>
        <row r="1656">
          <cell r="N1656" t="str">
            <v>01-Activo</v>
          </cell>
          <cell r="AD1656">
            <v>3559217.8799999994</v>
          </cell>
          <cell r="AF1656" t="str">
            <v>Activos intangibles</v>
          </cell>
          <cell r="AG1656" t="str">
            <v>NO</v>
          </cell>
        </row>
        <row r="1657">
          <cell r="N1657" t="str">
            <v>01-Activo</v>
          </cell>
          <cell r="AD1657">
            <v>-2790239.6400000011</v>
          </cell>
          <cell r="AF1657" t="str">
            <v>Activos intangibles</v>
          </cell>
          <cell r="AG1657" t="str">
            <v>NO</v>
          </cell>
        </row>
        <row r="1658">
          <cell r="N1658" t="str">
            <v>01-Activo</v>
          </cell>
          <cell r="AD1658">
            <v>582490.6</v>
          </cell>
          <cell r="AF1658" t="str">
            <v>Activos intangibles</v>
          </cell>
          <cell r="AG1658" t="str">
            <v>NO</v>
          </cell>
        </row>
        <row r="1659">
          <cell r="N1659" t="str">
            <v>01-Activo</v>
          </cell>
          <cell r="AD1659">
            <v>2434205.3000000003</v>
          </cell>
          <cell r="AF1659" t="str">
            <v>Activos intangibles</v>
          </cell>
          <cell r="AG1659" t="str">
            <v>NO</v>
          </cell>
        </row>
        <row r="1660">
          <cell r="N1660" t="str">
            <v>01-Activo</v>
          </cell>
          <cell r="AD1660">
            <v>-1946765.96</v>
          </cell>
          <cell r="AF1660" t="str">
            <v>Activos intangibles</v>
          </cell>
          <cell r="AG1660" t="str">
            <v>NO</v>
          </cell>
        </row>
        <row r="1661">
          <cell r="N1661" t="str">
            <v>01-Activo</v>
          </cell>
          <cell r="AD1661">
            <v>-133939.21000000002</v>
          </cell>
          <cell r="AF1661" t="str">
            <v>Activos intangibles</v>
          </cell>
          <cell r="AG1661" t="str">
            <v>NO</v>
          </cell>
        </row>
        <row r="1662">
          <cell r="N1662" t="str">
            <v>01-Activo</v>
          </cell>
          <cell r="AD1662">
            <v>165.1</v>
          </cell>
          <cell r="AF1662" t="str">
            <v>Activos intangibles</v>
          </cell>
          <cell r="AG1662" t="str">
            <v>NO</v>
          </cell>
        </row>
        <row r="1663">
          <cell r="N1663" t="str">
            <v>01-Activo</v>
          </cell>
          <cell r="AD1663">
            <v>-165.1</v>
          </cell>
          <cell r="AF1663" t="str">
            <v>Activos intangibles</v>
          </cell>
          <cell r="AG1663" t="str">
            <v>NO</v>
          </cell>
        </row>
        <row r="1664">
          <cell r="N1664" t="str">
            <v>01-Activo</v>
          </cell>
          <cell r="AD1664">
            <v>3.57</v>
          </cell>
          <cell r="AF1664" t="str">
            <v>Activos intangibles</v>
          </cell>
          <cell r="AG1664" t="str">
            <v>NO</v>
          </cell>
        </row>
        <row r="1665">
          <cell r="N1665" t="str">
            <v>01-Activo</v>
          </cell>
          <cell r="AD1665">
            <v>-3.57</v>
          </cell>
          <cell r="AF1665" t="str">
            <v>Activos intangibles</v>
          </cell>
          <cell r="AG1665" t="str">
            <v>NO</v>
          </cell>
        </row>
        <row r="1666">
          <cell r="N1666" t="str">
            <v>01-Activo</v>
          </cell>
          <cell r="AD1666">
            <v>0</v>
          </cell>
          <cell r="AF1666" t="str">
            <v>Activos intangibles</v>
          </cell>
          <cell r="AG1666" t="str">
            <v>NO</v>
          </cell>
        </row>
        <row r="1667">
          <cell r="N1667" t="str">
            <v>01-Activo</v>
          </cell>
          <cell r="AD1667">
            <v>0</v>
          </cell>
          <cell r="AF1667" t="str">
            <v>Activos intangibles</v>
          </cell>
          <cell r="AG1667" t="str">
            <v>NO</v>
          </cell>
        </row>
        <row r="1668">
          <cell r="N1668" t="str">
            <v>01-Activo</v>
          </cell>
          <cell r="AD1668">
            <v>36029.050000000003</v>
          </cell>
          <cell r="AF1668" t="str">
            <v>Activos intangibles</v>
          </cell>
          <cell r="AG1668" t="str">
            <v>NO</v>
          </cell>
        </row>
        <row r="1669">
          <cell r="N1669" t="str">
            <v>01-Activo</v>
          </cell>
          <cell r="AD1669">
            <v>-5418.12</v>
          </cell>
          <cell r="AF1669" t="str">
            <v>Activos intangibles</v>
          </cell>
          <cell r="AG1669" t="str">
            <v>NO</v>
          </cell>
        </row>
        <row r="1670">
          <cell r="N1670" t="str">
            <v>01-Activo</v>
          </cell>
          <cell r="AD1670">
            <v>63279.14</v>
          </cell>
          <cell r="AF1670" t="str">
            <v>Activos intangibles</v>
          </cell>
          <cell r="AG1670" t="str">
            <v>NO</v>
          </cell>
        </row>
        <row r="1671">
          <cell r="N1671" t="str">
            <v>01-Activo</v>
          </cell>
          <cell r="AD1671">
            <v>-55315.990000000005</v>
          </cell>
          <cell r="AF1671" t="str">
            <v>Activos intangibles</v>
          </cell>
          <cell r="AG1671" t="str">
            <v>NO</v>
          </cell>
        </row>
        <row r="1672">
          <cell r="N1672" t="str">
            <v>01-Activo</v>
          </cell>
          <cell r="AD1672">
            <v>5183.01</v>
          </cell>
          <cell r="AF1672" t="str">
            <v>Activos intangibles</v>
          </cell>
          <cell r="AG1672" t="str">
            <v>NO</v>
          </cell>
        </row>
        <row r="1673">
          <cell r="N1673" t="str">
            <v>01-Activo</v>
          </cell>
          <cell r="AD1673">
            <v>-329.69</v>
          </cell>
          <cell r="AF1673" t="str">
            <v>Activos intangibles</v>
          </cell>
          <cell r="AG1673" t="str">
            <v>NO</v>
          </cell>
        </row>
        <row r="1674">
          <cell r="N1674" t="str">
            <v>01-Activo</v>
          </cell>
          <cell r="AD1674">
            <v>422805.96</v>
          </cell>
          <cell r="AF1674" t="str">
            <v>Activos intangibles</v>
          </cell>
          <cell r="AG1674" t="str">
            <v>NO</v>
          </cell>
        </row>
        <row r="1675">
          <cell r="N1675" t="str">
            <v>01-Activo</v>
          </cell>
          <cell r="AD1675">
            <v>-293494.86</v>
          </cell>
          <cell r="AF1675" t="str">
            <v>Activos intangibles</v>
          </cell>
          <cell r="AG1675" t="str">
            <v>NO</v>
          </cell>
        </row>
        <row r="1676">
          <cell r="N1676" t="str">
            <v>01-Activo</v>
          </cell>
          <cell r="AD1676">
            <v>1017414.5099999999</v>
          </cell>
          <cell r="AF1676" t="str">
            <v>Activos intangibles</v>
          </cell>
          <cell r="AG1676" t="str">
            <v>NO</v>
          </cell>
        </row>
        <row r="1677">
          <cell r="N1677" t="str">
            <v>01-Activo</v>
          </cell>
          <cell r="AD1677">
            <v>-333140.68</v>
          </cell>
          <cell r="AF1677" t="str">
            <v>Activos intangibles</v>
          </cell>
          <cell r="AG1677" t="str">
            <v>NO</v>
          </cell>
        </row>
        <row r="1678">
          <cell r="N1678" t="str">
            <v>01-Activo</v>
          </cell>
          <cell r="AD1678">
            <v>0</v>
          </cell>
          <cell r="AF1678" t="str">
            <v>Activos intangibles</v>
          </cell>
          <cell r="AG1678" t="str">
            <v>NO</v>
          </cell>
        </row>
        <row r="1679">
          <cell r="N1679" t="str">
            <v>01-Activo</v>
          </cell>
          <cell r="AD1679">
            <v>-22887.93</v>
          </cell>
          <cell r="AF1679" t="str">
            <v>Activos intangibles</v>
          </cell>
          <cell r="AG1679" t="str">
            <v>NO</v>
          </cell>
        </row>
        <row r="1680">
          <cell r="N1680" t="str">
            <v>01-Activo</v>
          </cell>
          <cell r="AD1680">
            <v>0</v>
          </cell>
          <cell r="AF1680" t="str">
            <v>Activos amparados por contratos de seguro o reaseguro</v>
          </cell>
          <cell r="AG1680" t="str">
            <v>NO</v>
          </cell>
        </row>
        <row r="1681">
          <cell r="N1681" t="str">
            <v>01-Activo</v>
          </cell>
          <cell r="AD1681">
            <v>0</v>
          </cell>
          <cell r="AF1681" t="str">
            <v>Activos amparados por contratos de seguro o reaseguro</v>
          </cell>
          <cell r="AG1681" t="str">
            <v>NO</v>
          </cell>
        </row>
        <row r="1682">
          <cell r="N1682" t="str">
            <v>01-Activo</v>
          </cell>
          <cell r="AD1682">
            <v>0</v>
          </cell>
          <cell r="AF1682" t="str">
            <v>Activos amparados por contratos de seguro o reaseguro</v>
          </cell>
          <cell r="AG1682" t="str">
            <v>NO</v>
          </cell>
        </row>
        <row r="1683">
          <cell r="N1683" t="str">
            <v>01-Activo</v>
          </cell>
          <cell r="AD1683">
            <v>4202763.3099999996</v>
          </cell>
          <cell r="AF1683" t="str">
            <v>Activos por impuestos</v>
          </cell>
          <cell r="AG1683" t="str">
            <v>MIRE</v>
          </cell>
        </row>
        <row r="1684">
          <cell r="N1684" t="str">
            <v>01-Activo</v>
          </cell>
          <cell r="AD1684">
            <v>2769498.6399999997</v>
          </cell>
          <cell r="AF1684" t="str">
            <v>Activos por impuestos</v>
          </cell>
          <cell r="AG1684" t="str">
            <v>MIRE</v>
          </cell>
        </row>
        <row r="1685">
          <cell r="N1685" t="str">
            <v>01-Activo</v>
          </cell>
          <cell r="AD1685">
            <v>0</v>
          </cell>
          <cell r="AF1685" t="str">
            <v>Activos por impuestos</v>
          </cell>
          <cell r="AG1685" t="str">
            <v>SALDO CERO</v>
          </cell>
        </row>
        <row r="1686">
          <cell r="N1686" t="str">
            <v>01-Activo</v>
          </cell>
          <cell r="AD1686">
            <v>10906066.959999997</v>
          </cell>
          <cell r="AF1686" t="str">
            <v>Activos por impuestos</v>
          </cell>
          <cell r="AG1686" t="str">
            <v>MIRE</v>
          </cell>
        </row>
        <row r="1687">
          <cell r="N1687" t="str">
            <v>01-Activo</v>
          </cell>
          <cell r="AD1687">
            <v>7591650.4899999974</v>
          </cell>
          <cell r="AF1687" t="str">
            <v>Activos por impuestos</v>
          </cell>
          <cell r="AG1687" t="str">
            <v>MIRE</v>
          </cell>
        </row>
        <row r="1688">
          <cell r="N1688" t="str">
            <v>01-Activo</v>
          </cell>
          <cell r="AD1688">
            <v>1797787.9800000004</v>
          </cell>
          <cell r="AF1688" t="str">
            <v>Activos por impuestos</v>
          </cell>
          <cell r="AG1688" t="str">
            <v>NO</v>
          </cell>
        </row>
        <row r="1689">
          <cell r="N1689" t="str">
            <v>01-Activo</v>
          </cell>
          <cell r="AD1689">
            <v>542982.31999999995</v>
          </cell>
          <cell r="AF1689" t="str">
            <v>Activos por impuestos</v>
          </cell>
          <cell r="AG1689" t="str">
            <v>MIRE</v>
          </cell>
        </row>
        <row r="1690">
          <cell r="N1690" t="str">
            <v>01-Activo</v>
          </cell>
          <cell r="AD1690">
            <v>2487528.9099999997</v>
          </cell>
          <cell r="AF1690" t="str">
            <v>Activos por impuestos</v>
          </cell>
          <cell r="AG1690" t="str">
            <v>NO</v>
          </cell>
        </row>
        <row r="1691">
          <cell r="N1691" t="str">
            <v>01-Activo</v>
          </cell>
          <cell r="AD1691">
            <v>2311077.8199999998</v>
          </cell>
          <cell r="AF1691" t="str">
            <v>Valores representativos de deuda</v>
          </cell>
          <cell r="AG1691" t="str">
            <v>RMDO Si</v>
          </cell>
        </row>
        <row r="1692">
          <cell r="N1692" t="str">
            <v>01-Activo</v>
          </cell>
          <cell r="AD1692">
            <v>1162182.23</v>
          </cell>
          <cell r="AF1692" t="str">
            <v>Valores representativos de deuda</v>
          </cell>
          <cell r="AG1692" t="str">
            <v>RMDO Si</v>
          </cell>
        </row>
        <row r="1693">
          <cell r="N1693" t="str">
            <v>01-Activo</v>
          </cell>
          <cell r="AD1693">
            <v>132595.88</v>
          </cell>
          <cell r="AF1693" t="str">
            <v>Valores representativos de deuda</v>
          </cell>
          <cell r="AG1693" t="str">
            <v>RMDO Si</v>
          </cell>
        </row>
        <row r="1694">
          <cell r="N1694" t="str">
            <v>01-Activo</v>
          </cell>
          <cell r="AD1694">
            <v>132405.1</v>
          </cell>
          <cell r="AF1694" t="str">
            <v>Valores representativos de deuda</v>
          </cell>
          <cell r="AG1694" t="str">
            <v>RMDO Si</v>
          </cell>
        </row>
        <row r="1695">
          <cell r="N1695" t="str">
            <v>01-Activo</v>
          </cell>
          <cell r="AD1695">
            <v>3894690.65</v>
          </cell>
          <cell r="AF1695" t="str">
            <v>Valores representativos de deuda</v>
          </cell>
          <cell r="AG1695" t="str">
            <v>RMDO Si</v>
          </cell>
        </row>
        <row r="1696">
          <cell r="N1696" t="str">
            <v>01-Activo</v>
          </cell>
          <cell r="AD1696">
            <v>15686781.020000001</v>
          </cell>
          <cell r="AF1696" t="str">
            <v>Valores representativos de deuda</v>
          </cell>
          <cell r="AG1696" t="str">
            <v>RMDO Si</v>
          </cell>
        </row>
        <row r="1697">
          <cell r="N1697" t="str">
            <v>01-Activo</v>
          </cell>
          <cell r="AD1697">
            <v>1570062.11</v>
          </cell>
          <cell r="AF1697" t="str">
            <v>Valores representativos de deuda</v>
          </cell>
          <cell r="AG1697" t="str">
            <v>MIRE</v>
          </cell>
        </row>
        <row r="1698">
          <cell r="N1698" t="str">
            <v>01-Activo</v>
          </cell>
          <cell r="AD1698">
            <v>25423905.849999998</v>
          </cell>
          <cell r="AF1698" t="str">
            <v>Valores representativos de deuda</v>
          </cell>
          <cell r="AG1698" t="str">
            <v>MIRE</v>
          </cell>
        </row>
        <row r="1699">
          <cell r="N1699" t="str">
            <v>01-Activo</v>
          </cell>
          <cell r="AD1699">
            <v>339225.82</v>
          </cell>
          <cell r="AF1699" t="str">
            <v>Valores representativos de deuda</v>
          </cell>
          <cell r="AG1699" t="str">
            <v>MIRE</v>
          </cell>
        </row>
        <row r="1700">
          <cell r="N1700" t="str">
            <v>01-Activo</v>
          </cell>
          <cell r="AD1700">
            <v>84260.95</v>
          </cell>
          <cell r="AF1700" t="str">
            <v>Valores representativos de deuda</v>
          </cell>
          <cell r="AG1700" t="str">
            <v>MIRE</v>
          </cell>
        </row>
        <row r="1701">
          <cell r="N1701" t="str">
            <v>01-Activo</v>
          </cell>
          <cell r="AD1701">
            <v>15437911.380000003</v>
          </cell>
          <cell r="AF1701" t="str">
            <v>Valores representativos de deuda</v>
          </cell>
          <cell r="AG1701" t="str">
            <v>MIRE</v>
          </cell>
        </row>
        <row r="1702">
          <cell r="N1702" t="str">
            <v>01-Activo</v>
          </cell>
          <cell r="AD1702">
            <v>39593087.630000003</v>
          </cell>
          <cell r="AF1702" t="str">
            <v>Valores representativos de deuda</v>
          </cell>
          <cell r="AG1702" t="str">
            <v>MIRE</v>
          </cell>
        </row>
        <row r="1703">
          <cell r="N1703" t="str">
            <v>01-Activo</v>
          </cell>
          <cell r="AD1703">
            <v>0</v>
          </cell>
          <cell r="AF1703" t="str">
            <v>Valores representativos de deuda</v>
          </cell>
          <cell r="AG1703" t="str">
            <v>SALDO CERO</v>
          </cell>
        </row>
        <row r="1704">
          <cell r="N1704" t="str">
            <v>01-Activo</v>
          </cell>
          <cell r="AD1704">
            <v>0</v>
          </cell>
          <cell r="AF1704" t="str">
            <v>Valores representativos de deuda</v>
          </cell>
          <cell r="AG1704" t="str">
            <v>SALDO CERO</v>
          </cell>
        </row>
        <row r="1705">
          <cell r="N1705" t="str">
            <v>01-Activo</v>
          </cell>
          <cell r="AD1705">
            <v>0</v>
          </cell>
          <cell r="AF1705" t="str">
            <v>Valores representativos de deuda</v>
          </cell>
          <cell r="AG1705" t="str">
            <v>SALDO CERO</v>
          </cell>
        </row>
        <row r="1706">
          <cell r="N1706" t="str">
            <v>01-Activo</v>
          </cell>
          <cell r="AD1706">
            <v>0</v>
          </cell>
          <cell r="AF1706" t="str">
            <v>Valores representativos de deuda</v>
          </cell>
          <cell r="AG1706" t="str">
            <v>SALDO CERO</v>
          </cell>
        </row>
        <row r="1707">
          <cell r="N1707" t="str">
            <v>01-Activo</v>
          </cell>
          <cell r="AD1707">
            <v>0</v>
          </cell>
          <cell r="AF1707" t="str">
            <v>Valores representativos de deuda</v>
          </cell>
          <cell r="AG1707" t="str">
            <v>SALDO CERO</v>
          </cell>
        </row>
        <row r="1708">
          <cell r="N1708" t="str">
            <v>01-Activo</v>
          </cell>
          <cell r="AD1708">
            <v>0</v>
          </cell>
          <cell r="AF1708" t="str">
            <v>Valores representativos de deuda</v>
          </cell>
          <cell r="AG1708" t="str">
            <v>SALDO CERO</v>
          </cell>
        </row>
        <row r="1709">
          <cell r="N1709" t="str">
            <v>01-Activo</v>
          </cell>
          <cell r="AD1709">
            <v>0</v>
          </cell>
          <cell r="AF1709" t="str">
            <v>Valores representativos de deuda</v>
          </cell>
          <cell r="AG1709" t="str">
            <v>SALDO CERO</v>
          </cell>
        </row>
        <row r="1710">
          <cell r="N1710" t="str">
            <v>01-Activo</v>
          </cell>
          <cell r="AD1710">
            <v>0</v>
          </cell>
          <cell r="AF1710" t="str">
            <v>Valores representativos de deuda</v>
          </cell>
          <cell r="AG1710" t="str">
            <v>SALDO CERO</v>
          </cell>
        </row>
        <row r="1711">
          <cell r="N1711" t="str">
            <v>01-Activo</v>
          </cell>
          <cell r="AD1711">
            <v>0</v>
          </cell>
          <cell r="AF1711" t="str">
            <v>Valores representativos de deuda</v>
          </cell>
          <cell r="AG1711" t="str">
            <v>SALDO CERO</v>
          </cell>
        </row>
        <row r="1712">
          <cell r="N1712" t="str">
            <v>01-Activo</v>
          </cell>
          <cell r="AD1712">
            <v>0</v>
          </cell>
          <cell r="AF1712" t="str">
            <v>Valores representativos de deuda</v>
          </cell>
          <cell r="AG1712" t="str">
            <v>RMDO Si</v>
          </cell>
        </row>
        <row r="1713">
          <cell r="N1713" t="str">
            <v>01-Activo</v>
          </cell>
          <cell r="AD1713">
            <v>0</v>
          </cell>
          <cell r="AF1713" t="str">
            <v>Valores representativos de deuda</v>
          </cell>
          <cell r="AG1713" t="str">
            <v>RMDO Si</v>
          </cell>
        </row>
        <row r="1714">
          <cell r="N1714" t="str">
            <v>01-Activo</v>
          </cell>
          <cell r="AD1714">
            <v>0</v>
          </cell>
          <cell r="AF1714" t="str">
            <v>Valores representativos de deuda</v>
          </cell>
          <cell r="AG1714" t="str">
            <v>RMDO Si</v>
          </cell>
        </row>
        <row r="1715">
          <cell r="N1715" t="str">
            <v>01-Activo</v>
          </cell>
          <cell r="AD1715">
            <v>0</v>
          </cell>
          <cell r="AF1715" t="str">
            <v>Valores representativos de deuda</v>
          </cell>
          <cell r="AG1715" t="str">
            <v>RMDO Si</v>
          </cell>
        </row>
        <row r="1716">
          <cell r="N1716" t="str">
            <v>01-Activo</v>
          </cell>
          <cell r="AD1716">
            <v>5240.62</v>
          </cell>
          <cell r="AF1716" t="str">
            <v>Valores representativos de deuda</v>
          </cell>
          <cell r="AG1716" t="str">
            <v>RMDO Si</v>
          </cell>
        </row>
        <row r="1717">
          <cell r="N1717" t="str">
            <v>01-Activo</v>
          </cell>
          <cell r="AD1717">
            <v>0</v>
          </cell>
          <cell r="AF1717" t="str">
            <v>Valores representativos de deuda</v>
          </cell>
          <cell r="AG1717" t="str">
            <v>RMDO Si</v>
          </cell>
        </row>
        <row r="1718">
          <cell r="N1718" t="str">
            <v>01-Activo</v>
          </cell>
          <cell r="AD1718">
            <v>6430719.6500000004</v>
          </cell>
          <cell r="AF1718" t="str">
            <v>Valores representativos de deuda</v>
          </cell>
          <cell r="AG1718" t="str">
            <v>MIRE</v>
          </cell>
        </row>
        <row r="1719">
          <cell r="N1719" t="str">
            <v>01-Activo</v>
          </cell>
          <cell r="AD1719">
            <v>0</v>
          </cell>
          <cell r="AF1719" t="str">
            <v>Valores representativos de deuda</v>
          </cell>
          <cell r="AG1719" t="str">
            <v>MIRE</v>
          </cell>
        </row>
        <row r="1720">
          <cell r="N1720" t="str">
            <v>01-Activo</v>
          </cell>
          <cell r="AD1720">
            <v>0</v>
          </cell>
          <cell r="AF1720" t="str">
            <v>Valores representativos de deuda</v>
          </cell>
          <cell r="AG1720" t="str">
            <v>MIRE</v>
          </cell>
        </row>
        <row r="1721">
          <cell r="N1721" t="str">
            <v>01-Activo</v>
          </cell>
          <cell r="AD1721">
            <v>1372924.99</v>
          </cell>
          <cell r="AF1721" t="str">
            <v>Valores representativos de deuda</v>
          </cell>
          <cell r="AG1721" t="str">
            <v>MIRE</v>
          </cell>
        </row>
        <row r="1722">
          <cell r="N1722" t="str">
            <v>01-Activo</v>
          </cell>
          <cell r="AD1722">
            <v>8835044.8699999992</v>
          </cell>
          <cell r="AF1722" t="str">
            <v>Valores representativos de deuda</v>
          </cell>
          <cell r="AG1722" t="str">
            <v>MIRE</v>
          </cell>
        </row>
        <row r="1723">
          <cell r="N1723" t="str">
            <v>01-Activo</v>
          </cell>
          <cell r="AD1723">
            <v>6957624.9000000004</v>
          </cell>
          <cell r="AF1723" t="str">
            <v>Valores representativos de deuda</v>
          </cell>
          <cell r="AG1723" t="str">
            <v>MIRE</v>
          </cell>
        </row>
        <row r="1724">
          <cell r="N1724" t="str">
            <v>01-Activo</v>
          </cell>
          <cell r="AD1724">
            <v>0</v>
          </cell>
          <cell r="AF1724" t="str">
            <v>Valores representativos de deuda</v>
          </cell>
          <cell r="AG1724" t="str">
            <v>SALDO CERO</v>
          </cell>
        </row>
        <row r="1725">
          <cell r="N1725" t="str">
            <v>01-Activo</v>
          </cell>
          <cell r="AD1725">
            <v>0</v>
          </cell>
          <cell r="AF1725" t="str">
            <v>Valores representativos de deuda</v>
          </cell>
          <cell r="AG1725" t="str">
            <v>SALDO CERO</v>
          </cell>
        </row>
        <row r="1726">
          <cell r="N1726" t="str">
            <v>01-Activo</v>
          </cell>
          <cell r="AD1726">
            <v>0</v>
          </cell>
          <cell r="AF1726" t="str">
            <v>Valores representativos de deuda</v>
          </cell>
          <cell r="AG1726" t="str">
            <v>MIRE</v>
          </cell>
        </row>
        <row r="1727">
          <cell r="N1727" t="str">
            <v>01-Activo</v>
          </cell>
          <cell r="AD1727">
            <v>0</v>
          </cell>
          <cell r="AF1727" t="str">
            <v>Valores representativos de deuda</v>
          </cell>
          <cell r="AG1727" t="str">
            <v>MIRE</v>
          </cell>
        </row>
        <row r="1728">
          <cell r="N1728" t="str">
            <v>01-Activo</v>
          </cell>
          <cell r="AD1728">
            <v>0</v>
          </cell>
          <cell r="AF1728" t="str">
            <v>Valores representativos de deuda</v>
          </cell>
          <cell r="AG1728" t="str">
            <v>MIRE</v>
          </cell>
        </row>
        <row r="1729">
          <cell r="N1729" t="str">
            <v>01-Activo</v>
          </cell>
          <cell r="AD1729">
            <v>0</v>
          </cell>
          <cell r="AF1729" t="str">
            <v>Valores representativos de deuda</v>
          </cell>
          <cell r="AG1729" t="str">
            <v>MIRE</v>
          </cell>
        </row>
        <row r="1730">
          <cell r="N1730" t="str">
            <v>01-Activo</v>
          </cell>
          <cell r="AD1730">
            <v>0</v>
          </cell>
          <cell r="AF1730" t="str">
            <v>Valores representativos de deuda</v>
          </cell>
          <cell r="AG1730" t="str">
            <v>MIRE</v>
          </cell>
        </row>
        <row r="1731">
          <cell r="N1731" t="str">
            <v>01-Activo</v>
          </cell>
          <cell r="AD1731">
            <v>0</v>
          </cell>
          <cell r="AF1731" t="str">
            <v>Valores representativos de deuda</v>
          </cell>
          <cell r="AG1731" t="str">
            <v>MIRE</v>
          </cell>
        </row>
        <row r="1732">
          <cell r="N1732" t="str">
            <v>01-Activo</v>
          </cell>
          <cell r="AD1732">
            <v>0</v>
          </cell>
          <cell r="AF1732" t="str">
            <v>Valores representativos de deuda</v>
          </cell>
          <cell r="AG1732" t="str">
            <v>RMDO Si</v>
          </cell>
        </row>
        <row r="1733">
          <cell r="N1733" t="str">
            <v>01-Activo</v>
          </cell>
          <cell r="AD1733">
            <v>0</v>
          </cell>
          <cell r="AF1733" t="str">
            <v>Valores representativos de deuda</v>
          </cell>
          <cell r="AG1733" t="str">
            <v>RMDO Si</v>
          </cell>
        </row>
        <row r="1734">
          <cell r="N1734" t="str">
            <v>01-Activo</v>
          </cell>
          <cell r="AD1734">
            <v>0</v>
          </cell>
          <cell r="AF1734" t="str">
            <v>Valores representativos de deuda</v>
          </cell>
          <cell r="AG1734" t="str">
            <v>RMDO Si</v>
          </cell>
        </row>
        <row r="1735">
          <cell r="N1735" t="str">
            <v>01-Activo</v>
          </cell>
          <cell r="AD1735">
            <v>0</v>
          </cell>
          <cell r="AF1735" t="str">
            <v>Valores representativos de deuda</v>
          </cell>
          <cell r="AG1735" t="str">
            <v>RMDO Si</v>
          </cell>
        </row>
        <row r="1736">
          <cell r="N1736" t="str">
            <v>01-Activo</v>
          </cell>
          <cell r="AD1736">
            <v>85705.8</v>
          </cell>
          <cell r="AF1736" t="str">
            <v>Valores representativos de deuda</v>
          </cell>
          <cell r="AG1736" t="str">
            <v>RMDO Si</v>
          </cell>
        </row>
        <row r="1737">
          <cell r="N1737" t="str">
            <v>01-Activo</v>
          </cell>
          <cell r="AD1737">
            <v>49154.879999999997</v>
          </cell>
          <cell r="AF1737" t="str">
            <v>Valores representativos de deuda</v>
          </cell>
          <cell r="AG1737" t="str">
            <v>RMDO Si</v>
          </cell>
        </row>
        <row r="1738">
          <cell r="N1738" t="str">
            <v>01-Activo</v>
          </cell>
          <cell r="AD1738">
            <v>0</v>
          </cell>
          <cell r="AF1738" t="str">
            <v>Valores representativos de deuda</v>
          </cell>
          <cell r="AG1738" t="str">
            <v>RMDO Si</v>
          </cell>
        </row>
        <row r="1739">
          <cell r="N1739" t="str">
            <v>01-Activo</v>
          </cell>
          <cell r="AD1739">
            <v>0</v>
          </cell>
          <cell r="AF1739" t="str">
            <v>Valores representativos de deuda</v>
          </cell>
          <cell r="AG1739" t="str">
            <v>RMDO Si</v>
          </cell>
        </row>
        <row r="1740">
          <cell r="N1740" t="str">
            <v>01-Activo</v>
          </cell>
          <cell r="AD1740">
            <v>0</v>
          </cell>
          <cell r="AF1740" t="str">
            <v>Valores representativos de deuda</v>
          </cell>
          <cell r="AG1740" t="str">
            <v>RMDO Si</v>
          </cell>
        </row>
        <row r="1741">
          <cell r="N1741" t="str">
            <v>01-Activo</v>
          </cell>
          <cell r="AD1741">
            <v>1149807.9699999995</v>
          </cell>
          <cell r="AF1741" t="str">
            <v>Valores representativos de deuda</v>
          </cell>
          <cell r="AG1741" t="str">
            <v>RMDO Si</v>
          </cell>
        </row>
        <row r="1742">
          <cell r="N1742" t="str">
            <v>01-Activo</v>
          </cell>
          <cell r="AD1742">
            <v>0</v>
          </cell>
          <cell r="AF1742" t="str">
            <v>Valores representativos de deuda</v>
          </cell>
          <cell r="AG1742" t="str">
            <v>SALDO CERO</v>
          </cell>
        </row>
        <row r="1743">
          <cell r="N1743" t="str">
            <v>01-Activo</v>
          </cell>
          <cell r="AD1743">
            <v>0</v>
          </cell>
          <cell r="AF1743" t="str">
            <v>Valores representativos de deuda</v>
          </cell>
          <cell r="AG1743" t="str">
            <v>SALDO CERO</v>
          </cell>
        </row>
        <row r="1744">
          <cell r="N1744" t="str">
            <v>01-Activo</v>
          </cell>
          <cell r="AD1744">
            <v>0</v>
          </cell>
          <cell r="AF1744" t="str">
            <v>Valores representativos de deuda</v>
          </cell>
          <cell r="AG1744" t="str">
            <v>SALDO CERO</v>
          </cell>
        </row>
        <row r="1745">
          <cell r="N1745" t="str">
            <v>01-Activo</v>
          </cell>
          <cell r="AD1745">
            <v>0</v>
          </cell>
          <cell r="AF1745" t="str">
            <v>Valores representativos de deuda</v>
          </cell>
          <cell r="AG1745" t="str">
            <v>SALDO CERO</v>
          </cell>
        </row>
        <row r="1746">
          <cell r="N1746" t="str">
            <v>01-Activo</v>
          </cell>
          <cell r="AD1746">
            <v>0</v>
          </cell>
          <cell r="AF1746" t="str">
            <v>Valores representativos de deuda</v>
          </cell>
          <cell r="AG1746" t="str">
            <v>SALDO CERO</v>
          </cell>
        </row>
        <row r="1747">
          <cell r="N1747" t="str">
            <v>01-Activo</v>
          </cell>
          <cell r="AD1747">
            <v>0</v>
          </cell>
          <cell r="AF1747" t="str">
            <v>Valores representativos de deuda</v>
          </cell>
          <cell r="AG1747" t="str">
            <v>SALDO CERO</v>
          </cell>
        </row>
        <row r="1748">
          <cell r="N1748" t="str">
            <v>01-Activo</v>
          </cell>
          <cell r="AD1748">
            <v>2302785.0300000003</v>
          </cell>
          <cell r="AF1748" t="str">
            <v>Valores representativos de deuda</v>
          </cell>
          <cell r="AG1748" t="str">
            <v>RMDO Si</v>
          </cell>
        </row>
        <row r="1749">
          <cell r="N1749" t="str">
            <v>01-Activo</v>
          </cell>
          <cell r="AD1749">
            <v>56603.45</v>
          </cell>
          <cell r="AF1749" t="str">
            <v>Valores representativos de deuda</v>
          </cell>
          <cell r="AG1749" t="str">
            <v>RMDO Si</v>
          </cell>
        </row>
        <row r="1750">
          <cell r="N1750" t="str">
            <v>01-Activo</v>
          </cell>
          <cell r="AD1750">
            <v>0</v>
          </cell>
          <cell r="AF1750" t="str">
            <v>Valores representativos de deuda</v>
          </cell>
          <cell r="AG1750" t="str">
            <v>RMDO Si</v>
          </cell>
        </row>
        <row r="1751">
          <cell r="N1751" t="str">
            <v>01-Activo</v>
          </cell>
          <cell r="AD1751">
            <v>0</v>
          </cell>
          <cell r="AF1751" t="str">
            <v>Valores representativos de deuda</v>
          </cell>
          <cell r="AG1751" t="str">
            <v>RMDO Si</v>
          </cell>
        </row>
        <row r="1752">
          <cell r="N1752" t="str">
            <v>01-Activo</v>
          </cell>
          <cell r="AD1752">
            <v>34303.279999999999</v>
          </cell>
          <cell r="AF1752" t="str">
            <v>Valores representativos de deuda</v>
          </cell>
          <cell r="AG1752" t="str">
            <v>RMDO Si</v>
          </cell>
        </row>
        <row r="1753">
          <cell r="N1753" t="str">
            <v>01-Activo</v>
          </cell>
          <cell r="AD1753">
            <v>12652.41</v>
          </cell>
          <cell r="AF1753" t="str">
            <v>Valores representativos de deuda</v>
          </cell>
          <cell r="AG1753" t="str">
            <v>TITULIZACIONES</v>
          </cell>
        </row>
        <row r="1754">
          <cell r="N1754" t="str">
            <v>01-Activo</v>
          </cell>
          <cell r="AD1754">
            <v>31.009999999999991</v>
          </cell>
          <cell r="AF1754" t="str">
            <v>Valores representativos de deuda</v>
          </cell>
          <cell r="AG1754" t="str">
            <v>TITULIZACIONES</v>
          </cell>
        </row>
        <row r="1755">
          <cell r="N1755" t="str">
            <v>01-Activo</v>
          </cell>
          <cell r="AD1755">
            <v>2.7299999999999995</v>
          </cell>
          <cell r="AF1755" t="str">
            <v>Valores representativos de deuda</v>
          </cell>
          <cell r="AG1755" t="str">
            <v>TITULIZACIONES</v>
          </cell>
        </row>
        <row r="1756">
          <cell r="N1756" t="str">
            <v>01-Activo</v>
          </cell>
          <cell r="AD1756">
            <v>-12.64</v>
          </cell>
          <cell r="AF1756" t="str">
            <v>Valores representativos de deuda</v>
          </cell>
          <cell r="AG1756" t="str">
            <v>TITULIZACIONES</v>
          </cell>
        </row>
        <row r="1757">
          <cell r="N1757" t="str">
            <v>01-Activo</v>
          </cell>
          <cell r="AD1757">
            <v>0</v>
          </cell>
          <cell r="AF1757" t="str">
            <v>Valores representativos de deuda</v>
          </cell>
          <cell r="AG1757" t="str">
            <v>TITULIZACIONES</v>
          </cell>
        </row>
        <row r="1758">
          <cell r="N1758" t="str">
            <v>01-Activo</v>
          </cell>
          <cell r="AD1758">
            <v>12047.859999999999</v>
          </cell>
          <cell r="AF1758" t="str">
            <v>Valores representativos de deuda</v>
          </cell>
          <cell r="AG1758" t="str">
            <v>TITULIZACIONES</v>
          </cell>
        </row>
        <row r="1759">
          <cell r="N1759" t="str">
            <v>01-Activo</v>
          </cell>
          <cell r="AD1759">
            <v>783433.8899999999</v>
          </cell>
          <cell r="AF1759" t="str">
            <v>Valores representativos de deuda</v>
          </cell>
          <cell r="AG1759" t="str">
            <v>RMDO Si</v>
          </cell>
        </row>
        <row r="1760">
          <cell r="N1760" t="str">
            <v>01-Activo</v>
          </cell>
          <cell r="AD1760">
            <v>0</v>
          </cell>
          <cell r="AF1760" t="str">
            <v>Valores representativos de deuda</v>
          </cell>
          <cell r="AG1760" t="str">
            <v>SALDO CERO</v>
          </cell>
        </row>
        <row r="1761">
          <cell r="N1761" t="str">
            <v>01-Activo</v>
          </cell>
          <cell r="AD1761">
            <v>0</v>
          </cell>
          <cell r="AF1761" t="str">
            <v>Valores representativos de deuda</v>
          </cell>
          <cell r="AG1761" t="str">
            <v>SALDO CERO</v>
          </cell>
        </row>
        <row r="1762">
          <cell r="N1762" t="str">
            <v>01-Activo</v>
          </cell>
          <cell r="AD1762">
            <v>0</v>
          </cell>
          <cell r="AF1762" t="str">
            <v>Valores representativos de deuda</v>
          </cell>
          <cell r="AG1762" t="str">
            <v>SALDO CERO</v>
          </cell>
        </row>
        <row r="1763">
          <cell r="N1763" t="str">
            <v>01-Activo</v>
          </cell>
          <cell r="AD1763">
            <v>0</v>
          </cell>
          <cell r="AF1763" t="str">
            <v>Valores representativos de deuda</v>
          </cell>
          <cell r="AG1763" t="str">
            <v>SALDO CERO</v>
          </cell>
        </row>
        <row r="1764">
          <cell r="N1764" t="str">
            <v>01-Activo</v>
          </cell>
          <cell r="AD1764">
            <v>0</v>
          </cell>
          <cell r="AF1764" t="str">
            <v>Valores representativos de deuda</v>
          </cell>
          <cell r="AG1764" t="str">
            <v>SALDO CERO</v>
          </cell>
        </row>
        <row r="1765">
          <cell r="N1765" t="str">
            <v>01-Activo</v>
          </cell>
          <cell r="AD1765">
            <v>0</v>
          </cell>
          <cell r="AF1765" t="str">
            <v>Valores representativos de deuda</v>
          </cell>
          <cell r="AG1765" t="str">
            <v>SALDO CERO</v>
          </cell>
        </row>
        <row r="1766">
          <cell r="N1766" t="str">
            <v>01-Activo</v>
          </cell>
          <cell r="AD1766">
            <v>0</v>
          </cell>
          <cell r="AF1766" t="str">
            <v>Valores representativos de deuda</v>
          </cell>
          <cell r="AG1766" t="str">
            <v>SALDO CERO</v>
          </cell>
        </row>
        <row r="1767">
          <cell r="N1767" t="str">
            <v>01-Activo</v>
          </cell>
          <cell r="AD1767">
            <v>0</v>
          </cell>
          <cell r="AF1767" t="str">
            <v>Valores representativos de deuda</v>
          </cell>
          <cell r="AG1767" t="str">
            <v>TITULIZACIONES</v>
          </cell>
        </row>
        <row r="1768">
          <cell r="N1768" t="str">
            <v>01-Activo</v>
          </cell>
          <cell r="AD1768">
            <v>0</v>
          </cell>
          <cell r="AF1768" t="str">
            <v>Valores representativos de deuda</v>
          </cell>
          <cell r="AG1768" t="str">
            <v>TITULIZACIONES</v>
          </cell>
        </row>
        <row r="1769">
          <cell r="N1769" t="str">
            <v>01-Activo</v>
          </cell>
          <cell r="AD1769">
            <v>0</v>
          </cell>
          <cell r="AF1769" t="str">
            <v>Valores representativos de deuda</v>
          </cell>
          <cell r="AG1769" t="str">
            <v>TITULIZACIONES</v>
          </cell>
        </row>
        <row r="1770">
          <cell r="N1770" t="str">
            <v>01-Activo</v>
          </cell>
          <cell r="AD1770">
            <v>0</v>
          </cell>
          <cell r="AF1770" t="str">
            <v>Valores representativos de deuda</v>
          </cell>
          <cell r="AG1770" t="str">
            <v>TITULIZACIONES</v>
          </cell>
        </row>
        <row r="1771">
          <cell r="N1771" t="str">
            <v>01-Activo</v>
          </cell>
          <cell r="AD1771">
            <v>0</v>
          </cell>
          <cell r="AF1771" t="str">
            <v>Valores representativos de deuda</v>
          </cell>
          <cell r="AG1771" t="str">
            <v>TITULIZACIONES</v>
          </cell>
        </row>
        <row r="1772">
          <cell r="N1772" t="str">
            <v>01-Activo</v>
          </cell>
          <cell r="AD1772">
            <v>0</v>
          </cell>
          <cell r="AF1772" t="str">
            <v>Valores representativos de deuda</v>
          </cell>
          <cell r="AG1772" t="str">
            <v>SALDO CERO</v>
          </cell>
        </row>
        <row r="1773">
          <cell r="N1773" t="str">
            <v>01-Activo</v>
          </cell>
          <cell r="AD1773">
            <v>0</v>
          </cell>
          <cell r="AF1773" t="str">
            <v>Valores representativos de deuda</v>
          </cell>
          <cell r="AG1773" t="str">
            <v>MIRE</v>
          </cell>
        </row>
        <row r="1774">
          <cell r="N1774" t="str">
            <v>01-Activo</v>
          </cell>
          <cell r="AD1774">
            <v>0</v>
          </cell>
          <cell r="AF1774" t="str">
            <v>Valores representativos de deuda</v>
          </cell>
          <cell r="AG1774" t="str">
            <v>MIRE</v>
          </cell>
        </row>
        <row r="1775">
          <cell r="N1775" t="str">
            <v>01-Activo</v>
          </cell>
          <cell r="AD1775">
            <v>0</v>
          </cell>
          <cell r="AF1775" t="str">
            <v>Valores representativos de deuda</v>
          </cell>
          <cell r="AG1775" t="str">
            <v>MIRE</v>
          </cell>
        </row>
        <row r="1776">
          <cell r="N1776" t="str">
            <v>01-Activo</v>
          </cell>
          <cell r="AD1776">
            <v>0</v>
          </cell>
          <cell r="AF1776" t="str">
            <v>Valores representativos de deuda</v>
          </cell>
          <cell r="AG1776" t="str">
            <v>MIRE</v>
          </cell>
        </row>
        <row r="1777">
          <cell r="N1777" t="str">
            <v>01-Activo</v>
          </cell>
          <cell r="AD1777">
            <v>0</v>
          </cell>
          <cell r="AF1777" t="str">
            <v>Valores representativos de deuda</v>
          </cell>
          <cell r="AG1777" t="str">
            <v>MIRE</v>
          </cell>
        </row>
        <row r="1778">
          <cell r="N1778" t="str">
            <v>01-Activo</v>
          </cell>
          <cell r="AD1778">
            <v>1345.6699999999837</v>
          </cell>
          <cell r="AF1778" t="str">
            <v>Valores representativos de deuda</v>
          </cell>
          <cell r="AG1778" t="str">
            <v>MIRE</v>
          </cell>
        </row>
        <row r="1779">
          <cell r="N1779" t="str">
            <v>01-Activo</v>
          </cell>
          <cell r="AD1779">
            <v>0</v>
          </cell>
          <cell r="AF1779" t="str">
            <v>Valores representativos de deuda</v>
          </cell>
          <cell r="AG1779" t="str">
            <v>MIRE</v>
          </cell>
        </row>
        <row r="1780">
          <cell r="N1780" t="str">
            <v>01-Activo</v>
          </cell>
          <cell r="AD1780">
            <v>0</v>
          </cell>
          <cell r="AF1780" t="str">
            <v>Valores representativos de deuda</v>
          </cell>
          <cell r="AG1780" t="str">
            <v>MIRE</v>
          </cell>
        </row>
        <row r="1781">
          <cell r="N1781" t="str">
            <v>01-Activo</v>
          </cell>
          <cell r="AD1781">
            <v>0</v>
          </cell>
          <cell r="AF1781" t="str">
            <v>Valores representativos de deuda</v>
          </cell>
          <cell r="AG1781" t="str">
            <v>MIRE</v>
          </cell>
        </row>
        <row r="1782">
          <cell r="N1782" t="str">
            <v>01-Activo</v>
          </cell>
          <cell r="AD1782">
            <v>7206301.75</v>
          </cell>
          <cell r="AF1782" t="str">
            <v>Valores representativos de deuda</v>
          </cell>
          <cell r="AG1782" t="str">
            <v>MIRE</v>
          </cell>
        </row>
        <row r="1783">
          <cell r="N1783" t="str">
            <v>01-Activo</v>
          </cell>
          <cell r="AD1783">
            <v>0</v>
          </cell>
          <cell r="AF1783" t="str">
            <v>Valores representativos de deuda</v>
          </cell>
          <cell r="AG1783" t="str">
            <v>SALDO CERO</v>
          </cell>
        </row>
        <row r="1784">
          <cell r="N1784" t="str">
            <v>01-Activo</v>
          </cell>
          <cell r="AD1784">
            <v>0</v>
          </cell>
          <cell r="AF1784" t="str">
            <v>Valores representativos de deuda</v>
          </cell>
          <cell r="AG1784" t="str">
            <v>SALDO CERO</v>
          </cell>
        </row>
        <row r="1785">
          <cell r="N1785" t="str">
            <v>01-Activo</v>
          </cell>
          <cell r="AD1785">
            <v>0</v>
          </cell>
          <cell r="AF1785" t="str">
            <v>Valores representativos de deuda</v>
          </cell>
          <cell r="AG1785" t="str">
            <v>SALDO CERO</v>
          </cell>
        </row>
        <row r="1786">
          <cell r="N1786" t="str">
            <v>01-Activo</v>
          </cell>
          <cell r="AD1786">
            <v>0</v>
          </cell>
          <cell r="AF1786" t="str">
            <v>Valores representativos de deuda</v>
          </cell>
          <cell r="AG1786" t="str">
            <v>SALDO CERO</v>
          </cell>
        </row>
        <row r="1787">
          <cell r="N1787" t="str">
            <v>01-Activo</v>
          </cell>
          <cell r="AD1787">
            <v>0</v>
          </cell>
          <cell r="AF1787" t="str">
            <v>Valores representativos de deuda</v>
          </cell>
          <cell r="AG1787" t="str">
            <v>SALDO CERO</v>
          </cell>
        </row>
        <row r="1788">
          <cell r="N1788" t="str">
            <v>01-Activo</v>
          </cell>
          <cell r="AD1788">
            <v>0</v>
          </cell>
          <cell r="AF1788" t="str">
            <v>Valores representativos de deuda</v>
          </cell>
          <cell r="AG1788" t="str">
            <v>SALDO CERO</v>
          </cell>
        </row>
        <row r="1789">
          <cell r="N1789" t="str">
            <v>01-Activo</v>
          </cell>
          <cell r="AD1789">
            <v>3808536.8899999997</v>
          </cell>
          <cell r="AF1789" t="str">
            <v>Valores representativos de deuda</v>
          </cell>
          <cell r="AG1789" t="str">
            <v>MIRE</v>
          </cell>
        </row>
        <row r="1790">
          <cell r="N1790" t="str">
            <v>01-Activo</v>
          </cell>
          <cell r="AD1790">
            <v>38359.130000000005</v>
          </cell>
          <cell r="AF1790" t="str">
            <v>Valores representativos de deuda</v>
          </cell>
          <cell r="AG1790" t="str">
            <v>TITULIZACIONES</v>
          </cell>
        </row>
        <row r="1791">
          <cell r="N1791" t="str">
            <v>01-Activo</v>
          </cell>
          <cell r="AD1791">
            <v>0</v>
          </cell>
          <cell r="AF1791" t="str">
            <v>Valores representativos de deuda</v>
          </cell>
          <cell r="AG1791" t="str">
            <v>TITULIZACIONES</v>
          </cell>
        </row>
        <row r="1792">
          <cell r="N1792" t="str">
            <v>01-Activo</v>
          </cell>
          <cell r="AD1792">
            <v>-2629.81</v>
          </cell>
          <cell r="AF1792" t="str">
            <v>Valores representativos de deuda</v>
          </cell>
          <cell r="AG1792" t="str">
            <v>TITULIZACIONES</v>
          </cell>
        </row>
        <row r="1793">
          <cell r="N1793" t="str">
            <v>01-Activo</v>
          </cell>
          <cell r="AD1793">
            <v>1727.5100000000002</v>
          </cell>
          <cell r="AF1793" t="str">
            <v>Valores representativos de deuda</v>
          </cell>
          <cell r="AG1793" t="str">
            <v>TITULIZACIONES</v>
          </cell>
        </row>
        <row r="1794">
          <cell r="N1794" t="str">
            <v>01-Activo</v>
          </cell>
          <cell r="AD1794">
            <v>1887674.71</v>
          </cell>
          <cell r="AF1794" t="str">
            <v>Valores representativos de deuda</v>
          </cell>
          <cell r="AG1794" t="str">
            <v>TITULIZACIONES</v>
          </cell>
        </row>
        <row r="1795">
          <cell r="N1795" t="str">
            <v>01-Activo</v>
          </cell>
          <cell r="AD1795">
            <v>2165983.9899999998</v>
          </cell>
          <cell r="AF1795" t="str">
            <v>Valores representativos de deuda</v>
          </cell>
          <cell r="AG1795" t="str">
            <v>TITULIZACIONES</v>
          </cell>
        </row>
        <row r="1796">
          <cell r="N1796" t="str">
            <v>01-Activo</v>
          </cell>
          <cell r="AD1796">
            <v>0</v>
          </cell>
          <cell r="AF1796" t="str">
            <v>Valores representativos de deuda</v>
          </cell>
          <cell r="AG1796" t="str">
            <v>MIRE</v>
          </cell>
        </row>
        <row r="1797">
          <cell r="N1797" t="str">
            <v>01-Activo</v>
          </cell>
          <cell r="AD1797">
            <v>0</v>
          </cell>
          <cell r="AF1797" t="str">
            <v>Valores representativos de deuda</v>
          </cell>
          <cell r="AG1797" t="str">
            <v>MIRE</v>
          </cell>
        </row>
        <row r="1798">
          <cell r="N1798" t="str">
            <v>01-Activo</v>
          </cell>
          <cell r="AD1798">
            <v>0</v>
          </cell>
          <cell r="AF1798" t="str">
            <v>Valores representativos de deuda</v>
          </cell>
          <cell r="AG1798" t="str">
            <v>MIRE</v>
          </cell>
        </row>
        <row r="1799">
          <cell r="N1799" t="str">
            <v>01-Activo</v>
          </cell>
          <cell r="AD1799">
            <v>0</v>
          </cell>
          <cell r="AF1799" t="str">
            <v>Valores representativos de deuda</v>
          </cell>
          <cell r="AG1799" t="str">
            <v>MIRE</v>
          </cell>
        </row>
        <row r="1800">
          <cell r="N1800" t="str">
            <v>01-Activo</v>
          </cell>
          <cell r="AD1800">
            <v>5967366.0099999998</v>
          </cell>
          <cell r="AF1800" t="str">
            <v>Valores representativos de deuda</v>
          </cell>
          <cell r="AG1800" t="str">
            <v>MIRE</v>
          </cell>
        </row>
        <row r="1801">
          <cell r="N1801" t="str">
            <v>01-Activo</v>
          </cell>
          <cell r="AD1801">
            <v>0</v>
          </cell>
          <cell r="AF1801" t="str">
            <v>Valores representativos de deuda</v>
          </cell>
          <cell r="AG1801" t="str">
            <v>SALDO CERO</v>
          </cell>
        </row>
        <row r="1802">
          <cell r="N1802" t="str">
            <v>01-Activo</v>
          </cell>
          <cell r="AD1802">
            <v>0</v>
          </cell>
          <cell r="AF1802" t="str">
            <v>Valores representativos de deuda</v>
          </cell>
          <cell r="AG1802" t="str">
            <v>SALDO CERO</v>
          </cell>
        </row>
        <row r="1803">
          <cell r="N1803" t="str">
            <v>01-Activo</v>
          </cell>
          <cell r="AD1803">
            <v>0</v>
          </cell>
          <cell r="AF1803" t="str">
            <v>Valores representativos de deuda</v>
          </cell>
          <cell r="AG1803" t="str">
            <v>TITULIZACIONES</v>
          </cell>
        </row>
        <row r="1804">
          <cell r="N1804" t="str">
            <v>01-Activo</v>
          </cell>
          <cell r="AD1804">
            <v>0</v>
          </cell>
          <cell r="AF1804" t="str">
            <v>Valores representativos de deuda</v>
          </cell>
          <cell r="AG1804" t="str">
            <v>TITULIZACIONES</v>
          </cell>
        </row>
        <row r="1805">
          <cell r="N1805" t="str">
            <v>01-Activo</v>
          </cell>
          <cell r="AD1805">
            <v>0</v>
          </cell>
          <cell r="AF1805" t="str">
            <v>Valores representativos de deuda</v>
          </cell>
          <cell r="AG1805" t="str">
            <v>TITULIZACIONES</v>
          </cell>
        </row>
        <row r="1806">
          <cell r="N1806" t="str">
            <v>01-Activo</v>
          </cell>
          <cell r="AD1806">
            <v>0</v>
          </cell>
          <cell r="AF1806" t="str">
            <v>Valores representativos de deuda</v>
          </cell>
          <cell r="AG1806" t="str">
            <v>TITULIZACIONES</v>
          </cell>
        </row>
        <row r="1807">
          <cell r="N1807" t="str">
            <v>01-Activo</v>
          </cell>
          <cell r="AD1807">
            <v>0</v>
          </cell>
          <cell r="AF1807" t="str">
            <v>Valores representativos de deuda</v>
          </cell>
          <cell r="AG1807" t="str">
            <v>TITULIZACIONES</v>
          </cell>
        </row>
        <row r="1808">
          <cell r="N1808" t="str">
            <v>01-Activo</v>
          </cell>
          <cell r="AD1808">
            <v>0</v>
          </cell>
          <cell r="AF1808" t="str">
            <v>Valores representativos de deuda</v>
          </cell>
          <cell r="AG1808" t="str">
            <v>TITULIZACIONES</v>
          </cell>
        </row>
        <row r="1809">
          <cell r="N1809" t="str">
            <v>01-Activo</v>
          </cell>
          <cell r="AD1809">
            <v>0</v>
          </cell>
          <cell r="AF1809" t="str">
            <v>Valores representativos de deuda</v>
          </cell>
          <cell r="AG1809" t="str">
            <v>SALDO CERO</v>
          </cell>
        </row>
        <row r="1810">
          <cell r="N1810" t="str">
            <v>01-Activo</v>
          </cell>
          <cell r="AD1810">
            <v>0</v>
          </cell>
          <cell r="AF1810" t="str">
            <v>Valores representativos de deuda</v>
          </cell>
          <cell r="AG1810" t="str">
            <v>SALDO CERO</v>
          </cell>
        </row>
        <row r="1811">
          <cell r="N1811" t="str">
            <v>01-Activo</v>
          </cell>
          <cell r="AD1811">
            <v>0</v>
          </cell>
          <cell r="AF1811" t="str">
            <v>Valores representativos de deuda</v>
          </cell>
          <cell r="AG1811" t="str">
            <v>SALDO CERO</v>
          </cell>
        </row>
        <row r="1812">
          <cell r="N1812" t="str">
            <v>01-Activo</v>
          </cell>
          <cell r="AD1812">
            <v>0</v>
          </cell>
          <cell r="AF1812" t="str">
            <v>Valores representativos de deuda</v>
          </cell>
          <cell r="AG1812" t="str">
            <v>SALDO CERO</v>
          </cell>
        </row>
        <row r="1813">
          <cell r="N1813" t="str">
            <v>01-Activo</v>
          </cell>
          <cell r="AD1813">
            <v>0</v>
          </cell>
          <cell r="AF1813" t="str">
            <v>Valores representativos de deuda</v>
          </cell>
          <cell r="AG1813" t="str">
            <v>SALDO CERO</v>
          </cell>
        </row>
        <row r="1814">
          <cell r="N1814" t="str">
            <v>01-Activo</v>
          </cell>
          <cell r="AD1814">
            <v>0</v>
          </cell>
          <cell r="AF1814" t="str">
            <v>Valores representativos de deuda</v>
          </cell>
          <cell r="AG1814" t="str">
            <v>SALDO CERO</v>
          </cell>
        </row>
        <row r="1815">
          <cell r="N1815" t="str">
            <v>01-Activo</v>
          </cell>
          <cell r="AD1815">
            <v>0</v>
          </cell>
          <cell r="AF1815" t="str">
            <v>Valores representativos de deuda</v>
          </cell>
          <cell r="AG1815" t="str">
            <v>SALDO CERO</v>
          </cell>
        </row>
        <row r="1816">
          <cell r="N1816" t="str">
            <v>01-Activo</v>
          </cell>
          <cell r="AD1816">
            <v>0</v>
          </cell>
          <cell r="AF1816" t="str">
            <v>Valores representativos de deuda</v>
          </cell>
          <cell r="AG1816" t="str">
            <v>SALDO CERO</v>
          </cell>
        </row>
        <row r="1817">
          <cell r="N1817" t="str">
            <v>01-Activo</v>
          </cell>
          <cell r="AD1817">
            <v>0</v>
          </cell>
          <cell r="AF1817" t="str">
            <v>Valores representativos de deuda</v>
          </cell>
          <cell r="AG1817" t="str">
            <v>SALDO CERO</v>
          </cell>
        </row>
        <row r="1818">
          <cell r="N1818" t="str">
            <v>01-Activo</v>
          </cell>
          <cell r="AD1818">
            <v>0</v>
          </cell>
          <cell r="AF1818" t="str">
            <v>Valores representativos de deuda</v>
          </cell>
          <cell r="AG1818" t="str">
            <v>SALDO CERO</v>
          </cell>
        </row>
        <row r="1819">
          <cell r="N1819" t="str">
            <v>01-Activo</v>
          </cell>
          <cell r="AD1819">
            <v>0</v>
          </cell>
          <cell r="AF1819" t="str">
            <v>Valores representativos de deuda</v>
          </cell>
          <cell r="AG1819" t="str">
            <v>SALDO CERO</v>
          </cell>
        </row>
        <row r="1820">
          <cell r="N1820" t="str">
            <v>01-Activo</v>
          </cell>
          <cell r="AD1820">
            <v>0</v>
          </cell>
          <cell r="AF1820" t="str">
            <v>Valores representativos de deuda</v>
          </cell>
          <cell r="AG1820" t="str">
            <v>SALDO CERO</v>
          </cell>
        </row>
        <row r="1821">
          <cell r="N1821" t="str">
            <v>01-Activo</v>
          </cell>
          <cell r="AD1821">
            <v>0</v>
          </cell>
          <cell r="AF1821" t="str">
            <v>Valores representativos de deuda</v>
          </cell>
          <cell r="AG1821" t="str">
            <v>SALDO CERO</v>
          </cell>
        </row>
        <row r="1822">
          <cell r="N1822" t="str">
            <v>01-Activo</v>
          </cell>
          <cell r="AD1822">
            <v>0</v>
          </cell>
          <cell r="AF1822" t="str">
            <v>Valores representativos de deuda</v>
          </cell>
          <cell r="AG1822" t="str">
            <v>SALDO CERO</v>
          </cell>
        </row>
        <row r="1823">
          <cell r="N1823" t="str">
            <v>01-Activo</v>
          </cell>
          <cell r="AD1823">
            <v>0</v>
          </cell>
          <cell r="AF1823" t="str">
            <v>Valores representativos de deuda</v>
          </cell>
          <cell r="AG1823" t="str">
            <v>SALDO CERO</v>
          </cell>
        </row>
        <row r="1824">
          <cell r="N1824" t="str">
            <v>01-Activo</v>
          </cell>
          <cell r="AD1824">
            <v>0</v>
          </cell>
          <cell r="AF1824" t="str">
            <v>Valores representativos de deuda</v>
          </cell>
          <cell r="AG1824" t="str">
            <v>SALDO CERO</v>
          </cell>
        </row>
        <row r="1825">
          <cell r="N1825" t="str">
            <v>01-Activo</v>
          </cell>
          <cell r="AD1825">
            <v>0</v>
          </cell>
          <cell r="AF1825" t="str">
            <v>Valores representativos de deuda</v>
          </cell>
          <cell r="AG1825" t="str">
            <v>SALDO CERO</v>
          </cell>
        </row>
        <row r="1826">
          <cell r="N1826" t="str">
            <v>01-Activo</v>
          </cell>
          <cell r="AD1826">
            <v>0</v>
          </cell>
          <cell r="AF1826" t="str">
            <v>Valores representativos de deuda</v>
          </cell>
          <cell r="AG1826" t="str">
            <v>SALDO CERO</v>
          </cell>
        </row>
        <row r="1827">
          <cell r="N1827" t="str">
            <v>01-Activo</v>
          </cell>
          <cell r="AD1827">
            <v>0</v>
          </cell>
          <cell r="AF1827" t="str">
            <v>Valores representativos de deuda</v>
          </cell>
          <cell r="AG1827" t="str">
            <v>SALDO CERO</v>
          </cell>
        </row>
        <row r="1828">
          <cell r="N1828" t="str">
            <v>01-Activo</v>
          </cell>
          <cell r="AD1828">
            <v>0</v>
          </cell>
          <cell r="AF1828" t="str">
            <v>Valores representativos de deuda</v>
          </cell>
          <cell r="AG1828" t="str">
            <v>SALDO CERO</v>
          </cell>
        </row>
        <row r="1829">
          <cell r="N1829" t="str">
            <v>01-Activo</v>
          </cell>
          <cell r="AD1829">
            <v>0</v>
          </cell>
          <cell r="AF1829" t="str">
            <v>Valores representativos de deuda</v>
          </cell>
          <cell r="AG1829" t="str">
            <v>SALDO CERO</v>
          </cell>
        </row>
        <row r="1830">
          <cell r="N1830" t="str">
            <v>01-Activo</v>
          </cell>
          <cell r="AD1830">
            <v>0</v>
          </cell>
          <cell r="AF1830" t="str">
            <v>Valores representativos de deuda</v>
          </cell>
          <cell r="AG1830" t="str">
            <v>SALDO CERO</v>
          </cell>
        </row>
        <row r="1831">
          <cell r="N1831" t="str">
            <v>01-Activo</v>
          </cell>
          <cell r="AD1831">
            <v>0</v>
          </cell>
          <cell r="AF1831" t="str">
            <v>Valores representativos de deuda</v>
          </cell>
          <cell r="AG1831" t="str">
            <v>SALDO CERO</v>
          </cell>
        </row>
        <row r="1832">
          <cell r="N1832" t="str">
            <v>01-Activo</v>
          </cell>
          <cell r="AD1832">
            <v>0</v>
          </cell>
          <cell r="AF1832" t="str">
            <v>Valores representativos de deuda</v>
          </cell>
          <cell r="AG1832" t="str">
            <v>SALDO CERO</v>
          </cell>
        </row>
        <row r="1833">
          <cell r="N1833" t="str">
            <v>01-Activo</v>
          </cell>
          <cell r="AD1833">
            <v>0</v>
          </cell>
          <cell r="AF1833" t="str">
            <v>Valores representativos de deuda</v>
          </cell>
          <cell r="AG1833" t="str">
            <v>TITULIZACIONES</v>
          </cell>
        </row>
        <row r="1834">
          <cell r="N1834" t="str">
            <v>01-Activo</v>
          </cell>
          <cell r="AD1834">
            <v>0</v>
          </cell>
          <cell r="AF1834" t="str">
            <v>Valores representativos de deuda</v>
          </cell>
          <cell r="AG1834" t="str">
            <v>SALDO CERO</v>
          </cell>
        </row>
        <row r="1835">
          <cell r="N1835" t="str">
            <v>01-Activo</v>
          </cell>
          <cell r="AD1835">
            <v>0</v>
          </cell>
          <cell r="AF1835" t="str">
            <v>Valores representativos de deuda</v>
          </cell>
          <cell r="AG1835" t="str">
            <v>SALDO CERO</v>
          </cell>
        </row>
        <row r="1836">
          <cell r="N1836" t="str">
            <v>01-Activo</v>
          </cell>
          <cell r="AD1836">
            <v>0</v>
          </cell>
          <cell r="AF1836" t="str">
            <v>Valores representativos de deuda</v>
          </cell>
          <cell r="AG1836" t="str">
            <v>SALDO CERO</v>
          </cell>
        </row>
        <row r="1837">
          <cell r="N1837" t="str">
            <v>01-Activo</v>
          </cell>
          <cell r="AD1837">
            <v>0</v>
          </cell>
          <cell r="AF1837" t="str">
            <v>Valores representativos de deuda</v>
          </cell>
          <cell r="AG1837" t="str">
            <v>SALDO CERO</v>
          </cell>
        </row>
        <row r="1838">
          <cell r="N1838" t="str">
            <v>01-Activo</v>
          </cell>
          <cell r="AD1838">
            <v>0</v>
          </cell>
          <cell r="AF1838" t="str">
            <v>Valores representativos de deuda</v>
          </cell>
          <cell r="AG1838" t="str">
            <v>SALDO CERO</v>
          </cell>
        </row>
        <row r="1839">
          <cell r="N1839" t="str">
            <v>01-Activo</v>
          </cell>
          <cell r="AD1839">
            <v>0</v>
          </cell>
          <cell r="AF1839" t="str">
            <v>Valores representativos de deuda</v>
          </cell>
          <cell r="AG1839" t="str">
            <v>SALDO CERO</v>
          </cell>
        </row>
        <row r="1840">
          <cell r="N1840" t="str">
            <v>01-Activo</v>
          </cell>
          <cell r="AD1840">
            <v>0</v>
          </cell>
          <cell r="AF1840" t="str">
            <v>Valores representativos de deuda</v>
          </cell>
          <cell r="AG1840" t="str">
            <v>SALDO CERO</v>
          </cell>
        </row>
        <row r="1841">
          <cell r="N1841" t="str">
            <v>01-Activo</v>
          </cell>
          <cell r="AD1841">
            <v>0</v>
          </cell>
          <cell r="AF1841" t="str">
            <v>Valores representativos de deuda</v>
          </cell>
          <cell r="AG1841" t="str">
            <v>TITULIZACIONES</v>
          </cell>
        </row>
        <row r="1842">
          <cell r="N1842" t="str">
            <v>01-Activo</v>
          </cell>
          <cell r="AD1842">
            <v>0</v>
          </cell>
          <cell r="AF1842" t="str">
            <v>Valores representativos de deuda</v>
          </cell>
          <cell r="AG1842" t="str">
            <v>SALDO CERO</v>
          </cell>
        </row>
        <row r="1843">
          <cell r="N1843" t="str">
            <v>01-Activo</v>
          </cell>
          <cell r="AD1843">
            <v>0</v>
          </cell>
          <cell r="AF1843" t="str">
            <v>Valores representativos de deuda</v>
          </cell>
          <cell r="AG1843" t="str">
            <v>SALDO CERO</v>
          </cell>
        </row>
        <row r="1844">
          <cell r="N1844" t="str">
            <v>01-Activo</v>
          </cell>
          <cell r="AD1844">
            <v>0</v>
          </cell>
          <cell r="AF1844" t="str">
            <v>Valores representativos de deuda</v>
          </cell>
          <cell r="AG1844" t="str">
            <v>SALDO CERO</v>
          </cell>
        </row>
        <row r="1845">
          <cell r="N1845" t="str">
            <v>01-Activo</v>
          </cell>
          <cell r="AD1845">
            <v>0</v>
          </cell>
          <cell r="AF1845" t="str">
            <v>Valores representativos de deuda</v>
          </cell>
          <cell r="AG1845" t="str">
            <v>SALDO CERO</v>
          </cell>
        </row>
        <row r="1846">
          <cell r="N1846" t="str">
            <v>01-Activo</v>
          </cell>
          <cell r="AD1846">
            <v>0</v>
          </cell>
          <cell r="AF1846" t="str">
            <v>Valores representativos de deuda</v>
          </cell>
          <cell r="AG1846" t="str">
            <v>SALDO CERO</v>
          </cell>
        </row>
        <row r="1847">
          <cell r="N1847" t="str">
            <v>01-Activo</v>
          </cell>
          <cell r="AD1847">
            <v>0</v>
          </cell>
          <cell r="AF1847" t="str">
            <v>Valores representativos de deuda</v>
          </cell>
          <cell r="AG1847" t="str">
            <v>SALDO CERO</v>
          </cell>
        </row>
        <row r="1848">
          <cell r="N1848" t="str">
            <v>01-Activo</v>
          </cell>
          <cell r="AD1848">
            <v>0</v>
          </cell>
          <cell r="AF1848" t="str">
            <v>Valores representativos de deuda</v>
          </cell>
          <cell r="AG1848" t="str">
            <v>SALDO CERO</v>
          </cell>
        </row>
        <row r="1849">
          <cell r="N1849" t="str">
            <v>01-Activo</v>
          </cell>
          <cell r="AD1849">
            <v>0</v>
          </cell>
          <cell r="AF1849" t="str">
            <v>Valores representativos de deuda</v>
          </cell>
          <cell r="AG1849" t="str">
            <v>RMDO Si</v>
          </cell>
        </row>
        <row r="1850">
          <cell r="N1850" t="str">
            <v>01-Activo</v>
          </cell>
          <cell r="AD1850">
            <v>0</v>
          </cell>
          <cell r="AF1850" t="str">
            <v>Valores representativos de deuda</v>
          </cell>
          <cell r="AG1850" t="str">
            <v>RMDO Si</v>
          </cell>
        </row>
        <row r="1851">
          <cell r="N1851" t="str">
            <v>01-Activo</v>
          </cell>
          <cell r="AD1851">
            <v>0</v>
          </cell>
          <cell r="AF1851" t="str">
            <v>Valores representativos de deuda</v>
          </cell>
          <cell r="AG1851" t="str">
            <v>RMDO Si</v>
          </cell>
        </row>
        <row r="1852">
          <cell r="N1852" t="str">
            <v>01-Activo</v>
          </cell>
          <cell r="AD1852">
            <v>0</v>
          </cell>
          <cell r="AF1852" t="str">
            <v>Valores representativos de deuda</v>
          </cell>
          <cell r="AG1852" t="str">
            <v>RMDO Si</v>
          </cell>
        </row>
        <row r="1853">
          <cell r="N1853" t="str">
            <v>01-Activo</v>
          </cell>
          <cell r="AD1853">
            <v>0</v>
          </cell>
          <cell r="AF1853" t="str">
            <v>Valores representativos de deuda</v>
          </cell>
          <cell r="AG1853" t="str">
            <v>RMDO Si</v>
          </cell>
        </row>
        <row r="1854">
          <cell r="N1854" t="str">
            <v>01-Activo</v>
          </cell>
          <cell r="AD1854">
            <v>0</v>
          </cell>
          <cell r="AF1854" t="str">
            <v>Valores representativos de deuda</v>
          </cell>
          <cell r="AG1854" t="str">
            <v>RMDO Si</v>
          </cell>
        </row>
        <row r="1855">
          <cell r="N1855" t="str">
            <v>01-Activo</v>
          </cell>
          <cell r="AD1855">
            <v>0</v>
          </cell>
          <cell r="AF1855" t="str">
            <v>Valores representativos de deuda</v>
          </cell>
          <cell r="AG1855" t="str">
            <v>RMDO Si</v>
          </cell>
        </row>
        <row r="1856">
          <cell r="N1856" t="str">
            <v>01-Activo</v>
          </cell>
          <cell r="AD1856">
            <v>0</v>
          </cell>
          <cell r="AF1856" t="str">
            <v>Valores representativos de deuda</v>
          </cell>
          <cell r="AG1856" t="str">
            <v>RMDO Si</v>
          </cell>
        </row>
        <row r="1857">
          <cell r="N1857" t="str">
            <v>01-Activo</v>
          </cell>
          <cell r="AD1857">
            <v>0</v>
          </cell>
          <cell r="AF1857" t="str">
            <v>Valores representativos de deuda</v>
          </cell>
          <cell r="AG1857" t="str">
            <v>RMDO Si</v>
          </cell>
        </row>
        <row r="1858">
          <cell r="N1858" t="str">
            <v>01-Activo</v>
          </cell>
          <cell r="AD1858">
            <v>0</v>
          </cell>
          <cell r="AF1858" t="str">
            <v>Valores representativos de deuda</v>
          </cell>
          <cell r="AG1858" t="str">
            <v>RMDO Si</v>
          </cell>
        </row>
        <row r="1859">
          <cell r="N1859" t="str">
            <v>01-Activo</v>
          </cell>
          <cell r="AD1859">
            <v>0</v>
          </cell>
          <cell r="AF1859" t="str">
            <v>Valores representativos de deuda</v>
          </cell>
          <cell r="AG1859" t="str">
            <v>SALDO CERO</v>
          </cell>
        </row>
        <row r="1860">
          <cell r="N1860" t="str">
            <v>01-Activo</v>
          </cell>
          <cell r="AD1860">
            <v>0</v>
          </cell>
          <cell r="AF1860" t="str">
            <v>Valores representativos de deuda</v>
          </cell>
          <cell r="AG1860" t="str">
            <v>SALDO CERO</v>
          </cell>
        </row>
        <row r="1861">
          <cell r="N1861" t="str">
            <v>01-Activo</v>
          </cell>
          <cell r="AD1861">
            <v>0</v>
          </cell>
          <cell r="AF1861" t="str">
            <v>Valores representativos de deuda</v>
          </cell>
          <cell r="AG1861" t="str">
            <v>SALDO CERO</v>
          </cell>
        </row>
        <row r="1862">
          <cell r="N1862" t="str">
            <v>01-Activo</v>
          </cell>
          <cell r="AD1862">
            <v>0</v>
          </cell>
          <cell r="AF1862" t="str">
            <v>Valores representativos de deuda</v>
          </cell>
          <cell r="AG1862" t="str">
            <v>SALDO CERO</v>
          </cell>
        </row>
        <row r="1863">
          <cell r="N1863" t="str">
            <v>01-Activo</v>
          </cell>
          <cell r="AD1863">
            <v>0</v>
          </cell>
          <cell r="AF1863" t="str">
            <v>Valores representativos de deuda</v>
          </cell>
          <cell r="AG1863" t="str">
            <v>SALDO CERO</v>
          </cell>
        </row>
        <row r="1864">
          <cell r="N1864" t="str">
            <v>01-Activo</v>
          </cell>
          <cell r="AD1864">
            <v>0</v>
          </cell>
          <cell r="AF1864" t="str">
            <v>Valores representativos de deuda</v>
          </cell>
          <cell r="AG1864" t="str">
            <v>SALDO CERO</v>
          </cell>
        </row>
        <row r="1865">
          <cell r="N1865" t="str">
            <v>01-Activo</v>
          </cell>
          <cell r="AD1865">
            <v>0</v>
          </cell>
          <cell r="AF1865" t="str">
            <v>Valores representativos de deuda</v>
          </cell>
          <cell r="AG1865" t="str">
            <v>RMDO Si</v>
          </cell>
        </row>
        <row r="1866">
          <cell r="N1866" t="str">
            <v>01-Activo</v>
          </cell>
          <cell r="AD1866">
            <v>0</v>
          </cell>
          <cell r="AF1866" t="str">
            <v>Valores representativos de deuda</v>
          </cell>
          <cell r="AG1866" t="str">
            <v>TITULIZACIONES</v>
          </cell>
        </row>
        <row r="1867">
          <cell r="N1867" t="str">
            <v>01-Activo</v>
          </cell>
          <cell r="AD1867">
            <v>0</v>
          </cell>
          <cell r="AF1867" t="str">
            <v>Valores representativos de deuda</v>
          </cell>
          <cell r="AG1867" t="str">
            <v>TITULIZACIONES</v>
          </cell>
        </row>
        <row r="1868">
          <cell r="N1868" t="str">
            <v>01-Activo</v>
          </cell>
          <cell r="AD1868">
            <v>0</v>
          </cell>
          <cell r="AF1868" t="str">
            <v>Valores representativos de deuda</v>
          </cell>
          <cell r="AG1868" t="str">
            <v>TITULIZACIONES</v>
          </cell>
        </row>
        <row r="1869">
          <cell r="N1869" t="str">
            <v>01-Activo</v>
          </cell>
          <cell r="AD1869">
            <v>0</v>
          </cell>
          <cell r="AF1869" t="str">
            <v>Valores representativos de deuda</v>
          </cell>
          <cell r="AG1869" t="str">
            <v>TITULIZACIONES</v>
          </cell>
        </row>
        <row r="1870">
          <cell r="N1870" t="str">
            <v>01-Activo</v>
          </cell>
          <cell r="AD1870">
            <v>0</v>
          </cell>
          <cell r="AF1870" t="str">
            <v>Valores representativos de deuda</v>
          </cell>
          <cell r="AG1870" t="str">
            <v>TITULIZACIONES</v>
          </cell>
        </row>
        <row r="1871">
          <cell r="N1871" t="str">
            <v>01-Activo</v>
          </cell>
          <cell r="AD1871">
            <v>0</v>
          </cell>
          <cell r="AF1871" t="str">
            <v>Valores representativos de deuda</v>
          </cell>
          <cell r="AG1871" t="str">
            <v>TITULIZACIONES</v>
          </cell>
        </row>
        <row r="1872">
          <cell r="N1872" t="str">
            <v>01-Activo</v>
          </cell>
          <cell r="AD1872">
            <v>0</v>
          </cell>
          <cell r="AF1872" t="str">
            <v>Valores representativos de deuda</v>
          </cell>
          <cell r="AG1872" t="str">
            <v>RMDO Si</v>
          </cell>
        </row>
        <row r="1873">
          <cell r="N1873" t="str">
            <v>01-Activo</v>
          </cell>
          <cell r="AD1873">
            <v>0</v>
          </cell>
          <cell r="AF1873" t="str">
            <v>Valores representativos de deuda</v>
          </cell>
          <cell r="AG1873" t="str">
            <v>RMDO Si</v>
          </cell>
        </row>
        <row r="1874">
          <cell r="N1874" t="str">
            <v>01-Activo</v>
          </cell>
          <cell r="AD1874">
            <v>0</v>
          </cell>
          <cell r="AF1874" t="str">
            <v>Valores representativos de deuda</v>
          </cell>
          <cell r="AG1874" t="str">
            <v>RMDO Si</v>
          </cell>
        </row>
        <row r="1875">
          <cell r="N1875" t="str">
            <v>01-Activo</v>
          </cell>
          <cell r="AD1875">
            <v>0</v>
          </cell>
          <cell r="AF1875" t="str">
            <v>Valores representativos de deuda</v>
          </cell>
          <cell r="AG1875" t="str">
            <v>RMDO Si</v>
          </cell>
        </row>
        <row r="1876">
          <cell r="N1876" t="str">
            <v>01-Activo</v>
          </cell>
          <cell r="AD1876">
            <v>322230.57</v>
          </cell>
          <cell r="AF1876" t="str">
            <v>Valores representativos de deuda</v>
          </cell>
          <cell r="AG1876" t="str">
            <v>RMDO Si</v>
          </cell>
        </row>
        <row r="1877">
          <cell r="N1877" t="str">
            <v>01-Activo</v>
          </cell>
          <cell r="AD1877">
            <v>0</v>
          </cell>
          <cell r="AF1877" t="str">
            <v>Valores representativos de deuda</v>
          </cell>
          <cell r="AG1877" t="str">
            <v>SALDO CERO</v>
          </cell>
        </row>
        <row r="1878">
          <cell r="N1878" t="str">
            <v>01-Activo</v>
          </cell>
          <cell r="AD1878">
            <v>0</v>
          </cell>
          <cell r="AF1878" t="str">
            <v>Valores representativos de deuda</v>
          </cell>
          <cell r="AG1878" t="str">
            <v>SALDO CERO</v>
          </cell>
        </row>
        <row r="1879">
          <cell r="N1879" t="str">
            <v>01-Activo</v>
          </cell>
          <cell r="AD1879">
            <v>0</v>
          </cell>
          <cell r="AF1879" t="str">
            <v>Valores representativos de deuda</v>
          </cell>
          <cell r="AG1879" t="str">
            <v>TITULIZACIONES</v>
          </cell>
        </row>
        <row r="1880">
          <cell r="N1880" t="str">
            <v>01-Activo</v>
          </cell>
          <cell r="AD1880">
            <v>0</v>
          </cell>
          <cell r="AF1880" t="str">
            <v>Valores representativos de deuda</v>
          </cell>
          <cell r="AG1880" t="str">
            <v>TITULIZACIONES</v>
          </cell>
        </row>
        <row r="1881">
          <cell r="N1881" t="str">
            <v>01-Activo</v>
          </cell>
          <cell r="AD1881">
            <v>0</v>
          </cell>
          <cell r="AF1881" t="str">
            <v>Valores representativos de deuda</v>
          </cell>
          <cell r="AG1881" t="str">
            <v>TITULIZACIONES</v>
          </cell>
        </row>
        <row r="1882">
          <cell r="N1882" t="str">
            <v>01-Activo</v>
          </cell>
          <cell r="AD1882">
            <v>0</v>
          </cell>
          <cell r="AF1882" t="str">
            <v>Valores representativos de deuda</v>
          </cell>
          <cell r="AG1882" t="str">
            <v>TITULIZACIONES</v>
          </cell>
        </row>
        <row r="1883">
          <cell r="N1883" t="str">
            <v>01-Activo</v>
          </cell>
          <cell r="AD1883">
            <v>0</v>
          </cell>
          <cell r="AF1883" t="str">
            <v>Valores representativos de deuda</v>
          </cell>
          <cell r="AG1883" t="str">
            <v>TITULIZACIONES</v>
          </cell>
        </row>
        <row r="1884">
          <cell r="N1884" t="str">
            <v>01-Activo</v>
          </cell>
          <cell r="AD1884">
            <v>0</v>
          </cell>
          <cell r="AF1884" t="str">
            <v>Valores representativos de deuda</v>
          </cell>
          <cell r="AG1884" t="str">
            <v>TITULIZACIONES</v>
          </cell>
        </row>
        <row r="1885">
          <cell r="N1885" t="str">
            <v>01-Activo</v>
          </cell>
          <cell r="AD1885">
            <v>0</v>
          </cell>
          <cell r="AF1885" t="str">
            <v>Valores representativos de deuda</v>
          </cell>
          <cell r="AG1885" t="str">
            <v>SALDO CERO</v>
          </cell>
        </row>
        <row r="1886">
          <cell r="N1886" t="str">
            <v>01-Activo</v>
          </cell>
          <cell r="AD1886">
            <v>0</v>
          </cell>
          <cell r="AF1886" t="str">
            <v>Valores representativos de deuda</v>
          </cell>
          <cell r="AG1886" t="str">
            <v>SALDO CERO</v>
          </cell>
        </row>
        <row r="1887">
          <cell r="N1887" t="str">
            <v>01-Activo</v>
          </cell>
          <cell r="AD1887">
            <v>0</v>
          </cell>
          <cell r="AF1887" t="str">
            <v>Valores representativos de deuda</v>
          </cell>
          <cell r="AG1887" t="str">
            <v>SALDO CERO</v>
          </cell>
        </row>
        <row r="1888">
          <cell r="N1888" t="str">
            <v>01-Activo</v>
          </cell>
          <cell r="AD1888">
            <v>0</v>
          </cell>
          <cell r="AF1888" t="str">
            <v>Valores representativos de deuda</v>
          </cell>
          <cell r="AG1888" t="str">
            <v>SALDO CERO</v>
          </cell>
        </row>
        <row r="1889">
          <cell r="N1889" t="str">
            <v>01-Activo</v>
          </cell>
          <cell r="AD1889">
            <v>0</v>
          </cell>
          <cell r="AF1889" t="str">
            <v>Valores representativos de deuda</v>
          </cell>
          <cell r="AG1889" t="str">
            <v>SALDO CERO</v>
          </cell>
        </row>
        <row r="1890">
          <cell r="N1890" t="str">
            <v>01-Activo</v>
          </cell>
          <cell r="AD1890">
            <v>0</v>
          </cell>
          <cell r="AF1890" t="str">
            <v>Valores representativos de deuda</v>
          </cell>
          <cell r="AG1890" t="str">
            <v>MIRE</v>
          </cell>
        </row>
        <row r="1891">
          <cell r="N1891" t="str">
            <v>01-Activo</v>
          </cell>
          <cell r="AD1891">
            <v>0</v>
          </cell>
          <cell r="AF1891" t="str">
            <v>Valores representativos de deuda</v>
          </cell>
          <cell r="AG1891" t="str">
            <v>MIRE</v>
          </cell>
        </row>
        <row r="1892">
          <cell r="N1892" t="str">
            <v>01-Activo</v>
          </cell>
          <cell r="AD1892">
            <v>0</v>
          </cell>
          <cell r="AF1892" t="str">
            <v>Valores representativos de deuda</v>
          </cell>
          <cell r="AG1892" t="str">
            <v>MIRE</v>
          </cell>
        </row>
        <row r="1893">
          <cell r="N1893" t="str">
            <v>01-Activo</v>
          </cell>
          <cell r="AD1893">
            <v>0</v>
          </cell>
          <cell r="AF1893" t="str">
            <v>Valores representativos de deuda</v>
          </cell>
          <cell r="AG1893" t="str">
            <v>MIRE</v>
          </cell>
        </row>
        <row r="1894">
          <cell r="N1894" t="str">
            <v>01-Activo</v>
          </cell>
          <cell r="AD1894">
            <v>925343.85</v>
          </cell>
          <cell r="AF1894" t="str">
            <v>Valores representativos de deuda</v>
          </cell>
          <cell r="AG1894" t="str">
            <v>MIRE</v>
          </cell>
        </row>
        <row r="1895">
          <cell r="N1895" t="str">
            <v>01-Activo</v>
          </cell>
          <cell r="AD1895">
            <v>7928.9399999994785</v>
          </cell>
          <cell r="AF1895" t="str">
            <v>Valores representativos de deuda</v>
          </cell>
          <cell r="AG1895" t="str">
            <v>MIRE</v>
          </cell>
        </row>
        <row r="1896">
          <cell r="N1896" t="str">
            <v>01-Activo</v>
          </cell>
          <cell r="AD1896">
            <v>0</v>
          </cell>
          <cell r="AF1896" t="str">
            <v>Valores representativos de deuda</v>
          </cell>
          <cell r="AG1896" t="str">
            <v>MIRE</v>
          </cell>
        </row>
        <row r="1897">
          <cell r="N1897" t="str">
            <v>01-Activo</v>
          </cell>
          <cell r="AD1897">
            <v>0</v>
          </cell>
          <cell r="AF1897" t="str">
            <v>Valores representativos de deuda</v>
          </cell>
          <cell r="AG1897" t="str">
            <v>MIRE</v>
          </cell>
        </row>
        <row r="1898">
          <cell r="N1898" t="str">
            <v>01-Activo</v>
          </cell>
          <cell r="AD1898">
            <v>0</v>
          </cell>
          <cell r="AF1898" t="str">
            <v>Valores representativos de deuda</v>
          </cell>
          <cell r="AG1898" t="str">
            <v>MIRE</v>
          </cell>
        </row>
        <row r="1899">
          <cell r="N1899" t="str">
            <v>01-Activo</v>
          </cell>
          <cell r="AD1899">
            <v>637839.90999999968</v>
          </cell>
          <cell r="AF1899" t="str">
            <v>Valores representativos de deuda</v>
          </cell>
          <cell r="AG1899" t="str">
            <v>MIRE</v>
          </cell>
        </row>
        <row r="1900">
          <cell r="N1900" t="str">
            <v>01-Activo</v>
          </cell>
          <cell r="AD1900">
            <v>0</v>
          </cell>
          <cell r="AF1900" t="str">
            <v>Valores representativos de deuda</v>
          </cell>
          <cell r="AG1900" t="str">
            <v>SALDO CERO</v>
          </cell>
        </row>
        <row r="1901">
          <cell r="N1901" t="str">
            <v>01-Activo</v>
          </cell>
          <cell r="AD1901">
            <v>0</v>
          </cell>
          <cell r="AF1901" t="str">
            <v>Valores representativos de deuda</v>
          </cell>
          <cell r="AG1901" t="str">
            <v>SALDO CERO</v>
          </cell>
        </row>
        <row r="1902">
          <cell r="N1902" t="str">
            <v>01-Activo</v>
          </cell>
          <cell r="AD1902">
            <v>0</v>
          </cell>
          <cell r="AF1902" t="str">
            <v>Valores representativos de deuda</v>
          </cell>
          <cell r="AG1902" t="str">
            <v>SALDO CERO</v>
          </cell>
        </row>
        <row r="1903">
          <cell r="N1903" t="str">
            <v>01-Activo</v>
          </cell>
          <cell r="AD1903">
            <v>0</v>
          </cell>
          <cell r="AF1903" t="str">
            <v>Valores representativos de deuda</v>
          </cell>
          <cell r="AG1903" t="str">
            <v>SALDO CERO</v>
          </cell>
        </row>
        <row r="1904">
          <cell r="N1904" t="str">
            <v>01-Activo</v>
          </cell>
          <cell r="AD1904">
            <v>0</v>
          </cell>
          <cell r="AF1904" t="str">
            <v>Valores representativos de deuda</v>
          </cell>
          <cell r="AG1904" t="str">
            <v>SALDO CERO</v>
          </cell>
        </row>
        <row r="1905">
          <cell r="N1905" t="str">
            <v>01-Activo</v>
          </cell>
          <cell r="AD1905">
            <v>0</v>
          </cell>
          <cell r="AF1905" t="str">
            <v>Valores representativos de deuda</v>
          </cell>
          <cell r="AG1905" t="str">
            <v>SALDO CERO</v>
          </cell>
        </row>
        <row r="1906">
          <cell r="N1906" t="str">
            <v>01-Activo</v>
          </cell>
          <cell r="AD1906">
            <v>488748.99</v>
          </cell>
          <cell r="AF1906" t="str">
            <v>Valores representativos de deuda</v>
          </cell>
          <cell r="AG1906" t="str">
            <v>MIRE</v>
          </cell>
        </row>
        <row r="1907">
          <cell r="N1907" t="str">
            <v>01-Activo</v>
          </cell>
          <cell r="AD1907">
            <v>5076.0099999996601</v>
          </cell>
          <cell r="AF1907" t="str">
            <v>Valores representativos de deuda</v>
          </cell>
          <cell r="AG1907" t="str">
            <v>TITULIZACIONES</v>
          </cell>
        </row>
        <row r="1908">
          <cell r="N1908" t="str">
            <v>01-Activo</v>
          </cell>
          <cell r="AD1908">
            <v>0.81000000000358341</v>
          </cell>
          <cell r="AF1908" t="str">
            <v>Valores representativos de deuda</v>
          </cell>
          <cell r="AG1908" t="str">
            <v>TITULIZACIONES</v>
          </cell>
        </row>
        <row r="1909">
          <cell r="N1909" t="str">
            <v>01-Activo</v>
          </cell>
          <cell r="AD1909">
            <v>1272.3799999999974</v>
          </cell>
          <cell r="AF1909" t="str">
            <v>Valores representativos de deuda</v>
          </cell>
          <cell r="AG1909" t="str">
            <v>TITULIZACIONES</v>
          </cell>
        </row>
        <row r="1910">
          <cell r="N1910" t="str">
            <v>01-Activo</v>
          </cell>
          <cell r="AD1910">
            <v>853919.63</v>
          </cell>
          <cell r="AF1910" t="str">
            <v>Valores representativos de deuda</v>
          </cell>
          <cell r="AG1910" t="str">
            <v>TITULIZACIONES</v>
          </cell>
        </row>
        <row r="1911">
          <cell r="N1911" t="str">
            <v>01-Activo</v>
          </cell>
          <cell r="AD1911">
            <v>2072921.18</v>
          </cell>
          <cell r="AF1911" t="str">
            <v>Valores representativos de deuda</v>
          </cell>
          <cell r="AG1911" t="str">
            <v>TITULIZACIONES</v>
          </cell>
        </row>
        <row r="1912">
          <cell r="N1912" t="str">
            <v>01-Activo</v>
          </cell>
          <cell r="AD1912">
            <v>-3352.4100000000326</v>
          </cell>
          <cell r="AF1912" t="str">
            <v>Valores representativos de deuda</v>
          </cell>
          <cell r="AG1912" t="str">
            <v>MIRE</v>
          </cell>
        </row>
        <row r="1913">
          <cell r="N1913" t="str">
            <v>01-Activo</v>
          </cell>
          <cell r="AD1913">
            <v>0</v>
          </cell>
          <cell r="AF1913" t="str">
            <v>Valores representativos de deuda</v>
          </cell>
          <cell r="AG1913" t="str">
            <v>MIRE</v>
          </cell>
        </row>
        <row r="1914">
          <cell r="N1914" t="str">
            <v>01-Activo</v>
          </cell>
          <cell r="AD1914">
            <v>0</v>
          </cell>
          <cell r="AF1914" t="str">
            <v>Valores representativos de deuda</v>
          </cell>
          <cell r="AG1914" t="str">
            <v>MIRE</v>
          </cell>
        </row>
        <row r="1915">
          <cell r="N1915" t="str">
            <v>01-Activo</v>
          </cell>
          <cell r="AD1915">
            <v>0</v>
          </cell>
          <cell r="AF1915" t="str">
            <v>Valores representativos de deuda</v>
          </cell>
          <cell r="AG1915" t="str">
            <v>MIRE</v>
          </cell>
        </row>
        <row r="1916">
          <cell r="N1916" t="str">
            <v>01-Activo</v>
          </cell>
          <cell r="AD1916">
            <v>8600557.7399999984</v>
          </cell>
          <cell r="AF1916" t="str">
            <v>Valores representativos de deuda</v>
          </cell>
          <cell r="AG1916" t="str">
            <v>MIRE</v>
          </cell>
        </row>
        <row r="1917">
          <cell r="N1917" t="str">
            <v>01-Activo</v>
          </cell>
          <cell r="AD1917">
            <v>0</v>
          </cell>
          <cell r="AF1917" t="str">
            <v>Valores representativos de deuda</v>
          </cell>
          <cell r="AG1917" t="str">
            <v>SALDO CERO</v>
          </cell>
        </row>
        <row r="1918">
          <cell r="N1918" t="str">
            <v>01-Activo</v>
          </cell>
          <cell r="AD1918">
            <v>0</v>
          </cell>
          <cell r="AF1918" t="str">
            <v>Valores representativos de deuda</v>
          </cell>
          <cell r="AG1918" t="str">
            <v>SALDO CERO</v>
          </cell>
        </row>
        <row r="1919">
          <cell r="N1919" t="str">
            <v>01-Activo</v>
          </cell>
          <cell r="AD1919">
            <v>0</v>
          </cell>
          <cell r="AF1919" t="str">
            <v>Valores representativos de deuda</v>
          </cell>
          <cell r="AG1919" t="str">
            <v>TITULIZACIONES</v>
          </cell>
        </row>
        <row r="1920">
          <cell r="N1920" t="str">
            <v>01-Activo</v>
          </cell>
          <cell r="AD1920">
            <v>0</v>
          </cell>
          <cell r="AF1920" t="str">
            <v>Valores representativos de deuda</v>
          </cell>
          <cell r="AG1920" t="str">
            <v>TITULIZACIONES</v>
          </cell>
        </row>
        <row r="1921">
          <cell r="N1921" t="str">
            <v>01-Activo</v>
          </cell>
          <cell r="AD1921">
            <v>0</v>
          </cell>
          <cell r="AF1921" t="str">
            <v>Valores representativos de deuda</v>
          </cell>
          <cell r="AG1921" t="str">
            <v>TITULIZACIONES</v>
          </cell>
        </row>
        <row r="1922">
          <cell r="N1922" t="str">
            <v>01-Activo</v>
          </cell>
          <cell r="AD1922">
            <v>0</v>
          </cell>
          <cell r="AF1922" t="str">
            <v>Valores representativos de deuda</v>
          </cell>
          <cell r="AG1922" t="str">
            <v>TITULIZACIONES</v>
          </cell>
        </row>
        <row r="1923">
          <cell r="N1923" t="str">
            <v>01-Activo</v>
          </cell>
          <cell r="AD1923">
            <v>0</v>
          </cell>
          <cell r="AF1923" t="str">
            <v>Valores representativos de deuda</v>
          </cell>
          <cell r="AG1923" t="str">
            <v>TITULIZACIONES</v>
          </cell>
        </row>
        <row r="1924">
          <cell r="N1924" t="str">
            <v>01-Activo</v>
          </cell>
          <cell r="AD1924">
            <v>0</v>
          </cell>
          <cell r="AF1924" t="str">
            <v>Valores representativos de deuda</v>
          </cell>
          <cell r="AG1924" t="str">
            <v>SALDO CERO</v>
          </cell>
        </row>
        <row r="1925">
          <cell r="N1925" t="str">
            <v>01-Activo</v>
          </cell>
          <cell r="AD1925">
            <v>0</v>
          </cell>
          <cell r="AF1925" t="str">
            <v>Valores representativos de deuda</v>
          </cell>
          <cell r="AG1925" t="str">
            <v>SALDO CERO</v>
          </cell>
        </row>
        <row r="1926">
          <cell r="N1926" t="str">
            <v>01-Activo</v>
          </cell>
          <cell r="AD1926">
            <v>0</v>
          </cell>
          <cell r="AF1926" t="str">
            <v>Valores representativos de deuda</v>
          </cell>
          <cell r="AG1926" t="str">
            <v>SALDO CERO</v>
          </cell>
        </row>
        <row r="1927">
          <cell r="N1927" t="str">
            <v>01-Activo</v>
          </cell>
          <cell r="AD1927">
            <v>0</v>
          </cell>
          <cell r="AF1927" t="str">
            <v>Valores representativos de deuda</v>
          </cell>
          <cell r="AG1927" t="str">
            <v>SALDO CERO</v>
          </cell>
        </row>
        <row r="1928">
          <cell r="N1928" t="str">
            <v>01-Activo</v>
          </cell>
          <cell r="AD1928">
            <v>0</v>
          </cell>
          <cell r="AF1928" t="str">
            <v>Valores representativos de deuda</v>
          </cell>
          <cell r="AG1928" t="str">
            <v>SALDO CERO</v>
          </cell>
        </row>
        <row r="1929">
          <cell r="N1929" t="str">
            <v>01-Activo</v>
          </cell>
          <cell r="AD1929">
            <v>0</v>
          </cell>
          <cell r="AF1929" t="str">
            <v>Valores representativos de deuda</v>
          </cell>
          <cell r="AG1929" t="str">
            <v>SALDO CERO</v>
          </cell>
        </row>
        <row r="1930">
          <cell r="N1930" t="str">
            <v>01-Activo</v>
          </cell>
          <cell r="AD1930">
            <v>0</v>
          </cell>
          <cell r="AF1930" t="str">
            <v>Valores representativos de deuda</v>
          </cell>
          <cell r="AG1930" t="str">
            <v>SALDO CERO</v>
          </cell>
        </row>
        <row r="1931">
          <cell r="N1931" t="str">
            <v>01-Activo</v>
          </cell>
          <cell r="AD1931">
            <v>0</v>
          </cell>
          <cell r="AF1931" t="str">
            <v>Valores representativos de deuda</v>
          </cell>
          <cell r="AG1931" t="str">
            <v>MIRE</v>
          </cell>
        </row>
        <row r="1932">
          <cell r="N1932" t="str">
            <v>01-Activo</v>
          </cell>
          <cell r="AD1932">
            <v>0</v>
          </cell>
          <cell r="AF1932" t="str">
            <v>Valores representativos de deuda</v>
          </cell>
          <cell r="AG1932" t="str">
            <v>MIRE</v>
          </cell>
        </row>
        <row r="1933">
          <cell r="N1933" t="str">
            <v>01-Activo</v>
          </cell>
          <cell r="AD1933">
            <v>0</v>
          </cell>
          <cell r="AF1933" t="str">
            <v>Valores representativos de deuda</v>
          </cell>
          <cell r="AG1933" t="str">
            <v>MIRE</v>
          </cell>
        </row>
        <row r="1934">
          <cell r="N1934" t="str">
            <v>01-Activo</v>
          </cell>
          <cell r="AD1934">
            <v>0</v>
          </cell>
          <cell r="AF1934" t="str">
            <v>Valores representativos de deuda</v>
          </cell>
          <cell r="AG1934" t="str">
            <v>MIRE</v>
          </cell>
        </row>
        <row r="1935">
          <cell r="N1935" t="str">
            <v>01-Activo</v>
          </cell>
          <cell r="AD1935">
            <v>0</v>
          </cell>
          <cell r="AF1935" t="str">
            <v>Valores representativos de deuda</v>
          </cell>
          <cell r="AG1935" t="str">
            <v>MIRE</v>
          </cell>
        </row>
        <row r="1936">
          <cell r="N1936" t="str">
            <v>01-Activo</v>
          </cell>
          <cell r="AD1936">
            <v>0</v>
          </cell>
          <cell r="AF1936" t="str">
            <v>Valores representativos de deuda</v>
          </cell>
          <cell r="AG1936" t="str">
            <v>MIRE</v>
          </cell>
        </row>
        <row r="1937">
          <cell r="N1937" t="str">
            <v>01-Activo</v>
          </cell>
          <cell r="AD1937">
            <v>0</v>
          </cell>
          <cell r="AF1937" t="str">
            <v>Valores representativos de deuda</v>
          </cell>
          <cell r="AG1937" t="str">
            <v>MIRE</v>
          </cell>
        </row>
        <row r="1938">
          <cell r="N1938" t="str">
            <v>01-Activo</v>
          </cell>
          <cell r="AD1938">
            <v>0</v>
          </cell>
          <cell r="AF1938" t="str">
            <v>Valores representativos de deuda</v>
          </cell>
          <cell r="AG1938" t="str">
            <v>MIRE</v>
          </cell>
        </row>
        <row r="1939">
          <cell r="N1939" t="str">
            <v>01-Activo</v>
          </cell>
          <cell r="AD1939">
            <v>0</v>
          </cell>
          <cell r="AF1939" t="str">
            <v>Valores representativos de deuda</v>
          </cell>
          <cell r="AG1939" t="str">
            <v>MIRE</v>
          </cell>
        </row>
        <row r="1940">
          <cell r="N1940" t="str">
            <v>01-Activo</v>
          </cell>
          <cell r="AD1940">
            <v>374.47</v>
          </cell>
          <cell r="AF1940" t="str">
            <v>Valores representativos de deuda</v>
          </cell>
          <cell r="AG1940" t="str">
            <v>RMDO Si</v>
          </cell>
        </row>
        <row r="1941">
          <cell r="N1941" t="str">
            <v>01-Activo</v>
          </cell>
          <cell r="AD1941">
            <v>0</v>
          </cell>
          <cell r="AF1941" t="str">
            <v>Valores representativos de deuda</v>
          </cell>
          <cell r="AG1941" t="str">
            <v>MIRE</v>
          </cell>
        </row>
        <row r="1942">
          <cell r="N1942" t="str">
            <v>01-Activo</v>
          </cell>
          <cell r="AD1942">
            <v>39760.009999999653</v>
          </cell>
          <cell r="AF1942" t="str">
            <v>Valores representativos de deuda</v>
          </cell>
          <cell r="AG1942" t="str">
            <v>RMDO Si</v>
          </cell>
        </row>
        <row r="1943">
          <cell r="N1943" t="str">
            <v>01-Activo</v>
          </cell>
          <cell r="AD1943">
            <v>210.98999999999796</v>
          </cell>
          <cell r="AF1943" t="str">
            <v>Valores representativos de deuda</v>
          </cell>
          <cell r="AG1943" t="str">
            <v>RMDO Si</v>
          </cell>
        </row>
        <row r="1944">
          <cell r="N1944" t="str">
            <v>01-Activo</v>
          </cell>
          <cell r="AD1944">
            <v>-20275.010000000002</v>
          </cell>
          <cell r="AF1944" t="str">
            <v>Valores representativos de deuda</v>
          </cell>
          <cell r="AG1944" t="str">
            <v>RMDO Si</v>
          </cell>
        </row>
        <row r="1945">
          <cell r="N1945" t="str">
            <v>01-Activo</v>
          </cell>
          <cell r="AD1945">
            <v>0</v>
          </cell>
          <cell r="AF1945" t="str">
            <v>Valores representativos de deuda</v>
          </cell>
          <cell r="AG1945" t="str">
            <v>RMDO Si</v>
          </cell>
        </row>
        <row r="1946">
          <cell r="N1946" t="str">
            <v>01-Activo</v>
          </cell>
          <cell r="AD1946">
            <v>3100</v>
          </cell>
          <cell r="AF1946" t="str">
            <v>Valores representativos de deuda</v>
          </cell>
          <cell r="AG1946" t="str">
            <v>RMDO Si</v>
          </cell>
        </row>
        <row r="1947">
          <cell r="N1947" t="str">
            <v>01-Activo</v>
          </cell>
          <cell r="AD1947">
            <v>4994158.4000000004</v>
          </cell>
          <cell r="AF1947" t="str">
            <v>Valores representativos de deuda</v>
          </cell>
          <cell r="AG1947" t="str">
            <v>RMDO Si</v>
          </cell>
        </row>
        <row r="1948">
          <cell r="N1948" t="str">
            <v>01-Activo</v>
          </cell>
          <cell r="AD1948">
            <v>318272.40000000002</v>
          </cell>
          <cell r="AF1948" t="str">
            <v>Valores representativos de deuda</v>
          </cell>
          <cell r="AG1948" t="str">
            <v>RMDO Si</v>
          </cell>
        </row>
        <row r="1949">
          <cell r="N1949" t="str">
            <v>01-Activo</v>
          </cell>
          <cell r="AD1949">
            <v>0</v>
          </cell>
          <cell r="AF1949" t="str">
            <v>Valores representativos de deuda</v>
          </cell>
          <cell r="AG1949" t="str">
            <v>MIRE</v>
          </cell>
        </row>
        <row r="1950">
          <cell r="N1950" t="str">
            <v>01-Activo</v>
          </cell>
          <cell r="AD1950">
            <v>0</v>
          </cell>
          <cell r="AF1950" t="str">
            <v>Valores representativos de deuda</v>
          </cell>
          <cell r="AG1950" t="str">
            <v>MIRE</v>
          </cell>
        </row>
        <row r="1951">
          <cell r="N1951" t="str">
            <v>01-Activo</v>
          </cell>
          <cell r="AD1951">
            <v>0</v>
          </cell>
          <cell r="AF1951" t="str">
            <v>Valores representativos de deuda</v>
          </cell>
          <cell r="AG1951" t="str">
            <v>MIRE</v>
          </cell>
        </row>
        <row r="1952">
          <cell r="N1952" t="str">
            <v>01-Activo</v>
          </cell>
          <cell r="AD1952">
            <v>176678.04</v>
          </cell>
          <cell r="AF1952" t="str">
            <v>Valores representativos de deuda</v>
          </cell>
          <cell r="AG1952" t="str">
            <v>RMDO Si</v>
          </cell>
        </row>
        <row r="1953">
          <cell r="N1953" t="str">
            <v>01-Activo</v>
          </cell>
          <cell r="AD1953">
            <v>0</v>
          </cell>
          <cell r="AF1953" t="str">
            <v>Valores representativos de deuda</v>
          </cell>
          <cell r="AG1953" t="str">
            <v>MIRE</v>
          </cell>
        </row>
        <row r="1954">
          <cell r="N1954" t="str">
            <v>01-Activo</v>
          </cell>
          <cell r="AD1954">
            <v>0</v>
          </cell>
          <cell r="AF1954" t="str">
            <v>Valores representativos de deuda</v>
          </cell>
          <cell r="AG1954" t="str">
            <v>MIRE</v>
          </cell>
        </row>
        <row r="1955">
          <cell r="N1955" t="str">
            <v>01-Activo</v>
          </cell>
          <cell r="AD1955">
            <v>0</v>
          </cell>
          <cell r="AF1955" t="str">
            <v>Valores representativos de deuda</v>
          </cell>
          <cell r="AG1955" t="str">
            <v>MIRE</v>
          </cell>
        </row>
        <row r="1956">
          <cell r="N1956" t="str">
            <v>01-Activo</v>
          </cell>
          <cell r="AD1956">
            <v>0</v>
          </cell>
          <cell r="AF1956" t="str">
            <v>Valores representativos de deuda</v>
          </cell>
          <cell r="AG1956" t="str">
            <v>MIRE</v>
          </cell>
        </row>
        <row r="1957">
          <cell r="N1957" t="str">
            <v>01-Activo</v>
          </cell>
          <cell r="AD1957">
            <v>0</v>
          </cell>
          <cell r="AF1957" t="str">
            <v>Valores representativos de deuda</v>
          </cell>
          <cell r="AG1957" t="str">
            <v>MIRE</v>
          </cell>
        </row>
        <row r="1958">
          <cell r="N1958" t="str">
            <v>01-Activo</v>
          </cell>
          <cell r="AD1958">
            <v>0</v>
          </cell>
          <cell r="AF1958" t="str">
            <v>Valores representativos de deuda</v>
          </cell>
          <cell r="AG1958" t="str">
            <v>SALDO CERO</v>
          </cell>
        </row>
        <row r="1959">
          <cell r="N1959" t="str">
            <v>01-Activo</v>
          </cell>
          <cell r="AD1959">
            <v>0</v>
          </cell>
          <cell r="AF1959" t="str">
            <v>Valores representativos de deuda</v>
          </cell>
          <cell r="AG1959" t="str">
            <v>SALDO CERO</v>
          </cell>
        </row>
        <row r="1960">
          <cell r="N1960" t="str">
            <v>01-Activo</v>
          </cell>
          <cell r="AD1960">
            <v>0</v>
          </cell>
          <cell r="AF1960" t="str">
            <v>Valores representativos de deuda</v>
          </cell>
          <cell r="AG1960" t="str">
            <v>SALDO CERO</v>
          </cell>
        </row>
        <row r="1961">
          <cell r="N1961" t="str">
            <v>01-Activo</v>
          </cell>
          <cell r="AD1961">
            <v>0</v>
          </cell>
          <cell r="AF1961" t="str">
            <v>Valores representativos de deuda</v>
          </cell>
          <cell r="AG1961" t="str">
            <v>SALDO CERO</v>
          </cell>
        </row>
        <row r="1962">
          <cell r="N1962" t="str">
            <v>01-Activo</v>
          </cell>
          <cell r="AD1962">
            <v>0</v>
          </cell>
          <cell r="AF1962" t="str">
            <v>Valores representativos de deuda</v>
          </cell>
          <cell r="AG1962" t="str">
            <v>SALDO CERO</v>
          </cell>
        </row>
        <row r="1963">
          <cell r="N1963" t="str">
            <v>01-Activo</v>
          </cell>
          <cell r="AD1963">
            <v>0</v>
          </cell>
          <cell r="AF1963" t="str">
            <v>Valores representativos de deuda</v>
          </cell>
          <cell r="AG1963" t="str">
            <v>SALDO CERO</v>
          </cell>
        </row>
        <row r="1964">
          <cell r="N1964" t="str">
            <v>01-Activo</v>
          </cell>
          <cell r="AD1964">
            <v>0</v>
          </cell>
          <cell r="AF1964" t="str">
            <v>Valores representativos de deuda</v>
          </cell>
          <cell r="AG1964" t="str">
            <v>SALDO CERO</v>
          </cell>
        </row>
        <row r="1965">
          <cell r="N1965" t="str">
            <v>01-Activo</v>
          </cell>
          <cell r="AD1965">
            <v>0</v>
          </cell>
          <cell r="AF1965" t="str">
            <v>Valores representativos de deuda</v>
          </cell>
          <cell r="AG1965" t="str">
            <v>MIRE</v>
          </cell>
        </row>
        <row r="1966">
          <cell r="N1966" t="str">
            <v>01-Activo</v>
          </cell>
          <cell r="AD1966">
            <v>0</v>
          </cell>
          <cell r="AF1966" t="str">
            <v>Valores representativos de deuda</v>
          </cell>
          <cell r="AG1966" t="str">
            <v>MIRE</v>
          </cell>
        </row>
        <row r="1967">
          <cell r="N1967" t="str">
            <v>01-Activo</v>
          </cell>
          <cell r="AD1967">
            <v>0</v>
          </cell>
          <cell r="AF1967" t="str">
            <v>Valores representativos de deuda</v>
          </cell>
          <cell r="AG1967" t="str">
            <v>MIRE</v>
          </cell>
        </row>
        <row r="1968">
          <cell r="N1968" t="str">
            <v>01-Activo</v>
          </cell>
          <cell r="AD1968">
            <v>0</v>
          </cell>
          <cell r="AF1968" t="str">
            <v>Valores representativos de deuda</v>
          </cell>
          <cell r="AG1968" t="str">
            <v>MIRE</v>
          </cell>
        </row>
        <row r="1969">
          <cell r="N1969" t="str">
            <v>01-Activo</v>
          </cell>
          <cell r="AD1969">
            <v>870381.37</v>
          </cell>
          <cell r="AF1969" t="str">
            <v>Valores representativos de deuda</v>
          </cell>
          <cell r="AG1969" t="str">
            <v>MIRE</v>
          </cell>
        </row>
        <row r="1970">
          <cell r="N1970" t="str">
            <v>01-Activo</v>
          </cell>
          <cell r="AD1970">
            <v>0</v>
          </cell>
          <cell r="AF1970" t="str">
            <v>Valores representativos de deuda</v>
          </cell>
          <cell r="AG1970" t="str">
            <v>SALDO CERO</v>
          </cell>
        </row>
        <row r="1971">
          <cell r="N1971" t="str">
            <v>01-Activo</v>
          </cell>
          <cell r="AD1971">
            <v>0</v>
          </cell>
          <cell r="AF1971" t="str">
            <v>Valores representativos de deuda</v>
          </cell>
          <cell r="AG1971" t="str">
            <v>MIRE</v>
          </cell>
        </row>
        <row r="1972">
          <cell r="N1972" t="str">
            <v>01-Activo</v>
          </cell>
          <cell r="AD1972">
            <v>0</v>
          </cell>
          <cell r="AF1972" t="str">
            <v>Valores representativos de deuda</v>
          </cell>
          <cell r="AG1972" t="str">
            <v>MIRE</v>
          </cell>
        </row>
        <row r="1973">
          <cell r="N1973" t="str">
            <v>01-Activo</v>
          </cell>
          <cell r="AD1973">
            <v>0</v>
          </cell>
          <cell r="AF1973" t="str">
            <v>Valores representativos de deuda</v>
          </cell>
          <cell r="AG1973" t="str">
            <v>MIRE</v>
          </cell>
        </row>
        <row r="1974">
          <cell r="N1974" t="str">
            <v>01-Activo</v>
          </cell>
          <cell r="AD1974">
            <v>0</v>
          </cell>
          <cell r="AF1974" t="str">
            <v>Valores representativos de deuda</v>
          </cell>
          <cell r="AG1974" t="str">
            <v>MIRE</v>
          </cell>
        </row>
        <row r="1975">
          <cell r="N1975" t="str">
            <v>01-Activo</v>
          </cell>
          <cell r="AD1975">
            <v>0</v>
          </cell>
          <cell r="AF1975" t="str">
            <v>Valores representativos de deuda</v>
          </cell>
          <cell r="AG1975" t="str">
            <v>MIRE</v>
          </cell>
        </row>
        <row r="1976">
          <cell r="N1976" t="str">
            <v>01-Activo</v>
          </cell>
          <cell r="AD1976">
            <v>3736.81</v>
          </cell>
          <cell r="AF1976" t="str">
            <v>Valores representativos de deuda</v>
          </cell>
          <cell r="AG1976" t="str">
            <v>RMDO Si</v>
          </cell>
        </row>
        <row r="1977">
          <cell r="N1977" t="str">
            <v>01-Activo</v>
          </cell>
          <cell r="AD1977">
            <v>0</v>
          </cell>
          <cell r="AF1977" t="str">
            <v>Valores representativos de deuda</v>
          </cell>
          <cell r="AG1977" t="str">
            <v>SALDO CERO</v>
          </cell>
        </row>
        <row r="1978">
          <cell r="N1978" t="str">
            <v>01-Activo</v>
          </cell>
          <cell r="AD1978">
            <v>0</v>
          </cell>
          <cell r="AF1978" t="str">
            <v>Valores representativos de deuda</v>
          </cell>
          <cell r="AG1978" t="str">
            <v>SALDO CERO</v>
          </cell>
        </row>
        <row r="1979">
          <cell r="N1979" t="str">
            <v>01-Activo</v>
          </cell>
          <cell r="AD1979">
            <v>0</v>
          </cell>
          <cell r="AF1979" t="str">
            <v>Valores representativos de deuda</v>
          </cell>
          <cell r="AG1979" t="str">
            <v>SALDO CERO</v>
          </cell>
        </row>
        <row r="1980">
          <cell r="N1980" t="str">
            <v>01-Activo</v>
          </cell>
          <cell r="AD1980">
            <v>0</v>
          </cell>
          <cell r="AF1980" t="str">
            <v>Valores representativos de deuda</v>
          </cell>
          <cell r="AG1980" t="str">
            <v>SALDO CERO</v>
          </cell>
        </row>
        <row r="1981">
          <cell r="N1981" t="str">
            <v>01-Activo</v>
          </cell>
          <cell r="AD1981">
            <v>0</v>
          </cell>
          <cell r="AF1981" t="str">
            <v>Valores representativos de deuda</v>
          </cell>
          <cell r="AG1981" t="str">
            <v>SALDO CERO</v>
          </cell>
        </row>
        <row r="1982">
          <cell r="N1982" t="str">
            <v>01-Activo</v>
          </cell>
          <cell r="AD1982">
            <v>0</v>
          </cell>
          <cell r="AF1982" t="str">
            <v>Valores representativos de deuda</v>
          </cell>
          <cell r="AG1982" t="str">
            <v>SALDO CERO</v>
          </cell>
        </row>
        <row r="1983">
          <cell r="N1983" t="str">
            <v>01-Activo</v>
          </cell>
          <cell r="AD1983">
            <v>0</v>
          </cell>
          <cell r="AF1983" t="str">
            <v>Valores representativos de deuda</v>
          </cell>
          <cell r="AG1983" t="str">
            <v>SALDO CERO</v>
          </cell>
        </row>
        <row r="1984">
          <cell r="N1984" t="str">
            <v>01-Activo</v>
          </cell>
          <cell r="AD1984">
            <v>0</v>
          </cell>
          <cell r="AF1984" t="str">
            <v>Valores representativos de deuda</v>
          </cell>
          <cell r="AG1984" t="str">
            <v>SALDO CERO</v>
          </cell>
        </row>
        <row r="1985">
          <cell r="N1985" t="str">
            <v>01-Activo</v>
          </cell>
          <cell r="AD1985">
            <v>0</v>
          </cell>
          <cell r="AF1985" t="str">
            <v>Valores representativos de deuda</v>
          </cell>
          <cell r="AG1985" t="str">
            <v>SALDO CERO</v>
          </cell>
        </row>
        <row r="1986">
          <cell r="N1986" t="str">
            <v>01-Activo</v>
          </cell>
          <cell r="AD1986">
            <v>0</v>
          </cell>
          <cell r="AF1986" t="str">
            <v>Valores representativos de deuda</v>
          </cell>
          <cell r="AG1986" t="str">
            <v>SALDO CERO</v>
          </cell>
        </row>
        <row r="1987">
          <cell r="N1987" t="str">
            <v>01-Activo</v>
          </cell>
          <cell r="AD1987">
            <v>0</v>
          </cell>
          <cell r="AF1987" t="str">
            <v>Valores representativos de deuda</v>
          </cell>
          <cell r="AG1987" t="str">
            <v>SALDO CERO</v>
          </cell>
        </row>
        <row r="1988">
          <cell r="N1988" t="str">
            <v>01-Activo</v>
          </cell>
          <cell r="AD1988">
            <v>0</v>
          </cell>
          <cell r="AF1988" t="str">
            <v>Valores representativos de deuda</v>
          </cell>
          <cell r="AG1988" t="str">
            <v>SALDO CERO</v>
          </cell>
        </row>
        <row r="1989">
          <cell r="N1989" t="str">
            <v>01-Activo</v>
          </cell>
          <cell r="AD1989">
            <v>0</v>
          </cell>
          <cell r="AF1989" t="str">
            <v>Valores representativos de deuda</v>
          </cell>
          <cell r="AG1989" t="str">
            <v>SALDO CERO</v>
          </cell>
        </row>
        <row r="1990">
          <cell r="N1990" t="str">
            <v>01-Activo</v>
          </cell>
          <cell r="AD1990">
            <v>0</v>
          </cell>
          <cell r="AF1990" t="str">
            <v>Valores representativos de deuda</v>
          </cell>
          <cell r="AG1990" t="str">
            <v>SALDO CERO</v>
          </cell>
        </row>
        <row r="1991">
          <cell r="N1991" t="str">
            <v>01-Activo</v>
          </cell>
          <cell r="AD1991">
            <v>0</v>
          </cell>
          <cell r="AF1991" t="str">
            <v>Valores representativos de deuda</v>
          </cell>
          <cell r="AG1991" t="str">
            <v>SALDO CERO</v>
          </cell>
        </row>
        <row r="1992">
          <cell r="N1992" t="str">
            <v>01-Activo</v>
          </cell>
          <cell r="AD1992">
            <v>0</v>
          </cell>
          <cell r="AF1992" t="str">
            <v>Valores representativos de deuda</v>
          </cell>
          <cell r="AG1992" t="str">
            <v>SALDO CERO</v>
          </cell>
        </row>
        <row r="1993">
          <cell r="N1993" t="str">
            <v>01-Activo</v>
          </cell>
          <cell r="AD1993">
            <v>0</v>
          </cell>
          <cell r="AF1993" t="str">
            <v>Valores representativos de deuda</v>
          </cell>
          <cell r="AG1993" t="str">
            <v>SALDO CERO</v>
          </cell>
        </row>
        <row r="1994">
          <cell r="N1994" t="str">
            <v>01-Activo</v>
          </cell>
          <cell r="AD1994">
            <v>0</v>
          </cell>
          <cell r="AF1994" t="str">
            <v>Valores representativos de deuda</v>
          </cell>
          <cell r="AG1994" t="str">
            <v>SALDO CERO</v>
          </cell>
        </row>
        <row r="1995">
          <cell r="N1995" t="str">
            <v>01-Activo</v>
          </cell>
          <cell r="AD1995">
            <v>0</v>
          </cell>
          <cell r="AF1995" t="str">
            <v>Valores representativos de deuda</v>
          </cell>
          <cell r="AG1995" t="str">
            <v>SALDO CERO</v>
          </cell>
        </row>
        <row r="1996">
          <cell r="N1996" t="str">
            <v>01-Activo</v>
          </cell>
          <cell r="AD1996">
            <v>0</v>
          </cell>
          <cell r="AF1996" t="str">
            <v>Valores representativos de deuda</v>
          </cell>
          <cell r="AG1996" t="str">
            <v>NO</v>
          </cell>
        </row>
        <row r="1997">
          <cell r="N1997" t="str">
            <v>01-Activo</v>
          </cell>
          <cell r="AD1997">
            <v>0</v>
          </cell>
          <cell r="AF1997" t="str">
            <v>Valores representativos de deuda</v>
          </cell>
          <cell r="AG1997" t="str">
            <v>NO</v>
          </cell>
        </row>
        <row r="1998">
          <cell r="N1998" t="str">
            <v>01-Activo</v>
          </cell>
          <cell r="AD1998">
            <v>0</v>
          </cell>
          <cell r="AF1998" t="str">
            <v>Valores representativos de deuda</v>
          </cell>
          <cell r="AG1998" t="str">
            <v>SALDO CERO</v>
          </cell>
        </row>
        <row r="1999">
          <cell r="N1999" t="str">
            <v>01-Activo</v>
          </cell>
          <cell r="AD1999">
            <v>0</v>
          </cell>
          <cell r="AF1999" t="str">
            <v>Valores representativos de deuda</v>
          </cell>
          <cell r="AG1999" t="str">
            <v>NO</v>
          </cell>
        </row>
        <row r="2000">
          <cell r="N2000" t="str">
            <v>01-Activo</v>
          </cell>
          <cell r="AD2000">
            <v>0</v>
          </cell>
          <cell r="AF2000" t="str">
            <v>Valores representativos de deuda</v>
          </cell>
          <cell r="AG2000" t="str">
            <v>NO</v>
          </cell>
        </row>
        <row r="2001">
          <cell r="N2001" t="str">
            <v>01-Activo</v>
          </cell>
          <cell r="AD2001">
            <v>0</v>
          </cell>
          <cell r="AF2001" t="str">
            <v>Valores representativos de deuda</v>
          </cell>
          <cell r="AG2001" t="str">
            <v>SALDO CERO</v>
          </cell>
        </row>
        <row r="2002">
          <cell r="N2002" t="str">
            <v>01-Activo</v>
          </cell>
          <cell r="AD2002">
            <v>0</v>
          </cell>
          <cell r="AF2002" t="str">
            <v>Valores representativos de deuda</v>
          </cell>
          <cell r="AG2002" t="str">
            <v>SALDO CERO</v>
          </cell>
        </row>
        <row r="2003">
          <cell r="N2003" t="str">
            <v>01-Activo</v>
          </cell>
          <cell r="AD2003">
            <v>0</v>
          </cell>
          <cell r="AF2003" t="str">
            <v>Valores representativos de deuda</v>
          </cell>
          <cell r="AG2003" t="str">
            <v>SALDO CERO</v>
          </cell>
        </row>
        <row r="2004">
          <cell r="N2004" t="str">
            <v>01-Activo</v>
          </cell>
          <cell r="AD2004">
            <v>0</v>
          </cell>
          <cell r="AF2004" t="str">
            <v>Valores representativos de deuda</v>
          </cell>
          <cell r="AG2004" t="str">
            <v>SALDO CERO</v>
          </cell>
        </row>
        <row r="2005">
          <cell r="N2005" t="str">
            <v>01-Activo</v>
          </cell>
          <cell r="AD2005">
            <v>0</v>
          </cell>
          <cell r="AF2005" t="str">
            <v>Valores representativos de deuda</v>
          </cell>
          <cell r="AG2005" t="str">
            <v>MIRE</v>
          </cell>
        </row>
        <row r="2006">
          <cell r="N2006" t="str">
            <v>01-Activo</v>
          </cell>
          <cell r="AD2006">
            <v>0</v>
          </cell>
          <cell r="AF2006" t="str">
            <v>Valores representativos de deuda</v>
          </cell>
          <cell r="AG2006" t="str">
            <v>MIRE</v>
          </cell>
        </row>
        <row r="2007">
          <cell r="N2007" t="str">
            <v>01-Activo</v>
          </cell>
          <cell r="AD2007">
            <v>0</v>
          </cell>
          <cell r="AF2007" t="str">
            <v>Valores representativos de deuda</v>
          </cell>
          <cell r="AG2007" t="str">
            <v>MIRE</v>
          </cell>
        </row>
        <row r="2008">
          <cell r="N2008" t="str">
            <v>01-Activo</v>
          </cell>
          <cell r="AD2008">
            <v>0</v>
          </cell>
          <cell r="AF2008" t="str">
            <v>Valores representativos de deuda</v>
          </cell>
          <cell r="AG2008" t="str">
            <v>MIRE</v>
          </cell>
        </row>
        <row r="2009">
          <cell r="N2009" t="str">
            <v>01-Activo</v>
          </cell>
          <cell r="AD2009">
            <v>0</v>
          </cell>
          <cell r="AF2009" t="str">
            <v>Valores representativos de deuda</v>
          </cell>
          <cell r="AG2009" t="str">
            <v>MIRE</v>
          </cell>
        </row>
        <row r="2010">
          <cell r="N2010" t="str">
            <v>01-Activo</v>
          </cell>
          <cell r="AD2010">
            <v>0</v>
          </cell>
          <cell r="AF2010" t="str">
            <v>Valores representativos de deuda</v>
          </cell>
          <cell r="AG2010" t="str">
            <v>SALDO CERO</v>
          </cell>
        </row>
        <row r="2011">
          <cell r="N2011" t="str">
            <v>01-Activo</v>
          </cell>
          <cell r="AD2011">
            <v>0</v>
          </cell>
          <cell r="AF2011" t="str">
            <v>Valores representativos de deuda</v>
          </cell>
          <cell r="AG2011" t="str">
            <v>SALDO CERO</v>
          </cell>
        </row>
        <row r="2012">
          <cell r="N2012" t="str">
            <v>01-Activo</v>
          </cell>
          <cell r="AD2012">
            <v>0</v>
          </cell>
          <cell r="AF2012" t="str">
            <v>Valores representativos de deuda</v>
          </cell>
          <cell r="AG2012" t="str">
            <v>SALDO CERO</v>
          </cell>
        </row>
        <row r="2013">
          <cell r="N2013" t="str">
            <v>01-Activo</v>
          </cell>
          <cell r="AD2013">
            <v>0</v>
          </cell>
          <cell r="AF2013" t="str">
            <v>Valores representativos de deuda</v>
          </cell>
          <cell r="AG2013" t="str">
            <v>SALDO CERO</v>
          </cell>
        </row>
        <row r="2014">
          <cell r="N2014" t="str">
            <v>01-Activo</v>
          </cell>
          <cell r="AD2014">
            <v>0</v>
          </cell>
          <cell r="AF2014" t="str">
            <v>Valores representativos de deuda</v>
          </cell>
          <cell r="AG2014" t="str">
            <v>SALDO CERO</v>
          </cell>
        </row>
        <row r="2015">
          <cell r="N2015" t="str">
            <v>01-Activo</v>
          </cell>
          <cell r="AD2015">
            <v>0</v>
          </cell>
          <cell r="AF2015" t="str">
            <v>Valores representativos de deuda</v>
          </cell>
          <cell r="AG2015" t="str">
            <v>MIRE</v>
          </cell>
        </row>
        <row r="2016">
          <cell r="N2016" t="str">
            <v>01-Activo</v>
          </cell>
          <cell r="AD2016">
            <v>0</v>
          </cell>
          <cell r="AF2016" t="str">
            <v>Valores representativos de deuda</v>
          </cell>
          <cell r="AG2016" t="str">
            <v>MIRE</v>
          </cell>
        </row>
        <row r="2017">
          <cell r="N2017" t="str">
            <v>01-Activo</v>
          </cell>
          <cell r="AD2017">
            <v>0</v>
          </cell>
          <cell r="AF2017" t="str">
            <v>Valores representativos de deuda</v>
          </cell>
          <cell r="AG2017" t="str">
            <v>MIRE</v>
          </cell>
        </row>
        <row r="2018">
          <cell r="N2018" t="str">
            <v>01-Activo</v>
          </cell>
          <cell r="AD2018">
            <v>0</v>
          </cell>
          <cell r="AF2018" t="str">
            <v>Valores representativos de deuda</v>
          </cell>
          <cell r="AG2018" t="str">
            <v>MIRE</v>
          </cell>
        </row>
        <row r="2019">
          <cell r="N2019" t="str">
            <v>01-Activo</v>
          </cell>
          <cell r="AD2019">
            <v>0</v>
          </cell>
          <cell r="AF2019" t="str">
            <v>Valores representativos de deuda</v>
          </cell>
          <cell r="AG2019" t="str">
            <v>MIRE</v>
          </cell>
        </row>
        <row r="2020">
          <cell r="N2020" t="str">
            <v>01-Activo</v>
          </cell>
          <cell r="AD2020">
            <v>0</v>
          </cell>
          <cell r="AF2020" t="str">
            <v>Valores representativos de deuda</v>
          </cell>
          <cell r="AG2020" t="str">
            <v>MIRE</v>
          </cell>
        </row>
        <row r="2021">
          <cell r="N2021" t="str">
            <v>01-Activo</v>
          </cell>
          <cell r="AD2021">
            <v>0</v>
          </cell>
          <cell r="AF2021" t="str">
            <v>Valores representativos de deuda</v>
          </cell>
          <cell r="AG2021" t="str">
            <v>MIRE</v>
          </cell>
        </row>
        <row r="2022">
          <cell r="N2022" t="str">
            <v>01-Activo</v>
          </cell>
          <cell r="AD2022">
            <v>-1256.53</v>
          </cell>
          <cell r="AF2022" t="str">
            <v>Valores representativos de deuda</v>
          </cell>
          <cell r="AG2022" t="str">
            <v>MIRE</v>
          </cell>
        </row>
        <row r="2023">
          <cell r="N2023" t="str">
            <v>01-Activo</v>
          </cell>
          <cell r="AD2023">
            <v>-595243.95000000007</v>
          </cell>
          <cell r="AF2023" t="str">
            <v>Valores representativos de deuda</v>
          </cell>
          <cell r="AG2023" t="str">
            <v>MIRE</v>
          </cell>
        </row>
        <row r="2024">
          <cell r="N2024" t="str">
            <v>01-Activo</v>
          </cell>
          <cell r="AD2024">
            <v>0</v>
          </cell>
          <cell r="AF2024" t="str">
            <v>Valores representativos de deuda</v>
          </cell>
          <cell r="AG2024" t="str">
            <v>MIRE</v>
          </cell>
        </row>
        <row r="2025">
          <cell r="N2025" t="str">
            <v>01-Activo</v>
          </cell>
          <cell r="AD2025">
            <v>0</v>
          </cell>
          <cell r="AF2025" t="str">
            <v>Valores representativos de deuda</v>
          </cell>
          <cell r="AG2025" t="str">
            <v>NO</v>
          </cell>
        </row>
        <row r="2026">
          <cell r="N2026" t="str">
            <v>01-Activo</v>
          </cell>
          <cell r="AD2026">
            <v>0</v>
          </cell>
          <cell r="AF2026" t="str">
            <v>Valores representativos de deuda</v>
          </cell>
          <cell r="AG2026" t="str">
            <v>SALDO CERO</v>
          </cell>
        </row>
        <row r="2027">
          <cell r="N2027" t="str">
            <v>01-Activo</v>
          </cell>
          <cell r="AD2027">
            <v>0</v>
          </cell>
          <cell r="AF2027" t="str">
            <v>Valores representativos de deuda</v>
          </cell>
          <cell r="AG2027" t="str">
            <v>SALDO CERO</v>
          </cell>
        </row>
        <row r="2028">
          <cell r="N2028" t="str">
            <v>01-Activo</v>
          </cell>
          <cell r="AD2028">
            <v>0</v>
          </cell>
          <cell r="AF2028" t="str">
            <v>Valores representativos de deuda</v>
          </cell>
          <cell r="AG2028" t="str">
            <v>NO</v>
          </cell>
        </row>
        <row r="2029">
          <cell r="N2029" t="str">
            <v>01-Activo</v>
          </cell>
          <cell r="AD2029">
            <v>0</v>
          </cell>
          <cell r="AF2029" t="str">
            <v>Valores representativos de deuda</v>
          </cell>
          <cell r="AG2029" t="str">
            <v>SALDO CERO</v>
          </cell>
        </row>
        <row r="2030">
          <cell r="N2030" t="str">
            <v>01-Activo</v>
          </cell>
          <cell r="AD2030">
            <v>0</v>
          </cell>
          <cell r="AF2030" t="str">
            <v>Valores representativos de deuda</v>
          </cell>
          <cell r="AG2030" t="str">
            <v>SALDO CERO</v>
          </cell>
        </row>
        <row r="2031">
          <cell r="N2031" t="str">
            <v>01-Activo</v>
          </cell>
          <cell r="AD2031">
            <v>0</v>
          </cell>
          <cell r="AF2031" t="str">
            <v>Valores representativos de deuda</v>
          </cell>
          <cell r="AG2031" t="str">
            <v>NO</v>
          </cell>
        </row>
        <row r="2032">
          <cell r="N2032" t="str">
            <v>01-Activo</v>
          </cell>
          <cell r="AD2032">
            <v>0</v>
          </cell>
          <cell r="AF2032" t="str">
            <v>Valores representativos de deuda</v>
          </cell>
          <cell r="AG2032" t="str">
            <v>SALDO CERO</v>
          </cell>
        </row>
        <row r="2033">
          <cell r="N2033" t="str">
            <v>01-Activo</v>
          </cell>
          <cell r="AD2033">
            <v>0</v>
          </cell>
          <cell r="AF2033" t="str">
            <v>Valores representativos de deuda</v>
          </cell>
          <cell r="AG2033" t="str">
            <v>SALDO CERO</v>
          </cell>
        </row>
        <row r="2034">
          <cell r="N2034" t="str">
            <v>01-Activo</v>
          </cell>
          <cell r="AD2034">
            <v>0</v>
          </cell>
          <cell r="AF2034" t="str">
            <v>Valores representativos de deuda</v>
          </cell>
          <cell r="AG2034" t="str">
            <v>NO</v>
          </cell>
        </row>
        <row r="2035">
          <cell r="N2035" t="str">
            <v>01-Activo</v>
          </cell>
          <cell r="AD2035">
            <v>0</v>
          </cell>
          <cell r="AF2035" t="str">
            <v>Valores representativos de deuda</v>
          </cell>
          <cell r="AG2035" t="str">
            <v>SALDO CERO</v>
          </cell>
        </row>
        <row r="2036">
          <cell r="N2036" t="str">
            <v>01-Activo</v>
          </cell>
          <cell r="AD2036">
            <v>0</v>
          </cell>
          <cell r="AF2036" t="str">
            <v>Valores representativos de deuda</v>
          </cell>
          <cell r="AG2036" t="str">
            <v>SALDO CERO</v>
          </cell>
        </row>
        <row r="2037">
          <cell r="N2037" t="str">
            <v>01-Activo</v>
          </cell>
          <cell r="AD2037">
            <v>0</v>
          </cell>
          <cell r="AF2037" t="str">
            <v>Valores representativos de deuda</v>
          </cell>
          <cell r="AG2037" t="str">
            <v>NO</v>
          </cell>
        </row>
        <row r="2038">
          <cell r="N2038" t="str">
            <v>01-Activo</v>
          </cell>
          <cell r="AD2038">
            <v>0</v>
          </cell>
          <cell r="AF2038" t="str">
            <v>Valores representativos de deuda</v>
          </cell>
          <cell r="AG2038" t="str">
            <v>SALDO CERO</v>
          </cell>
        </row>
        <row r="2039">
          <cell r="N2039" t="str">
            <v>01-Activo</v>
          </cell>
          <cell r="AD2039">
            <v>0</v>
          </cell>
          <cell r="AF2039" t="str">
            <v>Valores representativos de deuda</v>
          </cell>
          <cell r="AG2039" t="str">
            <v>SALDO CERO</v>
          </cell>
        </row>
        <row r="2040">
          <cell r="N2040" t="str">
            <v>01-Activo</v>
          </cell>
          <cell r="AD2040">
            <v>0</v>
          </cell>
          <cell r="AF2040" t="str">
            <v>Valores representativos de deuda</v>
          </cell>
          <cell r="AG2040" t="str">
            <v>NO</v>
          </cell>
        </row>
        <row r="2041">
          <cell r="N2041" t="str">
            <v>01-Activo</v>
          </cell>
          <cell r="AD2041">
            <v>0</v>
          </cell>
          <cell r="AF2041" t="str">
            <v>Valores representativos de deuda</v>
          </cell>
          <cell r="AG2041" t="str">
            <v>SALDO CERO</v>
          </cell>
        </row>
        <row r="2042">
          <cell r="N2042" t="str">
            <v>01-Activo</v>
          </cell>
          <cell r="AD2042">
            <v>0</v>
          </cell>
          <cell r="AF2042" t="str">
            <v>Valores representativos de deuda</v>
          </cell>
          <cell r="AG2042" t="str">
            <v>SALDO CERO</v>
          </cell>
        </row>
        <row r="2043">
          <cell r="N2043" t="str">
            <v>01-Activo</v>
          </cell>
          <cell r="AD2043">
            <v>0</v>
          </cell>
          <cell r="AF2043" t="str">
            <v>Valores representativos de deuda</v>
          </cell>
          <cell r="AG2043" t="str">
            <v>NO</v>
          </cell>
        </row>
        <row r="2044">
          <cell r="N2044" t="str">
            <v>01-Activo</v>
          </cell>
          <cell r="AD2044">
            <v>0</v>
          </cell>
          <cell r="AF2044" t="str">
            <v>Valores representativos de deuda</v>
          </cell>
          <cell r="AG2044" t="str">
            <v>SALDO CERO</v>
          </cell>
        </row>
        <row r="2045">
          <cell r="N2045" t="str">
            <v>01-Activo</v>
          </cell>
          <cell r="AD2045">
            <v>0</v>
          </cell>
          <cell r="AF2045" t="str">
            <v>Valores representativos de deuda</v>
          </cell>
          <cell r="AG2045" t="str">
            <v>SALDO CERO</v>
          </cell>
        </row>
        <row r="2046">
          <cell r="N2046" t="str">
            <v>01-Activo</v>
          </cell>
          <cell r="AD2046">
            <v>0</v>
          </cell>
          <cell r="AF2046" t="str">
            <v>Valores representativos de deuda</v>
          </cell>
          <cell r="AG2046" t="str">
            <v>NO</v>
          </cell>
        </row>
        <row r="2047">
          <cell r="N2047" t="str">
            <v>01-Activo</v>
          </cell>
          <cell r="AD2047">
            <v>0</v>
          </cell>
          <cell r="AF2047" t="str">
            <v>Valores representativos de deuda</v>
          </cell>
          <cell r="AG2047" t="str">
            <v>SALDO CERO</v>
          </cell>
        </row>
        <row r="2048">
          <cell r="N2048" t="str">
            <v>01-Activo</v>
          </cell>
          <cell r="AD2048">
            <v>0</v>
          </cell>
          <cell r="AF2048" t="str">
            <v>Valores representativos de deuda</v>
          </cell>
          <cell r="AG2048" t="str">
            <v>SALDO CERO</v>
          </cell>
        </row>
        <row r="2049">
          <cell r="N2049" t="str">
            <v>01-Activo</v>
          </cell>
          <cell r="AD2049">
            <v>0</v>
          </cell>
          <cell r="AF2049" t="str">
            <v>Valores representativos de deuda</v>
          </cell>
          <cell r="AG2049" t="str">
            <v>SALDO CERO</v>
          </cell>
        </row>
        <row r="2050">
          <cell r="N2050" t="str">
            <v>01-Activo</v>
          </cell>
          <cell r="AD2050">
            <v>0</v>
          </cell>
          <cell r="AF2050" t="str">
            <v>Valores representativos de deuda</v>
          </cell>
          <cell r="AG2050" t="str">
            <v>SALDO CERO</v>
          </cell>
        </row>
        <row r="2051">
          <cell r="N2051" t="str">
            <v>01-Activo</v>
          </cell>
          <cell r="AD2051">
            <v>0</v>
          </cell>
          <cell r="AF2051" t="str">
            <v>Valores representativos de deuda</v>
          </cell>
          <cell r="AG2051" t="str">
            <v>SALDO CERO</v>
          </cell>
        </row>
        <row r="2052">
          <cell r="N2052" t="str">
            <v>01-Activo</v>
          </cell>
          <cell r="AD2052">
            <v>0</v>
          </cell>
          <cell r="AF2052" t="str">
            <v>Valores representativos de deuda</v>
          </cell>
          <cell r="AG2052" t="str">
            <v>SALDO CERO</v>
          </cell>
        </row>
        <row r="2053">
          <cell r="N2053" t="str">
            <v>01-Activo</v>
          </cell>
          <cell r="AD2053">
            <v>0</v>
          </cell>
          <cell r="AF2053" t="str">
            <v>Valores representativos de deuda</v>
          </cell>
          <cell r="AG2053" t="str">
            <v>SALDO CERO</v>
          </cell>
        </row>
        <row r="2054">
          <cell r="N2054" t="str">
            <v>01-Activo</v>
          </cell>
          <cell r="AD2054">
            <v>0</v>
          </cell>
          <cell r="AF2054" t="str">
            <v>Valores representativos de deuda</v>
          </cell>
          <cell r="AG2054" t="str">
            <v>SALDO CERO</v>
          </cell>
        </row>
        <row r="2055">
          <cell r="N2055" t="str">
            <v>01-Activo</v>
          </cell>
          <cell r="AD2055">
            <v>0</v>
          </cell>
          <cell r="AF2055" t="str">
            <v>Valores representativos de deuda</v>
          </cell>
          <cell r="AG2055" t="str">
            <v>SALDO CERO</v>
          </cell>
        </row>
        <row r="2056">
          <cell r="N2056" t="str">
            <v>01-Activo</v>
          </cell>
          <cell r="AD2056">
            <v>0</v>
          </cell>
          <cell r="AF2056" t="str">
            <v>Valores representativos de deuda</v>
          </cell>
          <cell r="AG2056" t="str">
            <v>NO</v>
          </cell>
        </row>
        <row r="2057">
          <cell r="N2057" t="str">
            <v>01-Activo</v>
          </cell>
          <cell r="AD2057">
            <v>0</v>
          </cell>
          <cell r="AF2057" t="str">
            <v>Valores representativos de deuda</v>
          </cell>
          <cell r="AG2057" t="str">
            <v>NO</v>
          </cell>
        </row>
        <row r="2058">
          <cell r="N2058" t="str">
            <v>01-Activo</v>
          </cell>
          <cell r="AD2058">
            <v>0</v>
          </cell>
          <cell r="AF2058" t="str">
            <v>Valores representativos de deuda</v>
          </cell>
          <cell r="AG2058" t="str">
            <v>NO</v>
          </cell>
        </row>
        <row r="2059">
          <cell r="N2059" t="str">
            <v>01-Activo</v>
          </cell>
          <cell r="AD2059">
            <v>0</v>
          </cell>
          <cell r="AF2059" t="str">
            <v>Valores representativos de deuda</v>
          </cell>
          <cell r="AG2059" t="str">
            <v>NO</v>
          </cell>
        </row>
        <row r="2060">
          <cell r="N2060" t="str">
            <v>01-Activo</v>
          </cell>
          <cell r="AD2060">
            <v>0</v>
          </cell>
          <cell r="AF2060" t="str">
            <v>Valores representativos de deuda</v>
          </cell>
          <cell r="AG2060" t="str">
            <v>MIRE</v>
          </cell>
        </row>
        <row r="2061">
          <cell r="N2061" t="str">
            <v>01-Activo</v>
          </cell>
          <cell r="AD2061">
            <v>0</v>
          </cell>
          <cell r="AF2061" t="str">
            <v>Valores representativos de deuda</v>
          </cell>
          <cell r="AG2061" t="str">
            <v>MIRE</v>
          </cell>
        </row>
        <row r="2062">
          <cell r="N2062" t="str">
            <v>01-Activo</v>
          </cell>
          <cell r="AD2062">
            <v>0</v>
          </cell>
          <cell r="AF2062" t="str">
            <v>Valores representativos de deuda</v>
          </cell>
          <cell r="AG2062" t="str">
            <v>MIRE</v>
          </cell>
        </row>
        <row r="2063">
          <cell r="N2063" t="str">
            <v>01-Activo</v>
          </cell>
          <cell r="AD2063">
            <v>0</v>
          </cell>
          <cell r="AF2063" t="str">
            <v>Valores representativos de deuda</v>
          </cell>
          <cell r="AG2063" t="str">
            <v>MIRE</v>
          </cell>
        </row>
        <row r="2064">
          <cell r="N2064" t="str">
            <v>01-Activo</v>
          </cell>
          <cell r="AD2064">
            <v>0</v>
          </cell>
          <cell r="AF2064" t="str">
            <v>Valores representativos de deuda</v>
          </cell>
          <cell r="AG2064" t="str">
            <v>MIRE</v>
          </cell>
        </row>
        <row r="2065">
          <cell r="N2065" t="str">
            <v>01-Activo</v>
          </cell>
          <cell r="AD2065">
            <v>0</v>
          </cell>
          <cell r="AF2065" t="str">
            <v>Valores representativos de deuda</v>
          </cell>
          <cell r="AG2065" t="str">
            <v>SALDO CERO</v>
          </cell>
        </row>
        <row r="2066">
          <cell r="N2066" t="str">
            <v>01-Activo</v>
          </cell>
          <cell r="AD2066">
            <v>0</v>
          </cell>
          <cell r="AF2066" t="str">
            <v>Valores representativos de deuda</v>
          </cell>
          <cell r="AG2066" t="str">
            <v>SALDO CERO</v>
          </cell>
        </row>
        <row r="2067">
          <cell r="N2067" t="str">
            <v>01-Activo</v>
          </cell>
          <cell r="AD2067">
            <v>0</v>
          </cell>
          <cell r="AF2067" t="str">
            <v>Valores representativos de deuda</v>
          </cell>
          <cell r="AG2067" t="str">
            <v>SALDO CERO</v>
          </cell>
        </row>
        <row r="2068">
          <cell r="N2068" t="str">
            <v>01-Activo</v>
          </cell>
          <cell r="AD2068">
            <v>0</v>
          </cell>
          <cell r="AF2068" t="str">
            <v>Valores representativos de deuda</v>
          </cell>
          <cell r="AG2068" t="str">
            <v>SALDO CERO</v>
          </cell>
        </row>
        <row r="2069">
          <cell r="N2069" t="str">
            <v>01-Activo</v>
          </cell>
          <cell r="AD2069">
            <v>0</v>
          </cell>
          <cell r="AF2069" t="str">
            <v>Valores representativos de deuda</v>
          </cell>
          <cell r="AG2069" t="str">
            <v>SALDO CERO</v>
          </cell>
        </row>
        <row r="2070">
          <cell r="N2070" t="str">
            <v>01-Activo</v>
          </cell>
          <cell r="AD2070">
            <v>0</v>
          </cell>
          <cell r="AF2070" t="str">
            <v>Valores representativos de deuda</v>
          </cell>
          <cell r="AG2070" t="str">
            <v>MIRE</v>
          </cell>
        </row>
        <row r="2071">
          <cell r="N2071" t="str">
            <v>01-Activo</v>
          </cell>
          <cell r="AD2071">
            <v>0</v>
          </cell>
          <cell r="AF2071" t="str">
            <v>Valores representativos de deuda</v>
          </cell>
          <cell r="AG2071" t="str">
            <v>MIRE</v>
          </cell>
        </row>
        <row r="2072">
          <cell r="N2072" t="str">
            <v>01-Activo</v>
          </cell>
          <cell r="AD2072">
            <v>0</v>
          </cell>
          <cell r="AF2072" t="str">
            <v>Valores representativos de deuda</v>
          </cell>
          <cell r="AG2072" t="str">
            <v>MIRE</v>
          </cell>
        </row>
        <row r="2073">
          <cell r="N2073" t="str">
            <v>01-Activo</v>
          </cell>
          <cell r="AD2073">
            <v>0</v>
          </cell>
          <cell r="AF2073" t="str">
            <v>Valores representativos de deuda</v>
          </cell>
          <cell r="AG2073" t="str">
            <v>MIRE</v>
          </cell>
        </row>
        <row r="2074">
          <cell r="N2074" t="str">
            <v>01-Activo</v>
          </cell>
          <cell r="AD2074">
            <v>0</v>
          </cell>
          <cell r="AF2074" t="str">
            <v>Valores representativos de deuda</v>
          </cell>
          <cell r="AG2074" t="str">
            <v>MIRE</v>
          </cell>
        </row>
        <row r="2075">
          <cell r="N2075" t="str">
            <v>01-Activo</v>
          </cell>
          <cell r="AD2075">
            <v>-114.73</v>
          </cell>
          <cell r="AF2075" t="str">
            <v>Valores representativos de deuda</v>
          </cell>
          <cell r="AG2075" t="str">
            <v>MIRE</v>
          </cell>
        </row>
        <row r="2076">
          <cell r="N2076" t="str">
            <v>01-Activo</v>
          </cell>
          <cell r="AD2076">
            <v>-1477.3100000000002</v>
          </cell>
          <cell r="AF2076" t="str">
            <v>Valores representativos de deuda</v>
          </cell>
          <cell r="AG2076" t="str">
            <v>MIRE</v>
          </cell>
        </row>
        <row r="2077">
          <cell r="N2077" t="str">
            <v>01-Activo</v>
          </cell>
          <cell r="AD2077">
            <v>-355.01</v>
          </cell>
          <cell r="AF2077" t="str">
            <v>Valores representativos de deuda</v>
          </cell>
          <cell r="AG2077" t="str">
            <v>MIRE</v>
          </cell>
        </row>
        <row r="2078">
          <cell r="N2078" t="str">
            <v>01-Activo</v>
          </cell>
          <cell r="AD2078">
            <v>-3403.6400000000003</v>
          </cell>
          <cell r="AF2078" t="str">
            <v>Valores representativos de deuda</v>
          </cell>
          <cell r="AG2078" t="str">
            <v>MIRE</v>
          </cell>
        </row>
        <row r="2079">
          <cell r="N2079" t="str">
            <v>01-Activo</v>
          </cell>
          <cell r="AD2079">
            <v>-441.14</v>
          </cell>
          <cell r="AF2079" t="str">
            <v>Valores representativos de deuda</v>
          </cell>
          <cell r="AG2079" t="str">
            <v>MIRE</v>
          </cell>
        </row>
        <row r="2080">
          <cell r="N2080" t="str">
            <v>01-Activo</v>
          </cell>
          <cell r="AD2080">
            <v>0</v>
          </cell>
          <cell r="AF2080" t="str">
            <v>Valores representativos de deuda</v>
          </cell>
          <cell r="AG2080" t="str">
            <v>MIRE</v>
          </cell>
        </row>
        <row r="2081">
          <cell r="N2081" t="str">
            <v>01-Activo</v>
          </cell>
          <cell r="AD2081">
            <v>0</v>
          </cell>
          <cell r="AF2081" t="str">
            <v>Valores representativos de deuda</v>
          </cell>
          <cell r="AG2081" t="str">
            <v>MIRE</v>
          </cell>
        </row>
        <row r="2082">
          <cell r="N2082" t="str">
            <v>01-Activo</v>
          </cell>
          <cell r="AD2082">
            <v>-124.62</v>
          </cell>
          <cell r="AF2082" t="str">
            <v>Valores representativos de deuda</v>
          </cell>
          <cell r="AG2082" t="str">
            <v>MIRE</v>
          </cell>
        </row>
        <row r="2083">
          <cell r="N2083" t="str">
            <v>01-Activo</v>
          </cell>
          <cell r="AD2083">
            <v>-778.18000000000006</v>
          </cell>
          <cell r="AF2083" t="str">
            <v>Valores representativos de deuda</v>
          </cell>
          <cell r="AG2083" t="str">
            <v>MIRE</v>
          </cell>
        </row>
        <row r="2084">
          <cell r="N2084" t="str">
            <v>01-Activo</v>
          </cell>
          <cell r="AD2084">
            <v>-28.33</v>
          </cell>
          <cell r="AF2084" t="str">
            <v>Valores representativos de deuda</v>
          </cell>
          <cell r="AG2084" t="str">
            <v>MIRE</v>
          </cell>
        </row>
        <row r="2085">
          <cell r="N2085" t="str">
            <v>01-Activo</v>
          </cell>
          <cell r="AD2085">
            <v>-105.50999999999999</v>
          </cell>
          <cell r="AF2085" t="str">
            <v>Valores representativos de deuda</v>
          </cell>
          <cell r="AG2085" t="str">
            <v>MIRE</v>
          </cell>
        </row>
        <row r="2086">
          <cell r="N2086" t="str">
            <v>01-Activo</v>
          </cell>
          <cell r="AD2086">
            <v>0</v>
          </cell>
          <cell r="AF2086" t="str">
            <v>Valores representativos de deuda</v>
          </cell>
          <cell r="AG2086" t="str">
            <v>MIRE</v>
          </cell>
        </row>
        <row r="2087">
          <cell r="N2087" t="str">
            <v>01-Activo</v>
          </cell>
          <cell r="AD2087">
            <v>-300.92000000000058</v>
          </cell>
          <cell r="AF2087" t="str">
            <v>Valores representativos de deuda</v>
          </cell>
          <cell r="AG2087" t="str">
            <v>MIRE</v>
          </cell>
        </row>
        <row r="2088">
          <cell r="N2088" t="str">
            <v>01-Activo</v>
          </cell>
          <cell r="AD2088">
            <v>-19720.820000000003</v>
          </cell>
          <cell r="AF2088" t="str">
            <v>Valores representativos de deuda</v>
          </cell>
          <cell r="AG2088" t="str">
            <v>MIRE</v>
          </cell>
        </row>
        <row r="2089">
          <cell r="N2089" t="str">
            <v>01-Activo</v>
          </cell>
          <cell r="AD2089">
            <v>-2589.7800000000002</v>
          </cell>
          <cell r="AF2089" t="str">
            <v>Valores representativos de deuda</v>
          </cell>
          <cell r="AG2089" t="str">
            <v>MIRE</v>
          </cell>
        </row>
        <row r="2090">
          <cell r="N2090" t="str">
            <v>01-Activo</v>
          </cell>
          <cell r="AD2090">
            <v>0</v>
          </cell>
          <cell r="AF2090" t="str">
            <v>Valores representativos de deuda</v>
          </cell>
          <cell r="AG2090" t="str">
            <v>MIRE</v>
          </cell>
        </row>
        <row r="2091">
          <cell r="N2091" t="str">
            <v>01-Activo</v>
          </cell>
          <cell r="AD2091">
            <v>0</v>
          </cell>
          <cell r="AF2091" t="str">
            <v>Valores representativos de deuda</v>
          </cell>
          <cell r="AG2091" t="str">
            <v>MIRE</v>
          </cell>
        </row>
        <row r="2092">
          <cell r="N2092" t="str">
            <v>01-Activo</v>
          </cell>
          <cell r="AD2092">
            <v>0</v>
          </cell>
          <cell r="AF2092" t="str">
            <v>Valores representativos de deuda</v>
          </cell>
          <cell r="AG2092" t="str">
            <v>MIRE</v>
          </cell>
        </row>
        <row r="2093">
          <cell r="N2093" t="str">
            <v>01-Activo</v>
          </cell>
          <cell r="AD2093">
            <v>0</v>
          </cell>
          <cell r="AF2093" t="str">
            <v>Valores representativos de deuda</v>
          </cell>
          <cell r="AG2093" t="str">
            <v>MIRE</v>
          </cell>
        </row>
        <row r="2094">
          <cell r="N2094" t="str">
            <v>01-Activo</v>
          </cell>
          <cell r="AD2094">
            <v>0</v>
          </cell>
          <cell r="AF2094" t="str">
            <v>Valores representativos de deuda</v>
          </cell>
          <cell r="AG2094" t="str">
            <v>MIRE</v>
          </cell>
        </row>
        <row r="2095">
          <cell r="N2095" t="str">
            <v>01-Activo</v>
          </cell>
          <cell r="AD2095">
            <v>0</v>
          </cell>
          <cell r="AF2095" t="str">
            <v>Valores representativos de deuda</v>
          </cell>
          <cell r="AG2095" t="str">
            <v>MIRE</v>
          </cell>
        </row>
        <row r="2096">
          <cell r="N2096" t="str">
            <v>01-Activo</v>
          </cell>
          <cell r="AD2096">
            <v>0</v>
          </cell>
          <cell r="AF2096" t="str">
            <v>Valores representativos de deuda</v>
          </cell>
          <cell r="AG2096" t="str">
            <v>MIRE</v>
          </cell>
        </row>
        <row r="2097">
          <cell r="N2097" t="str">
            <v>01-Activo</v>
          </cell>
          <cell r="AD2097">
            <v>0</v>
          </cell>
          <cell r="AF2097" t="str">
            <v>Valores representativos de deuda</v>
          </cell>
          <cell r="AG2097" t="str">
            <v>MIRE</v>
          </cell>
        </row>
        <row r="2098">
          <cell r="N2098" t="str">
            <v>01-Activo</v>
          </cell>
          <cell r="AD2098">
            <v>0</v>
          </cell>
          <cell r="AF2098" t="str">
            <v>Valores representativos de deuda</v>
          </cell>
          <cell r="AG2098" t="str">
            <v>MIRE</v>
          </cell>
        </row>
        <row r="2099">
          <cell r="N2099" t="str">
            <v>01-Activo</v>
          </cell>
          <cell r="AD2099">
            <v>0</v>
          </cell>
          <cell r="AF2099" t="str">
            <v>Valores representativos de deuda</v>
          </cell>
          <cell r="AG2099" t="str">
            <v>MIRE</v>
          </cell>
        </row>
        <row r="2100">
          <cell r="N2100" t="str">
            <v>01-Activo</v>
          </cell>
          <cell r="AD2100">
            <v>0</v>
          </cell>
          <cell r="AF2100" t="str">
            <v>Valores representativos de deuda</v>
          </cell>
          <cell r="AG2100" t="str">
            <v>MIRE</v>
          </cell>
        </row>
        <row r="2101">
          <cell r="N2101" t="str">
            <v>01-Activo</v>
          </cell>
          <cell r="AD2101">
            <v>0</v>
          </cell>
          <cell r="AF2101" t="str">
            <v>Valores representativos de deuda</v>
          </cell>
          <cell r="AG2101" t="str">
            <v>MIRE</v>
          </cell>
        </row>
        <row r="2102">
          <cell r="N2102" t="str">
            <v>01-Activo</v>
          </cell>
          <cell r="AD2102">
            <v>0</v>
          </cell>
          <cell r="AF2102" t="str">
            <v>Valores representativos de deuda</v>
          </cell>
          <cell r="AG2102" t="str">
            <v>MIRE</v>
          </cell>
        </row>
        <row r="2103">
          <cell r="N2103" t="str">
            <v>01-Activo</v>
          </cell>
          <cell r="AD2103">
            <v>-8617.3700000000008</v>
          </cell>
          <cell r="AF2103" t="str">
            <v>Valores representativos de deuda</v>
          </cell>
          <cell r="AG2103" t="str">
            <v>MIRE</v>
          </cell>
        </row>
        <row r="2104">
          <cell r="N2104" t="str">
            <v>01-Activo</v>
          </cell>
          <cell r="AD2104">
            <v>0</v>
          </cell>
          <cell r="AF2104" t="str">
            <v>Valores representativos de deuda</v>
          </cell>
          <cell r="AG2104" t="str">
            <v>MIRE</v>
          </cell>
        </row>
        <row r="2105">
          <cell r="N2105" t="str">
            <v>01-Activo</v>
          </cell>
          <cell r="AD2105">
            <v>0</v>
          </cell>
          <cell r="AF2105" t="str">
            <v>Activos no corrientes y grupos enajenables de elementos que se han clasificado como mantenidos para la venta</v>
          </cell>
          <cell r="AG2105" t="str">
            <v>MIRE</v>
          </cell>
        </row>
        <row r="2106">
          <cell r="N2106" t="str">
            <v>01-Activo</v>
          </cell>
          <cell r="AD2106">
            <v>0</v>
          </cell>
          <cell r="AF2106" t="str">
            <v>Activos no corrientes y grupos enajenables de elementos que se han clasificado como mantenidos para la venta</v>
          </cell>
          <cell r="AG2106" t="str">
            <v>MIRE</v>
          </cell>
        </row>
        <row r="2107">
          <cell r="N2107" t="str">
            <v>01-Activo</v>
          </cell>
          <cell r="AD2107">
            <v>0</v>
          </cell>
          <cell r="AF2107" t="str">
            <v>Activos no corrientes y grupos enajenables de elementos que se han clasificado como mantenidos para la venta</v>
          </cell>
          <cell r="AG2107" t="str">
            <v>MIRE</v>
          </cell>
        </row>
        <row r="2108">
          <cell r="N2108" t="str">
            <v>01-Activo</v>
          </cell>
          <cell r="AD2108">
            <v>0</v>
          </cell>
          <cell r="AF2108" t="str">
            <v>Activos no corrientes y grupos enajenables de elementos que se han clasificado como mantenidos para la venta</v>
          </cell>
          <cell r="AG2108" t="str">
            <v>MIRE</v>
          </cell>
        </row>
        <row r="2109">
          <cell r="N2109" t="str">
            <v>01-Activo</v>
          </cell>
          <cell r="AD2109">
            <v>0</v>
          </cell>
          <cell r="AF2109" t="str">
            <v>Activos no corrientes y grupos enajenables de elementos que se han clasificado como mantenidos para la venta</v>
          </cell>
          <cell r="AG2109" t="str">
            <v>MIRE</v>
          </cell>
        </row>
        <row r="2110">
          <cell r="N2110" t="str">
            <v>01-Activo</v>
          </cell>
          <cell r="AD2110">
            <v>0</v>
          </cell>
          <cell r="AF2110" t="str">
            <v>Activos no corrientes y grupos enajenables de elementos que se han clasificado como mantenidos para la venta</v>
          </cell>
          <cell r="AG2110" t="str">
            <v>NO</v>
          </cell>
        </row>
        <row r="2111">
          <cell r="N2111" t="str">
            <v>01-Activo</v>
          </cell>
          <cell r="AD2111">
            <v>0</v>
          </cell>
          <cell r="AF2111" t="str">
            <v>Activos no corrientes y grupos enajenables de elementos que se han clasificado como mantenidos para la venta</v>
          </cell>
          <cell r="AG2111" t="str">
            <v>NO</v>
          </cell>
        </row>
        <row r="2112">
          <cell r="N2112" t="str">
            <v>01-Activo</v>
          </cell>
          <cell r="AD2112">
            <v>0</v>
          </cell>
          <cell r="AF2112" t="str">
            <v>Activos no corrientes y grupos enajenables de elementos que se han clasificado como mantenidos para la venta</v>
          </cell>
          <cell r="AG2112" t="str">
            <v>SALDO CERO</v>
          </cell>
        </row>
        <row r="2113">
          <cell r="N2113" t="str">
            <v>01-Activo</v>
          </cell>
          <cell r="AD2113">
            <v>0</v>
          </cell>
          <cell r="AF2113" t="str">
            <v>Activos no corrientes y grupos enajenables de elementos que se han clasificado como mantenidos para la venta</v>
          </cell>
          <cell r="AG2113" t="str">
            <v>SALDO CERO</v>
          </cell>
        </row>
        <row r="2114">
          <cell r="N2114" t="str">
            <v>01-Activo</v>
          </cell>
          <cell r="AD2114">
            <v>0</v>
          </cell>
          <cell r="AF2114" t="str">
            <v>Activos no corrientes y grupos enajenables de elementos que se han clasificado como mantenidos para la venta</v>
          </cell>
          <cell r="AG2114" t="str">
            <v>NO</v>
          </cell>
        </row>
        <row r="2115">
          <cell r="N2115" t="str">
            <v>01-Activo</v>
          </cell>
          <cell r="AD2115">
            <v>0</v>
          </cell>
          <cell r="AF2115" t="str">
            <v>Activos no corrientes y grupos enajenables de elementos que se han clasificado como mantenidos para la venta</v>
          </cell>
          <cell r="AG2115" t="str">
            <v>NO</v>
          </cell>
        </row>
        <row r="2116">
          <cell r="N2116" t="str">
            <v>01-Activo</v>
          </cell>
          <cell r="AD2116">
            <v>13.67</v>
          </cell>
          <cell r="AF2116" t="str">
            <v>Activos no corrientes y grupos enajenables de elementos que se han clasificado como mantenidos para la venta</v>
          </cell>
          <cell r="AG2116" t="str">
            <v>NO</v>
          </cell>
        </row>
        <row r="2117">
          <cell r="N2117" t="str">
            <v>01-Activo</v>
          </cell>
          <cell r="AD2117">
            <v>70.12</v>
          </cell>
          <cell r="AF2117" t="str">
            <v>Activos no corrientes y grupos enajenables de elementos que se han clasificado como mantenidos para la venta</v>
          </cell>
          <cell r="AG2117" t="str">
            <v>MIRE</v>
          </cell>
        </row>
        <row r="2118">
          <cell r="N2118" t="str">
            <v>01-Activo</v>
          </cell>
          <cell r="AD2118">
            <v>0</v>
          </cell>
          <cell r="AF2118" t="str">
            <v>Activos no corrientes y grupos enajenables de elementos que se han clasificado como mantenidos para la venta</v>
          </cell>
          <cell r="AG2118" t="str">
            <v>NO</v>
          </cell>
        </row>
        <row r="2119">
          <cell r="N2119" t="str">
            <v>01-Activo</v>
          </cell>
          <cell r="AD2119">
            <v>2016.38</v>
          </cell>
          <cell r="AF2119" t="str">
            <v>Activos no corrientes y grupos enajenables de elementos que se han clasificado como mantenidos para la venta</v>
          </cell>
          <cell r="AG2119" t="str">
            <v>MIRE</v>
          </cell>
        </row>
        <row r="2120">
          <cell r="N2120" t="str">
            <v>01-Activo</v>
          </cell>
          <cell r="AD2120">
            <v>0</v>
          </cell>
          <cell r="AF2120" t="str">
            <v>Activos no corrientes y grupos enajenables de elementos que se han clasificado como mantenidos para la venta</v>
          </cell>
          <cell r="AG2120" t="str">
            <v>MIRE</v>
          </cell>
        </row>
        <row r="2121">
          <cell r="N2121" t="str">
            <v>01-Activo</v>
          </cell>
          <cell r="AD2121">
            <v>0</v>
          </cell>
          <cell r="AF2121" t="str">
            <v>Activos no corrientes y grupos enajenables de elementos que se han clasificado como mantenidos para la venta</v>
          </cell>
          <cell r="AG2121" t="str">
            <v>MIRE</v>
          </cell>
        </row>
        <row r="2122">
          <cell r="N2122" t="str">
            <v>01-Activo</v>
          </cell>
          <cell r="AD2122">
            <v>0</v>
          </cell>
          <cell r="AF2122" t="str">
            <v>Activos no corrientes y grupos enajenables de elementos que se han clasificado como mantenidos para la venta</v>
          </cell>
          <cell r="AG2122" t="str">
            <v>NO</v>
          </cell>
        </row>
        <row r="2123">
          <cell r="N2123" t="str">
            <v>01-Activo</v>
          </cell>
          <cell r="AD2123">
            <v>4.0599999999999996</v>
          </cell>
          <cell r="AF2123" t="str">
            <v>Activos no corrientes y grupos enajenables de elementos que se han clasificado como mantenidos para la venta</v>
          </cell>
          <cell r="AG2123" t="str">
            <v>NO</v>
          </cell>
        </row>
        <row r="2124">
          <cell r="N2124" t="str">
            <v>01-Activo</v>
          </cell>
          <cell r="AD2124">
            <v>0</v>
          </cell>
          <cell r="AF2124" t="str">
            <v>Activos no corrientes y grupos enajenables de elementos que se han clasificado como mantenidos para la venta</v>
          </cell>
          <cell r="AG2124" t="str">
            <v>SALDO CERO</v>
          </cell>
        </row>
        <row r="2125">
          <cell r="N2125" t="str">
            <v>01-Activo</v>
          </cell>
          <cell r="AD2125">
            <v>50.28</v>
          </cell>
          <cell r="AF2125" t="str">
            <v>Activos no corrientes y grupos enajenables de elementos que se han clasificado como mantenidos para la venta</v>
          </cell>
          <cell r="AG2125" t="str">
            <v>MIRE</v>
          </cell>
        </row>
        <row r="2126">
          <cell r="N2126" t="str">
            <v>01-Activo</v>
          </cell>
          <cell r="AD2126">
            <v>0</v>
          </cell>
          <cell r="AF2126" t="str">
            <v>Activos no corrientes y grupos enajenables de elementos que se han clasificado como mantenidos para la venta</v>
          </cell>
          <cell r="AG2126" t="str">
            <v>MIRE</v>
          </cell>
        </row>
        <row r="2127">
          <cell r="N2127" t="str">
            <v>01-Activo</v>
          </cell>
          <cell r="AD2127">
            <v>0</v>
          </cell>
          <cell r="AF2127" t="str">
            <v>Activos no corrientes y grupos enajenables de elementos que se han clasificado como mantenidos para la venta</v>
          </cell>
          <cell r="AG2127" t="str">
            <v>MIRE</v>
          </cell>
        </row>
        <row r="2128">
          <cell r="N2128" t="str">
            <v>01-Activo</v>
          </cell>
          <cell r="AD2128">
            <v>82049.070000000007</v>
          </cell>
          <cell r="AF2128" t="str">
            <v>Activos no corrientes y grupos enajenables de elementos que se han clasificado como mantenidos para la venta</v>
          </cell>
          <cell r="AG2128" t="str">
            <v>MIRE</v>
          </cell>
        </row>
        <row r="2129">
          <cell r="N2129" t="str">
            <v>01-Activo</v>
          </cell>
          <cell r="AD2129">
            <v>10440977.4</v>
          </cell>
          <cell r="AF2129" t="str">
            <v>Activos no corrientes y grupos enajenables de elementos que se han clasificado como mantenidos para la venta</v>
          </cell>
          <cell r="AG2129" t="str">
            <v>MIRE</v>
          </cell>
        </row>
        <row r="2130">
          <cell r="N2130" t="str">
            <v>01-Activo</v>
          </cell>
          <cell r="AD2130">
            <v>-5168465.7600000016</v>
          </cell>
          <cell r="AF2130" t="str">
            <v>Activos no corrientes y grupos enajenables de elementos que se han clasificado como mantenidos para la venta</v>
          </cell>
          <cell r="AG2130" t="str">
            <v>MIRE</v>
          </cell>
        </row>
        <row r="2131">
          <cell r="N2131" t="str">
            <v>01-Activo</v>
          </cell>
          <cell r="AD2131">
            <v>17188.800000000003</v>
          </cell>
          <cell r="AF2131" t="str">
            <v>Activos no corrientes y grupos enajenables de elementos que se han clasificado como mantenidos para la venta</v>
          </cell>
          <cell r="AG2131" t="str">
            <v>MIRE</v>
          </cell>
        </row>
        <row r="2132">
          <cell r="N2132" t="str">
            <v>01-Activo</v>
          </cell>
          <cell r="AD2132">
            <v>198192.12999999998</v>
          </cell>
          <cell r="AF2132" t="str">
            <v>Activos no corrientes y grupos enajenables de elementos que se han clasificado como mantenidos para la venta</v>
          </cell>
          <cell r="AG2132" t="str">
            <v>MIRE</v>
          </cell>
        </row>
        <row r="2133">
          <cell r="N2133" t="str">
            <v>01-Activo</v>
          </cell>
          <cell r="AD2133">
            <v>-69035.010000000009</v>
          </cell>
          <cell r="AF2133" t="str">
            <v>Activos no corrientes y grupos enajenables de elementos que se han clasificado como mantenidos para la venta</v>
          </cell>
          <cell r="AG2133" t="str">
            <v>MIRE</v>
          </cell>
        </row>
        <row r="2134">
          <cell r="N2134" t="str">
            <v>01-Activo</v>
          </cell>
          <cell r="AD2134">
            <v>52053.89</v>
          </cell>
          <cell r="AF2134" t="str">
            <v>Activos no corrientes y grupos enajenables de elementos que se han clasificado como mantenidos para la venta</v>
          </cell>
          <cell r="AG2134" t="str">
            <v>MIRE</v>
          </cell>
        </row>
        <row r="2135">
          <cell r="N2135" t="str">
            <v>01-Activo</v>
          </cell>
          <cell r="AD2135">
            <v>54843.769999999982</v>
          </cell>
          <cell r="AF2135" t="str">
            <v>Activos no corrientes y grupos enajenables de elementos que se han clasificado como mantenidos para la venta</v>
          </cell>
          <cell r="AG2135" t="str">
            <v>MIRE</v>
          </cell>
        </row>
        <row r="2136">
          <cell r="N2136" t="str">
            <v>01-Activo</v>
          </cell>
          <cell r="AD2136">
            <v>9622.93</v>
          </cell>
          <cell r="AF2136" t="str">
            <v>Activos no corrientes y grupos enajenables de elementos que se han clasificado como mantenidos para la venta</v>
          </cell>
          <cell r="AG2136" t="str">
            <v>MIRE</v>
          </cell>
        </row>
        <row r="2137">
          <cell r="N2137" t="str">
            <v>01-Activo</v>
          </cell>
          <cell r="AD2137">
            <v>-23104.829999999998</v>
          </cell>
          <cell r="AF2137" t="str">
            <v>Activos no corrientes y grupos enajenables de elementos que se han clasificado como mantenidos para la venta</v>
          </cell>
          <cell r="AG2137" t="str">
            <v>MIRE</v>
          </cell>
        </row>
        <row r="2138">
          <cell r="N2138" t="str">
            <v>01-Activo</v>
          </cell>
          <cell r="AD2138">
            <v>-2594.3899999999994</v>
          </cell>
          <cell r="AF2138" t="str">
            <v>Activos no corrientes y grupos enajenables de elementos que se han clasificado como mantenidos para la venta</v>
          </cell>
          <cell r="AG2138" t="str">
            <v>MIRE</v>
          </cell>
        </row>
        <row r="2139">
          <cell r="N2139" t="str">
            <v>01-Activo</v>
          </cell>
          <cell r="AD2139">
            <v>-461.17</v>
          </cell>
          <cell r="AF2139" t="str">
            <v>Activos no corrientes y grupos enajenables de elementos que se han clasificado como mantenidos para la venta</v>
          </cell>
          <cell r="AG2139" t="str">
            <v>MIRE</v>
          </cell>
        </row>
        <row r="2140">
          <cell r="N2140" t="str">
            <v>01-Activo</v>
          </cell>
          <cell r="AD2140">
            <v>10369632.709999997</v>
          </cell>
          <cell r="AF2140" t="str">
            <v>Efectivo, saldos en efectivo en bancos centrales y otros depósitos a la vista</v>
          </cell>
          <cell r="AG2140" t="str">
            <v>MIRE</v>
          </cell>
        </row>
        <row r="2141">
          <cell r="N2141" t="str">
            <v>01-Activo</v>
          </cell>
          <cell r="AD2141">
            <v>42651182.890000001</v>
          </cell>
          <cell r="AF2141" t="str">
            <v>Efectivo, saldos en efectivo en bancos centrales y otros depósitos a la vista</v>
          </cell>
          <cell r="AG2141" t="str">
            <v>MIRE</v>
          </cell>
        </row>
        <row r="2142">
          <cell r="N2142" t="str">
            <v>01-Activo</v>
          </cell>
          <cell r="AD2142">
            <v>0</v>
          </cell>
          <cell r="AF2142" t="str">
            <v>Efectivo, saldos en efectivo en bancos centrales y otros depósitos a la vista</v>
          </cell>
          <cell r="AG2142" t="str">
            <v>MIRE</v>
          </cell>
        </row>
        <row r="2143">
          <cell r="N2143" t="str">
            <v>01-Activo</v>
          </cell>
          <cell r="AD2143">
            <v>0</v>
          </cell>
          <cell r="AF2143" t="str">
            <v>Efectivo, saldos en efectivo en bancos centrales y otros depósitos a la vista</v>
          </cell>
          <cell r="AG2143" t="str">
            <v>NO</v>
          </cell>
        </row>
        <row r="2144">
          <cell r="N2144" t="str">
            <v>01-Activo</v>
          </cell>
          <cell r="AD2144">
            <v>0</v>
          </cell>
          <cell r="AF2144" t="str">
            <v>Efectivo, saldos en efectivo en bancos centrales y otros depósitos a la vista</v>
          </cell>
          <cell r="AG2144" t="str">
            <v>SALDO CERO</v>
          </cell>
        </row>
        <row r="2145">
          <cell r="N2145" t="str">
            <v>01-Activo</v>
          </cell>
          <cell r="AD2145">
            <v>0</v>
          </cell>
          <cell r="AF2145" t="str">
            <v>Efectivo, saldos en efectivo en bancos centrales y otros depósitos a la vista</v>
          </cell>
          <cell r="AG2145" t="str">
            <v>SALDO CERO</v>
          </cell>
        </row>
        <row r="2146">
          <cell r="N2146" t="str">
            <v>01-Activo</v>
          </cell>
          <cell r="AD2146">
            <v>0</v>
          </cell>
          <cell r="AF2146" t="str">
            <v>Efectivo, saldos en efectivo en bancos centrales y otros depósitos a la vista</v>
          </cell>
          <cell r="AG2146" t="str">
            <v>SALDO CERO</v>
          </cell>
        </row>
        <row r="2147">
          <cell r="N2147" t="str">
            <v>01-Activo</v>
          </cell>
          <cell r="AD2147">
            <v>14074539.58</v>
          </cell>
          <cell r="AF2147" t="str">
            <v>Efectivo, saldos en efectivo en bancos centrales y otros depósitos a la vista</v>
          </cell>
          <cell r="AG2147" t="str">
            <v>MIRE</v>
          </cell>
        </row>
        <row r="2148">
          <cell r="N2148" t="str">
            <v>01-Activo</v>
          </cell>
          <cell r="AD2148">
            <v>32283123.179999992</v>
          </cell>
          <cell r="AF2148" t="str">
            <v>Efectivo, saldos en efectivo en bancos centrales y otros depósitos a la vista</v>
          </cell>
          <cell r="AG2148" t="str">
            <v>MIRE</v>
          </cell>
        </row>
        <row r="2149">
          <cell r="N2149" t="str">
            <v>01-Activo</v>
          </cell>
          <cell r="AD2149">
            <v>0</v>
          </cell>
          <cell r="AF2149" t="str">
            <v>Efectivo, saldos en efectivo en bancos centrales y otros depósitos a la vista</v>
          </cell>
          <cell r="AG2149" t="str">
            <v>NO</v>
          </cell>
        </row>
        <row r="2150">
          <cell r="N2150" t="str">
            <v>01-Activo</v>
          </cell>
          <cell r="AD2150">
            <v>0</v>
          </cell>
          <cell r="AF2150" t="str">
            <v>Efectivo, saldos en efectivo en bancos centrales y otros depósitos a la vista</v>
          </cell>
          <cell r="AG2150" t="str">
            <v>SALDO CERO</v>
          </cell>
        </row>
        <row r="2151">
          <cell r="N2151" t="str">
            <v>01-Activo</v>
          </cell>
          <cell r="AD2151">
            <v>0</v>
          </cell>
          <cell r="AF2151" t="str">
            <v>Efectivo, saldos en efectivo en bancos centrales y otros depósitos a la vista</v>
          </cell>
          <cell r="AG2151" t="str">
            <v>SALDO CERO</v>
          </cell>
        </row>
        <row r="2152">
          <cell r="N2152" t="str">
            <v>01-Activo</v>
          </cell>
          <cell r="AD2152">
            <v>0</v>
          </cell>
          <cell r="AF2152" t="str">
            <v>Efectivo, saldos en efectivo en bancos centrales y otros depósitos a la vista</v>
          </cell>
          <cell r="AG2152" t="str">
            <v>SALDO CERO</v>
          </cell>
        </row>
        <row r="2153">
          <cell r="N2153" t="str">
            <v>01-Activo</v>
          </cell>
          <cell r="AD2153">
            <v>0</v>
          </cell>
          <cell r="AF2153" t="str">
            <v>Efectivo, saldos en efectivo en bancos centrales y otros depósitos a la vista</v>
          </cell>
          <cell r="AG2153" t="str">
            <v>MIRE</v>
          </cell>
        </row>
        <row r="2154">
          <cell r="N2154" t="str">
            <v>01-Activo</v>
          </cell>
          <cell r="AD2154">
            <v>0</v>
          </cell>
          <cell r="AF2154" t="str">
            <v>Efectivo, saldos en efectivo en bancos centrales y otros depósitos a la vista</v>
          </cell>
          <cell r="AG2154" t="str">
            <v>SALDO CERO</v>
          </cell>
        </row>
        <row r="2155">
          <cell r="N2155" t="str">
            <v>01-Activo</v>
          </cell>
          <cell r="AD2155">
            <v>0</v>
          </cell>
          <cell r="AF2155" t="str">
            <v>Efectivo, saldos en efectivo en bancos centrales y otros depósitos a la vista</v>
          </cell>
          <cell r="AG2155" t="str">
            <v>MIRE</v>
          </cell>
        </row>
        <row r="2156">
          <cell r="N2156" t="str">
            <v>01-Activo</v>
          </cell>
          <cell r="AD2156">
            <v>0</v>
          </cell>
          <cell r="AF2156" t="str">
            <v>Efectivo, saldos en efectivo en bancos centrales y otros depósitos a la vista</v>
          </cell>
          <cell r="AG2156" t="str">
            <v>MIRE</v>
          </cell>
        </row>
        <row r="2157">
          <cell r="N2157" t="str">
            <v>01-Activo</v>
          </cell>
          <cell r="AD2157">
            <v>0</v>
          </cell>
          <cell r="AF2157" t="str">
            <v>Efectivo, saldos en efectivo en bancos centrales y otros depósitos a la vista</v>
          </cell>
          <cell r="AG2157" t="str">
            <v>MIRE</v>
          </cell>
        </row>
        <row r="2158">
          <cell r="N2158" t="str">
            <v>01-Activo</v>
          </cell>
          <cell r="AD2158">
            <v>3761576.2299999986</v>
          </cell>
          <cell r="AF2158" t="str">
            <v>Efectivo, saldos en efectivo en bancos centrales y otros depósitos a la vista</v>
          </cell>
          <cell r="AG2158" t="str">
            <v>MIRE</v>
          </cell>
        </row>
        <row r="2159">
          <cell r="N2159" t="str">
            <v>01-Activo</v>
          </cell>
          <cell r="AD2159">
            <v>10500020.069999998</v>
          </cell>
          <cell r="AF2159" t="str">
            <v>Efectivo, saldos en efectivo en bancos centrales y otros depósitos a la vista</v>
          </cell>
          <cell r="AG2159" t="str">
            <v>MIRE</v>
          </cell>
        </row>
        <row r="2160">
          <cell r="N2160" t="str">
            <v>01-Activo</v>
          </cell>
          <cell r="AD2160">
            <v>0</v>
          </cell>
          <cell r="AF2160" t="str">
            <v>Efectivo, saldos en efectivo en bancos centrales y otros depósitos a la vista</v>
          </cell>
          <cell r="AG2160" t="str">
            <v>SALDO CERO</v>
          </cell>
        </row>
        <row r="2161">
          <cell r="N2161" t="str">
            <v>01-Activo</v>
          </cell>
          <cell r="AD2161">
            <v>0</v>
          </cell>
          <cell r="AF2161" t="str">
            <v>Efectivo, saldos en efectivo en bancos centrales y otros depósitos a la vista</v>
          </cell>
          <cell r="AG2161" t="str">
            <v>SALDO CERO</v>
          </cell>
        </row>
        <row r="2162">
          <cell r="N2162" t="str">
            <v>01-Activo</v>
          </cell>
          <cell r="AD2162">
            <v>69.7</v>
          </cell>
          <cell r="AF2162" t="str">
            <v>Efectivo, saldos en efectivo en bancos centrales y otros depósitos a la vista</v>
          </cell>
          <cell r="AG2162" t="str">
            <v>MIRE</v>
          </cell>
        </row>
        <row r="2163">
          <cell r="N2163" t="str">
            <v>01-Activo</v>
          </cell>
          <cell r="AD2163">
            <v>0</v>
          </cell>
          <cell r="AF2163" t="str">
            <v>Efectivo, saldos en efectivo en bancos centrales y otros depósitos a la vista</v>
          </cell>
          <cell r="AG2163" t="str">
            <v>SALDO CERO</v>
          </cell>
        </row>
        <row r="2164">
          <cell r="N2164" t="str">
            <v>01-Activo</v>
          </cell>
          <cell r="AD2164">
            <v>0</v>
          </cell>
          <cell r="AF2164" t="str">
            <v>Efectivo, saldos en efectivo en bancos centrales y otros depósitos a la vista</v>
          </cell>
          <cell r="AG2164" t="str">
            <v>MIRE</v>
          </cell>
        </row>
        <row r="2165">
          <cell r="N2165" t="str">
            <v>01-Activo</v>
          </cell>
          <cell r="AD2165">
            <v>-18.570000000000007</v>
          </cell>
          <cell r="AF2165" t="str">
            <v>Efectivo, saldos en efectivo en bancos centrales y otros depósitos a la vista</v>
          </cell>
          <cell r="AG2165" t="str">
            <v>MIRE</v>
          </cell>
        </row>
        <row r="2166">
          <cell r="N2166" t="str">
            <v>01-Activo</v>
          </cell>
          <cell r="AD2166">
            <v>0</v>
          </cell>
          <cell r="AF2166" t="str">
            <v>Efectivo, saldos en efectivo en bancos centrales y otros depósitos a la vista</v>
          </cell>
          <cell r="AG2166" t="str">
            <v>SALDO CERO</v>
          </cell>
        </row>
        <row r="2167">
          <cell r="N2167" t="str">
            <v>01-Activo</v>
          </cell>
          <cell r="AD2167">
            <v>0</v>
          </cell>
          <cell r="AF2167" t="str">
            <v>Efectivo, saldos en efectivo en bancos centrales y otros depósitos a la vista</v>
          </cell>
          <cell r="AG2167" t="str">
            <v>SALDO CERO</v>
          </cell>
        </row>
        <row r="2168">
          <cell r="N2168" t="str">
            <v>01-Activo</v>
          </cell>
          <cell r="AD2168">
            <v>0</v>
          </cell>
          <cell r="AF2168" t="str">
            <v>Efectivo, saldos en efectivo en bancos centrales y otros depósitos a la vista</v>
          </cell>
          <cell r="AG2168" t="str">
            <v>MIRE</v>
          </cell>
        </row>
        <row r="2169">
          <cell r="N2169" t="str">
            <v>01-Activo</v>
          </cell>
          <cell r="AD2169">
            <v>-23.360000000000014</v>
          </cell>
          <cell r="AF2169" t="str">
            <v>Efectivo, saldos en efectivo en bancos centrales y otros depósitos a la vista</v>
          </cell>
          <cell r="AG2169" t="str">
            <v>MIRE</v>
          </cell>
        </row>
        <row r="2170">
          <cell r="N2170" t="str">
            <v>01-Activo</v>
          </cell>
          <cell r="AD2170">
            <v>-25.37</v>
          </cell>
          <cell r="AF2170" t="str">
            <v>Efectivo, saldos en efectivo en bancos centrales y otros depósitos a la vista</v>
          </cell>
          <cell r="AG2170" t="str">
            <v>MIRE</v>
          </cell>
        </row>
        <row r="2171">
          <cell r="N2171" t="str">
            <v>01-Activo</v>
          </cell>
          <cell r="AD2171">
            <v>-0.01</v>
          </cell>
          <cell r="AF2171" t="str">
            <v>Efectivo, saldos en efectivo en bancos centrales y otros depósitos a la vista</v>
          </cell>
          <cell r="AG2171" t="str">
            <v>MIRE</v>
          </cell>
        </row>
        <row r="2172">
          <cell r="N2172" t="str">
            <v>01-Activo</v>
          </cell>
          <cell r="AD2172">
            <v>-0.03</v>
          </cell>
          <cell r="AF2172" t="str">
            <v>Efectivo, saldos en efectivo en bancos centrales y otros depósitos a la vista</v>
          </cell>
          <cell r="AG2172" t="str">
            <v>MIRE</v>
          </cell>
        </row>
        <row r="2173">
          <cell r="N2173" t="str">
            <v>01-Activo</v>
          </cell>
          <cell r="AD2173">
            <v>0</v>
          </cell>
          <cell r="AF2173" t="str">
            <v>Efectivo, saldos en efectivo en bancos centrales y otros depósitos a la vista</v>
          </cell>
          <cell r="AG2173" t="str">
            <v>RMDO Si</v>
          </cell>
        </row>
        <row r="2174">
          <cell r="N2174" t="str">
            <v>01-Activo</v>
          </cell>
          <cell r="AD2174">
            <v>0</v>
          </cell>
          <cell r="AF2174" t="str">
            <v>Efectivo, saldos en efectivo en bancos centrales y otros depósitos a la vista</v>
          </cell>
          <cell r="AG2174" t="str">
            <v>RMDO Si</v>
          </cell>
        </row>
        <row r="2175">
          <cell r="N2175" t="str">
            <v>01-Activo</v>
          </cell>
          <cell r="AD2175">
            <v>0</v>
          </cell>
          <cell r="AF2175" t="str">
            <v>Efectivo, saldos en efectivo en bancos centrales y otros depósitos a la vista</v>
          </cell>
          <cell r="AG2175" t="str">
            <v>SALDO CERO</v>
          </cell>
        </row>
        <row r="2176">
          <cell r="N2176" t="str">
            <v>01-Activo</v>
          </cell>
          <cell r="AD2176">
            <v>0</v>
          </cell>
          <cell r="AF2176" t="str">
            <v>Efectivo, saldos en efectivo en bancos centrales y otros depósitos a la vista</v>
          </cell>
          <cell r="AG2176" t="str">
            <v>SALDO CERO</v>
          </cell>
        </row>
        <row r="2177">
          <cell r="N2177" t="str">
            <v>01-Activo</v>
          </cell>
          <cell r="AD2177">
            <v>0</v>
          </cell>
          <cell r="AF2177" t="str">
            <v>Efectivo, saldos en efectivo en bancos centrales y otros depósitos a la vista</v>
          </cell>
          <cell r="AG2177" t="str">
            <v>RMDO Si</v>
          </cell>
        </row>
        <row r="2178">
          <cell r="N2178" t="str">
            <v>01-Activo</v>
          </cell>
          <cell r="AD2178">
            <v>0</v>
          </cell>
          <cell r="AF2178" t="str">
            <v>Efectivo, saldos en efectivo en bancos centrales y otros depósitos a la vista</v>
          </cell>
          <cell r="AG2178" t="str">
            <v>RMDO Si</v>
          </cell>
        </row>
        <row r="2179">
          <cell r="N2179" t="str">
            <v>01-Activo</v>
          </cell>
          <cell r="AD2179">
            <v>1.74</v>
          </cell>
          <cell r="AF2179" t="str">
            <v>Efectivo, saldos en efectivo en bancos centrales y otros depósitos a la vista</v>
          </cell>
          <cell r="AG2179" t="str">
            <v>RMDO Si</v>
          </cell>
        </row>
        <row r="2180">
          <cell r="N2180" t="str">
            <v>01-Activo</v>
          </cell>
          <cell r="AD2180">
            <v>0</v>
          </cell>
          <cell r="AF2180" t="str">
            <v>Efectivo, saldos en efectivo en bancos centrales y otros depósitos a la vista</v>
          </cell>
          <cell r="AG2180" t="str">
            <v>SALDO CERO</v>
          </cell>
        </row>
        <row r="2181">
          <cell r="N2181" t="str">
            <v>01-Activo</v>
          </cell>
          <cell r="AD2181">
            <v>0</v>
          </cell>
          <cell r="AF2181" t="str">
            <v>Efectivo, saldos en efectivo en bancos centrales y otros depósitos a la vista</v>
          </cell>
          <cell r="AG2181" t="str">
            <v>SALDO CERO</v>
          </cell>
        </row>
        <row r="2182">
          <cell r="N2182" t="str">
            <v>01-Activo</v>
          </cell>
          <cell r="AD2182">
            <v>1422161.2</v>
          </cell>
          <cell r="AF2182" t="str">
            <v>Instrumentos de patrimonio</v>
          </cell>
          <cell r="AG2182" t="str">
            <v>RMDO Si</v>
          </cell>
        </row>
        <row r="2183">
          <cell r="N2183" t="str">
            <v>01-Activo</v>
          </cell>
          <cell r="AD2183">
            <v>0</v>
          </cell>
          <cell r="AF2183" t="str">
            <v>Instrumentos de patrimonio</v>
          </cell>
          <cell r="AG2183" t="str">
            <v>SALDO CERO</v>
          </cell>
        </row>
        <row r="2184">
          <cell r="N2184" t="str">
            <v>01-Activo</v>
          </cell>
          <cell r="AD2184">
            <v>0</v>
          </cell>
          <cell r="AF2184" t="str">
            <v>Instrumentos de patrimonio</v>
          </cell>
          <cell r="AG2184" t="str">
            <v>SALDO CERO</v>
          </cell>
        </row>
        <row r="2185">
          <cell r="N2185" t="str">
            <v>01-Activo</v>
          </cell>
          <cell r="AD2185">
            <v>6829361.6100000003</v>
          </cell>
          <cell r="AF2185" t="str">
            <v>Instrumentos de patrimonio</v>
          </cell>
          <cell r="AG2185" t="str">
            <v>RMDO Si</v>
          </cell>
        </row>
        <row r="2186">
          <cell r="N2186" t="str">
            <v>01-Activo</v>
          </cell>
          <cell r="AD2186">
            <v>0</v>
          </cell>
          <cell r="AF2186" t="str">
            <v>Instrumentos de patrimonio</v>
          </cell>
          <cell r="AG2186" t="str">
            <v>SALDO CERO</v>
          </cell>
        </row>
        <row r="2187">
          <cell r="N2187" t="str">
            <v>01-Activo</v>
          </cell>
          <cell r="AD2187">
            <v>0</v>
          </cell>
          <cell r="AF2187" t="str">
            <v>Instrumentos de patrimonio</v>
          </cell>
          <cell r="AG2187" t="str">
            <v>SALDO CERO</v>
          </cell>
        </row>
        <row r="2188">
          <cell r="N2188" t="str">
            <v>01-Activo</v>
          </cell>
          <cell r="AD2188">
            <v>573911.53999999992</v>
          </cell>
          <cell r="AF2188" t="str">
            <v>Instrumentos de patrimonio</v>
          </cell>
          <cell r="AG2188" t="str">
            <v>RMDO Si</v>
          </cell>
        </row>
        <row r="2189">
          <cell r="N2189" t="str">
            <v>01-Activo</v>
          </cell>
          <cell r="AD2189">
            <v>0</v>
          </cell>
          <cell r="AF2189" t="str">
            <v>Instrumentos de patrimonio</v>
          </cell>
          <cell r="AG2189" t="str">
            <v>SALDO CERO</v>
          </cell>
        </row>
        <row r="2190">
          <cell r="N2190" t="str">
            <v>01-Activo</v>
          </cell>
          <cell r="AD2190">
            <v>0</v>
          </cell>
          <cell r="AF2190" t="str">
            <v>Instrumentos de patrimonio</v>
          </cell>
          <cell r="AG2190" t="str">
            <v>SALDO CERO</v>
          </cell>
        </row>
        <row r="2191">
          <cell r="N2191" t="str">
            <v>01-Activo</v>
          </cell>
          <cell r="AD2191">
            <v>116624.13</v>
          </cell>
          <cell r="AF2191" t="str">
            <v>Instrumentos de patrimonio</v>
          </cell>
          <cell r="AG2191" t="str">
            <v>RMDO Si</v>
          </cell>
        </row>
        <row r="2192">
          <cell r="N2192" t="str">
            <v>01-Activo</v>
          </cell>
          <cell r="AD2192">
            <v>0</v>
          </cell>
          <cell r="AF2192" t="str">
            <v>Instrumentos de patrimonio</v>
          </cell>
          <cell r="AG2192" t="str">
            <v>SALDO CERO</v>
          </cell>
        </row>
        <row r="2193">
          <cell r="N2193" t="str">
            <v>01-Activo</v>
          </cell>
          <cell r="AD2193">
            <v>0</v>
          </cell>
          <cell r="AF2193" t="str">
            <v>Instrumentos de patrimonio</v>
          </cell>
          <cell r="AG2193" t="str">
            <v>SALDO CERO</v>
          </cell>
        </row>
        <row r="2194">
          <cell r="N2194" t="str">
            <v>01-Activo</v>
          </cell>
          <cell r="AD2194">
            <v>1455318.3099999998</v>
          </cell>
          <cell r="AF2194" t="str">
            <v>Instrumentos de patrimonio</v>
          </cell>
          <cell r="AG2194" t="str">
            <v>MIRE</v>
          </cell>
        </row>
        <row r="2195">
          <cell r="N2195" t="str">
            <v>01-Activo</v>
          </cell>
          <cell r="AD2195">
            <v>0</v>
          </cell>
          <cell r="AF2195" t="str">
            <v>Instrumentos de patrimonio</v>
          </cell>
          <cell r="AG2195" t="str">
            <v>SALDO CERO</v>
          </cell>
        </row>
        <row r="2196">
          <cell r="N2196" t="str">
            <v>01-Activo</v>
          </cell>
          <cell r="AD2196">
            <v>0</v>
          </cell>
          <cell r="AF2196" t="str">
            <v>Instrumentos de patrimonio</v>
          </cell>
          <cell r="AG2196" t="str">
            <v>SALDO CERO</v>
          </cell>
        </row>
        <row r="2197">
          <cell r="N2197" t="str">
            <v>01-Activo</v>
          </cell>
          <cell r="AD2197">
            <v>584176.14999999979</v>
          </cell>
          <cell r="AF2197" t="str">
            <v>Instrumentos de patrimonio</v>
          </cell>
          <cell r="AG2197" t="str">
            <v>MIRE</v>
          </cell>
        </row>
        <row r="2198">
          <cell r="N2198" t="str">
            <v>01-Activo</v>
          </cell>
          <cell r="AD2198">
            <v>0</v>
          </cell>
          <cell r="AF2198" t="str">
            <v>Instrumentos de patrimonio</v>
          </cell>
          <cell r="AG2198" t="str">
            <v>SALDO CERO</v>
          </cell>
        </row>
        <row r="2199">
          <cell r="N2199" t="str">
            <v>01-Activo</v>
          </cell>
          <cell r="AD2199">
            <v>0</v>
          </cell>
          <cell r="AF2199" t="str">
            <v>Instrumentos de patrimonio</v>
          </cell>
          <cell r="AG2199" t="str">
            <v>SALDO CERO</v>
          </cell>
        </row>
        <row r="2200">
          <cell r="N2200" t="str">
            <v>01-Activo</v>
          </cell>
          <cell r="AD2200">
            <v>318.40000000000009</v>
          </cell>
          <cell r="AF2200" t="str">
            <v>Instrumentos de patrimonio</v>
          </cell>
          <cell r="AG2200" t="str">
            <v>MIRE</v>
          </cell>
        </row>
        <row r="2201">
          <cell r="N2201" t="str">
            <v>01-Activo</v>
          </cell>
          <cell r="AD2201">
            <v>0</v>
          </cell>
          <cell r="AF2201" t="str">
            <v>Instrumentos de patrimonio</v>
          </cell>
          <cell r="AG2201" t="str">
            <v>SALDO CERO</v>
          </cell>
        </row>
        <row r="2202">
          <cell r="N2202" t="str">
            <v>01-Activo</v>
          </cell>
          <cell r="AD2202">
            <v>0</v>
          </cell>
          <cell r="AF2202" t="str">
            <v>Instrumentos de patrimonio</v>
          </cell>
          <cell r="AG2202" t="str">
            <v>SALDO CERO</v>
          </cell>
        </row>
        <row r="2203">
          <cell r="N2203" t="str">
            <v>01-Activo</v>
          </cell>
          <cell r="AD2203">
            <v>628559.65000000037</v>
          </cell>
          <cell r="AF2203" t="str">
            <v>Instrumentos de patrimonio</v>
          </cell>
          <cell r="AG2203" t="str">
            <v>MIRE</v>
          </cell>
        </row>
        <row r="2204">
          <cell r="N2204" t="str">
            <v>01-Activo</v>
          </cell>
          <cell r="AD2204">
            <v>0</v>
          </cell>
          <cell r="AF2204" t="str">
            <v>Instrumentos de patrimonio</v>
          </cell>
          <cell r="AG2204" t="str">
            <v>SALDO CERO</v>
          </cell>
        </row>
        <row r="2205">
          <cell r="N2205" t="str">
            <v>01-Activo</v>
          </cell>
          <cell r="AD2205">
            <v>0</v>
          </cell>
          <cell r="AF2205" t="str">
            <v>Instrumentos de patrimonio</v>
          </cell>
          <cell r="AG2205" t="str">
            <v>SALDO CERO</v>
          </cell>
        </row>
        <row r="2206">
          <cell r="N2206" t="str">
            <v>01-Activo</v>
          </cell>
          <cell r="AD2206">
            <v>0</v>
          </cell>
          <cell r="AF2206" t="str">
            <v>Instrumentos de patrimonio</v>
          </cell>
          <cell r="AG2206" t="str">
            <v>SALDO CERO</v>
          </cell>
        </row>
        <row r="2207">
          <cell r="N2207" t="str">
            <v>01-Activo</v>
          </cell>
          <cell r="AD2207">
            <v>0</v>
          </cell>
          <cell r="AF2207" t="str">
            <v>Instrumentos de patrimonio</v>
          </cell>
          <cell r="AG2207" t="str">
            <v>SALDO CERO</v>
          </cell>
        </row>
        <row r="2208">
          <cell r="N2208" t="str">
            <v>01-Activo</v>
          </cell>
          <cell r="AD2208">
            <v>0</v>
          </cell>
          <cell r="AF2208" t="str">
            <v>Instrumentos de patrimonio</v>
          </cell>
          <cell r="AG2208" t="str">
            <v>RMDO Si</v>
          </cell>
        </row>
        <row r="2209">
          <cell r="N2209" t="str">
            <v>01-Activo</v>
          </cell>
          <cell r="AD2209">
            <v>0</v>
          </cell>
          <cell r="AF2209" t="str">
            <v>Instrumentos de patrimonio</v>
          </cell>
          <cell r="AG2209" t="str">
            <v>SALDO CERO</v>
          </cell>
        </row>
        <row r="2210">
          <cell r="N2210" t="str">
            <v>01-Activo</v>
          </cell>
          <cell r="AD2210">
            <v>0</v>
          </cell>
          <cell r="AF2210" t="str">
            <v>Instrumentos de patrimonio</v>
          </cell>
          <cell r="AG2210" t="str">
            <v>SALDO CERO</v>
          </cell>
        </row>
        <row r="2211">
          <cell r="N2211" t="str">
            <v>01-Activo</v>
          </cell>
          <cell r="AD2211">
            <v>0</v>
          </cell>
          <cell r="AF2211" t="str">
            <v>Instrumentos de patrimonio</v>
          </cell>
          <cell r="AG2211" t="str">
            <v>RMDO Si</v>
          </cell>
        </row>
        <row r="2212">
          <cell r="N2212" t="str">
            <v>01-Activo</v>
          </cell>
          <cell r="AD2212">
            <v>0</v>
          </cell>
          <cell r="AF2212" t="str">
            <v>Instrumentos de patrimonio</v>
          </cell>
          <cell r="AG2212" t="str">
            <v>SALDO CERO</v>
          </cell>
        </row>
        <row r="2213">
          <cell r="N2213" t="str">
            <v>01-Activo</v>
          </cell>
          <cell r="AD2213">
            <v>0</v>
          </cell>
          <cell r="AF2213" t="str">
            <v>Instrumentos de patrimonio</v>
          </cell>
          <cell r="AG2213" t="str">
            <v>SALDO CERO</v>
          </cell>
        </row>
        <row r="2214">
          <cell r="N2214" t="str">
            <v>01-Activo</v>
          </cell>
          <cell r="AD2214">
            <v>0</v>
          </cell>
          <cell r="AF2214" t="str">
            <v>Instrumentos de patrimonio</v>
          </cell>
          <cell r="AG2214" t="str">
            <v>RMDO Si</v>
          </cell>
        </row>
        <row r="2215">
          <cell r="N2215" t="str">
            <v>01-Activo</v>
          </cell>
          <cell r="AD2215">
            <v>0</v>
          </cell>
          <cell r="AF2215" t="str">
            <v>Instrumentos de patrimonio</v>
          </cell>
          <cell r="AG2215" t="str">
            <v>SALDO CERO</v>
          </cell>
        </row>
        <row r="2216">
          <cell r="N2216" t="str">
            <v>01-Activo</v>
          </cell>
          <cell r="AD2216">
            <v>0</v>
          </cell>
          <cell r="AF2216" t="str">
            <v>Instrumentos de patrimonio</v>
          </cell>
          <cell r="AG2216" t="str">
            <v>SALDO CERO</v>
          </cell>
        </row>
        <row r="2217">
          <cell r="N2217" t="str">
            <v>01-Activo</v>
          </cell>
          <cell r="AD2217">
            <v>0</v>
          </cell>
          <cell r="AF2217" t="str">
            <v>Instrumentos de patrimonio</v>
          </cell>
          <cell r="AG2217" t="str">
            <v>RMDO Si</v>
          </cell>
        </row>
        <row r="2218">
          <cell r="N2218" t="str">
            <v>01-Activo</v>
          </cell>
          <cell r="AD2218">
            <v>0</v>
          </cell>
          <cell r="AF2218" t="str">
            <v>Instrumentos de patrimonio</v>
          </cell>
          <cell r="AG2218" t="str">
            <v>SALDO CERO</v>
          </cell>
        </row>
        <row r="2219">
          <cell r="N2219" t="str">
            <v>01-Activo</v>
          </cell>
          <cell r="AD2219">
            <v>0</v>
          </cell>
          <cell r="AF2219" t="str">
            <v>Instrumentos de patrimonio</v>
          </cell>
          <cell r="AG2219" t="str">
            <v>SALDO CERO</v>
          </cell>
        </row>
        <row r="2220">
          <cell r="N2220" t="str">
            <v>01-Activo</v>
          </cell>
          <cell r="AD2220">
            <v>560419.24</v>
          </cell>
          <cell r="AF2220" t="str">
            <v>Instrumentos de patrimonio</v>
          </cell>
          <cell r="AG2220" t="str">
            <v>RMDO Si</v>
          </cell>
        </row>
        <row r="2221">
          <cell r="N2221" t="str">
            <v>01-Activo</v>
          </cell>
          <cell r="AD2221">
            <v>767764.30999999994</v>
          </cell>
          <cell r="AF2221" t="str">
            <v>Instrumentos de patrimonio</v>
          </cell>
          <cell r="AG2221" t="str">
            <v>RMDO Si</v>
          </cell>
        </row>
        <row r="2222">
          <cell r="N2222" t="str">
            <v>01-Activo</v>
          </cell>
          <cell r="AD2222">
            <v>513900.16000000003</v>
          </cell>
          <cell r="AF2222" t="str">
            <v>Instrumentos de patrimonio</v>
          </cell>
          <cell r="AG2222" t="str">
            <v>RMDO Si</v>
          </cell>
        </row>
        <row r="2223">
          <cell r="N2223" t="str">
            <v>01-Activo</v>
          </cell>
          <cell r="AD2223">
            <v>37966.409999999989</v>
          </cell>
          <cell r="AF2223" t="str">
            <v>Instrumentos de patrimonio</v>
          </cell>
          <cell r="AG2223" t="str">
            <v>RMDO Si</v>
          </cell>
        </row>
        <row r="2224">
          <cell r="N2224" t="str">
            <v>01-Activo</v>
          </cell>
          <cell r="AD2224">
            <v>0</v>
          </cell>
          <cell r="AF2224" t="str">
            <v>Instrumentos de patrimonio</v>
          </cell>
          <cell r="AG2224" t="str">
            <v>SALDO CERO</v>
          </cell>
        </row>
        <row r="2225">
          <cell r="N2225" t="str">
            <v>01-Activo</v>
          </cell>
          <cell r="AD2225">
            <v>0</v>
          </cell>
          <cell r="AF2225" t="str">
            <v>Instrumentos de patrimonio</v>
          </cell>
          <cell r="AG2225" t="str">
            <v>NO</v>
          </cell>
        </row>
        <row r="2226">
          <cell r="N2226" t="str">
            <v>01-Activo</v>
          </cell>
          <cell r="AD2226">
            <v>0</v>
          </cell>
          <cell r="AF2226" t="str">
            <v>Instrumentos de patrimonio</v>
          </cell>
          <cell r="AG2226" t="str">
            <v>SALDO CERO</v>
          </cell>
        </row>
        <row r="2227">
          <cell r="N2227" t="str">
            <v>01-Activo</v>
          </cell>
          <cell r="AD2227">
            <v>0</v>
          </cell>
          <cell r="AF2227" t="str">
            <v>Instrumentos de patrimonio</v>
          </cell>
          <cell r="AG2227" t="str">
            <v>SALDO CERO</v>
          </cell>
        </row>
        <row r="2228">
          <cell r="N2228" t="str">
            <v>01-Activo</v>
          </cell>
          <cell r="AD2228">
            <v>0</v>
          </cell>
          <cell r="AF2228" t="str">
            <v>Instrumentos de patrimonio</v>
          </cell>
          <cell r="AG2228" t="str">
            <v>SALDO CERO</v>
          </cell>
        </row>
        <row r="2229">
          <cell r="N2229" t="str">
            <v>01-Activo</v>
          </cell>
          <cell r="AD2229">
            <v>0</v>
          </cell>
          <cell r="AF2229" t="str">
            <v>Instrumentos de patrimonio</v>
          </cell>
          <cell r="AG2229" t="str">
            <v>NO</v>
          </cell>
        </row>
        <row r="2230">
          <cell r="N2230" t="str">
            <v>01-Activo</v>
          </cell>
          <cell r="AD2230">
            <v>0</v>
          </cell>
          <cell r="AF2230" t="str">
            <v>Instrumentos de patrimonio</v>
          </cell>
          <cell r="AG2230" t="str">
            <v>SALDO CERO</v>
          </cell>
        </row>
        <row r="2231">
          <cell r="N2231" t="str">
            <v>01-Activo</v>
          </cell>
          <cell r="AD2231">
            <v>0</v>
          </cell>
          <cell r="AF2231" t="str">
            <v>Instrumentos de patrimonio</v>
          </cell>
          <cell r="AG2231" t="str">
            <v>SALDO CERO</v>
          </cell>
        </row>
        <row r="2232">
          <cell r="N2232" t="str">
            <v>01-Activo</v>
          </cell>
          <cell r="AD2232">
            <v>0</v>
          </cell>
          <cell r="AF2232" t="str">
            <v>Activos tangibles</v>
          </cell>
          <cell r="AG2232" t="str">
            <v>MIRE</v>
          </cell>
        </row>
        <row r="2233">
          <cell r="N2233" t="str">
            <v>01-Activo</v>
          </cell>
          <cell r="AD2233">
            <v>289604.2</v>
          </cell>
          <cell r="AF2233" t="str">
            <v>Activos tangibles</v>
          </cell>
          <cell r="AG2233" t="str">
            <v>MIRE</v>
          </cell>
        </row>
        <row r="2234">
          <cell r="N2234" t="str">
            <v>01-Activo</v>
          </cell>
          <cell r="AD2234">
            <v>0</v>
          </cell>
          <cell r="AF2234" t="str">
            <v>Activos tangibles</v>
          </cell>
          <cell r="AG2234" t="str">
            <v>MIRE</v>
          </cell>
        </row>
        <row r="2235">
          <cell r="N2235" t="str">
            <v>01-Activo</v>
          </cell>
          <cell r="AD2235">
            <v>211997.44</v>
          </cell>
          <cell r="AF2235" t="str">
            <v>Activos tangibles</v>
          </cell>
          <cell r="AG2235" t="str">
            <v>MIRE</v>
          </cell>
        </row>
        <row r="2236">
          <cell r="N2236" t="str">
            <v>01-Activo</v>
          </cell>
          <cell r="AD2236">
            <v>0</v>
          </cell>
          <cell r="AF2236" t="str">
            <v>Activos tangibles</v>
          </cell>
          <cell r="AG2236" t="str">
            <v>MIRE</v>
          </cell>
        </row>
        <row r="2237">
          <cell r="N2237" t="str">
            <v>01-Activo</v>
          </cell>
          <cell r="AD2237">
            <v>0</v>
          </cell>
          <cell r="AF2237" t="str">
            <v>Activos tangibles</v>
          </cell>
          <cell r="AG2237" t="str">
            <v>MIRE</v>
          </cell>
        </row>
        <row r="2238">
          <cell r="N2238" t="str">
            <v>01-Activo</v>
          </cell>
          <cell r="AD2238">
            <v>-39564.580000000009</v>
          </cell>
          <cell r="AF2238" t="str">
            <v>Activos tangibles</v>
          </cell>
          <cell r="AG2238" t="str">
            <v>MIRE</v>
          </cell>
        </row>
        <row r="2239">
          <cell r="N2239" t="str">
            <v>01-Activo</v>
          </cell>
          <cell r="AD2239">
            <v>0</v>
          </cell>
          <cell r="AF2239" t="str">
            <v>Activos tangibles</v>
          </cell>
          <cell r="AG2239" t="str">
            <v>MIRE</v>
          </cell>
        </row>
        <row r="2240">
          <cell r="N2240" t="str">
            <v>01-Activo</v>
          </cell>
          <cell r="AD2240">
            <v>0</v>
          </cell>
          <cell r="AF2240" t="str">
            <v>Activos tangibles</v>
          </cell>
          <cell r="AG2240" t="str">
            <v>MIRE</v>
          </cell>
        </row>
        <row r="2241">
          <cell r="N2241" t="str">
            <v>01-Activo</v>
          </cell>
          <cell r="AD2241">
            <v>-91150.010000000009</v>
          </cell>
          <cell r="AF2241" t="str">
            <v>Activos tangibles</v>
          </cell>
          <cell r="AG2241" t="str">
            <v>MIRE</v>
          </cell>
        </row>
        <row r="2242">
          <cell r="N2242" t="str">
            <v>01-Activo</v>
          </cell>
          <cell r="AD2242">
            <v>759975.9800000001</v>
          </cell>
          <cell r="AF2242" t="str">
            <v>Activos tangibles</v>
          </cell>
          <cell r="AG2242" t="str">
            <v>MIRE</v>
          </cell>
        </row>
        <row r="2243">
          <cell r="N2243" t="str">
            <v>01-Activo</v>
          </cell>
          <cell r="AD2243">
            <v>688384.40999999992</v>
          </cell>
          <cell r="AF2243" t="str">
            <v>Activos tangibles</v>
          </cell>
          <cell r="AG2243" t="str">
            <v>MIRE</v>
          </cell>
        </row>
        <row r="2244">
          <cell r="N2244" t="str">
            <v>01-Activo</v>
          </cell>
          <cell r="AD2244">
            <v>316562.51000000007</v>
          </cell>
          <cell r="AF2244" t="str">
            <v>Activos tangibles</v>
          </cell>
          <cell r="AG2244" t="str">
            <v>MIRE</v>
          </cell>
        </row>
        <row r="2245">
          <cell r="N2245" t="str">
            <v>01-Activo</v>
          </cell>
          <cell r="AD2245">
            <v>101888.48</v>
          </cell>
          <cell r="AF2245" t="str">
            <v>Activos tangibles</v>
          </cell>
          <cell r="AG2245" t="str">
            <v>MIRE</v>
          </cell>
        </row>
        <row r="2246">
          <cell r="N2246" t="str">
            <v>01-Activo</v>
          </cell>
          <cell r="AD2246">
            <v>0</v>
          </cell>
          <cell r="AF2246" t="str">
            <v>Activos tangibles</v>
          </cell>
          <cell r="AG2246" t="str">
            <v>SALDO CERO</v>
          </cell>
        </row>
        <row r="2247">
          <cell r="N2247" t="str">
            <v>01-Activo</v>
          </cell>
          <cell r="AD2247">
            <v>-38924.44</v>
          </cell>
          <cell r="AF2247" t="str">
            <v>Activos tangibles</v>
          </cell>
          <cell r="AG2247" t="str">
            <v>MIRE</v>
          </cell>
        </row>
        <row r="2248">
          <cell r="N2248" t="str">
            <v>01-Activo</v>
          </cell>
          <cell r="AD2248">
            <v>-109797.12000000001</v>
          </cell>
          <cell r="AF2248" t="str">
            <v>Activos tangibles</v>
          </cell>
          <cell r="AG2248" t="str">
            <v>MIRE</v>
          </cell>
        </row>
        <row r="2249">
          <cell r="N2249" t="str">
            <v>01-Activo</v>
          </cell>
          <cell r="AD2249">
            <v>0</v>
          </cell>
          <cell r="AF2249" t="str">
            <v>Activos tangibles</v>
          </cell>
          <cell r="AG2249" t="str">
            <v>SALDO CERO</v>
          </cell>
        </row>
        <row r="2250">
          <cell r="N2250" t="str">
            <v>01-Activo</v>
          </cell>
          <cell r="AD2250">
            <v>0</v>
          </cell>
          <cell r="AF2250" t="str">
            <v>Activos tangibles</v>
          </cell>
          <cell r="AG2250" t="str">
            <v>SALDO CERO</v>
          </cell>
        </row>
        <row r="2251">
          <cell r="N2251" t="str">
            <v>01-Activo</v>
          </cell>
          <cell r="AD2251">
            <v>-140915.82999999999</v>
          </cell>
          <cell r="AF2251" t="str">
            <v>Activos tangibles</v>
          </cell>
          <cell r="AG2251" t="str">
            <v>MIRE</v>
          </cell>
        </row>
        <row r="2252">
          <cell r="N2252" t="str">
            <v>01-Activo</v>
          </cell>
          <cell r="AD2252">
            <v>-363882.91000000003</v>
          </cell>
          <cell r="AF2252" t="str">
            <v>Activos tangibles</v>
          </cell>
          <cell r="AG2252" t="str">
            <v>MIRE</v>
          </cell>
        </row>
        <row r="2253">
          <cell r="N2253" t="str">
            <v>01-Activo</v>
          </cell>
          <cell r="AD2253">
            <v>0</v>
          </cell>
          <cell r="AF2253" t="str">
            <v>Activos tangibles</v>
          </cell>
          <cell r="AG2253" t="str">
            <v>SALDO CERO</v>
          </cell>
        </row>
        <row r="2254">
          <cell r="N2254" t="str">
            <v>01-Activo</v>
          </cell>
          <cell r="AD2254">
            <v>21544084.799999993</v>
          </cell>
          <cell r="AF2254" t="str">
            <v>Activos tangibles</v>
          </cell>
          <cell r="AG2254" t="str">
            <v>MIRE</v>
          </cell>
        </row>
        <row r="2255">
          <cell r="N2255" t="str">
            <v>01-Activo</v>
          </cell>
          <cell r="AD2255">
            <v>4.8</v>
          </cell>
          <cell r="AF2255" t="str">
            <v>Activos tangibles</v>
          </cell>
          <cell r="AG2255" t="str">
            <v>MIRE</v>
          </cell>
        </row>
        <row r="2256">
          <cell r="N2256" t="str">
            <v>01-Activo</v>
          </cell>
          <cell r="AD2256">
            <v>0</v>
          </cell>
          <cell r="AF2256" t="str">
            <v>Activos tangibles</v>
          </cell>
          <cell r="AG2256" t="str">
            <v>SALDO CERO</v>
          </cell>
        </row>
        <row r="2257">
          <cell r="N2257" t="str">
            <v>01-Activo</v>
          </cell>
          <cell r="AD2257">
            <v>-7794871.3399999999</v>
          </cell>
          <cell r="AF2257" t="str">
            <v>Activos tangibles</v>
          </cell>
          <cell r="AG2257" t="str">
            <v>MIRE</v>
          </cell>
        </row>
        <row r="2258">
          <cell r="N2258" t="str">
            <v>01-Activo</v>
          </cell>
          <cell r="AD2258">
            <v>-12.22</v>
          </cell>
          <cell r="AF2258" t="str">
            <v>Activos tangibles</v>
          </cell>
          <cell r="AG2258" t="str">
            <v>MIRE</v>
          </cell>
        </row>
        <row r="2259">
          <cell r="N2259" t="str">
            <v>01-Activo</v>
          </cell>
          <cell r="AD2259">
            <v>0</v>
          </cell>
          <cell r="AF2259" t="str">
            <v>Activos tangibles</v>
          </cell>
          <cell r="AG2259" t="str">
            <v>SALDO CERO</v>
          </cell>
        </row>
        <row r="2260">
          <cell r="N2260" t="str">
            <v>01-Activo</v>
          </cell>
          <cell r="AD2260">
            <v>-38099.870000000003</v>
          </cell>
          <cell r="AF2260" t="str">
            <v>Activos tangibles</v>
          </cell>
          <cell r="AG2260" t="str">
            <v>MIRE</v>
          </cell>
        </row>
        <row r="2261">
          <cell r="N2261" t="str">
            <v>01-Activo</v>
          </cell>
          <cell r="AD2261">
            <v>0</v>
          </cell>
          <cell r="AF2261" t="str">
            <v>Activos tangibles</v>
          </cell>
          <cell r="AG2261" t="str">
            <v>SALDO CERO</v>
          </cell>
        </row>
        <row r="2262">
          <cell r="N2262" t="str">
            <v>01-Activo</v>
          </cell>
          <cell r="AD2262">
            <v>5968994.9799999986</v>
          </cell>
          <cell r="AF2262" t="str">
            <v>Activos tangibles</v>
          </cell>
          <cell r="AG2262" t="str">
            <v>MIRE</v>
          </cell>
        </row>
        <row r="2263">
          <cell r="N2263" t="str">
            <v>01-Activo</v>
          </cell>
          <cell r="AD2263">
            <v>0</v>
          </cell>
          <cell r="AF2263" t="str">
            <v>Activos tangibles</v>
          </cell>
          <cell r="AG2263" t="str">
            <v>SALDO CERO</v>
          </cell>
        </row>
        <row r="2264">
          <cell r="N2264" t="str">
            <v>01-Activo</v>
          </cell>
          <cell r="AD2264">
            <v>1644530.45</v>
          </cell>
          <cell r="AF2264" t="str">
            <v>Activos tangibles</v>
          </cell>
          <cell r="AG2264" t="str">
            <v>MIRE</v>
          </cell>
        </row>
        <row r="2265">
          <cell r="N2265" t="str">
            <v>01-Activo</v>
          </cell>
          <cell r="AD2265">
            <v>3888563.620000002</v>
          </cell>
          <cell r="AF2265" t="str">
            <v>Activos tangibles</v>
          </cell>
          <cell r="AG2265" t="str">
            <v>MIRE</v>
          </cell>
        </row>
        <row r="2266">
          <cell r="N2266" t="str">
            <v>01-Activo</v>
          </cell>
          <cell r="AD2266">
            <v>5764642.2099999925</v>
          </cell>
          <cell r="AF2266" t="str">
            <v>Activos tangibles</v>
          </cell>
          <cell r="AG2266" t="str">
            <v>MIRE</v>
          </cell>
        </row>
        <row r="2267">
          <cell r="N2267" t="str">
            <v>01-Activo</v>
          </cell>
          <cell r="AD2267">
            <v>157247.44000000003</v>
          </cell>
          <cell r="AF2267" t="str">
            <v>Activos tangibles</v>
          </cell>
          <cell r="AG2267" t="str">
            <v>MIRE</v>
          </cell>
        </row>
        <row r="2268">
          <cell r="N2268" t="str">
            <v>01-Activo</v>
          </cell>
          <cell r="AD2268">
            <v>109271.76999999999</v>
          </cell>
          <cell r="AF2268" t="str">
            <v>Activos tangibles</v>
          </cell>
          <cell r="AG2268" t="str">
            <v>MIRE</v>
          </cell>
        </row>
        <row r="2269">
          <cell r="N2269" t="str">
            <v>01-Activo</v>
          </cell>
          <cell r="AD2269">
            <v>0.10999999999967258</v>
          </cell>
          <cell r="AF2269" t="str">
            <v>Activos tangibles</v>
          </cell>
          <cell r="AG2269" t="str">
            <v>MIRE</v>
          </cell>
        </row>
        <row r="2270">
          <cell r="N2270" t="str">
            <v>01-Activo</v>
          </cell>
          <cell r="AD2270">
            <v>-0.61999999998806743</v>
          </cell>
          <cell r="AF2270" t="str">
            <v>Activos tangibles</v>
          </cell>
          <cell r="AG2270" t="str">
            <v>MIRE</v>
          </cell>
        </row>
        <row r="2271">
          <cell r="N2271" t="str">
            <v>01-Activo</v>
          </cell>
          <cell r="AD2271">
            <v>0</v>
          </cell>
          <cell r="AF2271" t="str">
            <v>Activos tangibles</v>
          </cell>
          <cell r="AG2271" t="str">
            <v>MIRE</v>
          </cell>
        </row>
        <row r="2272">
          <cell r="N2272" t="str">
            <v>01-Activo</v>
          </cell>
          <cell r="AD2272">
            <v>105327.61000000002</v>
          </cell>
          <cell r="AF2272" t="str">
            <v>Activos tangibles</v>
          </cell>
          <cell r="AG2272" t="str">
            <v>MIRE</v>
          </cell>
        </row>
        <row r="2273">
          <cell r="N2273" t="str">
            <v>01-Activo</v>
          </cell>
          <cell r="AD2273">
            <v>735339.96000000008</v>
          </cell>
          <cell r="AF2273" t="str">
            <v>Activos tangibles</v>
          </cell>
          <cell r="AG2273" t="str">
            <v>MIRE</v>
          </cell>
        </row>
        <row r="2274">
          <cell r="N2274" t="str">
            <v>01-Activo</v>
          </cell>
          <cell r="AD2274">
            <v>0</v>
          </cell>
          <cell r="AF2274" t="str">
            <v>Activos tangibles</v>
          </cell>
          <cell r="AG2274" t="str">
            <v>SALDO CERO</v>
          </cell>
        </row>
        <row r="2275">
          <cell r="N2275" t="str">
            <v>01-Activo</v>
          </cell>
          <cell r="AD2275">
            <v>0</v>
          </cell>
          <cell r="AF2275" t="str">
            <v>Activos tangibles</v>
          </cell>
          <cell r="AG2275" t="str">
            <v>MIRE</v>
          </cell>
        </row>
        <row r="2276">
          <cell r="N2276" t="str">
            <v>01-Activo</v>
          </cell>
          <cell r="AD2276">
            <v>73764.89</v>
          </cell>
          <cell r="AF2276" t="str">
            <v>Activos tangibles</v>
          </cell>
          <cell r="AG2276" t="str">
            <v>MIRE</v>
          </cell>
        </row>
        <row r="2277">
          <cell r="N2277" t="str">
            <v>01-Activo</v>
          </cell>
          <cell r="AD2277">
            <v>0</v>
          </cell>
          <cell r="AF2277" t="str">
            <v>Activos tangibles</v>
          </cell>
          <cell r="AG2277" t="str">
            <v>SALDO CERO</v>
          </cell>
        </row>
        <row r="2278">
          <cell r="N2278" t="str">
            <v>01-Activo</v>
          </cell>
          <cell r="AD2278">
            <v>0</v>
          </cell>
          <cell r="AF2278" t="str">
            <v>Activos tangibles</v>
          </cell>
          <cell r="AG2278" t="str">
            <v>SALDO CERO</v>
          </cell>
        </row>
        <row r="2279">
          <cell r="N2279" t="str">
            <v>01-Activo</v>
          </cell>
          <cell r="AD2279">
            <v>0</v>
          </cell>
          <cell r="AF2279" t="str">
            <v>Activos tangibles</v>
          </cell>
          <cell r="AG2279" t="str">
            <v>SALDO CERO</v>
          </cell>
        </row>
        <row r="2280">
          <cell r="N2280" t="str">
            <v>01-Activo</v>
          </cell>
          <cell r="AD2280">
            <v>0</v>
          </cell>
          <cell r="AF2280" t="str">
            <v>Activos tangibles</v>
          </cell>
          <cell r="AG2280" t="str">
            <v>SALDO CERO</v>
          </cell>
        </row>
        <row r="2281">
          <cell r="N2281" t="str">
            <v>01-Activo</v>
          </cell>
          <cell r="AD2281">
            <v>0</v>
          </cell>
          <cell r="AF2281" t="str">
            <v>Activos tangibles</v>
          </cell>
          <cell r="AG2281" t="str">
            <v>SALDO CERO</v>
          </cell>
        </row>
        <row r="2282">
          <cell r="N2282" t="str">
            <v>01-Activo</v>
          </cell>
          <cell r="AD2282">
            <v>0</v>
          </cell>
          <cell r="AF2282" t="str">
            <v>Activos tangibles</v>
          </cell>
          <cell r="AG2282" t="str">
            <v>SALDO CERO</v>
          </cell>
        </row>
        <row r="2283">
          <cell r="N2283" t="str">
            <v>01-Activo</v>
          </cell>
          <cell r="AD2283">
            <v>-2035056.7899999996</v>
          </cell>
          <cell r="AF2283" t="str">
            <v>Activos tangibles</v>
          </cell>
          <cell r="AG2283" t="str">
            <v>MIRE</v>
          </cell>
        </row>
        <row r="2284">
          <cell r="N2284" t="str">
            <v>01-Activo</v>
          </cell>
          <cell r="AD2284">
            <v>-4388185.7499999991</v>
          </cell>
          <cell r="AF2284" t="str">
            <v>Activos tangibles</v>
          </cell>
          <cell r="AG2284" t="str">
            <v>MIRE</v>
          </cell>
        </row>
        <row r="2285">
          <cell r="N2285" t="str">
            <v>01-Activo</v>
          </cell>
          <cell r="AD2285">
            <v>-3633211.2200000016</v>
          </cell>
          <cell r="AF2285" t="str">
            <v>Activos tangibles</v>
          </cell>
          <cell r="AG2285" t="str">
            <v>MIRE</v>
          </cell>
        </row>
        <row r="2286">
          <cell r="N2286" t="str">
            <v>01-Activo</v>
          </cell>
          <cell r="AD2286">
            <v>-67474.34</v>
          </cell>
          <cell r="AF2286" t="str">
            <v>Activos tangibles</v>
          </cell>
          <cell r="AG2286" t="str">
            <v>MIRE</v>
          </cell>
        </row>
        <row r="2287">
          <cell r="N2287" t="str">
            <v>01-Activo</v>
          </cell>
          <cell r="AD2287">
            <v>-0.14000000000032742</v>
          </cell>
          <cell r="AF2287" t="str">
            <v>Activos tangibles</v>
          </cell>
          <cell r="AG2287" t="str">
            <v>MIRE</v>
          </cell>
        </row>
        <row r="2288">
          <cell r="N2288" t="str">
            <v>01-Activo</v>
          </cell>
          <cell r="AD2288">
            <v>0.2299999999722786</v>
          </cell>
          <cell r="AF2288" t="str">
            <v>Activos tangibles</v>
          </cell>
          <cell r="AG2288" t="str">
            <v>MIRE</v>
          </cell>
        </row>
        <row r="2289">
          <cell r="N2289" t="str">
            <v>01-Activo</v>
          </cell>
          <cell r="AD2289">
            <v>0</v>
          </cell>
          <cell r="AF2289" t="str">
            <v>Activos tangibles</v>
          </cell>
          <cell r="AG2289" t="str">
            <v>MIRE</v>
          </cell>
        </row>
        <row r="2290">
          <cell r="N2290" t="str">
            <v>01-Activo</v>
          </cell>
          <cell r="AD2290">
            <v>-16953.43</v>
          </cell>
          <cell r="AF2290" t="str">
            <v>Activos tangibles</v>
          </cell>
          <cell r="AG2290" t="str">
            <v>MIRE</v>
          </cell>
        </row>
        <row r="2291">
          <cell r="N2291" t="str">
            <v>01-Activo</v>
          </cell>
          <cell r="AD2291">
            <v>-163840.76999999996</v>
          </cell>
          <cell r="AF2291" t="str">
            <v>Activos tangibles</v>
          </cell>
          <cell r="AG2291" t="str">
            <v>MIRE</v>
          </cell>
        </row>
        <row r="2292">
          <cell r="N2292" t="str">
            <v>01-Activo</v>
          </cell>
          <cell r="AD2292">
            <v>-71648.800000000003</v>
          </cell>
          <cell r="AF2292" t="str">
            <v>Activos tangibles</v>
          </cell>
          <cell r="AG2292" t="str">
            <v>MIRE</v>
          </cell>
        </row>
        <row r="2293">
          <cell r="N2293" t="str">
            <v>01-Activo</v>
          </cell>
          <cell r="AD2293">
            <v>0</v>
          </cell>
          <cell r="AF2293" t="str">
            <v>Activos tangibles</v>
          </cell>
          <cell r="AG2293" t="str">
            <v>SALDO CERO</v>
          </cell>
        </row>
        <row r="2294">
          <cell r="N2294" t="str">
            <v>01-Activo</v>
          </cell>
          <cell r="AD2294">
            <v>0</v>
          </cell>
          <cell r="AF2294" t="str">
            <v>Activos tangibles</v>
          </cell>
          <cell r="AG2294" t="str">
            <v>SALDO CERO</v>
          </cell>
        </row>
        <row r="2295">
          <cell r="N2295" t="str">
            <v>01-Activo</v>
          </cell>
          <cell r="AD2295">
            <v>0</v>
          </cell>
          <cell r="AF2295" t="str">
            <v>Activos tangibles</v>
          </cell>
          <cell r="AG2295" t="str">
            <v>SALDO CERO</v>
          </cell>
        </row>
        <row r="2296">
          <cell r="N2296" t="str">
            <v>01-Activo</v>
          </cell>
          <cell r="AD2296">
            <v>0</v>
          </cell>
          <cell r="AF2296" t="str">
            <v>Activos tangibles</v>
          </cell>
          <cell r="AG2296" t="str">
            <v>SALDO CERO</v>
          </cell>
        </row>
        <row r="2297">
          <cell r="N2297" t="str">
            <v>01-Activo</v>
          </cell>
          <cell r="AD2297">
            <v>-58779.38</v>
          </cell>
          <cell r="AF2297" t="str">
            <v>Activos tangibles</v>
          </cell>
          <cell r="AG2297" t="str">
            <v>MIRE</v>
          </cell>
        </row>
        <row r="2298">
          <cell r="N2298" t="str">
            <v>01-Activo</v>
          </cell>
          <cell r="AD2298">
            <v>0</v>
          </cell>
          <cell r="AF2298" t="str">
            <v>Activos tangibles</v>
          </cell>
          <cell r="AG2298" t="str">
            <v>SALDO CERO</v>
          </cell>
        </row>
        <row r="2299">
          <cell r="N2299" t="str">
            <v>01-Activo</v>
          </cell>
          <cell r="AD2299">
            <v>0</v>
          </cell>
          <cell r="AF2299" t="str">
            <v>Activos tangibles</v>
          </cell>
          <cell r="AG2299" t="str">
            <v>SALDO CERO</v>
          </cell>
        </row>
        <row r="2300">
          <cell r="N2300" t="str">
            <v>01-Activo</v>
          </cell>
          <cell r="AD2300">
            <v>0</v>
          </cell>
          <cell r="AF2300" t="str">
            <v>Activos tangibles</v>
          </cell>
          <cell r="AG2300" t="str">
            <v>SALDO CERO</v>
          </cell>
        </row>
        <row r="2301">
          <cell r="N2301" t="str">
            <v>01-Activo</v>
          </cell>
          <cell r="AD2301">
            <v>0</v>
          </cell>
          <cell r="AF2301" t="str">
            <v>Activos tangibles</v>
          </cell>
          <cell r="AG2301" t="str">
            <v>SALDO CERO</v>
          </cell>
        </row>
        <row r="2302">
          <cell r="N2302" t="str">
            <v>01-Activo</v>
          </cell>
          <cell r="AD2302">
            <v>0</v>
          </cell>
          <cell r="AF2302" t="str">
            <v>Activos tangibles</v>
          </cell>
          <cell r="AG2302" t="str">
            <v>SALDO CERO</v>
          </cell>
        </row>
        <row r="2303">
          <cell r="N2303" t="str">
            <v>01-Activo</v>
          </cell>
          <cell r="AD2303">
            <v>158743.67999999999</v>
          </cell>
          <cell r="AF2303" t="str">
            <v>Otros activos</v>
          </cell>
          <cell r="AG2303" t="str">
            <v>MIRE</v>
          </cell>
        </row>
        <row r="2304">
          <cell r="N2304" t="str">
            <v>01-Activo</v>
          </cell>
          <cell r="AD2304">
            <v>-16215.85</v>
          </cell>
          <cell r="AF2304" t="str">
            <v>Otros activos</v>
          </cell>
          <cell r="AG2304" t="str">
            <v>MIRE</v>
          </cell>
        </row>
        <row r="2305">
          <cell r="N2305" t="str">
            <v>01-Activo</v>
          </cell>
          <cell r="AD2305">
            <v>1444963.4900000002</v>
          </cell>
          <cell r="AF2305" t="str">
            <v>Otros activos</v>
          </cell>
          <cell r="AG2305" t="str">
            <v>MIRE</v>
          </cell>
        </row>
        <row r="2306">
          <cell r="N2306" t="str">
            <v>01-Activo</v>
          </cell>
          <cell r="AD2306">
            <v>0</v>
          </cell>
          <cell r="AF2306" t="str">
            <v>Otros activos</v>
          </cell>
          <cell r="AG2306" t="str">
            <v>MIRE</v>
          </cell>
        </row>
        <row r="2307">
          <cell r="N2307" t="str">
            <v>01-Activo</v>
          </cell>
          <cell r="AD2307">
            <v>209374.46000000002</v>
          </cell>
          <cell r="AF2307" t="str">
            <v>Otros activos</v>
          </cell>
          <cell r="AG2307" t="str">
            <v>MIRE</v>
          </cell>
        </row>
        <row r="2308">
          <cell r="N2308" t="str">
            <v>01-Activo</v>
          </cell>
          <cell r="AD2308">
            <v>2369693.5500000021</v>
          </cell>
          <cell r="AF2308" t="str">
            <v>Otros activos</v>
          </cell>
          <cell r="AG2308" t="str">
            <v>MIRE</v>
          </cell>
        </row>
        <row r="2309">
          <cell r="N2309" t="str">
            <v>01-Activo</v>
          </cell>
          <cell r="AD2309">
            <v>691178.34999999986</v>
          </cell>
          <cell r="AF2309" t="str">
            <v>Otros activos</v>
          </cell>
          <cell r="AG2309" t="str">
            <v>MIRE</v>
          </cell>
        </row>
        <row r="2310">
          <cell r="N2310" t="str">
            <v>01-Activo</v>
          </cell>
          <cell r="AD2310">
            <v>143239.77000000002</v>
          </cell>
          <cell r="AF2310" t="str">
            <v>Otros activos</v>
          </cell>
          <cell r="AG2310" t="str">
            <v>MIRE</v>
          </cell>
        </row>
        <row r="2311">
          <cell r="N2311" t="str">
            <v>01-Activo</v>
          </cell>
          <cell r="AD2311">
            <v>144642.54000000004</v>
          </cell>
          <cell r="AF2311" t="str">
            <v>Otros activos</v>
          </cell>
          <cell r="AG2311" t="str">
            <v>MIRE</v>
          </cell>
        </row>
        <row r="2312">
          <cell r="N2312" t="str">
            <v>01-Activo</v>
          </cell>
          <cell r="AD2312">
            <v>4572618.8699999973</v>
          </cell>
          <cell r="AF2312" t="str">
            <v>Otros activos</v>
          </cell>
          <cell r="AG2312" t="str">
            <v>MIRE</v>
          </cell>
        </row>
        <row r="2313">
          <cell r="N2313" t="str">
            <v>01-Activo</v>
          </cell>
          <cell r="AD2313">
            <v>0.15999999997438863</v>
          </cell>
          <cell r="AF2313" t="str">
            <v>Otros activos</v>
          </cell>
          <cell r="AG2313" t="str">
            <v>MIRE</v>
          </cell>
        </row>
        <row r="2314">
          <cell r="N2314" t="str">
            <v>01-Activo</v>
          </cell>
          <cell r="AD2314">
            <v>-50039.889999999992</v>
          </cell>
          <cell r="AF2314" t="str">
            <v>Otros activos</v>
          </cell>
          <cell r="AG2314" t="str">
            <v>MIRE</v>
          </cell>
        </row>
        <row r="2315">
          <cell r="N2315" t="str">
            <v>01-Activo</v>
          </cell>
          <cell r="AD2315">
            <v>0</v>
          </cell>
          <cell r="AF2315" t="str">
            <v>Otros activos</v>
          </cell>
          <cell r="AG2315" t="str">
            <v>NO</v>
          </cell>
        </row>
        <row r="2316">
          <cell r="N2316" t="str">
            <v>01-Activo</v>
          </cell>
          <cell r="AD2316">
            <v>0</v>
          </cell>
          <cell r="AF2316" t="str">
            <v>Otros activos</v>
          </cell>
          <cell r="AG2316" t="str">
            <v>NO</v>
          </cell>
        </row>
        <row r="2317">
          <cell r="N2317" t="str">
            <v>01-Activo</v>
          </cell>
          <cell r="AD2317">
            <v>0</v>
          </cell>
          <cell r="AF2317" t="str">
            <v>Otros activos</v>
          </cell>
          <cell r="AG2317" t="str">
            <v>NO</v>
          </cell>
        </row>
        <row r="2318">
          <cell r="N2318" t="str">
            <v>01-Activo</v>
          </cell>
          <cell r="AD2318">
            <v>1015073.03</v>
          </cell>
          <cell r="AF2318" t="str">
            <v>Otros activos</v>
          </cell>
          <cell r="AG2318" t="str">
            <v>NO</v>
          </cell>
        </row>
        <row r="2319">
          <cell r="N2319" t="str">
            <v>01-Activo</v>
          </cell>
          <cell r="AD2319">
            <v>291127.07</v>
          </cell>
          <cell r="AF2319" t="str">
            <v>Derivados - contabilidad de coberturas</v>
          </cell>
          <cell r="AG2319" t="str">
            <v>CCR</v>
          </cell>
        </row>
        <row r="2320">
          <cell r="N2320" t="str">
            <v>01-Activo</v>
          </cell>
          <cell r="AD2320">
            <v>3198093.4899999998</v>
          </cell>
          <cell r="AF2320" t="str">
            <v>Derivados - contabilidad de coberturas</v>
          </cell>
          <cell r="AG2320" t="str">
            <v>CCR</v>
          </cell>
        </row>
        <row r="2321">
          <cell r="N2321" t="str">
            <v>01-Activo</v>
          </cell>
          <cell r="AD2321">
            <v>4794344.5199999996</v>
          </cell>
          <cell r="AF2321" t="str">
            <v>Derivados - contabilidad de coberturas</v>
          </cell>
          <cell r="AG2321" t="str">
            <v>CCR</v>
          </cell>
        </row>
        <row r="2322">
          <cell r="N2322" t="str">
            <v>01-Activo</v>
          </cell>
          <cell r="AD2322">
            <v>69884.819999999992</v>
          </cell>
          <cell r="AF2322" t="str">
            <v>Derivados - contabilidad de coberturas</v>
          </cell>
          <cell r="AG2322" t="str">
            <v>CCR</v>
          </cell>
        </row>
        <row r="2323">
          <cell r="N2323" t="str">
            <v>01-Activo</v>
          </cell>
          <cell r="AD2323">
            <v>253519.84</v>
          </cell>
          <cell r="AF2323" t="str">
            <v>Derivados - contabilidad de coberturas</v>
          </cell>
          <cell r="AG2323" t="str">
            <v>CCR</v>
          </cell>
        </row>
        <row r="2324">
          <cell r="N2324" t="str">
            <v>01-Activo</v>
          </cell>
          <cell r="AD2324">
            <v>0</v>
          </cell>
          <cell r="AF2324" t="str">
            <v>Derivados - contabilidad de coberturas</v>
          </cell>
          <cell r="AG2324" t="str">
            <v>CCR</v>
          </cell>
        </row>
        <row r="2325">
          <cell r="N2325" t="str">
            <v>01-Activo</v>
          </cell>
          <cell r="AD2325">
            <v>55982922.579999968</v>
          </cell>
          <cell r="AF2325" t="str">
            <v>Derivados</v>
          </cell>
          <cell r="AG2325" t="str">
            <v>RMDO Si</v>
          </cell>
        </row>
        <row r="2326">
          <cell r="N2326" t="str">
            <v>01-Activo</v>
          </cell>
          <cell r="AD2326">
            <v>6771.3</v>
          </cell>
          <cell r="AF2326" t="str">
            <v>Derivados</v>
          </cell>
          <cell r="AG2326" t="str">
            <v>RMDO Si</v>
          </cell>
        </row>
        <row r="2327">
          <cell r="N2327" t="str">
            <v>02-Pasivo</v>
          </cell>
          <cell r="AD2327">
            <v>-1771.5300000000002</v>
          </cell>
          <cell r="AF2327" t="str">
            <v>Provisiones</v>
          </cell>
          <cell r="AG2327" t="str">
            <v>MIRE</v>
          </cell>
        </row>
        <row r="2328">
          <cell r="N2328" t="str">
            <v>02-Pasivo</v>
          </cell>
          <cell r="AD2328">
            <v>0</v>
          </cell>
          <cell r="AF2328" t="str">
            <v>Provisiones</v>
          </cell>
          <cell r="AG2328" t="str">
            <v>NO</v>
          </cell>
        </row>
        <row r="2329">
          <cell r="N2329" t="str">
            <v>02-Pasivo</v>
          </cell>
          <cell r="AD2329">
            <v>-61</v>
          </cell>
          <cell r="AF2329" t="str">
            <v>Provisiones</v>
          </cell>
          <cell r="AG2329" t="str">
            <v>MIRE</v>
          </cell>
        </row>
        <row r="2330">
          <cell r="N2330" t="str">
            <v>02-Pasivo</v>
          </cell>
          <cell r="AD2330">
            <v>-6710.6200000000035</v>
          </cell>
          <cell r="AF2330" t="str">
            <v>Provisiones</v>
          </cell>
          <cell r="AG2330" t="str">
            <v>MIRE</v>
          </cell>
        </row>
        <row r="2331">
          <cell r="N2331" t="str">
            <v>02-Pasivo</v>
          </cell>
          <cell r="AD2331">
            <v>-507.39</v>
          </cell>
          <cell r="AF2331" t="str">
            <v>Provisiones</v>
          </cell>
          <cell r="AG2331" t="str">
            <v>MIRE</v>
          </cell>
        </row>
        <row r="2332">
          <cell r="N2332" t="str">
            <v>02-Pasivo</v>
          </cell>
          <cell r="AD2332">
            <v>0</v>
          </cell>
          <cell r="AF2332" t="str">
            <v>Provisiones</v>
          </cell>
          <cell r="AG2332" t="str">
            <v>SALDO CERO</v>
          </cell>
        </row>
        <row r="2333">
          <cell r="N2333" t="str">
            <v>02-Pasivo</v>
          </cell>
          <cell r="AD2333">
            <v>-15642.170000000002</v>
          </cell>
          <cell r="AF2333" t="str">
            <v>Provisiones</v>
          </cell>
          <cell r="AG2333" t="str">
            <v>MIRE</v>
          </cell>
        </row>
        <row r="2334">
          <cell r="N2334" t="str">
            <v>02-Pasivo</v>
          </cell>
          <cell r="AD2334">
            <v>0</v>
          </cell>
          <cell r="AF2334" t="str">
            <v>Provisiones</v>
          </cell>
          <cell r="AG2334" t="str">
            <v>NO</v>
          </cell>
        </row>
        <row r="2335">
          <cell r="N2335" t="str">
            <v>02-Pasivo</v>
          </cell>
          <cell r="AD2335">
            <v>0</v>
          </cell>
          <cell r="AF2335" t="str">
            <v>Provisiones</v>
          </cell>
          <cell r="AG2335" t="str">
            <v>MIRE</v>
          </cell>
        </row>
        <row r="2336">
          <cell r="N2336" t="str">
            <v>02-Pasivo</v>
          </cell>
          <cell r="AD2336">
            <v>-315010.40000000008</v>
          </cell>
          <cell r="AF2336" t="str">
            <v>Provisiones</v>
          </cell>
          <cell r="AG2336" t="str">
            <v>MIRE</v>
          </cell>
        </row>
        <row r="2337">
          <cell r="N2337" t="str">
            <v>02-Pasivo</v>
          </cell>
          <cell r="AD2337">
            <v>-68130.98</v>
          </cell>
          <cell r="AF2337" t="str">
            <v>Provisiones</v>
          </cell>
          <cell r="AG2337" t="str">
            <v>MIRE</v>
          </cell>
        </row>
        <row r="2338">
          <cell r="N2338" t="str">
            <v>02-Pasivo</v>
          </cell>
          <cell r="AD2338">
            <v>-141722.04</v>
          </cell>
          <cell r="AF2338" t="str">
            <v>Provisiones</v>
          </cell>
          <cell r="AG2338" t="str">
            <v>MIRE</v>
          </cell>
        </row>
        <row r="2339">
          <cell r="N2339" t="str">
            <v>02-Pasivo</v>
          </cell>
          <cell r="AD2339">
            <v>0</v>
          </cell>
          <cell r="AF2339" t="str">
            <v>Provisiones</v>
          </cell>
          <cell r="AG2339" t="str">
            <v>NO</v>
          </cell>
        </row>
        <row r="2340">
          <cell r="N2340" t="str">
            <v>02-Pasivo</v>
          </cell>
          <cell r="AD2340">
            <v>0</v>
          </cell>
          <cell r="AF2340" t="str">
            <v>Provisiones</v>
          </cell>
          <cell r="AG2340" t="str">
            <v>MIRE</v>
          </cell>
        </row>
        <row r="2341">
          <cell r="N2341" t="str">
            <v>02-Pasivo</v>
          </cell>
          <cell r="AD2341">
            <v>-26838.930000000004</v>
          </cell>
          <cell r="AF2341" t="str">
            <v>Provisiones</v>
          </cell>
          <cell r="AG2341" t="str">
            <v>MIRE</v>
          </cell>
        </row>
        <row r="2342">
          <cell r="N2342" t="str">
            <v>02-Pasivo</v>
          </cell>
          <cell r="AD2342">
            <v>-16975.330000000002</v>
          </cell>
          <cell r="AF2342" t="str">
            <v>Provisiones</v>
          </cell>
          <cell r="AG2342" t="str">
            <v>MIRE</v>
          </cell>
        </row>
        <row r="2343">
          <cell r="N2343" t="str">
            <v>02-Pasivo</v>
          </cell>
          <cell r="AD2343">
            <v>0</v>
          </cell>
          <cell r="AF2343" t="str">
            <v>Provisiones</v>
          </cell>
          <cell r="AG2343" t="str">
            <v>SALDO CERO</v>
          </cell>
        </row>
        <row r="2344">
          <cell r="N2344" t="str">
            <v>02-Pasivo</v>
          </cell>
          <cell r="AD2344">
            <v>-99899.450000000012</v>
          </cell>
          <cell r="AF2344" t="str">
            <v>Provisiones</v>
          </cell>
          <cell r="AG2344" t="str">
            <v>MIRE</v>
          </cell>
        </row>
        <row r="2345">
          <cell r="N2345" t="str">
            <v>02-Pasivo</v>
          </cell>
          <cell r="AD2345">
            <v>0</v>
          </cell>
          <cell r="AF2345" t="str">
            <v>Provisiones</v>
          </cell>
          <cell r="AG2345" t="str">
            <v>SALDO CERO</v>
          </cell>
        </row>
        <row r="2346">
          <cell r="N2346" t="str">
            <v>02-Pasivo</v>
          </cell>
          <cell r="AD2346">
            <v>0</v>
          </cell>
          <cell r="AF2346" t="str">
            <v>Provisiones</v>
          </cell>
          <cell r="AG2346" t="str">
            <v>SALDO CERO</v>
          </cell>
        </row>
        <row r="2347">
          <cell r="N2347" t="str">
            <v>02-Pasivo</v>
          </cell>
          <cell r="AD2347">
            <v>0</v>
          </cell>
          <cell r="AF2347" t="str">
            <v>Provisiones</v>
          </cell>
          <cell r="AG2347" t="str">
            <v>SALDO CERO</v>
          </cell>
        </row>
        <row r="2348">
          <cell r="N2348" t="str">
            <v>02-Pasivo</v>
          </cell>
          <cell r="AD2348">
            <v>0</v>
          </cell>
          <cell r="AF2348" t="str">
            <v>Provisiones</v>
          </cell>
          <cell r="AG2348" t="str">
            <v>NO</v>
          </cell>
        </row>
        <row r="2349">
          <cell r="N2349" t="str">
            <v>02-Pasivo</v>
          </cell>
          <cell r="AD2349">
            <v>0</v>
          </cell>
          <cell r="AF2349" t="str">
            <v>Provisiones</v>
          </cell>
          <cell r="AG2349" t="str">
            <v>SALDO CERO</v>
          </cell>
        </row>
        <row r="2350">
          <cell r="N2350" t="str">
            <v>02-Pasivo</v>
          </cell>
          <cell r="AD2350">
            <v>-5982</v>
          </cell>
          <cell r="AF2350" t="str">
            <v>Provisiones</v>
          </cell>
          <cell r="AG2350" t="str">
            <v>MIRE</v>
          </cell>
        </row>
        <row r="2351">
          <cell r="N2351" t="str">
            <v>02-Pasivo</v>
          </cell>
          <cell r="AD2351">
            <v>-32689.119999999999</v>
          </cell>
          <cell r="AF2351" t="str">
            <v>Provisiones</v>
          </cell>
          <cell r="AG2351" t="str">
            <v>MIRE</v>
          </cell>
        </row>
        <row r="2352">
          <cell r="N2352" t="str">
            <v>02-Pasivo</v>
          </cell>
          <cell r="AD2352">
            <v>-46568.700000000004</v>
          </cell>
          <cell r="AF2352" t="str">
            <v>Provisiones</v>
          </cell>
          <cell r="AG2352" t="str">
            <v>MIRE</v>
          </cell>
        </row>
        <row r="2353">
          <cell r="N2353" t="str">
            <v>02-Pasivo</v>
          </cell>
          <cell r="AD2353">
            <v>-1172755.9999999998</v>
          </cell>
          <cell r="AF2353" t="str">
            <v>Provisiones</v>
          </cell>
          <cell r="AG2353" t="str">
            <v>NO</v>
          </cell>
        </row>
        <row r="2354">
          <cell r="N2354" t="str">
            <v>02-Pasivo</v>
          </cell>
          <cell r="AD2354">
            <v>0</v>
          </cell>
          <cell r="AF2354" t="str">
            <v>Provisiones</v>
          </cell>
          <cell r="AG2354" t="str">
            <v>NO</v>
          </cell>
        </row>
        <row r="2355">
          <cell r="N2355" t="str">
            <v>02-Pasivo</v>
          </cell>
          <cell r="AD2355">
            <v>-14718.809999999998</v>
          </cell>
          <cell r="AF2355" t="str">
            <v>Provisiones</v>
          </cell>
          <cell r="AG2355" t="str">
            <v>NO</v>
          </cell>
        </row>
        <row r="2356">
          <cell r="N2356" t="str">
            <v>02-Pasivo</v>
          </cell>
          <cell r="AD2356">
            <v>-515.45000000000005</v>
          </cell>
          <cell r="AF2356" t="str">
            <v>Provisiones</v>
          </cell>
          <cell r="AG2356" t="str">
            <v>NO</v>
          </cell>
        </row>
        <row r="2357">
          <cell r="N2357" t="str">
            <v>02-Pasivo</v>
          </cell>
          <cell r="AD2357">
            <v>-42561.18</v>
          </cell>
          <cell r="AF2357" t="str">
            <v>Provisiones</v>
          </cell>
          <cell r="AG2357" t="str">
            <v>NO</v>
          </cell>
        </row>
        <row r="2358">
          <cell r="N2358" t="str">
            <v>02-Pasivo</v>
          </cell>
          <cell r="AD2358">
            <v>-1105.58</v>
          </cell>
          <cell r="AF2358" t="str">
            <v>Provisiones</v>
          </cell>
          <cell r="AG2358" t="str">
            <v>NO</v>
          </cell>
        </row>
        <row r="2359">
          <cell r="N2359" t="str">
            <v>02-Pasivo</v>
          </cell>
          <cell r="AD2359">
            <v>-6172</v>
          </cell>
          <cell r="AF2359" t="str">
            <v>Provisiones</v>
          </cell>
          <cell r="AG2359" t="str">
            <v>NO</v>
          </cell>
        </row>
        <row r="2360">
          <cell r="N2360" t="str">
            <v>02-Pasivo</v>
          </cell>
          <cell r="AD2360">
            <v>-328208.62</v>
          </cell>
          <cell r="AF2360" t="str">
            <v>Provisiones</v>
          </cell>
          <cell r="AG2360" t="str">
            <v>NO</v>
          </cell>
        </row>
        <row r="2361">
          <cell r="N2361" t="str">
            <v>02-Pasivo</v>
          </cell>
          <cell r="AD2361">
            <v>-3538877.91</v>
          </cell>
          <cell r="AF2361" t="str">
            <v>Provisiones</v>
          </cell>
          <cell r="AG2361" t="str">
            <v>NO</v>
          </cell>
        </row>
        <row r="2362">
          <cell r="N2362" t="str">
            <v>02-Pasivo</v>
          </cell>
          <cell r="AD2362">
            <v>-58800.359999999993</v>
          </cell>
          <cell r="AF2362" t="str">
            <v>Provisiones</v>
          </cell>
          <cell r="AG2362" t="str">
            <v>NO</v>
          </cell>
        </row>
        <row r="2363">
          <cell r="N2363" t="str">
            <v>02-Pasivo</v>
          </cell>
          <cell r="AD2363">
            <v>-1632117.51</v>
          </cell>
          <cell r="AF2363" t="str">
            <v>Provisiones</v>
          </cell>
          <cell r="AG2363" t="str">
            <v>NO</v>
          </cell>
        </row>
        <row r="2364">
          <cell r="N2364" t="str">
            <v>02-Pasivo</v>
          </cell>
          <cell r="AD2364">
            <v>-2312687.2299999995</v>
          </cell>
          <cell r="AF2364" t="str">
            <v>Provisiones</v>
          </cell>
          <cell r="AG2364" t="str">
            <v>NO</v>
          </cell>
        </row>
        <row r="2365">
          <cell r="N2365" t="str">
            <v>02-Pasivo</v>
          </cell>
          <cell r="AD2365">
            <v>-860756.7</v>
          </cell>
          <cell r="AF2365" t="str">
            <v>Provisiones</v>
          </cell>
          <cell r="AG2365" t="str">
            <v>NO</v>
          </cell>
        </row>
        <row r="2366">
          <cell r="N2366" t="str">
            <v>02-Pasivo</v>
          </cell>
          <cell r="AD2366">
            <v>-1707553.27</v>
          </cell>
          <cell r="AF2366" t="str">
            <v>Provisiones</v>
          </cell>
          <cell r="AG2366" t="str">
            <v>NO</v>
          </cell>
        </row>
        <row r="2367">
          <cell r="N2367" t="str">
            <v>02-Pasivo</v>
          </cell>
          <cell r="AD2367">
            <v>-336271.56000000006</v>
          </cell>
          <cell r="AF2367" t="str">
            <v>Provisiones</v>
          </cell>
          <cell r="AG2367" t="str">
            <v>NO</v>
          </cell>
        </row>
        <row r="2368">
          <cell r="N2368" t="str">
            <v>02-Pasivo</v>
          </cell>
          <cell r="AD2368">
            <v>-491326.27999999997</v>
          </cell>
          <cell r="AF2368" t="str">
            <v>Provisiones</v>
          </cell>
          <cell r="AG2368" t="str">
            <v>NO</v>
          </cell>
        </row>
        <row r="2369">
          <cell r="N2369" t="str">
            <v>02-Pasivo</v>
          </cell>
          <cell r="AD2369">
            <v>-5501489.0300000114</v>
          </cell>
          <cell r="AF2369" t="str">
            <v>Otros pasivos</v>
          </cell>
          <cell r="AG2369" t="str">
            <v>NO</v>
          </cell>
        </row>
        <row r="2370">
          <cell r="N2370" t="str">
            <v>02-Pasivo</v>
          </cell>
          <cell r="AD2370">
            <v>-1078686.8200000005</v>
          </cell>
          <cell r="AF2370" t="str">
            <v>Otros pasivos</v>
          </cell>
          <cell r="AG2370" t="str">
            <v>NO</v>
          </cell>
        </row>
        <row r="2371">
          <cell r="N2371" t="str">
            <v>02-Pasivo</v>
          </cell>
          <cell r="AD2371">
            <v>0</v>
          </cell>
          <cell r="AF2371" t="str">
            <v>Otros pasivos</v>
          </cell>
          <cell r="AG2371" t="str">
            <v>NO</v>
          </cell>
        </row>
        <row r="2372">
          <cell r="N2372" t="str">
            <v>02-Pasivo</v>
          </cell>
          <cell r="AD2372">
            <v>0</v>
          </cell>
          <cell r="AF2372" t="str">
            <v>Otros pasivos</v>
          </cell>
          <cell r="AG2372" t="str">
            <v>SALDO CERO</v>
          </cell>
        </row>
        <row r="2373">
          <cell r="N2373" t="str">
            <v>02-Pasivo</v>
          </cell>
          <cell r="AD2373">
            <v>0</v>
          </cell>
          <cell r="AF2373" t="str">
            <v>Otros pasivos</v>
          </cell>
          <cell r="AG2373" t="str">
            <v>SALDO CERO</v>
          </cell>
        </row>
        <row r="2374">
          <cell r="N2374" t="str">
            <v>02-Pasivo</v>
          </cell>
          <cell r="AD2374">
            <v>0</v>
          </cell>
          <cell r="AF2374" t="str">
            <v>Otros pasivos</v>
          </cell>
          <cell r="AG2374" t="str">
            <v>SALDO CERO</v>
          </cell>
        </row>
        <row r="2375">
          <cell r="N2375" t="str">
            <v>02-Pasivo</v>
          </cell>
          <cell r="AD2375">
            <v>0</v>
          </cell>
          <cell r="AF2375" t="str">
            <v>Otros pasivos</v>
          </cell>
          <cell r="AG2375" t="str">
            <v>SALDO CERO</v>
          </cell>
        </row>
        <row r="2376">
          <cell r="N2376" t="str">
            <v>02-Pasivo</v>
          </cell>
          <cell r="AD2376">
            <v>0</v>
          </cell>
          <cell r="AF2376" t="str">
            <v>Otros pasivos</v>
          </cell>
          <cell r="AG2376" t="str">
            <v>SALDO CERO</v>
          </cell>
        </row>
        <row r="2377">
          <cell r="N2377" t="str">
            <v>02-Pasivo</v>
          </cell>
          <cell r="AD2377">
            <v>0</v>
          </cell>
          <cell r="AF2377" t="str">
            <v>Otros pasivos</v>
          </cell>
          <cell r="AG2377" t="str">
            <v>SALDO CERO</v>
          </cell>
        </row>
        <row r="2378">
          <cell r="N2378" t="str">
            <v>02-Pasivo</v>
          </cell>
          <cell r="AD2378">
            <v>0</v>
          </cell>
          <cell r="AF2378" t="str">
            <v>Otros pasivos</v>
          </cell>
          <cell r="AG2378" t="str">
            <v>RMDO Si</v>
          </cell>
        </row>
        <row r="2379">
          <cell r="N2379" t="str">
            <v>02-Pasivo</v>
          </cell>
          <cell r="AD2379">
            <v>0</v>
          </cell>
          <cell r="AF2379" t="str">
            <v>Otros pasivos</v>
          </cell>
          <cell r="AG2379" t="str">
            <v>SALDO CERO</v>
          </cell>
        </row>
        <row r="2380">
          <cell r="N2380" t="str">
            <v>02-Pasivo</v>
          </cell>
          <cell r="AD2380">
            <v>0</v>
          </cell>
          <cell r="AF2380" t="str">
            <v>Otros pasivos</v>
          </cell>
          <cell r="AG2380" t="str">
            <v>SALDO CERO</v>
          </cell>
        </row>
        <row r="2381">
          <cell r="N2381" t="str">
            <v>02-Pasivo</v>
          </cell>
          <cell r="AD2381">
            <v>0</v>
          </cell>
          <cell r="AF2381" t="str">
            <v>Otros pasivos</v>
          </cell>
          <cell r="AG2381" t="str">
            <v>SALDO CERO</v>
          </cell>
        </row>
        <row r="2382">
          <cell r="N2382" t="str">
            <v>02-Pasivo</v>
          </cell>
          <cell r="AD2382">
            <v>0</v>
          </cell>
          <cell r="AF2382" t="str">
            <v>Otros pasivos</v>
          </cell>
          <cell r="AG2382" t="str">
            <v>RMDO Si</v>
          </cell>
        </row>
        <row r="2383">
          <cell r="N2383" t="str">
            <v>02-Pasivo</v>
          </cell>
          <cell r="AD2383">
            <v>0</v>
          </cell>
          <cell r="AF2383" t="str">
            <v>Otros pasivos</v>
          </cell>
          <cell r="AG2383" t="str">
            <v>SALDO CERO</v>
          </cell>
        </row>
        <row r="2384">
          <cell r="N2384" t="str">
            <v>02-Pasivo</v>
          </cell>
          <cell r="AD2384">
            <v>0</v>
          </cell>
          <cell r="AF2384" t="str">
            <v>Otros pasivos</v>
          </cell>
          <cell r="AG2384" t="str">
            <v>SALDO CERO</v>
          </cell>
        </row>
        <row r="2385">
          <cell r="N2385" t="str">
            <v>02-Pasivo</v>
          </cell>
          <cell r="AD2385">
            <v>0</v>
          </cell>
          <cell r="AF2385" t="str">
            <v>Otros pasivos</v>
          </cell>
          <cell r="AG2385" t="str">
            <v>SALDO CERO</v>
          </cell>
        </row>
        <row r="2386">
          <cell r="N2386" t="str">
            <v>02-Pasivo</v>
          </cell>
          <cell r="AD2386">
            <v>0</v>
          </cell>
          <cell r="AF2386" t="str">
            <v>Otros pasivos</v>
          </cell>
          <cell r="AG2386" t="str">
            <v>RMDO Si</v>
          </cell>
        </row>
        <row r="2387">
          <cell r="N2387" t="str">
            <v>02-Pasivo</v>
          </cell>
          <cell r="AD2387">
            <v>0</v>
          </cell>
          <cell r="AF2387" t="str">
            <v>Otros pasivos</v>
          </cell>
          <cell r="AG2387" t="str">
            <v>SALDO CERO</v>
          </cell>
        </row>
        <row r="2388">
          <cell r="N2388" t="str">
            <v>02-Pasivo</v>
          </cell>
          <cell r="AD2388">
            <v>0</v>
          </cell>
          <cell r="AF2388" t="str">
            <v>Otros pasivos</v>
          </cell>
          <cell r="AG2388" t="str">
            <v>SALDO CERO</v>
          </cell>
        </row>
        <row r="2389">
          <cell r="N2389" t="str">
            <v>02-Pasivo</v>
          </cell>
          <cell r="AD2389">
            <v>0</v>
          </cell>
          <cell r="AF2389" t="str">
            <v>Otros pasivos</v>
          </cell>
          <cell r="AG2389" t="str">
            <v>SALDO CERO</v>
          </cell>
        </row>
        <row r="2390">
          <cell r="N2390" t="str">
            <v>02-Pasivo</v>
          </cell>
          <cell r="AD2390">
            <v>0</v>
          </cell>
          <cell r="AF2390" t="str">
            <v>Otros pasivos</v>
          </cell>
          <cell r="AG2390" t="str">
            <v>RMDO Si</v>
          </cell>
        </row>
        <row r="2391">
          <cell r="N2391" t="str">
            <v>02-Pasivo</v>
          </cell>
          <cell r="AD2391">
            <v>0</v>
          </cell>
          <cell r="AF2391" t="str">
            <v>Otros pasivos</v>
          </cell>
          <cell r="AG2391" t="str">
            <v>SALDO CERO</v>
          </cell>
        </row>
        <row r="2392">
          <cell r="N2392" t="str">
            <v>02-Pasivo</v>
          </cell>
          <cell r="AD2392">
            <v>0</v>
          </cell>
          <cell r="AF2392" t="str">
            <v>Otros pasivos</v>
          </cell>
          <cell r="AG2392" t="str">
            <v>SALDO CERO</v>
          </cell>
        </row>
        <row r="2393">
          <cell r="N2393" t="str">
            <v>02-Pasivo</v>
          </cell>
          <cell r="AD2393">
            <v>0</v>
          </cell>
          <cell r="AF2393" t="str">
            <v>Otros pasivos</v>
          </cell>
          <cell r="AG2393" t="str">
            <v>SALDO CERO</v>
          </cell>
        </row>
        <row r="2394">
          <cell r="N2394" t="str">
            <v>02-Pasivo</v>
          </cell>
          <cell r="AD2394">
            <v>0</v>
          </cell>
          <cell r="AF2394" t="str">
            <v>Otros pasivos</v>
          </cell>
          <cell r="AG2394" t="str">
            <v>SALDO CERO</v>
          </cell>
        </row>
        <row r="2395">
          <cell r="N2395" t="str">
            <v>02-Pasivo</v>
          </cell>
          <cell r="AD2395">
            <v>0</v>
          </cell>
          <cell r="AF2395" t="str">
            <v>Otros pasivos</v>
          </cell>
          <cell r="AG2395" t="str">
            <v>SALDO CERO</v>
          </cell>
        </row>
        <row r="2396">
          <cell r="N2396" t="str">
            <v>02-Pasivo</v>
          </cell>
          <cell r="AD2396">
            <v>0</v>
          </cell>
          <cell r="AF2396" t="str">
            <v>Otros pasivos</v>
          </cell>
          <cell r="AG2396" t="str">
            <v>SALDO CERO</v>
          </cell>
        </row>
        <row r="2397">
          <cell r="N2397" t="str">
            <v>02-Pasivo</v>
          </cell>
          <cell r="AD2397">
            <v>0</v>
          </cell>
          <cell r="AF2397" t="str">
            <v>Otros pasivos</v>
          </cell>
          <cell r="AG2397" t="str">
            <v>SALDO CERO</v>
          </cell>
        </row>
        <row r="2398">
          <cell r="N2398" t="str">
            <v>02-Pasivo</v>
          </cell>
          <cell r="AD2398">
            <v>0</v>
          </cell>
          <cell r="AF2398" t="str">
            <v>Otros pasivos</v>
          </cell>
          <cell r="AG2398" t="str">
            <v>SALDO CERO</v>
          </cell>
        </row>
        <row r="2399">
          <cell r="N2399" t="str">
            <v>02-Pasivo</v>
          </cell>
          <cell r="AD2399">
            <v>0</v>
          </cell>
          <cell r="AF2399" t="str">
            <v>Otros pasivos</v>
          </cell>
          <cell r="AG2399" t="str">
            <v>SALDO CERO</v>
          </cell>
        </row>
        <row r="2400">
          <cell r="N2400" t="str">
            <v>02-Pasivo</v>
          </cell>
          <cell r="AD2400">
            <v>0</v>
          </cell>
          <cell r="AF2400" t="str">
            <v>Otros pasivos</v>
          </cell>
          <cell r="AG2400" t="str">
            <v>SALDO CERO</v>
          </cell>
        </row>
        <row r="2401">
          <cell r="N2401" t="str">
            <v>02-Pasivo</v>
          </cell>
          <cell r="AD2401">
            <v>0</v>
          </cell>
          <cell r="AF2401" t="str">
            <v>Otros pasivos</v>
          </cell>
          <cell r="AG2401" t="str">
            <v>SALDO CERO</v>
          </cell>
        </row>
        <row r="2402">
          <cell r="N2402" t="str">
            <v>02-Pasivo</v>
          </cell>
          <cell r="AD2402">
            <v>0</v>
          </cell>
          <cell r="AF2402" t="str">
            <v>Otros pasivos</v>
          </cell>
          <cell r="AG2402" t="str">
            <v>NO</v>
          </cell>
        </row>
        <row r="2403">
          <cell r="N2403" t="str">
            <v>02-Pasivo</v>
          </cell>
          <cell r="AD2403">
            <v>0</v>
          </cell>
          <cell r="AF2403" t="str">
            <v>Otros pasivos</v>
          </cell>
          <cell r="AG2403" t="str">
            <v>SALDO CERO</v>
          </cell>
        </row>
        <row r="2404">
          <cell r="N2404" t="str">
            <v>02-Pasivo</v>
          </cell>
          <cell r="AD2404">
            <v>0</v>
          </cell>
          <cell r="AF2404" t="str">
            <v>Otros pasivos</v>
          </cell>
          <cell r="AG2404" t="str">
            <v>SALDO CERO</v>
          </cell>
        </row>
        <row r="2405">
          <cell r="N2405" t="str">
            <v>02-Pasivo</v>
          </cell>
          <cell r="AD2405">
            <v>0</v>
          </cell>
          <cell r="AF2405" t="str">
            <v>Otros pasivos</v>
          </cell>
          <cell r="AG2405" t="str">
            <v>SALDO CERO</v>
          </cell>
        </row>
        <row r="2406">
          <cell r="N2406" t="str">
            <v>02-Pasivo</v>
          </cell>
          <cell r="AD2406">
            <v>-1120</v>
          </cell>
          <cell r="AF2406" t="str">
            <v>Otros pasivos</v>
          </cell>
          <cell r="AG2406" t="str">
            <v>NO</v>
          </cell>
        </row>
        <row r="2407">
          <cell r="N2407" t="str">
            <v>02-Pasivo</v>
          </cell>
          <cell r="AD2407">
            <v>-12709.95</v>
          </cell>
          <cell r="AF2407" t="str">
            <v>Otros pasivos</v>
          </cell>
          <cell r="AG2407" t="str">
            <v>NO</v>
          </cell>
        </row>
        <row r="2408">
          <cell r="N2408" t="str">
            <v>02-Pasivo</v>
          </cell>
          <cell r="AD2408">
            <v>-5610685.2899999935</v>
          </cell>
          <cell r="AF2408" t="str">
            <v>Otros pasivos</v>
          </cell>
          <cell r="AG2408" t="str">
            <v>NO</v>
          </cell>
        </row>
        <row r="2409">
          <cell r="N2409" t="str">
            <v>02-Pasivo</v>
          </cell>
          <cell r="AD2409">
            <v>0</v>
          </cell>
          <cell r="AF2409" t="str">
            <v>Otros pasivos</v>
          </cell>
          <cell r="AG2409" t="str">
            <v>NO</v>
          </cell>
        </row>
        <row r="2410">
          <cell r="N2410" t="str">
            <v>02-Pasivo</v>
          </cell>
          <cell r="AD2410">
            <v>0</v>
          </cell>
          <cell r="AF2410" t="str">
            <v>Otros pasivos</v>
          </cell>
          <cell r="AG2410" t="str">
            <v>NO</v>
          </cell>
        </row>
        <row r="2411">
          <cell r="N2411" t="str">
            <v>02-Pasivo</v>
          </cell>
          <cell r="AD2411">
            <v>0</v>
          </cell>
          <cell r="AF2411" t="str">
            <v>Otros pasivos</v>
          </cell>
          <cell r="AG2411" t="str">
            <v>NO</v>
          </cell>
        </row>
        <row r="2412">
          <cell r="N2412" t="str">
            <v>02-Pasivo</v>
          </cell>
          <cell r="AD2412">
            <v>0</v>
          </cell>
          <cell r="AF2412" t="str">
            <v>Otros pasivos</v>
          </cell>
          <cell r="AG2412" t="str">
            <v>NO</v>
          </cell>
        </row>
        <row r="2413">
          <cell r="N2413" t="str">
            <v>02-Pasivo</v>
          </cell>
          <cell r="AD2413">
            <v>-828070.31000000029</v>
          </cell>
          <cell r="AF2413" t="str">
            <v>Otros pasivos</v>
          </cell>
          <cell r="AG2413" t="str">
            <v>NO</v>
          </cell>
        </row>
        <row r="2414">
          <cell r="N2414" t="str">
            <v>02-Pasivo</v>
          </cell>
          <cell r="AD2414">
            <v>0</v>
          </cell>
          <cell r="AF2414" t="str">
            <v>Otros pasivos</v>
          </cell>
          <cell r="AG2414" t="str">
            <v>NO</v>
          </cell>
        </row>
        <row r="2415">
          <cell r="N2415" t="str">
            <v>02-Pasivo</v>
          </cell>
          <cell r="AD2415">
            <v>0</v>
          </cell>
          <cell r="AF2415" t="str">
            <v>Otros pasivos</v>
          </cell>
          <cell r="AG2415" t="str">
            <v>NO</v>
          </cell>
        </row>
        <row r="2416">
          <cell r="N2416" t="str">
            <v>02-Pasivo</v>
          </cell>
          <cell r="AD2416">
            <v>0</v>
          </cell>
          <cell r="AF2416" t="str">
            <v>Otros pasivos</v>
          </cell>
          <cell r="AG2416" t="str">
            <v>NO</v>
          </cell>
        </row>
        <row r="2417">
          <cell r="N2417" t="str">
            <v>02-Pasivo</v>
          </cell>
          <cell r="AD2417">
            <v>0.10000000000000142</v>
          </cell>
          <cell r="AF2417" t="str">
            <v>Otros pasivos</v>
          </cell>
          <cell r="AG2417" t="str">
            <v>NO</v>
          </cell>
        </row>
        <row r="2418">
          <cell r="N2418" t="str">
            <v>02-Pasivo</v>
          </cell>
          <cell r="AD2418">
            <v>0</v>
          </cell>
          <cell r="AF2418" t="str">
            <v>Otros pasivos</v>
          </cell>
          <cell r="AG2418" t="str">
            <v>NO</v>
          </cell>
        </row>
        <row r="2419">
          <cell r="N2419" t="str">
            <v>02-Pasivo</v>
          </cell>
          <cell r="AD2419">
            <v>0</v>
          </cell>
          <cell r="AF2419" t="str">
            <v>Otros pasivos</v>
          </cell>
          <cell r="AG2419" t="str">
            <v>NO</v>
          </cell>
        </row>
        <row r="2420">
          <cell r="N2420" t="str">
            <v>02-Pasivo</v>
          </cell>
          <cell r="AD2420">
            <v>0</v>
          </cell>
          <cell r="AF2420" t="str">
            <v>Otros pasivos</v>
          </cell>
          <cell r="AG2420" t="str">
            <v>MIRE</v>
          </cell>
        </row>
        <row r="2421">
          <cell r="N2421" t="str">
            <v>02-Pasivo</v>
          </cell>
          <cell r="AD2421">
            <v>0.50000000000000711</v>
          </cell>
          <cell r="AF2421" t="str">
            <v>Otros pasivos</v>
          </cell>
          <cell r="AG2421" t="str">
            <v>NO</v>
          </cell>
        </row>
        <row r="2422">
          <cell r="N2422" t="str">
            <v>02-Pasivo</v>
          </cell>
          <cell r="AD2422">
            <v>0.46999999999999975</v>
          </cell>
          <cell r="AF2422" t="str">
            <v>Otros pasivos</v>
          </cell>
          <cell r="AG2422" t="str">
            <v>NO</v>
          </cell>
        </row>
        <row r="2423">
          <cell r="N2423" t="str">
            <v>02-Pasivo</v>
          </cell>
          <cell r="AD2423">
            <v>0</v>
          </cell>
          <cell r="AF2423" t="str">
            <v>Otros pasivos</v>
          </cell>
          <cell r="AG2423" t="str">
            <v>NO</v>
          </cell>
        </row>
        <row r="2424">
          <cell r="N2424" t="str">
            <v>02-Pasivo</v>
          </cell>
          <cell r="AD2424">
            <v>0</v>
          </cell>
          <cell r="AF2424" t="str">
            <v>Otros pasivos</v>
          </cell>
          <cell r="AG2424" t="str">
            <v>NO</v>
          </cell>
        </row>
        <row r="2425">
          <cell r="N2425" t="str">
            <v>02-Pasivo</v>
          </cell>
          <cell r="AD2425">
            <v>0</v>
          </cell>
          <cell r="AF2425" t="str">
            <v>Otros pasivos</v>
          </cell>
          <cell r="AG2425" t="str">
            <v>NO</v>
          </cell>
        </row>
        <row r="2426">
          <cell r="N2426" t="str">
            <v>02-Pasivo</v>
          </cell>
          <cell r="AD2426">
            <v>0</v>
          </cell>
          <cell r="AF2426" t="str">
            <v>Otros pasivos</v>
          </cell>
          <cell r="AG2426" t="str">
            <v>NO</v>
          </cell>
        </row>
        <row r="2427">
          <cell r="N2427" t="str">
            <v>02-Pasivo</v>
          </cell>
          <cell r="AD2427">
            <v>0</v>
          </cell>
          <cell r="AF2427" t="str">
            <v>Otros pasivos</v>
          </cell>
          <cell r="AG2427" t="str">
            <v>NO</v>
          </cell>
        </row>
        <row r="2428">
          <cell r="N2428" t="str">
            <v>02-Pasivo</v>
          </cell>
          <cell r="AD2428">
            <v>0</v>
          </cell>
          <cell r="AF2428" t="str">
            <v>Otros pasivos</v>
          </cell>
          <cell r="AG2428" t="str">
            <v>NO</v>
          </cell>
        </row>
        <row r="2429">
          <cell r="N2429" t="str">
            <v>02-Pasivo</v>
          </cell>
          <cell r="AD2429">
            <v>-4684312.5399999991</v>
          </cell>
          <cell r="AF2429" t="str">
            <v>Pasivos por impuestos</v>
          </cell>
          <cell r="AG2429" t="str">
            <v>NO</v>
          </cell>
        </row>
        <row r="2430">
          <cell r="N2430" t="str">
            <v>02-Pasivo</v>
          </cell>
          <cell r="AD2430">
            <v>-872840.71</v>
          </cell>
          <cell r="AF2430" t="str">
            <v>Pasivos por impuestos</v>
          </cell>
          <cell r="AG2430" t="str">
            <v>NO</v>
          </cell>
        </row>
        <row r="2431">
          <cell r="N2431" t="str">
            <v>02-Pasivo</v>
          </cell>
          <cell r="AD2431">
            <v>-1354379.1500000006</v>
          </cell>
          <cell r="AF2431" t="str">
            <v>Pasivos por impuestos</v>
          </cell>
          <cell r="AG2431" t="str">
            <v>NO</v>
          </cell>
        </row>
        <row r="2432">
          <cell r="N2432" t="str">
            <v>02-Pasivo</v>
          </cell>
          <cell r="AD2432">
            <v>-1038033.6000000001</v>
          </cell>
          <cell r="AF2432" t="str">
            <v>Pasivos por impuestos</v>
          </cell>
          <cell r="AG2432" t="str">
            <v>NO</v>
          </cell>
        </row>
        <row r="2433">
          <cell r="N2433" t="str">
            <v>02-Pasivo</v>
          </cell>
          <cell r="AD2433">
            <v>-181912.95000000007</v>
          </cell>
          <cell r="AF2433" t="str">
            <v>Pasivos por impuestos</v>
          </cell>
          <cell r="AG2433" t="str">
            <v>NO</v>
          </cell>
        </row>
        <row r="2434">
          <cell r="N2434" t="str">
            <v>04-Cuentas de Orden</v>
          </cell>
          <cell r="AD2434">
            <v>0</v>
          </cell>
        </row>
        <row r="2435">
          <cell r="N2435" t="str">
            <v>02-Pasivo</v>
          </cell>
          <cell r="AD2435">
            <v>-24647.469999999994</v>
          </cell>
          <cell r="AF2435" t="str">
            <v>Otros pasivos financieros</v>
          </cell>
          <cell r="AG2435" t="str">
            <v>NO</v>
          </cell>
        </row>
        <row r="2436">
          <cell r="N2436" t="str">
            <v>02-Pasivo</v>
          </cell>
          <cell r="AD2436">
            <v>-1928.750000000035</v>
          </cell>
          <cell r="AF2436" t="str">
            <v>Otros pasivos financieros</v>
          </cell>
          <cell r="AG2436" t="str">
            <v>NO</v>
          </cell>
        </row>
        <row r="2437">
          <cell r="N2437" t="str">
            <v>02-Pasivo</v>
          </cell>
          <cell r="AD2437">
            <v>-213143.02</v>
          </cell>
          <cell r="AF2437" t="str">
            <v>Otros pasivos financieros</v>
          </cell>
          <cell r="AG2437" t="str">
            <v>NO</v>
          </cell>
        </row>
        <row r="2438">
          <cell r="N2438" t="str">
            <v>02-Pasivo</v>
          </cell>
          <cell r="AD2438">
            <v>-434457.08999999997</v>
          </cell>
          <cell r="AF2438" t="str">
            <v>Otros pasivos financieros</v>
          </cell>
          <cell r="AG2438" t="str">
            <v>NO</v>
          </cell>
        </row>
        <row r="2439">
          <cell r="N2439" t="str">
            <v>02-Pasivo</v>
          </cell>
          <cell r="AD2439">
            <v>0</v>
          </cell>
          <cell r="AF2439" t="str">
            <v>Otros pasivos financieros</v>
          </cell>
          <cell r="AG2439" t="str">
            <v>RMDO Si</v>
          </cell>
        </row>
        <row r="2440">
          <cell r="N2440" t="str">
            <v>02-Pasivo</v>
          </cell>
          <cell r="AD2440">
            <v>0</v>
          </cell>
          <cell r="AF2440" t="str">
            <v>Otros pasivos financieros</v>
          </cell>
          <cell r="AG2440" t="str">
            <v>RMDO Si</v>
          </cell>
        </row>
        <row r="2441">
          <cell r="N2441" t="str">
            <v>02-Pasivo</v>
          </cell>
          <cell r="AD2441">
            <v>0</v>
          </cell>
          <cell r="AF2441" t="str">
            <v>Otros pasivos financieros</v>
          </cell>
          <cell r="AG2441" t="str">
            <v>RMDO Si</v>
          </cell>
        </row>
        <row r="2442">
          <cell r="N2442" t="str">
            <v>02-Pasivo</v>
          </cell>
          <cell r="AD2442">
            <v>0</v>
          </cell>
          <cell r="AF2442" t="str">
            <v>Otros pasivos financieros</v>
          </cell>
          <cell r="AG2442" t="str">
            <v>RMDO Si</v>
          </cell>
        </row>
        <row r="2443">
          <cell r="N2443" t="str">
            <v>02-Pasivo</v>
          </cell>
          <cell r="AD2443">
            <v>-3153698.54</v>
          </cell>
          <cell r="AF2443" t="str">
            <v>Otros pasivos financieros</v>
          </cell>
          <cell r="AG2443" t="str">
            <v>NO</v>
          </cell>
        </row>
        <row r="2444">
          <cell r="N2444" t="str">
            <v>02-Pasivo</v>
          </cell>
          <cell r="AD2444">
            <v>-809335.87000000023</v>
          </cell>
          <cell r="AF2444" t="str">
            <v>Otros pasivos financieros</v>
          </cell>
          <cell r="AG2444" t="str">
            <v>NO</v>
          </cell>
        </row>
        <row r="2445">
          <cell r="N2445" t="str">
            <v>02-Pasivo</v>
          </cell>
          <cell r="AD2445">
            <v>0</v>
          </cell>
          <cell r="AF2445" t="str">
            <v>Otros pasivos financieros</v>
          </cell>
          <cell r="AG2445" t="str">
            <v>RMDO Si</v>
          </cell>
        </row>
        <row r="2446">
          <cell r="N2446" t="str">
            <v>02-Pasivo</v>
          </cell>
          <cell r="AD2446">
            <v>-448790.93</v>
          </cell>
          <cell r="AF2446" t="str">
            <v>Otros pasivos financieros</v>
          </cell>
          <cell r="AG2446" t="str">
            <v>RMDO Si</v>
          </cell>
        </row>
        <row r="2447">
          <cell r="N2447" t="str">
            <v>02-Pasivo</v>
          </cell>
          <cell r="AD2447">
            <v>-10633399.720000003</v>
          </cell>
          <cell r="AF2447" t="str">
            <v>Otros pasivos financieros</v>
          </cell>
          <cell r="AG2447" t="str">
            <v>NO</v>
          </cell>
        </row>
        <row r="2448">
          <cell r="N2448" t="str">
            <v>02-Pasivo</v>
          </cell>
          <cell r="AD2448">
            <v>-573.59999999999127</v>
          </cell>
          <cell r="AF2448" t="str">
            <v>Otros pasivos financieros</v>
          </cell>
          <cell r="AG2448" t="str">
            <v>NO</v>
          </cell>
        </row>
        <row r="2449">
          <cell r="N2449" t="str">
            <v>02-Pasivo</v>
          </cell>
          <cell r="AD2449">
            <v>-1051535.2000000002</v>
          </cell>
          <cell r="AF2449" t="str">
            <v>Otros pasivos financieros</v>
          </cell>
          <cell r="AG2449" t="str">
            <v>NO</v>
          </cell>
        </row>
        <row r="2450">
          <cell r="N2450" t="str">
            <v>02-Pasivo</v>
          </cell>
          <cell r="AD2450">
            <v>-1401.75</v>
          </cell>
          <cell r="AF2450" t="str">
            <v>Otros pasivos financieros</v>
          </cell>
          <cell r="AG2450" t="str">
            <v>NO</v>
          </cell>
        </row>
        <row r="2451">
          <cell r="N2451" t="str">
            <v>02-Pasivo</v>
          </cell>
          <cell r="AD2451">
            <v>-2320312.580000001</v>
          </cell>
          <cell r="AF2451" t="str">
            <v>Otros pasivos financieros</v>
          </cell>
          <cell r="AG2451" t="str">
            <v>NO</v>
          </cell>
        </row>
        <row r="2452">
          <cell r="N2452" t="str">
            <v>02-Pasivo</v>
          </cell>
          <cell r="AD2452">
            <v>0</v>
          </cell>
          <cell r="AF2452" t="str">
            <v>Otros pasivos financieros</v>
          </cell>
          <cell r="AG2452" t="str">
            <v>NO</v>
          </cell>
        </row>
        <row r="2453">
          <cell r="N2453" t="str">
            <v>02-Pasivo</v>
          </cell>
          <cell r="AD2453">
            <v>-1124760.1599999997</v>
          </cell>
          <cell r="AF2453" t="str">
            <v>Otros pasivos financieros</v>
          </cell>
          <cell r="AG2453" t="str">
            <v>NO</v>
          </cell>
        </row>
        <row r="2454">
          <cell r="N2454" t="str">
            <v>02-Pasivo</v>
          </cell>
          <cell r="AD2454">
            <v>-69594.709999999948</v>
          </cell>
          <cell r="AF2454" t="str">
            <v>Otros pasivos financieros</v>
          </cell>
          <cell r="AG2454" t="str">
            <v>NO</v>
          </cell>
        </row>
        <row r="2455">
          <cell r="N2455" t="str">
            <v>02-Pasivo</v>
          </cell>
          <cell r="AD2455">
            <v>0</v>
          </cell>
          <cell r="AF2455" t="str">
            <v>Otros pasivos financieros</v>
          </cell>
          <cell r="AG2455" t="str">
            <v>RMDO Si</v>
          </cell>
        </row>
        <row r="2456">
          <cell r="N2456" t="str">
            <v>02-Pasivo</v>
          </cell>
          <cell r="AD2456">
            <v>0</v>
          </cell>
          <cell r="AF2456" t="str">
            <v>Otros pasivos financieros</v>
          </cell>
          <cell r="AG2456" t="str">
            <v>RMDO Si</v>
          </cell>
        </row>
        <row r="2457">
          <cell r="N2457" t="str">
            <v>02-Pasivo</v>
          </cell>
          <cell r="AD2457">
            <v>-262552.33</v>
          </cell>
          <cell r="AF2457" t="str">
            <v>Otros pasivos financieros</v>
          </cell>
          <cell r="AG2457" t="str">
            <v>NO</v>
          </cell>
        </row>
        <row r="2458">
          <cell r="N2458" t="str">
            <v>02-Pasivo</v>
          </cell>
          <cell r="AD2458">
            <v>0</v>
          </cell>
          <cell r="AF2458" t="str">
            <v>Otros pasivos financieros</v>
          </cell>
          <cell r="AG2458" t="str">
            <v>RMDO Si</v>
          </cell>
        </row>
        <row r="2459">
          <cell r="N2459" t="str">
            <v>02-Pasivo</v>
          </cell>
          <cell r="AD2459">
            <v>-8.0299999999999994</v>
          </cell>
          <cell r="AF2459" t="str">
            <v>Otros pasivos financieros</v>
          </cell>
          <cell r="AG2459" t="str">
            <v>RMDO Si</v>
          </cell>
        </row>
        <row r="2460">
          <cell r="N2460" t="str">
            <v>02-Pasivo</v>
          </cell>
          <cell r="AD2460">
            <v>-1109181.2500000002</v>
          </cell>
          <cell r="AF2460" t="str">
            <v>Otros pasivos financieros</v>
          </cell>
          <cell r="AG2460" t="str">
            <v>NO</v>
          </cell>
        </row>
        <row r="2461">
          <cell r="N2461" t="str">
            <v>02-Pasivo</v>
          </cell>
          <cell r="AD2461">
            <v>0</v>
          </cell>
          <cell r="AF2461" t="str">
            <v>Otros pasivos financieros</v>
          </cell>
          <cell r="AG2461" t="str">
            <v>RMDO Si</v>
          </cell>
        </row>
        <row r="2462">
          <cell r="N2462" t="str">
            <v>02-Pasivo</v>
          </cell>
          <cell r="AD2462">
            <v>0</v>
          </cell>
          <cell r="AF2462" t="str">
            <v>Otros pasivos financieros</v>
          </cell>
          <cell r="AG2462" t="str">
            <v>RMDO Si</v>
          </cell>
        </row>
        <row r="2463">
          <cell r="N2463" t="str">
            <v>02-Pasivo</v>
          </cell>
          <cell r="AD2463">
            <v>-190086.18000000002</v>
          </cell>
          <cell r="AF2463" t="str">
            <v>Otros pasivos financieros</v>
          </cell>
          <cell r="AG2463" t="str">
            <v>NO</v>
          </cell>
        </row>
        <row r="2464">
          <cell r="N2464" t="str">
            <v>02-Pasivo</v>
          </cell>
          <cell r="AD2464">
            <v>0</v>
          </cell>
          <cell r="AF2464" t="str">
            <v>Otros pasivos financieros</v>
          </cell>
          <cell r="AG2464" t="str">
            <v>SALDO CERO</v>
          </cell>
        </row>
        <row r="2465">
          <cell r="N2465" t="str">
            <v>02-Pasivo</v>
          </cell>
          <cell r="AD2465">
            <v>0</v>
          </cell>
          <cell r="AF2465" t="str">
            <v>Otros pasivos financieros</v>
          </cell>
          <cell r="AG2465" t="str">
            <v>SALDO CERO</v>
          </cell>
        </row>
        <row r="2466">
          <cell r="N2466" t="str">
            <v>02-Pasivo</v>
          </cell>
          <cell r="AD2466">
            <v>0</v>
          </cell>
          <cell r="AF2466" t="str">
            <v>Otros pasivos financieros</v>
          </cell>
          <cell r="AG2466" t="str">
            <v>SALDO CERO</v>
          </cell>
        </row>
        <row r="2467">
          <cell r="N2467" t="str">
            <v>02-Pasivo</v>
          </cell>
          <cell r="AD2467">
            <v>0</v>
          </cell>
          <cell r="AF2467" t="str">
            <v>Otros pasivos financieros</v>
          </cell>
          <cell r="AG2467" t="str">
            <v>SALDO CERO</v>
          </cell>
        </row>
        <row r="2468">
          <cell r="N2468" t="str">
            <v>02-Pasivo</v>
          </cell>
          <cell r="AD2468">
            <v>0</v>
          </cell>
          <cell r="AF2468" t="str">
            <v>Otros pasivos financieros</v>
          </cell>
          <cell r="AG2468" t="str">
            <v>SALDO CERO</v>
          </cell>
        </row>
        <row r="2469">
          <cell r="N2469" t="str">
            <v>02-Pasivo</v>
          </cell>
          <cell r="AD2469">
            <v>0</v>
          </cell>
          <cell r="AF2469" t="str">
            <v>Otros pasivos financieros</v>
          </cell>
          <cell r="AG2469" t="str">
            <v>SALDO CERO</v>
          </cell>
        </row>
        <row r="2470">
          <cell r="N2470" t="str">
            <v>02-Pasivo</v>
          </cell>
          <cell r="AD2470">
            <v>0</v>
          </cell>
          <cell r="AF2470" t="str">
            <v>Otros pasivos financieros</v>
          </cell>
          <cell r="AG2470" t="str">
            <v>SALDO CERO</v>
          </cell>
        </row>
        <row r="2471">
          <cell r="N2471" t="str">
            <v>02-Pasivo</v>
          </cell>
          <cell r="AD2471">
            <v>0</v>
          </cell>
          <cell r="AF2471" t="str">
            <v>Otros pasivos financieros</v>
          </cell>
          <cell r="AG2471" t="str">
            <v>RMDO Si</v>
          </cell>
        </row>
        <row r="2472">
          <cell r="N2472" t="str">
            <v>02-Pasivo</v>
          </cell>
          <cell r="AD2472">
            <v>0</v>
          </cell>
          <cell r="AF2472" t="str">
            <v>Otros pasivos financieros</v>
          </cell>
          <cell r="AG2472" t="str">
            <v>RMDO Si</v>
          </cell>
        </row>
        <row r="2473">
          <cell r="N2473" t="str">
            <v>02-Pasivo</v>
          </cell>
          <cell r="AD2473">
            <v>-2823273.4099999992</v>
          </cell>
          <cell r="AF2473" t="str">
            <v>Otros pasivos financieros</v>
          </cell>
          <cell r="AG2473" t="str">
            <v>NO</v>
          </cell>
        </row>
        <row r="2474">
          <cell r="N2474" t="str">
            <v>02-Pasivo</v>
          </cell>
          <cell r="AD2474">
            <v>0</v>
          </cell>
          <cell r="AF2474" t="str">
            <v>Depósitos</v>
          </cell>
          <cell r="AG2474" t="str">
            <v>RMDO Si</v>
          </cell>
        </row>
        <row r="2475">
          <cell r="N2475" t="str">
            <v>02-Pasivo</v>
          </cell>
          <cell r="AD2475">
            <v>0</v>
          </cell>
          <cell r="AF2475" t="str">
            <v>Depósitos</v>
          </cell>
          <cell r="AG2475" t="str">
            <v>RMDO Si</v>
          </cell>
        </row>
        <row r="2476">
          <cell r="N2476" t="str">
            <v>02-Pasivo</v>
          </cell>
          <cell r="AD2476">
            <v>-0.29999999999999982</v>
          </cell>
          <cell r="AF2476" t="str">
            <v>Depósitos</v>
          </cell>
          <cell r="AG2476" t="str">
            <v>RMDO Si</v>
          </cell>
        </row>
        <row r="2477">
          <cell r="N2477" t="str">
            <v>02-Pasivo</v>
          </cell>
          <cell r="AD2477">
            <v>0</v>
          </cell>
          <cell r="AF2477" t="str">
            <v>Depósitos</v>
          </cell>
          <cell r="AG2477" t="str">
            <v>RMDO Si</v>
          </cell>
        </row>
        <row r="2478">
          <cell r="N2478" t="str">
            <v>02-Pasivo</v>
          </cell>
          <cell r="AD2478">
            <v>0</v>
          </cell>
          <cell r="AF2478" t="str">
            <v>Depósitos</v>
          </cell>
          <cell r="AG2478" t="str">
            <v>RMDO Si</v>
          </cell>
        </row>
        <row r="2479">
          <cell r="N2479" t="str">
            <v>02-Pasivo</v>
          </cell>
          <cell r="AD2479">
            <v>0</v>
          </cell>
          <cell r="AF2479" t="str">
            <v>Depósitos</v>
          </cell>
          <cell r="AG2479" t="str">
            <v>RMDO Si</v>
          </cell>
        </row>
        <row r="2480">
          <cell r="N2480" t="str">
            <v>02-Pasivo</v>
          </cell>
          <cell r="AD2480">
            <v>0</v>
          </cell>
          <cell r="AF2480" t="str">
            <v>Depósitos</v>
          </cell>
          <cell r="AG2480" t="str">
            <v>SALDO CERO</v>
          </cell>
        </row>
        <row r="2481">
          <cell r="N2481" t="str">
            <v>02-Pasivo</v>
          </cell>
          <cell r="AD2481">
            <v>0</v>
          </cell>
          <cell r="AF2481" t="str">
            <v>Depósitos</v>
          </cell>
          <cell r="AG2481" t="str">
            <v>SALDO CERO</v>
          </cell>
        </row>
        <row r="2482">
          <cell r="N2482" t="str">
            <v>02-Pasivo</v>
          </cell>
          <cell r="AD2482">
            <v>0</v>
          </cell>
          <cell r="AF2482" t="str">
            <v>Depósitos</v>
          </cell>
          <cell r="AG2482" t="str">
            <v>SALDO CERO</v>
          </cell>
        </row>
        <row r="2483">
          <cell r="N2483" t="str">
            <v>02-Pasivo</v>
          </cell>
          <cell r="AD2483">
            <v>0</v>
          </cell>
          <cell r="AF2483" t="str">
            <v>Depósitos</v>
          </cell>
          <cell r="AG2483" t="str">
            <v>RMDO Si</v>
          </cell>
        </row>
        <row r="2484">
          <cell r="N2484" t="str">
            <v>02-Pasivo</v>
          </cell>
          <cell r="AD2484">
            <v>0</v>
          </cell>
          <cell r="AF2484" t="str">
            <v>Depósitos</v>
          </cell>
          <cell r="AG2484" t="str">
            <v>RMDO Si</v>
          </cell>
        </row>
        <row r="2485">
          <cell r="N2485" t="str">
            <v>02-Pasivo</v>
          </cell>
          <cell r="AD2485">
            <v>0</v>
          </cell>
          <cell r="AF2485" t="str">
            <v>Depósitos</v>
          </cell>
          <cell r="AG2485" t="str">
            <v>RMDO Si</v>
          </cell>
        </row>
        <row r="2486">
          <cell r="N2486" t="str">
            <v>02-Pasivo</v>
          </cell>
          <cell r="AD2486">
            <v>0</v>
          </cell>
          <cell r="AF2486" t="str">
            <v>Depósitos</v>
          </cell>
          <cell r="AG2486" t="str">
            <v>RMDO Si</v>
          </cell>
        </row>
        <row r="2487">
          <cell r="N2487" t="str">
            <v>02-Pasivo</v>
          </cell>
          <cell r="AD2487">
            <v>0</v>
          </cell>
          <cell r="AF2487" t="str">
            <v>Depósitos</v>
          </cell>
          <cell r="AG2487" t="str">
            <v>RMDO Si</v>
          </cell>
        </row>
        <row r="2488">
          <cell r="N2488" t="str">
            <v>02-Pasivo</v>
          </cell>
          <cell r="AD2488">
            <v>0</v>
          </cell>
          <cell r="AF2488" t="str">
            <v>Depósitos</v>
          </cell>
          <cell r="AG2488" t="str">
            <v>RMDO Si</v>
          </cell>
        </row>
        <row r="2489">
          <cell r="N2489" t="str">
            <v>02-Pasivo</v>
          </cell>
          <cell r="AD2489">
            <v>0</v>
          </cell>
          <cell r="AF2489" t="str">
            <v>Depósitos</v>
          </cell>
          <cell r="AG2489" t="str">
            <v>SALDO CERO</v>
          </cell>
        </row>
        <row r="2490">
          <cell r="N2490" t="str">
            <v>02-Pasivo</v>
          </cell>
          <cell r="AD2490">
            <v>0</v>
          </cell>
          <cell r="AF2490" t="str">
            <v>Depósitos</v>
          </cell>
          <cell r="AG2490" t="str">
            <v>SALDO CERO</v>
          </cell>
        </row>
        <row r="2491">
          <cell r="N2491" t="str">
            <v>02-Pasivo</v>
          </cell>
          <cell r="AD2491">
            <v>0</v>
          </cell>
          <cell r="AF2491" t="str">
            <v>Depósitos</v>
          </cell>
          <cell r="AG2491" t="str">
            <v>SALDO CERO</v>
          </cell>
        </row>
        <row r="2492">
          <cell r="N2492" t="str">
            <v>02-Pasivo</v>
          </cell>
          <cell r="AD2492">
            <v>0</v>
          </cell>
          <cell r="AF2492" t="str">
            <v>Depósitos</v>
          </cell>
          <cell r="AG2492" t="str">
            <v>RMDO Si</v>
          </cell>
        </row>
        <row r="2493">
          <cell r="N2493" t="str">
            <v>02-Pasivo</v>
          </cell>
          <cell r="AD2493">
            <v>-11232.3</v>
          </cell>
          <cell r="AF2493" t="str">
            <v>Depósitos</v>
          </cell>
          <cell r="AG2493" t="str">
            <v>RMDO Si</v>
          </cell>
        </row>
        <row r="2494">
          <cell r="N2494" t="str">
            <v>02-Pasivo</v>
          </cell>
          <cell r="AD2494">
            <v>-1060571.42</v>
          </cell>
          <cell r="AF2494" t="str">
            <v>Depósitos</v>
          </cell>
          <cell r="AG2494" t="str">
            <v>RMDO Si</v>
          </cell>
        </row>
        <row r="2495">
          <cell r="N2495" t="str">
            <v>02-Pasivo</v>
          </cell>
          <cell r="AD2495">
            <v>0</v>
          </cell>
          <cell r="AF2495" t="str">
            <v>Depósitos</v>
          </cell>
          <cell r="AG2495" t="str">
            <v>RMDO Si</v>
          </cell>
        </row>
        <row r="2496">
          <cell r="N2496" t="str">
            <v>02-Pasivo</v>
          </cell>
          <cell r="AD2496">
            <v>-349344.98</v>
          </cell>
          <cell r="AF2496" t="str">
            <v>Depósitos</v>
          </cell>
          <cell r="AG2496" t="str">
            <v>RMDO Si</v>
          </cell>
        </row>
        <row r="2497">
          <cell r="N2497" t="str">
            <v>02-Pasivo</v>
          </cell>
          <cell r="AD2497">
            <v>0</v>
          </cell>
          <cell r="AF2497" t="str">
            <v>Depósitos</v>
          </cell>
          <cell r="AG2497" t="str">
            <v>RMDO Si</v>
          </cell>
        </row>
        <row r="2498">
          <cell r="N2498" t="str">
            <v>02-Pasivo</v>
          </cell>
          <cell r="AD2498">
            <v>0</v>
          </cell>
          <cell r="AF2498" t="str">
            <v>Depósitos</v>
          </cell>
          <cell r="AG2498" t="str">
            <v>SALDO CERO</v>
          </cell>
        </row>
        <row r="2499">
          <cell r="N2499" t="str">
            <v>02-Pasivo</v>
          </cell>
          <cell r="AD2499">
            <v>0</v>
          </cell>
          <cell r="AF2499" t="str">
            <v>Depósitos</v>
          </cell>
          <cell r="AG2499" t="str">
            <v>SALDO CERO</v>
          </cell>
        </row>
        <row r="2500">
          <cell r="N2500" t="str">
            <v>02-Pasivo</v>
          </cell>
          <cell r="AD2500">
            <v>0</v>
          </cell>
          <cell r="AF2500" t="str">
            <v>Depósitos</v>
          </cell>
          <cell r="AG2500" t="str">
            <v>SALDO CERO</v>
          </cell>
        </row>
        <row r="2501">
          <cell r="N2501" t="str">
            <v>02-Pasivo</v>
          </cell>
          <cell r="AD2501">
            <v>0</v>
          </cell>
          <cell r="AF2501" t="str">
            <v>Depósitos</v>
          </cell>
          <cell r="AG2501" t="str">
            <v>RMDO Si</v>
          </cell>
        </row>
        <row r="2502">
          <cell r="N2502" t="str">
            <v>02-Pasivo</v>
          </cell>
          <cell r="AD2502">
            <v>-910240.59</v>
          </cell>
          <cell r="AF2502" t="str">
            <v>Depósitos</v>
          </cell>
          <cell r="AG2502" t="str">
            <v>RMDO Si</v>
          </cell>
        </row>
        <row r="2503">
          <cell r="N2503" t="str">
            <v>02-Pasivo</v>
          </cell>
          <cell r="AD2503">
            <v>-1535066.47</v>
          </cell>
          <cell r="AF2503" t="str">
            <v>Depósitos</v>
          </cell>
          <cell r="AG2503" t="str">
            <v>RMDO Si</v>
          </cell>
        </row>
        <row r="2504">
          <cell r="N2504" t="str">
            <v>02-Pasivo</v>
          </cell>
          <cell r="AD2504">
            <v>0</v>
          </cell>
          <cell r="AF2504" t="str">
            <v>Depósitos</v>
          </cell>
          <cell r="AG2504" t="str">
            <v>RMDO Si</v>
          </cell>
        </row>
        <row r="2505">
          <cell r="N2505" t="str">
            <v>02-Pasivo</v>
          </cell>
          <cell r="AD2505">
            <v>-10949499.289999999</v>
          </cell>
          <cell r="AF2505" t="str">
            <v>Depósitos</v>
          </cell>
          <cell r="AG2505" t="str">
            <v>RMDO Si</v>
          </cell>
        </row>
        <row r="2506">
          <cell r="N2506" t="str">
            <v>02-Pasivo</v>
          </cell>
          <cell r="AD2506">
            <v>0</v>
          </cell>
          <cell r="AF2506" t="str">
            <v>Depósitos</v>
          </cell>
          <cell r="AG2506" t="str">
            <v>RMDO Si</v>
          </cell>
        </row>
        <row r="2507">
          <cell r="N2507" t="str">
            <v>02-Pasivo</v>
          </cell>
          <cell r="AD2507">
            <v>0</v>
          </cell>
          <cell r="AF2507" t="str">
            <v>Depósitos</v>
          </cell>
          <cell r="AG2507" t="str">
            <v>SALDO CERO</v>
          </cell>
        </row>
        <row r="2508">
          <cell r="N2508" t="str">
            <v>02-Pasivo</v>
          </cell>
          <cell r="AD2508">
            <v>0</v>
          </cell>
          <cell r="AF2508" t="str">
            <v>Depósitos</v>
          </cell>
          <cell r="AG2508" t="str">
            <v>SALDO CERO</v>
          </cell>
        </row>
        <row r="2509">
          <cell r="N2509" t="str">
            <v>02-Pasivo</v>
          </cell>
          <cell r="AD2509">
            <v>0</v>
          </cell>
          <cell r="AF2509" t="str">
            <v>Depósitos</v>
          </cell>
          <cell r="AG2509" t="str">
            <v>SALDO CERO</v>
          </cell>
        </row>
        <row r="2510">
          <cell r="N2510" t="str">
            <v>02-Pasivo</v>
          </cell>
          <cell r="AD2510">
            <v>0</v>
          </cell>
          <cell r="AF2510" t="str">
            <v>Depósitos</v>
          </cell>
          <cell r="AG2510" t="str">
            <v>NO</v>
          </cell>
        </row>
        <row r="2511">
          <cell r="N2511" t="str">
            <v>02-Pasivo</v>
          </cell>
          <cell r="AD2511">
            <v>0</v>
          </cell>
          <cell r="AF2511" t="str">
            <v>Depósitos</v>
          </cell>
          <cell r="AG2511" t="str">
            <v>NO</v>
          </cell>
        </row>
        <row r="2512">
          <cell r="N2512" t="str">
            <v>02-Pasivo</v>
          </cell>
          <cell r="AD2512">
            <v>-2</v>
          </cell>
          <cell r="AF2512" t="str">
            <v>Depósitos</v>
          </cell>
          <cell r="AG2512" t="str">
            <v>NO</v>
          </cell>
        </row>
        <row r="2513">
          <cell r="N2513" t="str">
            <v>02-Pasivo</v>
          </cell>
          <cell r="AD2513">
            <v>-336.36</v>
          </cell>
          <cell r="AF2513" t="str">
            <v>Depósitos</v>
          </cell>
          <cell r="AG2513" t="str">
            <v>NO</v>
          </cell>
        </row>
        <row r="2514">
          <cell r="N2514" t="str">
            <v>02-Pasivo</v>
          </cell>
          <cell r="AD2514">
            <v>-44811056.990000002</v>
          </cell>
          <cell r="AF2514" t="str">
            <v>Depósitos</v>
          </cell>
          <cell r="AG2514" t="str">
            <v>NO</v>
          </cell>
        </row>
        <row r="2515">
          <cell r="N2515" t="str">
            <v>02-Pasivo</v>
          </cell>
          <cell r="AD2515">
            <v>0</v>
          </cell>
          <cell r="AF2515" t="str">
            <v>Depósitos</v>
          </cell>
          <cell r="AG2515" t="str">
            <v>NO</v>
          </cell>
        </row>
        <row r="2516">
          <cell r="N2516" t="str">
            <v>02-Pasivo</v>
          </cell>
          <cell r="AD2516">
            <v>0</v>
          </cell>
          <cell r="AF2516" t="str">
            <v>Depósitos</v>
          </cell>
          <cell r="AG2516" t="str">
            <v>SALDO CERO</v>
          </cell>
        </row>
        <row r="2517">
          <cell r="N2517" t="str">
            <v>02-Pasivo</v>
          </cell>
          <cell r="AD2517">
            <v>0</v>
          </cell>
          <cell r="AF2517" t="str">
            <v>Depósitos</v>
          </cell>
          <cell r="AG2517" t="str">
            <v>SALDO CERO</v>
          </cell>
        </row>
        <row r="2518">
          <cell r="N2518" t="str">
            <v>02-Pasivo</v>
          </cell>
          <cell r="AD2518">
            <v>0</v>
          </cell>
          <cell r="AF2518" t="str">
            <v>Depósitos</v>
          </cell>
          <cell r="AG2518" t="str">
            <v>SALDO CERO</v>
          </cell>
        </row>
        <row r="2519">
          <cell r="N2519" t="str">
            <v>02-Pasivo</v>
          </cell>
          <cell r="AD2519">
            <v>0</v>
          </cell>
          <cell r="AF2519" t="str">
            <v>Depósitos</v>
          </cell>
          <cell r="AG2519" t="str">
            <v>NO</v>
          </cell>
        </row>
        <row r="2520">
          <cell r="N2520" t="str">
            <v>02-Pasivo</v>
          </cell>
          <cell r="AD2520">
            <v>0</v>
          </cell>
          <cell r="AF2520" t="str">
            <v>Depósitos</v>
          </cell>
          <cell r="AG2520" t="str">
            <v>NO</v>
          </cell>
        </row>
        <row r="2521">
          <cell r="N2521" t="str">
            <v>02-Pasivo</v>
          </cell>
          <cell r="AD2521">
            <v>-1019498.9099999999</v>
          </cell>
          <cell r="AF2521" t="str">
            <v>Depósitos</v>
          </cell>
          <cell r="AG2521" t="str">
            <v>NO</v>
          </cell>
        </row>
        <row r="2522">
          <cell r="N2522" t="str">
            <v>02-Pasivo</v>
          </cell>
          <cell r="AD2522">
            <v>-4571.5</v>
          </cell>
          <cell r="AF2522" t="str">
            <v>Depósitos</v>
          </cell>
          <cell r="AG2522" t="str">
            <v>NO</v>
          </cell>
        </row>
        <row r="2523">
          <cell r="N2523" t="str">
            <v>02-Pasivo</v>
          </cell>
          <cell r="AD2523">
            <v>-26687087.920000002</v>
          </cell>
          <cell r="AF2523" t="str">
            <v>Depósitos</v>
          </cell>
          <cell r="AG2523" t="str">
            <v>NO</v>
          </cell>
        </row>
        <row r="2524">
          <cell r="N2524" t="str">
            <v>02-Pasivo</v>
          </cell>
          <cell r="AD2524">
            <v>0</v>
          </cell>
          <cell r="AF2524" t="str">
            <v>Depósitos</v>
          </cell>
          <cell r="AG2524" t="str">
            <v>NO</v>
          </cell>
        </row>
        <row r="2525">
          <cell r="N2525" t="str">
            <v>02-Pasivo</v>
          </cell>
          <cell r="AD2525">
            <v>0</v>
          </cell>
          <cell r="AF2525" t="str">
            <v>Depósitos</v>
          </cell>
          <cell r="AG2525" t="str">
            <v>SALDO CERO</v>
          </cell>
        </row>
        <row r="2526">
          <cell r="N2526" t="str">
            <v>02-Pasivo</v>
          </cell>
          <cell r="AD2526">
            <v>0</v>
          </cell>
          <cell r="AF2526" t="str">
            <v>Depósitos</v>
          </cell>
          <cell r="AG2526" t="str">
            <v>SALDO CERO</v>
          </cell>
        </row>
        <row r="2527">
          <cell r="N2527" t="str">
            <v>02-Pasivo</v>
          </cell>
          <cell r="AD2527">
            <v>0</v>
          </cell>
          <cell r="AF2527" t="str">
            <v>Depósitos</v>
          </cell>
          <cell r="AG2527" t="str">
            <v>SALDO CERO</v>
          </cell>
        </row>
        <row r="2528">
          <cell r="N2528" t="str">
            <v>02-Pasivo</v>
          </cell>
          <cell r="AD2528">
            <v>0</v>
          </cell>
          <cell r="AF2528" t="str">
            <v>Depósitos</v>
          </cell>
          <cell r="AG2528" t="str">
            <v>NO</v>
          </cell>
        </row>
        <row r="2529">
          <cell r="N2529" t="str">
            <v>02-Pasivo</v>
          </cell>
          <cell r="AD2529">
            <v>0</v>
          </cell>
          <cell r="AF2529" t="str">
            <v>Depósitos</v>
          </cell>
          <cell r="AG2529" t="str">
            <v>SALDO CERO</v>
          </cell>
        </row>
        <row r="2530">
          <cell r="N2530" t="str">
            <v>02-Pasivo</v>
          </cell>
          <cell r="AD2530">
            <v>0</v>
          </cell>
          <cell r="AF2530" t="str">
            <v>Depósitos</v>
          </cell>
          <cell r="AG2530" t="str">
            <v>NO</v>
          </cell>
        </row>
        <row r="2531">
          <cell r="N2531" t="str">
            <v>02-Pasivo</v>
          </cell>
          <cell r="AD2531">
            <v>0</v>
          </cell>
          <cell r="AF2531" t="str">
            <v>Depósitos</v>
          </cell>
          <cell r="AG2531" t="str">
            <v>SALDO CERO</v>
          </cell>
        </row>
        <row r="2532">
          <cell r="N2532" t="str">
            <v>02-Pasivo</v>
          </cell>
          <cell r="AD2532">
            <v>0</v>
          </cell>
          <cell r="AF2532" t="str">
            <v>Depósitos</v>
          </cell>
          <cell r="AG2532" t="str">
            <v>RMDO Si</v>
          </cell>
        </row>
        <row r="2533">
          <cell r="N2533" t="str">
            <v>02-Pasivo</v>
          </cell>
          <cell r="AD2533">
            <v>0</v>
          </cell>
          <cell r="AF2533" t="str">
            <v>Depósitos</v>
          </cell>
          <cell r="AG2533" t="str">
            <v>RMDO Si</v>
          </cell>
        </row>
        <row r="2534">
          <cell r="N2534" t="str">
            <v>02-Pasivo</v>
          </cell>
          <cell r="AD2534">
            <v>0</v>
          </cell>
          <cell r="AF2534" t="str">
            <v>Depósitos</v>
          </cell>
          <cell r="AG2534" t="str">
            <v>RMDO Si</v>
          </cell>
        </row>
        <row r="2535">
          <cell r="N2535" t="str">
            <v>02-Pasivo</v>
          </cell>
          <cell r="AD2535">
            <v>0</v>
          </cell>
          <cell r="AF2535" t="str">
            <v>Depósitos</v>
          </cell>
          <cell r="AG2535" t="str">
            <v>RMDO Si</v>
          </cell>
        </row>
        <row r="2536">
          <cell r="N2536" t="str">
            <v>02-Pasivo</v>
          </cell>
          <cell r="AD2536">
            <v>0</v>
          </cell>
          <cell r="AF2536" t="str">
            <v>Depósitos</v>
          </cell>
          <cell r="AG2536" t="str">
            <v>RMDO Si</v>
          </cell>
        </row>
        <row r="2537">
          <cell r="N2537" t="str">
            <v>02-Pasivo</v>
          </cell>
          <cell r="AD2537">
            <v>0</v>
          </cell>
          <cell r="AF2537" t="str">
            <v>Depósitos</v>
          </cell>
          <cell r="AG2537" t="str">
            <v>RMDO Si</v>
          </cell>
        </row>
        <row r="2538">
          <cell r="N2538" t="str">
            <v>02-Pasivo</v>
          </cell>
          <cell r="AD2538">
            <v>0</v>
          </cell>
          <cell r="AF2538" t="str">
            <v>Depósitos</v>
          </cell>
          <cell r="AG2538" t="str">
            <v>RMDO Si</v>
          </cell>
        </row>
        <row r="2539">
          <cell r="N2539" t="str">
            <v>02-Pasivo</v>
          </cell>
          <cell r="AD2539">
            <v>-0.35999999999999316</v>
          </cell>
          <cell r="AF2539" t="str">
            <v>Depósitos</v>
          </cell>
          <cell r="AG2539" t="str">
            <v>RMDO Si</v>
          </cell>
        </row>
        <row r="2540">
          <cell r="N2540" t="str">
            <v>02-Pasivo</v>
          </cell>
          <cell r="AD2540">
            <v>0</v>
          </cell>
          <cell r="AF2540" t="str">
            <v>Depósitos</v>
          </cell>
          <cell r="AG2540" t="str">
            <v>RMDO Si</v>
          </cell>
        </row>
        <row r="2541">
          <cell r="N2541" t="str">
            <v>02-Pasivo</v>
          </cell>
          <cell r="AD2541">
            <v>-0.13000000000000511</v>
          </cell>
          <cell r="AF2541" t="str">
            <v>Depósitos</v>
          </cell>
          <cell r="AG2541" t="str">
            <v>RMDO Si</v>
          </cell>
        </row>
        <row r="2542">
          <cell r="N2542" t="str">
            <v>02-Pasivo</v>
          </cell>
          <cell r="AD2542">
            <v>0</v>
          </cell>
          <cell r="AF2542" t="str">
            <v>Depósitos</v>
          </cell>
          <cell r="AG2542" t="str">
            <v>RMDO Si</v>
          </cell>
        </row>
        <row r="2543">
          <cell r="N2543" t="str">
            <v>02-Pasivo</v>
          </cell>
          <cell r="AD2543">
            <v>0</v>
          </cell>
          <cell r="AF2543" t="str">
            <v>Depósitos</v>
          </cell>
          <cell r="AG2543" t="str">
            <v>RMDO Si</v>
          </cell>
        </row>
        <row r="2544">
          <cell r="N2544" t="str">
            <v>02-Pasivo</v>
          </cell>
          <cell r="AD2544">
            <v>0</v>
          </cell>
          <cell r="AF2544" t="str">
            <v>Depósitos</v>
          </cell>
          <cell r="AG2544" t="str">
            <v>SALDO CERO</v>
          </cell>
        </row>
        <row r="2545">
          <cell r="N2545" t="str">
            <v>02-Pasivo</v>
          </cell>
          <cell r="AD2545">
            <v>0</v>
          </cell>
          <cell r="AF2545" t="str">
            <v>Depósitos</v>
          </cell>
          <cell r="AG2545" t="str">
            <v>SALDO CERO</v>
          </cell>
        </row>
        <row r="2546">
          <cell r="N2546" t="str">
            <v>02-Pasivo</v>
          </cell>
          <cell r="AD2546">
            <v>0</v>
          </cell>
          <cell r="AF2546" t="str">
            <v>Depósitos</v>
          </cell>
          <cell r="AG2546" t="str">
            <v>SALDO CERO</v>
          </cell>
        </row>
        <row r="2547">
          <cell r="N2547" t="str">
            <v>02-Pasivo</v>
          </cell>
          <cell r="AD2547">
            <v>0</v>
          </cell>
          <cell r="AF2547" t="str">
            <v>Depósitos</v>
          </cell>
          <cell r="AG2547" t="str">
            <v>SALDO CERO</v>
          </cell>
        </row>
        <row r="2548">
          <cell r="N2548" t="str">
            <v>02-Pasivo</v>
          </cell>
          <cell r="AD2548">
            <v>0</v>
          </cell>
          <cell r="AF2548" t="str">
            <v>Depósitos</v>
          </cell>
          <cell r="AG2548" t="str">
            <v>SALDO CERO</v>
          </cell>
        </row>
        <row r="2549">
          <cell r="N2549" t="str">
            <v>02-Pasivo</v>
          </cell>
          <cell r="AD2549">
            <v>0</v>
          </cell>
          <cell r="AF2549" t="str">
            <v>Depósitos</v>
          </cell>
          <cell r="AG2549" t="str">
            <v>SALDO CERO</v>
          </cell>
        </row>
        <row r="2550">
          <cell r="N2550" t="str">
            <v>02-Pasivo</v>
          </cell>
          <cell r="AD2550">
            <v>0</v>
          </cell>
          <cell r="AF2550" t="str">
            <v>Depósitos</v>
          </cell>
          <cell r="AG2550" t="str">
            <v>SALDO CERO</v>
          </cell>
        </row>
        <row r="2551">
          <cell r="N2551" t="str">
            <v>02-Pasivo</v>
          </cell>
          <cell r="AD2551">
            <v>0</v>
          </cell>
          <cell r="AF2551" t="str">
            <v>Depósitos</v>
          </cell>
          <cell r="AG2551" t="str">
            <v>SALDO CERO</v>
          </cell>
        </row>
        <row r="2552">
          <cell r="N2552" t="str">
            <v>02-Pasivo</v>
          </cell>
          <cell r="AD2552">
            <v>0</v>
          </cell>
          <cell r="AF2552" t="str">
            <v>Depósitos</v>
          </cell>
          <cell r="AG2552" t="str">
            <v>SALDO CERO</v>
          </cell>
        </row>
        <row r="2553">
          <cell r="N2553" t="str">
            <v>02-Pasivo</v>
          </cell>
          <cell r="AD2553">
            <v>0</v>
          </cell>
          <cell r="AF2553" t="str">
            <v>Depósitos</v>
          </cell>
          <cell r="AG2553" t="str">
            <v>SALDO CERO</v>
          </cell>
        </row>
        <row r="2554">
          <cell r="N2554" t="str">
            <v>02-Pasivo</v>
          </cell>
          <cell r="AD2554">
            <v>0</v>
          </cell>
          <cell r="AF2554" t="str">
            <v>Depósitos</v>
          </cell>
          <cell r="AG2554" t="str">
            <v>SALDO CERO</v>
          </cell>
        </row>
        <row r="2555">
          <cell r="N2555" t="str">
            <v>02-Pasivo</v>
          </cell>
          <cell r="AD2555">
            <v>0</v>
          </cell>
          <cell r="AF2555" t="str">
            <v>Depósitos</v>
          </cell>
          <cell r="AG2555" t="str">
            <v>SALDO CERO</v>
          </cell>
        </row>
        <row r="2556">
          <cell r="N2556" t="str">
            <v>02-Pasivo</v>
          </cell>
          <cell r="AD2556">
            <v>0</v>
          </cell>
          <cell r="AF2556" t="str">
            <v>Depósitos</v>
          </cell>
          <cell r="AG2556" t="str">
            <v>SALDO CERO</v>
          </cell>
        </row>
        <row r="2557">
          <cell r="N2557" t="str">
            <v>02-Pasivo</v>
          </cell>
          <cell r="AD2557">
            <v>0</v>
          </cell>
          <cell r="AF2557" t="str">
            <v>Depósitos</v>
          </cell>
          <cell r="AG2557" t="str">
            <v>SALDO CERO</v>
          </cell>
        </row>
        <row r="2558">
          <cell r="N2558" t="str">
            <v>02-Pasivo</v>
          </cell>
          <cell r="AD2558">
            <v>0</v>
          </cell>
          <cell r="AF2558" t="str">
            <v>Depósitos</v>
          </cell>
          <cell r="AG2558" t="str">
            <v>SALDO CERO</v>
          </cell>
        </row>
        <row r="2559">
          <cell r="N2559" t="str">
            <v>02-Pasivo</v>
          </cell>
          <cell r="AD2559">
            <v>0</v>
          </cell>
          <cell r="AF2559" t="str">
            <v>Depósitos</v>
          </cell>
          <cell r="AG2559" t="str">
            <v>SALDO CERO</v>
          </cell>
        </row>
        <row r="2560">
          <cell r="N2560" t="str">
            <v>02-Pasivo</v>
          </cell>
          <cell r="AD2560">
            <v>0</v>
          </cell>
          <cell r="AF2560" t="str">
            <v>Depósitos</v>
          </cell>
          <cell r="AG2560" t="str">
            <v>RMDO Si</v>
          </cell>
        </row>
        <row r="2561">
          <cell r="N2561" t="str">
            <v>02-Pasivo</v>
          </cell>
          <cell r="AD2561">
            <v>-1479732.0099999993</v>
          </cell>
          <cell r="AF2561" t="str">
            <v>Depósitos</v>
          </cell>
          <cell r="AG2561" t="str">
            <v>RMDO Si</v>
          </cell>
        </row>
        <row r="2562">
          <cell r="N2562" t="str">
            <v>02-Pasivo</v>
          </cell>
          <cell r="AD2562">
            <v>0</v>
          </cell>
          <cell r="AF2562" t="str">
            <v>Depósitos</v>
          </cell>
          <cell r="AG2562" t="str">
            <v>RMDO Si</v>
          </cell>
        </row>
        <row r="2563">
          <cell r="N2563" t="str">
            <v>02-Pasivo</v>
          </cell>
          <cell r="AD2563">
            <v>-2898878.51</v>
          </cell>
          <cell r="AF2563" t="str">
            <v>Depósitos</v>
          </cell>
          <cell r="AG2563" t="str">
            <v>RMDO Si</v>
          </cell>
        </row>
        <row r="2564">
          <cell r="N2564" t="str">
            <v>02-Pasivo</v>
          </cell>
          <cell r="AD2564">
            <v>-6511908.3999999994</v>
          </cell>
          <cell r="AF2564" t="str">
            <v>Depósitos</v>
          </cell>
          <cell r="AG2564" t="str">
            <v>RMDO Si</v>
          </cell>
        </row>
        <row r="2565">
          <cell r="N2565" t="str">
            <v>02-Pasivo</v>
          </cell>
          <cell r="AD2565">
            <v>0</v>
          </cell>
          <cell r="AF2565" t="str">
            <v>Depósitos</v>
          </cell>
          <cell r="AG2565" t="str">
            <v>RMDO Si</v>
          </cell>
        </row>
        <row r="2566">
          <cell r="N2566" t="str">
            <v>02-Pasivo</v>
          </cell>
          <cell r="AD2566">
            <v>0</v>
          </cell>
          <cell r="AF2566" t="str">
            <v>Depósitos</v>
          </cell>
          <cell r="AG2566" t="str">
            <v>RMDO Si</v>
          </cell>
        </row>
        <row r="2567">
          <cell r="N2567" t="str">
            <v>02-Pasivo</v>
          </cell>
          <cell r="AD2567">
            <v>0</v>
          </cell>
          <cell r="AF2567" t="str">
            <v>Depósitos</v>
          </cell>
          <cell r="AG2567" t="str">
            <v>RMDO Si</v>
          </cell>
        </row>
        <row r="2568">
          <cell r="N2568" t="str">
            <v>02-Pasivo</v>
          </cell>
          <cell r="AD2568">
            <v>0</v>
          </cell>
          <cell r="AF2568" t="str">
            <v>Depósitos</v>
          </cell>
          <cell r="AG2568" t="str">
            <v>RMDO Si</v>
          </cell>
        </row>
        <row r="2569">
          <cell r="N2569" t="str">
            <v>02-Pasivo</v>
          </cell>
          <cell r="AD2569">
            <v>0</v>
          </cell>
          <cell r="AF2569" t="str">
            <v>Depósitos</v>
          </cell>
          <cell r="AG2569" t="str">
            <v>RMDO Si</v>
          </cell>
        </row>
        <row r="2570">
          <cell r="N2570" t="str">
            <v>02-Pasivo</v>
          </cell>
          <cell r="AD2570">
            <v>0</v>
          </cell>
          <cell r="AF2570" t="str">
            <v>Depósitos</v>
          </cell>
          <cell r="AG2570" t="str">
            <v>RMDO Si</v>
          </cell>
        </row>
        <row r="2571">
          <cell r="N2571" t="str">
            <v>02-Pasivo</v>
          </cell>
          <cell r="AD2571">
            <v>0</v>
          </cell>
          <cell r="AF2571" t="str">
            <v>Depósitos</v>
          </cell>
          <cell r="AG2571" t="str">
            <v>RMDO Si</v>
          </cell>
        </row>
        <row r="2572">
          <cell r="N2572" t="str">
            <v>02-Pasivo</v>
          </cell>
          <cell r="AD2572">
            <v>0</v>
          </cell>
          <cell r="AF2572" t="str">
            <v>Depósitos</v>
          </cell>
          <cell r="AG2572" t="str">
            <v>SALDO CERO</v>
          </cell>
        </row>
        <row r="2573">
          <cell r="N2573" t="str">
            <v>02-Pasivo</v>
          </cell>
          <cell r="AD2573">
            <v>0</v>
          </cell>
          <cell r="AF2573" t="str">
            <v>Depósitos</v>
          </cell>
          <cell r="AG2573" t="str">
            <v>SALDO CERO</v>
          </cell>
        </row>
        <row r="2574">
          <cell r="N2574" t="str">
            <v>02-Pasivo</v>
          </cell>
          <cell r="AD2574">
            <v>0</v>
          </cell>
          <cell r="AF2574" t="str">
            <v>Depósitos</v>
          </cell>
          <cell r="AG2574" t="str">
            <v>SALDO CERO</v>
          </cell>
        </row>
        <row r="2575">
          <cell r="N2575" t="str">
            <v>02-Pasivo</v>
          </cell>
          <cell r="AD2575">
            <v>0</v>
          </cell>
          <cell r="AF2575" t="str">
            <v>Depósitos</v>
          </cell>
          <cell r="AG2575" t="str">
            <v>SALDO CERO</v>
          </cell>
        </row>
        <row r="2576">
          <cell r="N2576" t="str">
            <v>02-Pasivo</v>
          </cell>
          <cell r="AD2576">
            <v>0</v>
          </cell>
          <cell r="AF2576" t="str">
            <v>Depósitos</v>
          </cell>
          <cell r="AG2576" t="str">
            <v>SALDO CERO</v>
          </cell>
        </row>
        <row r="2577">
          <cell r="N2577" t="str">
            <v>02-Pasivo</v>
          </cell>
          <cell r="AD2577">
            <v>0</v>
          </cell>
          <cell r="AF2577" t="str">
            <v>Depósitos</v>
          </cell>
          <cell r="AG2577" t="str">
            <v>SALDO CERO</v>
          </cell>
        </row>
        <row r="2578">
          <cell r="N2578" t="str">
            <v>02-Pasivo</v>
          </cell>
          <cell r="AD2578">
            <v>0</v>
          </cell>
          <cell r="AF2578" t="str">
            <v>Depósitos</v>
          </cell>
          <cell r="AG2578" t="str">
            <v>SALDO CERO</v>
          </cell>
        </row>
        <row r="2579">
          <cell r="N2579" t="str">
            <v>02-Pasivo</v>
          </cell>
          <cell r="AD2579">
            <v>0</v>
          </cell>
          <cell r="AF2579" t="str">
            <v>Depósitos</v>
          </cell>
          <cell r="AG2579" t="str">
            <v>SALDO CERO</v>
          </cell>
        </row>
        <row r="2580">
          <cell r="N2580" t="str">
            <v>02-Pasivo</v>
          </cell>
          <cell r="AD2580">
            <v>0</v>
          </cell>
          <cell r="AF2580" t="str">
            <v>Depósitos</v>
          </cell>
          <cell r="AG2580" t="str">
            <v>SALDO CERO</v>
          </cell>
        </row>
        <row r="2581">
          <cell r="N2581" t="str">
            <v>02-Pasivo</v>
          </cell>
          <cell r="AD2581">
            <v>0</v>
          </cell>
          <cell r="AF2581" t="str">
            <v>Depósitos</v>
          </cell>
          <cell r="AG2581" t="str">
            <v>SALDO CERO</v>
          </cell>
        </row>
        <row r="2582">
          <cell r="N2582" t="str">
            <v>02-Pasivo</v>
          </cell>
          <cell r="AD2582">
            <v>0</v>
          </cell>
          <cell r="AF2582" t="str">
            <v>Depósitos</v>
          </cell>
          <cell r="AG2582" t="str">
            <v>SALDO CERO</v>
          </cell>
        </row>
        <row r="2583">
          <cell r="N2583" t="str">
            <v>02-Pasivo</v>
          </cell>
          <cell r="AD2583">
            <v>0</v>
          </cell>
          <cell r="AF2583" t="str">
            <v>Depósitos</v>
          </cell>
          <cell r="AG2583" t="str">
            <v>SALDO CERO</v>
          </cell>
        </row>
        <row r="2584">
          <cell r="N2584" t="str">
            <v>02-Pasivo</v>
          </cell>
          <cell r="AD2584">
            <v>0</v>
          </cell>
          <cell r="AF2584" t="str">
            <v>Depósitos</v>
          </cell>
          <cell r="AG2584" t="str">
            <v>SALDO CERO</v>
          </cell>
        </row>
        <row r="2585">
          <cell r="N2585" t="str">
            <v>02-Pasivo</v>
          </cell>
          <cell r="AD2585">
            <v>0</v>
          </cell>
          <cell r="AF2585" t="str">
            <v>Depósitos</v>
          </cell>
          <cell r="AG2585" t="str">
            <v>SALDO CERO</v>
          </cell>
        </row>
        <row r="2586">
          <cell r="N2586" t="str">
            <v>02-Pasivo</v>
          </cell>
          <cell r="AD2586">
            <v>0</v>
          </cell>
          <cell r="AF2586" t="str">
            <v>Depósitos</v>
          </cell>
          <cell r="AG2586" t="str">
            <v>SALDO CERO</v>
          </cell>
        </row>
        <row r="2587">
          <cell r="N2587" t="str">
            <v>02-Pasivo</v>
          </cell>
          <cell r="AD2587">
            <v>0</v>
          </cell>
          <cell r="AF2587" t="str">
            <v>Depósitos</v>
          </cell>
          <cell r="AG2587" t="str">
            <v>SALDO CERO</v>
          </cell>
        </row>
        <row r="2588">
          <cell r="N2588" t="str">
            <v>02-Pasivo</v>
          </cell>
          <cell r="AD2588">
            <v>-448080.94999999995</v>
          </cell>
          <cell r="AF2588" t="str">
            <v>Depósitos</v>
          </cell>
          <cell r="AG2588" t="str">
            <v>NO</v>
          </cell>
        </row>
        <row r="2589">
          <cell r="N2589" t="str">
            <v>02-Pasivo</v>
          </cell>
          <cell r="AD2589">
            <v>-23535702.189999994</v>
          </cell>
          <cell r="AF2589" t="str">
            <v>Depósitos</v>
          </cell>
          <cell r="AG2589" t="str">
            <v>NO</v>
          </cell>
        </row>
        <row r="2590">
          <cell r="N2590" t="str">
            <v>02-Pasivo</v>
          </cell>
          <cell r="AD2590">
            <v>-2435999.94</v>
          </cell>
          <cell r="AF2590" t="str">
            <v>Depósitos</v>
          </cell>
          <cell r="AG2590" t="str">
            <v>NO</v>
          </cell>
        </row>
        <row r="2591">
          <cell r="N2591" t="str">
            <v>02-Pasivo</v>
          </cell>
          <cell r="AD2591">
            <v>-11111333.74</v>
          </cell>
          <cell r="AF2591" t="str">
            <v>Depósitos</v>
          </cell>
          <cell r="AG2591" t="str">
            <v>NO</v>
          </cell>
        </row>
        <row r="2592">
          <cell r="N2592" t="str">
            <v>02-Pasivo</v>
          </cell>
          <cell r="AD2592">
            <v>-20350153.590000007</v>
          </cell>
          <cell r="AF2592" t="str">
            <v>Depósitos</v>
          </cell>
          <cell r="AG2592" t="str">
            <v>NO</v>
          </cell>
        </row>
        <row r="2593">
          <cell r="N2593" t="str">
            <v>02-Pasivo</v>
          </cell>
          <cell r="AD2593">
            <v>0</v>
          </cell>
          <cell r="AF2593" t="str">
            <v>Depósitos</v>
          </cell>
          <cell r="AG2593" t="str">
            <v>NO</v>
          </cell>
        </row>
        <row r="2594">
          <cell r="N2594" t="str">
            <v>02-Pasivo</v>
          </cell>
          <cell r="AD2594">
            <v>0</v>
          </cell>
          <cell r="AF2594" t="str">
            <v>Depósitos</v>
          </cell>
          <cell r="AG2594" t="str">
            <v>NO</v>
          </cell>
        </row>
        <row r="2595">
          <cell r="N2595" t="str">
            <v>02-Pasivo</v>
          </cell>
          <cell r="AD2595">
            <v>-254.92</v>
          </cell>
          <cell r="AF2595" t="str">
            <v>Depósitos</v>
          </cell>
          <cell r="AG2595" t="str">
            <v>NO</v>
          </cell>
        </row>
        <row r="2596">
          <cell r="N2596" t="str">
            <v>02-Pasivo</v>
          </cell>
          <cell r="AD2596">
            <v>-43758</v>
          </cell>
          <cell r="AF2596" t="str">
            <v>Depósitos</v>
          </cell>
          <cell r="AG2596" t="str">
            <v>NO</v>
          </cell>
        </row>
        <row r="2597">
          <cell r="N2597" t="str">
            <v>02-Pasivo</v>
          </cell>
          <cell r="AD2597">
            <v>0</v>
          </cell>
          <cell r="AF2597" t="str">
            <v>Depósitos</v>
          </cell>
          <cell r="AG2597" t="str">
            <v>NO</v>
          </cell>
        </row>
        <row r="2598">
          <cell r="N2598" t="str">
            <v>02-Pasivo</v>
          </cell>
          <cell r="AD2598">
            <v>-5247831.2200000091</v>
          </cell>
          <cell r="AF2598" t="str">
            <v>Depósitos</v>
          </cell>
          <cell r="AG2598" t="str">
            <v>NO</v>
          </cell>
        </row>
        <row r="2599">
          <cell r="N2599" t="str">
            <v>02-Pasivo</v>
          </cell>
          <cell r="AD2599">
            <v>-23005608.719999999</v>
          </cell>
          <cell r="AF2599" t="str">
            <v>Depósitos</v>
          </cell>
          <cell r="AG2599" t="str">
            <v>NO</v>
          </cell>
        </row>
        <row r="2600">
          <cell r="N2600" t="str">
            <v>02-Pasivo</v>
          </cell>
          <cell r="AD2600">
            <v>0</v>
          </cell>
          <cell r="AF2600" t="str">
            <v>Depósitos</v>
          </cell>
          <cell r="AG2600" t="str">
            <v>NO</v>
          </cell>
        </row>
        <row r="2601">
          <cell r="N2601" t="str">
            <v>02-Pasivo</v>
          </cell>
          <cell r="AD2601">
            <v>0</v>
          </cell>
          <cell r="AF2601" t="str">
            <v>Depósitos</v>
          </cell>
          <cell r="AG2601" t="str">
            <v>SALDO CERO</v>
          </cell>
        </row>
        <row r="2602">
          <cell r="N2602" t="str">
            <v>02-Pasivo</v>
          </cell>
          <cell r="AD2602">
            <v>0</v>
          </cell>
          <cell r="AF2602" t="str">
            <v>Depósitos</v>
          </cell>
          <cell r="AG2602" t="str">
            <v>SALDO CERO</v>
          </cell>
        </row>
        <row r="2603">
          <cell r="N2603" t="str">
            <v>02-Pasivo</v>
          </cell>
          <cell r="AD2603">
            <v>0</v>
          </cell>
          <cell r="AF2603" t="str">
            <v>Depósitos</v>
          </cell>
          <cell r="AG2603" t="str">
            <v>SALDO CERO</v>
          </cell>
        </row>
        <row r="2604">
          <cell r="N2604" t="str">
            <v>02-Pasivo</v>
          </cell>
          <cell r="AD2604">
            <v>0</v>
          </cell>
          <cell r="AF2604" t="str">
            <v>Depósitos</v>
          </cell>
          <cell r="AG2604" t="str">
            <v>SALDO CERO</v>
          </cell>
        </row>
        <row r="2605">
          <cell r="N2605" t="str">
            <v>02-Pasivo</v>
          </cell>
          <cell r="AD2605">
            <v>0</v>
          </cell>
          <cell r="AF2605" t="str">
            <v>Depósitos</v>
          </cell>
          <cell r="AG2605" t="str">
            <v>SALDO CERO</v>
          </cell>
        </row>
        <row r="2606">
          <cell r="N2606" t="str">
            <v>02-Pasivo</v>
          </cell>
          <cell r="AD2606">
            <v>0</v>
          </cell>
          <cell r="AF2606" t="str">
            <v>Depósitos</v>
          </cell>
          <cell r="AG2606" t="str">
            <v>SALDO CERO</v>
          </cell>
        </row>
        <row r="2607">
          <cell r="N2607" t="str">
            <v>02-Pasivo</v>
          </cell>
          <cell r="AD2607">
            <v>0</v>
          </cell>
          <cell r="AF2607" t="str">
            <v>Depósitos</v>
          </cell>
          <cell r="AG2607" t="str">
            <v>SALDO CERO</v>
          </cell>
        </row>
        <row r="2608">
          <cell r="N2608" t="str">
            <v>02-Pasivo</v>
          </cell>
          <cell r="AD2608">
            <v>0</v>
          </cell>
          <cell r="AF2608" t="str">
            <v>Depósitos</v>
          </cell>
          <cell r="AG2608" t="str">
            <v>SALDO CERO</v>
          </cell>
        </row>
        <row r="2609">
          <cell r="N2609" t="str">
            <v>02-Pasivo</v>
          </cell>
          <cell r="AD2609">
            <v>0</v>
          </cell>
          <cell r="AF2609" t="str">
            <v>Depósitos</v>
          </cell>
          <cell r="AG2609" t="str">
            <v>SALDO CERO</v>
          </cell>
        </row>
        <row r="2610">
          <cell r="N2610" t="str">
            <v>02-Pasivo</v>
          </cell>
          <cell r="AD2610">
            <v>0</v>
          </cell>
          <cell r="AF2610" t="str">
            <v>Depósitos</v>
          </cell>
          <cell r="AG2610" t="str">
            <v>SALDO CERO</v>
          </cell>
        </row>
        <row r="2611">
          <cell r="N2611" t="str">
            <v>02-Pasivo</v>
          </cell>
          <cell r="AD2611">
            <v>0</v>
          </cell>
          <cell r="AF2611" t="str">
            <v>Depósitos</v>
          </cell>
          <cell r="AG2611" t="str">
            <v>SALDO CERO</v>
          </cell>
        </row>
        <row r="2612">
          <cell r="N2612" t="str">
            <v>02-Pasivo</v>
          </cell>
          <cell r="AD2612">
            <v>0</v>
          </cell>
          <cell r="AF2612" t="str">
            <v>Depósitos</v>
          </cell>
          <cell r="AG2612" t="str">
            <v>SALDO CERO</v>
          </cell>
        </row>
        <row r="2613">
          <cell r="N2613" t="str">
            <v>02-Pasivo</v>
          </cell>
          <cell r="AD2613">
            <v>0</v>
          </cell>
          <cell r="AF2613" t="str">
            <v>Depósitos</v>
          </cell>
          <cell r="AG2613" t="str">
            <v>SALDO CERO</v>
          </cell>
        </row>
        <row r="2614">
          <cell r="N2614" t="str">
            <v>02-Pasivo</v>
          </cell>
          <cell r="AD2614">
            <v>0</v>
          </cell>
          <cell r="AF2614" t="str">
            <v>Depósitos</v>
          </cell>
          <cell r="AG2614" t="str">
            <v>SALDO CERO</v>
          </cell>
        </row>
        <row r="2615">
          <cell r="N2615" t="str">
            <v>02-Pasivo</v>
          </cell>
          <cell r="AD2615">
            <v>0</v>
          </cell>
          <cell r="AF2615" t="str">
            <v>Depósitos</v>
          </cell>
          <cell r="AG2615" t="str">
            <v>SALDO CERO</v>
          </cell>
        </row>
        <row r="2616">
          <cell r="N2616" t="str">
            <v>02-Pasivo</v>
          </cell>
          <cell r="AD2616">
            <v>0</v>
          </cell>
          <cell r="AF2616" t="str">
            <v>Depósitos</v>
          </cell>
          <cell r="AG2616" t="str">
            <v>SALDO CERO</v>
          </cell>
        </row>
        <row r="2617">
          <cell r="N2617" t="str">
            <v>02-Pasivo</v>
          </cell>
          <cell r="AD2617">
            <v>0</v>
          </cell>
          <cell r="AF2617" t="str">
            <v>Depósitos</v>
          </cell>
          <cell r="AG2617" t="str">
            <v>SALDO CERO</v>
          </cell>
        </row>
        <row r="2618">
          <cell r="N2618" t="str">
            <v>02-Pasivo</v>
          </cell>
          <cell r="AD2618">
            <v>0</v>
          </cell>
          <cell r="AF2618" t="str">
            <v>Depósitos</v>
          </cell>
          <cell r="AG2618" t="str">
            <v>SALDO CERO</v>
          </cell>
        </row>
        <row r="2619">
          <cell r="N2619" t="str">
            <v>02-Pasivo</v>
          </cell>
          <cell r="AD2619">
            <v>0</v>
          </cell>
          <cell r="AF2619" t="str">
            <v>Depósitos</v>
          </cell>
          <cell r="AG2619" t="str">
            <v>SALDO CERO</v>
          </cell>
        </row>
        <row r="2620">
          <cell r="N2620" t="str">
            <v>02-Pasivo</v>
          </cell>
          <cell r="AD2620">
            <v>0</v>
          </cell>
          <cell r="AF2620" t="str">
            <v>Depósitos</v>
          </cell>
          <cell r="AG2620" t="str">
            <v>SALDO CERO</v>
          </cell>
        </row>
        <row r="2621">
          <cell r="N2621" t="str">
            <v>02-Pasivo</v>
          </cell>
          <cell r="AD2621">
            <v>0</v>
          </cell>
          <cell r="AF2621" t="str">
            <v>Depósitos</v>
          </cell>
          <cell r="AG2621" t="str">
            <v>SALDO CERO</v>
          </cell>
        </row>
        <row r="2622">
          <cell r="N2622" t="str">
            <v>02-Pasivo</v>
          </cell>
          <cell r="AD2622">
            <v>-2660304.6799999992</v>
          </cell>
          <cell r="AF2622" t="str">
            <v>Depósitos</v>
          </cell>
          <cell r="AG2622" t="str">
            <v>NO</v>
          </cell>
        </row>
        <row r="2623">
          <cell r="N2623" t="str">
            <v>02-Pasivo</v>
          </cell>
          <cell r="AD2623">
            <v>0</v>
          </cell>
          <cell r="AF2623" t="str">
            <v>Depósitos</v>
          </cell>
          <cell r="AG2623" t="str">
            <v>SALDO CERO</v>
          </cell>
        </row>
        <row r="2624">
          <cell r="N2624" t="str">
            <v>02-Pasivo</v>
          </cell>
          <cell r="AD2624">
            <v>0</v>
          </cell>
          <cell r="AF2624" t="str">
            <v>Depósitos</v>
          </cell>
          <cell r="AG2624" t="str">
            <v>NO</v>
          </cell>
        </row>
        <row r="2625">
          <cell r="N2625" t="str">
            <v>02-Pasivo</v>
          </cell>
          <cell r="AD2625">
            <v>0</v>
          </cell>
          <cell r="AF2625" t="str">
            <v>Depósitos</v>
          </cell>
          <cell r="AG2625" t="str">
            <v>SALDO CERO</v>
          </cell>
        </row>
        <row r="2626">
          <cell r="N2626" t="str">
            <v>02-Pasivo</v>
          </cell>
          <cell r="AD2626">
            <v>-142339.43999999992</v>
          </cell>
          <cell r="AF2626" t="str">
            <v>Depósitos</v>
          </cell>
          <cell r="AG2626" t="str">
            <v>NO</v>
          </cell>
        </row>
        <row r="2627">
          <cell r="N2627" t="str">
            <v>02-Pasivo</v>
          </cell>
          <cell r="AD2627">
            <v>0</v>
          </cell>
          <cell r="AF2627" t="str">
            <v>Depósitos</v>
          </cell>
          <cell r="AG2627" t="str">
            <v>SALDO CERO</v>
          </cell>
        </row>
        <row r="2628">
          <cell r="N2628" t="str">
            <v>02-Pasivo</v>
          </cell>
          <cell r="AD2628">
            <v>0</v>
          </cell>
          <cell r="AF2628" t="str">
            <v>Depósitos</v>
          </cell>
          <cell r="AG2628" t="str">
            <v>RMDO Si</v>
          </cell>
        </row>
        <row r="2629">
          <cell r="N2629" t="str">
            <v>02-Pasivo</v>
          </cell>
          <cell r="AD2629">
            <v>0</v>
          </cell>
          <cell r="AF2629" t="str">
            <v>Depósitos</v>
          </cell>
          <cell r="AG2629" t="str">
            <v>SALDO CERO</v>
          </cell>
        </row>
        <row r="2630">
          <cell r="N2630" t="str">
            <v>02-Pasivo</v>
          </cell>
          <cell r="AD2630">
            <v>0</v>
          </cell>
          <cell r="AF2630" t="str">
            <v>Depósitos</v>
          </cell>
          <cell r="AG2630" t="str">
            <v>SALDO CERO</v>
          </cell>
        </row>
        <row r="2631">
          <cell r="N2631" t="str">
            <v>02-Pasivo</v>
          </cell>
          <cell r="AD2631">
            <v>0</v>
          </cell>
          <cell r="AF2631" t="str">
            <v>Depósitos</v>
          </cell>
          <cell r="AG2631" t="str">
            <v>SALDO CERO</v>
          </cell>
        </row>
        <row r="2632">
          <cell r="N2632" t="str">
            <v>02-Pasivo</v>
          </cell>
          <cell r="AD2632">
            <v>0</v>
          </cell>
          <cell r="AF2632" t="str">
            <v>Depósitos</v>
          </cell>
          <cell r="AG2632" t="str">
            <v>SALDO CERO</v>
          </cell>
        </row>
        <row r="2633">
          <cell r="N2633" t="str">
            <v>02-Pasivo</v>
          </cell>
          <cell r="AD2633">
            <v>0</v>
          </cell>
          <cell r="AF2633" t="str">
            <v>Depósitos</v>
          </cell>
          <cell r="AG2633" t="str">
            <v>SALDO CERO</v>
          </cell>
        </row>
        <row r="2634">
          <cell r="N2634" t="str">
            <v>02-Pasivo</v>
          </cell>
          <cell r="AD2634">
            <v>0</v>
          </cell>
          <cell r="AF2634" t="str">
            <v>Depósitos</v>
          </cell>
          <cell r="AG2634" t="str">
            <v>SALDO CERO</v>
          </cell>
        </row>
        <row r="2635">
          <cell r="N2635" t="str">
            <v>02-Pasivo</v>
          </cell>
          <cell r="AD2635">
            <v>0</v>
          </cell>
          <cell r="AF2635" t="str">
            <v>Depósitos</v>
          </cell>
          <cell r="AG2635" t="str">
            <v>SALDO CERO</v>
          </cell>
        </row>
        <row r="2636">
          <cell r="N2636" t="str">
            <v>02-Pasivo</v>
          </cell>
          <cell r="AD2636">
            <v>0</v>
          </cell>
          <cell r="AF2636" t="str">
            <v>Depósitos</v>
          </cell>
          <cell r="AG2636" t="str">
            <v>SALDO CERO</v>
          </cell>
        </row>
        <row r="2637">
          <cell r="N2637" t="str">
            <v>02-Pasivo</v>
          </cell>
          <cell r="AD2637">
            <v>-0.12000000011175871</v>
          </cell>
          <cell r="AF2637" t="str">
            <v>Depósitos</v>
          </cell>
          <cell r="AG2637" t="str">
            <v>RMDO Si</v>
          </cell>
        </row>
        <row r="2638">
          <cell r="N2638" t="str">
            <v>02-Pasivo</v>
          </cell>
          <cell r="AD2638">
            <v>0</v>
          </cell>
          <cell r="AF2638" t="str">
            <v>Depósitos</v>
          </cell>
          <cell r="AG2638" t="str">
            <v>SALDO CERO</v>
          </cell>
        </row>
        <row r="2639">
          <cell r="N2639" t="str">
            <v>02-Pasivo</v>
          </cell>
          <cell r="AD2639">
            <v>0</v>
          </cell>
          <cell r="AF2639" t="str">
            <v>Depósitos</v>
          </cell>
          <cell r="AG2639" t="str">
            <v>SALDO CERO</v>
          </cell>
        </row>
        <row r="2640">
          <cell r="N2640" t="str">
            <v>02-Pasivo</v>
          </cell>
          <cell r="AD2640">
            <v>0</v>
          </cell>
          <cell r="AF2640" t="str">
            <v>Depósitos</v>
          </cell>
          <cell r="AG2640" t="str">
            <v>SALDO CERO</v>
          </cell>
        </row>
        <row r="2641">
          <cell r="N2641" t="str">
            <v>02-Pasivo</v>
          </cell>
          <cell r="AD2641">
            <v>0</v>
          </cell>
          <cell r="AF2641" t="str">
            <v>Depósitos</v>
          </cell>
          <cell r="AG2641" t="str">
            <v>SALDO CERO</v>
          </cell>
        </row>
        <row r="2642">
          <cell r="N2642" t="str">
            <v>02-Pasivo</v>
          </cell>
          <cell r="AD2642">
            <v>0</v>
          </cell>
          <cell r="AF2642" t="str">
            <v>Depósitos</v>
          </cell>
          <cell r="AG2642" t="str">
            <v>SALDO CERO</v>
          </cell>
        </row>
        <row r="2643">
          <cell r="N2643" t="str">
            <v>02-Pasivo</v>
          </cell>
          <cell r="AD2643">
            <v>0</v>
          </cell>
          <cell r="AF2643" t="str">
            <v>Depósitos</v>
          </cell>
          <cell r="AG2643" t="str">
            <v>SALDO CERO</v>
          </cell>
        </row>
        <row r="2644">
          <cell r="N2644" t="str">
            <v>02-Pasivo</v>
          </cell>
          <cell r="AD2644">
            <v>0</v>
          </cell>
          <cell r="AF2644" t="str">
            <v>Depósitos</v>
          </cell>
          <cell r="AG2644" t="str">
            <v>SALDO CERO</v>
          </cell>
        </row>
        <row r="2645">
          <cell r="N2645" t="str">
            <v>02-Pasivo</v>
          </cell>
          <cell r="AD2645">
            <v>0</v>
          </cell>
          <cell r="AF2645" t="str">
            <v>Depósitos</v>
          </cell>
          <cell r="AG2645" t="str">
            <v>SALDO CERO</v>
          </cell>
        </row>
        <row r="2646">
          <cell r="N2646" t="str">
            <v>02-Pasivo</v>
          </cell>
          <cell r="AD2646">
            <v>-4251336.62</v>
          </cell>
          <cell r="AF2646" t="str">
            <v>Depósitos</v>
          </cell>
          <cell r="AG2646" t="str">
            <v>NO</v>
          </cell>
        </row>
        <row r="2647">
          <cell r="N2647" t="str">
            <v>02-Pasivo</v>
          </cell>
          <cell r="AD2647">
            <v>0</v>
          </cell>
          <cell r="AF2647" t="str">
            <v>Depósitos</v>
          </cell>
          <cell r="AG2647" t="str">
            <v>SALDO CERO</v>
          </cell>
        </row>
        <row r="2648">
          <cell r="N2648" t="str">
            <v>02-Pasivo</v>
          </cell>
          <cell r="AD2648">
            <v>0</v>
          </cell>
          <cell r="AF2648" t="str">
            <v>Depósitos</v>
          </cell>
          <cell r="AG2648" t="str">
            <v>SALDO CERO</v>
          </cell>
        </row>
        <row r="2649">
          <cell r="N2649" t="str">
            <v>02-Pasivo</v>
          </cell>
          <cell r="AD2649">
            <v>0</v>
          </cell>
          <cell r="AF2649" t="str">
            <v>Depósitos</v>
          </cell>
          <cell r="AG2649" t="str">
            <v>SALDO CERO</v>
          </cell>
        </row>
        <row r="2650">
          <cell r="N2650" t="str">
            <v>02-Pasivo</v>
          </cell>
          <cell r="AD2650">
            <v>0</v>
          </cell>
          <cell r="AF2650" t="str">
            <v>Depósitos</v>
          </cell>
          <cell r="AG2650" t="str">
            <v>SALDO CERO</v>
          </cell>
        </row>
        <row r="2651">
          <cell r="N2651" t="str">
            <v>02-Pasivo</v>
          </cell>
          <cell r="AD2651">
            <v>0</v>
          </cell>
          <cell r="AF2651" t="str">
            <v>Depósitos</v>
          </cell>
          <cell r="AG2651" t="str">
            <v>SALDO CERO</v>
          </cell>
        </row>
        <row r="2652">
          <cell r="N2652" t="str">
            <v>02-Pasivo</v>
          </cell>
          <cell r="AD2652">
            <v>0</v>
          </cell>
          <cell r="AF2652" t="str">
            <v>Depósitos</v>
          </cell>
          <cell r="AG2652" t="str">
            <v>SALDO CERO</v>
          </cell>
        </row>
        <row r="2653">
          <cell r="N2653" t="str">
            <v>02-Pasivo</v>
          </cell>
          <cell r="AD2653">
            <v>0</v>
          </cell>
          <cell r="AF2653" t="str">
            <v>Depósitos</v>
          </cell>
          <cell r="AG2653" t="str">
            <v>RMDO Si</v>
          </cell>
        </row>
        <row r="2654">
          <cell r="N2654" t="str">
            <v>02-Pasivo</v>
          </cell>
          <cell r="AD2654">
            <v>0</v>
          </cell>
          <cell r="AF2654" t="str">
            <v>Depósitos</v>
          </cell>
          <cell r="AG2654" t="str">
            <v>RMDO Si</v>
          </cell>
        </row>
        <row r="2655">
          <cell r="N2655" t="str">
            <v>02-Pasivo</v>
          </cell>
          <cell r="AD2655">
            <v>0</v>
          </cell>
          <cell r="AF2655" t="str">
            <v>Depósitos</v>
          </cell>
          <cell r="AG2655" t="str">
            <v>RMDO Si</v>
          </cell>
        </row>
        <row r="2656">
          <cell r="N2656" t="str">
            <v>02-Pasivo</v>
          </cell>
          <cell r="AD2656">
            <v>0</v>
          </cell>
          <cell r="AF2656" t="str">
            <v>Depósitos</v>
          </cell>
          <cell r="AG2656" t="str">
            <v>RMDO Si</v>
          </cell>
        </row>
        <row r="2657">
          <cell r="N2657" t="str">
            <v>02-Pasivo</v>
          </cell>
          <cell r="AD2657">
            <v>0</v>
          </cell>
          <cell r="AF2657" t="str">
            <v>Depósitos</v>
          </cell>
          <cell r="AG2657" t="str">
            <v>RMDO Si</v>
          </cell>
        </row>
        <row r="2658">
          <cell r="N2658" t="str">
            <v>02-Pasivo</v>
          </cell>
          <cell r="AD2658">
            <v>0</v>
          </cell>
          <cell r="AF2658" t="str">
            <v>Depósitos</v>
          </cell>
          <cell r="AG2658" t="str">
            <v>RMDO Si</v>
          </cell>
        </row>
        <row r="2659">
          <cell r="N2659" t="str">
            <v>02-Pasivo</v>
          </cell>
          <cell r="AD2659">
            <v>0</v>
          </cell>
          <cell r="AF2659" t="str">
            <v>Depósitos</v>
          </cell>
          <cell r="AG2659" t="str">
            <v>RMDO Si</v>
          </cell>
        </row>
        <row r="2660">
          <cell r="N2660" t="str">
            <v>02-Pasivo</v>
          </cell>
          <cell r="AD2660">
            <v>0</v>
          </cell>
          <cell r="AF2660" t="str">
            <v>Depósitos</v>
          </cell>
          <cell r="AG2660" t="str">
            <v>SALDO CERO</v>
          </cell>
        </row>
        <row r="2661">
          <cell r="N2661" t="str">
            <v>02-Pasivo</v>
          </cell>
          <cell r="AD2661">
            <v>0</v>
          </cell>
          <cell r="AF2661" t="str">
            <v>Depósitos</v>
          </cell>
          <cell r="AG2661" t="str">
            <v>SALDO CERO</v>
          </cell>
        </row>
        <row r="2662">
          <cell r="N2662" t="str">
            <v>02-Pasivo</v>
          </cell>
          <cell r="AD2662">
            <v>0</v>
          </cell>
          <cell r="AF2662" t="str">
            <v>Depósitos</v>
          </cell>
          <cell r="AG2662" t="str">
            <v>RMDO Si</v>
          </cell>
        </row>
        <row r="2663">
          <cell r="N2663" t="str">
            <v>02-Pasivo</v>
          </cell>
          <cell r="AD2663">
            <v>0</v>
          </cell>
          <cell r="AF2663" t="str">
            <v>Depósitos</v>
          </cell>
          <cell r="AG2663" t="str">
            <v>RMDO Si</v>
          </cell>
        </row>
        <row r="2664">
          <cell r="N2664" t="str">
            <v>02-Pasivo</v>
          </cell>
          <cell r="AD2664">
            <v>0</v>
          </cell>
          <cell r="AF2664" t="str">
            <v>Depósitos</v>
          </cell>
          <cell r="AG2664" t="str">
            <v>RMDO Si</v>
          </cell>
        </row>
        <row r="2665">
          <cell r="N2665" t="str">
            <v>02-Pasivo</v>
          </cell>
          <cell r="AD2665">
            <v>0</v>
          </cell>
          <cell r="AF2665" t="str">
            <v>Depósitos</v>
          </cell>
          <cell r="AG2665" t="str">
            <v>RMDO Si</v>
          </cell>
        </row>
        <row r="2666">
          <cell r="N2666" t="str">
            <v>02-Pasivo</v>
          </cell>
          <cell r="AD2666">
            <v>0</v>
          </cell>
          <cell r="AF2666" t="str">
            <v>Depósitos</v>
          </cell>
          <cell r="AG2666" t="str">
            <v>RMDO Si</v>
          </cell>
        </row>
        <row r="2667">
          <cell r="N2667" t="str">
            <v>02-Pasivo</v>
          </cell>
          <cell r="AD2667">
            <v>0</v>
          </cell>
          <cell r="AF2667" t="str">
            <v>Depósitos</v>
          </cell>
          <cell r="AG2667" t="str">
            <v>RMDO Si</v>
          </cell>
        </row>
        <row r="2668">
          <cell r="N2668" t="str">
            <v>02-Pasivo</v>
          </cell>
          <cell r="AD2668">
            <v>0</v>
          </cell>
          <cell r="AF2668" t="str">
            <v>Depósitos</v>
          </cell>
          <cell r="AG2668" t="str">
            <v>RMDO Si</v>
          </cell>
        </row>
        <row r="2669">
          <cell r="N2669" t="str">
            <v>02-Pasivo</v>
          </cell>
          <cell r="AD2669">
            <v>0</v>
          </cell>
          <cell r="AF2669" t="str">
            <v>Depósitos</v>
          </cell>
          <cell r="AG2669" t="str">
            <v>RMDO Si</v>
          </cell>
        </row>
        <row r="2670">
          <cell r="N2670" t="str">
            <v>02-Pasivo</v>
          </cell>
          <cell r="AD2670">
            <v>0</v>
          </cell>
          <cell r="AF2670" t="str">
            <v>Depósitos</v>
          </cell>
          <cell r="AG2670" t="str">
            <v>RMDO Si</v>
          </cell>
        </row>
        <row r="2671">
          <cell r="N2671" t="str">
            <v>02-Pasivo</v>
          </cell>
          <cell r="AD2671">
            <v>0</v>
          </cell>
          <cell r="AF2671" t="str">
            <v>Depósitos</v>
          </cell>
          <cell r="AG2671" t="str">
            <v>RMDO Si</v>
          </cell>
        </row>
        <row r="2672">
          <cell r="N2672" t="str">
            <v>02-Pasivo</v>
          </cell>
          <cell r="AD2672">
            <v>0</v>
          </cell>
          <cell r="AF2672" t="str">
            <v>Depósitos</v>
          </cell>
          <cell r="AG2672" t="str">
            <v>RMDO Si</v>
          </cell>
        </row>
        <row r="2673">
          <cell r="N2673" t="str">
            <v>02-Pasivo</v>
          </cell>
          <cell r="AD2673">
            <v>0</v>
          </cell>
          <cell r="AF2673" t="str">
            <v>Depósitos</v>
          </cell>
          <cell r="AG2673" t="str">
            <v>RMDO Si</v>
          </cell>
        </row>
        <row r="2674">
          <cell r="N2674" t="str">
            <v>02-Pasivo</v>
          </cell>
          <cell r="AD2674">
            <v>0</v>
          </cell>
          <cell r="AF2674" t="str">
            <v>Depósitos</v>
          </cell>
          <cell r="AG2674" t="str">
            <v>RMDO Si</v>
          </cell>
        </row>
        <row r="2675">
          <cell r="N2675" t="str">
            <v>02-Pasivo</v>
          </cell>
          <cell r="AD2675">
            <v>0</v>
          </cell>
          <cell r="AF2675" t="str">
            <v>Depósitos</v>
          </cell>
          <cell r="AG2675" t="str">
            <v>SALDO CERO</v>
          </cell>
        </row>
        <row r="2676">
          <cell r="N2676" t="str">
            <v>02-Pasivo</v>
          </cell>
          <cell r="AD2676">
            <v>0</v>
          </cell>
          <cell r="AF2676" t="str">
            <v>Depósitos</v>
          </cell>
          <cell r="AG2676" t="str">
            <v>SALDO CERO</v>
          </cell>
        </row>
        <row r="2677">
          <cell r="N2677" t="str">
            <v>02-Pasivo</v>
          </cell>
          <cell r="AD2677">
            <v>0</v>
          </cell>
          <cell r="AF2677" t="str">
            <v>Depósitos</v>
          </cell>
          <cell r="AG2677" t="str">
            <v>RMDO Si</v>
          </cell>
        </row>
        <row r="2678">
          <cell r="N2678" t="str">
            <v>02-Pasivo</v>
          </cell>
          <cell r="AD2678">
            <v>0</v>
          </cell>
          <cell r="AF2678" t="str">
            <v>Depósitos</v>
          </cell>
          <cell r="AG2678" t="str">
            <v>NO</v>
          </cell>
        </row>
        <row r="2679">
          <cell r="N2679" t="str">
            <v>02-Pasivo</v>
          </cell>
          <cell r="AD2679">
            <v>0</v>
          </cell>
          <cell r="AF2679" t="str">
            <v>Depósitos</v>
          </cell>
          <cell r="AG2679" t="str">
            <v>RMDO Si</v>
          </cell>
        </row>
        <row r="2680">
          <cell r="N2680" t="str">
            <v>02-Pasivo</v>
          </cell>
          <cell r="AD2680">
            <v>0</v>
          </cell>
          <cell r="AF2680" t="str">
            <v>Depósitos</v>
          </cell>
          <cell r="AG2680" t="str">
            <v>RMDO Si</v>
          </cell>
        </row>
        <row r="2681">
          <cell r="N2681" t="str">
            <v>02-Pasivo</v>
          </cell>
          <cell r="AD2681">
            <v>0</v>
          </cell>
          <cell r="AF2681" t="str">
            <v>Depósitos</v>
          </cell>
          <cell r="AG2681" t="str">
            <v>NO</v>
          </cell>
        </row>
        <row r="2682">
          <cell r="N2682" t="str">
            <v>02-Pasivo</v>
          </cell>
          <cell r="AD2682">
            <v>0</v>
          </cell>
          <cell r="AF2682" t="str">
            <v>Depósitos</v>
          </cell>
          <cell r="AG2682" t="str">
            <v>RMDO Si</v>
          </cell>
        </row>
        <row r="2683">
          <cell r="N2683" t="str">
            <v>02-Pasivo</v>
          </cell>
          <cell r="AD2683">
            <v>0</v>
          </cell>
          <cell r="AF2683" t="str">
            <v>Depósitos</v>
          </cell>
          <cell r="AG2683" t="str">
            <v>RMDO Si</v>
          </cell>
        </row>
        <row r="2684">
          <cell r="N2684" t="str">
            <v>02-Pasivo</v>
          </cell>
          <cell r="AD2684">
            <v>0</v>
          </cell>
          <cell r="AF2684" t="str">
            <v>Depósitos</v>
          </cell>
          <cell r="AG2684" t="str">
            <v>RMDO Si</v>
          </cell>
        </row>
        <row r="2685">
          <cell r="N2685" t="str">
            <v>02-Pasivo</v>
          </cell>
          <cell r="AD2685">
            <v>0</v>
          </cell>
          <cell r="AF2685" t="str">
            <v>Depósitos</v>
          </cell>
          <cell r="AG2685" t="str">
            <v>RMDO Si</v>
          </cell>
        </row>
        <row r="2686">
          <cell r="N2686" t="str">
            <v>02-Pasivo</v>
          </cell>
          <cell r="AD2686">
            <v>0</v>
          </cell>
          <cell r="AF2686" t="str">
            <v>Depósitos</v>
          </cell>
          <cell r="AG2686" t="str">
            <v>RMDO Si</v>
          </cell>
        </row>
        <row r="2687">
          <cell r="N2687" t="str">
            <v>02-Pasivo</v>
          </cell>
          <cell r="AD2687">
            <v>0</v>
          </cell>
          <cell r="AF2687" t="str">
            <v>Depósitos</v>
          </cell>
          <cell r="AG2687" t="str">
            <v>RMDO Si</v>
          </cell>
        </row>
        <row r="2688">
          <cell r="N2688" t="str">
            <v>02-Pasivo</v>
          </cell>
          <cell r="AD2688">
            <v>0</v>
          </cell>
          <cell r="AF2688" t="str">
            <v>Depósitos</v>
          </cell>
          <cell r="AG2688" t="str">
            <v>RMDO Si</v>
          </cell>
        </row>
        <row r="2689">
          <cell r="N2689" t="str">
            <v>02-Pasivo</v>
          </cell>
          <cell r="AD2689">
            <v>0</v>
          </cell>
          <cell r="AF2689" t="str">
            <v>Depósitos</v>
          </cell>
          <cell r="AG2689" t="str">
            <v>RMDO Si</v>
          </cell>
        </row>
        <row r="2690">
          <cell r="N2690" t="str">
            <v>02-Pasivo</v>
          </cell>
          <cell r="AD2690">
            <v>0</v>
          </cell>
          <cell r="AF2690" t="str">
            <v>Depósitos</v>
          </cell>
          <cell r="AG2690" t="str">
            <v>SALDO CERO</v>
          </cell>
        </row>
        <row r="2691">
          <cell r="N2691" t="str">
            <v>02-Pasivo</v>
          </cell>
          <cell r="AD2691">
            <v>0</v>
          </cell>
          <cell r="AF2691" t="str">
            <v>Depósitos</v>
          </cell>
          <cell r="AG2691" t="str">
            <v>SALDO CERO</v>
          </cell>
        </row>
        <row r="2692">
          <cell r="N2692" t="str">
            <v>02-Pasivo</v>
          </cell>
          <cell r="AD2692">
            <v>0</v>
          </cell>
          <cell r="AF2692" t="str">
            <v>Depósitos</v>
          </cell>
          <cell r="AG2692" t="str">
            <v>RMDO Si</v>
          </cell>
        </row>
        <row r="2693">
          <cell r="N2693" t="str">
            <v>02-Pasivo</v>
          </cell>
          <cell r="AD2693">
            <v>0</v>
          </cell>
          <cell r="AF2693" t="str">
            <v>Depósitos</v>
          </cell>
          <cell r="AG2693" t="str">
            <v>RMDO Si</v>
          </cell>
        </row>
        <row r="2694">
          <cell r="N2694" t="str">
            <v>02-Pasivo</v>
          </cell>
          <cell r="AD2694">
            <v>0</v>
          </cell>
          <cell r="AF2694" t="str">
            <v>Depósitos</v>
          </cell>
          <cell r="AG2694" t="str">
            <v>RMDO Si</v>
          </cell>
        </row>
        <row r="2695">
          <cell r="N2695" t="str">
            <v>02-Pasivo</v>
          </cell>
          <cell r="AD2695">
            <v>0</v>
          </cell>
          <cell r="AF2695" t="str">
            <v>Depósitos</v>
          </cell>
          <cell r="AG2695" t="str">
            <v>RMDO Si</v>
          </cell>
        </row>
        <row r="2696">
          <cell r="N2696" t="str">
            <v>02-Pasivo</v>
          </cell>
          <cell r="AD2696">
            <v>0</v>
          </cell>
          <cell r="AF2696" t="str">
            <v>Depósitos</v>
          </cell>
          <cell r="AG2696" t="str">
            <v>RMDO Si</v>
          </cell>
        </row>
        <row r="2697">
          <cell r="N2697" t="str">
            <v>02-Pasivo</v>
          </cell>
          <cell r="AD2697">
            <v>0</v>
          </cell>
          <cell r="AF2697" t="str">
            <v>Depósitos</v>
          </cell>
          <cell r="AG2697" t="str">
            <v>RMDO Si</v>
          </cell>
        </row>
        <row r="2698">
          <cell r="N2698" t="str">
            <v>02-Pasivo</v>
          </cell>
          <cell r="AD2698">
            <v>0</v>
          </cell>
          <cell r="AF2698" t="str">
            <v>Depósitos</v>
          </cell>
          <cell r="AG2698" t="str">
            <v>RMDO Si</v>
          </cell>
        </row>
        <row r="2699">
          <cell r="N2699" t="str">
            <v>02-Pasivo</v>
          </cell>
          <cell r="AD2699">
            <v>0</v>
          </cell>
          <cell r="AF2699" t="str">
            <v>Depósitos</v>
          </cell>
          <cell r="AG2699" t="str">
            <v>RMDO Si</v>
          </cell>
        </row>
        <row r="2700">
          <cell r="N2700" t="str">
            <v>02-Pasivo</v>
          </cell>
          <cell r="AD2700">
            <v>0</v>
          </cell>
          <cell r="AF2700" t="str">
            <v>Depósitos</v>
          </cell>
          <cell r="AG2700" t="str">
            <v>RMDO Si</v>
          </cell>
        </row>
        <row r="2701">
          <cell r="N2701" t="str">
            <v>02-Pasivo</v>
          </cell>
          <cell r="AD2701">
            <v>0</v>
          </cell>
          <cell r="AF2701" t="str">
            <v>Depósitos</v>
          </cell>
          <cell r="AG2701" t="str">
            <v>RMDO Si</v>
          </cell>
        </row>
        <row r="2702">
          <cell r="N2702" t="str">
            <v>02-Pasivo</v>
          </cell>
          <cell r="AD2702">
            <v>0</v>
          </cell>
          <cell r="AF2702" t="str">
            <v>Depósitos</v>
          </cell>
          <cell r="AG2702" t="str">
            <v>RMDO Si</v>
          </cell>
        </row>
        <row r="2703">
          <cell r="N2703" t="str">
            <v>02-Pasivo</v>
          </cell>
          <cell r="AD2703">
            <v>0</v>
          </cell>
          <cell r="AF2703" t="str">
            <v>Depósitos</v>
          </cell>
          <cell r="AG2703" t="str">
            <v>RMDO Si</v>
          </cell>
        </row>
        <row r="2704">
          <cell r="N2704" t="str">
            <v>02-Pasivo</v>
          </cell>
          <cell r="AD2704">
            <v>0</v>
          </cell>
          <cell r="AF2704" t="str">
            <v>Depósitos</v>
          </cell>
          <cell r="AG2704" t="str">
            <v>RMDO Si</v>
          </cell>
        </row>
        <row r="2705">
          <cell r="N2705" t="str">
            <v>02-Pasivo</v>
          </cell>
          <cell r="AD2705">
            <v>0</v>
          </cell>
          <cell r="AF2705" t="str">
            <v>Depósitos</v>
          </cell>
          <cell r="AG2705" t="str">
            <v>RMDO Si</v>
          </cell>
        </row>
        <row r="2706">
          <cell r="N2706" t="str">
            <v>02-Pasivo</v>
          </cell>
          <cell r="AD2706">
            <v>0</v>
          </cell>
          <cell r="AF2706" t="str">
            <v>Depósitos</v>
          </cell>
          <cell r="AG2706" t="str">
            <v>SALDO CERO</v>
          </cell>
        </row>
        <row r="2707">
          <cell r="N2707" t="str">
            <v>02-Pasivo</v>
          </cell>
          <cell r="AD2707">
            <v>0</v>
          </cell>
          <cell r="AF2707" t="str">
            <v>Depósitos</v>
          </cell>
          <cell r="AG2707" t="str">
            <v>SALDO CERO</v>
          </cell>
        </row>
        <row r="2708">
          <cell r="N2708" t="str">
            <v>02-Pasivo</v>
          </cell>
          <cell r="AD2708">
            <v>0</v>
          </cell>
          <cell r="AF2708" t="str">
            <v>Depósitos</v>
          </cell>
          <cell r="AG2708" t="str">
            <v>RMDO Si</v>
          </cell>
        </row>
        <row r="2709">
          <cell r="N2709" t="str">
            <v>02-Pasivo</v>
          </cell>
          <cell r="AD2709">
            <v>0</v>
          </cell>
          <cell r="AF2709" t="str">
            <v>Depósitos</v>
          </cell>
          <cell r="AG2709" t="str">
            <v>RMDO Si</v>
          </cell>
        </row>
        <row r="2710">
          <cell r="N2710" t="str">
            <v>02-Pasivo</v>
          </cell>
          <cell r="AD2710">
            <v>0</v>
          </cell>
          <cell r="AF2710" t="str">
            <v>Depósitos</v>
          </cell>
          <cell r="AG2710" t="str">
            <v>RMDO Si</v>
          </cell>
        </row>
        <row r="2711">
          <cell r="N2711" t="str">
            <v>02-Pasivo</v>
          </cell>
          <cell r="AD2711">
            <v>0</v>
          </cell>
          <cell r="AF2711" t="str">
            <v>Depósitos</v>
          </cell>
          <cell r="AG2711" t="str">
            <v>RMDO Si</v>
          </cell>
        </row>
        <row r="2712">
          <cell r="N2712" t="str">
            <v>02-Pasivo</v>
          </cell>
          <cell r="AD2712">
            <v>0</v>
          </cell>
          <cell r="AF2712" t="str">
            <v>Depósitos</v>
          </cell>
          <cell r="AG2712" t="str">
            <v>RMDO Si</v>
          </cell>
        </row>
        <row r="2713">
          <cell r="N2713" t="str">
            <v>02-Pasivo</v>
          </cell>
          <cell r="AD2713">
            <v>0</v>
          </cell>
          <cell r="AF2713" t="str">
            <v>Depósitos</v>
          </cell>
          <cell r="AG2713" t="str">
            <v>RMDO Si</v>
          </cell>
        </row>
        <row r="2714">
          <cell r="N2714" t="str">
            <v>02-Pasivo</v>
          </cell>
          <cell r="AD2714">
            <v>0</v>
          </cell>
          <cell r="AF2714" t="str">
            <v>Depósitos</v>
          </cell>
          <cell r="AG2714" t="str">
            <v>RMDO Si</v>
          </cell>
        </row>
        <row r="2715">
          <cell r="N2715" t="str">
            <v>02-Pasivo</v>
          </cell>
          <cell r="AD2715">
            <v>0</v>
          </cell>
          <cell r="AF2715" t="str">
            <v>Depósitos</v>
          </cell>
          <cell r="AG2715" t="str">
            <v>SALDO CERO</v>
          </cell>
        </row>
        <row r="2716">
          <cell r="N2716" t="str">
            <v>02-Pasivo</v>
          </cell>
          <cell r="AD2716">
            <v>0</v>
          </cell>
          <cell r="AF2716" t="str">
            <v>Depósitos</v>
          </cell>
          <cell r="AG2716" t="str">
            <v>SALDO CERO</v>
          </cell>
        </row>
        <row r="2717">
          <cell r="N2717" t="str">
            <v>02-Pasivo</v>
          </cell>
          <cell r="AD2717">
            <v>0</v>
          </cell>
          <cell r="AF2717" t="str">
            <v>Depósitos</v>
          </cell>
          <cell r="AG2717" t="str">
            <v>SALDO CERO</v>
          </cell>
        </row>
        <row r="2718">
          <cell r="N2718" t="str">
            <v>02-Pasivo</v>
          </cell>
          <cell r="AD2718">
            <v>0</v>
          </cell>
          <cell r="AF2718" t="str">
            <v>Depósitos</v>
          </cell>
          <cell r="AG2718" t="str">
            <v>SALDO CERO</v>
          </cell>
        </row>
        <row r="2719">
          <cell r="N2719" t="str">
            <v>02-Pasivo</v>
          </cell>
          <cell r="AD2719">
            <v>0</v>
          </cell>
          <cell r="AF2719" t="str">
            <v>Depósitos</v>
          </cell>
          <cell r="AG2719" t="str">
            <v>SALDO CERO</v>
          </cell>
        </row>
        <row r="2720">
          <cell r="N2720" t="str">
            <v>02-Pasivo</v>
          </cell>
          <cell r="AD2720">
            <v>0</v>
          </cell>
          <cell r="AF2720" t="str">
            <v>Depósitos</v>
          </cell>
          <cell r="AG2720" t="str">
            <v>SALDO CERO</v>
          </cell>
        </row>
        <row r="2721">
          <cell r="N2721" t="str">
            <v>02-Pasivo</v>
          </cell>
          <cell r="AD2721">
            <v>0</v>
          </cell>
          <cell r="AF2721" t="str">
            <v>Depósitos</v>
          </cell>
          <cell r="AG2721" t="str">
            <v>SALDO CERO</v>
          </cell>
        </row>
        <row r="2722">
          <cell r="N2722" t="str">
            <v>02-Pasivo</v>
          </cell>
          <cell r="AD2722">
            <v>0</v>
          </cell>
          <cell r="AF2722" t="str">
            <v>Depósitos</v>
          </cell>
          <cell r="AG2722" t="str">
            <v>SALDO CERO</v>
          </cell>
        </row>
        <row r="2723">
          <cell r="N2723" t="str">
            <v>02-Pasivo</v>
          </cell>
          <cell r="AD2723">
            <v>0</v>
          </cell>
          <cell r="AF2723" t="str">
            <v>Depósitos</v>
          </cell>
          <cell r="AG2723" t="str">
            <v>SALDO CERO</v>
          </cell>
        </row>
        <row r="2724">
          <cell r="N2724" t="str">
            <v>02-Pasivo</v>
          </cell>
          <cell r="AD2724">
            <v>0</v>
          </cell>
          <cell r="AF2724" t="str">
            <v>Depósitos</v>
          </cell>
          <cell r="AG2724" t="str">
            <v>SALDO CERO</v>
          </cell>
        </row>
        <row r="2725">
          <cell r="N2725" t="str">
            <v>02-Pasivo</v>
          </cell>
          <cell r="AD2725">
            <v>0</v>
          </cell>
          <cell r="AF2725" t="str">
            <v>Depósitos</v>
          </cell>
          <cell r="AG2725" t="str">
            <v>SALDO CERO</v>
          </cell>
        </row>
        <row r="2726">
          <cell r="N2726" t="str">
            <v>02-Pasivo</v>
          </cell>
          <cell r="AD2726">
            <v>0</v>
          </cell>
          <cell r="AF2726" t="str">
            <v>Depósitos</v>
          </cell>
          <cell r="AG2726" t="str">
            <v>SALDO CERO</v>
          </cell>
        </row>
        <row r="2727">
          <cell r="N2727" t="str">
            <v>02-Pasivo</v>
          </cell>
          <cell r="AD2727">
            <v>0</v>
          </cell>
          <cell r="AF2727" t="str">
            <v>Depósitos</v>
          </cell>
          <cell r="AG2727" t="str">
            <v>SALDO CERO</v>
          </cell>
        </row>
        <row r="2728">
          <cell r="N2728" t="str">
            <v>02-Pasivo</v>
          </cell>
          <cell r="AD2728">
            <v>0</v>
          </cell>
          <cell r="AF2728" t="str">
            <v>Depósitos</v>
          </cell>
          <cell r="AG2728" t="str">
            <v>SALDO CERO</v>
          </cell>
        </row>
        <row r="2729">
          <cell r="N2729" t="str">
            <v>02-Pasivo</v>
          </cell>
          <cell r="AD2729">
            <v>0</v>
          </cell>
          <cell r="AF2729" t="str">
            <v>Depósitos</v>
          </cell>
          <cell r="AG2729" t="str">
            <v>SALDO CERO</v>
          </cell>
        </row>
        <row r="2730">
          <cell r="N2730" t="str">
            <v>02-Pasivo</v>
          </cell>
          <cell r="AD2730">
            <v>0</v>
          </cell>
          <cell r="AF2730" t="str">
            <v>Depósitos</v>
          </cell>
          <cell r="AG2730" t="str">
            <v>SALDO CERO</v>
          </cell>
        </row>
        <row r="2731">
          <cell r="N2731" t="str">
            <v>02-Pasivo</v>
          </cell>
          <cell r="AD2731">
            <v>0</v>
          </cell>
          <cell r="AF2731" t="str">
            <v>Depósitos</v>
          </cell>
          <cell r="AG2731" t="str">
            <v>SALDO CERO</v>
          </cell>
        </row>
        <row r="2732">
          <cell r="N2732" t="str">
            <v>02-Pasivo</v>
          </cell>
          <cell r="AD2732">
            <v>0</v>
          </cell>
          <cell r="AF2732" t="str">
            <v>Depósitos</v>
          </cell>
          <cell r="AG2732" t="str">
            <v>SALDO CERO</v>
          </cell>
        </row>
        <row r="2733">
          <cell r="N2733" t="str">
            <v>02-Pasivo</v>
          </cell>
          <cell r="AD2733">
            <v>0</v>
          </cell>
          <cell r="AF2733" t="str">
            <v>Depósitos</v>
          </cell>
          <cell r="AG2733" t="str">
            <v>SALDO CERO</v>
          </cell>
        </row>
        <row r="2734">
          <cell r="N2734" t="str">
            <v>02-Pasivo</v>
          </cell>
          <cell r="AD2734">
            <v>0</v>
          </cell>
          <cell r="AF2734" t="str">
            <v>Depósitos</v>
          </cell>
          <cell r="AG2734" t="str">
            <v>SALDO CERO</v>
          </cell>
        </row>
        <row r="2735">
          <cell r="N2735" t="str">
            <v>02-Pasivo</v>
          </cell>
          <cell r="AD2735">
            <v>0</v>
          </cell>
          <cell r="AF2735" t="str">
            <v>Depósitos</v>
          </cell>
          <cell r="AG2735" t="str">
            <v>SALDO CERO</v>
          </cell>
        </row>
        <row r="2736">
          <cell r="N2736" t="str">
            <v>02-Pasivo</v>
          </cell>
          <cell r="AD2736">
            <v>0</v>
          </cell>
          <cell r="AF2736" t="str">
            <v>Depósitos</v>
          </cell>
          <cell r="AG2736" t="str">
            <v>SALDO CERO</v>
          </cell>
        </row>
        <row r="2737">
          <cell r="N2737" t="str">
            <v>02-Pasivo</v>
          </cell>
          <cell r="AD2737">
            <v>0</v>
          </cell>
          <cell r="AF2737" t="str">
            <v>Depósitos</v>
          </cell>
          <cell r="AG2737" t="str">
            <v>SALDO CERO</v>
          </cell>
        </row>
        <row r="2738">
          <cell r="N2738" t="str">
            <v>02-Pasivo</v>
          </cell>
          <cell r="AD2738">
            <v>0</v>
          </cell>
          <cell r="AF2738" t="str">
            <v>Depósitos</v>
          </cell>
          <cell r="AG2738" t="str">
            <v>SALDO CERO</v>
          </cell>
        </row>
        <row r="2739">
          <cell r="N2739" t="str">
            <v>02-Pasivo</v>
          </cell>
          <cell r="AD2739">
            <v>0</v>
          </cell>
          <cell r="AF2739" t="str">
            <v>Depósitos</v>
          </cell>
          <cell r="AG2739" t="str">
            <v>SALDO CERO</v>
          </cell>
        </row>
        <row r="2740">
          <cell r="N2740" t="str">
            <v>02-Pasivo</v>
          </cell>
          <cell r="AD2740">
            <v>0</v>
          </cell>
          <cell r="AF2740" t="str">
            <v>Depósitos</v>
          </cell>
          <cell r="AG2740" t="str">
            <v>SALDO CERO</v>
          </cell>
        </row>
        <row r="2741">
          <cell r="N2741" t="str">
            <v>02-Pasivo</v>
          </cell>
          <cell r="AD2741">
            <v>0</v>
          </cell>
          <cell r="AF2741" t="str">
            <v>Depósitos</v>
          </cell>
          <cell r="AG2741" t="str">
            <v>SALDO CERO</v>
          </cell>
        </row>
        <row r="2742">
          <cell r="N2742" t="str">
            <v>02-Pasivo</v>
          </cell>
          <cell r="AD2742">
            <v>0</v>
          </cell>
          <cell r="AF2742" t="str">
            <v>Depósitos</v>
          </cell>
          <cell r="AG2742" t="str">
            <v>SALDO CERO</v>
          </cell>
        </row>
        <row r="2743">
          <cell r="N2743" t="str">
            <v>02-Pasivo</v>
          </cell>
          <cell r="AD2743">
            <v>0</v>
          </cell>
          <cell r="AF2743" t="str">
            <v>Depósitos</v>
          </cell>
          <cell r="AG2743" t="str">
            <v>SALDO CERO</v>
          </cell>
        </row>
        <row r="2744">
          <cell r="N2744" t="str">
            <v>02-Pasivo</v>
          </cell>
          <cell r="AD2744">
            <v>0</v>
          </cell>
          <cell r="AF2744" t="str">
            <v>Depósitos</v>
          </cell>
          <cell r="AG2744" t="str">
            <v>SALDO CERO</v>
          </cell>
        </row>
        <row r="2745">
          <cell r="N2745" t="str">
            <v>02-Pasivo</v>
          </cell>
          <cell r="AD2745">
            <v>0</v>
          </cell>
          <cell r="AF2745" t="str">
            <v>Depósitos</v>
          </cell>
          <cell r="AG2745" t="str">
            <v>SALDO CERO</v>
          </cell>
        </row>
        <row r="2746">
          <cell r="N2746" t="str">
            <v>02-Pasivo</v>
          </cell>
          <cell r="AD2746">
            <v>0</v>
          </cell>
          <cell r="AF2746" t="str">
            <v>Depósitos</v>
          </cell>
          <cell r="AG2746" t="str">
            <v>SALDO CERO</v>
          </cell>
        </row>
        <row r="2747">
          <cell r="N2747" t="str">
            <v>02-Pasivo</v>
          </cell>
          <cell r="AD2747">
            <v>0</v>
          </cell>
          <cell r="AF2747" t="str">
            <v>Depósitos</v>
          </cell>
          <cell r="AG2747" t="str">
            <v>SALDO CERO</v>
          </cell>
        </row>
        <row r="2748">
          <cell r="N2748" t="str">
            <v>02-Pasivo</v>
          </cell>
          <cell r="AD2748">
            <v>0</v>
          </cell>
          <cell r="AF2748" t="str">
            <v>Depósitos</v>
          </cell>
          <cell r="AG2748" t="str">
            <v>SALDO CERO</v>
          </cell>
        </row>
        <row r="2749">
          <cell r="N2749" t="str">
            <v>02-Pasivo</v>
          </cell>
          <cell r="AD2749">
            <v>0</v>
          </cell>
          <cell r="AF2749" t="str">
            <v>Depósitos</v>
          </cell>
          <cell r="AG2749" t="str">
            <v>SALDO CERO</v>
          </cell>
        </row>
        <row r="2750">
          <cell r="N2750" t="str">
            <v>02-Pasivo</v>
          </cell>
          <cell r="AD2750">
            <v>0</v>
          </cell>
          <cell r="AF2750" t="str">
            <v>Depósitos</v>
          </cell>
          <cell r="AG2750" t="str">
            <v>SALDO CERO</v>
          </cell>
        </row>
        <row r="2751">
          <cell r="N2751" t="str">
            <v>02-Pasivo</v>
          </cell>
          <cell r="AD2751">
            <v>0</v>
          </cell>
          <cell r="AF2751" t="str">
            <v>Depósitos</v>
          </cell>
          <cell r="AG2751" t="str">
            <v>SALDO CERO</v>
          </cell>
        </row>
        <row r="2752">
          <cell r="N2752" t="str">
            <v>02-Pasivo</v>
          </cell>
          <cell r="AD2752">
            <v>0</v>
          </cell>
          <cell r="AF2752" t="str">
            <v>Depósitos</v>
          </cell>
          <cell r="AG2752" t="str">
            <v>SALDO CERO</v>
          </cell>
        </row>
        <row r="2753">
          <cell r="N2753" t="str">
            <v>02-Pasivo</v>
          </cell>
          <cell r="AD2753">
            <v>0</v>
          </cell>
          <cell r="AF2753" t="str">
            <v>Depósitos</v>
          </cell>
          <cell r="AG2753" t="str">
            <v>SALDO CERO</v>
          </cell>
        </row>
        <row r="2754">
          <cell r="N2754" t="str">
            <v>02-Pasivo</v>
          </cell>
          <cell r="AD2754">
            <v>0</v>
          </cell>
          <cell r="AF2754" t="str">
            <v>Depósitos</v>
          </cell>
          <cell r="AG2754" t="str">
            <v>SALDO CERO</v>
          </cell>
        </row>
        <row r="2755">
          <cell r="N2755" t="str">
            <v>02-Pasivo</v>
          </cell>
          <cell r="AD2755">
            <v>0</v>
          </cell>
          <cell r="AF2755" t="str">
            <v>Depósitos</v>
          </cell>
          <cell r="AG2755" t="str">
            <v>SALDO CERO</v>
          </cell>
        </row>
        <row r="2756">
          <cell r="N2756" t="str">
            <v>02-Pasivo</v>
          </cell>
          <cell r="AD2756">
            <v>0</v>
          </cell>
          <cell r="AF2756" t="str">
            <v>Depósitos</v>
          </cell>
          <cell r="AG2756" t="str">
            <v>SALDO CERO</v>
          </cell>
        </row>
        <row r="2757">
          <cell r="N2757" t="str">
            <v>02-Pasivo</v>
          </cell>
          <cell r="AD2757">
            <v>0</v>
          </cell>
          <cell r="AF2757" t="str">
            <v>Depósitos</v>
          </cell>
          <cell r="AG2757" t="str">
            <v>SALDO CERO</v>
          </cell>
        </row>
        <row r="2758">
          <cell r="N2758" t="str">
            <v>02-Pasivo</v>
          </cell>
          <cell r="AD2758">
            <v>0</v>
          </cell>
          <cell r="AF2758" t="str">
            <v>Depósitos</v>
          </cell>
          <cell r="AG2758" t="str">
            <v>SALDO CERO</v>
          </cell>
        </row>
        <row r="2759">
          <cell r="N2759" t="str">
            <v>02-Pasivo</v>
          </cell>
          <cell r="AD2759">
            <v>0</v>
          </cell>
          <cell r="AF2759" t="str">
            <v>Depósitos</v>
          </cell>
          <cell r="AG2759" t="str">
            <v>SALDO CERO</v>
          </cell>
        </row>
        <row r="2760">
          <cell r="N2760" t="str">
            <v>02-Pasivo</v>
          </cell>
          <cell r="AD2760">
            <v>0</v>
          </cell>
          <cell r="AF2760" t="str">
            <v>Depósitos</v>
          </cell>
          <cell r="AG2760" t="str">
            <v>SALDO CERO</v>
          </cell>
        </row>
        <row r="2761">
          <cell r="N2761" t="str">
            <v>02-Pasivo</v>
          </cell>
          <cell r="AD2761">
            <v>0</v>
          </cell>
          <cell r="AF2761" t="str">
            <v>Depósitos</v>
          </cell>
          <cell r="AG2761" t="str">
            <v>SALDO CERO</v>
          </cell>
        </row>
        <row r="2762">
          <cell r="N2762" t="str">
            <v>02-Pasivo</v>
          </cell>
          <cell r="AD2762">
            <v>0</v>
          </cell>
          <cell r="AF2762" t="str">
            <v>Depósitos</v>
          </cell>
          <cell r="AG2762" t="str">
            <v>SALDO CERO</v>
          </cell>
        </row>
        <row r="2763">
          <cell r="N2763" t="str">
            <v>02-Pasivo</v>
          </cell>
          <cell r="AD2763">
            <v>0</v>
          </cell>
          <cell r="AF2763" t="str">
            <v>Depósitos</v>
          </cell>
          <cell r="AG2763" t="str">
            <v>RMDO Si</v>
          </cell>
        </row>
        <row r="2764">
          <cell r="N2764" t="str">
            <v>02-Pasivo</v>
          </cell>
          <cell r="AD2764">
            <v>0</v>
          </cell>
          <cell r="AF2764" t="str">
            <v>Depósitos</v>
          </cell>
          <cell r="AG2764" t="str">
            <v>RMDO Si</v>
          </cell>
        </row>
        <row r="2765">
          <cell r="N2765" t="str">
            <v>02-Pasivo</v>
          </cell>
          <cell r="AD2765">
            <v>-376639.89</v>
          </cell>
          <cell r="AF2765" t="str">
            <v>Depósitos</v>
          </cell>
          <cell r="AG2765" t="str">
            <v>RMDO Si</v>
          </cell>
        </row>
        <row r="2766">
          <cell r="N2766" t="str">
            <v>02-Pasivo</v>
          </cell>
          <cell r="AD2766">
            <v>0</v>
          </cell>
          <cell r="AF2766" t="str">
            <v>Depósitos</v>
          </cell>
          <cell r="AG2766" t="str">
            <v>RMDO Si</v>
          </cell>
        </row>
        <row r="2767">
          <cell r="N2767" t="str">
            <v>02-Pasivo</v>
          </cell>
          <cell r="AD2767">
            <v>0</v>
          </cell>
          <cell r="AF2767" t="str">
            <v>Depósitos</v>
          </cell>
          <cell r="AG2767" t="str">
            <v>RMDO Si</v>
          </cell>
        </row>
        <row r="2768">
          <cell r="N2768" t="str">
            <v>02-Pasivo</v>
          </cell>
          <cell r="AD2768">
            <v>0</v>
          </cell>
          <cell r="AF2768" t="str">
            <v>Depósitos</v>
          </cell>
          <cell r="AG2768" t="str">
            <v>RMDO Si</v>
          </cell>
        </row>
        <row r="2769">
          <cell r="N2769" t="str">
            <v>02-Pasivo</v>
          </cell>
          <cell r="AD2769">
            <v>-84421.23</v>
          </cell>
          <cell r="AF2769" t="str">
            <v>Depósitos</v>
          </cell>
          <cell r="AG2769" t="str">
            <v>RMDO Si</v>
          </cell>
        </row>
        <row r="2770">
          <cell r="N2770" t="str">
            <v>02-Pasivo</v>
          </cell>
          <cell r="AD2770">
            <v>0</v>
          </cell>
          <cell r="AF2770" t="str">
            <v>Depósitos</v>
          </cell>
          <cell r="AG2770" t="str">
            <v>SALDO CERO</v>
          </cell>
        </row>
        <row r="2771">
          <cell r="N2771" t="str">
            <v>02-Pasivo</v>
          </cell>
          <cell r="AD2771">
            <v>0</v>
          </cell>
          <cell r="AF2771" t="str">
            <v>Depósitos</v>
          </cell>
          <cell r="AG2771" t="str">
            <v>SALDO CERO</v>
          </cell>
        </row>
        <row r="2772">
          <cell r="N2772" t="str">
            <v>02-Pasivo</v>
          </cell>
          <cell r="AD2772">
            <v>0</v>
          </cell>
          <cell r="AF2772" t="str">
            <v>Depósitos</v>
          </cell>
          <cell r="AG2772" t="str">
            <v>RMDO Si</v>
          </cell>
        </row>
        <row r="2773">
          <cell r="N2773" t="str">
            <v>02-Pasivo</v>
          </cell>
          <cell r="AD2773">
            <v>0</v>
          </cell>
          <cell r="AF2773" t="str">
            <v>Depósitos</v>
          </cell>
          <cell r="AG2773" t="str">
            <v>RMDO Si</v>
          </cell>
        </row>
        <row r="2774">
          <cell r="N2774" t="str">
            <v>02-Pasivo</v>
          </cell>
          <cell r="AD2774">
            <v>0</v>
          </cell>
          <cell r="AF2774" t="str">
            <v>Depósitos</v>
          </cell>
          <cell r="AG2774" t="str">
            <v>RMDO Si</v>
          </cell>
        </row>
        <row r="2775">
          <cell r="N2775" t="str">
            <v>02-Pasivo</v>
          </cell>
          <cell r="AD2775">
            <v>-9323463.3600000013</v>
          </cell>
          <cell r="AF2775" t="str">
            <v>Depósitos</v>
          </cell>
          <cell r="AG2775" t="str">
            <v>RMDO Si</v>
          </cell>
        </row>
        <row r="2776">
          <cell r="N2776" t="str">
            <v>02-Pasivo</v>
          </cell>
          <cell r="AD2776">
            <v>0</v>
          </cell>
          <cell r="AF2776" t="str">
            <v>Depósitos</v>
          </cell>
          <cell r="AG2776" t="str">
            <v>RMDO Si</v>
          </cell>
        </row>
        <row r="2777">
          <cell r="N2777" t="str">
            <v>02-Pasivo</v>
          </cell>
          <cell r="AD2777">
            <v>0</v>
          </cell>
          <cell r="AF2777" t="str">
            <v>Depósitos</v>
          </cell>
          <cell r="AG2777" t="str">
            <v>RMDO Si</v>
          </cell>
        </row>
        <row r="2778">
          <cell r="N2778" t="str">
            <v>02-Pasivo</v>
          </cell>
          <cell r="AD2778">
            <v>0</v>
          </cell>
          <cell r="AF2778" t="str">
            <v>Depósitos</v>
          </cell>
          <cell r="AG2778" t="str">
            <v>RMDO Si</v>
          </cell>
        </row>
        <row r="2779">
          <cell r="N2779" t="str">
            <v>02-Pasivo</v>
          </cell>
          <cell r="AD2779">
            <v>0</v>
          </cell>
          <cell r="AF2779" t="str">
            <v>Depósitos</v>
          </cell>
          <cell r="AG2779" t="str">
            <v>RMDO Si</v>
          </cell>
        </row>
        <row r="2780">
          <cell r="N2780" t="str">
            <v>02-Pasivo</v>
          </cell>
          <cell r="AD2780">
            <v>0</v>
          </cell>
          <cell r="AF2780" t="str">
            <v>Depósitos</v>
          </cell>
          <cell r="AG2780" t="str">
            <v>RMDO Si</v>
          </cell>
        </row>
        <row r="2781">
          <cell r="N2781" t="str">
            <v>02-Pasivo</v>
          </cell>
          <cell r="AD2781">
            <v>0</v>
          </cell>
          <cell r="AF2781" t="str">
            <v>Depósitos</v>
          </cell>
          <cell r="AG2781" t="str">
            <v>RMDO Si</v>
          </cell>
        </row>
        <row r="2782">
          <cell r="N2782" t="str">
            <v>02-Pasivo</v>
          </cell>
          <cell r="AD2782">
            <v>0</v>
          </cell>
          <cell r="AF2782" t="str">
            <v>Depósitos</v>
          </cell>
          <cell r="AG2782" t="str">
            <v>RMDO Si</v>
          </cell>
        </row>
        <row r="2783">
          <cell r="N2783" t="str">
            <v>02-Pasivo</v>
          </cell>
          <cell r="AD2783">
            <v>-1386621.5</v>
          </cell>
          <cell r="AF2783" t="str">
            <v>Depósitos</v>
          </cell>
          <cell r="AG2783" t="str">
            <v>RMDO Si</v>
          </cell>
        </row>
        <row r="2784">
          <cell r="N2784" t="str">
            <v>02-Pasivo</v>
          </cell>
          <cell r="AD2784">
            <v>-4686005.18</v>
          </cell>
          <cell r="AF2784" t="str">
            <v>Depósitos</v>
          </cell>
          <cell r="AG2784" t="str">
            <v>RMDO Si</v>
          </cell>
        </row>
        <row r="2785">
          <cell r="N2785" t="str">
            <v>02-Pasivo</v>
          </cell>
          <cell r="AD2785">
            <v>0</v>
          </cell>
          <cell r="AF2785" t="str">
            <v>Depósitos</v>
          </cell>
          <cell r="AG2785" t="str">
            <v>SALDO CERO</v>
          </cell>
        </row>
        <row r="2786">
          <cell r="N2786" t="str">
            <v>02-Pasivo</v>
          </cell>
          <cell r="AD2786">
            <v>0</v>
          </cell>
          <cell r="AF2786" t="str">
            <v>Depósitos</v>
          </cell>
          <cell r="AG2786" t="str">
            <v>SALDO CERO</v>
          </cell>
        </row>
        <row r="2787">
          <cell r="N2787" t="str">
            <v>02-Pasivo</v>
          </cell>
          <cell r="AD2787">
            <v>0</v>
          </cell>
          <cell r="AF2787" t="str">
            <v>Depósitos</v>
          </cell>
          <cell r="AG2787" t="str">
            <v>RMDO Si</v>
          </cell>
        </row>
        <row r="2788">
          <cell r="N2788" t="str">
            <v>02-Pasivo</v>
          </cell>
          <cell r="AD2788">
            <v>0</v>
          </cell>
          <cell r="AF2788" t="str">
            <v>Depósitos</v>
          </cell>
          <cell r="AG2788" t="str">
            <v>RMDO Si</v>
          </cell>
        </row>
        <row r="2789">
          <cell r="N2789" t="str">
            <v>02-Pasivo</v>
          </cell>
          <cell r="AD2789">
            <v>0</v>
          </cell>
          <cell r="AF2789" t="str">
            <v>Depósitos</v>
          </cell>
          <cell r="AG2789" t="str">
            <v>RMDO Si</v>
          </cell>
        </row>
        <row r="2790">
          <cell r="N2790" t="str">
            <v>02-Pasivo</v>
          </cell>
          <cell r="AD2790">
            <v>-2417781.6700000009</v>
          </cell>
          <cell r="AF2790" t="str">
            <v>Depósitos</v>
          </cell>
          <cell r="AG2790" t="str">
            <v>RMDO Si</v>
          </cell>
        </row>
        <row r="2791">
          <cell r="N2791" t="str">
            <v>02-Pasivo</v>
          </cell>
          <cell r="AD2791">
            <v>0</v>
          </cell>
          <cell r="AF2791" t="str">
            <v>Depósitos</v>
          </cell>
          <cell r="AG2791" t="str">
            <v>NO</v>
          </cell>
        </row>
        <row r="2792">
          <cell r="N2792" t="str">
            <v>02-Pasivo</v>
          </cell>
          <cell r="AD2792">
            <v>0</v>
          </cell>
          <cell r="AF2792" t="str">
            <v>Depósitos</v>
          </cell>
          <cell r="AG2792" t="str">
            <v>RMDO Si</v>
          </cell>
        </row>
        <row r="2793">
          <cell r="N2793" t="str">
            <v>02-Pasivo</v>
          </cell>
          <cell r="AD2793">
            <v>0</v>
          </cell>
          <cell r="AF2793" t="str">
            <v>Depósitos</v>
          </cell>
          <cell r="AG2793" t="str">
            <v>RMDO Si</v>
          </cell>
        </row>
        <row r="2794">
          <cell r="N2794" t="str">
            <v>02-Pasivo</v>
          </cell>
          <cell r="AD2794">
            <v>0</v>
          </cell>
          <cell r="AF2794" t="str">
            <v>Depósitos</v>
          </cell>
          <cell r="AG2794" t="str">
            <v>RMDO Si</v>
          </cell>
        </row>
        <row r="2795">
          <cell r="N2795" t="str">
            <v>02-Pasivo</v>
          </cell>
          <cell r="AD2795">
            <v>0</v>
          </cell>
          <cell r="AF2795" t="str">
            <v>Depósitos</v>
          </cell>
          <cell r="AG2795" t="str">
            <v>RMDO Si</v>
          </cell>
        </row>
        <row r="2796">
          <cell r="N2796" t="str">
            <v>02-Pasivo</v>
          </cell>
          <cell r="AD2796">
            <v>0</v>
          </cell>
          <cell r="AF2796" t="str">
            <v>Depósitos</v>
          </cell>
          <cell r="AG2796" t="str">
            <v>RMDO Si</v>
          </cell>
        </row>
        <row r="2797">
          <cell r="N2797" t="str">
            <v>02-Pasivo</v>
          </cell>
          <cell r="AD2797">
            <v>0</v>
          </cell>
          <cell r="AF2797" t="str">
            <v>Depósitos</v>
          </cell>
          <cell r="AG2797" t="str">
            <v>RMDO Si</v>
          </cell>
        </row>
        <row r="2798">
          <cell r="N2798" t="str">
            <v>02-Pasivo</v>
          </cell>
          <cell r="AD2798">
            <v>0</v>
          </cell>
          <cell r="AF2798" t="str">
            <v>Depósitos</v>
          </cell>
          <cell r="AG2798" t="str">
            <v>RMDO Si</v>
          </cell>
        </row>
        <row r="2799">
          <cell r="N2799" t="str">
            <v>02-Pasivo</v>
          </cell>
          <cell r="AD2799">
            <v>-1834665.04</v>
          </cell>
          <cell r="AF2799" t="str">
            <v>Depósitos</v>
          </cell>
          <cell r="AG2799" t="str">
            <v>RMDO Si</v>
          </cell>
        </row>
        <row r="2800">
          <cell r="N2800" t="str">
            <v>02-Pasivo</v>
          </cell>
          <cell r="AD2800">
            <v>0</v>
          </cell>
          <cell r="AF2800" t="str">
            <v>Depósitos</v>
          </cell>
          <cell r="AG2800" t="str">
            <v>SALDO CERO</v>
          </cell>
        </row>
        <row r="2801">
          <cell r="N2801" t="str">
            <v>02-Pasivo</v>
          </cell>
          <cell r="AD2801">
            <v>0</v>
          </cell>
          <cell r="AF2801" t="str">
            <v>Depósitos</v>
          </cell>
          <cell r="AG2801" t="str">
            <v>SALDO CERO</v>
          </cell>
        </row>
        <row r="2802">
          <cell r="N2802" t="str">
            <v>02-Pasivo</v>
          </cell>
          <cell r="AD2802">
            <v>0</v>
          </cell>
          <cell r="AF2802" t="str">
            <v>Depósitos</v>
          </cell>
          <cell r="AG2802" t="str">
            <v>RMDO Si</v>
          </cell>
        </row>
        <row r="2803">
          <cell r="N2803" t="str">
            <v>02-Pasivo</v>
          </cell>
          <cell r="AD2803">
            <v>0</v>
          </cell>
          <cell r="AF2803" t="str">
            <v>Depósitos</v>
          </cell>
          <cell r="AG2803" t="str">
            <v>RMDO Si</v>
          </cell>
        </row>
        <row r="2804">
          <cell r="N2804" t="str">
            <v>02-Pasivo</v>
          </cell>
          <cell r="AD2804">
            <v>0</v>
          </cell>
          <cell r="AF2804" t="str">
            <v>Depósitos</v>
          </cell>
          <cell r="AG2804" t="str">
            <v>RMDO Si</v>
          </cell>
        </row>
        <row r="2805">
          <cell r="N2805" t="str">
            <v>02-Pasivo</v>
          </cell>
          <cell r="AD2805">
            <v>-518332.47</v>
          </cell>
          <cell r="AF2805" t="str">
            <v>Depósitos</v>
          </cell>
          <cell r="AG2805" t="str">
            <v>RMDO Si</v>
          </cell>
        </row>
        <row r="2806">
          <cell r="N2806" t="str">
            <v>02-Pasivo</v>
          </cell>
          <cell r="AD2806">
            <v>0</v>
          </cell>
          <cell r="AF2806" t="str">
            <v>Depósitos</v>
          </cell>
          <cell r="AG2806" t="str">
            <v>RMDO Si</v>
          </cell>
        </row>
        <row r="2807">
          <cell r="N2807" t="str">
            <v>02-Pasivo</v>
          </cell>
          <cell r="AD2807">
            <v>0</v>
          </cell>
          <cell r="AF2807" t="str">
            <v>Depósitos</v>
          </cell>
          <cell r="AG2807" t="str">
            <v>RMDO Si</v>
          </cell>
        </row>
        <row r="2808">
          <cell r="N2808" t="str">
            <v>02-Pasivo</v>
          </cell>
          <cell r="AD2808">
            <v>0</v>
          </cell>
          <cell r="AF2808" t="str">
            <v>Depósitos</v>
          </cell>
          <cell r="AG2808" t="str">
            <v>RMDO Si</v>
          </cell>
        </row>
        <row r="2809">
          <cell r="N2809" t="str">
            <v>02-Pasivo</v>
          </cell>
          <cell r="AD2809">
            <v>0</v>
          </cell>
          <cell r="AF2809" t="str">
            <v>Depósitos</v>
          </cell>
          <cell r="AG2809" t="str">
            <v>RMDO Si</v>
          </cell>
        </row>
        <row r="2810">
          <cell r="N2810" t="str">
            <v>02-Pasivo</v>
          </cell>
          <cell r="AD2810">
            <v>0</v>
          </cell>
          <cell r="AF2810" t="str">
            <v>Depósitos</v>
          </cell>
          <cell r="AG2810" t="str">
            <v>RMDO Si</v>
          </cell>
        </row>
        <row r="2811">
          <cell r="N2811" t="str">
            <v>02-Pasivo</v>
          </cell>
          <cell r="AD2811">
            <v>0</v>
          </cell>
          <cell r="AF2811" t="str">
            <v>Depósitos</v>
          </cell>
          <cell r="AG2811" t="str">
            <v>RMDO Si</v>
          </cell>
        </row>
        <row r="2812">
          <cell r="N2812" t="str">
            <v>02-Pasivo</v>
          </cell>
          <cell r="AD2812">
            <v>0</v>
          </cell>
          <cell r="AF2812" t="str">
            <v>Depósitos</v>
          </cell>
          <cell r="AG2812" t="str">
            <v>RMDO Si</v>
          </cell>
        </row>
        <row r="2813">
          <cell r="N2813" t="str">
            <v>02-Pasivo</v>
          </cell>
          <cell r="AD2813">
            <v>0</v>
          </cell>
          <cell r="AF2813" t="str">
            <v>Depósitos</v>
          </cell>
          <cell r="AG2813" t="str">
            <v>RMDO Si</v>
          </cell>
        </row>
        <row r="2814">
          <cell r="N2814" t="str">
            <v>02-Pasivo</v>
          </cell>
          <cell r="AD2814">
            <v>0</v>
          </cell>
          <cell r="AF2814" t="str">
            <v>Depósitos</v>
          </cell>
          <cell r="AG2814" t="str">
            <v>RMDO Si</v>
          </cell>
        </row>
        <row r="2815">
          <cell r="N2815" t="str">
            <v>02-Pasivo</v>
          </cell>
          <cell r="AD2815">
            <v>0</v>
          </cell>
          <cell r="AF2815" t="str">
            <v>Depósitos</v>
          </cell>
          <cell r="AG2815" t="str">
            <v>RMDO Si</v>
          </cell>
        </row>
        <row r="2816">
          <cell r="N2816" t="str">
            <v>02-Pasivo</v>
          </cell>
          <cell r="AD2816">
            <v>0</v>
          </cell>
          <cell r="AF2816" t="str">
            <v>Depósitos</v>
          </cell>
          <cell r="AG2816" t="str">
            <v>SALDO CERO</v>
          </cell>
        </row>
        <row r="2817">
          <cell r="N2817" t="str">
            <v>02-Pasivo</v>
          </cell>
          <cell r="AD2817">
            <v>0</v>
          </cell>
          <cell r="AF2817" t="str">
            <v>Depósitos</v>
          </cell>
          <cell r="AG2817" t="str">
            <v>SALDO CERO</v>
          </cell>
        </row>
        <row r="2818">
          <cell r="N2818" t="str">
            <v>02-Pasivo</v>
          </cell>
          <cell r="AD2818">
            <v>0</v>
          </cell>
          <cell r="AF2818" t="str">
            <v>Depósitos</v>
          </cell>
          <cell r="AG2818" t="str">
            <v>RMDO Si</v>
          </cell>
        </row>
        <row r="2819">
          <cell r="N2819" t="str">
            <v>02-Pasivo</v>
          </cell>
          <cell r="AD2819">
            <v>0</v>
          </cell>
          <cell r="AF2819" t="str">
            <v>Depósitos</v>
          </cell>
          <cell r="AG2819" t="str">
            <v>RMDO Si</v>
          </cell>
        </row>
        <row r="2820">
          <cell r="N2820" t="str">
            <v>02-Pasivo</v>
          </cell>
          <cell r="AD2820">
            <v>0</v>
          </cell>
          <cell r="AF2820" t="str">
            <v>Depósitos</v>
          </cell>
          <cell r="AG2820" t="str">
            <v>RMDO Si</v>
          </cell>
        </row>
        <row r="2821">
          <cell r="N2821" t="str">
            <v>02-Pasivo</v>
          </cell>
          <cell r="AD2821">
            <v>0</v>
          </cell>
          <cell r="AF2821" t="str">
            <v>Depósitos</v>
          </cell>
          <cell r="AG2821" t="str">
            <v>RMDO Si</v>
          </cell>
        </row>
        <row r="2822">
          <cell r="N2822" t="str">
            <v>02-Pasivo</v>
          </cell>
          <cell r="AD2822">
            <v>-58992.45</v>
          </cell>
          <cell r="AF2822" t="str">
            <v>Depósitos</v>
          </cell>
          <cell r="AG2822" t="str">
            <v>RMDO Si</v>
          </cell>
        </row>
        <row r="2823">
          <cell r="N2823" t="str">
            <v>02-Pasivo</v>
          </cell>
          <cell r="AD2823">
            <v>0</v>
          </cell>
          <cell r="AF2823" t="str">
            <v>Depósitos</v>
          </cell>
          <cell r="AG2823" t="str">
            <v>RMDO Si</v>
          </cell>
        </row>
        <row r="2824">
          <cell r="N2824" t="str">
            <v>02-Pasivo</v>
          </cell>
          <cell r="AD2824">
            <v>0</v>
          </cell>
          <cell r="AF2824" t="str">
            <v>Depósitos</v>
          </cell>
          <cell r="AG2824" t="str">
            <v>RMDO Si</v>
          </cell>
        </row>
        <row r="2825">
          <cell r="N2825" t="str">
            <v>02-Pasivo</v>
          </cell>
          <cell r="AD2825">
            <v>0</v>
          </cell>
          <cell r="AF2825" t="str">
            <v>Depósitos</v>
          </cell>
          <cell r="AG2825" t="str">
            <v>SALDO CERO</v>
          </cell>
        </row>
        <row r="2826">
          <cell r="N2826" t="str">
            <v>02-Pasivo</v>
          </cell>
          <cell r="AD2826">
            <v>0</v>
          </cell>
          <cell r="AF2826" t="str">
            <v>Depósitos</v>
          </cell>
          <cell r="AG2826" t="str">
            <v>SALDO CERO</v>
          </cell>
        </row>
        <row r="2827">
          <cell r="N2827" t="str">
            <v>02-Pasivo</v>
          </cell>
          <cell r="AD2827">
            <v>0</v>
          </cell>
          <cell r="AF2827" t="str">
            <v>Depósitos</v>
          </cell>
          <cell r="AG2827" t="str">
            <v>SALDO CERO</v>
          </cell>
        </row>
        <row r="2828">
          <cell r="N2828" t="str">
            <v>02-Pasivo</v>
          </cell>
          <cell r="AD2828">
            <v>0</v>
          </cell>
          <cell r="AF2828" t="str">
            <v>Depósitos</v>
          </cell>
          <cell r="AG2828" t="str">
            <v>SALDO CERO</v>
          </cell>
        </row>
        <row r="2829">
          <cell r="N2829" t="str">
            <v>02-Pasivo</v>
          </cell>
          <cell r="AD2829">
            <v>0</v>
          </cell>
          <cell r="AF2829" t="str">
            <v>Depósitos</v>
          </cell>
          <cell r="AG2829" t="str">
            <v>SALDO CERO</v>
          </cell>
        </row>
        <row r="2830">
          <cell r="N2830" t="str">
            <v>02-Pasivo</v>
          </cell>
          <cell r="AD2830">
            <v>0</v>
          </cell>
          <cell r="AF2830" t="str">
            <v>Depósitos</v>
          </cell>
          <cell r="AG2830" t="str">
            <v>SALDO CERO</v>
          </cell>
        </row>
        <row r="2831">
          <cell r="N2831" t="str">
            <v>02-Pasivo</v>
          </cell>
          <cell r="AD2831">
            <v>0</v>
          </cell>
          <cell r="AF2831" t="str">
            <v>Depósitos</v>
          </cell>
          <cell r="AG2831" t="str">
            <v>SALDO CERO</v>
          </cell>
        </row>
        <row r="2832">
          <cell r="N2832" t="str">
            <v>02-Pasivo</v>
          </cell>
          <cell r="AD2832">
            <v>0</v>
          </cell>
          <cell r="AF2832" t="str">
            <v>Depósitos</v>
          </cell>
          <cell r="AG2832" t="str">
            <v>SALDO CERO</v>
          </cell>
        </row>
        <row r="2833">
          <cell r="N2833" t="str">
            <v>02-Pasivo</v>
          </cell>
          <cell r="AD2833">
            <v>0</v>
          </cell>
          <cell r="AF2833" t="str">
            <v>Depósitos</v>
          </cell>
          <cell r="AG2833" t="str">
            <v>SALDO CERO</v>
          </cell>
        </row>
        <row r="2834">
          <cell r="N2834" t="str">
            <v>02-Pasivo</v>
          </cell>
          <cell r="AD2834">
            <v>0</v>
          </cell>
          <cell r="AF2834" t="str">
            <v>Depósitos</v>
          </cell>
          <cell r="AG2834" t="str">
            <v>SALDO CERO</v>
          </cell>
        </row>
        <row r="2835">
          <cell r="N2835" t="str">
            <v>02-Pasivo</v>
          </cell>
          <cell r="AD2835">
            <v>0</v>
          </cell>
          <cell r="AF2835" t="str">
            <v>Depósitos</v>
          </cell>
          <cell r="AG2835" t="str">
            <v>SALDO CERO</v>
          </cell>
        </row>
        <row r="2836">
          <cell r="N2836" t="str">
            <v>02-Pasivo</v>
          </cell>
          <cell r="AD2836">
            <v>0</v>
          </cell>
          <cell r="AF2836" t="str">
            <v>Depósitos</v>
          </cell>
          <cell r="AG2836" t="str">
            <v>SALDO CERO</v>
          </cell>
        </row>
        <row r="2837">
          <cell r="N2837" t="str">
            <v>02-Pasivo</v>
          </cell>
          <cell r="AD2837">
            <v>0</v>
          </cell>
          <cell r="AF2837" t="str">
            <v>Depósitos</v>
          </cell>
          <cell r="AG2837" t="str">
            <v>SALDO CERO</v>
          </cell>
        </row>
        <row r="2838">
          <cell r="N2838" t="str">
            <v>02-Pasivo</v>
          </cell>
          <cell r="AD2838">
            <v>0</v>
          </cell>
          <cell r="AF2838" t="str">
            <v>Depósitos</v>
          </cell>
          <cell r="AG2838" t="str">
            <v>SALDO CERO</v>
          </cell>
        </row>
        <row r="2839">
          <cell r="N2839" t="str">
            <v>02-Pasivo</v>
          </cell>
          <cell r="AD2839">
            <v>0</v>
          </cell>
          <cell r="AF2839" t="str">
            <v>Depósitos</v>
          </cell>
          <cell r="AG2839" t="str">
            <v>SALDO CERO</v>
          </cell>
        </row>
        <row r="2840">
          <cell r="N2840" t="str">
            <v>02-Pasivo</v>
          </cell>
          <cell r="AD2840">
            <v>0</v>
          </cell>
          <cell r="AF2840" t="str">
            <v>Depósitos</v>
          </cell>
          <cell r="AG2840" t="str">
            <v>SALDO CERO</v>
          </cell>
        </row>
        <row r="2841">
          <cell r="N2841" t="str">
            <v>02-Pasivo</v>
          </cell>
          <cell r="AD2841">
            <v>0</v>
          </cell>
          <cell r="AF2841" t="str">
            <v>Depósitos</v>
          </cell>
          <cell r="AG2841" t="str">
            <v>SALDO CERO</v>
          </cell>
        </row>
        <row r="2842">
          <cell r="N2842" t="str">
            <v>02-Pasivo</v>
          </cell>
          <cell r="AD2842">
            <v>0</v>
          </cell>
          <cell r="AF2842" t="str">
            <v>Depósitos</v>
          </cell>
          <cell r="AG2842" t="str">
            <v>SALDO CERO</v>
          </cell>
        </row>
        <row r="2843">
          <cell r="N2843" t="str">
            <v>02-Pasivo</v>
          </cell>
          <cell r="AD2843">
            <v>0</v>
          </cell>
          <cell r="AF2843" t="str">
            <v>Depósitos</v>
          </cell>
          <cell r="AG2843" t="str">
            <v>SALDO CERO</v>
          </cell>
        </row>
        <row r="2844">
          <cell r="N2844" t="str">
            <v>02-Pasivo</v>
          </cell>
          <cell r="AD2844">
            <v>0</v>
          </cell>
          <cell r="AF2844" t="str">
            <v>Depósitos</v>
          </cell>
          <cell r="AG2844" t="str">
            <v>SALDO CERO</v>
          </cell>
        </row>
        <row r="2845">
          <cell r="N2845" t="str">
            <v>02-Pasivo</v>
          </cell>
          <cell r="AD2845">
            <v>0</v>
          </cell>
          <cell r="AF2845" t="str">
            <v>Depósitos</v>
          </cell>
          <cell r="AG2845" t="str">
            <v>SALDO CERO</v>
          </cell>
        </row>
        <row r="2846">
          <cell r="N2846" t="str">
            <v>02-Pasivo</v>
          </cell>
          <cell r="AD2846">
            <v>0</v>
          </cell>
          <cell r="AF2846" t="str">
            <v>Depósitos</v>
          </cell>
          <cell r="AG2846" t="str">
            <v>SALDO CERO</v>
          </cell>
        </row>
        <row r="2847">
          <cell r="N2847" t="str">
            <v>02-Pasivo</v>
          </cell>
          <cell r="AD2847">
            <v>0</v>
          </cell>
          <cell r="AF2847" t="str">
            <v>Depósitos</v>
          </cell>
          <cell r="AG2847" t="str">
            <v>SALDO CERO</v>
          </cell>
        </row>
        <row r="2848">
          <cell r="N2848" t="str">
            <v>02-Pasivo</v>
          </cell>
          <cell r="AD2848">
            <v>0</v>
          </cell>
          <cell r="AF2848" t="str">
            <v>Depósitos</v>
          </cell>
          <cell r="AG2848" t="str">
            <v>SALDO CERO</v>
          </cell>
        </row>
        <row r="2849">
          <cell r="N2849" t="str">
            <v>02-Pasivo</v>
          </cell>
          <cell r="AD2849">
            <v>0</v>
          </cell>
          <cell r="AF2849" t="str">
            <v>Depósitos</v>
          </cell>
          <cell r="AG2849" t="str">
            <v>SALDO CERO</v>
          </cell>
        </row>
        <row r="2850">
          <cell r="N2850" t="str">
            <v>02-Pasivo</v>
          </cell>
          <cell r="AD2850">
            <v>0</v>
          </cell>
          <cell r="AF2850" t="str">
            <v>Depósitos</v>
          </cell>
          <cell r="AG2850" t="str">
            <v>SALDO CERO</v>
          </cell>
        </row>
        <row r="2851">
          <cell r="N2851" t="str">
            <v>02-Pasivo</v>
          </cell>
          <cell r="AD2851">
            <v>0</v>
          </cell>
          <cell r="AF2851" t="str">
            <v>Depósitos</v>
          </cell>
          <cell r="AG2851" t="str">
            <v>SALDO CERO</v>
          </cell>
        </row>
        <row r="2852">
          <cell r="N2852" t="str">
            <v>02-Pasivo</v>
          </cell>
          <cell r="AD2852">
            <v>0</v>
          </cell>
          <cell r="AF2852" t="str">
            <v>Depósitos</v>
          </cell>
          <cell r="AG2852" t="str">
            <v>SALDO CERO</v>
          </cell>
        </row>
        <row r="2853">
          <cell r="N2853" t="str">
            <v>02-Pasivo</v>
          </cell>
          <cell r="AD2853">
            <v>0</v>
          </cell>
          <cell r="AF2853" t="str">
            <v>Depósitos</v>
          </cell>
          <cell r="AG2853" t="str">
            <v>SALDO CERO</v>
          </cell>
        </row>
        <row r="2854">
          <cell r="N2854" t="str">
            <v>02-Pasivo</v>
          </cell>
          <cell r="AD2854">
            <v>0</v>
          </cell>
          <cell r="AF2854" t="str">
            <v>Depósitos</v>
          </cell>
          <cell r="AG2854" t="str">
            <v>SALDO CERO</v>
          </cell>
        </row>
        <row r="2855">
          <cell r="N2855" t="str">
            <v>02-Pasivo</v>
          </cell>
          <cell r="AD2855">
            <v>0</v>
          </cell>
          <cell r="AF2855" t="str">
            <v>Depósitos</v>
          </cell>
          <cell r="AG2855" t="str">
            <v>SALDO CERO</v>
          </cell>
        </row>
        <row r="2856">
          <cell r="N2856" t="str">
            <v>02-Pasivo</v>
          </cell>
          <cell r="AD2856">
            <v>0</v>
          </cell>
          <cell r="AF2856" t="str">
            <v>Depósitos</v>
          </cell>
          <cell r="AG2856" t="str">
            <v>SALDO CERO</v>
          </cell>
        </row>
        <row r="2857">
          <cell r="N2857" t="str">
            <v>02-Pasivo</v>
          </cell>
          <cell r="AD2857">
            <v>0</v>
          </cell>
          <cell r="AF2857" t="str">
            <v>Depósitos</v>
          </cell>
          <cell r="AG2857" t="str">
            <v>SALDO CERO</v>
          </cell>
        </row>
        <row r="2858">
          <cell r="N2858" t="str">
            <v>02-Pasivo</v>
          </cell>
          <cell r="AD2858">
            <v>0</v>
          </cell>
          <cell r="AF2858" t="str">
            <v>Depósitos</v>
          </cell>
          <cell r="AG2858" t="str">
            <v>SALDO CERO</v>
          </cell>
        </row>
        <row r="2859">
          <cell r="N2859" t="str">
            <v>02-Pasivo</v>
          </cell>
          <cell r="AD2859">
            <v>0</v>
          </cell>
          <cell r="AF2859" t="str">
            <v>Depósitos</v>
          </cell>
          <cell r="AG2859" t="str">
            <v>SALDO CERO</v>
          </cell>
        </row>
        <row r="2860">
          <cell r="N2860" t="str">
            <v>02-Pasivo</v>
          </cell>
          <cell r="AD2860">
            <v>0</v>
          </cell>
          <cell r="AF2860" t="str">
            <v>Depósitos</v>
          </cell>
          <cell r="AG2860" t="str">
            <v>SALDO CERO</v>
          </cell>
        </row>
        <row r="2861">
          <cell r="N2861" t="str">
            <v>02-Pasivo</v>
          </cell>
          <cell r="AD2861">
            <v>0</v>
          </cell>
          <cell r="AF2861" t="str">
            <v>Depósitos</v>
          </cell>
          <cell r="AG2861" t="str">
            <v>SALDO CERO</v>
          </cell>
        </row>
        <row r="2862">
          <cell r="N2862" t="str">
            <v>02-Pasivo</v>
          </cell>
          <cell r="AD2862">
            <v>0</v>
          </cell>
          <cell r="AF2862" t="str">
            <v>Depósitos</v>
          </cell>
          <cell r="AG2862" t="str">
            <v>SALDO CERO</v>
          </cell>
        </row>
        <row r="2863">
          <cell r="N2863" t="str">
            <v>02-Pasivo</v>
          </cell>
          <cell r="AD2863">
            <v>0</v>
          </cell>
          <cell r="AF2863" t="str">
            <v>Depósitos</v>
          </cell>
          <cell r="AG2863" t="str">
            <v>SALDO CERO</v>
          </cell>
        </row>
        <row r="2864">
          <cell r="N2864" t="str">
            <v>02-Pasivo</v>
          </cell>
          <cell r="AD2864">
            <v>0</v>
          </cell>
          <cell r="AF2864" t="str">
            <v>Depósitos</v>
          </cell>
          <cell r="AG2864" t="str">
            <v>SALDO CERO</v>
          </cell>
        </row>
        <row r="2865">
          <cell r="N2865" t="str">
            <v>02-Pasivo</v>
          </cell>
          <cell r="AD2865">
            <v>0</v>
          </cell>
          <cell r="AF2865" t="str">
            <v>Depósitos</v>
          </cell>
          <cell r="AG2865" t="str">
            <v>SALDO CERO</v>
          </cell>
        </row>
        <row r="2866">
          <cell r="N2866" t="str">
            <v>02-Pasivo</v>
          </cell>
          <cell r="AD2866">
            <v>0</v>
          </cell>
          <cell r="AF2866" t="str">
            <v>Depósitos</v>
          </cell>
          <cell r="AG2866" t="str">
            <v>SALDO CERO</v>
          </cell>
        </row>
        <row r="2867">
          <cell r="N2867" t="str">
            <v>02-Pasivo</v>
          </cell>
          <cell r="AD2867">
            <v>0</v>
          </cell>
          <cell r="AF2867" t="str">
            <v>Depósitos</v>
          </cell>
          <cell r="AG2867" t="str">
            <v>SALDO CERO</v>
          </cell>
        </row>
        <row r="2868">
          <cell r="N2868" t="str">
            <v>02-Pasivo</v>
          </cell>
          <cell r="AD2868">
            <v>0</v>
          </cell>
          <cell r="AF2868" t="str">
            <v>Depósitos</v>
          </cell>
          <cell r="AG2868" t="str">
            <v>SALDO CERO</v>
          </cell>
        </row>
        <row r="2869">
          <cell r="N2869" t="str">
            <v>02-Pasivo</v>
          </cell>
          <cell r="AD2869">
            <v>0</v>
          </cell>
          <cell r="AF2869" t="str">
            <v>Depósitos</v>
          </cell>
          <cell r="AG2869" t="str">
            <v>SALDO CERO</v>
          </cell>
        </row>
        <row r="2870">
          <cell r="N2870" t="str">
            <v>02-Pasivo</v>
          </cell>
          <cell r="AD2870">
            <v>0</v>
          </cell>
          <cell r="AF2870" t="str">
            <v>Depósitos</v>
          </cell>
          <cell r="AG2870" t="str">
            <v>SALDO CERO</v>
          </cell>
        </row>
        <row r="2871">
          <cell r="N2871" t="str">
            <v>02-Pasivo</v>
          </cell>
          <cell r="AD2871">
            <v>0</v>
          </cell>
          <cell r="AF2871" t="str">
            <v>Depósitos</v>
          </cell>
          <cell r="AG2871" t="str">
            <v>SALDO CERO</v>
          </cell>
        </row>
        <row r="2872">
          <cell r="N2872" t="str">
            <v>02-Pasivo</v>
          </cell>
          <cell r="AD2872">
            <v>0</v>
          </cell>
          <cell r="AF2872" t="str">
            <v>Depósitos</v>
          </cell>
          <cell r="AG2872" t="str">
            <v>SALDO CERO</v>
          </cell>
        </row>
        <row r="2873">
          <cell r="N2873" t="str">
            <v>02-Pasivo</v>
          </cell>
          <cell r="AD2873">
            <v>-17423828.699999999</v>
          </cell>
          <cell r="AF2873" t="str">
            <v>Depósitos</v>
          </cell>
          <cell r="AG2873" t="str">
            <v>NO</v>
          </cell>
        </row>
        <row r="2874">
          <cell r="N2874" t="str">
            <v>02-Pasivo</v>
          </cell>
          <cell r="AD2874">
            <v>-146561.85</v>
          </cell>
          <cell r="AF2874" t="str">
            <v>Depósitos</v>
          </cell>
          <cell r="AG2874" t="str">
            <v>NO</v>
          </cell>
        </row>
        <row r="2875">
          <cell r="N2875" t="str">
            <v>02-Pasivo</v>
          </cell>
          <cell r="AD2875">
            <v>-452632.84</v>
          </cell>
          <cell r="AF2875" t="str">
            <v>Depósitos</v>
          </cell>
          <cell r="AG2875" t="str">
            <v>NO</v>
          </cell>
        </row>
        <row r="2876">
          <cell r="N2876" t="str">
            <v>02-Pasivo</v>
          </cell>
          <cell r="AD2876">
            <v>0</v>
          </cell>
          <cell r="AF2876" t="str">
            <v>Depósitos</v>
          </cell>
          <cell r="AG2876" t="str">
            <v>NO</v>
          </cell>
        </row>
        <row r="2877">
          <cell r="N2877" t="str">
            <v>02-Pasivo</v>
          </cell>
          <cell r="AD2877">
            <v>0</v>
          </cell>
          <cell r="AF2877" t="str">
            <v>Depósitos</v>
          </cell>
          <cell r="AG2877" t="str">
            <v>NO</v>
          </cell>
        </row>
        <row r="2878">
          <cell r="N2878" t="str">
            <v>02-Pasivo</v>
          </cell>
          <cell r="AD2878">
            <v>-3471.01</v>
          </cell>
          <cell r="AF2878" t="str">
            <v>Depósitos</v>
          </cell>
          <cell r="AG2878" t="str">
            <v>NO</v>
          </cell>
        </row>
        <row r="2879">
          <cell r="N2879" t="str">
            <v>02-Pasivo</v>
          </cell>
          <cell r="AD2879">
            <v>-317142.21999999997</v>
          </cell>
          <cell r="AF2879" t="str">
            <v>Depósitos</v>
          </cell>
          <cell r="AG2879" t="str">
            <v>NO</v>
          </cell>
        </row>
        <row r="2880">
          <cell r="N2880" t="str">
            <v>02-Pasivo</v>
          </cell>
          <cell r="AD2880">
            <v>0</v>
          </cell>
          <cell r="AF2880" t="str">
            <v>Depósitos</v>
          </cell>
          <cell r="AG2880" t="str">
            <v>SALDO CERO</v>
          </cell>
        </row>
        <row r="2881">
          <cell r="N2881" t="str">
            <v>02-Pasivo</v>
          </cell>
          <cell r="AD2881">
            <v>0</v>
          </cell>
          <cell r="AF2881" t="str">
            <v>Depósitos</v>
          </cell>
          <cell r="AG2881" t="str">
            <v>SALDO CERO</v>
          </cell>
        </row>
        <row r="2882">
          <cell r="N2882" t="str">
            <v>02-Pasivo</v>
          </cell>
          <cell r="AD2882">
            <v>0</v>
          </cell>
          <cell r="AF2882" t="str">
            <v>Depósitos</v>
          </cell>
          <cell r="AG2882" t="str">
            <v>SALDO CERO</v>
          </cell>
        </row>
        <row r="2883">
          <cell r="N2883" t="str">
            <v>02-Pasivo</v>
          </cell>
          <cell r="AD2883">
            <v>0</v>
          </cell>
          <cell r="AF2883" t="str">
            <v>Depósitos</v>
          </cell>
          <cell r="AG2883" t="str">
            <v>SALDO CERO</v>
          </cell>
        </row>
        <row r="2884">
          <cell r="N2884" t="str">
            <v>02-Pasivo</v>
          </cell>
          <cell r="AD2884">
            <v>-23443519.610000003</v>
          </cell>
          <cell r="AF2884" t="str">
            <v>Depósitos</v>
          </cell>
          <cell r="AG2884" t="str">
            <v>NO</v>
          </cell>
        </row>
        <row r="2885">
          <cell r="N2885" t="str">
            <v>02-Pasivo</v>
          </cell>
          <cell r="AD2885">
            <v>-2943444.19</v>
          </cell>
          <cell r="AF2885" t="str">
            <v>Depósitos</v>
          </cell>
          <cell r="AG2885" t="str">
            <v>NO</v>
          </cell>
        </row>
        <row r="2886">
          <cell r="N2886" t="str">
            <v>02-Pasivo</v>
          </cell>
          <cell r="AD2886">
            <v>-1041110.5299999916</v>
          </cell>
          <cell r="AF2886" t="str">
            <v>Depósitos</v>
          </cell>
          <cell r="AG2886" t="str">
            <v>NO</v>
          </cell>
        </row>
        <row r="2887">
          <cell r="N2887" t="str">
            <v>02-Pasivo</v>
          </cell>
          <cell r="AD2887">
            <v>-15401214.700000001</v>
          </cell>
          <cell r="AF2887" t="str">
            <v>Depósitos</v>
          </cell>
          <cell r="AG2887" t="str">
            <v>NO</v>
          </cell>
        </row>
        <row r="2888">
          <cell r="N2888" t="str">
            <v>02-Pasivo</v>
          </cell>
          <cell r="AD2888">
            <v>-3482.16</v>
          </cell>
          <cell r="AF2888" t="str">
            <v>Depósitos</v>
          </cell>
          <cell r="AG2888" t="str">
            <v>NO</v>
          </cell>
        </row>
        <row r="2889">
          <cell r="N2889" t="str">
            <v>02-Pasivo</v>
          </cell>
          <cell r="AD2889">
            <v>-76981.589999998047</v>
          </cell>
          <cell r="AF2889" t="str">
            <v>Depósitos</v>
          </cell>
          <cell r="AG2889" t="str">
            <v>NO</v>
          </cell>
        </row>
        <row r="2890">
          <cell r="N2890" t="str">
            <v>02-Pasivo</v>
          </cell>
          <cell r="AD2890">
            <v>0.16</v>
          </cell>
          <cell r="AF2890" t="str">
            <v>Depósitos</v>
          </cell>
          <cell r="AG2890" t="str">
            <v>NO</v>
          </cell>
        </row>
        <row r="2891">
          <cell r="N2891" t="str">
            <v>02-Pasivo</v>
          </cell>
          <cell r="AD2891">
            <v>0</v>
          </cell>
          <cell r="AF2891" t="str">
            <v>Depósitos</v>
          </cell>
          <cell r="AG2891" t="str">
            <v>NO</v>
          </cell>
        </row>
        <row r="2892">
          <cell r="N2892" t="str">
            <v>02-Pasivo</v>
          </cell>
          <cell r="AD2892">
            <v>-9058.0500000024749</v>
          </cell>
          <cell r="AF2892" t="str">
            <v>Depósitos</v>
          </cell>
          <cell r="AG2892" t="str">
            <v>NO</v>
          </cell>
        </row>
        <row r="2893">
          <cell r="N2893" t="str">
            <v>02-Pasivo</v>
          </cell>
          <cell r="AD2893">
            <v>0</v>
          </cell>
          <cell r="AF2893" t="str">
            <v>Depósitos</v>
          </cell>
          <cell r="AG2893" t="str">
            <v>NO</v>
          </cell>
        </row>
        <row r="2894">
          <cell r="N2894" t="str">
            <v>02-Pasivo</v>
          </cell>
          <cell r="AD2894">
            <v>-8727.69</v>
          </cell>
          <cell r="AF2894" t="str">
            <v>Depósitos</v>
          </cell>
          <cell r="AG2894" t="str">
            <v>NO</v>
          </cell>
        </row>
        <row r="2895">
          <cell r="N2895" t="str">
            <v>02-Pasivo</v>
          </cell>
          <cell r="AD2895">
            <v>0</v>
          </cell>
          <cell r="AF2895" t="str">
            <v>Depósitos</v>
          </cell>
          <cell r="AG2895" t="str">
            <v>NO</v>
          </cell>
        </row>
        <row r="2896">
          <cell r="N2896" t="str">
            <v>02-Pasivo</v>
          </cell>
          <cell r="AD2896">
            <v>0</v>
          </cell>
          <cell r="AF2896" t="str">
            <v>Depósitos</v>
          </cell>
          <cell r="AG2896" t="str">
            <v>NO</v>
          </cell>
        </row>
        <row r="2897">
          <cell r="N2897" t="str">
            <v>02-Pasivo</v>
          </cell>
          <cell r="AD2897">
            <v>-2019555.87</v>
          </cell>
          <cell r="AF2897" t="str">
            <v>Depósitos</v>
          </cell>
          <cell r="AG2897" t="str">
            <v>NO</v>
          </cell>
        </row>
        <row r="2898">
          <cell r="N2898" t="str">
            <v>02-Pasivo</v>
          </cell>
          <cell r="AD2898">
            <v>0</v>
          </cell>
          <cell r="AF2898" t="str">
            <v>Depósitos</v>
          </cell>
          <cell r="AG2898" t="str">
            <v>NO</v>
          </cell>
        </row>
        <row r="2899">
          <cell r="N2899" t="str">
            <v>02-Pasivo</v>
          </cell>
          <cell r="AD2899">
            <v>-1545009.51</v>
          </cell>
          <cell r="AF2899" t="str">
            <v>Depósitos</v>
          </cell>
          <cell r="AG2899" t="str">
            <v>NO</v>
          </cell>
        </row>
        <row r="2900">
          <cell r="N2900" t="str">
            <v>02-Pasivo</v>
          </cell>
          <cell r="AD2900">
            <v>-18093345.800000001</v>
          </cell>
          <cell r="AF2900" t="str">
            <v>Depósitos</v>
          </cell>
          <cell r="AG2900" t="str">
            <v>NO</v>
          </cell>
        </row>
        <row r="2901">
          <cell r="N2901" t="str">
            <v>02-Pasivo</v>
          </cell>
          <cell r="AD2901">
            <v>0</v>
          </cell>
          <cell r="AF2901" t="str">
            <v>Depósitos</v>
          </cell>
          <cell r="AG2901" t="str">
            <v>SALDO CERO</v>
          </cell>
        </row>
        <row r="2902">
          <cell r="N2902" t="str">
            <v>02-Pasivo</v>
          </cell>
          <cell r="AD2902">
            <v>0</v>
          </cell>
          <cell r="AF2902" t="str">
            <v>Depósitos</v>
          </cell>
          <cell r="AG2902" t="str">
            <v>SALDO CERO</v>
          </cell>
        </row>
        <row r="2903">
          <cell r="N2903" t="str">
            <v>02-Pasivo</v>
          </cell>
          <cell r="AD2903">
            <v>0</v>
          </cell>
          <cell r="AF2903" t="str">
            <v>Depósitos</v>
          </cell>
          <cell r="AG2903" t="str">
            <v>SALDO CERO</v>
          </cell>
        </row>
        <row r="2904">
          <cell r="N2904" t="str">
            <v>02-Pasivo</v>
          </cell>
          <cell r="AD2904">
            <v>0</v>
          </cell>
          <cell r="AF2904" t="str">
            <v>Depósitos</v>
          </cell>
          <cell r="AG2904" t="str">
            <v>SALDO CERO</v>
          </cell>
        </row>
        <row r="2905">
          <cell r="N2905" t="str">
            <v>02-Pasivo</v>
          </cell>
          <cell r="AD2905">
            <v>0</v>
          </cell>
          <cell r="AF2905" t="str">
            <v>Depósitos</v>
          </cell>
          <cell r="AG2905" t="str">
            <v>SALDO CERO</v>
          </cell>
        </row>
        <row r="2906">
          <cell r="N2906" t="str">
            <v>02-Pasivo</v>
          </cell>
          <cell r="AD2906">
            <v>0</v>
          </cell>
          <cell r="AF2906" t="str">
            <v>Depósitos</v>
          </cell>
          <cell r="AG2906" t="str">
            <v>SALDO CERO</v>
          </cell>
        </row>
        <row r="2907">
          <cell r="N2907" t="str">
            <v>02-Pasivo</v>
          </cell>
          <cell r="AD2907">
            <v>0</v>
          </cell>
          <cell r="AF2907" t="str">
            <v>Depósitos</v>
          </cell>
          <cell r="AG2907" t="str">
            <v>SALDO CERO</v>
          </cell>
        </row>
        <row r="2908">
          <cell r="N2908" t="str">
            <v>02-Pasivo</v>
          </cell>
          <cell r="AD2908">
            <v>-104901211.99000002</v>
          </cell>
          <cell r="AF2908" t="str">
            <v>Depósitos</v>
          </cell>
          <cell r="AG2908" t="str">
            <v>NO</v>
          </cell>
        </row>
        <row r="2909">
          <cell r="N2909" t="str">
            <v>02-Pasivo</v>
          </cell>
          <cell r="AD2909">
            <v>-20481192.990000002</v>
          </cell>
          <cell r="AF2909" t="str">
            <v>Depósitos</v>
          </cell>
          <cell r="AG2909" t="str">
            <v>NO</v>
          </cell>
        </row>
        <row r="2910">
          <cell r="N2910" t="str">
            <v>02-Pasivo</v>
          </cell>
          <cell r="AD2910">
            <v>-2786619.4399999995</v>
          </cell>
          <cell r="AF2910" t="str">
            <v>Depósitos</v>
          </cell>
          <cell r="AG2910" t="str">
            <v>NO</v>
          </cell>
        </row>
        <row r="2911">
          <cell r="N2911" t="str">
            <v>02-Pasivo</v>
          </cell>
          <cell r="AD2911">
            <v>-54235725.219999991</v>
          </cell>
          <cell r="AF2911" t="str">
            <v>Depósitos</v>
          </cell>
          <cell r="AG2911" t="str">
            <v>NO</v>
          </cell>
        </row>
        <row r="2912">
          <cell r="N2912" t="str">
            <v>02-Pasivo</v>
          </cell>
          <cell r="AD2912">
            <v>0</v>
          </cell>
          <cell r="AF2912" t="str">
            <v>Depósitos</v>
          </cell>
          <cell r="AG2912" t="str">
            <v>NO</v>
          </cell>
        </row>
        <row r="2913">
          <cell r="N2913" t="str">
            <v>02-Pasivo</v>
          </cell>
          <cell r="AD2913">
            <v>0.81000000011408702</v>
          </cell>
          <cell r="AF2913" t="str">
            <v>Depósitos</v>
          </cell>
          <cell r="AG2913" t="str">
            <v>NO</v>
          </cell>
        </row>
        <row r="2914">
          <cell r="N2914" t="str">
            <v>02-Pasivo</v>
          </cell>
          <cell r="AD2914">
            <v>0</v>
          </cell>
          <cell r="AF2914" t="str">
            <v>Depósitos</v>
          </cell>
          <cell r="AG2914" t="str">
            <v>NO</v>
          </cell>
        </row>
        <row r="2915">
          <cell r="N2915" t="str">
            <v>02-Pasivo</v>
          </cell>
          <cell r="AD2915">
            <v>0</v>
          </cell>
          <cell r="AF2915" t="str">
            <v>Depósitos</v>
          </cell>
          <cell r="AG2915" t="str">
            <v>NO</v>
          </cell>
        </row>
        <row r="2916">
          <cell r="N2916" t="str">
            <v>02-Pasivo</v>
          </cell>
          <cell r="AD2916">
            <v>0</v>
          </cell>
          <cell r="AF2916" t="str">
            <v>Depósitos</v>
          </cell>
          <cell r="AG2916" t="str">
            <v>NO</v>
          </cell>
        </row>
        <row r="2917">
          <cell r="N2917" t="str">
            <v>02-Pasivo</v>
          </cell>
          <cell r="AD2917">
            <v>0</v>
          </cell>
          <cell r="AF2917" t="str">
            <v>Depósitos</v>
          </cell>
          <cell r="AG2917" t="str">
            <v>NO</v>
          </cell>
        </row>
        <row r="2918">
          <cell r="N2918" t="str">
            <v>02-Pasivo</v>
          </cell>
          <cell r="AD2918">
            <v>-566310.4800000001</v>
          </cell>
          <cell r="AF2918" t="str">
            <v>Depósitos</v>
          </cell>
          <cell r="AG2918" t="str">
            <v>NO</v>
          </cell>
        </row>
        <row r="2919">
          <cell r="N2919" t="str">
            <v>02-Pasivo</v>
          </cell>
          <cell r="AD2919">
            <v>0</v>
          </cell>
          <cell r="AF2919" t="str">
            <v>Depósitos</v>
          </cell>
          <cell r="AG2919" t="str">
            <v>NO</v>
          </cell>
        </row>
        <row r="2920">
          <cell r="N2920" t="str">
            <v>02-Pasivo</v>
          </cell>
          <cell r="AD2920">
            <v>-33201.020000000004</v>
          </cell>
          <cell r="AF2920" t="str">
            <v>Depósitos</v>
          </cell>
          <cell r="AG2920" t="str">
            <v>NO</v>
          </cell>
        </row>
        <row r="2921">
          <cell r="N2921" t="str">
            <v>02-Pasivo</v>
          </cell>
          <cell r="AD2921">
            <v>-727226.37</v>
          </cell>
          <cell r="AF2921" t="str">
            <v>Depósitos</v>
          </cell>
          <cell r="AG2921" t="str">
            <v>NO</v>
          </cell>
        </row>
        <row r="2922">
          <cell r="N2922" t="str">
            <v>02-Pasivo</v>
          </cell>
          <cell r="AD2922">
            <v>-277.27999999999997</v>
          </cell>
          <cell r="AF2922" t="str">
            <v>Depósitos</v>
          </cell>
          <cell r="AG2922" t="str">
            <v>NO</v>
          </cell>
        </row>
        <row r="2923">
          <cell r="N2923" t="str">
            <v>02-Pasivo</v>
          </cell>
          <cell r="AD2923">
            <v>-586757.32000000007</v>
          </cell>
          <cell r="AF2923" t="str">
            <v>Depósitos</v>
          </cell>
          <cell r="AG2923" t="str">
            <v>NO</v>
          </cell>
        </row>
        <row r="2924">
          <cell r="N2924" t="str">
            <v>02-Pasivo</v>
          </cell>
          <cell r="AD2924">
            <v>-1715421.21</v>
          </cell>
          <cell r="AF2924" t="str">
            <v>Depósitos</v>
          </cell>
          <cell r="AG2924" t="str">
            <v>NO</v>
          </cell>
        </row>
        <row r="2925">
          <cell r="N2925" t="str">
            <v>02-Pasivo</v>
          </cell>
          <cell r="AD2925">
            <v>0</v>
          </cell>
          <cell r="AF2925" t="str">
            <v>Depósitos</v>
          </cell>
          <cell r="AG2925" t="str">
            <v>SALDO CERO</v>
          </cell>
        </row>
        <row r="2926">
          <cell r="N2926" t="str">
            <v>02-Pasivo</v>
          </cell>
          <cell r="AD2926">
            <v>0</v>
          </cell>
          <cell r="AF2926" t="str">
            <v>Depósitos</v>
          </cell>
          <cell r="AG2926" t="str">
            <v>SALDO CERO</v>
          </cell>
        </row>
        <row r="2927">
          <cell r="N2927" t="str">
            <v>02-Pasivo</v>
          </cell>
          <cell r="AD2927">
            <v>0</v>
          </cell>
          <cell r="AF2927" t="str">
            <v>Depósitos</v>
          </cell>
          <cell r="AG2927" t="str">
            <v>SALDO CERO</v>
          </cell>
        </row>
        <row r="2928">
          <cell r="N2928" t="str">
            <v>02-Pasivo</v>
          </cell>
          <cell r="AD2928">
            <v>0</v>
          </cell>
          <cell r="AF2928" t="str">
            <v>Depósitos</v>
          </cell>
          <cell r="AG2928" t="str">
            <v>SALDO CERO</v>
          </cell>
        </row>
        <row r="2929">
          <cell r="N2929" t="str">
            <v>02-Pasivo</v>
          </cell>
          <cell r="AD2929">
            <v>0</v>
          </cell>
          <cell r="AF2929" t="str">
            <v>Depósitos</v>
          </cell>
          <cell r="AG2929" t="str">
            <v>SALDO CERO</v>
          </cell>
        </row>
        <row r="2930">
          <cell r="N2930" t="str">
            <v>02-Pasivo</v>
          </cell>
          <cell r="AD2930">
            <v>0</v>
          </cell>
          <cell r="AF2930" t="str">
            <v>Depósitos</v>
          </cell>
          <cell r="AG2930" t="str">
            <v>SALDO CERO</v>
          </cell>
        </row>
        <row r="2931">
          <cell r="N2931" t="str">
            <v>02-Pasivo</v>
          </cell>
          <cell r="AD2931">
            <v>0</v>
          </cell>
          <cell r="AF2931" t="str">
            <v>Depósitos</v>
          </cell>
          <cell r="AG2931" t="str">
            <v>SALDO CERO</v>
          </cell>
        </row>
        <row r="2932">
          <cell r="N2932" t="str">
            <v>02-Pasivo</v>
          </cell>
          <cell r="AD2932">
            <v>-195341062.29999995</v>
          </cell>
          <cell r="AF2932" t="str">
            <v>Depósitos</v>
          </cell>
          <cell r="AG2932" t="str">
            <v>NO</v>
          </cell>
        </row>
        <row r="2933">
          <cell r="N2933" t="str">
            <v>02-Pasivo</v>
          </cell>
          <cell r="AD2933">
            <v>-170440925.18000001</v>
          </cell>
          <cell r="AF2933" t="str">
            <v>Depósitos</v>
          </cell>
          <cell r="AG2933" t="str">
            <v>NO</v>
          </cell>
        </row>
        <row r="2934">
          <cell r="N2934" t="str">
            <v>02-Pasivo</v>
          </cell>
          <cell r="AD2934">
            <v>-1522254.8100000005</v>
          </cell>
          <cell r="AF2934" t="str">
            <v>Depósitos</v>
          </cell>
          <cell r="AG2934" t="str">
            <v>NO</v>
          </cell>
        </row>
        <row r="2935">
          <cell r="N2935" t="str">
            <v>02-Pasivo</v>
          </cell>
          <cell r="AD2935">
            <v>-83431117.029999986</v>
          </cell>
          <cell r="AF2935" t="str">
            <v>Depósitos</v>
          </cell>
          <cell r="AG2935" t="str">
            <v>NO</v>
          </cell>
        </row>
        <row r="2936">
          <cell r="N2936" t="str">
            <v>02-Pasivo</v>
          </cell>
          <cell r="AD2936">
            <v>-40419.060000000005</v>
          </cell>
          <cell r="AF2936" t="str">
            <v>Depósitos</v>
          </cell>
          <cell r="AG2936" t="str">
            <v>NO</v>
          </cell>
        </row>
        <row r="2937">
          <cell r="N2937" t="str">
            <v>02-Pasivo</v>
          </cell>
          <cell r="AD2937">
            <v>0</v>
          </cell>
          <cell r="AF2937" t="str">
            <v>Depósitos</v>
          </cell>
          <cell r="AG2937" t="str">
            <v>NO</v>
          </cell>
        </row>
        <row r="2938">
          <cell r="N2938" t="str">
            <v>02-Pasivo</v>
          </cell>
          <cell r="AD2938">
            <v>-2568859.9200000004</v>
          </cell>
          <cell r="AF2938" t="str">
            <v>Depósitos</v>
          </cell>
          <cell r="AG2938" t="str">
            <v>NO</v>
          </cell>
        </row>
        <row r="2939">
          <cell r="N2939" t="str">
            <v>02-Pasivo</v>
          </cell>
          <cell r="AD2939">
            <v>0</v>
          </cell>
          <cell r="AF2939" t="str">
            <v>Depósitos</v>
          </cell>
          <cell r="AG2939" t="str">
            <v>NO</v>
          </cell>
        </row>
        <row r="2940">
          <cell r="N2940" t="str">
            <v>02-Pasivo</v>
          </cell>
          <cell r="AD2940">
            <v>-241828.90999999997</v>
          </cell>
          <cell r="AF2940" t="str">
            <v>Depósitos</v>
          </cell>
          <cell r="AG2940" t="str">
            <v>NO</v>
          </cell>
        </row>
        <row r="2941">
          <cell r="N2941" t="str">
            <v>02-Pasivo</v>
          </cell>
          <cell r="AD2941">
            <v>-58229.369999999995</v>
          </cell>
          <cell r="AF2941" t="str">
            <v>Depósitos</v>
          </cell>
          <cell r="AG2941" t="str">
            <v>NO</v>
          </cell>
        </row>
        <row r="2942">
          <cell r="N2942" t="str">
            <v>02-Pasivo</v>
          </cell>
          <cell r="AD2942">
            <v>-1672.94</v>
          </cell>
          <cell r="AF2942" t="str">
            <v>Depósitos</v>
          </cell>
          <cell r="AG2942" t="str">
            <v>NO</v>
          </cell>
        </row>
        <row r="2943">
          <cell r="N2943" t="str">
            <v>02-Pasivo</v>
          </cell>
          <cell r="AD2943">
            <v>-1224.71</v>
          </cell>
          <cell r="AF2943" t="str">
            <v>Depósitos</v>
          </cell>
          <cell r="AG2943" t="str">
            <v>NO</v>
          </cell>
        </row>
        <row r="2944">
          <cell r="N2944" t="str">
            <v>02-Pasivo</v>
          </cell>
          <cell r="AD2944">
            <v>-63582.31</v>
          </cell>
          <cell r="AF2944" t="str">
            <v>Depósitos</v>
          </cell>
          <cell r="AG2944" t="str">
            <v>NO</v>
          </cell>
        </row>
        <row r="2945">
          <cell r="N2945" t="str">
            <v>02-Pasivo</v>
          </cell>
          <cell r="AD2945">
            <v>0</v>
          </cell>
          <cell r="AF2945" t="str">
            <v>Depósitos</v>
          </cell>
          <cell r="AG2945" t="str">
            <v>SALDO CERO</v>
          </cell>
        </row>
        <row r="2946">
          <cell r="N2946" t="str">
            <v>02-Pasivo</v>
          </cell>
          <cell r="AD2946">
            <v>0</v>
          </cell>
          <cell r="AF2946" t="str">
            <v>Depósitos</v>
          </cell>
          <cell r="AG2946" t="str">
            <v>SALDO CERO</v>
          </cell>
        </row>
        <row r="2947">
          <cell r="N2947" t="str">
            <v>02-Pasivo</v>
          </cell>
          <cell r="AD2947">
            <v>0</v>
          </cell>
          <cell r="AF2947" t="str">
            <v>Depósitos</v>
          </cell>
          <cell r="AG2947" t="str">
            <v>SALDO CERO</v>
          </cell>
        </row>
        <row r="2948">
          <cell r="N2948" t="str">
            <v>02-Pasivo</v>
          </cell>
          <cell r="AD2948">
            <v>0</v>
          </cell>
          <cell r="AF2948" t="str">
            <v>Depósitos</v>
          </cell>
          <cell r="AG2948" t="str">
            <v>SALDO CERO</v>
          </cell>
        </row>
        <row r="2949">
          <cell r="N2949" t="str">
            <v>02-Pasivo</v>
          </cell>
          <cell r="AD2949">
            <v>-7407097.1299999999</v>
          </cell>
          <cell r="AF2949" t="str">
            <v>Depósitos</v>
          </cell>
          <cell r="AG2949" t="str">
            <v>NO</v>
          </cell>
        </row>
        <row r="2950">
          <cell r="N2950" t="str">
            <v>02-Pasivo</v>
          </cell>
          <cell r="AD2950">
            <v>-2480644.85</v>
          </cell>
          <cell r="AF2950" t="str">
            <v>Depósitos</v>
          </cell>
          <cell r="AG2950" t="str">
            <v>NO</v>
          </cell>
        </row>
        <row r="2951">
          <cell r="N2951" t="str">
            <v>02-Pasivo</v>
          </cell>
          <cell r="AD2951">
            <v>-5529502.7699999996</v>
          </cell>
          <cell r="AF2951" t="str">
            <v>Depósitos</v>
          </cell>
          <cell r="AG2951" t="str">
            <v>NO</v>
          </cell>
        </row>
        <row r="2952">
          <cell r="N2952" t="str">
            <v>02-Pasivo</v>
          </cell>
          <cell r="AD2952">
            <v>-4420.58</v>
          </cell>
          <cell r="AF2952" t="str">
            <v>Depósitos</v>
          </cell>
          <cell r="AG2952" t="str">
            <v>NO</v>
          </cell>
        </row>
        <row r="2953">
          <cell r="N2953" t="str">
            <v>02-Pasivo</v>
          </cell>
          <cell r="AD2953">
            <v>-32651.129999999997</v>
          </cell>
          <cell r="AF2953" t="str">
            <v>Depósitos</v>
          </cell>
          <cell r="AG2953" t="str">
            <v>NO</v>
          </cell>
        </row>
        <row r="2954">
          <cell r="N2954" t="str">
            <v>02-Pasivo</v>
          </cell>
          <cell r="AD2954">
            <v>-6626.1399999999994</v>
          </cell>
          <cell r="AF2954" t="str">
            <v>Depósitos</v>
          </cell>
          <cell r="AG2954" t="str">
            <v>NO</v>
          </cell>
        </row>
        <row r="2955">
          <cell r="N2955" t="str">
            <v>02-Pasivo</v>
          </cell>
          <cell r="AD2955">
            <v>-850544.37</v>
          </cell>
          <cell r="AF2955" t="str">
            <v>Depósitos</v>
          </cell>
          <cell r="AG2955" t="str">
            <v>NO</v>
          </cell>
        </row>
        <row r="2956">
          <cell r="N2956" t="str">
            <v>02-Pasivo</v>
          </cell>
          <cell r="AD2956">
            <v>0</v>
          </cell>
          <cell r="AF2956" t="str">
            <v>Depósitos</v>
          </cell>
          <cell r="AG2956" t="str">
            <v>SALDO CERO</v>
          </cell>
        </row>
        <row r="2957">
          <cell r="N2957" t="str">
            <v>02-Pasivo</v>
          </cell>
          <cell r="AD2957">
            <v>0</v>
          </cell>
          <cell r="AF2957" t="str">
            <v>Depósitos</v>
          </cell>
          <cell r="AG2957" t="str">
            <v>SALDO CERO</v>
          </cell>
        </row>
        <row r="2958">
          <cell r="N2958" t="str">
            <v>02-Pasivo</v>
          </cell>
          <cell r="AD2958">
            <v>0</v>
          </cell>
          <cell r="AF2958" t="str">
            <v>Depósitos</v>
          </cell>
          <cell r="AG2958" t="str">
            <v>SALDO CERO</v>
          </cell>
        </row>
        <row r="2959">
          <cell r="N2959" t="str">
            <v>02-Pasivo</v>
          </cell>
          <cell r="AD2959">
            <v>0</v>
          </cell>
          <cell r="AF2959" t="str">
            <v>Depósitos</v>
          </cell>
          <cell r="AG2959" t="str">
            <v>SALDO CERO</v>
          </cell>
        </row>
        <row r="2960">
          <cell r="N2960" t="str">
            <v>02-Pasivo</v>
          </cell>
          <cell r="AD2960">
            <v>0</v>
          </cell>
          <cell r="AF2960" t="str">
            <v>Depósitos</v>
          </cell>
          <cell r="AG2960" t="str">
            <v>SALDO CERO</v>
          </cell>
        </row>
        <row r="2961">
          <cell r="N2961" t="str">
            <v>02-Pasivo</v>
          </cell>
          <cell r="AD2961">
            <v>0</v>
          </cell>
          <cell r="AF2961" t="str">
            <v>Depósitos</v>
          </cell>
          <cell r="AG2961" t="str">
            <v>SALDO CERO</v>
          </cell>
        </row>
        <row r="2962">
          <cell r="N2962" t="str">
            <v>02-Pasivo</v>
          </cell>
          <cell r="AD2962">
            <v>0</v>
          </cell>
          <cell r="AF2962" t="str">
            <v>Depósitos</v>
          </cell>
          <cell r="AG2962" t="str">
            <v>SALDO CERO</v>
          </cell>
        </row>
        <row r="2963">
          <cell r="N2963" t="str">
            <v>02-Pasivo</v>
          </cell>
          <cell r="AD2963">
            <v>0</v>
          </cell>
          <cell r="AF2963" t="str">
            <v>Depósitos</v>
          </cell>
          <cell r="AG2963" t="str">
            <v>SALDO CERO</v>
          </cell>
        </row>
        <row r="2964">
          <cell r="N2964" t="str">
            <v>02-Pasivo</v>
          </cell>
          <cell r="AD2964">
            <v>0</v>
          </cell>
          <cell r="AF2964" t="str">
            <v>Depósitos</v>
          </cell>
          <cell r="AG2964" t="str">
            <v>SALDO CERO</v>
          </cell>
        </row>
        <row r="2965">
          <cell r="N2965" t="str">
            <v>02-Pasivo</v>
          </cell>
          <cell r="AD2965">
            <v>0</v>
          </cell>
          <cell r="AF2965" t="str">
            <v>Depósitos</v>
          </cell>
          <cell r="AG2965" t="str">
            <v>SALDO CERO</v>
          </cell>
        </row>
        <row r="2966">
          <cell r="N2966" t="str">
            <v>02-Pasivo</v>
          </cell>
          <cell r="AD2966">
            <v>0</v>
          </cell>
          <cell r="AF2966" t="str">
            <v>Depósitos</v>
          </cell>
          <cell r="AG2966" t="str">
            <v>SALDO CERO</v>
          </cell>
        </row>
        <row r="2967">
          <cell r="N2967" t="str">
            <v>02-Pasivo</v>
          </cell>
          <cell r="AD2967">
            <v>0</v>
          </cell>
          <cell r="AF2967" t="str">
            <v>Depósitos</v>
          </cell>
          <cell r="AG2967" t="str">
            <v>SALDO CERO</v>
          </cell>
        </row>
        <row r="2968">
          <cell r="N2968" t="str">
            <v>02-Pasivo</v>
          </cell>
          <cell r="AD2968">
            <v>0</v>
          </cell>
          <cell r="AF2968" t="str">
            <v>Depósitos</v>
          </cell>
          <cell r="AG2968" t="str">
            <v>SALDO CERO</v>
          </cell>
        </row>
        <row r="2969">
          <cell r="N2969" t="str">
            <v>02-Pasivo</v>
          </cell>
          <cell r="AD2969">
            <v>0</v>
          </cell>
          <cell r="AF2969" t="str">
            <v>Depósitos</v>
          </cell>
          <cell r="AG2969" t="str">
            <v>SALDO CERO</v>
          </cell>
        </row>
        <row r="2970">
          <cell r="N2970" t="str">
            <v>02-Pasivo</v>
          </cell>
          <cell r="AD2970">
            <v>0</v>
          </cell>
          <cell r="AF2970" t="str">
            <v>Depósitos</v>
          </cell>
          <cell r="AG2970" t="str">
            <v>SALDO CERO</v>
          </cell>
        </row>
        <row r="2971">
          <cell r="N2971" t="str">
            <v>02-Pasivo</v>
          </cell>
          <cell r="AD2971">
            <v>0</v>
          </cell>
          <cell r="AF2971" t="str">
            <v>Depósitos</v>
          </cell>
          <cell r="AG2971" t="str">
            <v>SALDO CERO</v>
          </cell>
        </row>
        <row r="2972">
          <cell r="N2972" t="str">
            <v>02-Pasivo</v>
          </cell>
          <cell r="AD2972">
            <v>0</v>
          </cell>
          <cell r="AF2972" t="str">
            <v>Depósitos</v>
          </cell>
          <cell r="AG2972" t="str">
            <v>SALDO CERO</v>
          </cell>
        </row>
        <row r="2973">
          <cell r="N2973" t="str">
            <v>02-Pasivo</v>
          </cell>
          <cell r="AD2973">
            <v>0</v>
          </cell>
          <cell r="AF2973" t="str">
            <v>Depósitos</v>
          </cell>
          <cell r="AG2973" t="str">
            <v>SALDO CERO</v>
          </cell>
        </row>
        <row r="2974">
          <cell r="N2974" t="str">
            <v>02-Pasivo</v>
          </cell>
          <cell r="AD2974">
            <v>0</v>
          </cell>
          <cell r="AF2974" t="str">
            <v>Depósitos</v>
          </cell>
          <cell r="AG2974" t="str">
            <v>SALDO CERO</v>
          </cell>
        </row>
        <row r="2975">
          <cell r="N2975" t="str">
            <v>02-Pasivo</v>
          </cell>
          <cell r="AD2975">
            <v>0</v>
          </cell>
          <cell r="AF2975" t="str">
            <v>Depósitos</v>
          </cell>
          <cell r="AG2975" t="str">
            <v>SALDO CERO</v>
          </cell>
        </row>
        <row r="2976">
          <cell r="N2976" t="str">
            <v>02-Pasivo</v>
          </cell>
          <cell r="AD2976">
            <v>0</v>
          </cell>
          <cell r="AF2976" t="str">
            <v>Depósitos</v>
          </cell>
          <cell r="AG2976" t="str">
            <v>SALDO CERO</v>
          </cell>
        </row>
        <row r="2977">
          <cell r="N2977" t="str">
            <v>02-Pasivo</v>
          </cell>
          <cell r="AD2977">
            <v>0</v>
          </cell>
          <cell r="AF2977" t="str">
            <v>Depósitos</v>
          </cell>
          <cell r="AG2977" t="str">
            <v>SALDO CERO</v>
          </cell>
        </row>
        <row r="2978">
          <cell r="N2978" t="str">
            <v>02-Pasivo</v>
          </cell>
          <cell r="AD2978">
            <v>0</v>
          </cell>
          <cell r="AF2978" t="str">
            <v>Depósitos</v>
          </cell>
          <cell r="AG2978" t="str">
            <v>SALDO CERO</v>
          </cell>
        </row>
        <row r="2979">
          <cell r="N2979" t="str">
            <v>02-Pasivo</v>
          </cell>
          <cell r="AD2979">
            <v>0</v>
          </cell>
          <cell r="AF2979" t="str">
            <v>Depósitos</v>
          </cell>
          <cell r="AG2979" t="str">
            <v>SALDO CERO</v>
          </cell>
        </row>
        <row r="2980">
          <cell r="N2980" t="str">
            <v>02-Pasivo</v>
          </cell>
          <cell r="AD2980">
            <v>0</v>
          </cell>
          <cell r="AF2980" t="str">
            <v>Depósitos</v>
          </cell>
          <cell r="AG2980" t="str">
            <v>SALDO CERO</v>
          </cell>
        </row>
        <row r="2981">
          <cell r="N2981" t="str">
            <v>02-Pasivo</v>
          </cell>
          <cell r="AD2981">
            <v>0</v>
          </cell>
          <cell r="AF2981" t="str">
            <v>Depósitos</v>
          </cell>
          <cell r="AG2981" t="str">
            <v>SALDO CERO</v>
          </cell>
        </row>
        <row r="2982">
          <cell r="N2982" t="str">
            <v>02-Pasivo</v>
          </cell>
          <cell r="AD2982">
            <v>0</v>
          </cell>
          <cell r="AF2982" t="str">
            <v>Depósitos</v>
          </cell>
          <cell r="AG2982" t="str">
            <v>SALDO CERO</v>
          </cell>
        </row>
        <row r="2983">
          <cell r="N2983" t="str">
            <v>02-Pasivo</v>
          </cell>
          <cell r="AD2983">
            <v>0</v>
          </cell>
          <cell r="AF2983" t="str">
            <v>Depósitos</v>
          </cell>
          <cell r="AG2983" t="str">
            <v>SALDO CERO</v>
          </cell>
        </row>
        <row r="2984">
          <cell r="N2984" t="str">
            <v>02-Pasivo</v>
          </cell>
          <cell r="AD2984">
            <v>0</v>
          </cell>
          <cell r="AF2984" t="str">
            <v>Depósitos</v>
          </cell>
          <cell r="AG2984" t="str">
            <v>SALDO CERO</v>
          </cell>
        </row>
        <row r="2985">
          <cell r="N2985" t="str">
            <v>02-Pasivo</v>
          </cell>
          <cell r="AD2985">
            <v>0</v>
          </cell>
          <cell r="AF2985" t="str">
            <v>Depósitos</v>
          </cell>
          <cell r="AG2985" t="str">
            <v>SALDO CERO</v>
          </cell>
        </row>
        <row r="2986">
          <cell r="N2986" t="str">
            <v>02-Pasivo</v>
          </cell>
          <cell r="AD2986">
            <v>0</v>
          </cell>
          <cell r="AF2986" t="str">
            <v>Depósitos</v>
          </cell>
          <cell r="AG2986" t="str">
            <v>SALDO CERO</v>
          </cell>
        </row>
        <row r="2987">
          <cell r="N2987" t="str">
            <v>02-Pasivo</v>
          </cell>
          <cell r="AD2987">
            <v>0</v>
          </cell>
          <cell r="AF2987" t="str">
            <v>Depósitos</v>
          </cell>
          <cell r="AG2987" t="str">
            <v>SALDO CERO</v>
          </cell>
        </row>
        <row r="2988">
          <cell r="N2988" t="str">
            <v>02-Pasivo</v>
          </cell>
          <cell r="AD2988">
            <v>0</v>
          </cell>
          <cell r="AF2988" t="str">
            <v>Depósitos</v>
          </cell>
          <cell r="AG2988" t="str">
            <v>SALDO CERO</v>
          </cell>
        </row>
        <row r="2989">
          <cell r="N2989" t="str">
            <v>02-Pasivo</v>
          </cell>
          <cell r="AD2989">
            <v>0</v>
          </cell>
          <cell r="AF2989" t="str">
            <v>Depósitos</v>
          </cell>
          <cell r="AG2989" t="str">
            <v>SALDO CERO</v>
          </cell>
        </row>
        <row r="2990">
          <cell r="N2990" t="str">
            <v>02-Pasivo</v>
          </cell>
          <cell r="AD2990">
            <v>0</v>
          </cell>
          <cell r="AF2990" t="str">
            <v>Depósitos</v>
          </cell>
          <cell r="AG2990" t="str">
            <v>SALDO CERO</v>
          </cell>
        </row>
        <row r="2991">
          <cell r="N2991" t="str">
            <v>02-Pasivo</v>
          </cell>
          <cell r="AD2991">
            <v>0</v>
          </cell>
          <cell r="AF2991" t="str">
            <v>Depósitos</v>
          </cell>
          <cell r="AG2991" t="str">
            <v>SALDO CERO</v>
          </cell>
        </row>
        <row r="2992">
          <cell r="N2992" t="str">
            <v>02-Pasivo</v>
          </cell>
          <cell r="AD2992">
            <v>0</v>
          </cell>
          <cell r="AF2992" t="str">
            <v>Depósitos</v>
          </cell>
          <cell r="AG2992" t="str">
            <v>SALDO CERO</v>
          </cell>
        </row>
        <row r="2993">
          <cell r="N2993" t="str">
            <v>02-Pasivo</v>
          </cell>
          <cell r="AD2993">
            <v>0</v>
          </cell>
          <cell r="AF2993" t="str">
            <v>Depósitos</v>
          </cell>
          <cell r="AG2993" t="str">
            <v>SALDO CERO</v>
          </cell>
        </row>
        <row r="2994">
          <cell r="N2994" t="str">
            <v>02-Pasivo</v>
          </cell>
          <cell r="AD2994">
            <v>0</v>
          </cell>
          <cell r="AF2994" t="str">
            <v>Depósitos</v>
          </cell>
          <cell r="AG2994" t="str">
            <v>SALDO CERO</v>
          </cell>
        </row>
        <row r="2995">
          <cell r="N2995" t="str">
            <v>02-Pasivo</v>
          </cell>
          <cell r="AD2995">
            <v>0</v>
          </cell>
          <cell r="AF2995" t="str">
            <v>Depósitos</v>
          </cell>
          <cell r="AG2995" t="str">
            <v>SALDO CERO</v>
          </cell>
        </row>
        <row r="2996">
          <cell r="N2996" t="str">
            <v>02-Pasivo</v>
          </cell>
          <cell r="AD2996">
            <v>0</v>
          </cell>
          <cell r="AF2996" t="str">
            <v>Depósitos</v>
          </cell>
          <cell r="AG2996" t="str">
            <v>SALDO CERO</v>
          </cell>
        </row>
        <row r="2997">
          <cell r="N2997" t="str">
            <v>02-Pasivo</v>
          </cell>
          <cell r="AD2997">
            <v>0</v>
          </cell>
          <cell r="AF2997" t="str">
            <v>Depósitos</v>
          </cell>
          <cell r="AG2997" t="str">
            <v>SALDO CERO</v>
          </cell>
        </row>
        <row r="2998">
          <cell r="N2998" t="str">
            <v>02-Pasivo</v>
          </cell>
          <cell r="AD2998">
            <v>0</v>
          </cell>
          <cell r="AF2998" t="str">
            <v>Depósitos</v>
          </cell>
          <cell r="AG2998" t="str">
            <v>SALDO CERO</v>
          </cell>
        </row>
        <row r="2999">
          <cell r="N2999" t="str">
            <v>02-Pasivo</v>
          </cell>
          <cell r="AD2999">
            <v>0</v>
          </cell>
          <cell r="AF2999" t="str">
            <v>Depósitos</v>
          </cell>
          <cell r="AG2999" t="str">
            <v>SALDO CERO</v>
          </cell>
        </row>
        <row r="3000">
          <cell r="N3000" t="str">
            <v>02-Pasivo</v>
          </cell>
          <cell r="AD3000">
            <v>0</v>
          </cell>
          <cell r="AF3000" t="str">
            <v>Depósitos</v>
          </cell>
          <cell r="AG3000" t="str">
            <v>SALDO CERO</v>
          </cell>
        </row>
        <row r="3001">
          <cell r="N3001" t="str">
            <v>02-Pasivo</v>
          </cell>
          <cell r="AD3001">
            <v>0</v>
          </cell>
          <cell r="AF3001" t="str">
            <v>Depósitos</v>
          </cell>
          <cell r="AG3001" t="str">
            <v>SALDO CERO</v>
          </cell>
        </row>
        <row r="3002">
          <cell r="N3002" t="str">
            <v>02-Pasivo</v>
          </cell>
          <cell r="AD3002">
            <v>0</v>
          </cell>
          <cell r="AF3002" t="str">
            <v>Depósitos</v>
          </cell>
          <cell r="AG3002" t="str">
            <v>SALDO CERO</v>
          </cell>
        </row>
        <row r="3003">
          <cell r="N3003" t="str">
            <v>02-Pasivo</v>
          </cell>
          <cell r="AD3003">
            <v>0</v>
          </cell>
          <cell r="AF3003" t="str">
            <v>Depósitos</v>
          </cell>
          <cell r="AG3003" t="str">
            <v>SALDO CERO</v>
          </cell>
        </row>
        <row r="3004">
          <cell r="N3004" t="str">
            <v>02-Pasivo</v>
          </cell>
          <cell r="AD3004">
            <v>0</v>
          </cell>
          <cell r="AF3004" t="str">
            <v>Depósitos</v>
          </cell>
          <cell r="AG3004" t="str">
            <v>SALDO CERO</v>
          </cell>
        </row>
        <row r="3005">
          <cell r="N3005" t="str">
            <v>02-Pasivo</v>
          </cell>
          <cell r="AD3005">
            <v>0</v>
          </cell>
          <cell r="AF3005" t="str">
            <v>Depósitos</v>
          </cell>
          <cell r="AG3005" t="str">
            <v>SALDO CERO</v>
          </cell>
        </row>
        <row r="3006">
          <cell r="N3006" t="str">
            <v>02-Pasivo</v>
          </cell>
          <cell r="AD3006">
            <v>0</v>
          </cell>
          <cell r="AF3006" t="str">
            <v>Depósitos</v>
          </cell>
          <cell r="AG3006" t="str">
            <v>SALDO CERO</v>
          </cell>
        </row>
        <row r="3007">
          <cell r="N3007" t="str">
            <v>02-Pasivo</v>
          </cell>
          <cell r="AD3007">
            <v>0</v>
          </cell>
          <cell r="AF3007" t="str">
            <v>Depósitos</v>
          </cell>
          <cell r="AG3007" t="str">
            <v>SALDO CERO</v>
          </cell>
        </row>
        <row r="3008">
          <cell r="N3008" t="str">
            <v>02-Pasivo</v>
          </cell>
          <cell r="AD3008">
            <v>0</v>
          </cell>
          <cell r="AF3008" t="str">
            <v>Depósitos</v>
          </cell>
          <cell r="AG3008" t="str">
            <v>SALDO CERO</v>
          </cell>
        </row>
        <row r="3009">
          <cell r="N3009" t="str">
            <v>02-Pasivo</v>
          </cell>
          <cell r="AD3009">
            <v>0</v>
          </cell>
          <cell r="AF3009" t="str">
            <v>Depósitos</v>
          </cell>
          <cell r="AG3009" t="str">
            <v>SALDO CERO</v>
          </cell>
        </row>
        <row r="3010">
          <cell r="N3010" t="str">
            <v>02-Pasivo</v>
          </cell>
          <cell r="AD3010">
            <v>0</v>
          </cell>
          <cell r="AF3010" t="str">
            <v>Depósitos</v>
          </cell>
          <cell r="AG3010" t="str">
            <v>SALDO CERO</v>
          </cell>
        </row>
        <row r="3011">
          <cell r="N3011" t="str">
            <v>02-Pasivo</v>
          </cell>
          <cell r="AD3011">
            <v>0</v>
          </cell>
          <cell r="AF3011" t="str">
            <v>Depósitos</v>
          </cell>
          <cell r="AG3011" t="str">
            <v>SALDO CERO</v>
          </cell>
        </row>
        <row r="3012">
          <cell r="N3012" t="str">
            <v>02-Pasivo</v>
          </cell>
          <cell r="AD3012">
            <v>0</v>
          </cell>
          <cell r="AF3012" t="str">
            <v>Depósitos</v>
          </cell>
          <cell r="AG3012" t="str">
            <v>SALDO CERO</v>
          </cell>
        </row>
        <row r="3013">
          <cell r="N3013" t="str">
            <v>02-Pasivo</v>
          </cell>
          <cell r="AD3013">
            <v>0</v>
          </cell>
          <cell r="AF3013" t="str">
            <v>Depósitos</v>
          </cell>
          <cell r="AG3013" t="str">
            <v>SALDO CERO</v>
          </cell>
        </row>
        <row r="3014">
          <cell r="N3014" t="str">
            <v>02-Pasivo</v>
          </cell>
          <cell r="AD3014">
            <v>0</v>
          </cell>
          <cell r="AF3014" t="str">
            <v>Depósitos</v>
          </cell>
          <cell r="AG3014" t="str">
            <v>SALDO CERO</v>
          </cell>
        </row>
        <row r="3015">
          <cell r="N3015" t="str">
            <v>02-Pasivo</v>
          </cell>
          <cell r="AD3015">
            <v>0</v>
          </cell>
          <cell r="AF3015" t="str">
            <v>Depósitos</v>
          </cell>
          <cell r="AG3015" t="str">
            <v>SALDO CERO</v>
          </cell>
        </row>
        <row r="3016">
          <cell r="N3016" t="str">
            <v>02-Pasivo</v>
          </cell>
          <cell r="AD3016">
            <v>0</v>
          </cell>
          <cell r="AF3016" t="str">
            <v>Depósitos</v>
          </cell>
          <cell r="AG3016" t="str">
            <v>SALDO CERO</v>
          </cell>
        </row>
        <row r="3017">
          <cell r="N3017" t="str">
            <v>02-Pasivo</v>
          </cell>
          <cell r="AD3017">
            <v>0</v>
          </cell>
          <cell r="AF3017" t="str">
            <v>Depósitos</v>
          </cell>
          <cell r="AG3017" t="str">
            <v>SALDO CERO</v>
          </cell>
        </row>
        <row r="3018">
          <cell r="N3018" t="str">
            <v>02-Pasivo</v>
          </cell>
          <cell r="AD3018">
            <v>0</v>
          </cell>
          <cell r="AF3018" t="str">
            <v>Depósitos</v>
          </cell>
          <cell r="AG3018" t="str">
            <v>SALDO CERO</v>
          </cell>
        </row>
        <row r="3019">
          <cell r="N3019" t="str">
            <v>02-Pasivo</v>
          </cell>
          <cell r="AD3019">
            <v>0</v>
          </cell>
          <cell r="AF3019" t="str">
            <v>Depósitos</v>
          </cell>
          <cell r="AG3019" t="str">
            <v>SALDO CERO</v>
          </cell>
        </row>
        <row r="3020">
          <cell r="N3020" t="str">
            <v>02-Pasivo</v>
          </cell>
          <cell r="AD3020">
            <v>0</v>
          </cell>
          <cell r="AF3020" t="str">
            <v>Depósitos</v>
          </cell>
          <cell r="AG3020" t="str">
            <v>SALDO CERO</v>
          </cell>
        </row>
        <row r="3021">
          <cell r="N3021" t="str">
            <v>02-Pasivo</v>
          </cell>
          <cell r="AD3021">
            <v>0</v>
          </cell>
          <cell r="AF3021" t="str">
            <v>Depósitos</v>
          </cell>
          <cell r="AG3021" t="str">
            <v>SALDO CERO</v>
          </cell>
        </row>
        <row r="3022">
          <cell r="N3022" t="str">
            <v>02-Pasivo</v>
          </cell>
          <cell r="AD3022">
            <v>0</v>
          </cell>
          <cell r="AF3022" t="str">
            <v>Depósitos</v>
          </cell>
          <cell r="AG3022" t="str">
            <v>SALDO CERO</v>
          </cell>
        </row>
        <row r="3023">
          <cell r="N3023" t="str">
            <v>02-Pasivo</v>
          </cell>
          <cell r="AD3023">
            <v>0</v>
          </cell>
          <cell r="AF3023" t="str">
            <v>Depósitos</v>
          </cell>
          <cell r="AG3023" t="str">
            <v>SALDO CERO</v>
          </cell>
        </row>
        <row r="3024">
          <cell r="N3024" t="str">
            <v>02-Pasivo</v>
          </cell>
          <cell r="AD3024">
            <v>0</v>
          </cell>
          <cell r="AF3024" t="str">
            <v>Depósitos</v>
          </cell>
          <cell r="AG3024" t="str">
            <v>SALDO CERO</v>
          </cell>
        </row>
        <row r="3025">
          <cell r="N3025" t="str">
            <v>02-Pasivo</v>
          </cell>
          <cell r="AD3025">
            <v>0</v>
          </cell>
          <cell r="AF3025" t="str">
            <v>Depósitos</v>
          </cell>
          <cell r="AG3025" t="str">
            <v>SALDO CERO</v>
          </cell>
        </row>
        <row r="3026">
          <cell r="N3026" t="str">
            <v>02-Pasivo</v>
          </cell>
          <cell r="AD3026">
            <v>-1050035.3800000001</v>
          </cell>
          <cell r="AF3026" t="str">
            <v>Depósitos</v>
          </cell>
          <cell r="AG3026" t="str">
            <v>NO</v>
          </cell>
        </row>
        <row r="3027">
          <cell r="N3027" t="str">
            <v>02-Pasivo</v>
          </cell>
          <cell r="AD3027">
            <v>-150246.03</v>
          </cell>
          <cell r="AF3027" t="str">
            <v>Depósitos</v>
          </cell>
          <cell r="AG3027" t="str">
            <v>NO</v>
          </cell>
        </row>
        <row r="3028">
          <cell r="N3028" t="str">
            <v>02-Pasivo</v>
          </cell>
          <cell r="AD3028">
            <v>-31957.1</v>
          </cell>
          <cell r="AF3028" t="str">
            <v>Depósitos</v>
          </cell>
          <cell r="AG3028" t="str">
            <v>NO</v>
          </cell>
        </row>
        <row r="3029">
          <cell r="N3029" t="str">
            <v>02-Pasivo</v>
          </cell>
          <cell r="AD3029">
            <v>0</v>
          </cell>
          <cell r="AF3029" t="str">
            <v>Depósitos</v>
          </cell>
          <cell r="AG3029" t="str">
            <v>SALDO CERO</v>
          </cell>
        </row>
        <row r="3030">
          <cell r="N3030" t="str">
            <v>02-Pasivo</v>
          </cell>
          <cell r="AD3030">
            <v>0</v>
          </cell>
          <cell r="AF3030" t="str">
            <v>Depósitos</v>
          </cell>
          <cell r="AG3030" t="str">
            <v>SALDO CERO</v>
          </cell>
        </row>
        <row r="3031">
          <cell r="N3031" t="str">
            <v>02-Pasivo</v>
          </cell>
          <cell r="AD3031">
            <v>0</v>
          </cell>
          <cell r="AF3031" t="str">
            <v>Depósitos</v>
          </cell>
          <cell r="AG3031" t="str">
            <v>SALDO CERO</v>
          </cell>
        </row>
        <row r="3032">
          <cell r="N3032" t="str">
            <v>02-Pasivo</v>
          </cell>
          <cell r="AD3032">
            <v>0</v>
          </cell>
          <cell r="AF3032" t="str">
            <v>Depósitos</v>
          </cell>
          <cell r="AG3032" t="str">
            <v>NO</v>
          </cell>
        </row>
        <row r="3033">
          <cell r="N3033" t="str">
            <v>02-Pasivo</v>
          </cell>
          <cell r="AD3033">
            <v>0</v>
          </cell>
          <cell r="AF3033" t="str">
            <v>Depósitos</v>
          </cell>
          <cell r="AG3033" t="str">
            <v>NO</v>
          </cell>
        </row>
        <row r="3034">
          <cell r="N3034" t="str">
            <v>02-Pasivo</v>
          </cell>
          <cell r="AD3034">
            <v>0</v>
          </cell>
          <cell r="AF3034" t="str">
            <v>Depósitos</v>
          </cell>
          <cell r="AG3034" t="str">
            <v>NO</v>
          </cell>
        </row>
        <row r="3035">
          <cell r="N3035" t="str">
            <v>02-Pasivo</v>
          </cell>
          <cell r="AD3035">
            <v>0</v>
          </cell>
          <cell r="AF3035" t="str">
            <v>Depósitos</v>
          </cell>
          <cell r="AG3035" t="str">
            <v>SALDO CERO</v>
          </cell>
        </row>
        <row r="3036">
          <cell r="N3036" t="str">
            <v>02-Pasivo</v>
          </cell>
          <cell r="AD3036">
            <v>0</v>
          </cell>
          <cell r="AF3036" t="str">
            <v>Depósitos</v>
          </cell>
          <cell r="AG3036" t="str">
            <v>SALDO CERO</v>
          </cell>
        </row>
        <row r="3037">
          <cell r="N3037" t="str">
            <v>02-Pasivo</v>
          </cell>
          <cell r="AD3037">
            <v>0</v>
          </cell>
          <cell r="AF3037" t="str">
            <v>Depósitos</v>
          </cell>
          <cell r="AG3037" t="str">
            <v>SALDO CERO</v>
          </cell>
        </row>
        <row r="3038">
          <cell r="N3038" t="str">
            <v>02-Pasivo</v>
          </cell>
          <cell r="AD3038">
            <v>0</v>
          </cell>
          <cell r="AF3038" t="str">
            <v>Depósitos</v>
          </cell>
          <cell r="AG3038" t="str">
            <v>NO</v>
          </cell>
        </row>
        <row r="3039">
          <cell r="N3039" t="str">
            <v>02-Pasivo</v>
          </cell>
          <cell r="AD3039">
            <v>-7.7399999999979627</v>
          </cell>
          <cell r="AF3039" t="str">
            <v>Depósitos</v>
          </cell>
          <cell r="AG3039" t="str">
            <v>NO</v>
          </cell>
        </row>
        <row r="3040">
          <cell r="N3040" t="str">
            <v>02-Pasivo</v>
          </cell>
          <cell r="AD3040">
            <v>-16464.009999999995</v>
          </cell>
          <cell r="AF3040" t="str">
            <v>Depósitos</v>
          </cell>
          <cell r="AG3040" t="str">
            <v>NO</v>
          </cell>
        </row>
        <row r="3041">
          <cell r="N3041" t="str">
            <v>02-Pasivo</v>
          </cell>
          <cell r="AD3041">
            <v>-6193.35</v>
          </cell>
          <cell r="AF3041" t="str">
            <v>Depósitos</v>
          </cell>
          <cell r="AG3041" t="str">
            <v>NO</v>
          </cell>
        </row>
        <row r="3042">
          <cell r="N3042" t="str">
            <v>02-Pasivo</v>
          </cell>
          <cell r="AD3042">
            <v>0</v>
          </cell>
          <cell r="AF3042" t="str">
            <v>Depósitos</v>
          </cell>
          <cell r="AG3042" t="str">
            <v>SALDO CERO</v>
          </cell>
        </row>
        <row r="3043">
          <cell r="N3043" t="str">
            <v>02-Pasivo</v>
          </cell>
          <cell r="AD3043">
            <v>0</v>
          </cell>
          <cell r="AF3043" t="str">
            <v>Depósitos</v>
          </cell>
          <cell r="AG3043" t="str">
            <v>SALDO CERO</v>
          </cell>
        </row>
        <row r="3044">
          <cell r="N3044" t="str">
            <v>02-Pasivo</v>
          </cell>
          <cell r="AD3044">
            <v>0</v>
          </cell>
          <cell r="AF3044" t="str">
            <v>Depósitos</v>
          </cell>
          <cell r="AG3044" t="str">
            <v>SALDO CERO</v>
          </cell>
        </row>
        <row r="3045">
          <cell r="N3045" t="str">
            <v>02-Pasivo</v>
          </cell>
          <cell r="AD3045">
            <v>0</v>
          </cell>
          <cell r="AF3045" t="str">
            <v>Depósitos</v>
          </cell>
          <cell r="AG3045" t="str">
            <v>SALDO CERO</v>
          </cell>
        </row>
        <row r="3046">
          <cell r="N3046" t="str">
            <v>02-Pasivo</v>
          </cell>
          <cell r="AD3046">
            <v>0</v>
          </cell>
          <cell r="AF3046" t="str">
            <v>Pasivos amparados por contratos de seguro o reaseguro</v>
          </cell>
          <cell r="AG3046" t="str">
            <v>NO</v>
          </cell>
        </row>
        <row r="3047">
          <cell r="N3047" t="str">
            <v>02-Pasivo</v>
          </cell>
          <cell r="AD3047">
            <v>0</v>
          </cell>
          <cell r="AF3047" t="str">
            <v>Pasivos amparados por contratos de seguro o reaseguro</v>
          </cell>
          <cell r="AG3047" t="str">
            <v>NO</v>
          </cell>
        </row>
        <row r="3048">
          <cell r="N3048" t="str">
            <v>02-Pasivo</v>
          </cell>
          <cell r="AD3048">
            <v>0</v>
          </cell>
          <cell r="AF3048" t="str">
            <v>Pasivos amparados por contratos de seguro o reaseguro</v>
          </cell>
          <cell r="AG3048" t="str">
            <v>NO</v>
          </cell>
        </row>
        <row r="3049">
          <cell r="N3049" t="str">
            <v>02-Pasivo</v>
          </cell>
          <cell r="AD3049">
            <v>0</v>
          </cell>
          <cell r="AF3049" t="str">
            <v>Pasivos amparados por contratos de seguro o reaseguro</v>
          </cell>
          <cell r="AG3049" t="str">
            <v>NO</v>
          </cell>
        </row>
        <row r="3050">
          <cell r="N3050" t="str">
            <v>02-Pasivo</v>
          </cell>
          <cell r="AD3050">
            <v>0</v>
          </cell>
          <cell r="AF3050" t="str">
            <v>Pasivos amparados por contratos de seguro o reaseguro</v>
          </cell>
          <cell r="AG3050" t="str">
            <v>NO</v>
          </cell>
        </row>
        <row r="3051">
          <cell r="N3051" t="str">
            <v>02-Pasivo</v>
          </cell>
          <cell r="AD3051">
            <v>0</v>
          </cell>
          <cell r="AF3051" t="str">
            <v>Pasivos amparados por contratos de seguro o reaseguro</v>
          </cell>
          <cell r="AG3051" t="str">
            <v>NO</v>
          </cell>
        </row>
        <row r="3052">
          <cell r="N3052" t="str">
            <v>02-Pasivo</v>
          </cell>
          <cell r="AD3052">
            <v>0</v>
          </cell>
          <cell r="AF3052" t="str">
            <v>Pasivos amparados por contratos de seguro o reaseguro</v>
          </cell>
          <cell r="AG3052" t="str">
            <v>NO</v>
          </cell>
        </row>
        <row r="3053">
          <cell r="N3053" t="str">
            <v>02-Pasivo</v>
          </cell>
          <cell r="AD3053">
            <v>0</v>
          </cell>
          <cell r="AF3053" t="str">
            <v>Pasivos amparados por contratos de seguro o reaseguro</v>
          </cell>
          <cell r="AG3053" t="str">
            <v>NO</v>
          </cell>
        </row>
        <row r="3054">
          <cell r="N3054" t="str">
            <v>02-Pasivo</v>
          </cell>
          <cell r="AD3054">
            <v>-294192.08999999997</v>
          </cell>
          <cell r="AF3054" t="str">
            <v>Cambios del valor razonable de los elementos cubiertos de una cartera con cobertura del riesgo de tipo de interés</v>
          </cell>
          <cell r="AG3054" t="str">
            <v>NO</v>
          </cell>
        </row>
        <row r="3055">
          <cell r="N3055" t="str">
            <v>02-Pasivo</v>
          </cell>
          <cell r="AD3055">
            <v>-9038.85</v>
          </cell>
          <cell r="AF3055" t="str">
            <v>Cambios del valor razonable de los elementos cubiertos de una cartera con cobertura del riesgo de tipo de interés</v>
          </cell>
          <cell r="AG3055" t="str">
            <v>NO</v>
          </cell>
        </row>
        <row r="3056">
          <cell r="N3056" t="str">
            <v>02-Pasivo</v>
          </cell>
          <cell r="AD3056">
            <v>-12702518.479999999</v>
          </cell>
          <cell r="AF3056" t="str">
            <v xml:space="preserve">Posiciones cortas </v>
          </cell>
          <cell r="AG3056" t="str">
            <v>RMDO Si</v>
          </cell>
        </row>
        <row r="3057">
          <cell r="N3057" t="str">
            <v>02-Pasivo</v>
          </cell>
          <cell r="AD3057">
            <v>0</v>
          </cell>
          <cell r="AF3057" t="str">
            <v xml:space="preserve">Posiciones cortas </v>
          </cell>
          <cell r="AG3057" t="str">
            <v>RMDO Si</v>
          </cell>
        </row>
        <row r="3058">
          <cell r="N3058" t="str">
            <v>02-Pasivo</v>
          </cell>
          <cell r="AD3058">
            <v>-1212835.72</v>
          </cell>
          <cell r="AF3058" t="str">
            <v xml:space="preserve">Posiciones cortas </v>
          </cell>
          <cell r="AG3058" t="str">
            <v>RMDO Si</v>
          </cell>
        </row>
        <row r="3059">
          <cell r="N3059" t="str">
            <v>02-Pasivo</v>
          </cell>
          <cell r="AD3059">
            <v>-1086685.3400000001</v>
          </cell>
          <cell r="AF3059" t="str">
            <v xml:space="preserve">Posiciones cortas </v>
          </cell>
          <cell r="AG3059" t="str">
            <v>RMDO Si</v>
          </cell>
        </row>
        <row r="3060">
          <cell r="N3060" t="str">
            <v>02-Pasivo</v>
          </cell>
          <cell r="AD3060">
            <v>-55324476.639999948</v>
          </cell>
          <cell r="AF3060" t="str">
            <v>Derivados</v>
          </cell>
          <cell r="AG3060" t="str">
            <v>RMDO Si</v>
          </cell>
        </row>
        <row r="3061">
          <cell r="N3061" t="str">
            <v>02-Pasivo</v>
          </cell>
          <cell r="AD3061">
            <v>-78854.980000000025</v>
          </cell>
          <cell r="AF3061" t="str">
            <v>Derivados</v>
          </cell>
          <cell r="AG3061" t="str">
            <v>RMDO Si</v>
          </cell>
        </row>
        <row r="3062">
          <cell r="N3062" t="str">
            <v>02-Pasivo</v>
          </cell>
          <cell r="AD3062">
            <v>-3458744.2399999998</v>
          </cell>
          <cell r="AF3062" t="str">
            <v>Derivados - contabilidad de coberturas</v>
          </cell>
          <cell r="AG3062" t="str">
            <v>CCR</v>
          </cell>
        </row>
        <row r="3063">
          <cell r="N3063" t="str">
            <v>02-Pasivo</v>
          </cell>
          <cell r="AD3063">
            <v>-947027.82</v>
          </cell>
          <cell r="AF3063" t="str">
            <v>Derivados - contabilidad de coberturas</v>
          </cell>
          <cell r="AG3063" t="str">
            <v>CCR</v>
          </cell>
        </row>
        <row r="3064">
          <cell r="N3064" t="str">
            <v>02-Pasivo</v>
          </cell>
          <cell r="AD3064">
            <v>-273453.38</v>
          </cell>
          <cell r="AF3064" t="str">
            <v>Derivados - contabilidad de coberturas</v>
          </cell>
          <cell r="AG3064" t="str">
            <v>CCR</v>
          </cell>
        </row>
        <row r="3065">
          <cell r="N3065" t="str">
            <v>02-Pasivo</v>
          </cell>
          <cell r="AD3065">
            <v>0</v>
          </cell>
          <cell r="AF3065" t="str">
            <v>Derivados - contabilidad de coberturas</v>
          </cell>
          <cell r="AG3065" t="str">
            <v>CCR</v>
          </cell>
        </row>
        <row r="3066">
          <cell r="N3066" t="str">
            <v>02-Pasivo</v>
          </cell>
          <cell r="AD3066">
            <v>-1655372.3300000003</v>
          </cell>
          <cell r="AF3066" t="str">
            <v>Derivados - contabilidad de coberturas</v>
          </cell>
          <cell r="AG3066" t="str">
            <v>CCR</v>
          </cell>
        </row>
        <row r="3067">
          <cell r="N3067" t="str">
            <v>02-Pasivo</v>
          </cell>
          <cell r="AD3067">
            <v>-25247.57</v>
          </cell>
          <cell r="AF3067" t="str">
            <v>Derivados - contabilidad de coberturas</v>
          </cell>
          <cell r="AG3067" t="str">
            <v>CCR</v>
          </cell>
        </row>
        <row r="3068">
          <cell r="N3068" t="str">
            <v>02-Pasivo</v>
          </cell>
          <cell r="AD3068">
            <v>0</v>
          </cell>
          <cell r="AF3068" t="str">
            <v>Valores representativos de deuda emitidos</v>
          </cell>
          <cell r="AG3068" t="str">
            <v>RMDO Si</v>
          </cell>
        </row>
        <row r="3069">
          <cell r="N3069" t="str">
            <v>02-Pasivo</v>
          </cell>
          <cell r="AD3069">
            <v>0</v>
          </cell>
          <cell r="AF3069" t="str">
            <v>Valores representativos de deuda emitidos</v>
          </cell>
          <cell r="AG3069" t="str">
            <v>RMDO Si</v>
          </cell>
        </row>
        <row r="3070">
          <cell r="N3070" t="str">
            <v>02-Pasivo</v>
          </cell>
          <cell r="AD3070">
            <v>0</v>
          </cell>
          <cell r="AF3070" t="str">
            <v>Valores representativos de deuda emitidos</v>
          </cell>
          <cell r="AG3070" t="str">
            <v>RMDO Si</v>
          </cell>
        </row>
        <row r="3071">
          <cell r="N3071" t="str">
            <v>02-Pasivo</v>
          </cell>
          <cell r="AD3071">
            <v>-211177.77000000002</v>
          </cell>
          <cell r="AF3071" t="str">
            <v>Valores representativos de deuda emitidos</v>
          </cell>
          <cell r="AG3071" t="str">
            <v>RMDO Si</v>
          </cell>
        </row>
        <row r="3072">
          <cell r="N3072" t="str">
            <v>02-Pasivo</v>
          </cell>
          <cell r="AD3072">
            <v>0</v>
          </cell>
          <cell r="AF3072" t="str">
            <v>Valores representativos de deuda emitidos</v>
          </cell>
          <cell r="AG3072" t="str">
            <v>RMDO Si</v>
          </cell>
        </row>
        <row r="3073">
          <cell r="N3073" t="str">
            <v>02-Pasivo</v>
          </cell>
          <cell r="AD3073">
            <v>0</v>
          </cell>
          <cell r="AF3073" t="str">
            <v>Valores representativos de deuda emitidos</v>
          </cell>
          <cell r="AG3073" t="str">
            <v>RMDO Si</v>
          </cell>
        </row>
        <row r="3074">
          <cell r="N3074" t="str">
            <v>02-Pasivo</v>
          </cell>
          <cell r="AD3074">
            <v>-27848.25</v>
          </cell>
          <cell r="AF3074" t="str">
            <v>Valores representativos de deuda emitidos</v>
          </cell>
          <cell r="AG3074" t="str">
            <v>NO</v>
          </cell>
        </row>
        <row r="3075">
          <cell r="N3075" t="str">
            <v>02-Pasivo</v>
          </cell>
          <cell r="AD3075">
            <v>0</v>
          </cell>
          <cell r="AF3075" t="str">
            <v>Valores representativos de deuda emitidos</v>
          </cell>
          <cell r="AG3075" t="str">
            <v>NO</v>
          </cell>
        </row>
        <row r="3076">
          <cell r="N3076" t="str">
            <v>02-Pasivo</v>
          </cell>
          <cell r="AD3076">
            <v>0</v>
          </cell>
          <cell r="AF3076" t="str">
            <v>Valores representativos de deuda emitidos</v>
          </cell>
          <cell r="AG3076" t="str">
            <v>NO</v>
          </cell>
        </row>
        <row r="3077">
          <cell r="N3077" t="str">
            <v>02-Pasivo</v>
          </cell>
          <cell r="AD3077">
            <v>0</v>
          </cell>
          <cell r="AF3077" t="str">
            <v>Valores representativos de deuda emitidos</v>
          </cell>
          <cell r="AG3077" t="str">
            <v>RMDO Si</v>
          </cell>
        </row>
        <row r="3078">
          <cell r="N3078" t="str">
            <v>02-Pasivo</v>
          </cell>
          <cell r="AD3078">
            <v>0</v>
          </cell>
          <cell r="AF3078" t="str">
            <v>Valores representativos de deuda emitidos</v>
          </cell>
          <cell r="AG3078" t="str">
            <v>RMDO Si</v>
          </cell>
        </row>
        <row r="3079">
          <cell r="N3079" t="str">
            <v>02-Pasivo</v>
          </cell>
          <cell r="AD3079">
            <v>0</v>
          </cell>
          <cell r="AF3079" t="str">
            <v>Valores representativos de deuda emitidos</v>
          </cell>
          <cell r="AG3079" t="str">
            <v>RMDO Si</v>
          </cell>
        </row>
        <row r="3080">
          <cell r="N3080" t="str">
            <v>02-Pasivo</v>
          </cell>
          <cell r="AD3080">
            <v>0</v>
          </cell>
          <cell r="AF3080" t="str">
            <v>Valores representativos de deuda emitidos</v>
          </cell>
          <cell r="AG3080" t="str">
            <v>RMDO Si</v>
          </cell>
        </row>
        <row r="3081">
          <cell r="N3081" t="str">
            <v>02-Pasivo</v>
          </cell>
          <cell r="AD3081">
            <v>0</v>
          </cell>
          <cell r="AF3081" t="str">
            <v>Valores representativos de deuda emitidos</v>
          </cell>
          <cell r="AG3081" t="str">
            <v>RMDO Si</v>
          </cell>
        </row>
        <row r="3082">
          <cell r="N3082" t="str">
            <v>02-Pasivo</v>
          </cell>
          <cell r="AD3082">
            <v>-2093409.75</v>
          </cell>
          <cell r="AF3082" t="str">
            <v>Valores representativos de deuda emitidos</v>
          </cell>
          <cell r="AG3082" t="str">
            <v>RMDO Si</v>
          </cell>
        </row>
        <row r="3083">
          <cell r="N3083" t="str">
            <v>02-Pasivo</v>
          </cell>
          <cell r="AD3083">
            <v>-141539.93</v>
          </cell>
          <cell r="AF3083" t="str">
            <v>Valores representativos de deuda emitidos</v>
          </cell>
          <cell r="AG3083" t="str">
            <v>NO</v>
          </cell>
        </row>
        <row r="3084">
          <cell r="N3084" t="str">
            <v>02-Pasivo</v>
          </cell>
          <cell r="AD3084">
            <v>-21228387.169999998</v>
          </cell>
          <cell r="AF3084" t="str">
            <v>Valores representativos de deuda emitidos</v>
          </cell>
          <cell r="AG3084" t="str">
            <v>NO</v>
          </cell>
        </row>
        <row r="3085">
          <cell r="N3085" t="str">
            <v>02-Pasivo</v>
          </cell>
          <cell r="AD3085">
            <v>-109489228.37</v>
          </cell>
          <cell r="AF3085" t="str">
            <v>Valores representativos de deuda emitidos</v>
          </cell>
          <cell r="AG3085" t="str">
            <v>NO</v>
          </cell>
        </row>
        <row r="3086">
          <cell r="N3086" t="str">
            <v>02-Pasivo</v>
          </cell>
          <cell r="AD3086">
            <v>0</v>
          </cell>
          <cell r="AF3086" t="str">
            <v>Valores representativos de deuda emitidos</v>
          </cell>
          <cell r="AG3086" t="str">
            <v>NO</v>
          </cell>
        </row>
        <row r="3087">
          <cell r="N3087" t="str">
            <v>02-Pasivo</v>
          </cell>
          <cell r="AD3087">
            <v>0</v>
          </cell>
          <cell r="AF3087" t="str">
            <v>Valores representativos de deuda emitidos</v>
          </cell>
          <cell r="AG3087" t="str">
            <v>NO</v>
          </cell>
        </row>
        <row r="3088">
          <cell r="N3088" t="str">
            <v>02-Pasivo</v>
          </cell>
          <cell r="AD3088">
            <v>0</v>
          </cell>
          <cell r="AF3088" t="str">
            <v>Valores representativos de deuda emitidos</v>
          </cell>
          <cell r="AG3088" t="str">
            <v>NO</v>
          </cell>
        </row>
        <row r="3089">
          <cell r="N3089" t="str">
            <v>02-Pasivo</v>
          </cell>
          <cell r="AD3089">
            <v>-216514.24</v>
          </cell>
          <cell r="AF3089" t="str">
            <v>Valores representativos de deuda emitidos</v>
          </cell>
          <cell r="AG3089" t="str">
            <v>NO</v>
          </cell>
        </row>
        <row r="3090">
          <cell r="N3090" t="str">
            <v>02-Pasivo</v>
          </cell>
          <cell r="AD3090">
            <v>-13248556.419999998</v>
          </cell>
          <cell r="AF3090" t="str">
            <v>Valores representativos de deuda emitidos</v>
          </cell>
          <cell r="AG3090" t="str">
            <v>NO</v>
          </cell>
        </row>
        <row r="3091">
          <cell r="N3091" t="str">
            <v>02-Pasivo</v>
          </cell>
          <cell r="AD3091">
            <v>-9734261.1700000018</v>
          </cell>
          <cell r="AF3091" t="str">
            <v>Valores representativos de deuda emitidos</v>
          </cell>
          <cell r="AG3091" t="str">
            <v>NO</v>
          </cell>
        </row>
        <row r="3092">
          <cell r="N3092" t="str">
            <v>02-Pasivo</v>
          </cell>
          <cell r="AD3092">
            <v>-11.18</v>
          </cell>
          <cell r="AF3092" t="str">
            <v>Valores representativos de deuda emitidos</v>
          </cell>
          <cell r="AG3092" t="str">
            <v>NO</v>
          </cell>
        </row>
        <row r="3093">
          <cell r="N3093" t="str">
            <v>02-Pasivo</v>
          </cell>
          <cell r="AD3093">
            <v>0</v>
          </cell>
          <cell r="AF3093" t="str">
            <v>Valores representativos de deuda emitidos</v>
          </cell>
          <cell r="AG3093" t="str">
            <v>SALDO CERO</v>
          </cell>
        </row>
        <row r="3094">
          <cell r="N3094" t="str">
            <v>02-Pasivo</v>
          </cell>
          <cell r="AD3094">
            <v>0</v>
          </cell>
          <cell r="AF3094" t="str">
            <v>Valores representativos de deuda emitidos</v>
          </cell>
          <cell r="AG3094" t="str">
            <v>SALDO CERO</v>
          </cell>
        </row>
        <row r="3095">
          <cell r="N3095" t="str">
            <v>02-Pasivo</v>
          </cell>
          <cell r="AD3095">
            <v>0</v>
          </cell>
          <cell r="AF3095" t="str">
            <v>Valores representativos de deuda emitidos</v>
          </cell>
          <cell r="AG3095" t="str">
            <v>SALDO CERO</v>
          </cell>
        </row>
        <row r="3096">
          <cell r="N3096" t="str">
            <v>02-Pasivo</v>
          </cell>
          <cell r="AD3096">
            <v>0</v>
          </cell>
          <cell r="AF3096" t="str">
            <v>Valores representativos de deuda emitidos</v>
          </cell>
          <cell r="AG3096" t="str">
            <v>SALDO CERO</v>
          </cell>
        </row>
        <row r="3097">
          <cell r="N3097" t="str">
            <v>02-Pasivo</v>
          </cell>
          <cell r="AD3097">
            <v>0</v>
          </cell>
          <cell r="AF3097" t="str">
            <v>Valores representativos de deuda emitidos</v>
          </cell>
          <cell r="AG3097" t="str">
            <v>SALDO CERO</v>
          </cell>
        </row>
        <row r="3098">
          <cell r="N3098" t="str">
            <v>02-Pasivo</v>
          </cell>
          <cell r="AD3098">
            <v>-345403.69999999995</v>
          </cell>
          <cell r="AF3098" t="str">
            <v>Valores representativos de deuda emitidos</v>
          </cell>
          <cell r="AG3098" t="str">
            <v>NO</v>
          </cell>
        </row>
        <row r="3099">
          <cell r="N3099" t="str">
            <v>02-Pasivo</v>
          </cell>
          <cell r="AD3099">
            <v>0</v>
          </cell>
          <cell r="AF3099" t="str">
            <v>Valores representativos de deuda emitidos</v>
          </cell>
          <cell r="AG3099" t="str">
            <v>SALDO CERO</v>
          </cell>
        </row>
        <row r="3100">
          <cell r="N3100" t="str">
            <v>02-Pasivo</v>
          </cell>
          <cell r="AD3100">
            <v>0</v>
          </cell>
          <cell r="AF3100" t="str">
            <v>Valores representativos de deuda emitidos</v>
          </cell>
          <cell r="AG3100" t="str">
            <v>SALDO CERO</v>
          </cell>
        </row>
        <row r="3101">
          <cell r="N3101" t="str">
            <v>02-Pasivo</v>
          </cell>
          <cell r="AD3101">
            <v>0</v>
          </cell>
          <cell r="AF3101" t="str">
            <v>Valores representativos de deuda emitidos</v>
          </cell>
          <cell r="AG3101" t="str">
            <v>SALDO CERO</v>
          </cell>
        </row>
        <row r="3102">
          <cell r="N3102" t="str">
            <v>02-Pasivo</v>
          </cell>
          <cell r="AD3102">
            <v>0</v>
          </cell>
          <cell r="AF3102" t="str">
            <v>Valores representativos de deuda emitidos</v>
          </cell>
          <cell r="AG3102" t="str">
            <v>SALDO CERO</v>
          </cell>
        </row>
        <row r="3103">
          <cell r="N3103" t="str">
            <v>02-Pasivo</v>
          </cell>
          <cell r="AD3103">
            <v>0</v>
          </cell>
          <cell r="AF3103" t="str">
            <v>Valores representativos de deuda emitidos</v>
          </cell>
          <cell r="AG3103" t="str">
            <v>SALDO CERO</v>
          </cell>
        </row>
        <row r="3104">
          <cell r="N3104" t="str">
            <v>02-Pasivo</v>
          </cell>
          <cell r="AD3104">
            <v>0</v>
          </cell>
          <cell r="AF3104" t="str">
            <v>Valores representativos de deuda emitidos</v>
          </cell>
          <cell r="AG3104" t="str">
            <v>RMDO Si</v>
          </cell>
        </row>
        <row r="3105">
          <cell r="N3105" t="str">
            <v>02-Pasivo</v>
          </cell>
          <cell r="AD3105">
            <v>0</v>
          </cell>
          <cell r="AF3105" t="str">
            <v>Valores representativos de deuda emitidos</v>
          </cell>
          <cell r="AG3105" t="str">
            <v>RMDO Si</v>
          </cell>
        </row>
        <row r="3106">
          <cell r="N3106" t="str">
            <v>02-Pasivo</v>
          </cell>
          <cell r="AD3106">
            <v>-5126.51</v>
          </cell>
          <cell r="AF3106" t="str">
            <v>Valores representativos de deuda emitidos</v>
          </cell>
          <cell r="AG3106" t="str">
            <v>NO</v>
          </cell>
        </row>
        <row r="3107">
          <cell r="N3107" t="str">
            <v>02-Pasivo</v>
          </cell>
          <cell r="AD3107">
            <v>0</v>
          </cell>
          <cell r="AF3107" t="str">
            <v>Valores representativos de deuda emitidos</v>
          </cell>
          <cell r="AG3107" t="str">
            <v>NO</v>
          </cell>
        </row>
        <row r="3108">
          <cell r="N3108" t="str">
            <v>02-Pasivo</v>
          </cell>
          <cell r="AD3108">
            <v>0</v>
          </cell>
          <cell r="AF3108" t="str">
            <v>Valores representativos de deuda emitidos</v>
          </cell>
          <cell r="AG3108" t="str">
            <v>NO</v>
          </cell>
        </row>
        <row r="3109">
          <cell r="N3109" t="str">
            <v>02-Pasivo</v>
          </cell>
          <cell r="AD3109">
            <v>-153148.31</v>
          </cell>
          <cell r="AF3109" t="str">
            <v>Valores representativos de deuda emitidos</v>
          </cell>
          <cell r="AG3109" t="str">
            <v>NO</v>
          </cell>
        </row>
        <row r="3110">
          <cell r="N3110" t="str">
            <v>02-Pasivo</v>
          </cell>
          <cell r="AD3110">
            <v>16777</v>
          </cell>
          <cell r="AF3110" t="str">
            <v>Valores representativos de deuda emitidos</v>
          </cell>
          <cell r="AG3110" t="str">
            <v>NO</v>
          </cell>
        </row>
        <row r="3111">
          <cell r="N3111" t="str">
            <v>02-Pasivo</v>
          </cell>
          <cell r="AD3111">
            <v>0</v>
          </cell>
          <cell r="AF3111" t="str">
            <v>Valores representativos de deuda emitidos</v>
          </cell>
          <cell r="AG3111" t="str">
            <v>RMDO Si</v>
          </cell>
        </row>
        <row r="3112">
          <cell r="N3112" t="str">
            <v>02-Pasivo</v>
          </cell>
          <cell r="AD3112">
            <v>0</v>
          </cell>
          <cell r="AF3112" t="str">
            <v>Valores representativos de deuda emitidos</v>
          </cell>
          <cell r="AG3112" t="str">
            <v>RMDO Si</v>
          </cell>
        </row>
        <row r="3113">
          <cell r="N3113" t="str">
            <v>02-Pasivo</v>
          </cell>
          <cell r="AD3113">
            <v>-6216322.7799999993</v>
          </cell>
          <cell r="AF3113" t="str">
            <v>Valores representativos de deuda emitidos</v>
          </cell>
          <cell r="AG3113" t="str">
            <v>NO</v>
          </cell>
        </row>
        <row r="3114">
          <cell r="N3114" t="str">
            <v>02-Pasivo</v>
          </cell>
          <cell r="AD3114">
            <v>0</v>
          </cell>
          <cell r="AF3114" t="str">
            <v>Valores representativos de deuda emitidos</v>
          </cell>
          <cell r="AG3114" t="str">
            <v>SALDO CERO</v>
          </cell>
        </row>
        <row r="3115">
          <cell r="N3115" t="str">
            <v>02-Pasivo</v>
          </cell>
          <cell r="AD3115">
            <v>0</v>
          </cell>
          <cell r="AF3115" t="str">
            <v>Valores representativos de deuda emitidos</v>
          </cell>
          <cell r="AG3115" t="str">
            <v>SALDO CERO</v>
          </cell>
        </row>
        <row r="3116">
          <cell r="N3116" t="str">
            <v>02-Pasivo</v>
          </cell>
          <cell r="AD3116">
            <v>0</v>
          </cell>
          <cell r="AF3116" t="str">
            <v>Valores representativos de deuda emitidos</v>
          </cell>
          <cell r="AG3116" t="str">
            <v>SALDO CERO</v>
          </cell>
        </row>
        <row r="3117">
          <cell r="N3117" t="str">
            <v>02-Pasivo</v>
          </cell>
          <cell r="AD3117">
            <v>0</v>
          </cell>
          <cell r="AF3117" t="str">
            <v>Valores representativos de deuda emitidos</v>
          </cell>
          <cell r="AG3117" t="str">
            <v>SALDO CERO</v>
          </cell>
        </row>
        <row r="3118">
          <cell r="N3118" t="str">
            <v>02-Pasivo</v>
          </cell>
          <cell r="AD3118">
            <v>0</v>
          </cell>
          <cell r="AF3118" t="str">
            <v>Valores representativos de deuda emitidos</v>
          </cell>
          <cell r="AG3118" t="str">
            <v>SALDO CERO</v>
          </cell>
        </row>
        <row r="3119">
          <cell r="N3119" t="str">
            <v>02-Pasivo</v>
          </cell>
          <cell r="AD3119">
            <v>0</v>
          </cell>
          <cell r="AF3119" t="str">
            <v>Valores representativos de deuda emitidos</v>
          </cell>
          <cell r="AG3119" t="str">
            <v>SALDO CERO</v>
          </cell>
        </row>
        <row r="3120">
          <cell r="N3120" t="str">
            <v>02-Pasivo</v>
          </cell>
          <cell r="AD3120">
            <v>0</v>
          </cell>
          <cell r="AF3120" t="str">
            <v>Valores representativos de deuda emitidos</v>
          </cell>
          <cell r="AG3120" t="str">
            <v>SALDO CERO</v>
          </cell>
        </row>
        <row r="3121">
          <cell r="N3121" t="str">
            <v>02-Pasivo</v>
          </cell>
          <cell r="AD3121">
            <v>0</v>
          </cell>
          <cell r="AF3121" t="str">
            <v>Valores representativos de deuda emitidos</v>
          </cell>
          <cell r="AG3121" t="str">
            <v>SALDO CERO</v>
          </cell>
        </row>
        <row r="3122">
          <cell r="N3122" t="str">
            <v>02-Pasivo</v>
          </cell>
          <cell r="AD3122">
            <v>0</v>
          </cell>
          <cell r="AF3122" t="str">
            <v>Valores representativos de deuda emitidos</v>
          </cell>
          <cell r="AG3122" t="str">
            <v>SALDO CERO</v>
          </cell>
        </row>
        <row r="3123">
          <cell r="N3123" t="str">
            <v>02-Pasivo</v>
          </cell>
          <cell r="AD3123">
            <v>0</v>
          </cell>
          <cell r="AF3123" t="str">
            <v>Valores representativos de deuda emitidos</v>
          </cell>
          <cell r="AG3123" t="str">
            <v>SALDO CERO</v>
          </cell>
        </row>
        <row r="3124">
          <cell r="N3124" t="str">
            <v>02-Pasivo</v>
          </cell>
          <cell r="AD3124">
            <v>0</v>
          </cell>
          <cell r="AF3124" t="str">
            <v>Valores representativos de deuda emitidos</v>
          </cell>
          <cell r="AG3124" t="str">
            <v>SALDO CERO</v>
          </cell>
        </row>
        <row r="3125">
          <cell r="N3125" t="str">
            <v>02-Pasivo</v>
          </cell>
          <cell r="AD3125">
            <v>0</v>
          </cell>
          <cell r="AF3125" t="str">
            <v>Valores representativos de deuda emitidos</v>
          </cell>
          <cell r="AG3125" t="str">
            <v>SALDO CERO</v>
          </cell>
        </row>
        <row r="3126">
          <cell r="N3126" t="str">
            <v>02-Pasivo</v>
          </cell>
          <cell r="AD3126">
            <v>0</v>
          </cell>
          <cell r="AF3126" t="str">
            <v>Valores representativos de deuda emitidos</v>
          </cell>
          <cell r="AG3126" t="str">
            <v>SALDO CERO</v>
          </cell>
        </row>
        <row r="3127">
          <cell r="N3127" t="str">
            <v>02-Pasivo</v>
          </cell>
          <cell r="AD3127">
            <v>0</v>
          </cell>
          <cell r="AF3127" t="str">
            <v>Valores representativos de deuda emitidos</v>
          </cell>
          <cell r="AG3127" t="str">
            <v>SALDO CERO</v>
          </cell>
        </row>
        <row r="3128">
          <cell r="N3128" t="str">
            <v>02-Pasivo</v>
          </cell>
          <cell r="AD3128">
            <v>0</v>
          </cell>
          <cell r="AF3128" t="str">
            <v>Valores representativos de deuda emitidos</v>
          </cell>
          <cell r="AG3128" t="str">
            <v>SALDO CERO</v>
          </cell>
        </row>
        <row r="3129">
          <cell r="N3129" t="str">
            <v>02-Pasivo</v>
          </cell>
          <cell r="AD3129">
            <v>0</v>
          </cell>
          <cell r="AF3129" t="str">
            <v>Valores representativos de deuda emitidos</v>
          </cell>
          <cell r="AG3129" t="str">
            <v>SALDO CERO</v>
          </cell>
        </row>
        <row r="3130">
          <cell r="N3130" t="str">
            <v>02-Pasivo</v>
          </cell>
          <cell r="AD3130">
            <v>0</v>
          </cell>
          <cell r="AF3130" t="str">
            <v>Valores representativos de deuda emitidos</v>
          </cell>
          <cell r="AG3130" t="str">
            <v>SALDO CERO</v>
          </cell>
        </row>
        <row r="3131">
          <cell r="N3131" t="str">
            <v>02-Pasivo</v>
          </cell>
          <cell r="AD3131">
            <v>0</v>
          </cell>
          <cell r="AF3131" t="str">
            <v>Valores representativos de deuda emitidos</v>
          </cell>
          <cell r="AG3131" t="str">
            <v>SALDO CERO</v>
          </cell>
        </row>
        <row r="3132">
          <cell r="N3132" t="str">
            <v>02-Pasivo</v>
          </cell>
          <cell r="AD3132">
            <v>0</v>
          </cell>
          <cell r="AF3132" t="str">
            <v>Valores representativos de deuda emitidos</v>
          </cell>
          <cell r="AG3132" t="str">
            <v>SALDO CERO</v>
          </cell>
        </row>
        <row r="3133">
          <cell r="N3133" t="str">
            <v>02-Pasivo</v>
          </cell>
          <cell r="AD3133">
            <v>0</v>
          </cell>
          <cell r="AF3133" t="str">
            <v>Valores representativos de deuda emitidos</v>
          </cell>
          <cell r="AG3133" t="str">
            <v>SALDO CERO</v>
          </cell>
        </row>
        <row r="3134">
          <cell r="N3134" t="str">
            <v>02-Pasivo</v>
          </cell>
          <cell r="AD3134">
            <v>0</v>
          </cell>
          <cell r="AF3134" t="str">
            <v>Valores representativos de deuda emitidos</v>
          </cell>
          <cell r="AG3134" t="str">
            <v>SALDO CERO</v>
          </cell>
        </row>
        <row r="3135">
          <cell r="N3135" t="str">
            <v>02-Pasivo</v>
          </cell>
          <cell r="AD3135">
            <v>0</v>
          </cell>
          <cell r="AF3135" t="str">
            <v>Valores representativos de deuda emitidos</v>
          </cell>
          <cell r="AG3135" t="str">
            <v>SALDO CERO</v>
          </cell>
        </row>
        <row r="3136">
          <cell r="N3136" t="str">
            <v>02-Pasivo</v>
          </cell>
          <cell r="AD3136">
            <v>0</v>
          </cell>
          <cell r="AF3136" t="str">
            <v>Valores representativos de deuda emitidos</v>
          </cell>
          <cell r="AG3136" t="str">
            <v>SALDO CERO</v>
          </cell>
        </row>
        <row r="3137">
          <cell r="N3137" t="str">
            <v>02-Pasivo</v>
          </cell>
          <cell r="AD3137">
            <v>0</v>
          </cell>
          <cell r="AF3137" t="str">
            <v>Valores representativos de deuda emitidos</v>
          </cell>
          <cell r="AG3137" t="str">
            <v>SALDO CERO</v>
          </cell>
        </row>
        <row r="3138">
          <cell r="N3138" t="str">
            <v>02-Pasivo</v>
          </cell>
          <cell r="AD3138">
            <v>0</v>
          </cell>
          <cell r="AF3138" t="str">
            <v>Valores representativos de deuda emitidos</v>
          </cell>
          <cell r="AG3138" t="str">
            <v>RMDO Si</v>
          </cell>
        </row>
        <row r="3139">
          <cell r="N3139" t="str">
            <v>02-Pasivo</v>
          </cell>
          <cell r="AD3139">
            <v>0</v>
          </cell>
          <cell r="AF3139" t="str">
            <v>Valores representativos de deuda emitidos</v>
          </cell>
          <cell r="AG3139" t="str">
            <v>RMDO Si</v>
          </cell>
        </row>
        <row r="3140">
          <cell r="N3140" t="str">
            <v>02-Pasivo</v>
          </cell>
          <cell r="AD3140">
            <v>0</v>
          </cell>
          <cell r="AF3140" t="str">
            <v>Valores representativos de deuda emitidos</v>
          </cell>
          <cell r="AG3140" t="str">
            <v>RMDO Si</v>
          </cell>
        </row>
        <row r="3141">
          <cell r="N3141" t="str">
            <v>02-Pasivo</v>
          </cell>
          <cell r="AD3141">
            <v>0</v>
          </cell>
          <cell r="AF3141" t="str">
            <v>Valores representativos de deuda emitidos</v>
          </cell>
          <cell r="AG3141" t="str">
            <v>RMDO Si</v>
          </cell>
        </row>
        <row r="3142">
          <cell r="N3142" t="str">
            <v>02-Pasivo</v>
          </cell>
          <cell r="AD3142">
            <v>-6601441.6600000039</v>
          </cell>
          <cell r="AF3142" t="str">
            <v>Valores representativos de deuda emitidos</v>
          </cell>
          <cell r="AG3142" t="str">
            <v>NO</v>
          </cell>
        </row>
        <row r="3143">
          <cell r="N3143" t="str">
            <v>02-Pasivo</v>
          </cell>
          <cell r="AD3143">
            <v>-33008596.349999987</v>
          </cell>
          <cell r="AF3143" t="str">
            <v>Valores representativos de deuda emitidos</v>
          </cell>
          <cell r="AG3143" t="str">
            <v>NO</v>
          </cell>
        </row>
        <row r="3144">
          <cell r="N3144" t="str">
            <v>02-Pasivo</v>
          </cell>
          <cell r="AD3144">
            <v>0</v>
          </cell>
          <cell r="AF3144" t="str">
            <v>Valores representativos de deuda emitidos</v>
          </cell>
          <cell r="AG3144" t="str">
            <v>RMDO Si</v>
          </cell>
        </row>
        <row r="3145">
          <cell r="N3145" t="str">
            <v>02-Pasivo</v>
          </cell>
          <cell r="AD3145">
            <v>0</v>
          </cell>
          <cell r="AF3145" t="str">
            <v>Valores representativos de deuda emitidos</v>
          </cell>
          <cell r="AG3145" t="str">
            <v>RMDO Si</v>
          </cell>
        </row>
        <row r="3146">
          <cell r="N3146" t="str">
            <v>02-Pasivo</v>
          </cell>
          <cell r="AD3146">
            <v>0</v>
          </cell>
          <cell r="AF3146" t="str">
            <v>Valores representativos de deuda emitidos</v>
          </cell>
          <cell r="AG3146" t="str">
            <v>RMDO Si</v>
          </cell>
        </row>
        <row r="3147">
          <cell r="N3147" t="str">
            <v>02-Pasivo</v>
          </cell>
          <cell r="AD3147">
            <v>0</v>
          </cell>
          <cell r="AF3147" t="str">
            <v>Valores representativos de deuda emitidos</v>
          </cell>
          <cell r="AG3147" t="str">
            <v>RMDO Si</v>
          </cell>
        </row>
        <row r="3148">
          <cell r="N3148" t="str">
            <v>02-Pasivo</v>
          </cell>
          <cell r="AD3148">
            <v>0</v>
          </cell>
          <cell r="AF3148" t="str">
            <v>Valores representativos de deuda emitidos</v>
          </cell>
          <cell r="AG3148" t="str">
            <v>RMDO Si</v>
          </cell>
        </row>
        <row r="3149">
          <cell r="N3149" t="str">
            <v>02-Pasivo</v>
          </cell>
          <cell r="AD3149">
            <v>0</v>
          </cell>
          <cell r="AF3149" t="str">
            <v>Valores representativos de deuda emitidos</v>
          </cell>
          <cell r="AG3149" t="str">
            <v>RMDO Si</v>
          </cell>
        </row>
        <row r="3150">
          <cell r="N3150" t="str">
            <v>02-Pasivo</v>
          </cell>
          <cell r="AD3150">
            <v>-24003626.790000003</v>
          </cell>
          <cell r="AF3150" t="str">
            <v>Valores representativos de deuda emitidos</v>
          </cell>
          <cell r="AG3150" t="str">
            <v>NO</v>
          </cell>
        </row>
        <row r="3151">
          <cell r="N3151" t="str">
            <v>02-Pasivo</v>
          </cell>
          <cell r="AD3151">
            <v>-22031972.68</v>
          </cell>
          <cell r="AF3151" t="str">
            <v>Valores representativos de deuda emitidos</v>
          </cell>
          <cell r="AG3151" t="str">
            <v>NO</v>
          </cell>
        </row>
        <row r="3152">
          <cell r="N3152" t="str">
            <v>02-Pasivo</v>
          </cell>
          <cell r="AD3152">
            <v>-1269697.92</v>
          </cell>
          <cell r="AF3152" t="str">
            <v>Valores representativos de deuda emitidos</v>
          </cell>
          <cell r="AG3152" t="str">
            <v>NO</v>
          </cell>
        </row>
        <row r="3153">
          <cell r="N3153" t="str">
            <v>03-Patrimonio Neto</v>
          </cell>
          <cell r="AD3153">
            <v>-8118286.9599999972</v>
          </cell>
          <cell r="AF3153" t="str">
            <v>Capital</v>
          </cell>
          <cell r="AG3153" t="str">
            <v>NO</v>
          </cell>
        </row>
        <row r="3154">
          <cell r="N3154" t="str">
            <v>03-Patrimonio Neto</v>
          </cell>
          <cell r="AD3154">
            <v>0</v>
          </cell>
          <cell r="AF3154" t="str">
            <v>Capital</v>
          </cell>
          <cell r="AG3154" t="str">
            <v>NO</v>
          </cell>
        </row>
        <row r="3155">
          <cell r="N3155" t="str">
            <v>03-Patrimonio Neto</v>
          </cell>
          <cell r="AD3155">
            <v>0</v>
          </cell>
          <cell r="AF3155" t="str">
            <v>Capital</v>
          </cell>
          <cell r="AG3155" t="str">
            <v>NO</v>
          </cell>
        </row>
        <row r="3156">
          <cell r="N3156" t="str">
            <v>03-Patrimonio Neto</v>
          </cell>
          <cell r="AD3156">
            <v>0</v>
          </cell>
          <cell r="AF3156" t="str">
            <v>Resultado atribuible a los propietarios de la dominante</v>
          </cell>
          <cell r="AG3156" t="str">
            <v>NO</v>
          </cell>
        </row>
        <row r="3157">
          <cell r="N3157" t="str">
            <v>03-Patrimonio Neto</v>
          </cell>
          <cell r="AD3157">
            <v>-0.02</v>
          </cell>
          <cell r="AF3157" t="str">
            <v>Otro resultado global acumulado</v>
          </cell>
          <cell r="AG3157" t="str">
            <v>NO</v>
          </cell>
        </row>
        <row r="3158">
          <cell r="N3158" t="str">
            <v>03-Patrimonio Neto</v>
          </cell>
          <cell r="AD3158">
            <v>0</v>
          </cell>
          <cell r="AF3158" t="str">
            <v>Otro resultado global acumulado</v>
          </cell>
          <cell r="AG3158" t="str">
            <v>NO</v>
          </cell>
        </row>
        <row r="3159">
          <cell r="N3159" t="str">
            <v>03-Patrimonio Neto</v>
          </cell>
          <cell r="AD3159">
            <v>0</v>
          </cell>
          <cell r="AF3159" t="str">
            <v>Otro resultado global acumulado</v>
          </cell>
          <cell r="AG3159" t="str">
            <v>NO</v>
          </cell>
        </row>
        <row r="3160">
          <cell r="N3160" t="str">
            <v>03-Patrimonio Neto</v>
          </cell>
          <cell r="AD3160">
            <v>0</v>
          </cell>
          <cell r="AF3160" t="str">
            <v>Otro resultado global acumulado</v>
          </cell>
          <cell r="AG3160" t="str">
            <v>NO</v>
          </cell>
        </row>
        <row r="3161">
          <cell r="N3161" t="str">
            <v>03-Patrimonio Neto</v>
          </cell>
          <cell r="AD3161">
            <v>10980991.510000015</v>
          </cell>
          <cell r="AF3161" t="str">
            <v>Otro resultado global acumulado</v>
          </cell>
          <cell r="AG3161" t="str">
            <v>NO</v>
          </cell>
        </row>
        <row r="3162">
          <cell r="N3162" t="str">
            <v>03-Patrimonio Neto</v>
          </cell>
          <cell r="AD3162">
            <v>4783009</v>
          </cell>
          <cell r="AF3162" t="str">
            <v>Otro resultado global acumulado</v>
          </cell>
          <cell r="AG3162" t="str">
            <v>NO</v>
          </cell>
        </row>
        <row r="3163">
          <cell r="N3163" t="str">
            <v>03-Patrimonio Neto</v>
          </cell>
          <cell r="AD3163">
            <v>-53043.060000000056</v>
          </cell>
          <cell r="AF3163" t="str">
            <v>Otro resultado global acumulado</v>
          </cell>
          <cell r="AG3163" t="str">
            <v>NO</v>
          </cell>
        </row>
        <row r="3164">
          <cell r="N3164" t="str">
            <v>03-Patrimonio Neto</v>
          </cell>
          <cell r="AD3164">
            <v>15912.919999999998</v>
          </cell>
          <cell r="AF3164" t="str">
            <v>Otro resultado global acumulado</v>
          </cell>
          <cell r="AG3164" t="str">
            <v>NO</v>
          </cell>
        </row>
        <row r="3165">
          <cell r="N3165" t="str">
            <v>03-Patrimonio Neto</v>
          </cell>
          <cell r="AD3165">
            <v>-364980.17</v>
          </cell>
          <cell r="AF3165" t="str">
            <v>Otro resultado global acumulado</v>
          </cell>
          <cell r="AG3165" t="str">
            <v>NO</v>
          </cell>
        </row>
        <row r="3166">
          <cell r="N3166" t="str">
            <v>03-Patrimonio Neto</v>
          </cell>
          <cell r="AD3166">
            <v>12788.34</v>
          </cell>
          <cell r="AF3166" t="str">
            <v>Otro resultado global acumulado</v>
          </cell>
          <cell r="AG3166" t="str">
            <v>NO</v>
          </cell>
        </row>
        <row r="3167">
          <cell r="N3167" t="str">
            <v>03-Patrimonio Neto</v>
          </cell>
          <cell r="AD3167">
            <v>107266.84</v>
          </cell>
          <cell r="AF3167" t="str">
            <v>Otro resultado global acumulado</v>
          </cell>
          <cell r="AG3167" t="str">
            <v>NO</v>
          </cell>
        </row>
        <row r="3168">
          <cell r="N3168" t="str">
            <v>03-Patrimonio Neto</v>
          </cell>
          <cell r="AD3168">
            <v>-1807.41</v>
          </cell>
          <cell r="AF3168" t="str">
            <v>Otro resultado global acumulado</v>
          </cell>
          <cell r="AG3168" t="str">
            <v>NO</v>
          </cell>
        </row>
        <row r="3169">
          <cell r="N3169" t="str">
            <v>03-Patrimonio Neto</v>
          </cell>
          <cell r="AD3169">
            <v>-521.1400000000001</v>
          </cell>
          <cell r="AF3169" t="str">
            <v>Otro resultado global acumulado</v>
          </cell>
        </row>
        <row r="3170">
          <cell r="N3170" t="str">
            <v>03-Patrimonio Neto</v>
          </cell>
          <cell r="AD3170">
            <v>0</v>
          </cell>
          <cell r="AF3170" t="str">
            <v>Otro resultado global acumulado</v>
          </cell>
        </row>
        <row r="3171">
          <cell r="N3171" t="str">
            <v>03-Patrimonio Neto</v>
          </cell>
          <cell r="AD3171">
            <v>1388.08</v>
          </cell>
          <cell r="AF3171" t="str">
            <v>Otro resultado global acumulado</v>
          </cell>
        </row>
        <row r="3172">
          <cell r="N3172" t="str">
            <v>03-Patrimonio Neto</v>
          </cell>
          <cell r="AD3172">
            <v>0</v>
          </cell>
          <cell r="AF3172" t="str">
            <v>Otro resultado global acumulado</v>
          </cell>
        </row>
        <row r="3173">
          <cell r="N3173" t="str">
            <v>03-Patrimonio Neto</v>
          </cell>
          <cell r="AD3173">
            <v>-497.51</v>
          </cell>
          <cell r="AF3173" t="str">
            <v>Otro resultado global acumulado</v>
          </cell>
        </row>
        <row r="3174">
          <cell r="N3174" t="str">
            <v>03-Patrimonio Neto</v>
          </cell>
          <cell r="AD3174">
            <v>0</v>
          </cell>
          <cell r="AF3174" t="str">
            <v>Otro resultado global acumulado</v>
          </cell>
        </row>
        <row r="3175">
          <cell r="N3175" t="str">
            <v>03-Patrimonio Neto</v>
          </cell>
          <cell r="AD3175">
            <v>-338487.45</v>
          </cell>
          <cell r="AF3175" t="str">
            <v>Otro resultado global acumulado</v>
          </cell>
          <cell r="AG3175" t="str">
            <v>NO</v>
          </cell>
        </row>
        <row r="3176">
          <cell r="N3176" t="str">
            <v>03-Patrimonio Neto</v>
          </cell>
          <cell r="AD3176">
            <v>101610.56000000003</v>
          </cell>
          <cell r="AF3176" t="str">
            <v>Otro resultado global acumulado</v>
          </cell>
          <cell r="AG3176" t="str">
            <v>NO</v>
          </cell>
        </row>
        <row r="3177">
          <cell r="N3177" t="str">
            <v>03-Patrimonio Neto</v>
          </cell>
          <cell r="AD3177">
            <v>0</v>
          </cell>
          <cell r="AF3177" t="str">
            <v>Otro resultado global acumulado</v>
          </cell>
          <cell r="AG3177" t="str">
            <v>NO</v>
          </cell>
        </row>
        <row r="3178">
          <cell r="N3178" t="str">
            <v>03-Patrimonio Neto</v>
          </cell>
          <cell r="AD3178">
            <v>0</v>
          </cell>
          <cell r="AF3178" t="str">
            <v>Otro resultado global acumulado</v>
          </cell>
          <cell r="AG3178" t="str">
            <v>NO</v>
          </cell>
        </row>
        <row r="3179">
          <cell r="N3179" t="str">
            <v>03-Patrimonio Neto</v>
          </cell>
          <cell r="AD3179">
            <v>-974956.05999999971</v>
          </cell>
          <cell r="AF3179" t="str">
            <v>Otro resultado global acumulado</v>
          </cell>
          <cell r="AG3179" t="str">
            <v>NO</v>
          </cell>
        </row>
        <row r="3180">
          <cell r="N3180" t="str">
            <v>03-Patrimonio Neto</v>
          </cell>
          <cell r="AD3180">
            <v>1.5</v>
          </cell>
          <cell r="AF3180" t="str">
            <v>Otro resultado global acumulado</v>
          </cell>
          <cell r="AG3180" t="str">
            <v>NO</v>
          </cell>
        </row>
        <row r="3181">
          <cell r="N3181" t="str">
            <v>03-Patrimonio Neto</v>
          </cell>
          <cell r="AD3181">
            <v>400654.41000000003</v>
          </cell>
          <cell r="AF3181" t="str">
            <v>Otro resultado global acumulado</v>
          </cell>
          <cell r="AG3181" t="str">
            <v>NO</v>
          </cell>
        </row>
        <row r="3182">
          <cell r="N3182" t="str">
            <v>03-Patrimonio Neto</v>
          </cell>
          <cell r="AD3182">
            <v>-1760.88</v>
          </cell>
          <cell r="AF3182" t="str">
            <v>Otro resultado global acumulado</v>
          </cell>
          <cell r="AG3182" t="str">
            <v>NO</v>
          </cell>
        </row>
        <row r="3183">
          <cell r="N3183" t="str">
            <v>03-Patrimonio Neto</v>
          </cell>
          <cell r="AD3183">
            <v>0</v>
          </cell>
          <cell r="AF3183" t="str">
            <v>Otro resultado global acumulado</v>
          </cell>
          <cell r="AG3183" t="str">
            <v>NO</v>
          </cell>
        </row>
        <row r="3184">
          <cell r="N3184" t="str">
            <v>03-Patrimonio Neto</v>
          </cell>
          <cell r="AD3184">
            <v>0</v>
          </cell>
          <cell r="AF3184" t="str">
            <v>Otro resultado global acumulado</v>
          </cell>
          <cell r="AG3184" t="str">
            <v>NO</v>
          </cell>
        </row>
        <row r="3185">
          <cell r="N3185" t="str">
            <v>03-Patrimonio Neto</v>
          </cell>
          <cell r="AD3185">
            <v>4309883</v>
          </cell>
          <cell r="AF3185" t="str">
            <v>Otro resultado global acumulado</v>
          </cell>
          <cell r="AG3185" t="str">
            <v>NO</v>
          </cell>
        </row>
        <row r="3186">
          <cell r="N3186" t="str">
            <v>03-Patrimonio Neto</v>
          </cell>
          <cell r="AD3186">
            <v>0</v>
          </cell>
          <cell r="AF3186" t="str">
            <v>Otro resultado global acumulado</v>
          </cell>
          <cell r="AG3186" t="str">
            <v>NO</v>
          </cell>
        </row>
        <row r="3187">
          <cell r="N3187" t="str">
            <v>03-Patrimonio Neto</v>
          </cell>
          <cell r="AD3187">
            <v>0</v>
          </cell>
          <cell r="AF3187" t="str">
            <v>Otro resultado global acumulado</v>
          </cell>
          <cell r="AG3187" t="str">
            <v>NO</v>
          </cell>
        </row>
        <row r="3188">
          <cell r="N3188" t="str">
            <v>03-Patrimonio Neto</v>
          </cell>
          <cell r="AD3188">
            <v>0</v>
          </cell>
          <cell r="AF3188" t="str">
            <v>Otro resultado global acumulado</v>
          </cell>
          <cell r="AG3188" t="str">
            <v>NO</v>
          </cell>
        </row>
        <row r="3189">
          <cell r="N3189" t="str">
            <v>03-Patrimonio Neto</v>
          </cell>
          <cell r="AD3189">
            <v>0</v>
          </cell>
          <cell r="AF3189" t="str">
            <v>Otro resultado global acumulado</v>
          </cell>
          <cell r="AG3189" t="str">
            <v>NO</v>
          </cell>
        </row>
        <row r="3190">
          <cell r="N3190" t="str">
            <v>03-Patrimonio Neto</v>
          </cell>
          <cell r="AD3190">
            <v>0</v>
          </cell>
          <cell r="AF3190" t="str">
            <v>Otro resultado global acumulado</v>
          </cell>
          <cell r="AG3190" t="str">
            <v>NO</v>
          </cell>
        </row>
        <row r="3191">
          <cell r="N3191" t="str">
            <v>03-Patrimonio Neto</v>
          </cell>
          <cell r="AD3191">
            <v>0</v>
          </cell>
          <cell r="AF3191" t="str">
            <v>Otro resultado global acumulado</v>
          </cell>
          <cell r="AG3191" t="str">
            <v>NO</v>
          </cell>
        </row>
        <row r="3192">
          <cell r="N3192" t="str">
            <v>03-Patrimonio Neto</v>
          </cell>
          <cell r="AD3192">
            <v>173523.14999999997</v>
          </cell>
          <cell r="AF3192" t="str">
            <v>Otro resultado global acumulado</v>
          </cell>
          <cell r="AG3192" t="str">
            <v>NO</v>
          </cell>
        </row>
        <row r="3193">
          <cell r="N3193" t="str">
            <v>03-Patrimonio Neto</v>
          </cell>
          <cell r="AD3193">
            <v>25147</v>
          </cell>
          <cell r="AF3193" t="str">
            <v>Otro resultado global acumulado</v>
          </cell>
          <cell r="AG3193" t="str">
            <v>NO</v>
          </cell>
        </row>
        <row r="3194">
          <cell r="N3194" t="str">
            <v>03-Patrimonio Neto</v>
          </cell>
          <cell r="AD3194">
            <v>34735</v>
          </cell>
          <cell r="AF3194" t="str">
            <v>Otro resultado global acumulado</v>
          </cell>
          <cell r="AG3194" t="str">
            <v>NO</v>
          </cell>
        </row>
        <row r="3195">
          <cell r="N3195" t="str">
            <v>03-Patrimonio Neto</v>
          </cell>
          <cell r="AD3195">
            <v>-2160414.25</v>
          </cell>
          <cell r="AF3195" t="str">
            <v>Otro resultado global acumulado</v>
          </cell>
          <cell r="AG3195" t="str">
            <v>NO</v>
          </cell>
        </row>
        <row r="3196">
          <cell r="N3196" t="str">
            <v>03-Patrimonio Neto</v>
          </cell>
          <cell r="AD3196">
            <v>646005.86</v>
          </cell>
          <cell r="AF3196" t="str">
            <v>Otro resultado global acumulado</v>
          </cell>
          <cell r="AG3196" t="str">
            <v>NO</v>
          </cell>
        </row>
        <row r="3197">
          <cell r="N3197" t="str">
            <v>03-Patrimonio Neto</v>
          </cell>
          <cell r="AD3197">
            <v>0</v>
          </cell>
          <cell r="AF3197" t="str">
            <v>Otro resultado global acumulado</v>
          </cell>
        </row>
        <row r="3198">
          <cell r="N3198" t="str">
            <v>03-Patrimonio Neto</v>
          </cell>
          <cell r="AD3198">
            <v>0</v>
          </cell>
          <cell r="AF3198" t="str">
            <v>Otro resultado global acumulado</v>
          </cell>
        </row>
        <row r="3199">
          <cell r="N3199" t="str">
            <v>03-Patrimonio Neto</v>
          </cell>
          <cell r="AD3199">
            <v>28958.189999999995</v>
          </cell>
          <cell r="AF3199" t="str">
            <v>Otro resultado global acumulado</v>
          </cell>
          <cell r="AG3199" t="str">
            <v>NO</v>
          </cell>
        </row>
        <row r="3200">
          <cell r="N3200" t="str">
            <v>03-Patrimonio Neto</v>
          </cell>
          <cell r="AD3200">
            <v>-2818.17</v>
          </cell>
          <cell r="AF3200" t="str">
            <v>Otro resultado global acumulado</v>
          </cell>
          <cell r="AG3200" t="str">
            <v>NO</v>
          </cell>
        </row>
        <row r="3201">
          <cell r="N3201" t="str">
            <v>03-Patrimonio Neto</v>
          </cell>
          <cell r="AD3201">
            <v>0</v>
          </cell>
          <cell r="AF3201" t="str">
            <v>Otro resultado global acumulado</v>
          </cell>
        </row>
        <row r="3202">
          <cell r="N3202" t="str">
            <v>03-Patrimonio Neto</v>
          </cell>
          <cell r="AD3202">
            <v>0</v>
          </cell>
          <cell r="AF3202" t="str">
            <v>Otro resultado global acumulado</v>
          </cell>
        </row>
        <row r="3203">
          <cell r="N3203" t="str">
            <v>03-Patrimonio Neto</v>
          </cell>
          <cell r="AD3203">
            <v>0</v>
          </cell>
          <cell r="AF3203" t="str">
            <v>Otro resultado global acumulado</v>
          </cell>
          <cell r="AG3203" t="str">
            <v>NO</v>
          </cell>
        </row>
        <row r="3204">
          <cell r="N3204" t="str">
            <v>03-Patrimonio Neto</v>
          </cell>
          <cell r="AD3204">
            <v>0</v>
          </cell>
          <cell r="AF3204" t="str">
            <v>Otro resultado global acumulado</v>
          </cell>
          <cell r="AG3204" t="str">
            <v>NO</v>
          </cell>
        </row>
        <row r="3205">
          <cell r="N3205" t="str">
            <v>03-Patrimonio Neto</v>
          </cell>
          <cell r="AD3205">
            <v>2112986.6</v>
          </cell>
          <cell r="AF3205" t="str">
            <v>Otro resultado global acumulado</v>
          </cell>
          <cell r="AG3205" t="str">
            <v>NO</v>
          </cell>
        </row>
        <row r="3206">
          <cell r="N3206" t="str">
            <v>03-Patrimonio Neto</v>
          </cell>
          <cell r="AD3206">
            <v>-630585.21000000008</v>
          </cell>
          <cell r="AF3206" t="str">
            <v>Otro resultado global acumulado</v>
          </cell>
          <cell r="AG3206" t="str">
            <v>NO</v>
          </cell>
        </row>
        <row r="3207">
          <cell r="N3207" t="str">
            <v>03-Patrimonio Neto</v>
          </cell>
          <cell r="AD3207">
            <v>0</v>
          </cell>
          <cell r="AF3207" t="str">
            <v>Otro resultado global acumulado</v>
          </cell>
          <cell r="AG3207" t="str">
            <v>NO</v>
          </cell>
        </row>
        <row r="3208">
          <cell r="N3208" t="str">
            <v>03-Patrimonio Neto</v>
          </cell>
          <cell r="AD3208">
            <v>0</v>
          </cell>
          <cell r="AF3208" t="str">
            <v>Otro resultado global acumulado</v>
          </cell>
          <cell r="AG3208" t="str">
            <v>NO</v>
          </cell>
        </row>
        <row r="3209">
          <cell r="N3209" t="str">
            <v>03-Patrimonio Neto</v>
          </cell>
          <cell r="AD3209">
            <v>0</v>
          </cell>
          <cell r="AF3209" t="str">
            <v>Otro resultado global acumulado</v>
          </cell>
        </row>
        <row r="3210">
          <cell r="N3210" t="str">
            <v>03-Patrimonio Neto</v>
          </cell>
          <cell r="AD3210">
            <v>0</v>
          </cell>
          <cell r="AF3210" t="str">
            <v>Otro resultado global acumulado</v>
          </cell>
        </row>
        <row r="3211">
          <cell r="N3211" t="str">
            <v>03-Patrimonio Neto</v>
          </cell>
          <cell r="AD3211">
            <v>0</v>
          </cell>
          <cell r="AF3211" t="str">
            <v>Otro resultado global acumulado</v>
          </cell>
        </row>
        <row r="3212">
          <cell r="N3212" t="str">
            <v>03-Patrimonio Neto</v>
          </cell>
          <cell r="AD3212">
            <v>0</v>
          </cell>
          <cell r="AF3212" t="str">
            <v>Otro resultado global acumulado</v>
          </cell>
        </row>
        <row r="3213">
          <cell r="N3213" t="str">
            <v>03-Patrimonio Neto</v>
          </cell>
          <cell r="AD3213">
            <v>0</v>
          </cell>
          <cell r="AF3213" t="str">
            <v>Otro resultado global acumulado</v>
          </cell>
        </row>
        <row r="3214">
          <cell r="N3214" t="str">
            <v>03-Patrimonio Neto</v>
          </cell>
          <cell r="AD3214">
            <v>0</v>
          </cell>
          <cell r="AF3214" t="str">
            <v>Otro resultado global acumulado</v>
          </cell>
        </row>
        <row r="3215">
          <cell r="N3215" t="str">
            <v>03-Patrimonio Neto</v>
          </cell>
          <cell r="AD3215">
            <v>0</v>
          </cell>
          <cell r="AF3215" t="str">
            <v>Otro resultado global acumulado</v>
          </cell>
          <cell r="AG3215" t="str">
            <v>NO</v>
          </cell>
        </row>
        <row r="3216">
          <cell r="N3216" t="str">
            <v>03-Patrimonio Neto</v>
          </cell>
          <cell r="AD3216">
            <v>0</v>
          </cell>
          <cell r="AF3216" t="str">
            <v>Otro resultado global acumulado</v>
          </cell>
          <cell r="AG3216" t="str">
            <v>NO</v>
          </cell>
        </row>
        <row r="3217">
          <cell r="N3217" t="str">
            <v>03-Patrimonio Neto</v>
          </cell>
          <cell r="AD3217">
            <v>0</v>
          </cell>
          <cell r="AF3217" t="str">
            <v>Otro resultado global acumulado</v>
          </cell>
          <cell r="AG3217" t="str">
            <v>NO</v>
          </cell>
        </row>
        <row r="3218">
          <cell r="N3218" t="str">
            <v>03-Patrimonio Neto</v>
          </cell>
          <cell r="AD3218">
            <v>0</v>
          </cell>
          <cell r="AF3218" t="str">
            <v>Otro resultado global acumulado</v>
          </cell>
          <cell r="AG3218" t="str">
            <v>NO</v>
          </cell>
        </row>
        <row r="3219">
          <cell r="N3219" t="str">
            <v>03-Patrimonio Neto</v>
          </cell>
          <cell r="AD3219">
            <v>-399394.97999999986</v>
          </cell>
          <cell r="AF3219" t="str">
            <v>Otro resultado global acumulado</v>
          </cell>
        </row>
        <row r="3220">
          <cell r="N3220" t="str">
            <v>03-Patrimonio Neto</v>
          </cell>
          <cell r="AD3220">
            <v>0</v>
          </cell>
          <cell r="AF3220" t="str">
            <v>Otro resultado global acumulado</v>
          </cell>
        </row>
        <row r="3221">
          <cell r="N3221" t="str">
            <v>03-Patrimonio Neto</v>
          </cell>
          <cell r="AD3221">
            <v>0</v>
          </cell>
          <cell r="AF3221" t="str">
            <v>Otro resultado global acumulado</v>
          </cell>
        </row>
        <row r="3222">
          <cell r="N3222" t="str">
            <v>03-Patrimonio Neto</v>
          </cell>
          <cell r="AD3222">
            <v>56713.719999999987</v>
          </cell>
          <cell r="AF3222" t="str">
            <v>Otro resultado global acumulado</v>
          </cell>
        </row>
        <row r="3223">
          <cell r="N3223" t="str">
            <v>03-Patrimonio Neto</v>
          </cell>
          <cell r="AD3223">
            <v>0</v>
          </cell>
          <cell r="AF3223" t="str">
            <v>Otro resultado global acumulado</v>
          </cell>
        </row>
        <row r="3224">
          <cell r="N3224" t="str">
            <v>03-Patrimonio Neto</v>
          </cell>
          <cell r="AD3224">
            <v>0</v>
          </cell>
          <cell r="AF3224" t="str">
            <v>Otro resultado global acumulado</v>
          </cell>
        </row>
        <row r="3225">
          <cell r="N3225" t="str">
            <v>03-Patrimonio Neto</v>
          </cell>
          <cell r="AD3225">
            <v>0</v>
          </cell>
          <cell r="AF3225" t="str">
            <v>Otro resultado global acumulado</v>
          </cell>
          <cell r="AG3225" t="str">
            <v>NO</v>
          </cell>
        </row>
        <row r="3226">
          <cell r="N3226" t="str">
            <v>03-Patrimonio Neto</v>
          </cell>
          <cell r="AD3226">
            <v>0</v>
          </cell>
          <cell r="AF3226" t="str">
            <v>Otro resultado global acumulado</v>
          </cell>
          <cell r="AG3226" t="str">
            <v>NO</v>
          </cell>
        </row>
        <row r="3227">
          <cell r="N3227" t="str">
            <v>03-Patrimonio Neto</v>
          </cell>
          <cell r="AD3227">
            <v>0</v>
          </cell>
          <cell r="AF3227" t="str">
            <v>Otro resultado global acumulado</v>
          </cell>
          <cell r="AG3227" t="str">
            <v>NO</v>
          </cell>
        </row>
        <row r="3228">
          <cell r="N3228" t="str">
            <v>03-Patrimonio Neto</v>
          </cell>
          <cell r="AD3228">
            <v>0</v>
          </cell>
          <cell r="AF3228" t="str">
            <v>Otro resultado global acumulado</v>
          </cell>
          <cell r="AG3228" t="str">
            <v>NO</v>
          </cell>
        </row>
        <row r="3229">
          <cell r="N3229" t="str">
            <v>03-Patrimonio Neto</v>
          </cell>
          <cell r="AD3229">
            <v>-256515.86</v>
          </cell>
          <cell r="AF3229" t="str">
            <v>Otro resultado global acumulado</v>
          </cell>
        </row>
        <row r="3230">
          <cell r="N3230" t="str">
            <v>03-Patrimonio Neto</v>
          </cell>
          <cell r="AD3230">
            <v>0</v>
          </cell>
          <cell r="AF3230" t="str">
            <v>Otro resultado global acumulado</v>
          </cell>
        </row>
        <row r="3231">
          <cell r="N3231" t="str">
            <v>03-Patrimonio Neto</v>
          </cell>
          <cell r="AD3231">
            <v>0</v>
          </cell>
          <cell r="AF3231" t="str">
            <v>Otro resultado global acumulado</v>
          </cell>
        </row>
        <row r="3232">
          <cell r="N3232" t="str">
            <v>03-Patrimonio Neto</v>
          </cell>
          <cell r="AD3232">
            <v>-266.89</v>
          </cell>
          <cell r="AF3232" t="str">
            <v>Otro resultado global acumulado</v>
          </cell>
        </row>
        <row r="3233">
          <cell r="N3233" t="str">
            <v>03-Patrimonio Neto</v>
          </cell>
          <cell r="AD3233">
            <v>0</v>
          </cell>
          <cell r="AF3233" t="str">
            <v>Otro resultado global acumulado</v>
          </cell>
        </row>
        <row r="3234">
          <cell r="N3234" t="str">
            <v>03-Patrimonio Neto</v>
          </cell>
          <cell r="AD3234">
            <v>0</v>
          </cell>
          <cell r="AF3234" t="str">
            <v>Otro resultado global acumulado</v>
          </cell>
        </row>
        <row r="3235">
          <cell r="N3235" t="str">
            <v>03-Patrimonio Neto</v>
          </cell>
          <cell r="AD3235">
            <v>5991.49</v>
          </cell>
          <cell r="AF3235" t="str">
            <v>Otro resultado global acumulado</v>
          </cell>
        </row>
        <row r="3236">
          <cell r="N3236" t="str">
            <v>03-Patrimonio Neto</v>
          </cell>
          <cell r="AD3236">
            <v>0</v>
          </cell>
          <cell r="AF3236" t="str">
            <v>Otro resultado global acumulado</v>
          </cell>
        </row>
        <row r="3237">
          <cell r="N3237" t="str">
            <v>03-Patrimonio Neto</v>
          </cell>
          <cell r="AD3237">
            <v>0</v>
          </cell>
          <cell r="AF3237" t="str">
            <v>Otro resultado global acumulado</v>
          </cell>
        </row>
        <row r="3238">
          <cell r="N3238" t="str">
            <v>03-Patrimonio Neto</v>
          </cell>
          <cell r="AD3238">
            <v>0</v>
          </cell>
          <cell r="AF3238" t="str">
            <v>Otro resultado global acumulado</v>
          </cell>
        </row>
        <row r="3239">
          <cell r="N3239" t="str">
            <v>03-Patrimonio Neto</v>
          </cell>
          <cell r="AD3239">
            <v>0</v>
          </cell>
          <cell r="AF3239" t="str">
            <v>Otro resultado global acumulado</v>
          </cell>
        </row>
        <row r="3240">
          <cell r="N3240" t="str">
            <v>03-Patrimonio Neto</v>
          </cell>
          <cell r="AD3240">
            <v>0</v>
          </cell>
          <cell r="AF3240" t="str">
            <v>Otro resultado global acumulado</v>
          </cell>
        </row>
        <row r="3241">
          <cell r="N3241" t="str">
            <v>03-Patrimonio Neto</v>
          </cell>
          <cell r="AD3241">
            <v>-1981.04</v>
          </cell>
          <cell r="AF3241" t="str">
            <v>Otro resultado global acumulado</v>
          </cell>
          <cell r="AG3241" t="str">
            <v>NO</v>
          </cell>
        </row>
        <row r="3242">
          <cell r="N3242" t="str">
            <v>03-Patrimonio Neto</v>
          </cell>
          <cell r="AD3242">
            <v>-1627.31</v>
          </cell>
          <cell r="AF3242" t="str">
            <v>Otro resultado global acumulado</v>
          </cell>
          <cell r="AG3242" t="str">
            <v>NO</v>
          </cell>
        </row>
        <row r="3243">
          <cell r="N3243" t="str">
            <v>03-Patrimonio Neto</v>
          </cell>
          <cell r="AD3243">
            <v>0</v>
          </cell>
          <cell r="AF3243" t="str">
            <v>Otro resultado global acumulado</v>
          </cell>
          <cell r="AG3243" t="str">
            <v>NO</v>
          </cell>
        </row>
        <row r="3244">
          <cell r="N3244" t="str">
            <v>03-Patrimonio Neto</v>
          </cell>
          <cell r="AD3244">
            <v>0</v>
          </cell>
          <cell r="AF3244" t="str">
            <v>Otro resultado global acumulado</v>
          </cell>
          <cell r="AG3244" t="str">
            <v>NO</v>
          </cell>
        </row>
        <row r="3245">
          <cell r="N3245" t="str">
            <v>03-Patrimonio Neto</v>
          </cell>
          <cell r="AD3245">
            <v>-100855.25</v>
          </cell>
          <cell r="AF3245" t="str">
            <v>Otro resultado global acumulado</v>
          </cell>
          <cell r="AG3245" t="str">
            <v>NO</v>
          </cell>
        </row>
        <row r="3246">
          <cell r="N3246" t="str">
            <v>03-Patrimonio Neto</v>
          </cell>
          <cell r="AD3246">
            <v>0</v>
          </cell>
          <cell r="AF3246" t="str">
            <v>Otro resultado global acumulado</v>
          </cell>
          <cell r="AG3246" t="str">
            <v>NO</v>
          </cell>
        </row>
        <row r="3247">
          <cell r="N3247" t="str">
            <v>03-Patrimonio Neto</v>
          </cell>
          <cell r="AD3247">
            <v>25955.37</v>
          </cell>
          <cell r="AF3247" t="str">
            <v>Otro resultado global acumulado</v>
          </cell>
          <cell r="AG3247" t="str">
            <v>NO</v>
          </cell>
        </row>
        <row r="3248">
          <cell r="N3248" t="str">
            <v>03-Patrimonio Neto</v>
          </cell>
          <cell r="AD3248">
            <v>0</v>
          </cell>
          <cell r="AF3248" t="str">
            <v>Otro resultado global acumulado</v>
          </cell>
          <cell r="AG3248" t="str">
            <v>NO</v>
          </cell>
        </row>
        <row r="3249">
          <cell r="N3249" t="str">
            <v>03-Patrimonio Neto</v>
          </cell>
          <cell r="AD3249">
            <v>0</v>
          </cell>
          <cell r="AF3249" t="str">
            <v>Otro resultado global acumulado</v>
          </cell>
        </row>
        <row r="3250">
          <cell r="N3250" t="str">
            <v>03-Patrimonio Neto</v>
          </cell>
          <cell r="AD3250">
            <v>0</v>
          </cell>
          <cell r="AF3250" t="str">
            <v>Otro resultado global acumulado</v>
          </cell>
        </row>
        <row r="3251">
          <cell r="N3251" t="str">
            <v>03-Patrimonio Neto</v>
          </cell>
          <cell r="AD3251">
            <v>0</v>
          </cell>
          <cell r="AF3251" t="str">
            <v>Otro resultado global acumulado</v>
          </cell>
        </row>
        <row r="3252">
          <cell r="N3252" t="str">
            <v>03-Patrimonio Neto</v>
          </cell>
          <cell r="AD3252">
            <v>0</v>
          </cell>
          <cell r="AF3252" t="str">
            <v>Otro resultado global acumulado</v>
          </cell>
        </row>
        <row r="3253">
          <cell r="N3253" t="str">
            <v>03-Patrimonio Neto</v>
          </cell>
          <cell r="AD3253">
            <v>0</v>
          </cell>
          <cell r="AF3253" t="str">
            <v>Otro resultado global acumulado</v>
          </cell>
        </row>
        <row r="3254">
          <cell r="N3254" t="str">
            <v>03-Patrimonio Neto</v>
          </cell>
          <cell r="AD3254">
            <v>0</v>
          </cell>
          <cell r="AF3254" t="str">
            <v>Otro resultado global acumulado</v>
          </cell>
        </row>
        <row r="3255">
          <cell r="N3255" t="str">
            <v>03-Patrimonio Neto</v>
          </cell>
          <cell r="AD3255">
            <v>0</v>
          </cell>
          <cell r="AF3255" t="str">
            <v>Otro resultado global acumulado</v>
          </cell>
        </row>
        <row r="3256">
          <cell r="N3256" t="str">
            <v>03-Patrimonio Neto</v>
          </cell>
          <cell r="AD3256">
            <v>0</v>
          </cell>
          <cell r="AF3256" t="str">
            <v>Otro resultado global acumulado</v>
          </cell>
        </row>
        <row r="3257">
          <cell r="N3257" t="str">
            <v>03-Patrimonio Neto</v>
          </cell>
          <cell r="AD3257">
            <v>0</v>
          </cell>
          <cell r="AF3257" t="str">
            <v>Otro resultado global acumulado</v>
          </cell>
        </row>
        <row r="3258">
          <cell r="N3258" t="str">
            <v>03-Patrimonio Neto</v>
          </cell>
          <cell r="AD3258">
            <v>0</v>
          </cell>
          <cell r="AF3258" t="str">
            <v>Otro resultado global acumulado</v>
          </cell>
        </row>
        <row r="3259">
          <cell r="N3259" t="str">
            <v>03-Patrimonio Neto</v>
          </cell>
          <cell r="AD3259">
            <v>0</v>
          </cell>
          <cell r="AF3259" t="str">
            <v>Otro resultado global acumulado</v>
          </cell>
        </row>
        <row r="3260">
          <cell r="N3260" t="str">
            <v>03-Patrimonio Neto</v>
          </cell>
          <cell r="AD3260">
            <v>0</v>
          </cell>
          <cell r="AF3260" t="str">
            <v>Otro resultado global acumulado</v>
          </cell>
        </row>
        <row r="3261">
          <cell r="N3261" t="str">
            <v>03-Patrimonio Neto</v>
          </cell>
          <cell r="AD3261">
            <v>2349.71</v>
          </cell>
          <cell r="AF3261" t="str">
            <v>Otro resultado global acumulado</v>
          </cell>
          <cell r="AG3261" t="str">
            <v>NO</v>
          </cell>
        </row>
        <row r="3262">
          <cell r="N3262" t="str">
            <v>03-Patrimonio Neto</v>
          </cell>
          <cell r="AD3262">
            <v>-665.01</v>
          </cell>
          <cell r="AF3262" t="str">
            <v>Otro resultado global acumulado</v>
          </cell>
          <cell r="AG3262" t="str">
            <v>NO</v>
          </cell>
        </row>
        <row r="3263">
          <cell r="N3263" t="str">
            <v>03-Patrimonio Neto</v>
          </cell>
          <cell r="AD3263">
            <v>0</v>
          </cell>
          <cell r="AF3263" t="str">
            <v>Otro resultado global acumulado</v>
          </cell>
          <cell r="AG3263" t="str">
            <v>NO</v>
          </cell>
        </row>
        <row r="3264">
          <cell r="N3264" t="str">
            <v>03-Patrimonio Neto</v>
          </cell>
          <cell r="AD3264">
            <v>0</v>
          </cell>
          <cell r="AF3264" t="str">
            <v>Otro resultado global acumulado</v>
          </cell>
          <cell r="AG3264" t="str">
            <v>NO</v>
          </cell>
        </row>
        <row r="3265">
          <cell r="N3265" t="str">
            <v>03-Patrimonio Neto</v>
          </cell>
          <cell r="AD3265">
            <v>0</v>
          </cell>
          <cell r="AF3265" t="str">
            <v>Otro resultado global acumulado</v>
          </cell>
        </row>
        <row r="3266">
          <cell r="N3266" t="str">
            <v>03-Patrimonio Neto</v>
          </cell>
          <cell r="AD3266">
            <v>-2726.2799999999997</v>
          </cell>
          <cell r="AF3266" t="str">
            <v>Otro resultado global acumulado</v>
          </cell>
        </row>
        <row r="3267">
          <cell r="N3267" t="str">
            <v>03-Patrimonio Neto</v>
          </cell>
          <cell r="AD3267">
            <v>0</v>
          </cell>
          <cell r="AF3267" t="str">
            <v>Otro resultado global acumulado</v>
          </cell>
        </row>
        <row r="3268">
          <cell r="N3268" t="str">
            <v>03-Patrimonio Neto</v>
          </cell>
          <cell r="AD3268">
            <v>0</v>
          </cell>
          <cell r="AF3268" t="str">
            <v>Otro resultado global acumulado</v>
          </cell>
        </row>
        <row r="3269">
          <cell r="N3269" t="str">
            <v>03-Patrimonio Neto</v>
          </cell>
          <cell r="AD3269">
            <v>0</v>
          </cell>
          <cell r="AF3269" t="str">
            <v>Otro resultado global acumulado</v>
          </cell>
        </row>
        <row r="3270">
          <cell r="N3270" t="str">
            <v>03-Patrimonio Neto</v>
          </cell>
          <cell r="AD3270">
            <v>726.84</v>
          </cell>
          <cell r="AF3270" t="str">
            <v>Otro resultado global acumulado</v>
          </cell>
        </row>
        <row r="3271">
          <cell r="N3271" t="str">
            <v>03-Patrimonio Neto</v>
          </cell>
          <cell r="AD3271">
            <v>0</v>
          </cell>
          <cell r="AF3271" t="str">
            <v>Otro resultado global acumulado</v>
          </cell>
        </row>
        <row r="3272">
          <cell r="N3272" t="str">
            <v>03-Patrimonio Neto</v>
          </cell>
          <cell r="AD3272">
            <v>0</v>
          </cell>
          <cell r="AF3272" t="str">
            <v>Otro resultado global acumulado</v>
          </cell>
        </row>
        <row r="3273">
          <cell r="N3273" t="str">
            <v>03-Patrimonio Neto</v>
          </cell>
          <cell r="AD3273">
            <v>-575.30999999999995</v>
          </cell>
          <cell r="AF3273" t="str">
            <v>Otro resultado global acumulado</v>
          </cell>
          <cell r="AG3273" t="str">
            <v>NO</v>
          </cell>
        </row>
        <row r="3274">
          <cell r="N3274" t="str">
            <v>03-Patrimonio Neto</v>
          </cell>
          <cell r="AD3274">
            <v>0</v>
          </cell>
          <cell r="AF3274" t="str">
            <v>Otro resultado global acumulado</v>
          </cell>
          <cell r="AG3274" t="str">
            <v>NO</v>
          </cell>
        </row>
        <row r="3275">
          <cell r="N3275" t="str">
            <v>03-Patrimonio Neto</v>
          </cell>
          <cell r="AD3275">
            <v>1738846.1400000001</v>
          </cell>
          <cell r="AF3275" t="str">
            <v>Otro resultado global acumulado</v>
          </cell>
          <cell r="AG3275" t="str">
            <v>NO</v>
          </cell>
        </row>
        <row r="3276">
          <cell r="N3276" t="str">
            <v>03-Patrimonio Neto</v>
          </cell>
          <cell r="AD3276">
            <v>-554552.16999999934</v>
          </cell>
          <cell r="AF3276" t="str">
            <v>Otro resultado global acumulado</v>
          </cell>
          <cell r="AG3276" t="str">
            <v>NO</v>
          </cell>
        </row>
        <row r="3277">
          <cell r="N3277" t="str">
            <v>03-Patrimonio Neto</v>
          </cell>
          <cell r="AD3277">
            <v>3290027.0500000003</v>
          </cell>
          <cell r="AF3277" t="str">
            <v>Otro resultado global acumulado</v>
          </cell>
          <cell r="AG3277" t="str">
            <v>NO</v>
          </cell>
        </row>
        <row r="3278">
          <cell r="N3278" t="str">
            <v>03-Patrimonio Neto</v>
          </cell>
          <cell r="AD3278">
            <v>0</v>
          </cell>
          <cell r="AF3278" t="str">
            <v>Otro resultado global acumulado</v>
          </cell>
          <cell r="AG3278" t="str">
            <v>NO</v>
          </cell>
        </row>
        <row r="3279">
          <cell r="N3279" t="str">
            <v>03-Patrimonio Neto</v>
          </cell>
          <cell r="AD3279">
            <v>-864913.20000000019</v>
          </cell>
          <cell r="AF3279" t="str">
            <v>Otro resultado global acumulado</v>
          </cell>
          <cell r="AG3279" t="str">
            <v>NO</v>
          </cell>
        </row>
        <row r="3280">
          <cell r="N3280" t="str">
            <v>03-Patrimonio Neto</v>
          </cell>
          <cell r="AD3280">
            <v>0</v>
          </cell>
          <cell r="AF3280" t="str">
            <v>Otro resultado global acumulado</v>
          </cell>
          <cell r="AG3280" t="str">
            <v>NO</v>
          </cell>
        </row>
        <row r="3281">
          <cell r="N3281" t="str">
            <v>03-Patrimonio Neto</v>
          </cell>
          <cell r="AD3281">
            <v>1.0000000358559191E-2</v>
          </cell>
          <cell r="AF3281" t="str">
            <v>Reservas</v>
          </cell>
          <cell r="AG3281" t="str">
            <v>NO</v>
          </cell>
        </row>
        <row r="3282">
          <cell r="N3282" t="str">
            <v>03-Patrimonio Neto</v>
          </cell>
          <cell r="AD3282">
            <v>0</v>
          </cell>
          <cell r="AF3282" t="str">
            <v>Reservas</v>
          </cell>
          <cell r="AG3282" t="str">
            <v>NO</v>
          </cell>
        </row>
        <row r="3283">
          <cell r="N3283" t="str">
            <v>03-Patrimonio Neto</v>
          </cell>
          <cell r="AD3283">
            <v>-964047.5299987793</v>
          </cell>
          <cell r="AF3283" t="str">
            <v>Reservas</v>
          </cell>
          <cell r="AG3283" t="str">
            <v>NO</v>
          </cell>
        </row>
        <row r="3284">
          <cell r="N3284" t="str">
            <v>03-Patrimonio Neto</v>
          </cell>
          <cell r="AD3284">
            <v>-42667.14</v>
          </cell>
          <cell r="AF3284" t="str">
            <v>Reservas</v>
          </cell>
          <cell r="AG3284" t="str">
            <v>NO</v>
          </cell>
        </row>
        <row r="3285">
          <cell r="N3285" t="str">
            <v>03-Patrimonio Neto</v>
          </cell>
          <cell r="AD3285">
            <v>501266.26</v>
          </cell>
          <cell r="AF3285" t="str">
            <v>Reservas</v>
          </cell>
          <cell r="AG3285" t="str">
            <v>NO</v>
          </cell>
        </row>
        <row r="3286">
          <cell r="N3286" t="str">
            <v>03-Patrimonio Neto</v>
          </cell>
          <cell r="AD3286">
            <v>-439529.24</v>
          </cell>
          <cell r="AF3286" t="str">
            <v>Reservas</v>
          </cell>
          <cell r="AG3286" t="str">
            <v>NO</v>
          </cell>
        </row>
        <row r="3287">
          <cell r="N3287" t="str">
            <v>03-Patrimonio Neto</v>
          </cell>
          <cell r="AD3287">
            <v>13345.44</v>
          </cell>
          <cell r="AF3287" t="str">
            <v>Reservas</v>
          </cell>
          <cell r="AG3287" t="str">
            <v>NO</v>
          </cell>
        </row>
        <row r="3288">
          <cell r="N3288" t="str">
            <v>03-Patrimonio Neto</v>
          </cell>
          <cell r="AD3288">
            <v>819.14999999990687</v>
          </cell>
          <cell r="AF3288" t="str">
            <v>Reservas</v>
          </cell>
          <cell r="AG3288" t="str">
            <v>NO</v>
          </cell>
        </row>
        <row r="3289">
          <cell r="N3289" t="str">
            <v>03-Patrimonio Neto</v>
          </cell>
          <cell r="AD3289">
            <v>3415</v>
          </cell>
          <cell r="AF3289" t="str">
            <v>Reservas</v>
          </cell>
        </row>
        <row r="3290">
          <cell r="N3290" t="str">
            <v>03-Patrimonio Neto</v>
          </cell>
          <cell r="AD3290">
            <v>0</v>
          </cell>
          <cell r="AF3290" t="str">
            <v>Reservas</v>
          </cell>
        </row>
        <row r="3291">
          <cell r="N3291" t="str">
            <v>03-Patrimonio Neto</v>
          </cell>
          <cell r="AD3291">
            <v>0</v>
          </cell>
          <cell r="AF3291" t="str">
            <v>Reservas</v>
          </cell>
          <cell r="AG3291" t="str">
            <v>NO</v>
          </cell>
        </row>
        <row r="3292">
          <cell r="N3292" t="str">
            <v>03-Patrimonio Neto</v>
          </cell>
          <cell r="AD3292">
            <v>3486151</v>
          </cell>
          <cell r="AF3292" t="str">
            <v>Reservas</v>
          </cell>
          <cell r="AG3292" t="str">
            <v>NO</v>
          </cell>
        </row>
        <row r="3293">
          <cell r="N3293" t="str">
            <v>03-Patrimonio Neto</v>
          </cell>
          <cell r="AD3293">
            <v>634995</v>
          </cell>
          <cell r="AF3293" t="str">
            <v>Reservas</v>
          </cell>
          <cell r="AG3293" t="str">
            <v>NO</v>
          </cell>
        </row>
        <row r="3294">
          <cell r="N3294" t="str">
            <v>03-Patrimonio Neto</v>
          </cell>
          <cell r="AD3294">
            <v>1538165</v>
          </cell>
          <cell r="AF3294" t="str">
            <v>Reservas</v>
          </cell>
          <cell r="AG3294" t="str">
            <v>NO</v>
          </cell>
        </row>
        <row r="3295">
          <cell r="N3295" t="str">
            <v>03-Patrimonio Neto</v>
          </cell>
          <cell r="AD3295">
            <v>-2928622</v>
          </cell>
          <cell r="AF3295" t="str">
            <v>Reservas</v>
          </cell>
          <cell r="AG3295" t="str">
            <v>NO</v>
          </cell>
        </row>
        <row r="3296">
          <cell r="N3296" t="str">
            <v>03-Patrimonio Neto</v>
          </cell>
          <cell r="AD3296">
            <v>0</v>
          </cell>
          <cell r="AF3296" t="str">
            <v>Reservas</v>
          </cell>
        </row>
        <row r="3297">
          <cell r="N3297" t="str">
            <v>03-Patrimonio Neto</v>
          </cell>
          <cell r="AD3297">
            <v>0</v>
          </cell>
          <cell r="AF3297" t="str">
            <v>Reservas</v>
          </cell>
        </row>
        <row r="3298">
          <cell r="N3298" t="str">
            <v>03-Patrimonio Neto</v>
          </cell>
          <cell r="AD3298">
            <v>0</v>
          </cell>
          <cell r="AF3298" t="str">
            <v>Reservas</v>
          </cell>
        </row>
        <row r="3299">
          <cell r="N3299" t="str">
            <v>03-Patrimonio Neto</v>
          </cell>
          <cell r="AD3299">
            <v>1927559</v>
          </cell>
          <cell r="AF3299" t="str">
            <v>Reservas</v>
          </cell>
        </row>
        <row r="3300">
          <cell r="N3300" t="str">
            <v>03-Patrimonio Neto</v>
          </cell>
          <cell r="AD3300">
            <v>-10752.970000000001</v>
          </cell>
          <cell r="AF3300" t="str">
            <v>Reservas</v>
          </cell>
        </row>
        <row r="3301">
          <cell r="N3301" t="str">
            <v>03-Patrimonio Neto</v>
          </cell>
          <cell r="AD3301">
            <v>0</v>
          </cell>
          <cell r="AF3301" t="str">
            <v>Reservas</v>
          </cell>
        </row>
        <row r="3302">
          <cell r="N3302" t="str">
            <v>03-Patrimonio Neto</v>
          </cell>
          <cell r="AD3302">
            <v>0</v>
          </cell>
          <cell r="AF3302" t="str">
            <v>Reservas</v>
          </cell>
        </row>
        <row r="3303">
          <cell r="N3303" t="str">
            <v>03-Patrimonio Neto</v>
          </cell>
          <cell r="AD3303">
            <v>-0.30000000000291038</v>
          </cell>
          <cell r="AF3303" t="str">
            <v>Reservas</v>
          </cell>
        </row>
        <row r="3304">
          <cell r="N3304" t="str">
            <v>03-Patrimonio Neto</v>
          </cell>
          <cell r="AD3304">
            <v>754456</v>
          </cell>
          <cell r="AF3304" t="str">
            <v>Reservas</v>
          </cell>
        </row>
        <row r="3305">
          <cell r="N3305" t="str">
            <v>03-Patrimonio Neto</v>
          </cell>
          <cell r="AD3305">
            <v>0</v>
          </cell>
          <cell r="AF3305" t="str">
            <v>Reservas</v>
          </cell>
        </row>
        <row r="3306">
          <cell r="N3306" t="str">
            <v>03-Patrimonio Neto</v>
          </cell>
          <cell r="AD3306">
            <v>0</v>
          </cell>
          <cell r="AF3306" t="str">
            <v>Reservas</v>
          </cell>
        </row>
        <row r="3307">
          <cell r="N3307" t="str">
            <v>03-Patrimonio Neto</v>
          </cell>
          <cell r="AD3307">
            <v>0</v>
          </cell>
          <cell r="AF3307" t="str">
            <v>Reservas</v>
          </cell>
        </row>
        <row r="3308">
          <cell r="N3308" t="str">
            <v>03-Patrimonio Neto</v>
          </cell>
          <cell r="AD3308">
            <v>0</v>
          </cell>
          <cell r="AF3308" t="str">
            <v>Reservas</v>
          </cell>
        </row>
        <row r="3309">
          <cell r="N3309" t="str">
            <v>03-Patrimonio Neto</v>
          </cell>
          <cell r="AD3309">
            <v>0</v>
          </cell>
          <cell r="AF3309" t="str">
            <v>Reservas</v>
          </cell>
        </row>
        <row r="3310">
          <cell r="N3310" t="str">
            <v>03-Patrimonio Neto</v>
          </cell>
          <cell r="AD3310">
            <v>0</v>
          </cell>
          <cell r="AF3310" t="str">
            <v>Reservas</v>
          </cell>
        </row>
        <row r="3311">
          <cell r="N3311" t="str">
            <v>03-Patrimonio Neto</v>
          </cell>
          <cell r="AD3311">
            <v>0</v>
          </cell>
          <cell r="AF3311" t="str">
            <v>Reservas</v>
          </cell>
        </row>
        <row r="3312">
          <cell r="N3312" t="str">
            <v>03-Patrimonio Neto</v>
          </cell>
          <cell r="AD3312">
            <v>0</v>
          </cell>
          <cell r="AF3312" t="str">
            <v>Reservas</v>
          </cell>
        </row>
        <row r="3313">
          <cell r="N3313" t="str">
            <v>03-Patrimonio Neto</v>
          </cell>
          <cell r="AD3313">
            <v>33364</v>
          </cell>
          <cell r="AF3313" t="str">
            <v>Reservas</v>
          </cell>
        </row>
        <row r="3314">
          <cell r="N3314" t="str">
            <v>03-Patrimonio Neto</v>
          </cell>
          <cell r="AD3314">
            <v>0</v>
          </cell>
          <cell r="AF3314" t="str">
            <v>Reservas</v>
          </cell>
        </row>
        <row r="3315">
          <cell r="N3315" t="str">
            <v>03-Patrimonio Neto</v>
          </cell>
          <cell r="AD3315">
            <v>-1426432.5599999996</v>
          </cell>
          <cell r="AF3315" t="str">
            <v>Reservas</v>
          </cell>
          <cell r="AG3315" t="str">
            <v>NO</v>
          </cell>
        </row>
        <row r="3316">
          <cell r="N3316" t="str">
            <v>03-Patrimonio Neto</v>
          </cell>
          <cell r="AD3316">
            <v>0</v>
          </cell>
          <cell r="AF3316" t="str">
            <v>Reservas</v>
          </cell>
          <cell r="AG3316" t="str">
            <v>NO</v>
          </cell>
        </row>
        <row r="3317">
          <cell r="N3317" t="str">
            <v>03-Patrimonio Neto</v>
          </cell>
          <cell r="AD3317">
            <v>0</v>
          </cell>
        </row>
        <row r="3318">
          <cell r="N3318" t="str">
            <v>03-Patrimonio Neto</v>
          </cell>
          <cell r="AD3318">
            <v>0</v>
          </cell>
          <cell r="AF3318" t="str">
            <v>Reservas</v>
          </cell>
        </row>
        <row r="3319">
          <cell r="N3319" t="str">
            <v>03-Patrimonio Neto</v>
          </cell>
          <cell r="AD3319">
            <v>0</v>
          </cell>
          <cell r="AF3319" t="str">
            <v>Reservas</v>
          </cell>
        </row>
        <row r="3320">
          <cell r="N3320" t="str">
            <v>03-Patrimonio Neto</v>
          </cell>
          <cell r="AD3320">
            <v>0</v>
          </cell>
          <cell r="AF3320" t="str">
            <v>Reservas</v>
          </cell>
        </row>
        <row r="3321">
          <cell r="N3321" t="str">
            <v>03-Patrimonio Neto</v>
          </cell>
          <cell r="AD3321">
            <v>54996</v>
          </cell>
          <cell r="AF3321" t="str">
            <v>Reservas</v>
          </cell>
        </row>
        <row r="3322">
          <cell r="N3322" t="str">
            <v>03-Patrimonio Neto</v>
          </cell>
          <cell r="AD3322">
            <v>0</v>
          </cell>
          <cell r="AF3322" t="str">
            <v>Reservas</v>
          </cell>
        </row>
        <row r="3323">
          <cell r="N3323" t="str">
            <v>03-Patrimonio Neto</v>
          </cell>
          <cell r="AD3323">
            <v>0</v>
          </cell>
          <cell r="AF3323" t="str">
            <v>Reservas</v>
          </cell>
        </row>
        <row r="3324">
          <cell r="N3324" t="str">
            <v>03-Patrimonio Neto</v>
          </cell>
          <cell r="AD3324">
            <v>0</v>
          </cell>
          <cell r="AF3324" t="str">
            <v>Reservas</v>
          </cell>
        </row>
        <row r="3325">
          <cell r="N3325" t="str">
            <v>03-Patrimonio Neto</v>
          </cell>
          <cell r="AD3325">
            <v>0</v>
          </cell>
          <cell r="AF3325" t="str">
            <v>Reservas</v>
          </cell>
        </row>
        <row r="3326">
          <cell r="N3326" t="str">
            <v>03-Patrimonio Neto</v>
          </cell>
          <cell r="AD3326">
            <v>3580</v>
          </cell>
          <cell r="AF3326" t="str">
            <v>Reservas</v>
          </cell>
        </row>
        <row r="3327">
          <cell r="N3327" t="str">
            <v>03-Patrimonio Neto</v>
          </cell>
          <cell r="AD3327">
            <v>0</v>
          </cell>
          <cell r="AF3327" t="str">
            <v>Reservas</v>
          </cell>
        </row>
        <row r="3328">
          <cell r="N3328" t="str">
            <v>03-Patrimonio Neto</v>
          </cell>
          <cell r="AD3328">
            <v>-50992371.109999992</v>
          </cell>
          <cell r="AF3328" t="str">
            <v>Reservas</v>
          </cell>
          <cell r="AG3328" t="str">
            <v>NO</v>
          </cell>
        </row>
        <row r="3329">
          <cell r="N3329" t="str">
            <v>03-Patrimonio Neto</v>
          </cell>
          <cell r="AD3329">
            <v>1181305.44</v>
          </cell>
          <cell r="AF3329" t="str">
            <v>Dividendos a cuenta</v>
          </cell>
          <cell r="AG3329" t="str">
            <v>NO</v>
          </cell>
        </row>
        <row r="3330">
          <cell r="N3330" t="str">
            <v>03-Patrimonio Neto</v>
          </cell>
          <cell r="AD3330">
            <v>1055376.6700000002</v>
          </cell>
          <cell r="AF3330" t="str">
            <v>Dividendos a cuenta</v>
          </cell>
          <cell r="AG3330" t="str">
            <v>NO</v>
          </cell>
        </row>
        <row r="3331">
          <cell r="N3331" t="str">
            <v>03-Patrimonio Neto</v>
          </cell>
          <cell r="AD3331">
            <v>0</v>
          </cell>
          <cell r="AF3331" t="str">
            <v>Dividendos a cuenta</v>
          </cell>
          <cell r="AG3331" t="str">
            <v>NO</v>
          </cell>
        </row>
        <row r="3332">
          <cell r="N3332" t="str">
            <v>03-Patrimonio Neto</v>
          </cell>
          <cell r="AD3332">
            <v>0</v>
          </cell>
          <cell r="AF3332" t="str">
            <v>Dividendos a cuenta</v>
          </cell>
          <cell r="AG3332" t="str">
            <v>NO</v>
          </cell>
        </row>
        <row r="3333">
          <cell r="N3333" t="str">
            <v>03-Patrimonio Neto</v>
          </cell>
          <cell r="AD3333">
            <v>-1.4551915228366852E-11</v>
          </cell>
          <cell r="AF3333" t="str">
            <v>Dividendos a cuenta</v>
          </cell>
          <cell r="AG3333" t="str">
            <v>NO</v>
          </cell>
        </row>
        <row r="3334">
          <cell r="N3334" t="str">
            <v>03-Patrimonio Neto</v>
          </cell>
          <cell r="AD3334">
            <v>0</v>
          </cell>
          <cell r="AF3334" t="str">
            <v>Reservas</v>
          </cell>
          <cell r="AG3334" t="str">
            <v>NO</v>
          </cell>
        </row>
        <row r="3335">
          <cell r="N3335" t="str">
            <v>03-Patrimonio Neto</v>
          </cell>
          <cell r="AD3335">
            <v>0</v>
          </cell>
          <cell r="AF3335" t="str">
            <v>Reservas</v>
          </cell>
          <cell r="AG3335" t="str">
            <v>NO</v>
          </cell>
        </row>
        <row r="3336">
          <cell r="N3336" t="str">
            <v>03-Patrimonio Neto</v>
          </cell>
          <cell r="AD3336">
            <v>0</v>
          </cell>
          <cell r="AF3336" t="str">
            <v>Reservas</v>
          </cell>
          <cell r="AG3336" t="str">
            <v>NO</v>
          </cell>
        </row>
        <row r="3337">
          <cell r="N3337" t="str">
            <v>03-Patrimonio Neto</v>
          </cell>
          <cell r="AD3337">
            <v>0</v>
          </cell>
          <cell r="AF3337" t="str">
            <v>Reservas</v>
          </cell>
          <cell r="AG3337" t="str">
            <v>NO</v>
          </cell>
        </row>
        <row r="3338">
          <cell r="N3338" t="str">
            <v>03-Patrimonio Neto</v>
          </cell>
          <cell r="AD3338">
            <v>-564834.55999999982</v>
          </cell>
          <cell r="AF3338" t="str">
            <v>Reservas</v>
          </cell>
          <cell r="AG3338" t="str">
            <v>NO</v>
          </cell>
        </row>
        <row r="3339">
          <cell r="N3339" t="str">
            <v>03-Patrimonio Neto</v>
          </cell>
          <cell r="AD3339">
            <v>-0.90000000037252903</v>
          </cell>
          <cell r="AF3339" t="str">
            <v>Reservas</v>
          </cell>
          <cell r="AG3339" t="str">
            <v>NO</v>
          </cell>
        </row>
        <row r="3340">
          <cell r="N3340" t="str">
            <v>03-Patrimonio Neto</v>
          </cell>
          <cell r="AD3340">
            <v>0</v>
          </cell>
          <cell r="AF3340" t="str">
            <v>Reservas</v>
          </cell>
          <cell r="AG3340" t="str">
            <v>NO</v>
          </cell>
        </row>
        <row r="3341">
          <cell r="N3341" t="str">
            <v>03-Patrimonio Neto</v>
          </cell>
          <cell r="AD3341">
            <v>0</v>
          </cell>
          <cell r="AF3341" t="str">
            <v>Reservas</v>
          </cell>
          <cell r="AG3341" t="str">
            <v>NO</v>
          </cell>
        </row>
        <row r="3342">
          <cell r="N3342" t="str">
            <v>03-Patrimonio Neto</v>
          </cell>
          <cell r="AD3342">
            <v>-1815844.089999991</v>
          </cell>
          <cell r="AF3342" t="str">
            <v>Reservas</v>
          </cell>
          <cell r="AG3342" t="str">
            <v>NO</v>
          </cell>
        </row>
        <row r="3343">
          <cell r="N3343" t="str">
            <v>03-Patrimonio Neto</v>
          </cell>
          <cell r="AD3343">
            <v>-659609.88999999966</v>
          </cell>
          <cell r="AF3343" t="str">
            <v>Reservas</v>
          </cell>
          <cell r="AG3343" t="str">
            <v>NO</v>
          </cell>
        </row>
        <row r="3344">
          <cell r="N3344" t="str">
            <v>03-Patrimonio Neto</v>
          </cell>
          <cell r="AD3344">
            <v>-901867.47</v>
          </cell>
          <cell r="AF3344" t="str">
            <v>Reservas</v>
          </cell>
          <cell r="AG3344" t="str">
            <v>NO</v>
          </cell>
        </row>
        <row r="3345">
          <cell r="N3345" t="str">
            <v>03-Patrimonio Neto</v>
          </cell>
          <cell r="AD3345">
            <v>-10611.18</v>
          </cell>
          <cell r="AF3345" t="str">
            <v>Reservas</v>
          </cell>
          <cell r="AG3345" t="str">
            <v>NO</v>
          </cell>
        </row>
        <row r="3346">
          <cell r="N3346" t="str">
            <v>03-Patrimonio Neto</v>
          </cell>
          <cell r="AD3346">
            <v>2.9103830456733704E-11</v>
          </cell>
          <cell r="AF3346" t="str">
            <v>Reservas</v>
          </cell>
          <cell r="AG3346" t="str">
            <v>NO</v>
          </cell>
        </row>
        <row r="3347">
          <cell r="N3347" t="str">
            <v>03-Patrimonio Neto</v>
          </cell>
          <cell r="AD3347">
            <v>-4358879.3900000108</v>
          </cell>
          <cell r="AF3347" t="str">
            <v>Reservas</v>
          </cell>
          <cell r="AG3347" t="str">
            <v>NO</v>
          </cell>
        </row>
        <row r="3348">
          <cell r="N3348" t="str">
            <v>03-Patrimonio Neto</v>
          </cell>
          <cell r="AD3348">
            <v>-2.0002136239781976E-2</v>
          </cell>
          <cell r="AF3348" t="str">
            <v>Reservas</v>
          </cell>
          <cell r="AG3348" t="str">
            <v>NO</v>
          </cell>
        </row>
        <row r="3349">
          <cell r="N3349" t="str">
            <v>03-Patrimonio Neto</v>
          </cell>
          <cell r="AD3349">
            <v>0</v>
          </cell>
          <cell r="AF3349" t="str">
            <v>Reservas</v>
          </cell>
          <cell r="AG3349" t="str">
            <v>NO</v>
          </cell>
        </row>
        <row r="3350">
          <cell r="N3350" t="str">
            <v>03-Patrimonio Neto</v>
          </cell>
          <cell r="AD3350">
            <v>0</v>
          </cell>
          <cell r="AF3350" t="str">
            <v>Reservas</v>
          </cell>
        </row>
        <row r="3351">
          <cell r="N3351" t="str">
            <v>03-Patrimonio Neto</v>
          </cell>
          <cell r="AD3351">
            <v>-48299106.459999979</v>
          </cell>
          <cell r="AF3351" t="str">
            <v>Reservas</v>
          </cell>
          <cell r="AG3351" t="str">
            <v>NO</v>
          </cell>
        </row>
        <row r="3352">
          <cell r="N3352" t="str">
            <v>03-Patrimonio Neto</v>
          </cell>
          <cell r="AD3352">
            <v>35.660000000000004</v>
          </cell>
          <cell r="AF3352" t="str">
            <v>Reservas</v>
          </cell>
          <cell r="AG3352" t="str">
            <v>NO</v>
          </cell>
        </row>
        <row r="3353">
          <cell r="N3353" t="str">
            <v>03-Patrimonio Neto</v>
          </cell>
          <cell r="AD3353">
            <v>762.71000000000015</v>
          </cell>
          <cell r="AF3353" t="str">
            <v>Reservas</v>
          </cell>
          <cell r="AG3353" t="str">
            <v>NO</v>
          </cell>
        </row>
        <row r="3354">
          <cell r="N3354" t="str">
            <v>03-Patrimonio Neto</v>
          </cell>
          <cell r="AD3354">
            <v>1113.0200000000063</v>
          </cell>
          <cell r="AF3354" t="str">
            <v>Reservas</v>
          </cell>
          <cell r="AG3354" t="str">
            <v>NO</v>
          </cell>
        </row>
        <row r="3355">
          <cell r="N3355" t="str">
            <v>03-Patrimonio Neto</v>
          </cell>
          <cell r="AD3355">
            <v>0</v>
          </cell>
          <cell r="AF3355" t="str">
            <v>Reservas</v>
          </cell>
          <cell r="AG3355" t="str">
            <v>NO</v>
          </cell>
        </row>
        <row r="3356">
          <cell r="N3356" t="str">
            <v>03-Patrimonio Neto</v>
          </cell>
          <cell r="AD3356">
            <v>0</v>
          </cell>
          <cell r="AF3356" t="str">
            <v>Reservas</v>
          </cell>
          <cell r="AG3356" t="str">
            <v>NO</v>
          </cell>
        </row>
        <row r="3357">
          <cell r="N3357" t="str">
            <v>03-Patrimonio Neto</v>
          </cell>
          <cell r="AD3357">
            <v>-286730.75999999995</v>
          </cell>
          <cell r="AF3357" t="str">
            <v>Reservas</v>
          </cell>
          <cell r="AG3357" t="str">
            <v>NO</v>
          </cell>
        </row>
        <row r="3358">
          <cell r="N3358" t="str">
            <v>03-Patrimonio Neto</v>
          </cell>
          <cell r="AD3358">
            <v>-170281.82999999996</v>
          </cell>
          <cell r="AF3358" t="str">
            <v>Reservas</v>
          </cell>
          <cell r="AG3358" t="str">
            <v>NO</v>
          </cell>
        </row>
        <row r="3359">
          <cell r="N3359" t="str">
            <v>03-Patrimonio Neto</v>
          </cell>
          <cell r="AD3359">
            <v>-63598.570000000007</v>
          </cell>
          <cell r="AF3359" t="str">
            <v>Reservas</v>
          </cell>
          <cell r="AG3359" t="str">
            <v>NO</v>
          </cell>
        </row>
        <row r="3360">
          <cell r="N3360" t="str">
            <v>03-Patrimonio Neto</v>
          </cell>
          <cell r="AD3360">
            <v>-301.04999999999995</v>
          </cell>
          <cell r="AF3360" t="str">
            <v>Reservas</v>
          </cell>
          <cell r="AG3360" t="str">
            <v>NO</v>
          </cell>
        </row>
        <row r="3361">
          <cell r="N3361" t="str">
            <v>03-Patrimonio Neto</v>
          </cell>
          <cell r="AD3361">
            <v>0</v>
          </cell>
          <cell r="AF3361" t="str">
            <v>Reservas</v>
          </cell>
          <cell r="AG3361" t="str">
            <v>NO</v>
          </cell>
        </row>
        <row r="3362">
          <cell r="N3362" t="str">
            <v>03-Patrimonio Neto</v>
          </cell>
          <cell r="AD3362">
            <v>0</v>
          </cell>
          <cell r="AF3362" t="str">
            <v>Intereses minoritarios</v>
          </cell>
          <cell r="AG3362" t="str">
            <v>NO</v>
          </cell>
        </row>
        <row r="3363">
          <cell r="N3363" t="str">
            <v>03-Patrimonio Neto</v>
          </cell>
          <cell r="AD3363">
            <v>0</v>
          </cell>
          <cell r="AF3363" t="str">
            <v>Intereses minoritarios</v>
          </cell>
          <cell r="AG3363" t="str">
            <v>NO</v>
          </cell>
        </row>
        <row r="3364">
          <cell r="N3364" t="str">
            <v>03-Patrimonio Neto</v>
          </cell>
          <cell r="AD3364">
            <v>-13846.859999999999</v>
          </cell>
          <cell r="AF3364" t="str">
            <v>Intereses minoritarios</v>
          </cell>
        </row>
        <row r="3365">
          <cell r="N3365" t="str">
            <v>03-Patrimonio Neto</v>
          </cell>
          <cell r="AD3365">
            <v>0</v>
          </cell>
          <cell r="AF3365" t="str">
            <v>Intereses minoritarios</v>
          </cell>
        </row>
        <row r="3366">
          <cell r="N3366" t="str">
            <v>03-Patrimonio Neto</v>
          </cell>
          <cell r="AD3366">
            <v>0</v>
          </cell>
          <cell r="AF3366" t="str">
            <v>Intereses minoritarios</v>
          </cell>
        </row>
        <row r="3367">
          <cell r="N3367" t="str">
            <v>03-Patrimonio Neto</v>
          </cell>
          <cell r="AD3367">
            <v>2412.67</v>
          </cell>
          <cell r="AF3367" t="str">
            <v>Intereses minoritarios</v>
          </cell>
        </row>
        <row r="3368">
          <cell r="N3368" t="str">
            <v>03-Patrimonio Neto</v>
          </cell>
          <cell r="AD3368">
            <v>0</v>
          </cell>
          <cell r="AF3368" t="str">
            <v>Intereses minoritarios</v>
          </cell>
        </row>
        <row r="3369">
          <cell r="N3369" t="str">
            <v>03-Patrimonio Neto</v>
          </cell>
          <cell r="AD3369">
            <v>0</v>
          </cell>
          <cell r="AF3369" t="str">
            <v>Intereses minoritarios</v>
          </cell>
        </row>
        <row r="3370">
          <cell r="N3370" t="str">
            <v>03-Patrimonio Neto</v>
          </cell>
          <cell r="AD3370">
            <v>0</v>
          </cell>
          <cell r="AF3370" t="str">
            <v>Intereses minoritarios</v>
          </cell>
          <cell r="AG3370" t="str">
            <v>NO</v>
          </cell>
        </row>
        <row r="3371">
          <cell r="N3371" t="str">
            <v>03-Patrimonio Neto</v>
          </cell>
          <cell r="AD3371">
            <v>116.82</v>
          </cell>
          <cell r="AF3371" t="str">
            <v>Intereses minoritarios</v>
          </cell>
          <cell r="AG3371" t="str">
            <v>NO</v>
          </cell>
        </row>
        <row r="3372">
          <cell r="N3372" t="str">
            <v>03-Patrimonio Neto</v>
          </cell>
          <cell r="AD3372">
            <v>0</v>
          </cell>
          <cell r="AF3372" t="str">
            <v>Intereses minoritarios</v>
          </cell>
        </row>
        <row r="3373">
          <cell r="N3373" t="str">
            <v>03-Patrimonio Neto</v>
          </cell>
          <cell r="AD3373">
            <v>0</v>
          </cell>
          <cell r="AF3373" t="str">
            <v>Intereses minoritarios</v>
          </cell>
        </row>
        <row r="3374">
          <cell r="N3374" t="str">
            <v>03-Patrimonio Neto</v>
          </cell>
          <cell r="AD3374">
            <v>0</v>
          </cell>
          <cell r="AF3374" t="str">
            <v>Intereses minoritarios</v>
          </cell>
        </row>
        <row r="3375">
          <cell r="N3375" t="str">
            <v>03-Patrimonio Neto</v>
          </cell>
          <cell r="AD3375">
            <v>0</v>
          </cell>
          <cell r="AF3375" t="str">
            <v>Intereses minoritarios</v>
          </cell>
        </row>
        <row r="3376">
          <cell r="N3376" t="str">
            <v>03-Patrimonio Neto</v>
          </cell>
          <cell r="AD3376">
            <v>122036.16</v>
          </cell>
          <cell r="AF3376" t="str">
            <v>Intereses minoritarios</v>
          </cell>
          <cell r="AG3376" t="str">
            <v>NO</v>
          </cell>
        </row>
        <row r="3377">
          <cell r="N3377" t="str">
            <v>03-Patrimonio Neto</v>
          </cell>
          <cell r="AD3377">
            <v>-44497.400000000009</v>
          </cell>
          <cell r="AF3377" t="str">
            <v>Intereses minoritarios</v>
          </cell>
          <cell r="AG3377" t="str">
            <v>NO</v>
          </cell>
        </row>
        <row r="3378">
          <cell r="N3378" t="str">
            <v>03-Patrimonio Neto</v>
          </cell>
          <cell r="AD3378">
            <v>-127405.20000000004</v>
          </cell>
          <cell r="AF3378" t="str">
            <v>Intereses minoritarios</v>
          </cell>
          <cell r="AG3378" t="str">
            <v>NO</v>
          </cell>
        </row>
        <row r="3379">
          <cell r="N3379" t="str">
            <v>03-Patrimonio Neto</v>
          </cell>
          <cell r="AD3379">
            <v>43722.680000000015</v>
          </cell>
          <cell r="AF3379" t="str">
            <v>Intereses minoritarios</v>
          </cell>
          <cell r="AG3379" t="str">
            <v>NO</v>
          </cell>
        </row>
        <row r="3380">
          <cell r="N3380" t="str">
            <v>03-Patrimonio Neto</v>
          </cell>
          <cell r="AD3380">
            <v>-35.79</v>
          </cell>
          <cell r="AF3380" t="str">
            <v>Intereses minoritarios</v>
          </cell>
        </row>
        <row r="3381">
          <cell r="N3381" t="str">
            <v>03-Patrimonio Neto</v>
          </cell>
          <cell r="AD3381">
            <v>9.67</v>
          </cell>
          <cell r="AF3381" t="str">
            <v>Intereses minoritarios</v>
          </cell>
        </row>
        <row r="3382">
          <cell r="N3382" t="str">
            <v>03-Patrimonio Neto</v>
          </cell>
          <cell r="AD3382">
            <v>-364.68</v>
          </cell>
          <cell r="AF3382" t="str">
            <v>Intereses minoritarios</v>
          </cell>
          <cell r="AG3382" t="str">
            <v>NO</v>
          </cell>
        </row>
        <row r="3383">
          <cell r="N3383" t="str">
            <v>03-Patrimonio Neto</v>
          </cell>
          <cell r="AD3383">
            <v>-4.1500000000000004</v>
          </cell>
          <cell r="AF3383" t="str">
            <v>Intereses minoritarios</v>
          </cell>
          <cell r="AG3383" t="str">
            <v>NO</v>
          </cell>
        </row>
        <row r="3384">
          <cell r="N3384" t="str">
            <v>03-Patrimonio Neto</v>
          </cell>
          <cell r="AD3384">
            <v>0</v>
          </cell>
          <cell r="AF3384" t="str">
            <v>Intereses minoritarios</v>
          </cell>
          <cell r="AG3384" t="str">
            <v>NO</v>
          </cell>
        </row>
        <row r="3385">
          <cell r="N3385" t="str">
            <v>03-Patrimonio Neto</v>
          </cell>
          <cell r="AD3385">
            <v>0</v>
          </cell>
          <cell r="AF3385" t="str">
            <v>Intereses minoritarios</v>
          </cell>
          <cell r="AG3385" t="str">
            <v>NO</v>
          </cell>
        </row>
        <row r="3386">
          <cell r="N3386" t="str">
            <v>03-Patrimonio Neto</v>
          </cell>
          <cell r="AD3386">
            <v>0</v>
          </cell>
          <cell r="AF3386" t="str">
            <v>Intereses minoritarios</v>
          </cell>
          <cell r="AG3386" t="str">
            <v>NO</v>
          </cell>
        </row>
        <row r="3387">
          <cell r="N3387" t="str">
            <v>03-Patrimonio Neto</v>
          </cell>
          <cell r="AD3387">
            <v>0</v>
          </cell>
          <cell r="AF3387" t="str">
            <v>Intereses minoritarios</v>
          </cell>
          <cell r="AG3387" t="str">
            <v>NO</v>
          </cell>
        </row>
        <row r="3388">
          <cell r="N3388" t="str">
            <v>03-Patrimonio Neto</v>
          </cell>
          <cell r="AD3388">
            <v>-10447.050000000003</v>
          </cell>
          <cell r="AF3388" t="str">
            <v>Intereses minoritarios</v>
          </cell>
          <cell r="AG3388" t="str">
            <v>NO</v>
          </cell>
        </row>
        <row r="3389">
          <cell r="N3389" t="str">
            <v>03-Patrimonio Neto</v>
          </cell>
          <cell r="AD3389">
            <v>4991.51</v>
          </cell>
          <cell r="AF3389" t="str">
            <v>Intereses minoritarios</v>
          </cell>
          <cell r="AG3389" t="str">
            <v>NO</v>
          </cell>
        </row>
        <row r="3390">
          <cell r="N3390" t="str">
            <v>03-Patrimonio Neto</v>
          </cell>
          <cell r="AD3390">
            <v>0</v>
          </cell>
          <cell r="AF3390" t="str">
            <v>Intereses minoritarios</v>
          </cell>
        </row>
        <row r="3391">
          <cell r="N3391" t="str">
            <v>03-Patrimonio Neto</v>
          </cell>
          <cell r="AD3391">
            <v>0</v>
          </cell>
          <cell r="AF3391" t="str">
            <v>Intereses minoritarios</v>
          </cell>
        </row>
        <row r="3392">
          <cell r="N3392" t="str">
            <v>03-Patrimonio Neto</v>
          </cell>
          <cell r="AD3392">
            <v>0</v>
          </cell>
          <cell r="AF3392" t="str">
            <v>Intereses minoritarios</v>
          </cell>
          <cell r="AG3392" t="str">
            <v>NO</v>
          </cell>
        </row>
        <row r="3393">
          <cell r="N3393" t="str">
            <v>03-Patrimonio Neto</v>
          </cell>
          <cell r="AD3393">
            <v>1328140.1199999999</v>
          </cell>
          <cell r="AF3393" t="str">
            <v>Intereses minoritarios</v>
          </cell>
          <cell r="AG3393" t="str">
            <v>NO</v>
          </cell>
        </row>
        <row r="3394">
          <cell r="N3394" t="str">
            <v>03-Patrimonio Neto</v>
          </cell>
          <cell r="AD3394">
            <v>-10870412.900000006</v>
          </cell>
          <cell r="AF3394" t="str">
            <v>Intereses minoritarios</v>
          </cell>
          <cell r="AG3394" t="str">
            <v>NO</v>
          </cell>
        </row>
        <row r="3395">
          <cell r="N3395" t="str">
            <v>03-Patrimonio Neto</v>
          </cell>
          <cell r="AD3395">
            <v>0</v>
          </cell>
          <cell r="AF3395" t="str">
            <v>Intereses minoritarios</v>
          </cell>
          <cell r="AG3395" t="str">
            <v>NO</v>
          </cell>
        </row>
        <row r="3396">
          <cell r="N3396" t="str">
            <v>03-Patrimonio Neto</v>
          </cell>
          <cell r="AD3396">
            <v>0</v>
          </cell>
          <cell r="AF3396" t="str">
            <v>Intereses minoritarios</v>
          </cell>
        </row>
        <row r="3397">
          <cell r="N3397" t="str">
            <v>03-Patrimonio Neto</v>
          </cell>
          <cell r="AD3397">
            <v>0</v>
          </cell>
          <cell r="AF3397" t="str">
            <v>Intereses minoritarios</v>
          </cell>
        </row>
        <row r="3398">
          <cell r="N3398" t="str">
            <v>03-Patrimonio Neto</v>
          </cell>
          <cell r="AD3398">
            <v>0</v>
          </cell>
          <cell r="AF3398" t="str">
            <v>Intereses minoritarios</v>
          </cell>
        </row>
        <row r="3399">
          <cell r="N3399" t="str">
            <v>03-Patrimonio Neto</v>
          </cell>
          <cell r="AD3399">
            <v>13410</v>
          </cell>
          <cell r="AF3399" t="str">
            <v>Intereses minoritarios</v>
          </cell>
        </row>
        <row r="3400">
          <cell r="N3400" t="str">
            <v>03-Patrimonio Neto</v>
          </cell>
          <cell r="AD3400">
            <v>0</v>
          </cell>
          <cell r="AF3400" t="str">
            <v>Intereses minoritarios</v>
          </cell>
        </row>
        <row r="3401">
          <cell r="N3401" t="str">
            <v>03-Patrimonio Neto</v>
          </cell>
          <cell r="AD3401">
            <v>0</v>
          </cell>
          <cell r="AF3401" t="str">
            <v>Intereses minoritarios</v>
          </cell>
        </row>
        <row r="3402">
          <cell r="N3402" t="str">
            <v>03-Patrimonio Neto</v>
          </cell>
          <cell r="AD3402">
            <v>0</v>
          </cell>
          <cell r="AF3402" t="str">
            <v>Intereses minoritarios</v>
          </cell>
        </row>
        <row r="3403">
          <cell r="N3403" t="str">
            <v>03-Patrimonio Neto</v>
          </cell>
          <cell r="AD3403">
            <v>332.03</v>
          </cell>
          <cell r="AF3403" t="str">
            <v>Intereses minoritarios</v>
          </cell>
        </row>
        <row r="3404">
          <cell r="N3404" t="str">
            <v>03-Patrimonio Neto</v>
          </cell>
          <cell r="AD3404">
            <v>0</v>
          </cell>
          <cell r="AF3404" t="str">
            <v>Intereses minoritarios</v>
          </cell>
        </row>
        <row r="3405">
          <cell r="N3405" t="str">
            <v>03-Patrimonio Neto</v>
          </cell>
          <cell r="AD3405">
            <v>0</v>
          </cell>
          <cell r="AF3405" t="str">
            <v>Intereses minoritarios</v>
          </cell>
        </row>
        <row r="3406">
          <cell r="N3406" t="str">
            <v>03-Patrimonio Neto</v>
          </cell>
          <cell r="AD3406">
            <v>0</v>
          </cell>
          <cell r="AF3406" t="str">
            <v>Intereses minoritarios</v>
          </cell>
          <cell r="AG3406" t="str">
            <v>NO</v>
          </cell>
        </row>
        <row r="3407">
          <cell r="N3407" t="str">
            <v>03-Patrimonio Neto</v>
          </cell>
          <cell r="AD3407">
            <v>-16014.349999999999</v>
          </cell>
          <cell r="AF3407" t="str">
            <v>Intereses minoritarios</v>
          </cell>
          <cell r="AG3407" t="str">
            <v>NO</v>
          </cell>
        </row>
        <row r="3408">
          <cell r="N3408" t="str">
            <v>03-Patrimonio Neto</v>
          </cell>
          <cell r="AD3408">
            <v>-1279796.05</v>
          </cell>
          <cell r="AF3408" t="str">
            <v>Intereses minoritarios</v>
          </cell>
          <cell r="AG3408" t="str">
            <v>NO</v>
          </cell>
        </row>
        <row r="3409">
          <cell r="N3409" t="str">
            <v>03-Patrimonio Neto</v>
          </cell>
          <cell r="AD3409">
            <v>6162.79</v>
          </cell>
          <cell r="AF3409" t="str">
            <v>Reservas</v>
          </cell>
          <cell r="AG3409" t="str">
            <v>NO</v>
          </cell>
        </row>
        <row r="3410">
          <cell r="N3410" t="str">
            <v>03-Patrimonio Neto</v>
          </cell>
          <cell r="AD3410">
            <v>52813.88</v>
          </cell>
          <cell r="AF3410" t="str">
            <v>Reservas</v>
          </cell>
          <cell r="AG3410" t="str">
            <v>NO</v>
          </cell>
        </row>
        <row r="3411">
          <cell r="N3411" t="str">
            <v>04-Cuentas de Orden</v>
          </cell>
          <cell r="AD3411">
            <v>0</v>
          </cell>
          <cell r="AG3411" t="str">
            <v>MIRE</v>
          </cell>
        </row>
        <row r="3412">
          <cell r="N3412" t="str">
            <v>04-Cuentas de Orden</v>
          </cell>
          <cell r="AD3412">
            <v>0</v>
          </cell>
          <cell r="AG3412" t="str">
            <v>MIRE</v>
          </cell>
        </row>
        <row r="3413">
          <cell r="N3413" t="str">
            <v>04-Cuentas de Orden</v>
          </cell>
          <cell r="AD3413">
            <v>0</v>
          </cell>
          <cell r="AG3413" t="str">
            <v>MIRE</v>
          </cell>
        </row>
        <row r="3414">
          <cell r="N3414" t="str">
            <v>04-Cuentas de Orden</v>
          </cell>
          <cell r="AD3414">
            <v>0</v>
          </cell>
          <cell r="AG3414" t="str">
            <v>MIRE</v>
          </cell>
        </row>
        <row r="3415">
          <cell r="N3415" t="str">
            <v>04-Cuentas de Orden</v>
          </cell>
          <cell r="AD3415">
            <v>0</v>
          </cell>
          <cell r="AG3415" t="str">
            <v>MIRE</v>
          </cell>
        </row>
        <row r="3416">
          <cell r="N3416" t="str">
            <v>04-Cuentas de Orden</v>
          </cell>
          <cell r="AD3416">
            <v>0</v>
          </cell>
          <cell r="AG3416" t="str">
            <v>MIRE</v>
          </cell>
        </row>
        <row r="3417">
          <cell r="N3417" t="str">
            <v>04-Cuentas de Orden</v>
          </cell>
          <cell r="AD3417">
            <v>0</v>
          </cell>
          <cell r="AG3417" t="str">
            <v>MIRE</v>
          </cell>
        </row>
        <row r="3418">
          <cell r="N3418" t="str">
            <v>04-Cuentas de Orden</v>
          </cell>
          <cell r="AD3418">
            <v>0</v>
          </cell>
          <cell r="AG3418" t="str">
            <v>MIRE</v>
          </cell>
        </row>
        <row r="3419">
          <cell r="N3419" t="str">
            <v>04-Cuentas de Orden</v>
          </cell>
          <cell r="AD3419">
            <v>0</v>
          </cell>
          <cell r="AG3419" t="str">
            <v>MIRE</v>
          </cell>
        </row>
        <row r="3420">
          <cell r="N3420" t="str">
            <v>04-Cuentas de Orden</v>
          </cell>
          <cell r="AD3420">
            <v>0</v>
          </cell>
          <cell r="AG3420" t="str">
            <v>MIRE</v>
          </cell>
        </row>
        <row r="3421">
          <cell r="N3421" t="str">
            <v>04-Cuentas de Orden</v>
          </cell>
          <cell r="AD3421">
            <v>0</v>
          </cell>
          <cell r="AG3421" t="str">
            <v>MIRE</v>
          </cell>
        </row>
        <row r="3422">
          <cell r="N3422" t="str">
            <v>04-Cuentas de Orden</v>
          </cell>
          <cell r="AD3422">
            <v>0</v>
          </cell>
          <cell r="AG3422" t="str">
            <v>MIRE</v>
          </cell>
        </row>
        <row r="3423">
          <cell r="N3423" t="str">
            <v>04-Cuentas de Orden</v>
          </cell>
          <cell r="AD3423">
            <v>0</v>
          </cell>
          <cell r="AG3423" t="str">
            <v>MIRE</v>
          </cell>
        </row>
        <row r="3424">
          <cell r="N3424" t="str">
            <v>04-Cuentas de Orden</v>
          </cell>
          <cell r="AD3424">
            <v>0.3</v>
          </cell>
          <cell r="AG3424" t="str">
            <v>MIRE</v>
          </cell>
        </row>
        <row r="3425">
          <cell r="N3425" t="str">
            <v>04-Cuentas de Orden</v>
          </cell>
          <cell r="AD3425">
            <v>0</v>
          </cell>
          <cell r="AG3425" t="str">
            <v>MIRE</v>
          </cell>
        </row>
        <row r="3426">
          <cell r="N3426" t="str">
            <v>04-Cuentas de Orden</v>
          </cell>
          <cell r="AD3426">
            <v>0</v>
          </cell>
          <cell r="AG3426" t="str">
            <v>MIRE</v>
          </cell>
        </row>
        <row r="3427">
          <cell r="N3427" t="str">
            <v>04-Cuentas de Orden</v>
          </cell>
          <cell r="AD3427">
            <v>17301.02</v>
          </cell>
          <cell r="AG3427" t="str">
            <v>MIRE</v>
          </cell>
        </row>
        <row r="3428">
          <cell r="N3428" t="str">
            <v>04-Cuentas de Orden</v>
          </cell>
          <cell r="AD3428">
            <v>0</v>
          </cell>
          <cell r="AG3428" t="str">
            <v>MIRE</v>
          </cell>
        </row>
        <row r="3429">
          <cell r="N3429" t="str">
            <v>04-Cuentas de Orden</v>
          </cell>
          <cell r="AD3429">
            <v>1460.36</v>
          </cell>
          <cell r="AG3429" t="str">
            <v>MIRE</v>
          </cell>
        </row>
        <row r="3430">
          <cell r="N3430" t="str">
            <v>04-Cuentas de Orden</v>
          </cell>
          <cell r="AD3430">
            <v>0</v>
          </cell>
          <cell r="AG3430" t="str">
            <v>MIRE</v>
          </cell>
        </row>
        <row r="3431">
          <cell r="N3431" t="str">
            <v>04-Cuentas de Orden</v>
          </cell>
          <cell r="AD3431">
            <v>0</v>
          </cell>
          <cell r="AG3431" t="str">
            <v>MIRE</v>
          </cell>
        </row>
        <row r="3432">
          <cell r="N3432" t="str">
            <v>04-Cuentas de Orden</v>
          </cell>
          <cell r="AD3432">
            <v>170281.23</v>
          </cell>
          <cell r="AG3432" t="str">
            <v>MIRE</v>
          </cell>
        </row>
        <row r="3433">
          <cell r="N3433" t="str">
            <v>04-Cuentas de Orden</v>
          </cell>
          <cell r="AD3433">
            <v>0</v>
          </cell>
          <cell r="AG3433" t="str">
            <v>MIRE</v>
          </cell>
        </row>
        <row r="3434">
          <cell r="N3434" t="str">
            <v>04-Cuentas de Orden</v>
          </cell>
          <cell r="AD3434">
            <v>0</v>
          </cell>
          <cell r="AG3434" t="str">
            <v>MIRE</v>
          </cell>
        </row>
        <row r="3435">
          <cell r="N3435" t="str">
            <v>04-Cuentas de Orden</v>
          </cell>
          <cell r="AD3435">
            <v>0</v>
          </cell>
          <cell r="AG3435" t="str">
            <v>MIRE</v>
          </cell>
        </row>
        <row r="3436">
          <cell r="N3436" t="str">
            <v>04-Cuentas de Orden</v>
          </cell>
          <cell r="AD3436">
            <v>0</v>
          </cell>
          <cell r="AG3436" t="str">
            <v>MIRE</v>
          </cell>
        </row>
        <row r="3437">
          <cell r="N3437" t="str">
            <v>04-Cuentas de Orden</v>
          </cell>
          <cell r="AD3437">
            <v>0</v>
          </cell>
          <cell r="AG3437" t="str">
            <v>MIRE</v>
          </cell>
        </row>
        <row r="3438">
          <cell r="N3438" t="str">
            <v>04-Cuentas de Orden</v>
          </cell>
          <cell r="AD3438">
            <v>279234.70999999996</v>
          </cell>
          <cell r="AG3438" t="str">
            <v>MIRE</v>
          </cell>
        </row>
        <row r="3439">
          <cell r="N3439" t="str">
            <v>04-Cuentas de Orden</v>
          </cell>
          <cell r="AD3439">
            <v>3882.0699999999997</v>
          </cell>
          <cell r="AG3439" t="str">
            <v>MIRE</v>
          </cell>
        </row>
        <row r="3440">
          <cell r="N3440" t="str">
            <v>04-Cuentas de Orden</v>
          </cell>
          <cell r="AD3440">
            <v>0</v>
          </cell>
          <cell r="AF3440" t="str">
            <v>Garantías concedidas</v>
          </cell>
          <cell r="AG3440" t="str">
            <v>MIRE</v>
          </cell>
        </row>
        <row r="3441">
          <cell r="N3441" t="str">
            <v>04-Cuentas de Orden</v>
          </cell>
          <cell r="AD3441">
            <v>0</v>
          </cell>
          <cell r="AF3441" t="str">
            <v>Garantías concedidas</v>
          </cell>
          <cell r="AG3441" t="str">
            <v>MIRE</v>
          </cell>
        </row>
        <row r="3442">
          <cell r="N3442" t="str">
            <v>04-Cuentas de Orden</v>
          </cell>
          <cell r="AD3442">
            <v>0</v>
          </cell>
          <cell r="AF3442" t="str">
            <v>Garantías concedidas</v>
          </cell>
          <cell r="AG3442" t="str">
            <v>MIRE</v>
          </cell>
        </row>
        <row r="3443">
          <cell r="N3443" t="str">
            <v>04-Cuentas de Orden</v>
          </cell>
          <cell r="AD3443">
            <v>1208.52</v>
          </cell>
          <cell r="AF3443" t="str">
            <v>Garantías concedidas</v>
          </cell>
          <cell r="AG3443" t="str">
            <v>MIRE</v>
          </cell>
        </row>
        <row r="3444">
          <cell r="N3444" t="str">
            <v>04-Cuentas de Orden</v>
          </cell>
          <cell r="AD3444">
            <v>6.18</v>
          </cell>
          <cell r="AF3444" t="str">
            <v>Garantías concedidas</v>
          </cell>
          <cell r="AG3444" t="str">
            <v>MIRE</v>
          </cell>
        </row>
        <row r="3445">
          <cell r="N3445" t="str">
            <v>04-Cuentas de Orden</v>
          </cell>
          <cell r="AD3445">
            <v>0</v>
          </cell>
          <cell r="AF3445" t="str">
            <v>Garantías concedidas</v>
          </cell>
          <cell r="AG3445" t="str">
            <v>MIRE</v>
          </cell>
        </row>
        <row r="3446">
          <cell r="N3446" t="str">
            <v>04-Cuentas de Orden</v>
          </cell>
          <cell r="AD3446">
            <v>0</v>
          </cell>
          <cell r="AF3446" t="str">
            <v>Garantías concedidas</v>
          </cell>
          <cell r="AG3446" t="str">
            <v>MIRE</v>
          </cell>
        </row>
        <row r="3447">
          <cell r="N3447" t="str">
            <v>04-Cuentas de Orden</v>
          </cell>
          <cell r="AD3447">
            <v>0</v>
          </cell>
          <cell r="AF3447" t="str">
            <v>Garantías concedidas</v>
          </cell>
          <cell r="AG3447" t="str">
            <v>MIRE</v>
          </cell>
        </row>
        <row r="3448">
          <cell r="N3448" t="str">
            <v>04-Cuentas de Orden</v>
          </cell>
          <cell r="AD3448">
            <v>0</v>
          </cell>
          <cell r="AF3448" t="str">
            <v>Garantías concedidas</v>
          </cell>
          <cell r="AG3448" t="str">
            <v>MIRE</v>
          </cell>
        </row>
        <row r="3449">
          <cell r="N3449" t="str">
            <v>04-Cuentas de Orden</v>
          </cell>
          <cell r="AD3449">
            <v>1287.6999999999998</v>
          </cell>
          <cell r="AF3449" t="str">
            <v>Garantías concedidas</v>
          </cell>
          <cell r="AG3449" t="str">
            <v>MIRE</v>
          </cell>
        </row>
        <row r="3450">
          <cell r="N3450" t="str">
            <v>04-Cuentas de Orden</v>
          </cell>
          <cell r="AD3450">
            <v>488976.39999999973</v>
          </cell>
          <cell r="AF3450" t="str">
            <v>Garantías concedidas</v>
          </cell>
          <cell r="AG3450" t="str">
            <v>MIRE</v>
          </cell>
        </row>
        <row r="3451">
          <cell r="N3451" t="str">
            <v>04-Cuentas de Orden</v>
          </cell>
          <cell r="AD3451">
            <v>0</v>
          </cell>
          <cell r="AF3451" t="str">
            <v>Garantías concedidas</v>
          </cell>
          <cell r="AG3451" t="str">
            <v>MIRE</v>
          </cell>
        </row>
        <row r="3452">
          <cell r="N3452" t="str">
            <v>04-Cuentas de Orden</v>
          </cell>
          <cell r="AD3452">
            <v>511611.60999999993</v>
          </cell>
          <cell r="AF3452" t="str">
            <v>Garantías concedidas</v>
          </cell>
          <cell r="AG3452" t="str">
            <v>MIRE</v>
          </cell>
        </row>
        <row r="3453">
          <cell r="N3453" t="str">
            <v>04-Cuentas de Orden</v>
          </cell>
          <cell r="AD3453">
            <v>2033.23</v>
          </cell>
          <cell r="AF3453" t="str">
            <v>Garantías concedidas</v>
          </cell>
          <cell r="AG3453" t="str">
            <v>MIRE</v>
          </cell>
        </row>
        <row r="3454">
          <cell r="N3454" t="str">
            <v>04-Cuentas de Orden</v>
          </cell>
          <cell r="AD3454">
            <v>916.91</v>
          </cell>
          <cell r="AF3454" t="str">
            <v>Garantías concedidas</v>
          </cell>
          <cell r="AG3454" t="str">
            <v>MIRE</v>
          </cell>
        </row>
        <row r="3455">
          <cell r="N3455" t="str">
            <v>04-Cuentas de Orden</v>
          </cell>
          <cell r="AD3455">
            <v>161645.67000000001</v>
          </cell>
          <cell r="AF3455" t="str">
            <v>Garantías concedidas</v>
          </cell>
          <cell r="AG3455" t="str">
            <v>MIRE</v>
          </cell>
        </row>
        <row r="3456">
          <cell r="N3456" t="str">
            <v>04-Cuentas de Orden</v>
          </cell>
          <cell r="AD3456">
            <v>3744027.9300000006</v>
          </cell>
          <cell r="AF3456" t="str">
            <v>Garantías concedidas</v>
          </cell>
          <cell r="AG3456" t="str">
            <v>MIRE</v>
          </cell>
        </row>
        <row r="3457">
          <cell r="N3457" t="str">
            <v>04-Cuentas de Orden</v>
          </cell>
          <cell r="AD3457">
            <v>46819.049999999996</v>
          </cell>
          <cell r="AF3457" t="str">
            <v>Garantías concedidas</v>
          </cell>
          <cell r="AG3457" t="str">
            <v>MIRE</v>
          </cell>
        </row>
        <row r="3458">
          <cell r="N3458" t="str">
            <v>04-Cuentas de Orden</v>
          </cell>
          <cell r="AD3458">
            <v>0</v>
          </cell>
          <cell r="AF3458" t="str">
            <v>Garantías concedidas</v>
          </cell>
          <cell r="AG3458" t="str">
            <v>MIRE</v>
          </cell>
        </row>
        <row r="3459">
          <cell r="N3459" t="str">
            <v>04-Cuentas de Orden</v>
          </cell>
          <cell r="AD3459">
            <v>0</v>
          </cell>
          <cell r="AF3459" t="str">
            <v>Garantías concedidas</v>
          </cell>
          <cell r="AG3459" t="str">
            <v>MIRE</v>
          </cell>
        </row>
        <row r="3460">
          <cell r="N3460" t="str">
            <v>04-Cuentas de Orden</v>
          </cell>
          <cell r="AD3460">
            <v>626.05999999999995</v>
          </cell>
          <cell r="AF3460" t="str">
            <v>Garantías concedidas</v>
          </cell>
          <cell r="AG3460" t="str">
            <v>MIRE</v>
          </cell>
        </row>
        <row r="3461">
          <cell r="N3461" t="str">
            <v>04-Cuentas de Orden</v>
          </cell>
          <cell r="AD3461">
            <v>1015.29</v>
          </cell>
          <cell r="AF3461" t="str">
            <v>Garantías concedidas</v>
          </cell>
          <cell r="AG3461" t="str">
            <v>MIRE</v>
          </cell>
        </row>
        <row r="3462">
          <cell r="N3462" t="str">
            <v>04-Cuentas de Orden</v>
          </cell>
          <cell r="AD3462">
            <v>0</v>
          </cell>
          <cell r="AF3462" t="str">
            <v>Garantías concedidas</v>
          </cell>
          <cell r="AG3462" t="str">
            <v>MIRE</v>
          </cell>
        </row>
        <row r="3463">
          <cell r="N3463" t="str">
            <v>04-Cuentas de Orden</v>
          </cell>
          <cell r="AD3463">
            <v>289777.82</v>
          </cell>
          <cell r="AF3463" t="str">
            <v>Garantías concedidas</v>
          </cell>
          <cell r="AG3463" t="str">
            <v>MIRE</v>
          </cell>
        </row>
        <row r="3464">
          <cell r="N3464" t="str">
            <v>04-Cuentas de Orden</v>
          </cell>
          <cell r="AD3464">
            <v>277897.25</v>
          </cell>
          <cell r="AF3464" t="str">
            <v>Garantías concedidas</v>
          </cell>
          <cell r="AG3464" t="str">
            <v>MIRE</v>
          </cell>
        </row>
        <row r="3465">
          <cell r="N3465" t="str">
            <v>04-Cuentas de Orden</v>
          </cell>
          <cell r="AD3465">
            <v>4.5</v>
          </cell>
          <cell r="AF3465" t="str">
            <v>Garantías concedidas</v>
          </cell>
          <cell r="AG3465" t="str">
            <v>MIRE</v>
          </cell>
        </row>
        <row r="3466">
          <cell r="N3466" t="str">
            <v>04-Cuentas de Orden</v>
          </cell>
          <cell r="AD3466">
            <v>283.19</v>
          </cell>
          <cell r="AF3466" t="str">
            <v>Garantías concedidas</v>
          </cell>
          <cell r="AG3466" t="str">
            <v>MIRE</v>
          </cell>
        </row>
        <row r="3467">
          <cell r="N3467" t="str">
            <v>04-Cuentas de Orden</v>
          </cell>
          <cell r="AD3467">
            <v>0</v>
          </cell>
          <cell r="AF3467" t="str">
            <v>Garantías concedidas</v>
          </cell>
          <cell r="AG3467" t="str">
            <v>MIRE</v>
          </cell>
        </row>
        <row r="3468">
          <cell r="N3468" t="str">
            <v>04-Cuentas de Orden</v>
          </cell>
          <cell r="AD3468">
            <v>590.84</v>
          </cell>
          <cell r="AF3468" t="str">
            <v>Garantías concedidas</v>
          </cell>
          <cell r="AG3468" t="str">
            <v>MIRE</v>
          </cell>
        </row>
        <row r="3469">
          <cell r="N3469" t="str">
            <v>04-Cuentas de Orden</v>
          </cell>
          <cell r="AD3469">
            <v>568714.57999999996</v>
          </cell>
          <cell r="AF3469" t="str">
            <v>Garantías concedidas</v>
          </cell>
          <cell r="AG3469" t="str">
            <v>MIRE</v>
          </cell>
        </row>
        <row r="3470">
          <cell r="N3470" t="str">
            <v>04-Cuentas de Orden</v>
          </cell>
          <cell r="AD3470">
            <v>12463.070000000002</v>
          </cell>
          <cell r="AF3470" t="str">
            <v>Garantías concedidas</v>
          </cell>
          <cell r="AG3470" t="str">
            <v>MIRE</v>
          </cell>
        </row>
        <row r="3471">
          <cell r="N3471" t="str">
            <v>04-Cuentas de Orden</v>
          </cell>
          <cell r="AD3471">
            <v>47341.95</v>
          </cell>
          <cell r="AF3471" t="str">
            <v>Garantías concedidas</v>
          </cell>
          <cell r="AG3471" t="str">
            <v>MIRE</v>
          </cell>
        </row>
        <row r="3472">
          <cell r="N3472" t="str">
            <v>04-Cuentas de Orden</v>
          </cell>
          <cell r="AD3472">
            <v>11314.62</v>
          </cell>
          <cell r="AF3472" t="str">
            <v>Garantías concedidas</v>
          </cell>
          <cell r="AG3472" t="str">
            <v>MIRE</v>
          </cell>
        </row>
        <row r="3473">
          <cell r="N3473" t="str">
            <v>04-Cuentas de Orden</v>
          </cell>
          <cell r="AD3473">
            <v>2173081.2900000005</v>
          </cell>
          <cell r="AF3473" t="str">
            <v>Garantías concedidas</v>
          </cell>
          <cell r="AG3473" t="str">
            <v>MIRE</v>
          </cell>
        </row>
        <row r="3474">
          <cell r="N3474" t="str">
            <v>04-Cuentas de Orden</v>
          </cell>
          <cell r="AD3474">
            <v>1128095.9799999995</v>
          </cell>
          <cell r="AF3474" t="str">
            <v>Garantías concedidas</v>
          </cell>
          <cell r="AG3474" t="str">
            <v>MIRE</v>
          </cell>
        </row>
        <row r="3475">
          <cell r="N3475" t="str">
            <v>04-Cuentas de Orden</v>
          </cell>
          <cell r="AD3475">
            <v>25689107.480000004</v>
          </cell>
          <cell r="AF3475" t="str">
            <v>Garantías concedidas</v>
          </cell>
          <cell r="AG3475" t="str">
            <v>MIRE</v>
          </cell>
        </row>
        <row r="3476">
          <cell r="N3476" t="str">
            <v>04-Cuentas de Orden</v>
          </cell>
          <cell r="AD3476">
            <v>521806.39999999997</v>
          </cell>
          <cell r="AF3476" t="str">
            <v>Garantías concedidas</v>
          </cell>
          <cell r="AG3476" t="str">
            <v>MIRE</v>
          </cell>
        </row>
        <row r="3477">
          <cell r="N3477" t="str">
            <v>04-Cuentas de Orden</v>
          </cell>
          <cell r="AD3477">
            <v>226289.16</v>
          </cell>
          <cell r="AF3477" t="str">
            <v>Garantías concedidas</v>
          </cell>
          <cell r="AG3477" t="str">
            <v>MIRE</v>
          </cell>
        </row>
        <row r="3478">
          <cell r="N3478" t="str">
            <v>04-Cuentas de Orden</v>
          </cell>
          <cell r="AD3478">
            <v>0</v>
          </cell>
          <cell r="AF3478" t="str">
            <v>Garantías concedidas</v>
          </cell>
          <cell r="AG3478" t="str">
            <v>MIRE</v>
          </cell>
        </row>
        <row r="3479">
          <cell r="N3479" t="str">
            <v>04-Cuentas de Orden</v>
          </cell>
          <cell r="AD3479">
            <v>0</v>
          </cell>
          <cell r="AF3479" t="str">
            <v>Garantías concedidas</v>
          </cell>
          <cell r="AG3479" t="str">
            <v>MIRE</v>
          </cell>
        </row>
        <row r="3480">
          <cell r="N3480" t="str">
            <v>04-Cuentas de Orden</v>
          </cell>
          <cell r="AD3480">
            <v>0</v>
          </cell>
          <cell r="AF3480" t="str">
            <v>Garantías concedidas</v>
          </cell>
          <cell r="AG3480" t="str">
            <v>MIRE</v>
          </cell>
        </row>
        <row r="3481">
          <cell r="N3481" t="str">
            <v>04-Cuentas de Orden</v>
          </cell>
          <cell r="AD3481">
            <v>106057.54</v>
          </cell>
          <cell r="AF3481" t="str">
            <v>Garantías concedidas</v>
          </cell>
          <cell r="AG3481" t="str">
            <v>MIRE</v>
          </cell>
        </row>
        <row r="3482">
          <cell r="N3482" t="str">
            <v>04-Cuentas de Orden</v>
          </cell>
          <cell r="AD3482">
            <v>4.9400000000000004</v>
          </cell>
          <cell r="AF3482" t="str">
            <v>Garantías concedidas</v>
          </cell>
          <cell r="AG3482" t="str">
            <v>MIRE</v>
          </cell>
        </row>
        <row r="3483">
          <cell r="N3483" t="str">
            <v>04-Cuentas de Orden</v>
          </cell>
          <cell r="AD3483">
            <v>0</v>
          </cell>
          <cell r="AG3483" t="str">
            <v>MIRE</v>
          </cell>
        </row>
        <row r="3484">
          <cell r="N3484" t="str">
            <v>04-Cuentas de Orden</v>
          </cell>
          <cell r="AD3484">
            <v>0</v>
          </cell>
          <cell r="AG3484" t="str">
            <v>MIRE</v>
          </cell>
        </row>
        <row r="3485">
          <cell r="N3485" t="str">
            <v>04-Cuentas de Orden</v>
          </cell>
          <cell r="AD3485">
            <v>0</v>
          </cell>
          <cell r="AG3485" t="str">
            <v>MIRE</v>
          </cell>
        </row>
        <row r="3486">
          <cell r="N3486" t="str">
            <v>04-Cuentas de Orden</v>
          </cell>
          <cell r="AD3486">
            <v>2995.67</v>
          </cell>
          <cell r="AG3486" t="str">
            <v>MIRE</v>
          </cell>
        </row>
        <row r="3487">
          <cell r="N3487" t="str">
            <v>04-Cuentas de Orden</v>
          </cell>
          <cell r="AD3487">
            <v>142.72999999999999</v>
          </cell>
          <cell r="AG3487" t="str">
            <v>MIRE</v>
          </cell>
        </row>
        <row r="3488">
          <cell r="N3488" t="str">
            <v>04-Cuentas de Orden</v>
          </cell>
          <cell r="AD3488">
            <v>0</v>
          </cell>
          <cell r="AG3488" t="str">
            <v>MIRE</v>
          </cell>
        </row>
        <row r="3489">
          <cell r="N3489" t="str">
            <v>04-Cuentas de Orden</v>
          </cell>
          <cell r="AD3489">
            <v>0</v>
          </cell>
          <cell r="AG3489" t="str">
            <v>MIRE</v>
          </cell>
        </row>
        <row r="3490">
          <cell r="N3490" t="str">
            <v>04-Cuentas de Orden</v>
          </cell>
          <cell r="AD3490">
            <v>0</v>
          </cell>
          <cell r="AG3490" t="str">
            <v>MIRE</v>
          </cell>
        </row>
        <row r="3491">
          <cell r="N3491" t="str">
            <v>04-Cuentas de Orden</v>
          </cell>
          <cell r="AD3491">
            <v>14445990.709999999</v>
          </cell>
          <cell r="AG3491" t="str">
            <v>MIRE</v>
          </cell>
        </row>
        <row r="3492">
          <cell r="N3492" t="str">
            <v>04-Cuentas de Orden</v>
          </cell>
          <cell r="AD3492">
            <v>1147228.54</v>
          </cell>
          <cell r="AG3492" t="str">
            <v>MIRE</v>
          </cell>
        </row>
        <row r="3493">
          <cell r="N3493" t="str">
            <v>04-Cuentas de Orden</v>
          </cell>
          <cell r="AD3493">
            <v>4332010.7299999995</v>
          </cell>
          <cell r="AG3493" t="str">
            <v>MIRE</v>
          </cell>
        </row>
        <row r="3494">
          <cell r="N3494" t="str">
            <v>04-Cuentas de Orden</v>
          </cell>
          <cell r="AD3494">
            <v>1437096.37</v>
          </cell>
          <cell r="AG3494" t="str">
            <v>MIRE</v>
          </cell>
        </row>
        <row r="3495">
          <cell r="N3495" t="str">
            <v>04-Cuentas de Orden</v>
          </cell>
          <cell r="AD3495">
            <v>28940.53</v>
          </cell>
          <cell r="AG3495" t="str">
            <v>MIRE</v>
          </cell>
        </row>
        <row r="3496">
          <cell r="N3496" t="str">
            <v>04-Cuentas de Orden</v>
          </cell>
          <cell r="AD3496">
            <v>0</v>
          </cell>
          <cell r="AG3496" t="str">
            <v>MIRE</v>
          </cell>
        </row>
        <row r="3497">
          <cell r="N3497" t="str">
            <v>04-Cuentas de Orden</v>
          </cell>
          <cell r="AD3497">
            <v>0</v>
          </cell>
          <cell r="AG3497" t="str">
            <v>MIRE</v>
          </cell>
        </row>
        <row r="3498">
          <cell r="N3498" t="str">
            <v>04-Cuentas de Orden</v>
          </cell>
          <cell r="AD3498">
            <v>0</v>
          </cell>
        </row>
        <row r="3499">
          <cell r="N3499" t="str">
            <v>04-Cuentas de Orden</v>
          </cell>
          <cell r="AD3499">
            <v>0</v>
          </cell>
          <cell r="AG3499" t="str">
            <v>MIRE</v>
          </cell>
        </row>
        <row r="3500">
          <cell r="N3500" t="str">
            <v>04-Cuentas de Orden</v>
          </cell>
          <cell r="AD3500">
            <v>152033.99</v>
          </cell>
          <cell r="AG3500" t="str">
            <v>MIRE</v>
          </cell>
        </row>
        <row r="3501">
          <cell r="N3501" t="str">
            <v>04-Cuentas de Orden</v>
          </cell>
          <cell r="AD3501">
            <v>7146149.0099999998</v>
          </cell>
          <cell r="AG3501" t="str">
            <v>MIRE</v>
          </cell>
        </row>
        <row r="3502">
          <cell r="N3502" t="str">
            <v>04-Cuentas de Orden</v>
          </cell>
          <cell r="AD3502">
            <v>218609.41</v>
          </cell>
          <cell r="AG3502" t="str">
            <v>MIRE</v>
          </cell>
        </row>
        <row r="3503">
          <cell r="N3503" t="str">
            <v>04-Cuentas de Orden</v>
          </cell>
          <cell r="AD3503">
            <v>0</v>
          </cell>
          <cell r="AG3503" t="str">
            <v>MIRE</v>
          </cell>
        </row>
        <row r="3504">
          <cell r="N3504" t="str">
            <v>04-Cuentas de Orden</v>
          </cell>
          <cell r="AD3504">
            <v>0</v>
          </cell>
          <cell r="AG3504" t="str">
            <v>MIRE</v>
          </cell>
        </row>
        <row r="3505">
          <cell r="N3505" t="str">
            <v>04-Cuentas de Orden</v>
          </cell>
          <cell r="AD3505">
            <v>34698.800000000003</v>
          </cell>
          <cell r="AG3505" t="str">
            <v>MIRE</v>
          </cell>
        </row>
        <row r="3506">
          <cell r="N3506" t="str">
            <v>04-Cuentas de Orden</v>
          </cell>
          <cell r="AD3506">
            <v>66383.240000000005</v>
          </cell>
          <cell r="AG3506" t="str">
            <v>MIRE</v>
          </cell>
        </row>
        <row r="3507">
          <cell r="N3507" t="str">
            <v>04-Cuentas de Orden</v>
          </cell>
          <cell r="AD3507">
            <v>111323.22</v>
          </cell>
          <cell r="AG3507" t="str">
            <v>MIRE</v>
          </cell>
        </row>
        <row r="3508">
          <cell r="N3508" t="str">
            <v>04-Cuentas de Orden</v>
          </cell>
          <cell r="AD3508">
            <v>44723.41</v>
          </cell>
          <cell r="AG3508" t="str">
            <v>MIRE</v>
          </cell>
        </row>
        <row r="3509">
          <cell r="N3509" t="str">
            <v>04-Cuentas de Orden</v>
          </cell>
          <cell r="AD3509">
            <v>0</v>
          </cell>
          <cell r="AG3509" t="str">
            <v>MIRE</v>
          </cell>
        </row>
        <row r="3510">
          <cell r="N3510" t="str">
            <v>04-Cuentas de Orden</v>
          </cell>
          <cell r="AD3510">
            <v>11141.51</v>
          </cell>
          <cell r="AG3510" t="str">
            <v>MIRE</v>
          </cell>
        </row>
        <row r="3511">
          <cell r="N3511" t="str">
            <v>04-Cuentas de Orden</v>
          </cell>
          <cell r="AD3511">
            <v>0</v>
          </cell>
          <cell r="AG3511" t="str">
            <v>MIRE</v>
          </cell>
        </row>
        <row r="3512">
          <cell r="N3512" t="str">
            <v>04-Cuentas de Orden</v>
          </cell>
          <cell r="AD3512">
            <v>0</v>
          </cell>
          <cell r="AG3512" t="str">
            <v>MIRE</v>
          </cell>
        </row>
        <row r="3513">
          <cell r="N3513" t="str">
            <v>04-Cuentas de Orden</v>
          </cell>
          <cell r="AD3513">
            <v>3427.79</v>
          </cell>
          <cell r="AG3513" t="str">
            <v>MIRE</v>
          </cell>
        </row>
        <row r="3514">
          <cell r="N3514" t="str">
            <v>04-Cuentas de Orden</v>
          </cell>
          <cell r="AD3514">
            <v>616.5</v>
          </cell>
          <cell r="AG3514" t="str">
            <v>MIRE</v>
          </cell>
        </row>
        <row r="3515">
          <cell r="N3515" t="str">
            <v>04-Cuentas de Orden</v>
          </cell>
          <cell r="AD3515">
            <v>0</v>
          </cell>
          <cell r="AG3515" t="str">
            <v>MIRE</v>
          </cell>
        </row>
        <row r="3516">
          <cell r="N3516" t="str">
            <v>04-Cuentas de Orden</v>
          </cell>
          <cell r="AD3516">
            <v>80412.240000000005</v>
          </cell>
          <cell r="AG3516" t="str">
            <v>MIRE</v>
          </cell>
        </row>
        <row r="3517">
          <cell r="N3517" t="str">
            <v>04-Cuentas de Orden</v>
          </cell>
          <cell r="AD3517">
            <v>0</v>
          </cell>
          <cell r="AG3517" t="str">
            <v>MIRE</v>
          </cell>
        </row>
        <row r="3518">
          <cell r="N3518" t="str">
            <v>04-Cuentas de Orden</v>
          </cell>
          <cell r="AD3518">
            <v>255.09000000002561</v>
          </cell>
          <cell r="AG3518" t="str">
            <v>MIRE</v>
          </cell>
        </row>
        <row r="3519">
          <cell r="N3519" t="str">
            <v>04-Cuentas de Orden</v>
          </cell>
          <cell r="AD3519">
            <v>815323.46</v>
          </cell>
          <cell r="AG3519" t="str">
            <v>MIRE</v>
          </cell>
        </row>
        <row r="3520">
          <cell r="N3520" t="str">
            <v>04-Cuentas de Orden</v>
          </cell>
          <cell r="AD3520">
            <v>326639.8</v>
          </cell>
          <cell r="AG3520" t="str">
            <v>MIRE</v>
          </cell>
        </row>
        <row r="3521">
          <cell r="N3521" t="str">
            <v>04-Cuentas de Orden</v>
          </cell>
          <cell r="AD3521">
            <v>0</v>
          </cell>
          <cell r="AF3521" t="str">
            <v>Garantías concedidas</v>
          </cell>
          <cell r="AG3521" t="str">
            <v>MIRE</v>
          </cell>
        </row>
        <row r="3522">
          <cell r="N3522" t="str">
            <v>04-Cuentas de Orden</v>
          </cell>
          <cell r="AD3522">
            <v>0</v>
          </cell>
          <cell r="AF3522" t="str">
            <v>Garantías concedidas</v>
          </cell>
          <cell r="AG3522" t="str">
            <v>MIRE</v>
          </cell>
        </row>
        <row r="3523">
          <cell r="N3523" t="str">
            <v>04-Cuentas de Orden</v>
          </cell>
          <cell r="AD3523">
            <v>0</v>
          </cell>
          <cell r="AF3523" t="str">
            <v>Garantías concedidas</v>
          </cell>
          <cell r="AG3523" t="str">
            <v>MIRE</v>
          </cell>
        </row>
        <row r="3524">
          <cell r="N3524" t="str">
            <v>04-Cuentas de Orden</v>
          </cell>
          <cell r="AD3524">
            <v>3240</v>
          </cell>
          <cell r="AF3524" t="str">
            <v>Garantías concedidas</v>
          </cell>
          <cell r="AG3524" t="str">
            <v>MIRE</v>
          </cell>
        </row>
        <row r="3525">
          <cell r="N3525" t="str">
            <v>04-Cuentas de Orden</v>
          </cell>
          <cell r="AD3525">
            <v>0</v>
          </cell>
          <cell r="AF3525" t="str">
            <v>Garantías concedidas</v>
          </cell>
          <cell r="AG3525" t="str">
            <v>MIRE</v>
          </cell>
        </row>
        <row r="3526">
          <cell r="N3526" t="str">
            <v>04-Cuentas de Orden</v>
          </cell>
          <cell r="AD3526">
            <v>0</v>
          </cell>
          <cell r="AF3526" t="str">
            <v>Garantías concedidas</v>
          </cell>
          <cell r="AG3526" t="str">
            <v>MIRE</v>
          </cell>
        </row>
        <row r="3527">
          <cell r="N3527" t="str">
            <v>04-Cuentas de Orden</v>
          </cell>
          <cell r="AD3527">
            <v>0</v>
          </cell>
          <cell r="AF3527" t="str">
            <v>Garantías concedidas</v>
          </cell>
          <cell r="AG3527" t="str">
            <v>MIRE</v>
          </cell>
        </row>
        <row r="3528">
          <cell r="N3528" t="str">
            <v>04-Cuentas de Orden</v>
          </cell>
          <cell r="AD3528">
            <v>0</v>
          </cell>
          <cell r="AF3528" t="str">
            <v>Garantías concedidas</v>
          </cell>
          <cell r="AG3528" t="str">
            <v>MIRE</v>
          </cell>
        </row>
        <row r="3529">
          <cell r="N3529" t="str">
            <v>04-Cuentas de Orden</v>
          </cell>
          <cell r="AD3529">
            <v>0</v>
          </cell>
          <cell r="AF3529" t="str">
            <v>Garantías concedidas</v>
          </cell>
          <cell r="AG3529" t="str">
            <v>MIRE</v>
          </cell>
        </row>
        <row r="3530">
          <cell r="N3530" t="str">
            <v>04-Cuentas de Orden</v>
          </cell>
          <cell r="AD3530">
            <v>0</v>
          </cell>
          <cell r="AF3530" t="str">
            <v>Garantías concedidas</v>
          </cell>
          <cell r="AG3530" t="str">
            <v>MIRE</v>
          </cell>
        </row>
        <row r="3531">
          <cell r="N3531" t="str">
            <v>04-Cuentas de Orden</v>
          </cell>
          <cell r="AD3531">
            <v>0</v>
          </cell>
          <cell r="AF3531" t="str">
            <v>Garantías concedidas</v>
          </cell>
        </row>
        <row r="3532">
          <cell r="N3532" t="str">
            <v>04-Cuentas de Orden</v>
          </cell>
          <cell r="AD3532">
            <v>40.6</v>
          </cell>
          <cell r="AF3532" t="str">
            <v>Garantías concedidas</v>
          </cell>
          <cell r="AG3532" t="str">
            <v>MIRE</v>
          </cell>
        </row>
        <row r="3533">
          <cell r="N3533" t="str">
            <v>04-Cuentas de Orden</v>
          </cell>
          <cell r="AD3533">
            <v>0</v>
          </cell>
          <cell r="AF3533" t="str">
            <v>Garantías concedidas</v>
          </cell>
        </row>
        <row r="3534">
          <cell r="N3534" t="str">
            <v>04-Cuentas de Orden</v>
          </cell>
          <cell r="AD3534">
            <v>0</v>
          </cell>
          <cell r="AF3534" t="str">
            <v>Garantías concedidas</v>
          </cell>
          <cell r="AG3534" t="str">
            <v>MIRE</v>
          </cell>
        </row>
        <row r="3535">
          <cell r="N3535" t="str">
            <v>04-Cuentas de Orden</v>
          </cell>
          <cell r="AD3535">
            <v>0</v>
          </cell>
          <cell r="AF3535" t="str">
            <v>Garantías concedidas</v>
          </cell>
        </row>
        <row r="3536">
          <cell r="N3536" t="str">
            <v>04-Cuentas de Orden</v>
          </cell>
          <cell r="AD3536">
            <v>892.44</v>
          </cell>
          <cell r="AF3536" t="str">
            <v>Garantías concedidas</v>
          </cell>
          <cell r="AG3536" t="str">
            <v>MIRE</v>
          </cell>
        </row>
        <row r="3537">
          <cell r="N3537" t="str">
            <v>04-Cuentas de Orden</v>
          </cell>
          <cell r="AD3537">
            <v>0</v>
          </cell>
          <cell r="AF3537" t="str">
            <v>Garantías concedidas</v>
          </cell>
        </row>
        <row r="3538">
          <cell r="N3538" t="str">
            <v>04-Cuentas de Orden</v>
          </cell>
          <cell r="AD3538">
            <v>145674.69</v>
          </cell>
          <cell r="AF3538" t="str">
            <v>Garantías concedidas</v>
          </cell>
          <cell r="AG3538" t="str">
            <v>MIRE</v>
          </cell>
        </row>
        <row r="3539">
          <cell r="N3539" t="str">
            <v>04-Cuentas de Orden</v>
          </cell>
          <cell r="AD3539">
            <v>0</v>
          </cell>
          <cell r="AF3539" t="str">
            <v>Garantías concedidas</v>
          </cell>
        </row>
        <row r="3540">
          <cell r="N3540" t="str">
            <v>04-Cuentas de Orden</v>
          </cell>
          <cell r="AD3540">
            <v>4033.57</v>
          </cell>
          <cell r="AF3540" t="str">
            <v>Garantías concedidas</v>
          </cell>
          <cell r="AG3540" t="str">
            <v>MIRE</v>
          </cell>
        </row>
        <row r="3541">
          <cell r="N3541" t="str">
            <v>04-Cuentas de Orden</v>
          </cell>
          <cell r="AD3541">
            <v>5091.0199999999995</v>
          </cell>
          <cell r="AF3541" t="str">
            <v>Garantías concedidas</v>
          </cell>
          <cell r="AG3541" t="str">
            <v>MIRE</v>
          </cell>
        </row>
        <row r="3542">
          <cell r="N3542" t="str">
            <v>04-Cuentas de Orden</v>
          </cell>
          <cell r="AD3542">
            <v>2321.77</v>
          </cell>
          <cell r="AF3542" t="str">
            <v>Garantías concedidas</v>
          </cell>
          <cell r="AG3542" t="str">
            <v>MIRE</v>
          </cell>
        </row>
        <row r="3543">
          <cell r="N3543" t="str">
            <v>04-Cuentas de Orden</v>
          </cell>
          <cell r="AD3543">
            <v>500517.74000000017</v>
          </cell>
          <cell r="AF3543" t="str">
            <v>Garantías concedidas</v>
          </cell>
          <cell r="AG3543" t="str">
            <v>MIRE</v>
          </cell>
        </row>
        <row r="3544">
          <cell r="N3544" t="str">
            <v>04-Cuentas de Orden</v>
          </cell>
          <cell r="AD3544">
            <v>798092.40000000026</v>
          </cell>
          <cell r="AF3544" t="str">
            <v>Garantías concedidas</v>
          </cell>
          <cell r="AG3544" t="str">
            <v>MIRE</v>
          </cell>
        </row>
        <row r="3545">
          <cell r="N3545" t="str">
            <v>04-Cuentas de Orden</v>
          </cell>
          <cell r="AD3545">
            <v>9433114.0299999975</v>
          </cell>
          <cell r="AF3545" t="str">
            <v>Garantías concedidas</v>
          </cell>
          <cell r="AG3545" t="str">
            <v>MIRE</v>
          </cell>
        </row>
        <row r="3546">
          <cell r="N3546" t="str">
            <v>04-Cuentas de Orden</v>
          </cell>
          <cell r="AD3546">
            <v>430551.87</v>
          </cell>
          <cell r="AF3546" t="str">
            <v>Garantías concedidas</v>
          </cell>
          <cell r="AG3546" t="str">
            <v>MIRE</v>
          </cell>
        </row>
        <row r="3547">
          <cell r="N3547" t="str">
            <v>04-Cuentas de Orden</v>
          </cell>
          <cell r="AD3547">
            <v>3291.04</v>
          </cell>
          <cell r="AF3547" t="str">
            <v>Garantías concedidas</v>
          </cell>
          <cell r="AG3547" t="str">
            <v>MIRE</v>
          </cell>
        </row>
        <row r="3548">
          <cell r="N3548" t="str">
            <v>04-Cuentas de Orden</v>
          </cell>
          <cell r="AD3548">
            <v>0</v>
          </cell>
          <cell r="AF3548" t="str">
            <v>Garantías concedidas</v>
          </cell>
          <cell r="AG3548" t="str">
            <v>MIRE</v>
          </cell>
        </row>
        <row r="3549">
          <cell r="N3549" t="str">
            <v>04-Cuentas de Orden</v>
          </cell>
          <cell r="AD3549">
            <v>0</v>
          </cell>
          <cell r="AF3549" t="str">
            <v>Garantías concedidas</v>
          </cell>
          <cell r="AG3549" t="str">
            <v>MIRE</v>
          </cell>
        </row>
        <row r="3550">
          <cell r="N3550" t="str">
            <v>04-Cuentas de Orden</v>
          </cell>
          <cell r="AD3550">
            <v>0</v>
          </cell>
          <cell r="AF3550" t="str">
            <v>Garantías concedidas</v>
          </cell>
          <cell r="AG3550" t="str">
            <v>MIRE</v>
          </cell>
        </row>
        <row r="3551">
          <cell r="N3551" t="str">
            <v>04-Cuentas de Orden</v>
          </cell>
          <cell r="AD3551">
            <v>0</v>
          </cell>
          <cell r="AF3551" t="str">
            <v>Garantías concedidas</v>
          </cell>
          <cell r="AG3551" t="str">
            <v>MIRE</v>
          </cell>
        </row>
        <row r="3552">
          <cell r="N3552" t="str">
            <v>04-Cuentas de Orden</v>
          </cell>
          <cell r="AD3552">
            <v>0</v>
          </cell>
          <cell r="AF3552" t="str">
            <v>Garantías concedidas</v>
          </cell>
          <cell r="AG3552" t="str">
            <v>MIRE</v>
          </cell>
        </row>
        <row r="3553">
          <cell r="N3553" t="str">
            <v>04-Cuentas de Orden</v>
          </cell>
          <cell r="AD3553">
            <v>0</v>
          </cell>
          <cell r="AF3553" t="str">
            <v>Garantías concedidas</v>
          </cell>
          <cell r="AG3553" t="str">
            <v>MIRE</v>
          </cell>
        </row>
        <row r="3554">
          <cell r="N3554" t="str">
            <v>04-Cuentas de Orden</v>
          </cell>
          <cell r="AD3554">
            <v>3752730.1500000008</v>
          </cell>
          <cell r="AG3554" t="str">
            <v>MIRE</v>
          </cell>
        </row>
        <row r="3555">
          <cell r="N3555" t="str">
            <v>04-Cuentas de Orden</v>
          </cell>
          <cell r="AD3555">
            <v>146443.65000000002</v>
          </cell>
          <cell r="AG3555" t="str">
            <v>MIRE</v>
          </cell>
        </row>
        <row r="3556">
          <cell r="N3556" t="str">
            <v>04-Cuentas de Orden</v>
          </cell>
          <cell r="AD3556">
            <v>1100773.9099999997</v>
          </cell>
          <cell r="AG3556" t="str">
            <v>MIRE</v>
          </cell>
        </row>
        <row r="3557">
          <cell r="N3557" t="str">
            <v>04-Cuentas de Orden</v>
          </cell>
          <cell r="AD3557">
            <v>57570.530000000057</v>
          </cell>
          <cell r="AG3557" t="str">
            <v>MIRE</v>
          </cell>
        </row>
        <row r="3558">
          <cell r="N3558" t="str">
            <v>04-Cuentas de Orden</v>
          </cell>
          <cell r="AD3558">
            <v>11297318.609999999</v>
          </cell>
          <cell r="AG3558" t="str">
            <v>MIRE</v>
          </cell>
        </row>
        <row r="3559">
          <cell r="N3559" t="str">
            <v>04-Cuentas de Orden</v>
          </cell>
          <cell r="AD3559">
            <v>90730667.660000026</v>
          </cell>
          <cell r="AG3559" t="str">
            <v>MIRE</v>
          </cell>
        </row>
        <row r="3560">
          <cell r="N3560" t="str">
            <v>04-Cuentas de Orden</v>
          </cell>
          <cell r="AD3560">
            <v>87779231.99000001</v>
          </cell>
          <cell r="AG3560" t="str">
            <v>MIRE</v>
          </cell>
        </row>
        <row r="3561">
          <cell r="N3561" t="str">
            <v>04-Cuentas de Orden</v>
          </cell>
          <cell r="AD3561">
            <v>600889.82999999996</v>
          </cell>
          <cell r="AG3561" t="str">
            <v>MIRE</v>
          </cell>
        </row>
        <row r="3562">
          <cell r="N3562" t="str">
            <v>04-Cuentas de Orden</v>
          </cell>
          <cell r="AD3562">
            <v>4464798.82</v>
          </cell>
          <cell r="AG3562" t="str">
            <v>MIRE</v>
          </cell>
        </row>
        <row r="3563">
          <cell r="N3563" t="str">
            <v>04-Cuentas de Orden</v>
          </cell>
          <cell r="AD3563">
            <v>13367880.370000001</v>
          </cell>
          <cell r="AG3563" t="str">
            <v>MIRE</v>
          </cell>
        </row>
        <row r="3564">
          <cell r="N3564" t="str">
            <v>04-Cuentas de Orden</v>
          </cell>
          <cell r="AD3564">
            <v>0</v>
          </cell>
          <cell r="AG3564" t="str">
            <v>MIRE</v>
          </cell>
        </row>
        <row r="3565">
          <cell r="N3565" t="str">
            <v>04-Cuentas de Orden</v>
          </cell>
          <cell r="AD3565">
            <v>3500</v>
          </cell>
          <cell r="AG3565" t="str">
            <v>MIRE</v>
          </cell>
        </row>
        <row r="3566">
          <cell r="N3566" t="str">
            <v>04-Cuentas de Orden</v>
          </cell>
          <cell r="AD3566">
            <v>0</v>
          </cell>
          <cell r="AG3566" t="str">
            <v>MIRE</v>
          </cell>
        </row>
        <row r="3567">
          <cell r="N3567" t="str">
            <v>04-Cuentas de Orden</v>
          </cell>
          <cell r="AD3567">
            <v>7.9</v>
          </cell>
          <cell r="AG3567" t="str">
            <v>MIRE</v>
          </cell>
        </row>
        <row r="3568">
          <cell r="N3568" t="str">
            <v>04-Cuentas de Orden</v>
          </cell>
          <cell r="AD3568">
            <v>242443.59</v>
          </cell>
          <cell r="AG3568" t="str">
            <v>MIRE</v>
          </cell>
        </row>
        <row r="3569">
          <cell r="N3569" t="str">
            <v>04-Cuentas de Orden</v>
          </cell>
          <cell r="AD3569">
            <v>33944.460000000006</v>
          </cell>
          <cell r="AG3569" t="str">
            <v>MIRE</v>
          </cell>
        </row>
        <row r="3570">
          <cell r="N3570" t="str">
            <v>04-Cuentas de Orden</v>
          </cell>
          <cell r="AD3570">
            <v>0</v>
          </cell>
          <cell r="AG3570" t="str">
            <v>MIRE</v>
          </cell>
        </row>
        <row r="3571">
          <cell r="N3571" t="str">
            <v>04-Cuentas de Orden</v>
          </cell>
          <cell r="AD3571">
            <v>11022171.730000002</v>
          </cell>
        </row>
        <row r="3572">
          <cell r="N3572" t="str">
            <v>04-Cuentas de Orden</v>
          </cell>
          <cell r="AD3572">
            <v>0</v>
          </cell>
        </row>
        <row r="3573">
          <cell r="N3573" t="str">
            <v>04-Cuentas de Orden</v>
          </cell>
          <cell r="AD3573">
            <v>5678051.7800000012</v>
          </cell>
        </row>
        <row r="3574">
          <cell r="N3574" t="str">
            <v>04-Cuentas de Orden</v>
          </cell>
          <cell r="AD3574">
            <v>0</v>
          </cell>
        </row>
        <row r="3575">
          <cell r="N3575" t="str">
            <v>04-Cuentas de Orden</v>
          </cell>
          <cell r="AD3575">
            <v>109697.87999999998</v>
          </cell>
        </row>
        <row r="3576">
          <cell r="N3576" t="str">
            <v>04-Cuentas de Orden</v>
          </cell>
          <cell r="AD3576">
            <v>4266375.09</v>
          </cell>
        </row>
        <row r="3577">
          <cell r="N3577" t="str">
            <v>04-Cuentas de Orden</v>
          </cell>
          <cell r="AD3577">
            <v>0</v>
          </cell>
        </row>
        <row r="3578">
          <cell r="N3578" t="str">
            <v>04-Cuentas de Orden</v>
          </cell>
          <cell r="AD3578">
            <v>0</v>
          </cell>
        </row>
        <row r="3579">
          <cell r="N3579" t="str">
            <v>04-Cuentas de Orden</v>
          </cell>
          <cell r="AD3579">
            <v>2937432.8</v>
          </cell>
        </row>
        <row r="3580">
          <cell r="N3580" t="str">
            <v>04-Cuentas de Orden</v>
          </cell>
          <cell r="AD3580">
            <v>3996387.6999999997</v>
          </cell>
        </row>
        <row r="3581">
          <cell r="N3581" t="str">
            <v>04-Cuentas de Orden</v>
          </cell>
          <cell r="AD3581">
            <v>60600</v>
          </cell>
        </row>
        <row r="3582">
          <cell r="N3582" t="str">
            <v>04-Cuentas de Orden</v>
          </cell>
          <cell r="AD3582">
            <v>0</v>
          </cell>
        </row>
        <row r="3583">
          <cell r="N3583" t="str">
            <v>04-Cuentas de Orden</v>
          </cell>
          <cell r="AD3583">
            <v>0</v>
          </cell>
        </row>
        <row r="3584">
          <cell r="N3584" t="str">
            <v>04-Cuentas de Orden</v>
          </cell>
          <cell r="AD3584">
            <v>0</v>
          </cell>
        </row>
        <row r="3585">
          <cell r="N3585" t="str">
            <v>04-Cuentas de Orden</v>
          </cell>
          <cell r="AD3585">
            <v>0</v>
          </cell>
        </row>
        <row r="3586">
          <cell r="N3586" t="str">
            <v>04-Cuentas de Orden</v>
          </cell>
          <cell r="AD3586">
            <v>5914.03</v>
          </cell>
        </row>
        <row r="3587">
          <cell r="N3587" t="str">
            <v>04-Cuentas de Orden</v>
          </cell>
          <cell r="AD3587">
            <v>0</v>
          </cell>
        </row>
        <row r="3588">
          <cell r="N3588" t="str">
            <v>04-Cuentas de Orden</v>
          </cell>
          <cell r="AD3588">
            <v>0</v>
          </cell>
        </row>
        <row r="3589">
          <cell r="N3589" t="str">
            <v>04-Cuentas de Orden</v>
          </cell>
          <cell r="AD3589">
            <v>0</v>
          </cell>
        </row>
        <row r="3590">
          <cell r="N3590" t="str">
            <v>04-Cuentas de Orden</v>
          </cell>
          <cell r="AD3590">
            <v>0</v>
          </cell>
        </row>
        <row r="3591">
          <cell r="N3591" t="str">
            <v>04-Cuentas de Orden</v>
          </cell>
          <cell r="AD3591">
            <v>0</v>
          </cell>
        </row>
        <row r="3592">
          <cell r="N3592" t="str">
            <v>04-Cuentas de Orden</v>
          </cell>
          <cell r="AD3592">
            <v>0</v>
          </cell>
        </row>
        <row r="3593">
          <cell r="N3593" t="str">
            <v>04-Cuentas de Orden</v>
          </cell>
          <cell r="AD3593">
            <v>3073656.02</v>
          </cell>
        </row>
        <row r="3594">
          <cell r="N3594" t="str">
            <v>04-Cuentas de Orden</v>
          </cell>
          <cell r="AD3594">
            <v>3557948.58</v>
          </cell>
        </row>
        <row r="3595">
          <cell r="N3595" t="str">
            <v>04-Cuentas de Orden</v>
          </cell>
          <cell r="AD3595">
            <v>4862836.8099999987</v>
          </cell>
        </row>
        <row r="3596">
          <cell r="N3596" t="str">
            <v>04-Cuentas de Orden</v>
          </cell>
          <cell r="AD3596">
            <v>85866510.460000038</v>
          </cell>
        </row>
        <row r="3597">
          <cell r="N3597" t="str">
            <v>04-Cuentas de Orden</v>
          </cell>
          <cell r="AD3597">
            <v>17517180.149999999</v>
          </cell>
        </row>
        <row r="3598">
          <cell r="N3598" t="str">
            <v>04-Cuentas de Orden</v>
          </cell>
          <cell r="AD3598">
            <v>0</v>
          </cell>
        </row>
        <row r="3599">
          <cell r="N3599" t="str">
            <v>04-Cuentas de Orden</v>
          </cell>
          <cell r="AD3599">
            <v>0</v>
          </cell>
        </row>
        <row r="3600">
          <cell r="N3600" t="str">
            <v>04-Cuentas de Orden</v>
          </cell>
          <cell r="AD3600">
            <v>145165.72999999995</v>
          </cell>
        </row>
        <row r="3601">
          <cell r="N3601" t="str">
            <v>04-Cuentas de Orden</v>
          </cell>
          <cell r="AD3601">
            <v>0</v>
          </cell>
        </row>
        <row r="3602">
          <cell r="N3602" t="str">
            <v>04-Cuentas de Orden</v>
          </cell>
          <cell r="AD3602">
            <v>0</v>
          </cell>
        </row>
        <row r="3603">
          <cell r="N3603" t="str">
            <v>04-Cuentas de Orden</v>
          </cell>
          <cell r="AD3603">
            <v>5114518.6900000004</v>
          </cell>
        </row>
        <row r="3604">
          <cell r="N3604" t="str">
            <v>04-Cuentas de Orden</v>
          </cell>
          <cell r="AD3604">
            <v>3370668.77</v>
          </cell>
        </row>
        <row r="3605">
          <cell r="N3605" t="str">
            <v>04-Cuentas de Orden</v>
          </cell>
          <cell r="AD3605">
            <v>0</v>
          </cell>
        </row>
        <row r="3606">
          <cell r="N3606" t="str">
            <v>04-Cuentas de Orden</v>
          </cell>
          <cell r="AD3606">
            <v>11146824.960000006</v>
          </cell>
        </row>
        <row r="3607">
          <cell r="N3607" t="str">
            <v>04-Cuentas de Orden</v>
          </cell>
          <cell r="AD3607">
            <v>0</v>
          </cell>
        </row>
        <row r="3608">
          <cell r="N3608" t="str">
            <v>04-Cuentas de Orden</v>
          </cell>
          <cell r="AD3608">
            <v>-5686179.0899999989</v>
          </cell>
        </row>
        <row r="3609">
          <cell r="N3609" t="str">
            <v>04-Cuentas de Orden</v>
          </cell>
          <cell r="AD3609">
            <v>0</v>
          </cell>
        </row>
        <row r="3610">
          <cell r="N3610" t="str">
            <v>04-Cuentas de Orden</v>
          </cell>
          <cell r="AD3610">
            <v>-1653538.9499999995</v>
          </cell>
        </row>
        <row r="3611">
          <cell r="N3611" t="str">
            <v>04-Cuentas de Orden</v>
          </cell>
          <cell r="AD3611">
            <v>0</v>
          </cell>
        </row>
        <row r="3612">
          <cell r="N3612" t="str">
            <v>04-Cuentas de Orden</v>
          </cell>
          <cell r="AD3612">
            <v>36973502.220000029</v>
          </cell>
        </row>
        <row r="3613">
          <cell r="N3613" t="str">
            <v>04-Cuentas de Orden</v>
          </cell>
          <cell r="AD3613">
            <v>0</v>
          </cell>
        </row>
        <row r="3614">
          <cell r="N3614" t="str">
            <v>04-Cuentas de Orden</v>
          </cell>
          <cell r="AD3614">
            <v>32826.31</v>
          </cell>
        </row>
        <row r="3615">
          <cell r="N3615" t="str">
            <v>04-Cuentas de Orden</v>
          </cell>
          <cell r="AD3615">
            <v>0</v>
          </cell>
        </row>
        <row r="3616">
          <cell r="N3616" t="str">
            <v>04-Cuentas de Orden</v>
          </cell>
          <cell r="AD3616">
            <v>-5758.3</v>
          </cell>
        </row>
        <row r="3617">
          <cell r="N3617" t="str">
            <v>04-Cuentas de Orden</v>
          </cell>
          <cell r="AD3617">
            <v>0</v>
          </cell>
        </row>
        <row r="3618">
          <cell r="N3618" t="str">
            <v>04-Cuentas de Orden</v>
          </cell>
          <cell r="AD3618">
            <v>-826.26</v>
          </cell>
        </row>
        <row r="3619">
          <cell r="N3619" t="str">
            <v>04-Cuentas de Orden</v>
          </cell>
          <cell r="AD3619">
            <v>0</v>
          </cell>
        </row>
        <row r="3620">
          <cell r="N3620" t="str">
            <v>04-Cuentas de Orden</v>
          </cell>
          <cell r="AD3620">
            <v>411212.42</v>
          </cell>
        </row>
        <row r="3621">
          <cell r="N3621" t="str">
            <v>04-Cuentas de Orden</v>
          </cell>
          <cell r="AD3621">
            <v>16987.419999999998</v>
          </cell>
        </row>
        <row r="3622">
          <cell r="N3622" t="str">
            <v>04-Cuentas de Orden</v>
          </cell>
          <cell r="AD3622">
            <v>-7737.09</v>
          </cell>
        </row>
        <row r="3623">
          <cell r="N3623" t="str">
            <v>04-Cuentas de Orden</v>
          </cell>
          <cell r="AD3623">
            <v>0</v>
          </cell>
        </row>
        <row r="3624">
          <cell r="N3624" t="str">
            <v>04-Cuentas de Orden</v>
          </cell>
          <cell r="AD3624">
            <v>15259.7</v>
          </cell>
        </row>
        <row r="3625">
          <cell r="N3625" t="str">
            <v>04-Cuentas de Orden</v>
          </cell>
          <cell r="AD3625">
            <v>0</v>
          </cell>
        </row>
        <row r="3626">
          <cell r="N3626" t="str">
            <v>04-Cuentas de Orden</v>
          </cell>
          <cell r="AD3626">
            <v>0</v>
          </cell>
        </row>
        <row r="3627">
          <cell r="N3627" t="str">
            <v>04-Cuentas de Orden</v>
          </cell>
          <cell r="AD3627">
            <v>0</v>
          </cell>
        </row>
        <row r="3628">
          <cell r="N3628" t="str">
            <v>04-Cuentas de Orden</v>
          </cell>
          <cell r="AD3628">
            <v>0</v>
          </cell>
        </row>
        <row r="3629">
          <cell r="N3629" t="str">
            <v>04-Cuentas de Orden</v>
          </cell>
          <cell r="AD3629">
            <v>27644611.199999999</v>
          </cell>
        </row>
        <row r="3630">
          <cell r="N3630" t="str">
            <v>04-Cuentas de Orden</v>
          </cell>
          <cell r="AD3630">
            <v>2975445.83</v>
          </cell>
        </row>
        <row r="3631">
          <cell r="N3631" t="str">
            <v>04-Cuentas de Orden</v>
          </cell>
          <cell r="AD3631">
            <v>0</v>
          </cell>
        </row>
        <row r="3632">
          <cell r="N3632" t="str">
            <v>04-Cuentas de Orden</v>
          </cell>
          <cell r="AD3632">
            <v>0</v>
          </cell>
        </row>
        <row r="3633">
          <cell r="N3633" t="str">
            <v>04-Cuentas de Orden</v>
          </cell>
          <cell r="AD3633">
            <v>0</v>
          </cell>
        </row>
        <row r="3634">
          <cell r="N3634" t="str">
            <v>04-Cuentas de Orden</v>
          </cell>
          <cell r="AD3634">
            <v>0</v>
          </cell>
        </row>
        <row r="3635">
          <cell r="N3635" t="str">
            <v>04-Cuentas de Orden</v>
          </cell>
          <cell r="AD3635">
            <v>0</v>
          </cell>
        </row>
        <row r="3636">
          <cell r="N3636" t="str">
            <v>04-Cuentas de Orden</v>
          </cell>
          <cell r="AD3636">
            <v>0</v>
          </cell>
        </row>
        <row r="3637">
          <cell r="N3637" t="str">
            <v>04-Cuentas de Orden</v>
          </cell>
          <cell r="AD3637">
            <v>0</v>
          </cell>
        </row>
        <row r="3638">
          <cell r="N3638" t="str">
            <v>04-Cuentas de Orden</v>
          </cell>
          <cell r="AD3638">
            <v>0</v>
          </cell>
        </row>
        <row r="3639">
          <cell r="N3639" t="str">
            <v>04-Cuentas de Orden</v>
          </cell>
          <cell r="AD3639">
            <v>9901204.2300000004</v>
          </cell>
        </row>
        <row r="3640">
          <cell r="N3640" t="str">
            <v>04-Cuentas de Orden</v>
          </cell>
          <cell r="AD3640">
            <v>0</v>
          </cell>
        </row>
        <row r="3641">
          <cell r="N3641" t="str">
            <v>04-Cuentas de Orden</v>
          </cell>
          <cell r="AD3641">
            <v>9024707.9799999986</v>
          </cell>
        </row>
        <row r="3642">
          <cell r="N3642" t="str">
            <v>04-Cuentas de Orden</v>
          </cell>
          <cell r="AD3642">
            <v>92563316.010000005</v>
          </cell>
        </row>
        <row r="3643">
          <cell r="N3643" t="str">
            <v>04-Cuentas de Orden</v>
          </cell>
          <cell r="AD3643">
            <v>21688728.620000001</v>
          </cell>
        </row>
        <row r="3644">
          <cell r="N3644" t="str">
            <v>04-Cuentas de Orden</v>
          </cell>
          <cell r="AD3644">
            <v>0</v>
          </cell>
        </row>
        <row r="3645">
          <cell r="N3645" t="str">
            <v>04-Cuentas de Orden</v>
          </cell>
          <cell r="AD3645">
            <v>0</v>
          </cell>
        </row>
        <row r="3646">
          <cell r="N3646" t="str">
            <v>04-Cuentas de Orden</v>
          </cell>
          <cell r="AD3646">
            <v>0</v>
          </cell>
        </row>
        <row r="3647">
          <cell r="N3647" t="str">
            <v>04-Cuentas de Orden</v>
          </cell>
          <cell r="AD3647">
            <v>0</v>
          </cell>
        </row>
        <row r="3648">
          <cell r="N3648" t="str">
            <v>04-Cuentas de Orden</v>
          </cell>
          <cell r="AD3648">
            <v>0</v>
          </cell>
        </row>
        <row r="3649">
          <cell r="N3649" t="str">
            <v>04-Cuentas de Orden</v>
          </cell>
          <cell r="AD3649">
            <v>100</v>
          </cell>
        </row>
        <row r="3650">
          <cell r="N3650" t="str">
            <v>04-Cuentas de Orden</v>
          </cell>
          <cell r="AD3650">
            <v>0</v>
          </cell>
        </row>
        <row r="3651">
          <cell r="N3651" t="str">
            <v>04-Cuentas de Orden</v>
          </cell>
          <cell r="AD3651">
            <v>0</v>
          </cell>
        </row>
        <row r="3652">
          <cell r="N3652" t="str">
            <v>04-Cuentas de Orden</v>
          </cell>
          <cell r="AD3652">
            <v>0</v>
          </cell>
        </row>
        <row r="3653">
          <cell r="N3653" t="str">
            <v>04-Cuentas de Orden</v>
          </cell>
          <cell r="AD3653">
            <v>0</v>
          </cell>
        </row>
        <row r="3654">
          <cell r="N3654" t="str">
            <v>04-Cuentas de Orden</v>
          </cell>
          <cell r="AD3654">
            <v>0</v>
          </cell>
        </row>
        <row r="3655">
          <cell r="N3655" t="str">
            <v>04-Cuentas de Orden</v>
          </cell>
          <cell r="AD3655">
            <v>4100</v>
          </cell>
        </row>
        <row r="3656">
          <cell r="N3656" t="str">
            <v>04-Cuentas de Orden</v>
          </cell>
          <cell r="AD3656">
            <v>0</v>
          </cell>
        </row>
        <row r="3657">
          <cell r="N3657" t="str">
            <v>04-Cuentas de Orden</v>
          </cell>
          <cell r="AD3657">
            <v>0</v>
          </cell>
        </row>
        <row r="3658">
          <cell r="N3658" t="str">
            <v>04-Cuentas de Orden</v>
          </cell>
          <cell r="AD3658">
            <v>0</v>
          </cell>
        </row>
        <row r="3659">
          <cell r="N3659" t="str">
            <v>04-Cuentas de Orden</v>
          </cell>
          <cell r="AD3659">
            <v>0</v>
          </cell>
        </row>
        <row r="3660">
          <cell r="N3660" t="str">
            <v>04-Cuentas de Orden</v>
          </cell>
          <cell r="AD3660">
            <v>76586.999999999985</v>
          </cell>
        </row>
        <row r="3661">
          <cell r="N3661" t="str">
            <v>04-Cuentas de Orden</v>
          </cell>
          <cell r="AD3661">
            <v>0</v>
          </cell>
        </row>
        <row r="3662">
          <cell r="N3662" t="str">
            <v>04-Cuentas de Orden</v>
          </cell>
          <cell r="AD3662">
            <v>0</v>
          </cell>
        </row>
        <row r="3663">
          <cell r="N3663" t="str">
            <v>04-Cuentas de Orden</v>
          </cell>
          <cell r="AD3663">
            <v>0</v>
          </cell>
        </row>
        <row r="3664">
          <cell r="N3664" t="str">
            <v>04-Cuentas de Orden</v>
          </cell>
          <cell r="AD3664">
            <v>0</v>
          </cell>
        </row>
        <row r="3665">
          <cell r="N3665" t="str">
            <v>04-Cuentas de Orden</v>
          </cell>
          <cell r="AD3665">
            <v>0</v>
          </cell>
        </row>
        <row r="3666">
          <cell r="N3666" t="str">
            <v>04-Cuentas de Orden</v>
          </cell>
          <cell r="AD3666">
            <v>0</v>
          </cell>
        </row>
        <row r="3667">
          <cell r="N3667" t="str">
            <v>04-Cuentas de Orden</v>
          </cell>
          <cell r="AD3667">
            <v>0</v>
          </cell>
        </row>
        <row r="3668">
          <cell r="N3668" t="str">
            <v>04-Cuentas de Orden</v>
          </cell>
          <cell r="AD3668">
            <v>0</v>
          </cell>
        </row>
        <row r="3669">
          <cell r="N3669" t="str">
            <v>04-Cuentas de Orden</v>
          </cell>
          <cell r="AD3669">
            <v>0</v>
          </cell>
        </row>
        <row r="3670">
          <cell r="N3670" t="str">
            <v>04-Cuentas de Orden</v>
          </cell>
          <cell r="AD3670">
            <v>278374</v>
          </cell>
        </row>
        <row r="3671">
          <cell r="N3671" t="str">
            <v>04-Cuentas de Orden</v>
          </cell>
          <cell r="AD3671">
            <v>0</v>
          </cell>
        </row>
        <row r="3672">
          <cell r="N3672" t="str">
            <v>04-Cuentas de Orden</v>
          </cell>
          <cell r="AD3672">
            <v>0</v>
          </cell>
        </row>
        <row r="3673">
          <cell r="N3673" t="str">
            <v>04-Cuentas de Orden</v>
          </cell>
          <cell r="AD3673">
            <v>0</v>
          </cell>
        </row>
        <row r="3674">
          <cell r="N3674" t="str">
            <v>04-Cuentas de Orden</v>
          </cell>
          <cell r="AD3674">
            <v>0</v>
          </cell>
        </row>
        <row r="3675">
          <cell r="N3675" t="str">
            <v>04-Cuentas de Orden</v>
          </cell>
          <cell r="AD3675">
            <v>20344497.740000002</v>
          </cell>
        </row>
        <row r="3676">
          <cell r="N3676" t="str">
            <v>04-Cuentas de Orden</v>
          </cell>
          <cell r="AD3676">
            <v>2704117.48</v>
          </cell>
        </row>
        <row r="3677">
          <cell r="N3677" t="str">
            <v>04-Cuentas de Orden</v>
          </cell>
          <cell r="AD3677">
            <v>0</v>
          </cell>
        </row>
        <row r="3678">
          <cell r="N3678" t="str">
            <v>04-Cuentas de Orden</v>
          </cell>
          <cell r="AD3678">
            <v>9264978.75</v>
          </cell>
        </row>
        <row r="3679">
          <cell r="N3679" t="str">
            <v>04-Cuentas de Orden</v>
          </cell>
          <cell r="AD3679">
            <v>4352476.8900000006</v>
          </cell>
        </row>
        <row r="3680">
          <cell r="N3680" t="str">
            <v>04-Cuentas de Orden</v>
          </cell>
          <cell r="AD3680">
            <v>0</v>
          </cell>
        </row>
        <row r="3681">
          <cell r="N3681" t="str">
            <v>04-Cuentas de Orden</v>
          </cell>
          <cell r="AD3681">
            <v>15306224.259999998</v>
          </cell>
        </row>
        <row r="3682">
          <cell r="N3682" t="str">
            <v>04-Cuentas de Orden</v>
          </cell>
          <cell r="AD3682">
            <v>6544747.5600000005</v>
          </cell>
        </row>
        <row r="3683">
          <cell r="N3683" t="str">
            <v>04-Cuentas de Orden</v>
          </cell>
          <cell r="AD3683">
            <v>0</v>
          </cell>
        </row>
        <row r="3684">
          <cell r="N3684" t="str">
            <v>04-Cuentas de Orden</v>
          </cell>
          <cell r="AD3684">
            <v>0</v>
          </cell>
        </row>
        <row r="3685">
          <cell r="N3685" t="str">
            <v>04-Cuentas de Orden</v>
          </cell>
          <cell r="AD3685">
            <v>0</v>
          </cell>
        </row>
        <row r="3686">
          <cell r="N3686" t="str">
            <v>04-Cuentas de Orden</v>
          </cell>
          <cell r="AD3686">
            <v>0</v>
          </cell>
        </row>
        <row r="3687">
          <cell r="N3687" t="str">
            <v>04-Cuentas de Orden</v>
          </cell>
          <cell r="AD3687">
            <v>0</v>
          </cell>
        </row>
        <row r="3688">
          <cell r="N3688" t="str">
            <v>04-Cuentas de Orden</v>
          </cell>
          <cell r="AD3688">
            <v>0</v>
          </cell>
        </row>
        <row r="3689">
          <cell r="N3689" t="str">
            <v>04-Cuentas de Orden</v>
          </cell>
          <cell r="AD3689">
            <v>0</v>
          </cell>
        </row>
        <row r="3690">
          <cell r="N3690" t="str">
            <v>04-Cuentas de Orden</v>
          </cell>
          <cell r="AD3690">
            <v>0</v>
          </cell>
        </row>
        <row r="3691">
          <cell r="N3691" t="str">
            <v>04-Cuentas de Orden</v>
          </cell>
          <cell r="AD3691">
            <v>0</v>
          </cell>
        </row>
        <row r="3692">
          <cell r="N3692" t="str">
            <v>04-Cuentas de Orden</v>
          </cell>
          <cell r="AD3692">
            <v>0</v>
          </cell>
        </row>
        <row r="3693">
          <cell r="N3693" t="str">
            <v>04-Cuentas de Orden</v>
          </cell>
          <cell r="AD3693">
            <v>0</v>
          </cell>
        </row>
        <row r="3694">
          <cell r="N3694" t="str">
            <v>04-Cuentas de Orden</v>
          </cell>
          <cell r="AD3694">
            <v>0</v>
          </cell>
        </row>
        <row r="3695">
          <cell r="N3695" t="str">
            <v>04-Cuentas de Orden</v>
          </cell>
          <cell r="AD3695">
            <v>0</v>
          </cell>
        </row>
        <row r="3696">
          <cell r="N3696" t="str">
            <v>04-Cuentas de Orden</v>
          </cell>
          <cell r="AD3696">
            <v>0</v>
          </cell>
        </row>
        <row r="3697">
          <cell r="N3697" t="str">
            <v>04-Cuentas de Orden</v>
          </cell>
          <cell r="AD3697">
            <v>0</v>
          </cell>
        </row>
        <row r="3698">
          <cell r="N3698" t="str">
            <v>04-Cuentas de Orden</v>
          </cell>
          <cell r="AD3698">
            <v>0</v>
          </cell>
        </row>
        <row r="3699">
          <cell r="N3699" t="str">
            <v>04-Cuentas de Orden</v>
          </cell>
          <cell r="AD3699">
            <v>0</v>
          </cell>
        </row>
        <row r="3700">
          <cell r="N3700" t="str">
            <v>04-Cuentas de Orden</v>
          </cell>
          <cell r="AD3700">
            <v>74968</v>
          </cell>
        </row>
        <row r="3701">
          <cell r="N3701" t="str">
            <v>04-Cuentas de Orden</v>
          </cell>
          <cell r="AD3701">
            <v>0</v>
          </cell>
        </row>
        <row r="3702">
          <cell r="N3702" t="str">
            <v>04-Cuentas de Orden</v>
          </cell>
          <cell r="AD3702">
            <v>0</v>
          </cell>
        </row>
        <row r="3703">
          <cell r="N3703" t="str">
            <v>04-Cuentas de Orden</v>
          </cell>
          <cell r="AD3703">
            <v>0</v>
          </cell>
        </row>
        <row r="3704">
          <cell r="N3704" t="str">
            <v>04-Cuentas de Orden</v>
          </cell>
          <cell r="AD3704">
            <v>0</v>
          </cell>
        </row>
        <row r="3705">
          <cell r="N3705" t="str">
            <v>04-Cuentas de Orden</v>
          </cell>
          <cell r="AD3705">
            <v>8967608.2400000002</v>
          </cell>
        </row>
        <row r="3706">
          <cell r="N3706" t="str">
            <v>04-Cuentas de Orden</v>
          </cell>
          <cell r="AD3706">
            <v>4059869.17</v>
          </cell>
        </row>
        <row r="3707">
          <cell r="N3707" t="str">
            <v>04-Cuentas de Orden</v>
          </cell>
          <cell r="AD3707">
            <v>0</v>
          </cell>
        </row>
        <row r="3708">
          <cell r="N3708" t="str">
            <v>04-Cuentas de Orden</v>
          </cell>
          <cell r="AD3708">
            <v>0</v>
          </cell>
        </row>
        <row r="3709">
          <cell r="N3709" t="str">
            <v>04-Cuentas de Orden</v>
          </cell>
          <cell r="AD3709">
            <v>0</v>
          </cell>
        </row>
        <row r="3710">
          <cell r="N3710" t="str">
            <v>04-Cuentas de Orden</v>
          </cell>
          <cell r="AD3710">
            <v>0</v>
          </cell>
        </row>
        <row r="3711">
          <cell r="N3711" t="str">
            <v>04-Cuentas de Orden</v>
          </cell>
          <cell r="AD3711">
            <v>3274928.4099999997</v>
          </cell>
        </row>
        <row r="3712">
          <cell r="N3712" t="str">
            <v>04-Cuentas de Orden</v>
          </cell>
          <cell r="AD3712">
            <v>0</v>
          </cell>
        </row>
        <row r="3713">
          <cell r="N3713" t="str">
            <v>04-Cuentas de Orden</v>
          </cell>
          <cell r="AD3713">
            <v>0</v>
          </cell>
        </row>
        <row r="3714">
          <cell r="N3714" t="str">
            <v>04-Cuentas de Orden</v>
          </cell>
          <cell r="AD3714">
            <v>0</v>
          </cell>
        </row>
        <row r="3715">
          <cell r="N3715" t="str">
            <v>04-Cuentas de Orden</v>
          </cell>
          <cell r="AD3715">
            <v>0</v>
          </cell>
        </row>
        <row r="3716">
          <cell r="N3716" t="str">
            <v>04-Cuentas de Orden</v>
          </cell>
          <cell r="AD3716">
            <v>0</v>
          </cell>
        </row>
        <row r="3717">
          <cell r="N3717" t="str">
            <v>04-Cuentas de Orden</v>
          </cell>
          <cell r="AD3717">
            <v>0</v>
          </cell>
        </row>
        <row r="3718">
          <cell r="N3718" t="str">
            <v>04-Cuentas de Orden</v>
          </cell>
          <cell r="AD3718">
            <v>0</v>
          </cell>
        </row>
        <row r="3719">
          <cell r="N3719" t="str">
            <v>04-Cuentas de Orden</v>
          </cell>
          <cell r="AD3719">
            <v>0</v>
          </cell>
        </row>
        <row r="3720">
          <cell r="N3720" t="str">
            <v>04-Cuentas de Orden</v>
          </cell>
          <cell r="AD3720">
            <v>0</v>
          </cell>
        </row>
        <row r="3721">
          <cell r="N3721" t="str">
            <v>04-Cuentas de Orden</v>
          </cell>
          <cell r="AD3721">
            <v>0</v>
          </cell>
        </row>
        <row r="3722">
          <cell r="N3722" t="str">
            <v>04-Cuentas de Orden</v>
          </cell>
          <cell r="AD3722">
            <v>0</v>
          </cell>
        </row>
        <row r="3723">
          <cell r="N3723" t="str">
            <v>04-Cuentas de Orden</v>
          </cell>
          <cell r="AD3723">
            <v>0</v>
          </cell>
        </row>
        <row r="3724">
          <cell r="N3724" t="str">
            <v>04-Cuentas de Orden</v>
          </cell>
          <cell r="AD3724">
            <v>0</v>
          </cell>
        </row>
        <row r="3725">
          <cell r="N3725" t="str">
            <v>04-Cuentas de Orden</v>
          </cell>
          <cell r="AD3725">
            <v>0</v>
          </cell>
        </row>
        <row r="3726">
          <cell r="N3726" t="str">
            <v>04-Cuentas de Orden</v>
          </cell>
          <cell r="AD3726">
            <v>0</v>
          </cell>
        </row>
        <row r="3727">
          <cell r="N3727" t="str">
            <v>04-Cuentas de Orden</v>
          </cell>
          <cell r="AD3727">
            <v>0</v>
          </cell>
        </row>
        <row r="3728">
          <cell r="N3728" t="str">
            <v>04-Cuentas de Orden</v>
          </cell>
          <cell r="AD3728">
            <v>0</v>
          </cell>
        </row>
        <row r="3729">
          <cell r="N3729" t="str">
            <v>04-Cuentas de Orden</v>
          </cell>
          <cell r="AD3729">
            <v>0</v>
          </cell>
        </row>
        <row r="3730">
          <cell r="N3730" t="str">
            <v>04-Cuentas de Orden</v>
          </cell>
          <cell r="AD3730">
            <v>0</v>
          </cell>
        </row>
        <row r="3731">
          <cell r="N3731" t="str">
            <v>04-Cuentas de Orden</v>
          </cell>
          <cell r="AD3731">
            <v>0</v>
          </cell>
        </row>
        <row r="3732">
          <cell r="N3732" t="str">
            <v>04-Cuentas de Orden</v>
          </cell>
          <cell r="AD3732">
            <v>0</v>
          </cell>
        </row>
        <row r="3733">
          <cell r="N3733" t="str">
            <v>04-Cuentas de Orden</v>
          </cell>
          <cell r="AD3733">
            <v>0</v>
          </cell>
        </row>
        <row r="3734">
          <cell r="N3734" t="str">
            <v>04-Cuentas de Orden</v>
          </cell>
          <cell r="AD3734">
            <v>0</v>
          </cell>
        </row>
        <row r="3735">
          <cell r="N3735" t="str">
            <v>04-Cuentas de Orden</v>
          </cell>
          <cell r="AD3735">
            <v>314410</v>
          </cell>
        </row>
        <row r="3736">
          <cell r="N3736" t="str">
            <v>04-Cuentas de Orden</v>
          </cell>
          <cell r="AD3736">
            <v>61975</v>
          </cell>
        </row>
        <row r="3737">
          <cell r="N3737" t="str">
            <v>04-Cuentas de Orden</v>
          </cell>
          <cell r="AD3737">
            <v>0</v>
          </cell>
        </row>
        <row r="3738">
          <cell r="N3738" t="str">
            <v>04-Cuentas de Orden</v>
          </cell>
          <cell r="AD3738">
            <v>0</v>
          </cell>
        </row>
        <row r="3739">
          <cell r="N3739" t="str">
            <v>04-Cuentas de Orden</v>
          </cell>
          <cell r="AD3739">
            <v>0</v>
          </cell>
        </row>
        <row r="3740">
          <cell r="N3740" t="str">
            <v>04-Cuentas de Orden</v>
          </cell>
          <cell r="AD3740">
            <v>0</v>
          </cell>
        </row>
        <row r="3741">
          <cell r="N3741" t="str">
            <v>04-Cuentas de Orden</v>
          </cell>
          <cell r="AD3741">
            <v>0</v>
          </cell>
        </row>
        <row r="3742">
          <cell r="N3742" t="str">
            <v>04-Cuentas de Orden</v>
          </cell>
          <cell r="AD3742">
            <v>185500</v>
          </cell>
        </row>
        <row r="3743">
          <cell r="N3743" t="str">
            <v>04-Cuentas de Orden</v>
          </cell>
          <cell r="AD3743">
            <v>0</v>
          </cell>
        </row>
        <row r="3744">
          <cell r="N3744" t="str">
            <v>04-Cuentas de Orden</v>
          </cell>
          <cell r="AD3744">
            <v>0</v>
          </cell>
        </row>
        <row r="3745">
          <cell r="N3745" t="str">
            <v>04-Cuentas de Orden</v>
          </cell>
          <cell r="AD3745">
            <v>7945823.9700000007</v>
          </cell>
        </row>
        <row r="3746">
          <cell r="N3746" t="str">
            <v>04-Cuentas de Orden</v>
          </cell>
          <cell r="AD3746">
            <v>0</v>
          </cell>
        </row>
        <row r="3747">
          <cell r="N3747" t="str">
            <v>04-Cuentas de Orden</v>
          </cell>
          <cell r="AD3747">
            <v>952071.21</v>
          </cell>
        </row>
        <row r="3748">
          <cell r="N3748" t="str">
            <v>04-Cuentas de Orden</v>
          </cell>
          <cell r="AD3748">
            <v>0</v>
          </cell>
        </row>
        <row r="3749">
          <cell r="N3749" t="str">
            <v>04-Cuentas de Orden</v>
          </cell>
          <cell r="AD3749">
            <v>0</v>
          </cell>
        </row>
        <row r="3750">
          <cell r="N3750" t="str">
            <v>04-Cuentas de Orden</v>
          </cell>
          <cell r="AD3750">
            <v>121734.15</v>
          </cell>
        </row>
        <row r="3751">
          <cell r="N3751" t="str">
            <v>04-Cuentas de Orden</v>
          </cell>
          <cell r="AD3751">
            <v>0</v>
          </cell>
        </row>
        <row r="3752">
          <cell r="N3752" t="str">
            <v>04-Cuentas de Orden</v>
          </cell>
          <cell r="AD3752">
            <v>0</v>
          </cell>
        </row>
        <row r="3753">
          <cell r="N3753" t="str">
            <v>04-Cuentas de Orden</v>
          </cell>
          <cell r="AD3753">
            <v>1942148.05</v>
          </cell>
        </row>
        <row r="3754">
          <cell r="N3754" t="str">
            <v>04-Cuentas de Orden</v>
          </cell>
          <cell r="AD3754">
            <v>0</v>
          </cell>
        </row>
        <row r="3755">
          <cell r="N3755" t="str">
            <v>04-Cuentas de Orden</v>
          </cell>
          <cell r="AD3755">
            <v>0</v>
          </cell>
        </row>
        <row r="3756">
          <cell r="N3756" t="str">
            <v>04-Cuentas de Orden</v>
          </cell>
          <cell r="AD3756">
            <v>0</v>
          </cell>
        </row>
        <row r="3757">
          <cell r="N3757" t="str">
            <v>04-Cuentas de Orden</v>
          </cell>
          <cell r="AD3757">
            <v>0</v>
          </cell>
        </row>
        <row r="3758">
          <cell r="N3758" t="str">
            <v>04-Cuentas de Orden</v>
          </cell>
          <cell r="AD3758">
            <v>0</v>
          </cell>
        </row>
        <row r="3759">
          <cell r="N3759" t="str">
            <v>04-Cuentas de Orden</v>
          </cell>
          <cell r="AD3759">
            <v>0</v>
          </cell>
        </row>
        <row r="3760">
          <cell r="N3760" t="str">
            <v>04-Cuentas de Orden</v>
          </cell>
          <cell r="AD3760">
            <v>0</v>
          </cell>
        </row>
        <row r="3761">
          <cell r="N3761" t="str">
            <v>04-Cuentas de Orden</v>
          </cell>
          <cell r="AD3761">
            <v>0</v>
          </cell>
        </row>
        <row r="3762">
          <cell r="N3762" t="str">
            <v>04-Cuentas de Orden</v>
          </cell>
          <cell r="AD3762">
            <v>0</v>
          </cell>
        </row>
        <row r="3763">
          <cell r="N3763" t="str">
            <v>04-Cuentas de Orden</v>
          </cell>
          <cell r="AD3763">
            <v>0</v>
          </cell>
        </row>
        <row r="3764">
          <cell r="N3764" t="str">
            <v>04-Cuentas de Orden</v>
          </cell>
          <cell r="AD3764">
            <v>0</v>
          </cell>
        </row>
        <row r="3765">
          <cell r="N3765" t="str">
            <v>04-Cuentas de Orden</v>
          </cell>
          <cell r="AD3765">
            <v>40931093.219999999</v>
          </cell>
        </row>
        <row r="3766">
          <cell r="N3766" t="str">
            <v>04-Cuentas de Orden</v>
          </cell>
          <cell r="AD3766">
            <v>57640059.18</v>
          </cell>
        </row>
        <row r="3767">
          <cell r="N3767" t="str">
            <v>04-Cuentas de Orden</v>
          </cell>
          <cell r="AD3767">
            <v>0</v>
          </cell>
        </row>
        <row r="3768">
          <cell r="N3768" t="str">
            <v>04-Cuentas de Orden</v>
          </cell>
          <cell r="AD3768">
            <v>0</v>
          </cell>
        </row>
        <row r="3769">
          <cell r="N3769" t="str">
            <v>04-Cuentas de Orden</v>
          </cell>
          <cell r="AD3769">
            <v>54301.31</v>
          </cell>
        </row>
        <row r="3770">
          <cell r="N3770" t="str">
            <v>04-Cuentas de Orden</v>
          </cell>
          <cell r="AD3770">
            <v>0</v>
          </cell>
        </row>
        <row r="3771">
          <cell r="N3771" t="str">
            <v>04-Cuentas de Orden</v>
          </cell>
          <cell r="AD3771">
            <v>0</v>
          </cell>
        </row>
        <row r="3772">
          <cell r="N3772" t="str">
            <v>04-Cuentas de Orden</v>
          </cell>
          <cell r="AD3772">
            <v>0</v>
          </cell>
        </row>
        <row r="3773">
          <cell r="N3773" t="str">
            <v>04-Cuentas de Orden</v>
          </cell>
          <cell r="AD3773">
            <v>10750932.25</v>
          </cell>
        </row>
        <row r="3774">
          <cell r="N3774" t="str">
            <v>04-Cuentas de Orden</v>
          </cell>
          <cell r="AD3774">
            <v>12621544.34</v>
          </cell>
        </row>
        <row r="3775">
          <cell r="N3775" t="str">
            <v>04-Cuentas de Orden</v>
          </cell>
          <cell r="AD3775">
            <v>9066004.7199999988</v>
          </cell>
        </row>
        <row r="3776">
          <cell r="N3776" t="str">
            <v>04-Cuentas de Orden</v>
          </cell>
          <cell r="AD3776">
            <v>3685049.4699999997</v>
          </cell>
        </row>
        <row r="3777">
          <cell r="N3777" t="str">
            <v>04-Cuentas de Orden</v>
          </cell>
          <cell r="AD3777">
            <v>855874.02999999991</v>
          </cell>
        </row>
        <row r="3778">
          <cell r="N3778" t="str">
            <v>04-Cuentas de Orden</v>
          </cell>
          <cell r="AD3778">
            <v>-76587</v>
          </cell>
        </row>
        <row r="3779">
          <cell r="N3779" t="str">
            <v>04-Cuentas de Orden</v>
          </cell>
          <cell r="AD3779">
            <v>3482444.0200000005</v>
          </cell>
        </row>
        <row r="3780">
          <cell r="N3780" t="str">
            <v>04-Cuentas de Orden</v>
          </cell>
          <cell r="AD3780">
            <v>0</v>
          </cell>
        </row>
        <row r="3781">
          <cell r="N3781" t="str">
            <v>04-Cuentas de Orden</v>
          </cell>
          <cell r="AD3781">
            <v>14532685.729999997</v>
          </cell>
        </row>
        <row r="3782">
          <cell r="N3782" t="str">
            <v>04-Cuentas de Orden</v>
          </cell>
          <cell r="AD3782">
            <v>9283.75</v>
          </cell>
        </row>
        <row r="3783">
          <cell r="N3783" t="str">
            <v>04-Cuentas de Orden</v>
          </cell>
          <cell r="AD3783">
            <v>24102.6</v>
          </cell>
        </row>
        <row r="3784">
          <cell r="N3784" t="str">
            <v>04-Cuentas de Orden</v>
          </cell>
          <cell r="AD3784">
            <v>0</v>
          </cell>
        </row>
        <row r="3785">
          <cell r="N3785" t="str">
            <v>04-Cuentas de Orden</v>
          </cell>
          <cell r="AD3785">
            <v>5644331.2699999996</v>
          </cell>
        </row>
        <row r="3786">
          <cell r="N3786" t="str">
            <v>04-Cuentas de Orden</v>
          </cell>
          <cell r="AD3786">
            <v>0</v>
          </cell>
        </row>
        <row r="3787">
          <cell r="N3787" t="str">
            <v>04-Cuentas de Orden</v>
          </cell>
          <cell r="AD3787">
            <v>6768.26</v>
          </cell>
        </row>
        <row r="3788">
          <cell r="N3788" t="str">
            <v>04-Cuentas de Orden</v>
          </cell>
          <cell r="AD3788">
            <v>0</v>
          </cell>
        </row>
        <row r="3789">
          <cell r="N3789" t="str">
            <v>04-Cuentas de Orden</v>
          </cell>
          <cell r="AD3789">
            <v>0</v>
          </cell>
        </row>
        <row r="3790">
          <cell r="N3790" t="str">
            <v>04-Cuentas de Orden</v>
          </cell>
          <cell r="AD3790">
            <v>57183208.690000005</v>
          </cell>
        </row>
        <row r="3791">
          <cell r="N3791" t="str">
            <v>04-Cuentas de Orden</v>
          </cell>
          <cell r="AD3791">
            <v>74821106.62999998</v>
          </cell>
        </row>
        <row r="3792">
          <cell r="N3792" t="str">
            <v>04-Cuentas de Orden</v>
          </cell>
          <cell r="AD3792">
            <v>202614623.74999994</v>
          </cell>
        </row>
        <row r="3793">
          <cell r="N3793" t="str">
            <v>04-Cuentas de Orden</v>
          </cell>
          <cell r="AD3793">
            <v>1280337.6600000001</v>
          </cell>
        </row>
        <row r="3794">
          <cell r="N3794" t="str">
            <v>04-Cuentas de Orden</v>
          </cell>
          <cell r="AD3794">
            <v>26099788.650000002</v>
          </cell>
        </row>
        <row r="3795">
          <cell r="N3795" t="str">
            <v>04-Cuentas de Orden</v>
          </cell>
          <cell r="AD3795">
            <v>1168527.8700000001</v>
          </cell>
        </row>
        <row r="3796">
          <cell r="N3796" t="str">
            <v>04-Cuentas de Orden</v>
          </cell>
          <cell r="AD3796">
            <v>25445597.970000006</v>
          </cell>
        </row>
        <row r="3797">
          <cell r="N3797" t="str">
            <v>04-Cuentas de Orden</v>
          </cell>
          <cell r="AD3797">
            <v>11474159.210000001</v>
          </cell>
        </row>
        <row r="3798">
          <cell r="N3798" t="str">
            <v>04-Cuentas de Orden</v>
          </cell>
          <cell r="AD3798">
            <v>27258532.200000003</v>
          </cell>
        </row>
        <row r="3799">
          <cell r="N3799" t="str">
            <v>04-Cuentas de Orden</v>
          </cell>
          <cell r="AD3799">
            <v>12336512.09</v>
          </cell>
        </row>
        <row r="3800">
          <cell r="N3800" t="str">
            <v>04-Cuentas de Orden</v>
          </cell>
          <cell r="AD3800">
            <v>41167741.419999994</v>
          </cell>
        </row>
        <row r="3801">
          <cell r="N3801" t="str">
            <v>04-Cuentas de Orden</v>
          </cell>
          <cell r="AD3801">
            <v>9498375.0500000007</v>
          </cell>
        </row>
        <row r="3802">
          <cell r="N3802" t="str">
            <v>04-Cuentas de Orden</v>
          </cell>
          <cell r="AD3802">
            <v>173507801.30000001</v>
          </cell>
        </row>
        <row r="3803">
          <cell r="N3803" t="str">
            <v>04-Cuentas de Orden</v>
          </cell>
          <cell r="AD3803">
            <v>36998519.119999997</v>
          </cell>
        </row>
        <row r="3804">
          <cell r="N3804" t="str">
            <v>04-Cuentas de Orden</v>
          </cell>
          <cell r="AD3804">
            <v>160832357.50999999</v>
          </cell>
        </row>
        <row r="3805">
          <cell r="N3805" t="str">
            <v>04-Cuentas de Orden</v>
          </cell>
          <cell r="AD3805">
            <v>27490717.82</v>
          </cell>
        </row>
        <row r="3806">
          <cell r="N3806" t="str">
            <v>04-Cuentas de Orden</v>
          </cell>
          <cell r="AD3806">
            <v>160203108.53</v>
          </cell>
        </row>
        <row r="3807">
          <cell r="N3807" t="str">
            <v>04-Cuentas de Orden</v>
          </cell>
          <cell r="AD3807">
            <v>36878125.479999997</v>
          </cell>
        </row>
        <row r="3808">
          <cell r="N3808" t="str">
            <v>04-Cuentas de Orden</v>
          </cell>
          <cell r="AD3808">
            <v>113849.31999999999</v>
          </cell>
        </row>
        <row r="3809">
          <cell r="N3809" t="str">
            <v>04-Cuentas de Orden</v>
          </cell>
          <cell r="AD3809">
            <v>114404586.04000002</v>
          </cell>
        </row>
        <row r="3810">
          <cell r="N3810" t="str">
            <v>04-Cuentas de Orden</v>
          </cell>
          <cell r="AD3810">
            <v>1032250.6699999999</v>
          </cell>
        </row>
        <row r="3811">
          <cell r="N3811" t="str">
            <v>04-Cuentas de Orden</v>
          </cell>
          <cell r="AD3811">
            <v>0</v>
          </cell>
        </row>
        <row r="3812">
          <cell r="N3812" t="str">
            <v>04-Cuentas de Orden</v>
          </cell>
          <cell r="AD3812">
            <v>308339858.50999993</v>
          </cell>
        </row>
        <row r="3813">
          <cell r="N3813" t="str">
            <v>04-Cuentas de Orden</v>
          </cell>
          <cell r="AD3813">
            <v>22639095.210000001</v>
          </cell>
        </row>
        <row r="3814">
          <cell r="N3814" t="str">
            <v>04-Cuentas de Orden</v>
          </cell>
          <cell r="AD3814">
            <v>4148781897.2600002</v>
          </cell>
        </row>
        <row r="3815">
          <cell r="N3815" t="str">
            <v>04-Cuentas de Orden</v>
          </cell>
          <cell r="AD3815">
            <v>9915948.839999998</v>
          </cell>
        </row>
        <row r="3816">
          <cell r="N3816" t="str">
            <v>04-Cuentas de Orden</v>
          </cell>
          <cell r="AD3816">
            <v>8972990.4299999997</v>
          </cell>
        </row>
        <row r="3817">
          <cell r="N3817" t="str">
            <v>04-Cuentas de Orden</v>
          </cell>
          <cell r="AD3817">
            <v>0</v>
          </cell>
        </row>
        <row r="3818">
          <cell r="N3818" t="str">
            <v>04-Cuentas de Orden</v>
          </cell>
          <cell r="AD3818">
            <v>146310674.81</v>
          </cell>
        </row>
        <row r="3819">
          <cell r="N3819" t="str">
            <v>04-Cuentas de Orden</v>
          </cell>
          <cell r="AD3819">
            <v>0</v>
          </cell>
        </row>
        <row r="3820">
          <cell r="N3820" t="str">
            <v>04-Cuentas de Orden</v>
          </cell>
          <cell r="AD3820">
            <v>56176.67</v>
          </cell>
        </row>
        <row r="3821">
          <cell r="N3821" t="str">
            <v>04-Cuentas de Orden</v>
          </cell>
          <cell r="AD3821">
            <v>117809.03</v>
          </cell>
        </row>
        <row r="3822">
          <cell r="N3822" t="str">
            <v>04-Cuentas de Orden</v>
          </cell>
          <cell r="AD3822">
            <v>0</v>
          </cell>
        </row>
        <row r="3823">
          <cell r="N3823" t="str">
            <v>04-Cuentas de Orden</v>
          </cell>
          <cell r="AD3823">
            <v>21245202.190000001</v>
          </cell>
        </row>
        <row r="3824">
          <cell r="N3824" t="str">
            <v>04-Cuentas de Orden</v>
          </cell>
          <cell r="AD3824">
            <v>6514950.0299999993</v>
          </cell>
        </row>
        <row r="3825">
          <cell r="N3825" t="str">
            <v>04-Cuentas de Orden</v>
          </cell>
          <cell r="AD3825">
            <v>792630239.2299999</v>
          </cell>
        </row>
        <row r="3826">
          <cell r="N3826" t="str">
            <v>04-Cuentas de Orden</v>
          </cell>
          <cell r="AD3826">
            <v>2923.7299999999996</v>
          </cell>
        </row>
        <row r="3827">
          <cell r="N3827" t="str">
            <v>04-Cuentas de Orden</v>
          </cell>
          <cell r="AD3827">
            <v>0</v>
          </cell>
        </row>
        <row r="3828">
          <cell r="N3828" t="str">
            <v>04-Cuentas de Orden</v>
          </cell>
          <cell r="AD3828">
            <v>-9478283130.8999958</v>
          </cell>
        </row>
        <row r="3829">
          <cell r="N3829" t="str">
            <v>04-Cuentas de Orden</v>
          </cell>
          <cell r="AD3829">
            <v>14135944.199999999</v>
          </cell>
        </row>
        <row r="3830">
          <cell r="N3830" t="str">
            <v>04-Cuentas de Orden</v>
          </cell>
          <cell r="AD3830">
            <v>20257704.190000001</v>
          </cell>
        </row>
        <row r="3831">
          <cell r="N3831" t="str">
            <v>04-Cuentas de Orden</v>
          </cell>
          <cell r="AD3831">
            <v>17010393.790000007</v>
          </cell>
        </row>
        <row r="3832">
          <cell r="N3832" t="str">
            <v>04-Cuentas de Orden</v>
          </cell>
          <cell r="AD3832">
            <v>1992658.0300000003</v>
          </cell>
        </row>
        <row r="3833">
          <cell r="N3833" t="str">
            <v>04-Cuentas de Orden</v>
          </cell>
          <cell r="AD3833">
            <v>7663565.7700000014</v>
          </cell>
        </row>
        <row r="3834">
          <cell r="N3834" t="str">
            <v>04-Cuentas de Orden</v>
          </cell>
          <cell r="AD3834">
            <v>0</v>
          </cell>
        </row>
        <row r="3835">
          <cell r="N3835" t="str">
            <v>04-Cuentas de Orden</v>
          </cell>
          <cell r="AD3835">
            <v>0</v>
          </cell>
        </row>
        <row r="3836">
          <cell r="N3836" t="str">
            <v>04-Cuentas de Orden</v>
          </cell>
          <cell r="AD3836">
            <v>0</v>
          </cell>
        </row>
        <row r="3837">
          <cell r="N3837" t="str">
            <v>04-Cuentas de Orden</v>
          </cell>
          <cell r="AD3837">
            <v>0</v>
          </cell>
        </row>
        <row r="3838">
          <cell r="N3838" t="str">
            <v>04-Cuentas de Orden</v>
          </cell>
          <cell r="AD3838">
            <v>0</v>
          </cell>
        </row>
        <row r="3839">
          <cell r="N3839" t="str">
            <v>04-Cuentas de Orden</v>
          </cell>
          <cell r="AD3839">
            <v>1628715.8299999998</v>
          </cell>
        </row>
        <row r="3840">
          <cell r="N3840" t="str">
            <v>04-Cuentas de Orden</v>
          </cell>
          <cell r="AD3840">
            <v>1955487.51</v>
          </cell>
        </row>
        <row r="3841">
          <cell r="N3841" t="str">
            <v>04-Cuentas de Orden</v>
          </cell>
          <cell r="AD3841">
            <v>95537828.480000004</v>
          </cell>
        </row>
        <row r="3842">
          <cell r="N3842" t="str">
            <v>04-Cuentas de Orden</v>
          </cell>
          <cell r="AD3842">
            <v>2123378.25</v>
          </cell>
        </row>
        <row r="3843">
          <cell r="N3843" t="str">
            <v>04-Cuentas de Orden</v>
          </cell>
          <cell r="AD3843">
            <v>7779465.9499999993</v>
          </cell>
        </row>
        <row r="3844">
          <cell r="N3844" t="str">
            <v>04-Cuentas de Orden</v>
          </cell>
          <cell r="AD3844">
            <v>0</v>
          </cell>
        </row>
        <row r="3845">
          <cell r="N3845" t="str">
            <v>04-Cuentas de Orden</v>
          </cell>
          <cell r="AD3845">
            <v>21484649.039999999</v>
          </cell>
        </row>
        <row r="3846">
          <cell r="N3846" t="str">
            <v>04-Cuentas de Orden</v>
          </cell>
          <cell r="AD3846">
            <v>0</v>
          </cell>
        </row>
        <row r="3847">
          <cell r="N3847" t="str">
            <v>04-Cuentas de Orden</v>
          </cell>
          <cell r="AD3847">
            <v>12347400.15</v>
          </cell>
        </row>
        <row r="3848">
          <cell r="N3848" t="str">
            <v>04-Cuentas de Orden</v>
          </cell>
          <cell r="AD3848">
            <v>0</v>
          </cell>
        </row>
        <row r="3849">
          <cell r="N3849" t="str">
            <v>04-Cuentas de Orden</v>
          </cell>
          <cell r="AD3849">
            <v>454438.43000000005</v>
          </cell>
        </row>
        <row r="3850">
          <cell r="N3850" t="str">
            <v>04-Cuentas de Orden</v>
          </cell>
          <cell r="AD3850">
            <v>10959.58</v>
          </cell>
        </row>
        <row r="3851">
          <cell r="N3851" t="str">
            <v>04-Cuentas de Orden</v>
          </cell>
          <cell r="AD3851">
            <v>0</v>
          </cell>
        </row>
        <row r="3852">
          <cell r="N3852" t="str">
            <v>04-Cuentas de Orden</v>
          </cell>
          <cell r="AD3852">
            <v>13610.83</v>
          </cell>
        </row>
        <row r="3853">
          <cell r="N3853" t="str">
            <v>04-Cuentas de Orden</v>
          </cell>
          <cell r="AD3853">
            <v>11262477.739999998</v>
          </cell>
        </row>
        <row r="3854">
          <cell r="N3854" t="str">
            <v>04-Cuentas de Orden</v>
          </cell>
          <cell r="AD3854">
            <v>19850692.490000002</v>
          </cell>
        </row>
        <row r="3855">
          <cell r="N3855" t="str">
            <v>04-Cuentas de Orden</v>
          </cell>
          <cell r="AD3855">
            <v>9750327.3600000013</v>
          </cell>
        </row>
        <row r="3856">
          <cell r="N3856" t="str">
            <v>04-Cuentas de Orden</v>
          </cell>
          <cell r="AD3856">
            <v>0</v>
          </cell>
        </row>
        <row r="3857">
          <cell r="N3857" t="str">
            <v>04-Cuentas de Orden</v>
          </cell>
          <cell r="AD3857">
            <v>8127264.8700000001</v>
          </cell>
        </row>
        <row r="3858">
          <cell r="N3858" t="str">
            <v>04-Cuentas de Orden</v>
          </cell>
          <cell r="AD3858">
            <v>1880296.63</v>
          </cell>
        </row>
        <row r="3859">
          <cell r="N3859" t="str">
            <v>04-Cuentas de Orden</v>
          </cell>
          <cell r="AD3859">
            <v>979891.9</v>
          </cell>
        </row>
        <row r="3860">
          <cell r="N3860" t="str">
            <v>04-Cuentas de Orden</v>
          </cell>
          <cell r="AD3860">
            <v>6146348.2400000002</v>
          </cell>
        </row>
        <row r="3861">
          <cell r="N3861" t="str">
            <v>04-Cuentas de Orden</v>
          </cell>
          <cell r="AD3861">
            <v>0</v>
          </cell>
        </row>
        <row r="3862">
          <cell r="N3862" t="str">
            <v>04-Cuentas de Orden</v>
          </cell>
          <cell r="AD3862">
            <v>22130350.550000001</v>
          </cell>
        </row>
        <row r="3863">
          <cell r="N3863" t="str">
            <v>04-Cuentas de Orden</v>
          </cell>
          <cell r="AD3863">
            <v>300148.61000000004</v>
          </cell>
        </row>
        <row r="3864">
          <cell r="N3864" t="str">
            <v>04-Cuentas de Orden</v>
          </cell>
          <cell r="AD3864">
            <v>1942.21</v>
          </cell>
        </row>
        <row r="3865">
          <cell r="N3865" t="str">
            <v>04-Cuentas de Orden</v>
          </cell>
          <cell r="AD3865">
            <v>1627744.8900000001</v>
          </cell>
        </row>
        <row r="3866">
          <cell r="N3866" t="str">
            <v>04-Cuentas de Orden</v>
          </cell>
          <cell r="AD3866">
            <v>7613773.6200000001</v>
          </cell>
        </row>
        <row r="3867">
          <cell r="N3867" t="str">
            <v>04-Cuentas de Orden</v>
          </cell>
          <cell r="AD3867">
            <v>4832821.5999999996</v>
          </cell>
        </row>
        <row r="3868">
          <cell r="N3868" t="str">
            <v>04-Cuentas de Orden</v>
          </cell>
          <cell r="AD3868">
            <v>125475286.05000001</v>
          </cell>
        </row>
        <row r="3869">
          <cell r="N3869" t="str">
            <v>04-Cuentas de Orden</v>
          </cell>
          <cell r="AD3869">
            <v>9755157.2600000016</v>
          </cell>
        </row>
        <row r="3870">
          <cell r="N3870" t="str">
            <v>04-Cuentas de Orden</v>
          </cell>
          <cell r="AD3870">
            <v>12255980</v>
          </cell>
        </row>
        <row r="3871">
          <cell r="N3871" t="str">
            <v>04-Cuentas de Orden</v>
          </cell>
          <cell r="AD3871">
            <v>0</v>
          </cell>
        </row>
        <row r="3872">
          <cell r="N3872" t="str">
            <v>04-Cuentas de Orden</v>
          </cell>
          <cell r="AD3872">
            <v>46942346.760000005</v>
          </cell>
        </row>
        <row r="3873">
          <cell r="N3873" t="str">
            <v>04-Cuentas de Orden</v>
          </cell>
          <cell r="AD3873">
            <v>1121488.03</v>
          </cell>
        </row>
        <row r="3874">
          <cell r="N3874" t="str">
            <v>04-Cuentas de Orden</v>
          </cell>
          <cell r="AD3874">
            <v>0</v>
          </cell>
        </row>
        <row r="3875">
          <cell r="N3875" t="str">
            <v>04-Cuentas de Orden</v>
          </cell>
          <cell r="AD3875">
            <v>816982.47000000009</v>
          </cell>
        </row>
        <row r="3876">
          <cell r="N3876" t="str">
            <v>04-Cuentas de Orden</v>
          </cell>
          <cell r="AD3876">
            <v>559921114.00999999</v>
          </cell>
        </row>
        <row r="3877">
          <cell r="N3877" t="str">
            <v>04-Cuentas de Orden</v>
          </cell>
          <cell r="AD3877">
            <v>128308941.80000003</v>
          </cell>
        </row>
        <row r="3878">
          <cell r="N3878" t="str">
            <v>04-Cuentas de Orden</v>
          </cell>
          <cell r="AD3878">
            <v>123844307.40000005</v>
          </cell>
        </row>
        <row r="3879">
          <cell r="N3879" t="str">
            <v>04-Cuentas de Orden</v>
          </cell>
          <cell r="AD3879">
            <v>25946022.209999997</v>
          </cell>
        </row>
        <row r="3880">
          <cell r="N3880" t="str">
            <v>04-Cuentas de Orden</v>
          </cell>
          <cell r="AD3880">
            <v>156952882.06999999</v>
          </cell>
        </row>
        <row r="3881">
          <cell r="N3881" t="str">
            <v>04-Cuentas de Orden</v>
          </cell>
          <cell r="AD3881">
            <v>62711347.580000006</v>
          </cell>
        </row>
        <row r="3882">
          <cell r="N3882" t="str">
            <v>04-Cuentas de Orden</v>
          </cell>
          <cell r="AD3882">
            <v>3268.6100000000006</v>
          </cell>
        </row>
        <row r="3883">
          <cell r="N3883" t="str">
            <v>04-Cuentas de Orden</v>
          </cell>
          <cell r="AD3883">
            <v>15414.43</v>
          </cell>
        </row>
        <row r="3884">
          <cell r="N3884" t="str">
            <v>04-Cuentas de Orden</v>
          </cell>
          <cell r="AD3884">
            <v>619093.23</v>
          </cell>
        </row>
        <row r="3885">
          <cell r="N3885" t="str">
            <v>04-Cuentas de Orden</v>
          </cell>
          <cell r="AD3885">
            <v>0</v>
          </cell>
        </row>
        <row r="3886">
          <cell r="N3886" t="str">
            <v>04-Cuentas de Orden</v>
          </cell>
          <cell r="AD3886">
            <v>64443.78</v>
          </cell>
        </row>
        <row r="3887">
          <cell r="N3887" t="str">
            <v>04-Cuentas de Orden</v>
          </cell>
          <cell r="AD3887">
            <v>12707312.76</v>
          </cell>
        </row>
        <row r="3888">
          <cell r="N3888" t="str">
            <v>04-Cuentas de Orden</v>
          </cell>
          <cell r="AD3888">
            <v>36464395.31000001</v>
          </cell>
        </row>
        <row r="3889">
          <cell r="N3889" t="str">
            <v>04-Cuentas de Orden</v>
          </cell>
          <cell r="AD3889">
            <v>0</v>
          </cell>
        </row>
        <row r="3890">
          <cell r="N3890" t="str">
            <v>04-Cuentas de Orden</v>
          </cell>
          <cell r="AD3890">
            <v>0</v>
          </cell>
        </row>
        <row r="3891">
          <cell r="N3891" t="str">
            <v>04-Cuentas de Orden</v>
          </cell>
          <cell r="AD3891">
            <v>994.38</v>
          </cell>
        </row>
        <row r="3892">
          <cell r="N3892" t="str">
            <v>04-Cuentas de Orden</v>
          </cell>
          <cell r="AD3892">
            <v>0</v>
          </cell>
        </row>
        <row r="3893">
          <cell r="N3893" t="str">
            <v>04-Cuentas de Orden</v>
          </cell>
          <cell r="AD3893">
            <v>55209301.499999985</v>
          </cell>
        </row>
        <row r="3894">
          <cell r="N3894" t="str">
            <v>04-Cuentas de Orden</v>
          </cell>
          <cell r="AD3894">
            <v>0</v>
          </cell>
        </row>
        <row r="3895">
          <cell r="N3895" t="str">
            <v>04-Cuentas de Orden</v>
          </cell>
          <cell r="AD3895">
            <v>0</v>
          </cell>
        </row>
        <row r="3896">
          <cell r="N3896" t="str">
            <v>04-Cuentas de Orden</v>
          </cell>
          <cell r="AD3896">
            <v>90289.81</v>
          </cell>
        </row>
        <row r="3897">
          <cell r="N3897" t="str">
            <v>04-Cuentas de Orden</v>
          </cell>
          <cell r="AD3897">
            <v>3963544.5300000003</v>
          </cell>
        </row>
        <row r="3898">
          <cell r="N3898" t="str">
            <v>04-Cuentas de Orden</v>
          </cell>
          <cell r="AD3898">
            <v>394714.15</v>
          </cell>
        </row>
        <row r="3899">
          <cell r="N3899" t="str">
            <v>04-Cuentas de Orden</v>
          </cell>
          <cell r="AD3899">
            <v>0</v>
          </cell>
        </row>
        <row r="3900">
          <cell r="N3900" t="str">
            <v>04-Cuentas de Orden</v>
          </cell>
          <cell r="AD3900">
            <v>0</v>
          </cell>
        </row>
        <row r="3901">
          <cell r="N3901" t="str">
            <v>04-Cuentas de Orden</v>
          </cell>
          <cell r="AD3901">
            <v>64812.77</v>
          </cell>
        </row>
        <row r="3902">
          <cell r="N3902" t="str">
            <v>04-Cuentas de Orden</v>
          </cell>
          <cell r="AD3902">
            <v>22089.08</v>
          </cell>
        </row>
        <row r="3903">
          <cell r="N3903" t="str">
            <v>04-Cuentas de Orden</v>
          </cell>
          <cell r="AD3903">
            <v>0</v>
          </cell>
        </row>
        <row r="3904">
          <cell r="N3904" t="str">
            <v>04-Cuentas de Orden</v>
          </cell>
          <cell r="AD3904">
            <v>0</v>
          </cell>
        </row>
        <row r="3905">
          <cell r="N3905" t="str">
            <v>04-Cuentas de Orden</v>
          </cell>
          <cell r="AD3905">
            <v>0</v>
          </cell>
        </row>
        <row r="3906">
          <cell r="N3906" t="str">
            <v>04-Cuentas de Orden</v>
          </cell>
          <cell r="AD3906">
            <v>4947980.8800000008</v>
          </cell>
        </row>
        <row r="3907">
          <cell r="N3907" t="str">
            <v>04-Cuentas de Orden</v>
          </cell>
          <cell r="AD3907">
            <v>0</v>
          </cell>
        </row>
        <row r="3908">
          <cell r="N3908" t="str">
            <v>04-Cuentas de Orden</v>
          </cell>
          <cell r="AD3908">
            <v>0</v>
          </cell>
        </row>
        <row r="3909">
          <cell r="N3909" t="str">
            <v>04-Cuentas de Orden</v>
          </cell>
          <cell r="AD3909">
            <v>0</v>
          </cell>
        </row>
        <row r="3910">
          <cell r="N3910" t="str">
            <v>04-Cuentas de Orden</v>
          </cell>
          <cell r="AD3910">
            <v>261004.24</v>
          </cell>
        </row>
        <row r="3911">
          <cell r="N3911" t="str">
            <v>04-Cuentas de Orden</v>
          </cell>
          <cell r="AD3911">
            <v>206375.22999999998</v>
          </cell>
        </row>
        <row r="3912">
          <cell r="N3912" t="str">
            <v>04-Cuentas de Orden</v>
          </cell>
          <cell r="AD3912">
            <v>2929.6</v>
          </cell>
        </row>
        <row r="3913">
          <cell r="N3913" t="str">
            <v>04-Cuentas de Orden</v>
          </cell>
          <cell r="AD3913">
            <v>22144246.059999999</v>
          </cell>
        </row>
        <row r="3914">
          <cell r="N3914" t="str">
            <v>04-Cuentas de Orden</v>
          </cell>
          <cell r="AD3914">
            <v>24610900.079999998</v>
          </cell>
        </row>
        <row r="3915">
          <cell r="N3915" t="str">
            <v>04-Cuentas de Orden</v>
          </cell>
          <cell r="AD3915">
            <v>374952.42000000004</v>
          </cell>
        </row>
        <row r="3916">
          <cell r="N3916" t="str">
            <v>04-Cuentas de Orden</v>
          </cell>
          <cell r="AD3916">
            <v>2671050.0100000012</v>
          </cell>
        </row>
        <row r="3917">
          <cell r="N3917" t="str">
            <v>04-Cuentas de Orden</v>
          </cell>
          <cell r="AD3917">
            <v>6026442.9699999997</v>
          </cell>
        </row>
        <row r="3918">
          <cell r="N3918" t="str">
            <v>04-Cuentas de Orden</v>
          </cell>
          <cell r="AD3918">
            <v>0</v>
          </cell>
        </row>
        <row r="3919">
          <cell r="N3919" t="str">
            <v>04-Cuentas de Orden</v>
          </cell>
          <cell r="AD3919">
            <v>18329276.41</v>
          </cell>
        </row>
        <row r="3920">
          <cell r="N3920" t="str">
            <v>04-Cuentas de Orden</v>
          </cell>
          <cell r="AD3920">
            <v>15261114.350000001</v>
          </cell>
        </row>
        <row r="3921">
          <cell r="N3921" t="str">
            <v>04-Cuentas de Orden</v>
          </cell>
          <cell r="AD3921">
            <v>29701033.210000001</v>
          </cell>
        </row>
        <row r="3922">
          <cell r="N3922" t="str">
            <v>04-Cuentas de Orden</v>
          </cell>
          <cell r="AD3922">
            <v>18685740.719999999</v>
          </cell>
        </row>
        <row r="3923">
          <cell r="N3923" t="str">
            <v>04-Cuentas de Orden</v>
          </cell>
          <cell r="AD3923">
            <v>36733889.82</v>
          </cell>
        </row>
        <row r="3924">
          <cell r="N3924" t="str">
            <v>04-Cuentas de Orden</v>
          </cell>
          <cell r="AD3924">
            <v>32153371.059999995</v>
          </cell>
        </row>
        <row r="3925">
          <cell r="N3925" t="str">
            <v>04-Cuentas de Orden</v>
          </cell>
          <cell r="AD3925">
            <v>654545.4</v>
          </cell>
        </row>
        <row r="3926">
          <cell r="N3926" t="str">
            <v>04-Cuentas de Orden</v>
          </cell>
          <cell r="AD3926">
            <v>27929955.229999997</v>
          </cell>
        </row>
        <row r="3927">
          <cell r="N3927" t="str">
            <v>04-Cuentas de Orden</v>
          </cell>
          <cell r="AD3927">
            <v>8424728.9699999988</v>
          </cell>
        </row>
        <row r="3928">
          <cell r="N3928" t="str">
            <v>04-Cuentas de Orden</v>
          </cell>
          <cell r="AD3928">
            <v>2435.5</v>
          </cell>
        </row>
        <row r="3929">
          <cell r="N3929" t="str">
            <v>04-Cuentas de Orden</v>
          </cell>
          <cell r="AD3929">
            <v>1827039.6</v>
          </cell>
        </row>
        <row r="3930">
          <cell r="N3930" t="str">
            <v>04-Cuentas de Orden</v>
          </cell>
          <cell r="AD3930">
            <v>2982316.1600000011</v>
          </cell>
        </row>
        <row r="3931">
          <cell r="N3931" t="str">
            <v>04-Cuentas de Orden</v>
          </cell>
          <cell r="AD3931">
            <v>15198.64</v>
          </cell>
        </row>
        <row r="3932">
          <cell r="N3932" t="str">
            <v>04-Cuentas de Orden</v>
          </cell>
          <cell r="AD3932">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E2">
            <v>100</v>
          </cell>
        </row>
      </sheetData>
      <sheetData sheetId="23"/>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S Summary"/>
      <sheetName val="BS Detail with Headers"/>
      <sheetName val="PL Summary"/>
      <sheetName val="PL Detail with Headers"/>
      <sheetName val="TAX COMPUTATION"/>
    </sheetNames>
    <sheetDataSet>
      <sheetData sheetId="0">
        <row r="3">
          <cell r="E3">
            <v>38960</v>
          </cell>
        </row>
      </sheetData>
      <sheetData sheetId="1"/>
      <sheetData sheetId="2"/>
      <sheetData sheetId="3"/>
      <sheetData sheetId="4"/>
      <sheetData sheetId="5"/>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IN (2)"/>
      <sheetName val="SPAIN"/>
      <sheetName val="FACILITY"/>
    </sheetNames>
    <sheetDataSet>
      <sheetData sheetId="0"/>
      <sheetData sheetId="1"/>
      <sheetData sheetId="2"/>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eiro"/>
      <sheetName val="Fevereiro"/>
      <sheetName val="Março"/>
      <sheetName val="Abril"/>
      <sheetName val="Maio"/>
      <sheetName val="Junho"/>
      <sheetName val="Julho"/>
      <sheetName val="Agosto"/>
      <sheetName val="Setembro"/>
      <sheetName val="Outubro"/>
      <sheetName val="Novembro"/>
      <sheetName val="Dezembro"/>
    </sheetNames>
    <sheetDataSet>
      <sheetData sheetId="0">
        <row r="1">
          <cell r="C1" t="str">
            <v>Numero Cobrador</v>
          </cell>
        </row>
        <row r="2">
          <cell r="C2">
            <v>101</v>
          </cell>
        </row>
        <row r="3">
          <cell r="C3">
            <v>110</v>
          </cell>
        </row>
        <row r="4">
          <cell r="C4">
            <v>200</v>
          </cell>
        </row>
        <row r="5">
          <cell r="C5">
            <v>201</v>
          </cell>
        </row>
        <row r="6">
          <cell r="C6">
            <v>202</v>
          </cell>
        </row>
        <row r="7">
          <cell r="C7">
            <v>300</v>
          </cell>
        </row>
        <row r="8">
          <cell r="C8">
            <v>301</v>
          </cell>
        </row>
        <row r="9">
          <cell r="C9">
            <v>302</v>
          </cell>
        </row>
        <row r="10">
          <cell r="C10">
            <v>303</v>
          </cell>
        </row>
        <row r="11">
          <cell r="C11">
            <v>401</v>
          </cell>
        </row>
        <row r="12">
          <cell r="C12">
            <v>402</v>
          </cell>
        </row>
        <row r="13">
          <cell r="C13">
            <v>403</v>
          </cell>
        </row>
        <row r="14">
          <cell r="C14">
            <v>501</v>
          </cell>
        </row>
        <row r="15">
          <cell r="C15">
            <v>502</v>
          </cell>
        </row>
        <row r="16">
          <cell r="C16">
            <v>503</v>
          </cell>
        </row>
        <row r="17">
          <cell r="C17">
            <v>504</v>
          </cell>
        </row>
        <row r="18">
          <cell r="C18">
            <v>601</v>
          </cell>
        </row>
        <row r="19">
          <cell r="C19">
            <v>602</v>
          </cell>
        </row>
        <row r="20">
          <cell r="C20">
            <v>1000</v>
          </cell>
        </row>
        <row r="21">
          <cell r="C21">
            <v>1001</v>
          </cell>
        </row>
        <row r="22">
          <cell r="C22">
            <v>1003</v>
          </cell>
        </row>
        <row r="23">
          <cell r="C23">
            <v>0</v>
          </cell>
        </row>
      </sheetData>
      <sheetData sheetId="1">
        <row r="1">
          <cell r="C1" t="str">
            <v>Numero Cobrador</v>
          </cell>
        </row>
        <row r="2">
          <cell r="C2">
            <v>101</v>
          </cell>
        </row>
        <row r="3">
          <cell r="C3">
            <v>110</v>
          </cell>
        </row>
        <row r="4">
          <cell r="C4">
            <v>200</v>
          </cell>
        </row>
        <row r="5">
          <cell r="C5">
            <v>201</v>
          </cell>
        </row>
        <row r="6">
          <cell r="C6">
            <v>202</v>
          </cell>
        </row>
        <row r="7">
          <cell r="C7">
            <v>300</v>
          </cell>
        </row>
        <row r="8">
          <cell r="C8">
            <v>301</v>
          </cell>
        </row>
        <row r="9">
          <cell r="C9">
            <v>302</v>
          </cell>
        </row>
        <row r="10">
          <cell r="C10">
            <v>303</v>
          </cell>
        </row>
        <row r="11">
          <cell r="C11">
            <v>401</v>
          </cell>
        </row>
        <row r="12">
          <cell r="C12">
            <v>402</v>
          </cell>
        </row>
        <row r="13">
          <cell r="C13">
            <v>403</v>
          </cell>
        </row>
        <row r="14">
          <cell r="C14">
            <v>500</v>
          </cell>
        </row>
        <row r="15">
          <cell r="C15">
            <v>501</v>
          </cell>
        </row>
        <row r="16">
          <cell r="C16">
            <v>502</v>
          </cell>
        </row>
        <row r="17">
          <cell r="C17">
            <v>503</v>
          </cell>
        </row>
        <row r="18">
          <cell r="C18">
            <v>504</v>
          </cell>
        </row>
        <row r="19">
          <cell r="C19">
            <v>601</v>
          </cell>
        </row>
        <row r="20">
          <cell r="C20">
            <v>602</v>
          </cell>
        </row>
        <row r="21">
          <cell r="C21">
            <v>1000</v>
          </cell>
        </row>
        <row r="22">
          <cell r="C22">
            <v>1001</v>
          </cell>
        </row>
        <row r="23">
          <cell r="C23">
            <v>1003</v>
          </cell>
        </row>
        <row r="24">
          <cell r="C24">
            <v>0</v>
          </cell>
        </row>
      </sheetData>
      <sheetData sheetId="2">
        <row r="1">
          <cell r="C1" t="str">
            <v>Numero Cobrador</v>
          </cell>
        </row>
        <row r="2">
          <cell r="C2">
            <v>101</v>
          </cell>
        </row>
        <row r="3">
          <cell r="C3">
            <v>110</v>
          </cell>
        </row>
        <row r="4">
          <cell r="C4">
            <v>111</v>
          </cell>
        </row>
        <row r="5">
          <cell r="C5">
            <v>200</v>
          </cell>
        </row>
        <row r="6">
          <cell r="C6">
            <v>201</v>
          </cell>
        </row>
        <row r="7">
          <cell r="C7">
            <v>202</v>
          </cell>
        </row>
        <row r="8">
          <cell r="C8">
            <v>300</v>
          </cell>
        </row>
        <row r="9">
          <cell r="C9">
            <v>301</v>
          </cell>
        </row>
        <row r="10">
          <cell r="C10">
            <v>302</v>
          </cell>
        </row>
        <row r="11">
          <cell r="C11">
            <v>303</v>
          </cell>
        </row>
        <row r="12">
          <cell r="C12">
            <v>401</v>
          </cell>
        </row>
        <row r="13">
          <cell r="C13">
            <v>402</v>
          </cell>
        </row>
        <row r="14">
          <cell r="C14">
            <v>403</v>
          </cell>
        </row>
        <row r="15">
          <cell r="C15">
            <v>500</v>
          </cell>
        </row>
        <row r="16">
          <cell r="C16">
            <v>501</v>
          </cell>
        </row>
        <row r="17">
          <cell r="C17">
            <v>502</v>
          </cell>
        </row>
        <row r="18">
          <cell r="C18">
            <v>503</v>
          </cell>
        </row>
        <row r="19">
          <cell r="C19">
            <v>504</v>
          </cell>
        </row>
        <row r="20">
          <cell r="C20">
            <v>505</v>
          </cell>
        </row>
        <row r="21">
          <cell r="C21">
            <v>601</v>
          </cell>
        </row>
        <row r="22">
          <cell r="C22">
            <v>602</v>
          </cell>
        </row>
        <row r="23">
          <cell r="C23">
            <v>1000</v>
          </cell>
        </row>
        <row r="24">
          <cell r="C24">
            <v>1001</v>
          </cell>
        </row>
        <row r="25">
          <cell r="C25">
            <v>9999</v>
          </cell>
        </row>
        <row r="26">
          <cell r="C26">
            <v>0</v>
          </cell>
        </row>
      </sheetData>
      <sheetData sheetId="3">
        <row r="1">
          <cell r="C1" t="str">
            <v>Numero Cobrador</v>
          </cell>
        </row>
        <row r="2">
          <cell r="C2">
            <v>110</v>
          </cell>
        </row>
        <row r="3">
          <cell r="C3">
            <v>111</v>
          </cell>
        </row>
        <row r="4">
          <cell r="C4">
            <v>200</v>
          </cell>
        </row>
        <row r="5">
          <cell r="C5">
            <v>201</v>
          </cell>
        </row>
        <row r="6">
          <cell r="C6">
            <v>202</v>
          </cell>
        </row>
        <row r="7">
          <cell r="C7">
            <v>300</v>
          </cell>
        </row>
        <row r="8">
          <cell r="C8">
            <v>301</v>
          </cell>
        </row>
        <row r="9">
          <cell r="C9">
            <v>302</v>
          </cell>
        </row>
        <row r="10">
          <cell r="C10">
            <v>303</v>
          </cell>
        </row>
        <row r="11">
          <cell r="C11">
            <v>304</v>
          </cell>
        </row>
        <row r="12">
          <cell r="C12">
            <v>401</v>
          </cell>
        </row>
        <row r="13">
          <cell r="C13">
            <v>402</v>
          </cell>
        </row>
        <row r="14">
          <cell r="C14">
            <v>403</v>
          </cell>
        </row>
        <row r="15">
          <cell r="C15">
            <v>500</v>
          </cell>
        </row>
        <row r="16">
          <cell r="C16">
            <v>501</v>
          </cell>
        </row>
        <row r="17">
          <cell r="C17">
            <v>502</v>
          </cell>
        </row>
        <row r="18">
          <cell r="C18">
            <v>503</v>
          </cell>
        </row>
        <row r="19">
          <cell r="C19">
            <v>504</v>
          </cell>
        </row>
        <row r="20">
          <cell r="C20">
            <v>505</v>
          </cell>
        </row>
        <row r="21">
          <cell r="C21">
            <v>600</v>
          </cell>
        </row>
        <row r="22">
          <cell r="C22">
            <v>601</v>
          </cell>
        </row>
        <row r="23">
          <cell r="C23">
            <v>602</v>
          </cell>
        </row>
        <row r="24">
          <cell r="C24">
            <v>1000</v>
          </cell>
        </row>
        <row r="25">
          <cell r="C25">
            <v>1001</v>
          </cell>
        </row>
        <row r="26">
          <cell r="C26">
            <v>0</v>
          </cell>
        </row>
      </sheetData>
      <sheetData sheetId="4">
        <row r="1">
          <cell r="C1" t="str">
            <v>Numero Cobrador</v>
          </cell>
        </row>
        <row r="2">
          <cell r="C2">
            <v>110</v>
          </cell>
        </row>
        <row r="3">
          <cell r="C3">
            <v>111</v>
          </cell>
        </row>
        <row r="4">
          <cell r="C4">
            <v>200</v>
          </cell>
        </row>
        <row r="5">
          <cell r="C5">
            <v>201</v>
          </cell>
        </row>
        <row r="6">
          <cell r="C6">
            <v>202</v>
          </cell>
        </row>
        <row r="7">
          <cell r="C7">
            <v>300</v>
          </cell>
        </row>
        <row r="8">
          <cell r="C8">
            <v>301</v>
          </cell>
        </row>
        <row r="9">
          <cell r="C9">
            <v>302</v>
          </cell>
        </row>
        <row r="10">
          <cell r="C10">
            <v>303</v>
          </cell>
        </row>
        <row r="11">
          <cell r="C11">
            <v>304</v>
          </cell>
        </row>
        <row r="12">
          <cell r="C12">
            <v>333</v>
          </cell>
        </row>
        <row r="13">
          <cell r="C13">
            <v>401</v>
          </cell>
        </row>
        <row r="14">
          <cell r="C14">
            <v>402</v>
          </cell>
        </row>
        <row r="15">
          <cell r="C15">
            <v>403</v>
          </cell>
        </row>
        <row r="16">
          <cell r="C16">
            <v>500</v>
          </cell>
        </row>
        <row r="17">
          <cell r="C17">
            <v>501</v>
          </cell>
        </row>
        <row r="18">
          <cell r="C18">
            <v>502</v>
          </cell>
        </row>
        <row r="19">
          <cell r="C19">
            <v>503</v>
          </cell>
        </row>
        <row r="20">
          <cell r="C20">
            <v>504</v>
          </cell>
        </row>
        <row r="21">
          <cell r="C21">
            <v>505</v>
          </cell>
        </row>
        <row r="22">
          <cell r="C22">
            <v>600</v>
          </cell>
        </row>
        <row r="23">
          <cell r="C23">
            <v>601</v>
          </cell>
        </row>
        <row r="24">
          <cell r="C24">
            <v>602</v>
          </cell>
        </row>
        <row r="25">
          <cell r="C25">
            <v>1000</v>
          </cell>
        </row>
        <row r="26">
          <cell r="C26">
            <v>1001</v>
          </cell>
        </row>
        <row r="27">
          <cell r="C27">
            <v>1003</v>
          </cell>
        </row>
        <row r="28">
          <cell r="C28">
            <v>0</v>
          </cell>
        </row>
      </sheetData>
      <sheetData sheetId="5">
        <row r="1">
          <cell r="C1" t="str">
            <v>Numero Cobrador</v>
          </cell>
        </row>
        <row r="2">
          <cell r="C2">
            <v>110</v>
          </cell>
        </row>
        <row r="3">
          <cell r="C3">
            <v>111</v>
          </cell>
        </row>
        <row r="4">
          <cell r="C4">
            <v>200</v>
          </cell>
        </row>
        <row r="5">
          <cell r="C5">
            <v>201</v>
          </cell>
        </row>
        <row r="6">
          <cell r="C6">
            <v>202</v>
          </cell>
        </row>
        <row r="7">
          <cell r="C7">
            <v>300</v>
          </cell>
        </row>
        <row r="8">
          <cell r="C8">
            <v>301</v>
          </cell>
        </row>
        <row r="9">
          <cell r="C9">
            <v>302</v>
          </cell>
        </row>
        <row r="10">
          <cell r="C10">
            <v>303</v>
          </cell>
        </row>
        <row r="11">
          <cell r="C11">
            <v>304</v>
          </cell>
        </row>
        <row r="12">
          <cell r="C12">
            <v>333</v>
          </cell>
        </row>
        <row r="13">
          <cell r="C13">
            <v>401</v>
          </cell>
        </row>
        <row r="14">
          <cell r="C14">
            <v>402</v>
          </cell>
        </row>
        <row r="15">
          <cell r="C15">
            <v>403</v>
          </cell>
        </row>
        <row r="16">
          <cell r="C16">
            <v>500</v>
          </cell>
        </row>
        <row r="17">
          <cell r="C17">
            <v>501</v>
          </cell>
        </row>
        <row r="18">
          <cell r="C18">
            <v>502</v>
          </cell>
        </row>
        <row r="19">
          <cell r="C19">
            <v>503</v>
          </cell>
        </row>
        <row r="20">
          <cell r="C20">
            <v>504</v>
          </cell>
        </row>
        <row r="21">
          <cell r="C21">
            <v>505</v>
          </cell>
        </row>
        <row r="22">
          <cell r="C22">
            <v>600</v>
          </cell>
        </row>
        <row r="23">
          <cell r="C23">
            <v>601</v>
          </cell>
        </row>
        <row r="24">
          <cell r="C24">
            <v>602</v>
          </cell>
        </row>
        <row r="25">
          <cell r="C25">
            <v>1000</v>
          </cell>
        </row>
        <row r="26">
          <cell r="C26">
            <v>1001</v>
          </cell>
        </row>
        <row r="27">
          <cell r="C27">
            <v>1003</v>
          </cell>
        </row>
        <row r="28">
          <cell r="C28">
            <v>0</v>
          </cell>
        </row>
      </sheetData>
      <sheetData sheetId="6">
        <row r="1">
          <cell r="C1" t="str">
            <v>Numero Cobrador</v>
          </cell>
        </row>
        <row r="2">
          <cell r="C2">
            <v>110</v>
          </cell>
        </row>
        <row r="3">
          <cell r="C3">
            <v>111</v>
          </cell>
        </row>
        <row r="4">
          <cell r="C4">
            <v>200</v>
          </cell>
        </row>
        <row r="5">
          <cell r="C5">
            <v>201</v>
          </cell>
        </row>
        <row r="6">
          <cell r="C6">
            <v>202</v>
          </cell>
        </row>
        <row r="7">
          <cell r="C7">
            <v>300</v>
          </cell>
        </row>
        <row r="8">
          <cell r="C8">
            <v>301</v>
          </cell>
        </row>
        <row r="9">
          <cell r="C9">
            <v>302</v>
          </cell>
        </row>
        <row r="10">
          <cell r="C10">
            <v>303</v>
          </cell>
        </row>
        <row r="11">
          <cell r="C11">
            <v>304</v>
          </cell>
        </row>
        <row r="12">
          <cell r="C12">
            <v>333</v>
          </cell>
        </row>
        <row r="13">
          <cell r="C13">
            <v>401</v>
          </cell>
        </row>
        <row r="14">
          <cell r="C14">
            <v>402</v>
          </cell>
        </row>
        <row r="15">
          <cell r="C15">
            <v>403</v>
          </cell>
        </row>
        <row r="16">
          <cell r="C16">
            <v>500</v>
          </cell>
        </row>
        <row r="17">
          <cell r="C17">
            <v>501</v>
          </cell>
        </row>
        <row r="18">
          <cell r="C18">
            <v>502</v>
          </cell>
        </row>
        <row r="19">
          <cell r="C19">
            <v>503</v>
          </cell>
        </row>
        <row r="20">
          <cell r="C20">
            <v>504</v>
          </cell>
        </row>
        <row r="21">
          <cell r="C21">
            <v>505</v>
          </cell>
        </row>
        <row r="22">
          <cell r="C22">
            <v>600</v>
          </cell>
        </row>
        <row r="23">
          <cell r="C23">
            <v>601</v>
          </cell>
        </row>
        <row r="24">
          <cell r="C24">
            <v>602</v>
          </cell>
        </row>
        <row r="25">
          <cell r="C25">
            <v>1000</v>
          </cell>
        </row>
        <row r="26">
          <cell r="C26">
            <v>1001</v>
          </cell>
        </row>
        <row r="27">
          <cell r="C27">
            <v>1003</v>
          </cell>
        </row>
        <row r="28">
          <cell r="C28">
            <v>0</v>
          </cell>
        </row>
      </sheetData>
      <sheetData sheetId="7">
        <row r="1">
          <cell r="C1" t="str">
            <v>Numero Cobrador</v>
          </cell>
        </row>
        <row r="2">
          <cell r="C2">
            <v>110</v>
          </cell>
        </row>
        <row r="3">
          <cell r="C3">
            <v>111</v>
          </cell>
        </row>
        <row r="4">
          <cell r="C4">
            <v>200</v>
          </cell>
        </row>
        <row r="5">
          <cell r="C5">
            <v>201</v>
          </cell>
        </row>
        <row r="6">
          <cell r="C6">
            <v>202</v>
          </cell>
        </row>
        <row r="7">
          <cell r="C7">
            <v>300</v>
          </cell>
        </row>
        <row r="8">
          <cell r="C8">
            <v>301</v>
          </cell>
        </row>
        <row r="9">
          <cell r="C9">
            <v>302</v>
          </cell>
        </row>
        <row r="10">
          <cell r="C10">
            <v>303</v>
          </cell>
        </row>
        <row r="11">
          <cell r="C11">
            <v>304</v>
          </cell>
        </row>
        <row r="12">
          <cell r="C12">
            <v>333</v>
          </cell>
        </row>
        <row r="13">
          <cell r="C13">
            <v>401</v>
          </cell>
        </row>
        <row r="14">
          <cell r="C14">
            <v>402</v>
          </cell>
        </row>
        <row r="15">
          <cell r="C15">
            <v>403</v>
          </cell>
        </row>
        <row r="16">
          <cell r="C16">
            <v>500</v>
          </cell>
        </row>
        <row r="17">
          <cell r="C17">
            <v>501</v>
          </cell>
        </row>
        <row r="18">
          <cell r="C18">
            <v>502</v>
          </cell>
        </row>
        <row r="19">
          <cell r="C19">
            <v>503</v>
          </cell>
        </row>
        <row r="20">
          <cell r="C20">
            <v>504</v>
          </cell>
        </row>
        <row r="21">
          <cell r="C21">
            <v>505</v>
          </cell>
        </row>
        <row r="22">
          <cell r="C22">
            <v>600</v>
          </cell>
        </row>
        <row r="23">
          <cell r="C23">
            <v>601</v>
          </cell>
        </row>
        <row r="24">
          <cell r="C24">
            <v>602</v>
          </cell>
        </row>
        <row r="25">
          <cell r="C25">
            <v>1000</v>
          </cell>
        </row>
        <row r="26">
          <cell r="C26">
            <v>1001</v>
          </cell>
        </row>
        <row r="27">
          <cell r="C27">
            <v>1003</v>
          </cell>
        </row>
        <row r="28">
          <cell r="C28">
            <v>0</v>
          </cell>
        </row>
      </sheetData>
      <sheetData sheetId="8"/>
      <sheetData sheetId="9"/>
      <sheetData sheetId="10"/>
      <sheetData sheetId="1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VFILO"/>
      <sheetName val="FRADAY2"/>
      <sheetName val="IRSDEM"/>
      <sheetName val="IRSTRAD"/>
      <sheetName val="SWAP1"/>
      <sheetName val="TAXAS"/>
      <sheetName val="SWAP"/>
      <sheetName val="FRAMTMR1"/>
      <sheetName val="GAINLOSS"/>
      <sheetName val="OPMTM"/>
      <sheetName val="FUTESP"/>
      <sheetName val="FUTDEM"/>
      <sheetName val="FUTDEM1"/>
      <sheetName val="FUTUSA"/>
      <sheetName val="FUTUSA1"/>
      <sheetName val="FUTITL"/>
      <sheetName val="CIMD"/>
      <sheetName val="FUTDEMJPY"/>
      <sheetName val="FUTEURO"/>
      <sheetName val="FUTUSDDEM"/>
      <sheetName val="FUTUSATRAD"/>
      <sheetName val="FUTDEMTRAD"/>
      <sheetName val="FUTFX"/>
      <sheetName val="FUTESPTRAD"/>
      <sheetName val="FUTESPHFUT"/>
      <sheetName val="FUTESPMARG"/>
      <sheetName val="DIARIO"/>
      <sheetName val="MULTIFUT"/>
      <sheetName val="MIDASOPC"/>
      <sheetName val="TAXASFERIADO"/>
      <sheetName val="Module1"/>
      <sheetName val="MACROBPV"/>
      <sheetName val="Module2"/>
      <sheetName val="Module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D-FORM"/>
      <sheetName val="BALANCETE"/>
      <sheetName val="BALANÇO"/>
      <sheetName val="DEM_RES"/>
      <sheetName val="DEM_MENSAL"/>
      <sheetName val="PREV_REM"/>
      <sheetName val="OD-1"/>
      <sheetName val="MENSUAL"/>
      <sheetName val="AM_COR"/>
      <sheetName val="abates"/>
      <sheetName val="AM_INC"/>
      <sheetName val="OD-2"/>
      <sheetName val="OD-P.S."/>
      <sheetName val="IVA"/>
      <sheetName val="REC_BANC CGD"/>
      <sheetName val="SS_PESSOAL"/>
      <sheetName val="REL.RECIP."/>
      <sheetName val="REC_MC"/>
      <sheetName val="REC_MC_Sup"/>
      <sheetName val="REC_V.Dir."/>
      <sheetName val="QUADRO 17"/>
      <sheetName val="Sheet1"/>
      <sheetName val="esclarecimento"/>
      <sheetName val="critérios df"/>
      <sheetName val="INFORMAÇÃO"/>
      <sheetName val="FRADAY2"/>
      <sheetName val="OD-P_S_"/>
    </sheetNames>
    <sheetDataSet>
      <sheetData sheetId="0" refreshError="1"/>
      <sheetData sheetId="1" refreshError="1">
        <row r="4">
          <cell r="A4">
            <v>111</v>
          </cell>
          <cell r="B4" t="str">
            <v>Caixa Escudos</v>
          </cell>
          <cell r="C4">
            <v>112605</v>
          </cell>
          <cell r="D4">
            <v>89105</v>
          </cell>
          <cell r="E4">
            <v>628871</v>
          </cell>
          <cell r="F4">
            <v>598871</v>
          </cell>
          <cell r="G4">
            <v>30000</v>
          </cell>
          <cell r="H4">
            <v>0</v>
          </cell>
          <cell r="I4">
            <v>30000</v>
          </cell>
          <cell r="J4">
            <v>3</v>
          </cell>
        </row>
        <row r="5">
          <cell r="A5">
            <v>11</v>
          </cell>
          <cell r="B5" t="str">
            <v>CAIXA</v>
          </cell>
          <cell r="C5">
            <v>112605</v>
          </cell>
          <cell r="D5">
            <v>89105</v>
          </cell>
          <cell r="E5">
            <v>628871</v>
          </cell>
          <cell r="F5">
            <v>598871</v>
          </cell>
          <cell r="G5">
            <v>30000</v>
          </cell>
          <cell r="H5">
            <v>0</v>
          </cell>
          <cell r="I5">
            <v>30000</v>
          </cell>
          <cell r="J5">
            <v>2</v>
          </cell>
        </row>
        <row r="6">
          <cell r="A6">
            <v>121</v>
          </cell>
          <cell r="B6" t="str">
            <v>Banco Pinto &amp; Sott</v>
          </cell>
          <cell r="C6">
            <v>0</v>
          </cell>
          <cell r="D6">
            <v>0</v>
          </cell>
          <cell r="E6">
            <v>995564</v>
          </cell>
          <cell r="F6">
            <v>995564</v>
          </cell>
          <cell r="G6">
            <v>0</v>
          </cell>
          <cell r="H6">
            <v>0</v>
          </cell>
          <cell r="I6">
            <v>0</v>
          </cell>
          <cell r="J6">
            <v>3</v>
          </cell>
        </row>
        <row r="7">
          <cell r="A7">
            <v>122</v>
          </cell>
          <cell r="B7" t="str">
            <v>Caixa Geral de Dep</v>
          </cell>
          <cell r="C7">
            <v>100967738</v>
          </cell>
          <cell r="D7">
            <v>109409422</v>
          </cell>
          <cell r="E7">
            <v>674513188</v>
          </cell>
          <cell r="F7">
            <v>685052589</v>
          </cell>
          <cell r="G7">
            <v>0</v>
          </cell>
          <cell r="H7">
            <v>10539401</v>
          </cell>
          <cell r="I7">
            <v>-10539401</v>
          </cell>
          <cell r="J7">
            <v>3</v>
          </cell>
        </row>
        <row r="8">
          <cell r="A8">
            <v>12</v>
          </cell>
          <cell r="B8" t="str">
            <v>DEPOSITOS A ORDEM</v>
          </cell>
          <cell r="C8">
            <v>100967738</v>
          </cell>
          <cell r="D8">
            <v>109409422</v>
          </cell>
          <cell r="E8">
            <v>675508752</v>
          </cell>
          <cell r="F8">
            <v>686048153</v>
          </cell>
          <cell r="G8">
            <v>0</v>
          </cell>
          <cell r="H8">
            <v>10539401</v>
          </cell>
          <cell r="I8">
            <v>-10539401</v>
          </cell>
          <cell r="J8">
            <v>2</v>
          </cell>
        </row>
        <row r="9">
          <cell r="A9">
            <v>2111</v>
          </cell>
          <cell r="B9" t="str">
            <v>Clientes Nacionais</v>
          </cell>
          <cell r="C9">
            <v>111926588</v>
          </cell>
          <cell r="D9">
            <v>100857806</v>
          </cell>
          <cell r="E9">
            <v>690484573</v>
          </cell>
          <cell r="F9">
            <v>532423803.30000001</v>
          </cell>
          <cell r="G9">
            <v>158060769.69999999</v>
          </cell>
          <cell r="H9">
            <v>0</v>
          </cell>
          <cell r="I9">
            <v>158060769.69999999</v>
          </cell>
          <cell r="J9">
            <v>4</v>
          </cell>
        </row>
        <row r="10">
          <cell r="A10">
            <v>211</v>
          </cell>
          <cell r="B10" t="str">
            <v>CLIENTES C-CORRENT</v>
          </cell>
          <cell r="C10">
            <v>111926588</v>
          </cell>
          <cell r="D10">
            <v>100857806</v>
          </cell>
          <cell r="E10">
            <v>690484573</v>
          </cell>
          <cell r="F10">
            <v>532423803.30000001</v>
          </cell>
          <cell r="G10">
            <v>158060769.69999999</v>
          </cell>
          <cell r="H10">
            <v>0</v>
          </cell>
          <cell r="I10">
            <v>158060769.69999999</v>
          </cell>
          <cell r="J10">
            <v>3</v>
          </cell>
        </row>
        <row r="11">
          <cell r="A11">
            <v>21</v>
          </cell>
          <cell r="B11" t="str">
            <v>CLIENTES</v>
          </cell>
          <cell r="C11">
            <v>111926588</v>
          </cell>
          <cell r="D11">
            <v>100857806</v>
          </cell>
          <cell r="E11">
            <v>690484573</v>
          </cell>
          <cell r="F11">
            <v>532423803.30000001</v>
          </cell>
          <cell r="G11">
            <v>158060769.69999999</v>
          </cell>
          <cell r="H11">
            <v>0</v>
          </cell>
          <cell r="I11">
            <v>158060769.69999999</v>
          </cell>
          <cell r="J11">
            <v>2</v>
          </cell>
        </row>
        <row r="12">
          <cell r="A12">
            <v>2211</v>
          </cell>
          <cell r="B12" t="str">
            <v>Forn. Nacionais</v>
          </cell>
          <cell r="C12">
            <v>24938620</v>
          </cell>
          <cell r="D12">
            <v>27053979</v>
          </cell>
          <cell r="E12">
            <v>137644024</v>
          </cell>
          <cell r="F12">
            <v>160591488</v>
          </cell>
          <cell r="G12">
            <v>0</v>
          </cell>
          <cell r="H12">
            <v>22947464</v>
          </cell>
          <cell r="I12">
            <v>-22947464</v>
          </cell>
          <cell r="J12">
            <v>4</v>
          </cell>
        </row>
        <row r="13">
          <cell r="A13">
            <v>2212</v>
          </cell>
          <cell r="B13" t="str">
            <v>Forn. Comunitarios</v>
          </cell>
          <cell r="C13">
            <v>0</v>
          </cell>
          <cell r="D13">
            <v>0</v>
          </cell>
          <cell r="E13">
            <v>94116</v>
          </cell>
          <cell r="F13">
            <v>94116</v>
          </cell>
          <cell r="G13">
            <v>0</v>
          </cell>
          <cell r="H13">
            <v>0</v>
          </cell>
          <cell r="I13">
            <v>0</v>
          </cell>
          <cell r="J13">
            <v>4</v>
          </cell>
        </row>
        <row r="14">
          <cell r="A14">
            <v>221</v>
          </cell>
          <cell r="B14" t="str">
            <v>FORN. C-CORRENTES</v>
          </cell>
          <cell r="C14">
            <v>24938620</v>
          </cell>
          <cell r="D14">
            <v>27053979</v>
          </cell>
          <cell r="E14">
            <v>137738140</v>
          </cell>
          <cell r="F14">
            <v>160685604</v>
          </cell>
          <cell r="G14">
            <v>0</v>
          </cell>
          <cell r="H14">
            <v>22947464</v>
          </cell>
          <cell r="I14">
            <v>-22947464</v>
          </cell>
          <cell r="J14">
            <v>3</v>
          </cell>
        </row>
        <row r="15">
          <cell r="A15">
            <v>2291</v>
          </cell>
          <cell r="B15" t="str">
            <v>Forn. Nacionais</v>
          </cell>
          <cell r="C15">
            <v>27000</v>
          </cell>
          <cell r="D15">
            <v>116250</v>
          </cell>
          <cell r="E15">
            <v>503101</v>
          </cell>
          <cell r="F15">
            <v>442437</v>
          </cell>
          <cell r="G15">
            <v>60664</v>
          </cell>
          <cell r="H15">
            <v>0</v>
          </cell>
          <cell r="I15">
            <v>60664</v>
          </cell>
          <cell r="J15">
            <v>4</v>
          </cell>
        </row>
        <row r="16">
          <cell r="A16">
            <v>2292</v>
          </cell>
          <cell r="B16" t="str">
            <v>Forn.Comunitarios</v>
          </cell>
          <cell r="C16">
            <v>0</v>
          </cell>
          <cell r="D16">
            <v>0</v>
          </cell>
          <cell r="E16">
            <v>401</v>
          </cell>
          <cell r="F16">
            <v>0</v>
          </cell>
          <cell r="G16">
            <v>401</v>
          </cell>
          <cell r="H16">
            <v>0</v>
          </cell>
          <cell r="I16">
            <v>401</v>
          </cell>
          <cell r="J16">
            <v>4</v>
          </cell>
        </row>
        <row r="17">
          <cell r="A17">
            <v>229</v>
          </cell>
          <cell r="B17" t="str">
            <v>ADIANT. A FORNECED</v>
          </cell>
          <cell r="C17">
            <v>27000</v>
          </cell>
          <cell r="D17">
            <v>116250</v>
          </cell>
          <cell r="E17">
            <v>503502</v>
          </cell>
          <cell r="F17">
            <v>442437</v>
          </cell>
          <cell r="G17">
            <v>61065</v>
          </cell>
          <cell r="H17">
            <v>0</v>
          </cell>
          <cell r="I17">
            <v>61065</v>
          </cell>
          <cell r="J17">
            <v>3</v>
          </cell>
        </row>
        <row r="18">
          <cell r="A18">
            <v>22</v>
          </cell>
          <cell r="B18" t="str">
            <v>FORNECEDORES</v>
          </cell>
          <cell r="C18">
            <v>24965620</v>
          </cell>
          <cell r="D18">
            <v>27170229</v>
          </cell>
          <cell r="E18">
            <v>138241642</v>
          </cell>
          <cell r="F18">
            <v>161128041</v>
          </cell>
          <cell r="G18">
            <v>61065</v>
          </cell>
          <cell r="H18">
            <v>22947464</v>
          </cell>
          <cell r="I18">
            <v>-22886399</v>
          </cell>
          <cell r="J18">
            <v>2</v>
          </cell>
        </row>
        <row r="19">
          <cell r="A19">
            <v>241122</v>
          </cell>
          <cell r="B19" t="str">
            <v>1999</v>
          </cell>
          <cell r="C19">
            <v>0</v>
          </cell>
          <cell r="D19">
            <v>0</v>
          </cell>
          <cell r="E19">
            <v>600000</v>
          </cell>
          <cell r="F19">
            <v>300000</v>
          </cell>
          <cell r="G19">
            <v>300000</v>
          </cell>
          <cell r="H19">
            <v>0</v>
          </cell>
          <cell r="I19">
            <v>300000</v>
          </cell>
          <cell r="J19">
            <v>6</v>
          </cell>
        </row>
        <row r="20">
          <cell r="A20">
            <v>241123</v>
          </cell>
          <cell r="B20" t="str">
            <v>2000</v>
          </cell>
          <cell r="C20">
            <v>0</v>
          </cell>
          <cell r="D20">
            <v>0</v>
          </cell>
          <cell r="E20">
            <v>385159</v>
          </cell>
          <cell r="F20">
            <v>85159</v>
          </cell>
          <cell r="G20">
            <v>300000</v>
          </cell>
          <cell r="H20">
            <v>0</v>
          </cell>
          <cell r="I20">
            <v>300000</v>
          </cell>
          <cell r="J20">
            <v>6</v>
          </cell>
        </row>
        <row r="21">
          <cell r="A21">
            <v>241124</v>
          </cell>
          <cell r="B21" t="str">
            <v>2001</v>
          </cell>
          <cell r="C21">
            <v>0</v>
          </cell>
          <cell r="D21">
            <v>0</v>
          </cell>
          <cell r="E21">
            <v>150000</v>
          </cell>
          <cell r="F21">
            <v>0</v>
          </cell>
          <cell r="G21">
            <v>150000</v>
          </cell>
          <cell r="H21">
            <v>0</v>
          </cell>
          <cell r="I21">
            <v>150000</v>
          </cell>
          <cell r="J21">
            <v>6</v>
          </cell>
        </row>
        <row r="22">
          <cell r="A22">
            <v>24112</v>
          </cell>
          <cell r="B22" t="str">
            <v>PAG.ESP.P-CONTA-IR</v>
          </cell>
          <cell r="C22">
            <v>0</v>
          </cell>
          <cell r="D22">
            <v>0</v>
          </cell>
          <cell r="E22">
            <v>1135159</v>
          </cell>
          <cell r="F22">
            <v>385159</v>
          </cell>
          <cell r="G22">
            <v>750000</v>
          </cell>
          <cell r="H22">
            <v>0</v>
          </cell>
          <cell r="I22">
            <v>750000</v>
          </cell>
          <cell r="J22">
            <v>5</v>
          </cell>
        </row>
        <row r="23">
          <cell r="A23">
            <v>2411</v>
          </cell>
          <cell r="B23" t="str">
            <v>PAGAMENTOS POR CON</v>
          </cell>
          <cell r="C23">
            <v>0</v>
          </cell>
          <cell r="D23">
            <v>0</v>
          </cell>
          <cell r="E23">
            <v>1135159</v>
          </cell>
          <cell r="F23">
            <v>385159</v>
          </cell>
          <cell r="G23">
            <v>750000</v>
          </cell>
          <cell r="H23">
            <v>0</v>
          </cell>
          <cell r="I23">
            <v>750000</v>
          </cell>
          <cell r="J23">
            <v>4</v>
          </cell>
        </row>
        <row r="24">
          <cell r="A24">
            <v>2413</v>
          </cell>
          <cell r="B24" t="str">
            <v>Imposto Estimado</v>
          </cell>
          <cell r="C24">
            <v>0</v>
          </cell>
          <cell r="D24">
            <v>0</v>
          </cell>
          <cell r="E24">
            <v>385159</v>
          </cell>
          <cell r="F24">
            <v>385159</v>
          </cell>
          <cell r="G24">
            <v>0</v>
          </cell>
          <cell r="H24">
            <v>0</v>
          </cell>
          <cell r="I24">
            <v>0</v>
          </cell>
          <cell r="J24">
            <v>4</v>
          </cell>
        </row>
        <row r="25">
          <cell r="A25">
            <v>2415</v>
          </cell>
          <cell r="B25" t="str">
            <v>Apuramento de IRC</v>
          </cell>
          <cell r="C25">
            <v>0</v>
          </cell>
          <cell r="D25">
            <v>0</v>
          </cell>
          <cell r="E25">
            <v>770318</v>
          </cell>
          <cell r="F25">
            <v>770318</v>
          </cell>
          <cell r="G25">
            <v>0</v>
          </cell>
          <cell r="H25">
            <v>0</v>
          </cell>
          <cell r="I25">
            <v>0</v>
          </cell>
          <cell r="J25">
            <v>4</v>
          </cell>
        </row>
        <row r="26">
          <cell r="A26">
            <v>2417</v>
          </cell>
          <cell r="B26" t="str">
            <v>Imposto a Recupera</v>
          </cell>
          <cell r="C26">
            <v>0</v>
          </cell>
          <cell r="D26">
            <v>0</v>
          </cell>
          <cell r="E26">
            <v>300000</v>
          </cell>
          <cell r="F26">
            <v>0</v>
          </cell>
          <cell r="G26">
            <v>300000</v>
          </cell>
          <cell r="H26">
            <v>0</v>
          </cell>
          <cell r="I26">
            <v>300000</v>
          </cell>
          <cell r="J26">
            <v>4</v>
          </cell>
        </row>
        <row r="27">
          <cell r="A27">
            <v>241</v>
          </cell>
          <cell r="B27" t="str">
            <v>IMPOST.S-RENDIMENT</v>
          </cell>
          <cell r="C27">
            <v>0</v>
          </cell>
          <cell r="D27">
            <v>0</v>
          </cell>
          <cell r="E27">
            <v>2590636</v>
          </cell>
          <cell r="F27">
            <v>1540636</v>
          </cell>
          <cell r="G27">
            <v>1050000</v>
          </cell>
          <cell r="H27">
            <v>0</v>
          </cell>
          <cell r="I27">
            <v>1050000</v>
          </cell>
          <cell r="J27">
            <v>3</v>
          </cell>
        </row>
        <row r="28">
          <cell r="A28">
            <v>2421</v>
          </cell>
          <cell r="B28" t="str">
            <v>Trabalho Dependent</v>
          </cell>
          <cell r="C28">
            <v>1578100</v>
          </cell>
          <cell r="D28">
            <v>1549740</v>
          </cell>
          <cell r="E28">
            <v>11016380</v>
          </cell>
          <cell r="F28">
            <v>12566120</v>
          </cell>
          <cell r="G28">
            <v>0</v>
          </cell>
          <cell r="H28">
            <v>1549740</v>
          </cell>
          <cell r="I28">
            <v>-1549740</v>
          </cell>
          <cell r="J28">
            <v>4</v>
          </cell>
        </row>
        <row r="29">
          <cell r="A29">
            <v>2422</v>
          </cell>
          <cell r="B29" t="str">
            <v>Trab. Independente</v>
          </cell>
          <cell r="C29">
            <v>9885536</v>
          </cell>
          <cell r="D29">
            <v>8878002</v>
          </cell>
          <cell r="E29">
            <v>49474997</v>
          </cell>
          <cell r="F29">
            <v>58238078</v>
          </cell>
          <cell r="G29">
            <v>0</v>
          </cell>
          <cell r="H29">
            <v>8763081</v>
          </cell>
          <cell r="I29">
            <v>-8763081</v>
          </cell>
          <cell r="J29">
            <v>4</v>
          </cell>
        </row>
        <row r="30">
          <cell r="A30">
            <v>24242</v>
          </cell>
          <cell r="B30" t="str">
            <v>De IRC</v>
          </cell>
          <cell r="C30">
            <v>83175</v>
          </cell>
          <cell r="D30">
            <v>79725</v>
          </cell>
          <cell r="E30">
            <v>629175</v>
          </cell>
          <cell r="F30">
            <v>708900</v>
          </cell>
          <cell r="G30">
            <v>0</v>
          </cell>
          <cell r="H30">
            <v>79725</v>
          </cell>
          <cell r="I30">
            <v>-79725</v>
          </cell>
          <cell r="J30">
            <v>5</v>
          </cell>
        </row>
        <row r="31">
          <cell r="A31">
            <v>2424</v>
          </cell>
          <cell r="B31" t="str">
            <v>PREDIAIS</v>
          </cell>
          <cell r="C31">
            <v>83175</v>
          </cell>
          <cell r="D31">
            <v>79725</v>
          </cell>
          <cell r="E31">
            <v>629175</v>
          </cell>
          <cell r="F31">
            <v>708900</v>
          </cell>
          <cell r="G31">
            <v>0</v>
          </cell>
          <cell r="H31">
            <v>79725</v>
          </cell>
          <cell r="I31">
            <v>-79725</v>
          </cell>
          <cell r="J31">
            <v>4</v>
          </cell>
        </row>
        <row r="32">
          <cell r="A32">
            <v>242</v>
          </cell>
          <cell r="B32" t="str">
            <v>RETEN€AO IMP.S-REN</v>
          </cell>
          <cell r="C32">
            <v>11546811</v>
          </cell>
          <cell r="D32">
            <v>10507467</v>
          </cell>
          <cell r="E32">
            <v>61120552</v>
          </cell>
          <cell r="F32">
            <v>71513098</v>
          </cell>
          <cell r="G32">
            <v>0</v>
          </cell>
          <cell r="H32">
            <v>10392546</v>
          </cell>
          <cell r="I32">
            <v>-10392546</v>
          </cell>
          <cell r="J32">
            <v>3</v>
          </cell>
        </row>
        <row r="33">
          <cell r="A33">
            <v>24322112</v>
          </cell>
          <cell r="B33" t="str">
            <v>A Taxa de 12%</v>
          </cell>
          <cell r="C33">
            <v>0</v>
          </cell>
          <cell r="D33">
            <v>0</v>
          </cell>
          <cell r="E33">
            <v>1186</v>
          </cell>
          <cell r="F33">
            <v>1186</v>
          </cell>
          <cell r="G33">
            <v>0</v>
          </cell>
          <cell r="H33">
            <v>0</v>
          </cell>
          <cell r="I33">
            <v>0</v>
          </cell>
          <cell r="J33">
            <v>8</v>
          </cell>
        </row>
        <row r="34">
          <cell r="A34">
            <v>24322117</v>
          </cell>
          <cell r="B34" t="str">
            <v>A Taxa de 17%</v>
          </cell>
          <cell r="C34">
            <v>112010</v>
          </cell>
          <cell r="D34">
            <v>112010</v>
          </cell>
          <cell r="E34">
            <v>5752085</v>
          </cell>
          <cell r="F34">
            <v>5752085</v>
          </cell>
          <cell r="G34">
            <v>0</v>
          </cell>
          <cell r="H34">
            <v>0</v>
          </cell>
          <cell r="I34">
            <v>0</v>
          </cell>
          <cell r="J34">
            <v>8</v>
          </cell>
        </row>
        <row r="35">
          <cell r="A35">
            <v>243221</v>
          </cell>
          <cell r="B35" t="str">
            <v>MERCADO NACIONAL</v>
          </cell>
          <cell r="C35">
            <v>112010</v>
          </cell>
          <cell r="D35">
            <v>112010</v>
          </cell>
          <cell r="E35">
            <v>5753271</v>
          </cell>
          <cell r="F35">
            <v>5753271</v>
          </cell>
          <cell r="G35">
            <v>0</v>
          </cell>
          <cell r="H35">
            <v>0</v>
          </cell>
          <cell r="I35">
            <v>0</v>
          </cell>
          <cell r="J35">
            <v>6</v>
          </cell>
        </row>
        <row r="36">
          <cell r="A36">
            <v>24322</v>
          </cell>
          <cell r="B36" t="str">
            <v>IMOBILIZADO</v>
          </cell>
          <cell r="C36">
            <v>112010</v>
          </cell>
          <cell r="D36">
            <v>112010</v>
          </cell>
          <cell r="E36">
            <v>5753271</v>
          </cell>
          <cell r="F36">
            <v>5753271</v>
          </cell>
          <cell r="G36">
            <v>0</v>
          </cell>
          <cell r="H36">
            <v>0</v>
          </cell>
          <cell r="I36">
            <v>0</v>
          </cell>
          <cell r="J36">
            <v>5</v>
          </cell>
        </row>
        <row r="37">
          <cell r="A37">
            <v>24323105</v>
          </cell>
          <cell r="B37" t="str">
            <v>Continente-Taxa 5%</v>
          </cell>
          <cell r="C37">
            <v>4666</v>
          </cell>
          <cell r="D37">
            <v>4666</v>
          </cell>
          <cell r="E37">
            <v>31503</v>
          </cell>
          <cell r="F37">
            <v>31503</v>
          </cell>
          <cell r="G37">
            <v>0</v>
          </cell>
          <cell r="H37">
            <v>0</v>
          </cell>
          <cell r="I37">
            <v>0</v>
          </cell>
          <cell r="J37">
            <v>8</v>
          </cell>
        </row>
        <row r="38">
          <cell r="A38">
            <v>24323112</v>
          </cell>
          <cell r="B38" t="str">
            <v>Madeira - Taxa 12%</v>
          </cell>
          <cell r="C38">
            <v>2619</v>
          </cell>
          <cell r="D38">
            <v>2619</v>
          </cell>
          <cell r="E38">
            <v>641020</v>
          </cell>
          <cell r="F38">
            <v>641020</v>
          </cell>
          <cell r="G38">
            <v>0</v>
          </cell>
          <cell r="H38">
            <v>0</v>
          </cell>
          <cell r="I38">
            <v>0</v>
          </cell>
          <cell r="J38">
            <v>8</v>
          </cell>
        </row>
        <row r="39">
          <cell r="A39">
            <v>24323113</v>
          </cell>
          <cell r="B39" t="str">
            <v>A‡ores - Taxa 12%</v>
          </cell>
          <cell r="C39">
            <v>452</v>
          </cell>
          <cell r="D39">
            <v>452</v>
          </cell>
          <cell r="E39">
            <v>5643</v>
          </cell>
          <cell r="F39">
            <v>5643</v>
          </cell>
          <cell r="G39">
            <v>0</v>
          </cell>
          <cell r="H39">
            <v>0</v>
          </cell>
          <cell r="I39">
            <v>0</v>
          </cell>
          <cell r="J39">
            <v>8</v>
          </cell>
        </row>
        <row r="40">
          <cell r="A40">
            <v>24323114</v>
          </cell>
          <cell r="B40" t="str">
            <v>Continente-Taxa 12</v>
          </cell>
          <cell r="C40">
            <v>802</v>
          </cell>
          <cell r="D40">
            <v>802</v>
          </cell>
          <cell r="E40">
            <v>6055</v>
          </cell>
          <cell r="F40">
            <v>6055</v>
          </cell>
          <cell r="G40">
            <v>0</v>
          </cell>
          <cell r="H40">
            <v>0</v>
          </cell>
          <cell r="I40">
            <v>0</v>
          </cell>
          <cell r="J40">
            <v>8</v>
          </cell>
        </row>
        <row r="41">
          <cell r="A41">
            <v>24323117</v>
          </cell>
          <cell r="B41" t="str">
            <v>Continente-Taxa 17</v>
          </cell>
          <cell r="C41">
            <v>11266333</v>
          </cell>
          <cell r="D41">
            <v>11266333</v>
          </cell>
          <cell r="E41">
            <v>72230946</v>
          </cell>
          <cell r="F41">
            <v>72230946</v>
          </cell>
          <cell r="G41">
            <v>0</v>
          </cell>
          <cell r="H41">
            <v>0</v>
          </cell>
          <cell r="I41">
            <v>0</v>
          </cell>
          <cell r="J41">
            <v>8</v>
          </cell>
        </row>
        <row r="42">
          <cell r="A42">
            <v>243231</v>
          </cell>
          <cell r="B42" t="str">
            <v>MERCADO NACIONAL</v>
          </cell>
          <cell r="C42">
            <v>11274872</v>
          </cell>
          <cell r="D42">
            <v>11274872</v>
          </cell>
          <cell r="E42">
            <v>72915167</v>
          </cell>
          <cell r="F42">
            <v>72915167</v>
          </cell>
          <cell r="G42">
            <v>0</v>
          </cell>
          <cell r="H42">
            <v>0</v>
          </cell>
          <cell r="I42">
            <v>0</v>
          </cell>
          <cell r="J42">
            <v>6</v>
          </cell>
        </row>
        <row r="43">
          <cell r="A43">
            <v>24323217</v>
          </cell>
          <cell r="B43" t="str">
            <v>A Taxa de 17%</v>
          </cell>
          <cell r="C43">
            <v>0</v>
          </cell>
          <cell r="D43">
            <v>0</v>
          </cell>
          <cell r="E43">
            <v>16000</v>
          </cell>
          <cell r="F43">
            <v>16000</v>
          </cell>
          <cell r="G43">
            <v>0</v>
          </cell>
          <cell r="H43">
            <v>0</v>
          </cell>
          <cell r="I43">
            <v>0</v>
          </cell>
          <cell r="J43">
            <v>8</v>
          </cell>
        </row>
        <row r="44">
          <cell r="A44">
            <v>243232</v>
          </cell>
          <cell r="B44" t="str">
            <v>MERC.INTRACOMUNIT.</v>
          </cell>
          <cell r="C44">
            <v>0</v>
          </cell>
          <cell r="D44">
            <v>0</v>
          </cell>
          <cell r="E44">
            <v>16000</v>
          </cell>
          <cell r="F44">
            <v>16000</v>
          </cell>
          <cell r="G44">
            <v>0</v>
          </cell>
          <cell r="H44">
            <v>0</v>
          </cell>
          <cell r="I44">
            <v>0</v>
          </cell>
          <cell r="J44">
            <v>6</v>
          </cell>
        </row>
        <row r="45">
          <cell r="A45">
            <v>24323</v>
          </cell>
          <cell r="B45" t="str">
            <v>OUT. BENS E SERVIC</v>
          </cell>
          <cell r="C45">
            <v>11274872</v>
          </cell>
          <cell r="D45">
            <v>11274872</v>
          </cell>
          <cell r="E45">
            <v>72931167</v>
          </cell>
          <cell r="F45">
            <v>72931167</v>
          </cell>
          <cell r="G45">
            <v>0</v>
          </cell>
          <cell r="H45">
            <v>0</v>
          </cell>
          <cell r="I45">
            <v>0</v>
          </cell>
          <cell r="J45">
            <v>5</v>
          </cell>
        </row>
        <row r="46">
          <cell r="A46">
            <v>2432</v>
          </cell>
          <cell r="B46" t="str">
            <v>IVA DEDUTIVEL</v>
          </cell>
          <cell r="C46">
            <v>11386882</v>
          </cell>
          <cell r="D46">
            <v>11386882</v>
          </cell>
          <cell r="E46">
            <v>78684438</v>
          </cell>
          <cell r="F46">
            <v>78684438</v>
          </cell>
          <cell r="G46">
            <v>0</v>
          </cell>
          <cell r="H46">
            <v>0</v>
          </cell>
          <cell r="I46">
            <v>0</v>
          </cell>
          <cell r="J46">
            <v>4</v>
          </cell>
        </row>
        <row r="47">
          <cell r="A47">
            <v>24331117</v>
          </cell>
          <cell r="B47" t="str">
            <v>A Taxa de 17%</v>
          </cell>
          <cell r="C47">
            <v>16262839</v>
          </cell>
          <cell r="D47">
            <v>16262839</v>
          </cell>
          <cell r="E47">
            <v>98806053</v>
          </cell>
          <cell r="F47">
            <v>98806053</v>
          </cell>
          <cell r="G47">
            <v>0</v>
          </cell>
          <cell r="H47">
            <v>0</v>
          </cell>
          <cell r="I47">
            <v>0</v>
          </cell>
          <cell r="J47">
            <v>8</v>
          </cell>
        </row>
        <row r="48">
          <cell r="A48">
            <v>243311</v>
          </cell>
          <cell r="B48" t="str">
            <v>TR.INT.BENS E SERV</v>
          </cell>
          <cell r="C48">
            <v>16262839</v>
          </cell>
          <cell r="D48">
            <v>16262839</v>
          </cell>
          <cell r="E48">
            <v>98806053</v>
          </cell>
          <cell r="F48">
            <v>98806053</v>
          </cell>
          <cell r="G48">
            <v>0</v>
          </cell>
          <cell r="H48">
            <v>0</v>
          </cell>
          <cell r="I48">
            <v>0</v>
          </cell>
          <cell r="J48">
            <v>6</v>
          </cell>
        </row>
        <row r="49">
          <cell r="A49">
            <v>24331217</v>
          </cell>
          <cell r="B49" t="str">
            <v>A Taxa de 17%</v>
          </cell>
          <cell r="C49">
            <v>0</v>
          </cell>
          <cell r="D49">
            <v>0</v>
          </cell>
          <cell r="E49">
            <v>16000</v>
          </cell>
          <cell r="F49">
            <v>16000</v>
          </cell>
          <cell r="G49">
            <v>0</v>
          </cell>
          <cell r="H49">
            <v>0</v>
          </cell>
          <cell r="I49">
            <v>0</v>
          </cell>
          <cell r="J49">
            <v>8</v>
          </cell>
        </row>
        <row r="50">
          <cell r="A50">
            <v>243312</v>
          </cell>
          <cell r="B50" t="str">
            <v>AQ.INTRACOMUNIT.BE</v>
          </cell>
          <cell r="C50">
            <v>0</v>
          </cell>
          <cell r="D50">
            <v>0</v>
          </cell>
          <cell r="E50">
            <v>16000</v>
          </cell>
          <cell r="F50">
            <v>16000</v>
          </cell>
          <cell r="G50">
            <v>0</v>
          </cell>
          <cell r="H50">
            <v>0</v>
          </cell>
          <cell r="I50">
            <v>0</v>
          </cell>
          <cell r="J50">
            <v>6</v>
          </cell>
        </row>
        <row r="51">
          <cell r="A51">
            <v>24331</v>
          </cell>
          <cell r="B51" t="str">
            <v>OPERA€OES GERAIS</v>
          </cell>
          <cell r="C51">
            <v>16262839</v>
          </cell>
          <cell r="D51">
            <v>16262839</v>
          </cell>
          <cell r="E51">
            <v>98822053</v>
          </cell>
          <cell r="F51">
            <v>98822053</v>
          </cell>
          <cell r="G51">
            <v>0</v>
          </cell>
          <cell r="H51">
            <v>0</v>
          </cell>
          <cell r="I51">
            <v>0</v>
          </cell>
          <cell r="J51">
            <v>5</v>
          </cell>
        </row>
        <row r="52">
          <cell r="A52">
            <v>2433</v>
          </cell>
          <cell r="B52" t="str">
            <v>IVA LIQUIDADO</v>
          </cell>
          <cell r="C52">
            <v>16262839</v>
          </cell>
          <cell r="D52">
            <v>16262839</v>
          </cell>
          <cell r="E52">
            <v>98822053</v>
          </cell>
          <cell r="F52">
            <v>98822053</v>
          </cell>
          <cell r="G52">
            <v>0</v>
          </cell>
          <cell r="H52">
            <v>0</v>
          </cell>
          <cell r="I52">
            <v>0</v>
          </cell>
          <cell r="J52">
            <v>4</v>
          </cell>
        </row>
        <row r="53">
          <cell r="A53">
            <v>24341</v>
          </cell>
          <cell r="B53" t="str">
            <v>Mens.Favor Empr.</v>
          </cell>
          <cell r="C53">
            <v>11305</v>
          </cell>
          <cell r="D53">
            <v>11305</v>
          </cell>
          <cell r="E53">
            <v>22610</v>
          </cell>
          <cell r="F53">
            <v>22610</v>
          </cell>
          <cell r="G53">
            <v>0</v>
          </cell>
          <cell r="H53">
            <v>0</v>
          </cell>
          <cell r="I53">
            <v>0</v>
          </cell>
          <cell r="J53">
            <v>5</v>
          </cell>
        </row>
        <row r="54">
          <cell r="A54">
            <v>24342</v>
          </cell>
          <cell r="B54" t="str">
            <v>Mens.Favor Estado</v>
          </cell>
          <cell r="C54">
            <v>149052</v>
          </cell>
          <cell r="D54">
            <v>149052</v>
          </cell>
          <cell r="E54">
            <v>748008</v>
          </cell>
          <cell r="F54">
            <v>748008</v>
          </cell>
          <cell r="G54">
            <v>0</v>
          </cell>
          <cell r="H54">
            <v>0</v>
          </cell>
          <cell r="I54">
            <v>0</v>
          </cell>
          <cell r="J54">
            <v>5</v>
          </cell>
        </row>
        <row r="55">
          <cell r="A55">
            <v>2434</v>
          </cell>
          <cell r="B55" t="str">
            <v>IVA REGULARIZACOES</v>
          </cell>
          <cell r="C55">
            <v>160357</v>
          </cell>
          <cell r="D55">
            <v>160357</v>
          </cell>
          <cell r="E55">
            <v>770618</v>
          </cell>
          <cell r="F55">
            <v>770618</v>
          </cell>
          <cell r="G55">
            <v>0</v>
          </cell>
          <cell r="H55">
            <v>0</v>
          </cell>
          <cell r="I55">
            <v>0</v>
          </cell>
          <cell r="J55">
            <v>4</v>
          </cell>
        </row>
        <row r="56">
          <cell r="A56">
            <v>2435</v>
          </cell>
          <cell r="B56" t="str">
            <v>IVA-Apuramento</v>
          </cell>
          <cell r="C56">
            <v>5013704</v>
          </cell>
          <cell r="D56">
            <v>5013704</v>
          </cell>
          <cell r="E56">
            <v>25148072</v>
          </cell>
          <cell r="F56">
            <v>25148072</v>
          </cell>
          <cell r="G56">
            <v>0</v>
          </cell>
          <cell r="H56">
            <v>0</v>
          </cell>
          <cell r="I56">
            <v>0</v>
          </cell>
          <cell r="J56">
            <v>4</v>
          </cell>
        </row>
        <row r="57">
          <cell r="A57">
            <v>24361</v>
          </cell>
          <cell r="B57" t="str">
            <v>Apurados p-Empresa</v>
          </cell>
          <cell r="C57">
            <v>3160682</v>
          </cell>
          <cell r="D57">
            <v>5013704</v>
          </cell>
          <cell r="E57">
            <v>15650376</v>
          </cell>
          <cell r="F57">
            <v>24742802</v>
          </cell>
          <cell r="G57">
            <v>0</v>
          </cell>
          <cell r="H57">
            <v>9092426</v>
          </cell>
          <cell r="I57">
            <v>-9092426</v>
          </cell>
          <cell r="J57">
            <v>5</v>
          </cell>
        </row>
        <row r="58">
          <cell r="A58">
            <v>2436</v>
          </cell>
          <cell r="B58" t="str">
            <v>IVA-A PAGAR</v>
          </cell>
          <cell r="C58">
            <v>3160682</v>
          </cell>
          <cell r="D58">
            <v>5013704</v>
          </cell>
          <cell r="E58">
            <v>15650376</v>
          </cell>
          <cell r="F58">
            <v>24742802</v>
          </cell>
          <cell r="G58">
            <v>0</v>
          </cell>
          <cell r="H58">
            <v>9092426</v>
          </cell>
          <cell r="I58">
            <v>-9092426</v>
          </cell>
          <cell r="J58">
            <v>4</v>
          </cell>
        </row>
        <row r="59">
          <cell r="A59">
            <v>2437</v>
          </cell>
          <cell r="B59" t="str">
            <v>IVA-a recuperar</v>
          </cell>
          <cell r="C59">
            <v>0</v>
          </cell>
          <cell r="D59">
            <v>0</v>
          </cell>
          <cell r="E59">
            <v>4285059</v>
          </cell>
          <cell r="F59">
            <v>4285059</v>
          </cell>
          <cell r="G59">
            <v>0</v>
          </cell>
          <cell r="H59">
            <v>0</v>
          </cell>
          <cell r="I59">
            <v>0</v>
          </cell>
          <cell r="J59">
            <v>4</v>
          </cell>
        </row>
        <row r="60">
          <cell r="A60">
            <v>243</v>
          </cell>
          <cell r="B60" t="str">
            <v>IMP.S-VALOR ACRESC</v>
          </cell>
          <cell r="C60">
            <v>35984464</v>
          </cell>
          <cell r="D60">
            <v>37837486</v>
          </cell>
          <cell r="E60">
            <v>223360616</v>
          </cell>
          <cell r="F60">
            <v>232453042</v>
          </cell>
          <cell r="G60">
            <v>0</v>
          </cell>
          <cell r="H60">
            <v>9092426</v>
          </cell>
          <cell r="I60">
            <v>-9092426</v>
          </cell>
          <cell r="J60">
            <v>3</v>
          </cell>
        </row>
        <row r="61">
          <cell r="A61">
            <v>2452</v>
          </cell>
          <cell r="B61" t="str">
            <v>Empregados</v>
          </cell>
          <cell r="C61">
            <v>2639554</v>
          </cell>
          <cell r="D61">
            <v>2628670</v>
          </cell>
          <cell r="E61">
            <v>17608699</v>
          </cell>
          <cell r="F61">
            <v>20237369</v>
          </cell>
          <cell r="G61">
            <v>0</v>
          </cell>
          <cell r="H61">
            <v>2628670</v>
          </cell>
          <cell r="I61">
            <v>-2628670</v>
          </cell>
          <cell r="J61">
            <v>4</v>
          </cell>
        </row>
        <row r="62">
          <cell r="A62">
            <v>245</v>
          </cell>
          <cell r="B62" t="str">
            <v>SEGURAN€A SOCIAL</v>
          </cell>
          <cell r="C62">
            <v>2639554</v>
          </cell>
          <cell r="D62">
            <v>2628670</v>
          </cell>
          <cell r="E62">
            <v>17608699</v>
          </cell>
          <cell r="F62">
            <v>20237369</v>
          </cell>
          <cell r="G62">
            <v>0</v>
          </cell>
          <cell r="H62">
            <v>2628670</v>
          </cell>
          <cell r="I62">
            <v>-2628670</v>
          </cell>
          <cell r="J62">
            <v>3</v>
          </cell>
        </row>
        <row r="63">
          <cell r="A63">
            <v>24901</v>
          </cell>
          <cell r="B63" t="str">
            <v>Sindicatos</v>
          </cell>
          <cell r="C63">
            <v>0</v>
          </cell>
          <cell r="D63">
            <v>24874</v>
          </cell>
          <cell r="E63">
            <v>81604</v>
          </cell>
          <cell r="F63">
            <v>163358</v>
          </cell>
          <cell r="G63">
            <v>0</v>
          </cell>
          <cell r="H63">
            <v>81754</v>
          </cell>
          <cell r="I63">
            <v>-81754</v>
          </cell>
          <cell r="J63">
            <v>5</v>
          </cell>
        </row>
        <row r="64">
          <cell r="A64">
            <v>249</v>
          </cell>
          <cell r="B64" t="str">
            <v>OUT.TRIBUTA€OES</v>
          </cell>
          <cell r="C64">
            <v>0</v>
          </cell>
          <cell r="D64">
            <v>24874</v>
          </cell>
          <cell r="E64">
            <v>81604</v>
          </cell>
          <cell r="F64">
            <v>163358</v>
          </cell>
          <cell r="G64">
            <v>0</v>
          </cell>
          <cell r="H64">
            <v>81754</v>
          </cell>
          <cell r="I64">
            <v>-81754</v>
          </cell>
          <cell r="J64">
            <v>3</v>
          </cell>
        </row>
        <row r="65">
          <cell r="A65">
            <v>24</v>
          </cell>
          <cell r="B65" t="str">
            <v>ESTADO O.E.PUBLICO</v>
          </cell>
          <cell r="C65">
            <v>50170829</v>
          </cell>
          <cell r="D65">
            <v>50998497</v>
          </cell>
          <cell r="E65">
            <v>304762107</v>
          </cell>
          <cell r="F65">
            <v>325907503</v>
          </cell>
          <cell r="G65">
            <v>1050000</v>
          </cell>
          <cell r="H65">
            <v>22195396</v>
          </cell>
          <cell r="I65">
            <v>-21145396</v>
          </cell>
          <cell r="J65">
            <v>2</v>
          </cell>
        </row>
        <row r="66">
          <cell r="A66">
            <v>25291</v>
          </cell>
          <cell r="B66" t="str">
            <v>Mundial Confianca</v>
          </cell>
          <cell r="C66">
            <v>0</v>
          </cell>
          <cell r="D66">
            <v>0</v>
          </cell>
          <cell r="E66">
            <v>274162905.30000001</v>
          </cell>
          <cell r="F66">
            <v>332981644.30000001</v>
          </cell>
          <cell r="G66">
            <v>0</v>
          </cell>
          <cell r="H66">
            <v>58818739</v>
          </cell>
          <cell r="I66">
            <v>-58818739</v>
          </cell>
          <cell r="J66">
            <v>5</v>
          </cell>
        </row>
        <row r="67">
          <cell r="A67">
            <v>25293</v>
          </cell>
          <cell r="B67" t="str">
            <v>M.Conf.(Rendas)</v>
          </cell>
          <cell r="C67">
            <v>0</v>
          </cell>
          <cell r="D67">
            <v>0</v>
          </cell>
          <cell r="E67">
            <v>2730000</v>
          </cell>
          <cell r="F67">
            <v>2730000</v>
          </cell>
          <cell r="G67">
            <v>0</v>
          </cell>
          <cell r="H67">
            <v>0</v>
          </cell>
          <cell r="I67">
            <v>0</v>
          </cell>
          <cell r="J67">
            <v>5</v>
          </cell>
        </row>
        <row r="68">
          <cell r="A68">
            <v>25294</v>
          </cell>
          <cell r="B68" t="str">
            <v>Fidelidade</v>
          </cell>
          <cell r="C68">
            <v>0</v>
          </cell>
          <cell r="D68">
            <v>0</v>
          </cell>
          <cell r="E68">
            <v>0</v>
          </cell>
          <cell r="F68">
            <v>58818739</v>
          </cell>
          <cell r="G68">
            <v>0</v>
          </cell>
          <cell r="H68">
            <v>58818739</v>
          </cell>
          <cell r="I68">
            <v>-58818739</v>
          </cell>
          <cell r="J68">
            <v>5</v>
          </cell>
        </row>
        <row r="69">
          <cell r="A69">
            <v>2529</v>
          </cell>
          <cell r="B69" t="str">
            <v>OUTRAS OPERACOES</v>
          </cell>
          <cell r="C69">
            <v>0</v>
          </cell>
          <cell r="D69">
            <v>0</v>
          </cell>
          <cell r="E69">
            <v>276892905.30000001</v>
          </cell>
          <cell r="F69">
            <v>394530383.30000001</v>
          </cell>
          <cell r="G69">
            <v>0</v>
          </cell>
          <cell r="H69">
            <v>117637478</v>
          </cell>
          <cell r="I69">
            <v>-117637478</v>
          </cell>
          <cell r="J69">
            <v>4</v>
          </cell>
        </row>
        <row r="70">
          <cell r="A70">
            <v>252</v>
          </cell>
          <cell r="B70" t="str">
            <v>EMPRESAS DO GRUPO</v>
          </cell>
          <cell r="C70">
            <v>0</v>
          </cell>
          <cell r="D70">
            <v>0</v>
          </cell>
          <cell r="E70">
            <v>276892905.30000001</v>
          </cell>
          <cell r="F70">
            <v>394530383.30000001</v>
          </cell>
          <cell r="G70">
            <v>0</v>
          </cell>
          <cell r="H70">
            <v>117637478</v>
          </cell>
          <cell r="I70">
            <v>-117637478</v>
          </cell>
          <cell r="J70">
            <v>3</v>
          </cell>
        </row>
        <row r="71">
          <cell r="A71">
            <v>25</v>
          </cell>
          <cell r="B71" t="str">
            <v>ACCIONISTAS (SOCIO</v>
          </cell>
          <cell r="C71">
            <v>0</v>
          </cell>
          <cell r="D71">
            <v>0</v>
          </cell>
          <cell r="E71">
            <v>276892905.30000001</v>
          </cell>
          <cell r="F71">
            <v>394530383.30000001</v>
          </cell>
          <cell r="G71">
            <v>0</v>
          </cell>
          <cell r="H71">
            <v>117637478</v>
          </cell>
          <cell r="I71">
            <v>-117637478</v>
          </cell>
          <cell r="J71">
            <v>2</v>
          </cell>
        </row>
        <row r="72">
          <cell r="A72">
            <v>26111</v>
          </cell>
          <cell r="B72" t="str">
            <v>Mercado Nacional</v>
          </cell>
          <cell r="C72">
            <v>8708027</v>
          </cell>
          <cell r="D72">
            <v>6600420</v>
          </cell>
          <cell r="E72">
            <v>45519234</v>
          </cell>
          <cell r="F72">
            <v>46483468</v>
          </cell>
          <cell r="G72">
            <v>0</v>
          </cell>
          <cell r="H72">
            <v>964234</v>
          </cell>
          <cell r="I72">
            <v>-964234</v>
          </cell>
          <cell r="J72">
            <v>5</v>
          </cell>
        </row>
        <row r="73">
          <cell r="A73">
            <v>2611</v>
          </cell>
          <cell r="B73" t="str">
            <v>FORN.IMOBIL. C-C</v>
          </cell>
          <cell r="C73">
            <v>8708027</v>
          </cell>
          <cell r="D73">
            <v>6600420</v>
          </cell>
          <cell r="E73">
            <v>45519234</v>
          </cell>
          <cell r="F73">
            <v>46483468</v>
          </cell>
          <cell r="G73">
            <v>0</v>
          </cell>
          <cell r="H73">
            <v>964234</v>
          </cell>
          <cell r="I73">
            <v>-964234</v>
          </cell>
          <cell r="J73">
            <v>4</v>
          </cell>
        </row>
        <row r="74">
          <cell r="A74">
            <v>261301</v>
          </cell>
          <cell r="B74" t="str">
            <v>Contracto-77124-00</v>
          </cell>
          <cell r="C74">
            <v>0</v>
          </cell>
          <cell r="D74">
            <v>4000000</v>
          </cell>
          <cell r="E74">
            <v>0</v>
          </cell>
          <cell r="F74">
            <v>4000000</v>
          </cell>
          <cell r="G74">
            <v>0</v>
          </cell>
          <cell r="H74">
            <v>4000000</v>
          </cell>
          <cell r="I74">
            <v>-4000000</v>
          </cell>
          <cell r="J74">
            <v>6</v>
          </cell>
        </row>
        <row r="75">
          <cell r="A75">
            <v>2613</v>
          </cell>
          <cell r="B75" t="str">
            <v>FORN.IMOBIL.LEASIN</v>
          </cell>
          <cell r="C75">
            <v>0</v>
          </cell>
          <cell r="D75">
            <v>4000000</v>
          </cell>
          <cell r="E75">
            <v>0</v>
          </cell>
          <cell r="F75">
            <v>4000000</v>
          </cell>
          <cell r="G75">
            <v>0</v>
          </cell>
          <cell r="H75">
            <v>4000000</v>
          </cell>
          <cell r="I75">
            <v>-4000000</v>
          </cell>
          <cell r="J75">
            <v>4</v>
          </cell>
        </row>
        <row r="76">
          <cell r="A76">
            <v>26191</v>
          </cell>
          <cell r="B76" t="str">
            <v>Mercado Nacional</v>
          </cell>
          <cell r="C76">
            <v>88335</v>
          </cell>
          <cell r="D76">
            <v>0</v>
          </cell>
          <cell r="E76">
            <v>88335</v>
          </cell>
          <cell r="F76">
            <v>0</v>
          </cell>
          <cell r="G76">
            <v>88335</v>
          </cell>
          <cell r="H76">
            <v>0</v>
          </cell>
          <cell r="I76">
            <v>88335</v>
          </cell>
          <cell r="J76">
            <v>5</v>
          </cell>
        </row>
        <row r="77">
          <cell r="A77">
            <v>2619</v>
          </cell>
          <cell r="B77" t="str">
            <v>ADIANT.A FORN.IMOB</v>
          </cell>
          <cell r="C77">
            <v>88335</v>
          </cell>
          <cell r="D77">
            <v>0</v>
          </cell>
          <cell r="E77">
            <v>88335</v>
          </cell>
          <cell r="F77">
            <v>0</v>
          </cell>
          <cell r="G77">
            <v>88335</v>
          </cell>
          <cell r="H77">
            <v>0</v>
          </cell>
          <cell r="I77">
            <v>88335</v>
          </cell>
          <cell r="J77">
            <v>4</v>
          </cell>
        </row>
        <row r="78">
          <cell r="A78">
            <v>261</v>
          </cell>
          <cell r="B78" t="str">
            <v>FORN.IMOBILIZADO</v>
          </cell>
          <cell r="C78">
            <v>8796362</v>
          </cell>
          <cell r="D78">
            <v>10600420</v>
          </cell>
          <cell r="E78">
            <v>45607569</v>
          </cell>
          <cell r="F78">
            <v>50483468</v>
          </cell>
          <cell r="G78">
            <v>88335</v>
          </cell>
          <cell r="H78">
            <v>4964234</v>
          </cell>
          <cell r="I78">
            <v>-4875899</v>
          </cell>
          <cell r="J78">
            <v>3</v>
          </cell>
        </row>
        <row r="79">
          <cell r="A79">
            <v>2622</v>
          </cell>
          <cell r="B79" t="str">
            <v>Remuner.Pessoal</v>
          </cell>
          <cell r="C79">
            <v>5967357</v>
          </cell>
          <cell r="D79">
            <v>5967357</v>
          </cell>
          <cell r="E79">
            <v>44079092</v>
          </cell>
          <cell r="F79">
            <v>44079092</v>
          </cell>
          <cell r="G79">
            <v>0</v>
          </cell>
          <cell r="H79">
            <v>0</v>
          </cell>
          <cell r="I79">
            <v>0</v>
          </cell>
          <cell r="J79">
            <v>4</v>
          </cell>
        </row>
        <row r="80">
          <cell r="A80">
            <v>262401</v>
          </cell>
          <cell r="B80" t="str">
            <v>Jose L. Silva Lope</v>
          </cell>
          <cell r="C80">
            <v>0</v>
          </cell>
          <cell r="D80">
            <v>0</v>
          </cell>
          <cell r="E80">
            <v>100000</v>
          </cell>
          <cell r="F80">
            <v>0</v>
          </cell>
          <cell r="G80">
            <v>100000</v>
          </cell>
          <cell r="H80">
            <v>0</v>
          </cell>
          <cell r="I80">
            <v>100000</v>
          </cell>
          <cell r="J80">
            <v>6</v>
          </cell>
        </row>
        <row r="81">
          <cell r="A81">
            <v>262403</v>
          </cell>
          <cell r="B81" t="str">
            <v>Jaime Silva Montei</v>
          </cell>
          <cell r="C81">
            <v>0</v>
          </cell>
          <cell r="D81">
            <v>0</v>
          </cell>
          <cell r="E81">
            <v>296824</v>
          </cell>
          <cell r="F81">
            <v>54698</v>
          </cell>
          <cell r="G81">
            <v>242126</v>
          </cell>
          <cell r="H81">
            <v>0</v>
          </cell>
          <cell r="I81">
            <v>242126</v>
          </cell>
          <cell r="J81">
            <v>6</v>
          </cell>
        </row>
        <row r="82">
          <cell r="A82">
            <v>262407</v>
          </cell>
          <cell r="B82" t="str">
            <v>Carlos A. C. Lopes</v>
          </cell>
          <cell r="C82">
            <v>186105</v>
          </cell>
          <cell r="D82">
            <v>136913</v>
          </cell>
          <cell r="E82">
            <v>1921450</v>
          </cell>
          <cell r="F82">
            <v>1497169</v>
          </cell>
          <cell r="G82">
            <v>424281</v>
          </cell>
          <cell r="H82">
            <v>0</v>
          </cell>
          <cell r="I82">
            <v>424281</v>
          </cell>
          <cell r="J82">
            <v>6</v>
          </cell>
        </row>
        <row r="83">
          <cell r="A83">
            <v>262408</v>
          </cell>
          <cell r="B83" t="str">
            <v>Carlos C. Oliveira</v>
          </cell>
          <cell r="C83">
            <v>0</v>
          </cell>
          <cell r="D83">
            <v>0</v>
          </cell>
          <cell r="E83">
            <v>6569</v>
          </cell>
          <cell r="F83">
            <v>0</v>
          </cell>
          <cell r="G83">
            <v>6569</v>
          </cell>
          <cell r="H83">
            <v>0</v>
          </cell>
          <cell r="I83">
            <v>6569</v>
          </cell>
          <cell r="J83">
            <v>6</v>
          </cell>
        </row>
        <row r="84">
          <cell r="A84">
            <v>262410</v>
          </cell>
          <cell r="B84" t="str">
            <v>Augusto G. Pascoa</v>
          </cell>
          <cell r="C84">
            <v>650</v>
          </cell>
          <cell r="D84">
            <v>53109</v>
          </cell>
          <cell r="E84">
            <v>1194836</v>
          </cell>
          <cell r="F84">
            <v>1251295</v>
          </cell>
          <cell r="G84">
            <v>0</v>
          </cell>
          <cell r="H84">
            <v>56459</v>
          </cell>
          <cell r="I84">
            <v>-56459</v>
          </cell>
          <cell r="J84">
            <v>6</v>
          </cell>
        </row>
        <row r="85">
          <cell r="A85">
            <v>262411</v>
          </cell>
          <cell r="B85" t="str">
            <v>Bento Antonio</v>
          </cell>
          <cell r="C85">
            <v>11973</v>
          </cell>
          <cell r="D85">
            <v>11973</v>
          </cell>
          <cell r="E85">
            <v>271412</v>
          </cell>
          <cell r="F85">
            <v>271412</v>
          </cell>
          <cell r="G85">
            <v>0</v>
          </cell>
          <cell r="H85">
            <v>0</v>
          </cell>
          <cell r="I85">
            <v>0</v>
          </cell>
          <cell r="J85">
            <v>6</v>
          </cell>
        </row>
        <row r="86">
          <cell r="A86">
            <v>2624</v>
          </cell>
          <cell r="B86" t="str">
            <v>ADIANT.AO PESSOAL</v>
          </cell>
          <cell r="C86">
            <v>198728</v>
          </cell>
          <cell r="D86">
            <v>201995</v>
          </cell>
          <cell r="E86">
            <v>3791091</v>
          </cell>
          <cell r="F86">
            <v>3074574</v>
          </cell>
          <cell r="G86">
            <v>772976</v>
          </cell>
          <cell r="H86">
            <v>56459</v>
          </cell>
          <cell r="I86">
            <v>716517</v>
          </cell>
          <cell r="J86">
            <v>4</v>
          </cell>
        </row>
        <row r="87">
          <cell r="A87">
            <v>262901</v>
          </cell>
          <cell r="B87" t="str">
            <v>Relatorio Desp.-Pe</v>
          </cell>
          <cell r="C87">
            <v>2624199</v>
          </cell>
          <cell r="D87">
            <v>3061230</v>
          </cell>
          <cell r="E87">
            <v>19465767</v>
          </cell>
          <cell r="F87">
            <v>22350725</v>
          </cell>
          <cell r="G87">
            <v>0</v>
          </cell>
          <cell r="H87">
            <v>2884958</v>
          </cell>
          <cell r="I87">
            <v>-2884958</v>
          </cell>
          <cell r="J87">
            <v>6</v>
          </cell>
        </row>
        <row r="88">
          <cell r="A88">
            <v>2629</v>
          </cell>
          <cell r="B88" t="str">
            <v>OUT.OPER.C-O PESSO</v>
          </cell>
          <cell r="C88">
            <v>2624199</v>
          </cell>
          <cell r="D88">
            <v>3061230</v>
          </cell>
          <cell r="E88">
            <v>19465767</v>
          </cell>
          <cell r="F88">
            <v>22350725</v>
          </cell>
          <cell r="G88">
            <v>0</v>
          </cell>
          <cell r="H88">
            <v>2884958</v>
          </cell>
          <cell r="I88">
            <v>-2884958</v>
          </cell>
          <cell r="J88">
            <v>4</v>
          </cell>
        </row>
        <row r="89">
          <cell r="A89">
            <v>262</v>
          </cell>
          <cell r="B89" t="str">
            <v>PESSOAL</v>
          </cell>
          <cell r="C89">
            <v>8790284</v>
          </cell>
          <cell r="D89">
            <v>9230582</v>
          </cell>
          <cell r="E89">
            <v>67335950</v>
          </cell>
          <cell r="F89">
            <v>69504391</v>
          </cell>
          <cell r="G89">
            <v>772976</v>
          </cell>
          <cell r="H89">
            <v>2941417</v>
          </cell>
          <cell r="I89">
            <v>-2168441</v>
          </cell>
          <cell r="J89">
            <v>3</v>
          </cell>
        </row>
        <row r="90">
          <cell r="A90">
            <v>26421</v>
          </cell>
          <cell r="B90" t="str">
            <v>Fidelidade</v>
          </cell>
          <cell r="C90">
            <v>0</v>
          </cell>
          <cell r="D90">
            <v>0</v>
          </cell>
          <cell r="E90">
            <v>10024100</v>
          </cell>
          <cell r="F90">
            <v>10024100</v>
          </cell>
          <cell r="G90">
            <v>0</v>
          </cell>
          <cell r="H90">
            <v>0</v>
          </cell>
          <cell r="I90">
            <v>0</v>
          </cell>
          <cell r="J90">
            <v>5</v>
          </cell>
        </row>
        <row r="91">
          <cell r="A91">
            <v>26422</v>
          </cell>
          <cell r="B91" t="str">
            <v>Mundial Confianca</v>
          </cell>
          <cell r="C91">
            <v>0</v>
          </cell>
          <cell r="D91">
            <v>0</v>
          </cell>
          <cell r="E91">
            <v>24100</v>
          </cell>
          <cell r="F91">
            <v>24100</v>
          </cell>
          <cell r="G91">
            <v>0</v>
          </cell>
          <cell r="H91">
            <v>0</v>
          </cell>
          <cell r="I91">
            <v>0</v>
          </cell>
          <cell r="J91">
            <v>5</v>
          </cell>
        </row>
        <row r="92">
          <cell r="A92">
            <v>2642</v>
          </cell>
          <cell r="B92" t="str">
            <v>ENTIDADES PRIVADAS</v>
          </cell>
          <cell r="C92">
            <v>0</v>
          </cell>
          <cell r="D92">
            <v>0</v>
          </cell>
          <cell r="E92">
            <v>10048200</v>
          </cell>
          <cell r="F92">
            <v>10048200</v>
          </cell>
          <cell r="G92">
            <v>0</v>
          </cell>
          <cell r="H92">
            <v>0</v>
          </cell>
          <cell r="I92">
            <v>0</v>
          </cell>
          <cell r="J92">
            <v>4</v>
          </cell>
        </row>
        <row r="93">
          <cell r="A93">
            <v>264</v>
          </cell>
          <cell r="B93" t="str">
            <v>SUBS. DE CAPITAL</v>
          </cell>
          <cell r="C93">
            <v>0</v>
          </cell>
          <cell r="D93">
            <v>0</v>
          </cell>
          <cell r="E93">
            <v>10048200</v>
          </cell>
          <cell r="F93">
            <v>10048200</v>
          </cell>
          <cell r="G93">
            <v>0</v>
          </cell>
          <cell r="H93">
            <v>0</v>
          </cell>
          <cell r="I93">
            <v>0</v>
          </cell>
          <cell r="J93">
            <v>3</v>
          </cell>
        </row>
        <row r="94">
          <cell r="A94">
            <v>2671</v>
          </cell>
          <cell r="B94" t="str">
            <v>Peritos</v>
          </cell>
          <cell r="C94">
            <v>50441760</v>
          </cell>
          <cell r="D94">
            <v>45380409</v>
          </cell>
          <cell r="E94">
            <v>298283145.5</v>
          </cell>
          <cell r="F94">
            <v>341084897</v>
          </cell>
          <cell r="G94">
            <v>0</v>
          </cell>
          <cell r="H94">
            <v>42801751.5</v>
          </cell>
          <cell r="I94">
            <v>-42801751.5</v>
          </cell>
          <cell r="J94">
            <v>4</v>
          </cell>
        </row>
        <row r="95">
          <cell r="A95">
            <v>267</v>
          </cell>
          <cell r="B95" t="str">
            <v>CONS.ASSEC.INTERM.</v>
          </cell>
          <cell r="C95">
            <v>50441760</v>
          </cell>
          <cell r="D95">
            <v>45380409</v>
          </cell>
          <cell r="E95">
            <v>298283145.5</v>
          </cell>
          <cell r="F95">
            <v>341084897</v>
          </cell>
          <cell r="G95">
            <v>0</v>
          </cell>
          <cell r="H95">
            <v>42801751.5</v>
          </cell>
          <cell r="I95">
            <v>-42801751.5</v>
          </cell>
          <cell r="J95">
            <v>3</v>
          </cell>
        </row>
        <row r="96">
          <cell r="A96">
            <v>2681201</v>
          </cell>
          <cell r="B96" t="str">
            <v>Selda</v>
          </cell>
          <cell r="C96">
            <v>0</v>
          </cell>
          <cell r="D96">
            <v>0</v>
          </cell>
          <cell r="E96">
            <v>21600</v>
          </cell>
          <cell r="F96">
            <v>0</v>
          </cell>
          <cell r="G96">
            <v>21600</v>
          </cell>
          <cell r="H96">
            <v>0</v>
          </cell>
          <cell r="I96">
            <v>21600</v>
          </cell>
          <cell r="J96">
            <v>7</v>
          </cell>
        </row>
        <row r="97">
          <cell r="A97">
            <v>26812</v>
          </cell>
          <cell r="B97" t="str">
            <v>CAU€OES</v>
          </cell>
          <cell r="C97">
            <v>0</v>
          </cell>
          <cell r="D97">
            <v>0</v>
          </cell>
          <cell r="E97">
            <v>21600</v>
          </cell>
          <cell r="F97">
            <v>0</v>
          </cell>
          <cell r="G97">
            <v>21600</v>
          </cell>
          <cell r="H97">
            <v>0</v>
          </cell>
          <cell r="I97">
            <v>21600</v>
          </cell>
          <cell r="J97">
            <v>5</v>
          </cell>
        </row>
        <row r="98">
          <cell r="A98">
            <v>26816</v>
          </cell>
          <cell r="B98" t="str">
            <v>Angela Bento</v>
          </cell>
          <cell r="C98">
            <v>0</v>
          </cell>
          <cell r="D98">
            <v>0</v>
          </cell>
          <cell r="E98">
            <v>75949</v>
          </cell>
          <cell r="F98">
            <v>0</v>
          </cell>
          <cell r="G98">
            <v>75949</v>
          </cell>
          <cell r="H98">
            <v>0</v>
          </cell>
          <cell r="I98">
            <v>75949</v>
          </cell>
          <cell r="J98">
            <v>5</v>
          </cell>
        </row>
        <row r="99">
          <cell r="A99">
            <v>26817</v>
          </cell>
          <cell r="B99" t="str">
            <v>CGD</v>
          </cell>
          <cell r="C99">
            <v>0</v>
          </cell>
          <cell r="D99">
            <v>0</v>
          </cell>
          <cell r="E99">
            <v>27026</v>
          </cell>
          <cell r="F99">
            <v>27026</v>
          </cell>
          <cell r="G99">
            <v>0</v>
          </cell>
          <cell r="H99">
            <v>0</v>
          </cell>
          <cell r="I99">
            <v>0</v>
          </cell>
          <cell r="J99">
            <v>5</v>
          </cell>
        </row>
        <row r="100">
          <cell r="A100">
            <v>2681</v>
          </cell>
          <cell r="B100" t="str">
            <v>DEVEDORES DIVERSOS</v>
          </cell>
          <cell r="C100">
            <v>0</v>
          </cell>
          <cell r="D100">
            <v>0</v>
          </cell>
          <cell r="E100">
            <v>124575</v>
          </cell>
          <cell r="F100">
            <v>27026</v>
          </cell>
          <cell r="G100">
            <v>97549</v>
          </cell>
          <cell r="H100">
            <v>0</v>
          </cell>
          <cell r="I100">
            <v>97549</v>
          </cell>
          <cell r="J100">
            <v>4</v>
          </cell>
        </row>
        <row r="101">
          <cell r="A101">
            <v>268901</v>
          </cell>
          <cell r="B101" t="str">
            <v>Reembolsos Seg.Sau</v>
          </cell>
          <cell r="C101">
            <v>0</v>
          </cell>
          <cell r="D101">
            <v>0</v>
          </cell>
          <cell r="E101">
            <v>448339</v>
          </cell>
          <cell r="F101">
            <v>515899</v>
          </cell>
          <cell r="G101">
            <v>0</v>
          </cell>
          <cell r="H101">
            <v>67560</v>
          </cell>
          <cell r="I101">
            <v>-67560</v>
          </cell>
          <cell r="J101">
            <v>6</v>
          </cell>
        </row>
        <row r="102">
          <cell r="A102">
            <v>268904</v>
          </cell>
          <cell r="B102" t="str">
            <v>M. Carvalho-Ded. S</v>
          </cell>
          <cell r="C102">
            <v>0</v>
          </cell>
          <cell r="D102">
            <v>3705</v>
          </cell>
          <cell r="E102">
            <v>53391</v>
          </cell>
          <cell r="F102">
            <v>28407</v>
          </cell>
          <cell r="G102">
            <v>24984</v>
          </cell>
          <cell r="H102">
            <v>0</v>
          </cell>
          <cell r="I102">
            <v>24984</v>
          </cell>
          <cell r="J102">
            <v>6</v>
          </cell>
        </row>
        <row r="103">
          <cell r="A103">
            <v>268905</v>
          </cell>
          <cell r="B103" t="str">
            <v>C. Lopes-Ded. Seg.</v>
          </cell>
          <cell r="C103">
            <v>0</v>
          </cell>
          <cell r="D103">
            <v>2316</v>
          </cell>
          <cell r="E103">
            <v>33369</v>
          </cell>
          <cell r="F103">
            <v>17756</v>
          </cell>
          <cell r="G103">
            <v>15613</v>
          </cell>
          <cell r="H103">
            <v>0</v>
          </cell>
          <cell r="I103">
            <v>15613</v>
          </cell>
          <cell r="J103">
            <v>6</v>
          </cell>
        </row>
        <row r="104">
          <cell r="A104">
            <v>268906</v>
          </cell>
          <cell r="B104" t="str">
            <v>C. Oliveira-Ded. S</v>
          </cell>
          <cell r="C104">
            <v>0</v>
          </cell>
          <cell r="D104">
            <v>3705</v>
          </cell>
          <cell r="E104">
            <v>53391</v>
          </cell>
          <cell r="F104">
            <v>28407</v>
          </cell>
          <cell r="G104">
            <v>24984</v>
          </cell>
          <cell r="H104">
            <v>0</v>
          </cell>
          <cell r="I104">
            <v>24984</v>
          </cell>
          <cell r="J104">
            <v>6</v>
          </cell>
        </row>
        <row r="105">
          <cell r="A105">
            <v>268909</v>
          </cell>
          <cell r="B105" t="str">
            <v>Jos‚ S.Lopes-Ded.</v>
          </cell>
          <cell r="C105">
            <v>0</v>
          </cell>
          <cell r="D105">
            <v>2316</v>
          </cell>
          <cell r="E105">
            <v>33369</v>
          </cell>
          <cell r="F105">
            <v>17756</v>
          </cell>
          <cell r="G105">
            <v>15613</v>
          </cell>
          <cell r="H105">
            <v>0</v>
          </cell>
          <cell r="I105">
            <v>15613</v>
          </cell>
          <cell r="J105">
            <v>6</v>
          </cell>
        </row>
        <row r="106">
          <cell r="A106">
            <v>268910</v>
          </cell>
          <cell r="B106" t="str">
            <v>Eug. Louro-Ded. Se</v>
          </cell>
          <cell r="C106">
            <v>0</v>
          </cell>
          <cell r="D106">
            <v>3705</v>
          </cell>
          <cell r="E106">
            <v>51163</v>
          </cell>
          <cell r="F106">
            <v>28404</v>
          </cell>
          <cell r="G106">
            <v>22759</v>
          </cell>
          <cell r="H106">
            <v>0</v>
          </cell>
          <cell r="I106">
            <v>22759</v>
          </cell>
          <cell r="J106">
            <v>6</v>
          </cell>
        </row>
        <row r="107">
          <cell r="A107">
            <v>268911</v>
          </cell>
          <cell r="B107" t="str">
            <v>Joao G.Viegas-Ded.</v>
          </cell>
          <cell r="C107">
            <v>0</v>
          </cell>
          <cell r="D107">
            <v>4868</v>
          </cell>
          <cell r="E107">
            <v>87387</v>
          </cell>
          <cell r="F107">
            <v>37320</v>
          </cell>
          <cell r="G107">
            <v>50067</v>
          </cell>
          <cell r="H107">
            <v>0</v>
          </cell>
          <cell r="I107">
            <v>50067</v>
          </cell>
          <cell r="J107">
            <v>6</v>
          </cell>
        </row>
        <row r="108">
          <cell r="A108">
            <v>268913</v>
          </cell>
          <cell r="B108" t="str">
            <v>Luis Albergaria-De</v>
          </cell>
          <cell r="C108">
            <v>0</v>
          </cell>
          <cell r="D108">
            <v>0</v>
          </cell>
          <cell r="E108">
            <v>87829</v>
          </cell>
          <cell r="F108">
            <v>27024</v>
          </cell>
          <cell r="G108">
            <v>60805</v>
          </cell>
          <cell r="H108">
            <v>0</v>
          </cell>
          <cell r="I108">
            <v>60805</v>
          </cell>
          <cell r="J108">
            <v>6</v>
          </cell>
        </row>
        <row r="109">
          <cell r="A109">
            <v>2689</v>
          </cell>
          <cell r="B109" t="str">
            <v>OUTROS DEV.-CREDOR</v>
          </cell>
          <cell r="C109">
            <v>0</v>
          </cell>
          <cell r="D109">
            <v>20615</v>
          </cell>
          <cell r="E109">
            <v>848238</v>
          </cell>
          <cell r="F109">
            <v>700973</v>
          </cell>
          <cell r="G109">
            <v>214825</v>
          </cell>
          <cell r="H109">
            <v>67560</v>
          </cell>
          <cell r="I109">
            <v>147265</v>
          </cell>
          <cell r="J109">
            <v>4</v>
          </cell>
        </row>
        <row r="110">
          <cell r="A110">
            <v>268</v>
          </cell>
          <cell r="B110" t="str">
            <v>DEV.CREDORES DIVER</v>
          </cell>
          <cell r="C110">
            <v>0</v>
          </cell>
          <cell r="D110">
            <v>20615</v>
          </cell>
          <cell r="E110">
            <v>972813</v>
          </cell>
          <cell r="F110">
            <v>727999</v>
          </cell>
          <cell r="G110">
            <v>312374</v>
          </cell>
          <cell r="H110">
            <v>67560</v>
          </cell>
          <cell r="I110">
            <v>244814</v>
          </cell>
          <cell r="J110">
            <v>3</v>
          </cell>
        </row>
        <row r="111">
          <cell r="A111">
            <v>26</v>
          </cell>
          <cell r="B111" t="str">
            <v>OUT.DEV.E CREDORES</v>
          </cell>
          <cell r="C111">
            <v>68028406</v>
          </cell>
          <cell r="D111">
            <v>65232026</v>
          </cell>
          <cell r="E111">
            <v>422247677.5</v>
          </cell>
          <cell r="F111">
            <v>471848955</v>
          </cell>
          <cell r="G111">
            <v>1173685</v>
          </cell>
          <cell r="H111">
            <v>50774962.5</v>
          </cell>
          <cell r="I111">
            <v>-49601277.5</v>
          </cell>
          <cell r="J111">
            <v>2</v>
          </cell>
        </row>
        <row r="112">
          <cell r="A112">
            <v>2713</v>
          </cell>
          <cell r="B112" t="str">
            <v>Telemoveis</v>
          </cell>
          <cell r="C112">
            <v>534082</v>
          </cell>
          <cell r="D112">
            <v>392026</v>
          </cell>
          <cell r="E112">
            <v>3209015</v>
          </cell>
          <cell r="F112">
            <v>2386959</v>
          </cell>
          <cell r="G112">
            <v>822056</v>
          </cell>
          <cell r="H112">
            <v>0</v>
          </cell>
          <cell r="I112">
            <v>822056</v>
          </cell>
          <cell r="J112">
            <v>4</v>
          </cell>
        </row>
        <row r="113">
          <cell r="A113">
            <v>271</v>
          </cell>
          <cell r="B113" t="str">
            <v>ACRESC.DE PROVEITO</v>
          </cell>
          <cell r="C113">
            <v>534082</v>
          </cell>
          <cell r="D113">
            <v>392026</v>
          </cell>
          <cell r="E113">
            <v>3209015</v>
          </cell>
          <cell r="F113">
            <v>2386959</v>
          </cell>
          <cell r="G113">
            <v>822056</v>
          </cell>
          <cell r="H113">
            <v>0</v>
          </cell>
          <cell r="I113">
            <v>822056</v>
          </cell>
          <cell r="J113">
            <v>3</v>
          </cell>
        </row>
        <row r="114">
          <cell r="A114">
            <v>27291101</v>
          </cell>
          <cell r="B114" t="str">
            <v>Livros e Doc.Tecni</v>
          </cell>
          <cell r="C114">
            <v>1039540</v>
          </cell>
          <cell r="D114">
            <v>90011</v>
          </cell>
          <cell r="E114">
            <v>1910946</v>
          </cell>
          <cell r="F114">
            <v>739332</v>
          </cell>
          <cell r="G114">
            <v>1171614</v>
          </cell>
          <cell r="H114">
            <v>0</v>
          </cell>
          <cell r="I114">
            <v>1171614</v>
          </cell>
          <cell r="J114">
            <v>8</v>
          </cell>
        </row>
        <row r="115">
          <cell r="A115">
            <v>27291102</v>
          </cell>
          <cell r="B115" t="str">
            <v>Assistencia Tecnic</v>
          </cell>
          <cell r="C115">
            <v>0</v>
          </cell>
          <cell r="D115">
            <v>0</v>
          </cell>
          <cell r="E115">
            <v>10125</v>
          </cell>
          <cell r="F115">
            <v>10125</v>
          </cell>
          <cell r="G115">
            <v>0</v>
          </cell>
          <cell r="H115">
            <v>0</v>
          </cell>
          <cell r="I115">
            <v>0</v>
          </cell>
          <cell r="J115">
            <v>8</v>
          </cell>
        </row>
        <row r="116">
          <cell r="A116">
            <v>27291103</v>
          </cell>
          <cell r="B116" t="str">
            <v>Rendas Equipamento</v>
          </cell>
          <cell r="C116">
            <v>0</v>
          </cell>
          <cell r="D116">
            <v>1650</v>
          </cell>
          <cell r="E116">
            <v>14850</v>
          </cell>
          <cell r="F116">
            <v>14850</v>
          </cell>
          <cell r="G116">
            <v>0</v>
          </cell>
          <cell r="H116">
            <v>0</v>
          </cell>
          <cell r="I116">
            <v>0</v>
          </cell>
          <cell r="J116">
            <v>8</v>
          </cell>
        </row>
        <row r="117">
          <cell r="A117">
            <v>27291104</v>
          </cell>
          <cell r="B117" t="str">
            <v>Material de Escrit</v>
          </cell>
          <cell r="C117">
            <v>404000</v>
          </cell>
          <cell r="D117">
            <v>0</v>
          </cell>
          <cell r="E117">
            <v>989663</v>
          </cell>
          <cell r="F117">
            <v>585663</v>
          </cell>
          <cell r="G117">
            <v>404000</v>
          </cell>
          <cell r="H117">
            <v>0</v>
          </cell>
          <cell r="I117">
            <v>404000</v>
          </cell>
          <cell r="J117">
            <v>8</v>
          </cell>
        </row>
        <row r="118">
          <cell r="A118">
            <v>27291105</v>
          </cell>
          <cell r="B118" t="str">
            <v>Benfeitorias</v>
          </cell>
          <cell r="C118">
            <v>0</v>
          </cell>
          <cell r="D118">
            <v>169084</v>
          </cell>
          <cell r="E118">
            <v>9157089</v>
          </cell>
          <cell r="F118">
            <v>1273196</v>
          </cell>
          <cell r="G118">
            <v>7883893</v>
          </cell>
          <cell r="H118">
            <v>0</v>
          </cell>
          <cell r="I118">
            <v>7883893</v>
          </cell>
          <cell r="J118">
            <v>8</v>
          </cell>
        </row>
        <row r="119">
          <cell r="A119">
            <v>27291106</v>
          </cell>
          <cell r="B119" t="str">
            <v>Vigil.e Seguranca</v>
          </cell>
          <cell r="C119">
            <v>0</v>
          </cell>
          <cell r="D119">
            <v>10392</v>
          </cell>
          <cell r="E119">
            <v>61772</v>
          </cell>
          <cell r="F119">
            <v>51378</v>
          </cell>
          <cell r="G119">
            <v>10394</v>
          </cell>
          <cell r="H119">
            <v>0</v>
          </cell>
          <cell r="I119">
            <v>10394</v>
          </cell>
          <cell r="J119">
            <v>8</v>
          </cell>
        </row>
        <row r="120">
          <cell r="A120">
            <v>27291107</v>
          </cell>
          <cell r="B120" t="str">
            <v>Contabilistas</v>
          </cell>
          <cell r="C120">
            <v>0</v>
          </cell>
          <cell r="D120">
            <v>0</v>
          </cell>
          <cell r="E120">
            <v>269100</v>
          </cell>
          <cell r="F120">
            <v>269100</v>
          </cell>
          <cell r="G120">
            <v>0</v>
          </cell>
          <cell r="H120">
            <v>0</v>
          </cell>
          <cell r="I120">
            <v>0</v>
          </cell>
          <cell r="J120">
            <v>8</v>
          </cell>
        </row>
        <row r="121">
          <cell r="A121">
            <v>27291108</v>
          </cell>
          <cell r="B121" t="str">
            <v>Unimed</v>
          </cell>
          <cell r="C121">
            <v>0</v>
          </cell>
          <cell r="D121">
            <v>6144</v>
          </cell>
          <cell r="E121">
            <v>70583</v>
          </cell>
          <cell r="F121">
            <v>6144</v>
          </cell>
          <cell r="G121">
            <v>64439</v>
          </cell>
          <cell r="H121">
            <v>0</v>
          </cell>
          <cell r="I121">
            <v>64439</v>
          </cell>
          <cell r="J121">
            <v>8</v>
          </cell>
        </row>
        <row r="122">
          <cell r="A122">
            <v>272911</v>
          </cell>
          <cell r="B122" t="str">
            <v>COM IVA DEDUTIVEL</v>
          </cell>
          <cell r="C122">
            <v>1443540</v>
          </cell>
          <cell r="D122">
            <v>277281</v>
          </cell>
          <cell r="E122">
            <v>12484128</v>
          </cell>
          <cell r="F122">
            <v>2949788</v>
          </cell>
          <cell r="G122">
            <v>9534340</v>
          </cell>
          <cell r="H122">
            <v>0</v>
          </cell>
          <cell r="I122">
            <v>9534340</v>
          </cell>
          <cell r="J122">
            <v>6</v>
          </cell>
        </row>
        <row r="123">
          <cell r="A123">
            <v>27291202</v>
          </cell>
          <cell r="B123" t="str">
            <v>Estacionamento</v>
          </cell>
          <cell r="C123">
            <v>0</v>
          </cell>
          <cell r="D123">
            <v>0</v>
          </cell>
          <cell r="E123">
            <v>53000</v>
          </cell>
          <cell r="F123">
            <v>53000</v>
          </cell>
          <cell r="G123">
            <v>0</v>
          </cell>
          <cell r="H123">
            <v>0</v>
          </cell>
          <cell r="I123">
            <v>0</v>
          </cell>
          <cell r="J123">
            <v>8</v>
          </cell>
        </row>
        <row r="124">
          <cell r="A124">
            <v>272912</v>
          </cell>
          <cell r="B124" t="str">
            <v>C-IVA EXCL. DEDU€A</v>
          </cell>
          <cell r="C124">
            <v>0</v>
          </cell>
          <cell r="D124">
            <v>0</v>
          </cell>
          <cell r="E124">
            <v>53000</v>
          </cell>
          <cell r="F124">
            <v>53000</v>
          </cell>
          <cell r="G124">
            <v>0</v>
          </cell>
          <cell r="H124">
            <v>0</v>
          </cell>
          <cell r="I124">
            <v>0</v>
          </cell>
          <cell r="J124">
            <v>6</v>
          </cell>
        </row>
        <row r="125">
          <cell r="A125">
            <v>27291301</v>
          </cell>
          <cell r="B125" t="str">
            <v>Ferias+Sub.Ferias</v>
          </cell>
          <cell r="C125">
            <v>0</v>
          </cell>
          <cell r="D125">
            <v>213932</v>
          </cell>
          <cell r="E125">
            <v>1283582</v>
          </cell>
          <cell r="F125">
            <v>427864</v>
          </cell>
          <cell r="G125">
            <v>855718</v>
          </cell>
          <cell r="H125">
            <v>0</v>
          </cell>
          <cell r="I125">
            <v>855718</v>
          </cell>
          <cell r="J125">
            <v>8</v>
          </cell>
        </row>
        <row r="126">
          <cell r="A126">
            <v>27291302</v>
          </cell>
          <cell r="B126" t="str">
            <v>Enc.c-Ferias+Sub.F</v>
          </cell>
          <cell r="C126">
            <v>0</v>
          </cell>
          <cell r="D126">
            <v>50808</v>
          </cell>
          <cell r="E126">
            <v>304852</v>
          </cell>
          <cell r="F126">
            <v>101616</v>
          </cell>
          <cell r="G126">
            <v>203236</v>
          </cell>
          <cell r="H126">
            <v>0</v>
          </cell>
          <cell r="I126">
            <v>203236</v>
          </cell>
          <cell r="J126">
            <v>8</v>
          </cell>
        </row>
        <row r="127">
          <cell r="A127">
            <v>27291303</v>
          </cell>
          <cell r="B127" t="str">
            <v>Seg. Acid. Trabalh</v>
          </cell>
          <cell r="C127">
            <v>0</v>
          </cell>
          <cell r="D127">
            <v>73240</v>
          </cell>
          <cell r="E127">
            <v>439438</v>
          </cell>
          <cell r="F127">
            <v>366199</v>
          </cell>
          <cell r="G127">
            <v>73239</v>
          </cell>
          <cell r="H127">
            <v>0</v>
          </cell>
          <cell r="I127">
            <v>73239</v>
          </cell>
          <cell r="J127">
            <v>8</v>
          </cell>
        </row>
        <row r="128">
          <cell r="A128">
            <v>27291304</v>
          </cell>
          <cell r="B128" t="str">
            <v>Seguro de Doen‡a</v>
          </cell>
          <cell r="C128">
            <v>0</v>
          </cell>
          <cell r="D128">
            <v>38635</v>
          </cell>
          <cell r="E128">
            <v>598165</v>
          </cell>
          <cell r="F128">
            <v>327724</v>
          </cell>
          <cell r="G128">
            <v>270441</v>
          </cell>
          <cell r="H128">
            <v>0</v>
          </cell>
          <cell r="I128">
            <v>270441</v>
          </cell>
          <cell r="J128">
            <v>8</v>
          </cell>
        </row>
        <row r="129">
          <cell r="A129">
            <v>27291305</v>
          </cell>
          <cell r="B129" t="str">
            <v>Seg. Automovel-GEP</v>
          </cell>
          <cell r="C129">
            <v>0</v>
          </cell>
          <cell r="D129">
            <v>296709</v>
          </cell>
          <cell r="E129">
            <v>4527457</v>
          </cell>
          <cell r="F129">
            <v>2606775</v>
          </cell>
          <cell r="G129">
            <v>1920682</v>
          </cell>
          <cell r="H129">
            <v>0</v>
          </cell>
          <cell r="I129">
            <v>1920682</v>
          </cell>
          <cell r="J129">
            <v>8</v>
          </cell>
        </row>
        <row r="130">
          <cell r="A130">
            <v>27291308</v>
          </cell>
          <cell r="B130" t="str">
            <v>Rendas de Imoveis</v>
          </cell>
          <cell r="C130">
            <v>531500</v>
          </cell>
          <cell r="D130">
            <v>520000</v>
          </cell>
          <cell r="E130">
            <v>4691500</v>
          </cell>
          <cell r="F130">
            <v>4160000</v>
          </cell>
          <cell r="G130">
            <v>531500</v>
          </cell>
          <cell r="H130">
            <v>0</v>
          </cell>
          <cell r="I130">
            <v>531500</v>
          </cell>
          <cell r="J130">
            <v>8</v>
          </cell>
        </row>
        <row r="131">
          <cell r="A131">
            <v>27291309</v>
          </cell>
          <cell r="B131" t="str">
            <v>Unimed</v>
          </cell>
          <cell r="C131">
            <v>0</v>
          </cell>
          <cell r="D131">
            <v>26250</v>
          </cell>
          <cell r="E131">
            <v>131250</v>
          </cell>
          <cell r="F131">
            <v>26250</v>
          </cell>
          <cell r="G131">
            <v>105000</v>
          </cell>
          <cell r="H131">
            <v>0</v>
          </cell>
          <cell r="I131">
            <v>105000</v>
          </cell>
          <cell r="J131">
            <v>8</v>
          </cell>
        </row>
        <row r="132">
          <cell r="A132">
            <v>27291310</v>
          </cell>
          <cell r="B132" t="str">
            <v>Seg Equip. Electro</v>
          </cell>
          <cell r="C132">
            <v>650446</v>
          </cell>
          <cell r="D132">
            <v>0</v>
          </cell>
          <cell r="E132">
            <v>650446</v>
          </cell>
          <cell r="F132">
            <v>0</v>
          </cell>
          <cell r="G132">
            <v>650446</v>
          </cell>
          <cell r="H132">
            <v>0</v>
          </cell>
          <cell r="I132">
            <v>650446</v>
          </cell>
          <cell r="J132">
            <v>8</v>
          </cell>
        </row>
        <row r="133">
          <cell r="A133">
            <v>272913</v>
          </cell>
          <cell r="B133" t="str">
            <v>REGIME DE ISENCAO</v>
          </cell>
          <cell r="C133">
            <v>1181946</v>
          </cell>
          <cell r="D133">
            <v>1219574</v>
          </cell>
          <cell r="E133">
            <v>12626690</v>
          </cell>
          <cell r="F133">
            <v>8016428</v>
          </cell>
          <cell r="G133">
            <v>4610262</v>
          </cell>
          <cell r="H133">
            <v>0</v>
          </cell>
          <cell r="I133">
            <v>4610262</v>
          </cell>
          <cell r="J133">
            <v>6</v>
          </cell>
        </row>
        <row r="134">
          <cell r="A134">
            <v>27291</v>
          </cell>
          <cell r="B134" t="str">
            <v>TERRITORIO NACIONA</v>
          </cell>
          <cell r="C134">
            <v>2625486</v>
          </cell>
          <cell r="D134">
            <v>1496855</v>
          </cell>
          <cell r="E134">
            <v>25163818</v>
          </cell>
          <cell r="F134">
            <v>11019216</v>
          </cell>
          <cell r="G134">
            <v>14144602</v>
          </cell>
          <cell r="H134">
            <v>0</v>
          </cell>
          <cell r="I134">
            <v>14144602</v>
          </cell>
          <cell r="J134">
            <v>5</v>
          </cell>
        </row>
        <row r="135">
          <cell r="A135">
            <v>27292101</v>
          </cell>
          <cell r="B135" t="str">
            <v>Livros e Doc.Tecni</v>
          </cell>
          <cell r="C135">
            <v>0</v>
          </cell>
          <cell r="D135">
            <v>6746</v>
          </cell>
          <cell r="E135">
            <v>90310</v>
          </cell>
          <cell r="F135">
            <v>63320</v>
          </cell>
          <cell r="G135">
            <v>26990</v>
          </cell>
          <cell r="H135">
            <v>0</v>
          </cell>
          <cell r="I135">
            <v>26990</v>
          </cell>
          <cell r="J135">
            <v>8</v>
          </cell>
        </row>
        <row r="136">
          <cell r="A136">
            <v>272921</v>
          </cell>
          <cell r="B136" t="str">
            <v>COM IVA DEDUTIVEL</v>
          </cell>
          <cell r="C136">
            <v>0</v>
          </cell>
          <cell r="D136">
            <v>6746</v>
          </cell>
          <cell r="E136">
            <v>90310</v>
          </cell>
          <cell r="F136">
            <v>63320</v>
          </cell>
          <cell r="G136">
            <v>26990</v>
          </cell>
          <cell r="H136">
            <v>0</v>
          </cell>
          <cell r="I136">
            <v>26990</v>
          </cell>
          <cell r="J136">
            <v>6</v>
          </cell>
        </row>
        <row r="137">
          <cell r="A137">
            <v>27292</v>
          </cell>
          <cell r="B137" t="str">
            <v>PAISES COMUNITARIO</v>
          </cell>
          <cell r="C137">
            <v>0</v>
          </cell>
          <cell r="D137">
            <v>6746</v>
          </cell>
          <cell r="E137">
            <v>90310</v>
          </cell>
          <cell r="F137">
            <v>63320</v>
          </cell>
          <cell r="G137">
            <v>26990</v>
          </cell>
          <cell r="H137">
            <v>0</v>
          </cell>
          <cell r="I137">
            <v>26990</v>
          </cell>
          <cell r="J137">
            <v>5</v>
          </cell>
        </row>
        <row r="138">
          <cell r="A138">
            <v>2729</v>
          </cell>
          <cell r="B138" t="str">
            <v>OUT.CUSTOS DIFERID</v>
          </cell>
          <cell r="C138">
            <v>2625486</v>
          </cell>
          <cell r="D138">
            <v>1503601</v>
          </cell>
          <cell r="E138">
            <v>25254128</v>
          </cell>
          <cell r="F138">
            <v>11082536</v>
          </cell>
          <cell r="G138">
            <v>14171592</v>
          </cell>
          <cell r="H138">
            <v>0</v>
          </cell>
          <cell r="I138">
            <v>14171592</v>
          </cell>
          <cell r="J138">
            <v>4</v>
          </cell>
        </row>
        <row r="139">
          <cell r="A139">
            <v>272</v>
          </cell>
          <cell r="B139" t="str">
            <v>CUSTOS DIFERIDOS</v>
          </cell>
          <cell r="C139">
            <v>2625486</v>
          </cell>
          <cell r="D139">
            <v>1503601</v>
          </cell>
          <cell r="E139">
            <v>25254128</v>
          </cell>
          <cell r="F139">
            <v>11082536</v>
          </cell>
          <cell r="G139">
            <v>14171592</v>
          </cell>
          <cell r="H139">
            <v>0</v>
          </cell>
          <cell r="I139">
            <v>14171592</v>
          </cell>
          <cell r="J139">
            <v>3</v>
          </cell>
        </row>
        <row r="140">
          <cell r="A140">
            <v>273211</v>
          </cell>
          <cell r="B140" t="str">
            <v>Ferias-Ano 02</v>
          </cell>
          <cell r="C140">
            <v>181034</v>
          </cell>
          <cell r="D140">
            <v>626306</v>
          </cell>
          <cell r="E140">
            <v>196555</v>
          </cell>
          <cell r="F140">
            <v>5207003</v>
          </cell>
          <cell r="G140">
            <v>0</v>
          </cell>
          <cell r="H140">
            <v>5010448</v>
          </cell>
          <cell r="I140">
            <v>-5010448</v>
          </cell>
          <cell r="J140">
            <v>6</v>
          </cell>
        </row>
        <row r="141">
          <cell r="A141">
            <v>273213</v>
          </cell>
          <cell r="B141" t="str">
            <v>Ferias-Ano 01</v>
          </cell>
          <cell r="C141">
            <v>0</v>
          </cell>
          <cell r="D141">
            <v>0</v>
          </cell>
          <cell r="E141">
            <v>4295135</v>
          </cell>
          <cell r="F141">
            <v>4575635</v>
          </cell>
          <cell r="G141">
            <v>0</v>
          </cell>
          <cell r="H141">
            <v>280500</v>
          </cell>
          <cell r="I141">
            <v>-280500</v>
          </cell>
          <cell r="J141">
            <v>6</v>
          </cell>
        </row>
        <row r="142">
          <cell r="A142">
            <v>27321</v>
          </cell>
          <cell r="B142" t="str">
            <v>FERIAS</v>
          </cell>
          <cell r="C142">
            <v>181034</v>
          </cell>
          <cell r="D142">
            <v>626306</v>
          </cell>
          <cell r="E142">
            <v>4491690</v>
          </cell>
          <cell r="F142">
            <v>9782638</v>
          </cell>
          <cell r="G142">
            <v>0</v>
          </cell>
          <cell r="H142">
            <v>5290948</v>
          </cell>
          <cell r="I142">
            <v>-5290948</v>
          </cell>
          <cell r="J142">
            <v>5</v>
          </cell>
        </row>
        <row r="143">
          <cell r="A143">
            <v>273221</v>
          </cell>
          <cell r="B143" t="str">
            <v>Sub.F.-Ano 02</v>
          </cell>
          <cell r="C143">
            <v>181034</v>
          </cell>
          <cell r="D143">
            <v>626306</v>
          </cell>
          <cell r="E143">
            <v>196555</v>
          </cell>
          <cell r="F143">
            <v>5207003</v>
          </cell>
          <cell r="G143">
            <v>0</v>
          </cell>
          <cell r="H143">
            <v>5010448</v>
          </cell>
          <cell r="I143">
            <v>-5010448</v>
          </cell>
          <cell r="J143">
            <v>6</v>
          </cell>
        </row>
        <row r="144">
          <cell r="A144">
            <v>273223</v>
          </cell>
          <cell r="B144" t="str">
            <v>Sub.F.-Ano 01</v>
          </cell>
          <cell r="C144">
            <v>0</v>
          </cell>
          <cell r="D144">
            <v>0</v>
          </cell>
          <cell r="E144">
            <v>4295135</v>
          </cell>
          <cell r="F144">
            <v>4575635</v>
          </cell>
          <cell r="G144">
            <v>0</v>
          </cell>
          <cell r="H144">
            <v>280500</v>
          </cell>
          <cell r="I144">
            <v>-280500</v>
          </cell>
          <cell r="J144">
            <v>6</v>
          </cell>
        </row>
        <row r="145">
          <cell r="A145">
            <v>27322</v>
          </cell>
          <cell r="B145" t="str">
            <v>SUBSIDIO DE FERIAS</v>
          </cell>
          <cell r="C145">
            <v>181034</v>
          </cell>
          <cell r="D145">
            <v>626306</v>
          </cell>
          <cell r="E145">
            <v>4491690</v>
          </cell>
          <cell r="F145">
            <v>9782638</v>
          </cell>
          <cell r="G145">
            <v>0</v>
          </cell>
          <cell r="H145">
            <v>5290948</v>
          </cell>
          <cell r="I145">
            <v>-5290948</v>
          </cell>
          <cell r="J145">
            <v>5</v>
          </cell>
        </row>
        <row r="146">
          <cell r="A146">
            <v>273231</v>
          </cell>
          <cell r="B146" t="str">
            <v>Enc.F.-Ano 02</v>
          </cell>
          <cell r="C146">
            <v>42994</v>
          </cell>
          <cell r="D146">
            <v>148744</v>
          </cell>
          <cell r="E146">
            <v>46680</v>
          </cell>
          <cell r="F146">
            <v>1236632</v>
          </cell>
          <cell r="G146">
            <v>0</v>
          </cell>
          <cell r="H146">
            <v>1189952</v>
          </cell>
          <cell r="I146">
            <v>-1189952</v>
          </cell>
          <cell r="J146">
            <v>6</v>
          </cell>
        </row>
        <row r="147">
          <cell r="A147">
            <v>273233</v>
          </cell>
          <cell r="B147" t="str">
            <v>Enc.F.-Ano 01</v>
          </cell>
          <cell r="C147">
            <v>0</v>
          </cell>
          <cell r="D147">
            <v>0</v>
          </cell>
          <cell r="E147">
            <v>1020094</v>
          </cell>
          <cell r="F147">
            <v>1086713</v>
          </cell>
          <cell r="G147">
            <v>0</v>
          </cell>
          <cell r="H147">
            <v>66619</v>
          </cell>
          <cell r="I147">
            <v>-66619</v>
          </cell>
          <cell r="J147">
            <v>6</v>
          </cell>
        </row>
        <row r="148">
          <cell r="A148">
            <v>27323</v>
          </cell>
          <cell r="B148" t="str">
            <v>ENCARGOS C- FERIAS</v>
          </cell>
          <cell r="C148">
            <v>42994</v>
          </cell>
          <cell r="D148">
            <v>148744</v>
          </cell>
          <cell r="E148">
            <v>1066774</v>
          </cell>
          <cell r="F148">
            <v>2323345</v>
          </cell>
          <cell r="G148">
            <v>0</v>
          </cell>
          <cell r="H148">
            <v>1256571</v>
          </cell>
          <cell r="I148">
            <v>-1256571</v>
          </cell>
          <cell r="J148">
            <v>5</v>
          </cell>
        </row>
        <row r="149">
          <cell r="A149">
            <v>273241</v>
          </cell>
          <cell r="B149" t="str">
            <v>Enc.S.F.-Ano02</v>
          </cell>
          <cell r="C149">
            <v>42994</v>
          </cell>
          <cell r="D149">
            <v>148744</v>
          </cell>
          <cell r="E149">
            <v>46680</v>
          </cell>
          <cell r="F149">
            <v>1236632</v>
          </cell>
          <cell r="G149">
            <v>0</v>
          </cell>
          <cell r="H149">
            <v>1189952</v>
          </cell>
          <cell r="I149">
            <v>-1189952</v>
          </cell>
          <cell r="J149">
            <v>6</v>
          </cell>
        </row>
        <row r="150">
          <cell r="A150">
            <v>273243</v>
          </cell>
          <cell r="B150" t="str">
            <v>Enc.S.F.-Ano01</v>
          </cell>
          <cell r="C150">
            <v>0</v>
          </cell>
          <cell r="D150">
            <v>0</v>
          </cell>
          <cell r="E150">
            <v>1020094</v>
          </cell>
          <cell r="F150">
            <v>1086713</v>
          </cell>
          <cell r="G150">
            <v>0</v>
          </cell>
          <cell r="H150">
            <v>66619</v>
          </cell>
          <cell r="I150">
            <v>-66619</v>
          </cell>
          <cell r="J150">
            <v>6</v>
          </cell>
        </row>
        <row r="151">
          <cell r="A151">
            <v>27324</v>
          </cell>
          <cell r="B151" t="str">
            <v>ENC. C- SUB FERIAS</v>
          </cell>
          <cell r="C151">
            <v>42994</v>
          </cell>
          <cell r="D151">
            <v>148744</v>
          </cell>
          <cell r="E151">
            <v>1066774</v>
          </cell>
          <cell r="F151">
            <v>2323345</v>
          </cell>
          <cell r="G151">
            <v>0</v>
          </cell>
          <cell r="H151">
            <v>1256571</v>
          </cell>
          <cell r="I151">
            <v>-1256571</v>
          </cell>
          <cell r="J151">
            <v>5</v>
          </cell>
        </row>
        <row r="152">
          <cell r="A152">
            <v>273251</v>
          </cell>
          <cell r="B152" t="str">
            <v>Sub.Natal-Ano 01</v>
          </cell>
          <cell r="C152">
            <v>103448</v>
          </cell>
          <cell r="D152">
            <v>626306</v>
          </cell>
          <cell r="E152">
            <v>118969</v>
          </cell>
          <cell r="F152">
            <v>4281739</v>
          </cell>
          <cell r="G152">
            <v>0</v>
          </cell>
          <cell r="H152">
            <v>4162770</v>
          </cell>
          <cell r="I152">
            <v>-4162770</v>
          </cell>
          <cell r="J152">
            <v>6</v>
          </cell>
        </row>
        <row r="153">
          <cell r="A153">
            <v>27325</v>
          </cell>
          <cell r="B153" t="str">
            <v>SUBSIDIO DE NATAL</v>
          </cell>
          <cell r="C153">
            <v>103448</v>
          </cell>
          <cell r="D153">
            <v>626306</v>
          </cell>
          <cell r="E153">
            <v>118969</v>
          </cell>
          <cell r="F153">
            <v>4281739</v>
          </cell>
          <cell r="G153">
            <v>0</v>
          </cell>
          <cell r="H153">
            <v>4162770</v>
          </cell>
          <cell r="I153">
            <v>-4162770</v>
          </cell>
          <cell r="J153">
            <v>5</v>
          </cell>
        </row>
        <row r="154">
          <cell r="A154">
            <v>273261</v>
          </cell>
          <cell r="B154" t="str">
            <v>Enc.S.N.-Ano 01</v>
          </cell>
          <cell r="C154">
            <v>24568</v>
          </cell>
          <cell r="D154">
            <v>148744</v>
          </cell>
          <cell r="E154">
            <v>28254</v>
          </cell>
          <cell r="F154">
            <v>1016887</v>
          </cell>
          <cell r="G154">
            <v>0</v>
          </cell>
          <cell r="H154">
            <v>988633</v>
          </cell>
          <cell r="I154">
            <v>-988633</v>
          </cell>
          <cell r="J154">
            <v>6</v>
          </cell>
        </row>
        <row r="155">
          <cell r="A155">
            <v>27326</v>
          </cell>
          <cell r="B155" t="str">
            <v>ENC. C- SUB. NATAL</v>
          </cell>
          <cell r="C155">
            <v>24568</v>
          </cell>
          <cell r="D155">
            <v>148744</v>
          </cell>
          <cell r="E155">
            <v>28254</v>
          </cell>
          <cell r="F155">
            <v>1016887</v>
          </cell>
          <cell r="G155">
            <v>0</v>
          </cell>
          <cell r="H155">
            <v>988633</v>
          </cell>
          <cell r="I155">
            <v>-988633</v>
          </cell>
          <cell r="J155">
            <v>5</v>
          </cell>
        </row>
        <row r="156">
          <cell r="A156">
            <v>2732</v>
          </cell>
          <cell r="B156" t="str">
            <v>RENUMER.A LIQUIDAR</v>
          </cell>
          <cell r="C156">
            <v>576072</v>
          </cell>
          <cell r="D156">
            <v>2325150</v>
          </cell>
          <cell r="E156">
            <v>11264151</v>
          </cell>
          <cell r="F156">
            <v>29510592</v>
          </cell>
          <cell r="G156">
            <v>0</v>
          </cell>
          <cell r="H156">
            <v>18246441</v>
          </cell>
          <cell r="I156">
            <v>-18246441</v>
          </cell>
          <cell r="J156">
            <v>4</v>
          </cell>
        </row>
        <row r="157">
          <cell r="A157">
            <v>27391101</v>
          </cell>
          <cell r="B157" t="str">
            <v>Contabilistas</v>
          </cell>
          <cell r="C157">
            <v>0</v>
          </cell>
          <cell r="D157">
            <v>946350</v>
          </cell>
          <cell r="E157">
            <v>1250000</v>
          </cell>
          <cell r="F157">
            <v>2943198</v>
          </cell>
          <cell r="G157">
            <v>0</v>
          </cell>
          <cell r="H157">
            <v>1693198</v>
          </cell>
          <cell r="I157">
            <v>-1693198</v>
          </cell>
          <cell r="J157">
            <v>8</v>
          </cell>
        </row>
        <row r="158">
          <cell r="A158">
            <v>27391102</v>
          </cell>
          <cell r="B158" t="str">
            <v>Hard-Soft</v>
          </cell>
          <cell r="C158">
            <v>0</v>
          </cell>
          <cell r="D158">
            <v>0</v>
          </cell>
          <cell r="E158">
            <v>9083000</v>
          </cell>
          <cell r="F158">
            <v>9083000</v>
          </cell>
          <cell r="G158">
            <v>0</v>
          </cell>
          <cell r="H158">
            <v>0</v>
          </cell>
          <cell r="I158">
            <v>0</v>
          </cell>
          <cell r="J158">
            <v>8</v>
          </cell>
        </row>
        <row r="159">
          <cell r="A159">
            <v>27391104</v>
          </cell>
          <cell r="B159" t="str">
            <v>Ced. Pessoal</v>
          </cell>
          <cell r="C159">
            <v>83701</v>
          </cell>
          <cell r="D159">
            <v>0</v>
          </cell>
          <cell r="E159">
            <v>1330846</v>
          </cell>
          <cell r="F159">
            <v>1330846</v>
          </cell>
          <cell r="G159">
            <v>0</v>
          </cell>
          <cell r="H159">
            <v>0</v>
          </cell>
          <cell r="I159">
            <v>0</v>
          </cell>
          <cell r="J159">
            <v>8</v>
          </cell>
        </row>
        <row r="160">
          <cell r="A160">
            <v>27391105</v>
          </cell>
          <cell r="B160" t="str">
            <v>Revisores</v>
          </cell>
          <cell r="C160">
            <v>0</v>
          </cell>
          <cell r="D160">
            <v>67917</v>
          </cell>
          <cell r="E160">
            <v>545000</v>
          </cell>
          <cell r="F160">
            <v>1088336</v>
          </cell>
          <cell r="G160">
            <v>0</v>
          </cell>
          <cell r="H160">
            <v>543336</v>
          </cell>
          <cell r="I160">
            <v>-543336</v>
          </cell>
          <cell r="J160">
            <v>8</v>
          </cell>
        </row>
        <row r="161">
          <cell r="A161">
            <v>27391106</v>
          </cell>
          <cell r="B161" t="str">
            <v>Telemoveis</v>
          </cell>
          <cell r="C161">
            <v>900000</v>
          </cell>
          <cell r="D161">
            <v>1100000</v>
          </cell>
          <cell r="E161">
            <v>5061462</v>
          </cell>
          <cell r="F161">
            <v>6161462</v>
          </cell>
          <cell r="G161">
            <v>0</v>
          </cell>
          <cell r="H161">
            <v>1100000</v>
          </cell>
          <cell r="I161">
            <v>-1100000</v>
          </cell>
          <cell r="J161">
            <v>8</v>
          </cell>
        </row>
        <row r="162">
          <cell r="A162">
            <v>27391107</v>
          </cell>
          <cell r="B162" t="str">
            <v>Telefones</v>
          </cell>
          <cell r="C162">
            <v>0</v>
          </cell>
          <cell r="D162">
            <v>0</v>
          </cell>
          <cell r="E162">
            <v>1565490</v>
          </cell>
          <cell r="F162">
            <v>1565490</v>
          </cell>
          <cell r="G162">
            <v>0</v>
          </cell>
          <cell r="H162">
            <v>0</v>
          </cell>
          <cell r="I162">
            <v>0</v>
          </cell>
          <cell r="J162">
            <v>8</v>
          </cell>
        </row>
        <row r="163">
          <cell r="A163">
            <v>27391113</v>
          </cell>
          <cell r="B163" t="str">
            <v>Rec.Verde-Ant§ Mac</v>
          </cell>
          <cell r="C163">
            <v>814577</v>
          </cell>
          <cell r="D163">
            <v>0</v>
          </cell>
          <cell r="E163">
            <v>1592293</v>
          </cell>
          <cell r="F163">
            <v>1592293</v>
          </cell>
          <cell r="G163">
            <v>0</v>
          </cell>
          <cell r="H163">
            <v>0</v>
          </cell>
          <cell r="I163">
            <v>0</v>
          </cell>
          <cell r="J163">
            <v>8</v>
          </cell>
        </row>
        <row r="164">
          <cell r="A164">
            <v>27391126</v>
          </cell>
          <cell r="B164" t="str">
            <v>Artigos de copa</v>
          </cell>
          <cell r="C164">
            <v>0</v>
          </cell>
          <cell r="D164">
            <v>0</v>
          </cell>
          <cell r="E164">
            <v>3300</v>
          </cell>
          <cell r="F164">
            <v>3300</v>
          </cell>
          <cell r="G164">
            <v>0</v>
          </cell>
          <cell r="H164">
            <v>0</v>
          </cell>
          <cell r="I164">
            <v>0</v>
          </cell>
          <cell r="J164">
            <v>8</v>
          </cell>
        </row>
        <row r="165">
          <cell r="A165">
            <v>27391131</v>
          </cell>
          <cell r="B165" t="str">
            <v>Internet</v>
          </cell>
          <cell r="C165">
            <v>8983</v>
          </cell>
          <cell r="D165">
            <v>8983</v>
          </cell>
          <cell r="E165">
            <v>71864</v>
          </cell>
          <cell r="F165">
            <v>80847</v>
          </cell>
          <cell r="G165">
            <v>0</v>
          </cell>
          <cell r="H165">
            <v>8983</v>
          </cell>
          <cell r="I165">
            <v>-8983</v>
          </cell>
          <cell r="J165">
            <v>8</v>
          </cell>
        </row>
        <row r="166">
          <cell r="A166">
            <v>27391135</v>
          </cell>
          <cell r="B166" t="str">
            <v>Publicacao de Cont</v>
          </cell>
          <cell r="C166">
            <v>0</v>
          </cell>
          <cell r="D166">
            <v>0</v>
          </cell>
          <cell r="E166">
            <v>11255</v>
          </cell>
          <cell r="F166">
            <v>33765</v>
          </cell>
          <cell r="G166">
            <v>0</v>
          </cell>
          <cell r="H166">
            <v>22510</v>
          </cell>
          <cell r="I166">
            <v>-22510</v>
          </cell>
          <cell r="J166">
            <v>8</v>
          </cell>
        </row>
        <row r="167">
          <cell r="A167">
            <v>27391137</v>
          </cell>
          <cell r="B167" t="str">
            <v>Electricidade</v>
          </cell>
          <cell r="C167">
            <v>0</v>
          </cell>
          <cell r="D167">
            <v>0</v>
          </cell>
          <cell r="E167">
            <v>149997</v>
          </cell>
          <cell r="F167">
            <v>149997</v>
          </cell>
          <cell r="G167">
            <v>0</v>
          </cell>
          <cell r="H167">
            <v>0</v>
          </cell>
          <cell r="I167">
            <v>0</v>
          </cell>
          <cell r="J167">
            <v>8</v>
          </cell>
        </row>
        <row r="168">
          <cell r="A168">
            <v>27391138</v>
          </cell>
          <cell r="B168" t="str">
            <v>Agua</v>
          </cell>
          <cell r="C168">
            <v>0</v>
          </cell>
          <cell r="D168">
            <v>2886</v>
          </cell>
          <cell r="E168">
            <v>16531</v>
          </cell>
          <cell r="F168">
            <v>22329</v>
          </cell>
          <cell r="G168">
            <v>0</v>
          </cell>
          <cell r="H168">
            <v>5798</v>
          </cell>
          <cell r="I168">
            <v>-5798</v>
          </cell>
          <cell r="J168">
            <v>8</v>
          </cell>
        </row>
        <row r="169">
          <cell r="A169">
            <v>27391141</v>
          </cell>
          <cell r="B169" t="str">
            <v>Factura-Amilcar B.</v>
          </cell>
          <cell r="C169">
            <v>0</v>
          </cell>
          <cell r="D169">
            <v>0</v>
          </cell>
          <cell r="E169">
            <v>863271</v>
          </cell>
          <cell r="F169">
            <v>863271</v>
          </cell>
          <cell r="G169">
            <v>0</v>
          </cell>
          <cell r="H169">
            <v>0</v>
          </cell>
          <cell r="I169">
            <v>0</v>
          </cell>
          <cell r="J169">
            <v>8</v>
          </cell>
        </row>
        <row r="170">
          <cell r="A170">
            <v>27391142</v>
          </cell>
          <cell r="B170" t="str">
            <v>Rec.Verde-Leonel M</v>
          </cell>
          <cell r="C170">
            <v>0</v>
          </cell>
          <cell r="D170">
            <v>740456</v>
          </cell>
          <cell r="E170">
            <v>531032</v>
          </cell>
          <cell r="F170">
            <v>1271488</v>
          </cell>
          <cell r="G170">
            <v>0</v>
          </cell>
          <cell r="H170">
            <v>740456</v>
          </cell>
          <cell r="I170">
            <v>-740456</v>
          </cell>
          <cell r="J170">
            <v>8</v>
          </cell>
        </row>
        <row r="171">
          <cell r="A171">
            <v>27391143</v>
          </cell>
          <cell r="B171" t="str">
            <v>Rec.Verde-Victor S</v>
          </cell>
          <cell r="C171">
            <v>0</v>
          </cell>
          <cell r="D171">
            <v>0</v>
          </cell>
          <cell r="E171">
            <v>190000</v>
          </cell>
          <cell r="F171">
            <v>190000</v>
          </cell>
          <cell r="G171">
            <v>0</v>
          </cell>
          <cell r="H171">
            <v>0</v>
          </cell>
          <cell r="I171">
            <v>0</v>
          </cell>
          <cell r="J171">
            <v>8</v>
          </cell>
        </row>
        <row r="172">
          <cell r="A172">
            <v>27391144</v>
          </cell>
          <cell r="B172" t="str">
            <v>Rec.Verde-Miguel R</v>
          </cell>
          <cell r="C172">
            <v>0</v>
          </cell>
          <cell r="D172">
            <v>0</v>
          </cell>
          <cell r="E172">
            <v>507114</v>
          </cell>
          <cell r="F172">
            <v>507114</v>
          </cell>
          <cell r="G172">
            <v>0</v>
          </cell>
          <cell r="H172">
            <v>0</v>
          </cell>
          <cell r="I172">
            <v>0</v>
          </cell>
          <cell r="J172">
            <v>8</v>
          </cell>
        </row>
        <row r="173">
          <cell r="A173">
            <v>27391145</v>
          </cell>
          <cell r="B173" t="str">
            <v>Rec.Verde-Joao Mor</v>
          </cell>
          <cell r="C173">
            <v>0</v>
          </cell>
          <cell r="D173">
            <v>0</v>
          </cell>
          <cell r="E173">
            <v>444308</v>
          </cell>
          <cell r="F173">
            <v>444308</v>
          </cell>
          <cell r="G173">
            <v>0</v>
          </cell>
          <cell r="H173">
            <v>0</v>
          </cell>
          <cell r="I173">
            <v>0</v>
          </cell>
          <cell r="J173">
            <v>8</v>
          </cell>
        </row>
        <row r="174">
          <cell r="A174">
            <v>27391146</v>
          </cell>
          <cell r="B174" t="str">
            <v>Rec.Verde-Joao Ven</v>
          </cell>
          <cell r="C174">
            <v>0</v>
          </cell>
          <cell r="D174">
            <v>0</v>
          </cell>
          <cell r="E174">
            <v>423666</v>
          </cell>
          <cell r="F174">
            <v>423666</v>
          </cell>
          <cell r="G174">
            <v>0</v>
          </cell>
          <cell r="H174">
            <v>0</v>
          </cell>
          <cell r="I174">
            <v>0</v>
          </cell>
          <cell r="J174">
            <v>8</v>
          </cell>
        </row>
        <row r="175">
          <cell r="A175">
            <v>27391147</v>
          </cell>
          <cell r="B175" t="str">
            <v>Rec.Verde-Luis Alv</v>
          </cell>
          <cell r="C175">
            <v>0</v>
          </cell>
          <cell r="D175">
            <v>0</v>
          </cell>
          <cell r="E175">
            <v>430932</v>
          </cell>
          <cell r="F175">
            <v>430932</v>
          </cell>
          <cell r="G175">
            <v>0</v>
          </cell>
          <cell r="H175">
            <v>0</v>
          </cell>
          <cell r="I175">
            <v>0</v>
          </cell>
          <cell r="J175">
            <v>8</v>
          </cell>
        </row>
        <row r="176">
          <cell r="A176">
            <v>27391148</v>
          </cell>
          <cell r="B176" t="str">
            <v>Rec.Verde-Ilidio S</v>
          </cell>
          <cell r="C176">
            <v>0</v>
          </cell>
          <cell r="D176">
            <v>824709</v>
          </cell>
          <cell r="E176">
            <v>688592</v>
          </cell>
          <cell r="F176">
            <v>1513301</v>
          </cell>
          <cell r="G176">
            <v>0</v>
          </cell>
          <cell r="H176">
            <v>824709</v>
          </cell>
          <cell r="I176">
            <v>-824709</v>
          </cell>
          <cell r="J176">
            <v>8</v>
          </cell>
        </row>
        <row r="177">
          <cell r="A177">
            <v>27391149</v>
          </cell>
          <cell r="B177" t="str">
            <v>Rec.Verde-Manuel F</v>
          </cell>
          <cell r="C177">
            <v>0</v>
          </cell>
          <cell r="D177">
            <v>0</v>
          </cell>
          <cell r="E177">
            <v>1435942</v>
          </cell>
          <cell r="F177">
            <v>1435942</v>
          </cell>
          <cell r="G177">
            <v>0</v>
          </cell>
          <cell r="H177">
            <v>0</v>
          </cell>
          <cell r="I177">
            <v>0</v>
          </cell>
          <cell r="J177">
            <v>8</v>
          </cell>
        </row>
        <row r="178">
          <cell r="A178">
            <v>27391150</v>
          </cell>
          <cell r="B178" t="str">
            <v>Material Escritori</v>
          </cell>
          <cell r="C178">
            <v>0</v>
          </cell>
          <cell r="D178">
            <v>0</v>
          </cell>
          <cell r="E178">
            <v>116250</v>
          </cell>
          <cell r="F178">
            <v>116250</v>
          </cell>
          <cell r="G178">
            <v>0</v>
          </cell>
          <cell r="H178">
            <v>0</v>
          </cell>
          <cell r="I178">
            <v>0</v>
          </cell>
          <cell r="J178">
            <v>8</v>
          </cell>
        </row>
        <row r="179">
          <cell r="A179">
            <v>27391151</v>
          </cell>
          <cell r="B179" t="str">
            <v>Rec.Verde-Miguel F</v>
          </cell>
          <cell r="C179">
            <v>0</v>
          </cell>
          <cell r="D179">
            <v>0</v>
          </cell>
          <cell r="E179">
            <v>789588</v>
          </cell>
          <cell r="F179">
            <v>789588</v>
          </cell>
          <cell r="G179">
            <v>0</v>
          </cell>
          <cell r="H179">
            <v>0</v>
          </cell>
          <cell r="I179">
            <v>0</v>
          </cell>
          <cell r="J179">
            <v>8</v>
          </cell>
        </row>
        <row r="180">
          <cell r="A180">
            <v>27391152</v>
          </cell>
          <cell r="B180" t="str">
            <v>Rec.Verde-Joao Mor</v>
          </cell>
          <cell r="C180">
            <v>0</v>
          </cell>
          <cell r="D180">
            <v>0</v>
          </cell>
          <cell r="E180">
            <v>718718</v>
          </cell>
          <cell r="F180">
            <v>718718</v>
          </cell>
          <cell r="G180">
            <v>0</v>
          </cell>
          <cell r="H180">
            <v>0</v>
          </cell>
          <cell r="I180">
            <v>0</v>
          </cell>
          <cell r="J180">
            <v>8</v>
          </cell>
        </row>
        <row r="181">
          <cell r="A181">
            <v>27391153</v>
          </cell>
          <cell r="B181" t="str">
            <v>Rec.Verde-Carlos C</v>
          </cell>
          <cell r="C181">
            <v>828660</v>
          </cell>
          <cell r="D181">
            <v>0</v>
          </cell>
          <cell r="E181">
            <v>828660</v>
          </cell>
          <cell r="F181">
            <v>828660</v>
          </cell>
          <cell r="G181">
            <v>0</v>
          </cell>
          <cell r="H181">
            <v>0</v>
          </cell>
          <cell r="I181">
            <v>0</v>
          </cell>
          <cell r="J181">
            <v>8</v>
          </cell>
        </row>
        <row r="182">
          <cell r="A182">
            <v>27391154</v>
          </cell>
          <cell r="B182" t="str">
            <v>Rec.Verde-Henrique</v>
          </cell>
          <cell r="C182">
            <v>0</v>
          </cell>
          <cell r="D182">
            <v>551958</v>
          </cell>
          <cell r="E182">
            <v>0</v>
          </cell>
          <cell r="F182">
            <v>551958</v>
          </cell>
          <cell r="G182">
            <v>0</v>
          </cell>
          <cell r="H182">
            <v>551958</v>
          </cell>
          <cell r="I182">
            <v>-551958</v>
          </cell>
          <cell r="J182">
            <v>8</v>
          </cell>
        </row>
        <row r="183">
          <cell r="A183">
            <v>27391155</v>
          </cell>
          <cell r="B183" t="str">
            <v>Rec.Verde-Benjamim</v>
          </cell>
          <cell r="C183">
            <v>0</v>
          </cell>
          <cell r="D183">
            <v>422452</v>
          </cell>
          <cell r="E183">
            <v>0</v>
          </cell>
          <cell r="F183">
            <v>422452</v>
          </cell>
          <cell r="G183">
            <v>0</v>
          </cell>
          <cell r="H183">
            <v>422452</v>
          </cell>
          <cell r="I183">
            <v>-422452</v>
          </cell>
          <cell r="J183">
            <v>8</v>
          </cell>
        </row>
        <row r="184">
          <cell r="A184">
            <v>27391156</v>
          </cell>
          <cell r="B184" t="str">
            <v>Rec.Verde-Jose Nob</v>
          </cell>
          <cell r="C184">
            <v>0</v>
          </cell>
          <cell r="D184">
            <v>936984</v>
          </cell>
          <cell r="E184">
            <v>0</v>
          </cell>
          <cell r="F184">
            <v>936984</v>
          </cell>
          <cell r="G184">
            <v>0</v>
          </cell>
          <cell r="H184">
            <v>936984</v>
          </cell>
          <cell r="I184">
            <v>-936984</v>
          </cell>
          <cell r="J184">
            <v>8</v>
          </cell>
        </row>
        <row r="185">
          <cell r="A185">
            <v>27391157</v>
          </cell>
          <cell r="B185" t="str">
            <v>Rec.Verde-David Cu</v>
          </cell>
          <cell r="C185">
            <v>0</v>
          </cell>
          <cell r="D185">
            <v>855943</v>
          </cell>
          <cell r="E185">
            <v>0</v>
          </cell>
          <cell r="F185">
            <v>855943</v>
          </cell>
          <cell r="G185">
            <v>0</v>
          </cell>
          <cell r="H185">
            <v>855943</v>
          </cell>
          <cell r="I185">
            <v>-855943</v>
          </cell>
          <cell r="J185">
            <v>8</v>
          </cell>
        </row>
        <row r="186">
          <cell r="A186">
            <v>27391158</v>
          </cell>
          <cell r="B186" t="str">
            <v>Rec.Verde-Vasco Ne</v>
          </cell>
          <cell r="C186">
            <v>0</v>
          </cell>
          <cell r="D186">
            <v>841230</v>
          </cell>
          <cell r="E186">
            <v>0</v>
          </cell>
          <cell r="F186">
            <v>841230</v>
          </cell>
          <cell r="G186">
            <v>0</v>
          </cell>
          <cell r="H186">
            <v>841230</v>
          </cell>
          <cell r="I186">
            <v>-841230</v>
          </cell>
          <cell r="J186">
            <v>8</v>
          </cell>
        </row>
        <row r="187">
          <cell r="A187">
            <v>27391159</v>
          </cell>
          <cell r="B187" t="str">
            <v>Rec.Verde-Celestin</v>
          </cell>
          <cell r="C187">
            <v>0</v>
          </cell>
          <cell r="D187">
            <v>896251</v>
          </cell>
          <cell r="E187">
            <v>0</v>
          </cell>
          <cell r="F187">
            <v>896251</v>
          </cell>
          <cell r="G187">
            <v>0</v>
          </cell>
          <cell r="H187">
            <v>896251</v>
          </cell>
          <cell r="I187">
            <v>-896251</v>
          </cell>
          <cell r="J187">
            <v>8</v>
          </cell>
        </row>
        <row r="188">
          <cell r="A188">
            <v>273911</v>
          </cell>
          <cell r="B188" t="str">
            <v>COM IVA DEDUTIVEL</v>
          </cell>
          <cell r="C188">
            <v>2635921</v>
          </cell>
          <cell r="D188">
            <v>8196119</v>
          </cell>
          <cell r="E188">
            <v>28649111</v>
          </cell>
          <cell r="F188">
            <v>38092919</v>
          </cell>
          <cell r="G188">
            <v>0</v>
          </cell>
          <cell r="H188">
            <v>9443808</v>
          </cell>
          <cell r="I188">
            <v>-9443808</v>
          </cell>
          <cell r="J188">
            <v>6</v>
          </cell>
        </row>
        <row r="189">
          <cell r="A189">
            <v>27391207</v>
          </cell>
          <cell r="B189" t="str">
            <v>Desp. Contr.Leasin</v>
          </cell>
          <cell r="C189">
            <v>0</v>
          </cell>
          <cell r="D189">
            <v>27000</v>
          </cell>
          <cell r="E189">
            <v>0</v>
          </cell>
          <cell r="F189">
            <v>27000</v>
          </cell>
          <cell r="G189">
            <v>0</v>
          </cell>
          <cell r="H189">
            <v>27000</v>
          </cell>
          <cell r="I189">
            <v>-27000</v>
          </cell>
          <cell r="J189">
            <v>8</v>
          </cell>
        </row>
        <row r="190">
          <cell r="A190">
            <v>273912</v>
          </cell>
          <cell r="B190" t="str">
            <v>C-IVA EXCL. DEDU€A</v>
          </cell>
          <cell r="C190">
            <v>0</v>
          </cell>
          <cell r="D190">
            <v>27000</v>
          </cell>
          <cell r="E190">
            <v>0</v>
          </cell>
          <cell r="F190">
            <v>27000</v>
          </cell>
          <cell r="G190">
            <v>0</v>
          </cell>
          <cell r="H190">
            <v>27000</v>
          </cell>
          <cell r="I190">
            <v>-27000</v>
          </cell>
          <cell r="J190">
            <v>6</v>
          </cell>
        </row>
        <row r="191">
          <cell r="A191">
            <v>27391304</v>
          </cell>
          <cell r="B191" t="str">
            <v>Rec.Verde-Manuel P</v>
          </cell>
          <cell r="C191">
            <v>163172</v>
          </cell>
          <cell r="D191">
            <v>120822</v>
          </cell>
          <cell r="E191">
            <v>1261500</v>
          </cell>
          <cell r="F191">
            <v>1382322</v>
          </cell>
          <cell r="G191">
            <v>0</v>
          </cell>
          <cell r="H191">
            <v>120822</v>
          </cell>
          <cell r="I191">
            <v>-120822</v>
          </cell>
          <cell r="J191">
            <v>8</v>
          </cell>
        </row>
        <row r="192">
          <cell r="A192">
            <v>27391308</v>
          </cell>
          <cell r="B192" t="str">
            <v>Agua</v>
          </cell>
          <cell r="C192">
            <v>0</v>
          </cell>
          <cell r="D192">
            <v>1579</v>
          </cell>
          <cell r="E192">
            <v>6537</v>
          </cell>
          <cell r="F192">
            <v>9706</v>
          </cell>
          <cell r="G192">
            <v>0</v>
          </cell>
          <cell r="H192">
            <v>3169</v>
          </cell>
          <cell r="I192">
            <v>-3169</v>
          </cell>
          <cell r="J192">
            <v>8</v>
          </cell>
        </row>
        <row r="193">
          <cell r="A193">
            <v>27391309</v>
          </cell>
          <cell r="B193" t="str">
            <v>Seg.Acid.Trabalho</v>
          </cell>
          <cell r="C193">
            <v>0</v>
          </cell>
          <cell r="D193">
            <v>0</v>
          </cell>
          <cell r="E193">
            <v>146480</v>
          </cell>
          <cell r="F193">
            <v>146480</v>
          </cell>
          <cell r="G193">
            <v>0</v>
          </cell>
          <cell r="H193">
            <v>0</v>
          </cell>
          <cell r="I193">
            <v>0</v>
          </cell>
          <cell r="J193">
            <v>8</v>
          </cell>
        </row>
        <row r="194">
          <cell r="A194">
            <v>273913</v>
          </cell>
          <cell r="B194" t="str">
            <v>REGIME DE ISENCAO</v>
          </cell>
          <cell r="C194">
            <v>163172</v>
          </cell>
          <cell r="D194">
            <v>122401</v>
          </cell>
          <cell r="E194">
            <v>1414517</v>
          </cell>
          <cell r="F194">
            <v>1538508</v>
          </cell>
          <cell r="G194">
            <v>0</v>
          </cell>
          <cell r="H194">
            <v>123991</v>
          </cell>
          <cell r="I194">
            <v>-123991</v>
          </cell>
          <cell r="J194">
            <v>6</v>
          </cell>
        </row>
        <row r="195">
          <cell r="A195">
            <v>27391</v>
          </cell>
          <cell r="B195" t="str">
            <v>TERRITORIO NACIONA</v>
          </cell>
          <cell r="C195">
            <v>2799093</v>
          </cell>
          <cell r="D195">
            <v>8345520</v>
          </cell>
          <cell r="E195">
            <v>30063628</v>
          </cell>
          <cell r="F195">
            <v>39658427</v>
          </cell>
          <cell r="G195">
            <v>0</v>
          </cell>
          <cell r="H195">
            <v>9594799</v>
          </cell>
          <cell r="I195">
            <v>-9594799</v>
          </cell>
          <cell r="J195">
            <v>5</v>
          </cell>
        </row>
        <row r="196">
          <cell r="A196">
            <v>2739</v>
          </cell>
          <cell r="B196" t="str">
            <v>OUT.ACRESC.CUSTOS</v>
          </cell>
          <cell r="C196">
            <v>2799093</v>
          </cell>
          <cell r="D196">
            <v>8345520</v>
          </cell>
          <cell r="E196">
            <v>30063628</v>
          </cell>
          <cell r="F196">
            <v>39658427</v>
          </cell>
          <cell r="G196">
            <v>0</v>
          </cell>
          <cell r="H196">
            <v>9594799</v>
          </cell>
          <cell r="I196">
            <v>-9594799</v>
          </cell>
          <cell r="J196">
            <v>4</v>
          </cell>
        </row>
        <row r="197">
          <cell r="A197">
            <v>273</v>
          </cell>
          <cell r="B197" t="str">
            <v>ACRESCIMOS DE CUST</v>
          </cell>
          <cell r="C197">
            <v>3375165</v>
          </cell>
          <cell r="D197">
            <v>10670670</v>
          </cell>
          <cell r="E197">
            <v>41327779</v>
          </cell>
          <cell r="F197">
            <v>69169019</v>
          </cell>
          <cell r="G197">
            <v>0</v>
          </cell>
          <cell r="H197">
            <v>27841240</v>
          </cell>
          <cell r="I197">
            <v>-27841240</v>
          </cell>
          <cell r="J197">
            <v>3</v>
          </cell>
        </row>
        <row r="198">
          <cell r="A198">
            <v>27</v>
          </cell>
          <cell r="B198" t="str">
            <v>ACRESCIMOS E DIFER</v>
          </cell>
          <cell r="C198">
            <v>6534733</v>
          </cell>
          <cell r="D198">
            <v>12566297</v>
          </cell>
          <cell r="E198">
            <v>69790922</v>
          </cell>
          <cell r="F198">
            <v>82638514</v>
          </cell>
          <cell r="G198">
            <v>14993648</v>
          </cell>
          <cell r="H198">
            <v>27841240</v>
          </cell>
          <cell r="I198">
            <v>-12847592</v>
          </cell>
          <cell r="J198">
            <v>2</v>
          </cell>
        </row>
        <row r="199">
          <cell r="A199">
            <v>41112</v>
          </cell>
          <cell r="B199" t="str">
            <v>EPS-Gestao de Sist</v>
          </cell>
          <cell r="C199">
            <v>0</v>
          </cell>
          <cell r="D199">
            <v>0</v>
          </cell>
          <cell r="E199">
            <v>10024</v>
          </cell>
          <cell r="F199">
            <v>0</v>
          </cell>
          <cell r="G199">
            <v>10024</v>
          </cell>
          <cell r="H199">
            <v>0</v>
          </cell>
          <cell r="I199">
            <v>10024</v>
          </cell>
          <cell r="J199">
            <v>5</v>
          </cell>
        </row>
        <row r="200">
          <cell r="A200">
            <v>4111</v>
          </cell>
          <cell r="B200" t="str">
            <v>EMPRESAS DO GRUPO</v>
          </cell>
          <cell r="C200">
            <v>0</v>
          </cell>
          <cell r="D200">
            <v>0</v>
          </cell>
          <cell r="E200">
            <v>10024</v>
          </cell>
          <cell r="F200">
            <v>0</v>
          </cell>
          <cell r="G200">
            <v>10024</v>
          </cell>
          <cell r="H200">
            <v>0</v>
          </cell>
          <cell r="I200">
            <v>10024</v>
          </cell>
          <cell r="J200">
            <v>4</v>
          </cell>
        </row>
        <row r="201">
          <cell r="A201">
            <v>411</v>
          </cell>
          <cell r="B201" t="str">
            <v>PARTES DE CAPITAL</v>
          </cell>
          <cell r="C201">
            <v>0</v>
          </cell>
          <cell r="D201">
            <v>0</v>
          </cell>
          <cell r="E201">
            <v>10024</v>
          </cell>
          <cell r="F201">
            <v>0</v>
          </cell>
          <cell r="G201">
            <v>10024</v>
          </cell>
          <cell r="H201">
            <v>0</v>
          </cell>
          <cell r="I201">
            <v>10024</v>
          </cell>
          <cell r="J201">
            <v>3</v>
          </cell>
        </row>
        <row r="202">
          <cell r="A202">
            <v>41</v>
          </cell>
          <cell r="B202" t="str">
            <v>INVEST.FINANCEIROS</v>
          </cell>
          <cell r="C202">
            <v>0</v>
          </cell>
          <cell r="D202">
            <v>0</v>
          </cell>
          <cell r="E202">
            <v>10024</v>
          </cell>
          <cell r="F202">
            <v>0</v>
          </cell>
          <cell r="G202">
            <v>10024</v>
          </cell>
          <cell r="H202">
            <v>0</v>
          </cell>
          <cell r="I202">
            <v>10024</v>
          </cell>
          <cell r="J202">
            <v>2</v>
          </cell>
        </row>
        <row r="203">
          <cell r="A203">
            <v>42311</v>
          </cell>
          <cell r="B203" t="str">
            <v>No Terrt.Nacional</v>
          </cell>
          <cell r="C203">
            <v>71130</v>
          </cell>
          <cell r="D203">
            <v>0</v>
          </cell>
          <cell r="E203">
            <v>6564476</v>
          </cell>
          <cell r="F203">
            <v>0</v>
          </cell>
          <cell r="G203">
            <v>6564476</v>
          </cell>
          <cell r="H203">
            <v>0</v>
          </cell>
          <cell r="I203">
            <v>6564476</v>
          </cell>
          <cell r="J203">
            <v>5</v>
          </cell>
        </row>
        <row r="204">
          <cell r="A204">
            <v>4231</v>
          </cell>
          <cell r="B204" t="str">
            <v>AQ.C-IVA DEDUTIVEL</v>
          </cell>
          <cell r="C204">
            <v>71130</v>
          </cell>
          <cell r="D204">
            <v>0</v>
          </cell>
          <cell r="E204">
            <v>6564476</v>
          </cell>
          <cell r="F204">
            <v>0</v>
          </cell>
          <cell r="G204">
            <v>6564476</v>
          </cell>
          <cell r="H204">
            <v>0</v>
          </cell>
          <cell r="I204">
            <v>6564476</v>
          </cell>
          <cell r="J204">
            <v>4</v>
          </cell>
        </row>
        <row r="205">
          <cell r="A205">
            <v>42331</v>
          </cell>
          <cell r="B205" t="str">
            <v>No Terrt.Nacional</v>
          </cell>
          <cell r="C205">
            <v>6096319</v>
          </cell>
          <cell r="D205">
            <v>0</v>
          </cell>
          <cell r="E205">
            <v>6096319</v>
          </cell>
          <cell r="F205">
            <v>0</v>
          </cell>
          <cell r="G205">
            <v>6096319</v>
          </cell>
          <cell r="H205">
            <v>0</v>
          </cell>
          <cell r="I205">
            <v>6096319</v>
          </cell>
          <cell r="J205">
            <v>5</v>
          </cell>
        </row>
        <row r="206">
          <cell r="A206">
            <v>4233</v>
          </cell>
          <cell r="B206" t="str">
            <v>AQ.C-REG. ISENCAO</v>
          </cell>
          <cell r="C206">
            <v>6096319</v>
          </cell>
          <cell r="D206">
            <v>0</v>
          </cell>
          <cell r="E206">
            <v>6096319</v>
          </cell>
          <cell r="F206">
            <v>0</v>
          </cell>
          <cell r="G206">
            <v>6096319</v>
          </cell>
          <cell r="H206">
            <v>0</v>
          </cell>
          <cell r="I206">
            <v>6096319</v>
          </cell>
          <cell r="J206">
            <v>4</v>
          </cell>
        </row>
        <row r="207">
          <cell r="A207">
            <v>423</v>
          </cell>
          <cell r="B207" t="str">
            <v>EQUIPAMENTO BASICO</v>
          </cell>
          <cell r="C207">
            <v>6167449</v>
          </cell>
          <cell r="D207">
            <v>0</v>
          </cell>
          <cell r="E207">
            <v>12660795</v>
          </cell>
          <cell r="F207">
            <v>0</v>
          </cell>
          <cell r="G207">
            <v>12660795</v>
          </cell>
          <cell r="H207">
            <v>0</v>
          </cell>
          <cell r="I207">
            <v>12660795</v>
          </cell>
          <cell r="J207">
            <v>3</v>
          </cell>
        </row>
        <row r="208">
          <cell r="A208">
            <v>42411</v>
          </cell>
          <cell r="B208" t="str">
            <v>No Territ.Nacional</v>
          </cell>
          <cell r="C208">
            <v>4000000</v>
          </cell>
          <cell r="D208">
            <v>0</v>
          </cell>
          <cell r="E208">
            <v>4000000</v>
          </cell>
          <cell r="F208">
            <v>0</v>
          </cell>
          <cell r="G208">
            <v>4000000</v>
          </cell>
          <cell r="H208">
            <v>0</v>
          </cell>
          <cell r="I208">
            <v>4000000</v>
          </cell>
          <cell r="J208">
            <v>5</v>
          </cell>
        </row>
        <row r="209">
          <cell r="A209">
            <v>4241</v>
          </cell>
          <cell r="B209" t="str">
            <v>AQ. C-IVA DEDUTIVE</v>
          </cell>
          <cell r="C209">
            <v>4000000</v>
          </cell>
          <cell r="D209">
            <v>0</v>
          </cell>
          <cell r="E209">
            <v>4000000</v>
          </cell>
          <cell r="F209">
            <v>0</v>
          </cell>
          <cell r="G209">
            <v>4000000</v>
          </cell>
          <cell r="H209">
            <v>0</v>
          </cell>
          <cell r="I209">
            <v>4000000</v>
          </cell>
          <cell r="J209">
            <v>4</v>
          </cell>
        </row>
        <row r="210">
          <cell r="A210">
            <v>424211</v>
          </cell>
          <cell r="B210" t="str">
            <v>No Territ.Nacional</v>
          </cell>
          <cell r="C210">
            <v>0</v>
          </cell>
          <cell r="D210">
            <v>0</v>
          </cell>
          <cell r="E210">
            <v>14000000</v>
          </cell>
          <cell r="F210">
            <v>4000000</v>
          </cell>
          <cell r="G210">
            <v>10000000</v>
          </cell>
          <cell r="H210">
            <v>0</v>
          </cell>
          <cell r="I210">
            <v>10000000</v>
          </cell>
          <cell r="J210">
            <v>6</v>
          </cell>
        </row>
        <row r="211">
          <cell r="A211">
            <v>42421</v>
          </cell>
          <cell r="B211" t="str">
            <v>VIATURAS DE TURISM</v>
          </cell>
          <cell r="C211">
            <v>0</v>
          </cell>
          <cell r="D211">
            <v>0</v>
          </cell>
          <cell r="E211">
            <v>14000000</v>
          </cell>
          <cell r="F211">
            <v>4000000</v>
          </cell>
          <cell r="G211">
            <v>10000000</v>
          </cell>
          <cell r="H211">
            <v>0</v>
          </cell>
          <cell r="I211">
            <v>10000000</v>
          </cell>
          <cell r="J211">
            <v>5</v>
          </cell>
        </row>
        <row r="212">
          <cell r="A212">
            <v>4242</v>
          </cell>
          <cell r="B212" t="str">
            <v>AQ.C-IVA EXCL.DEDU</v>
          </cell>
          <cell r="C212">
            <v>0</v>
          </cell>
          <cell r="D212">
            <v>0</v>
          </cell>
          <cell r="E212">
            <v>14000000</v>
          </cell>
          <cell r="F212">
            <v>4000000</v>
          </cell>
          <cell r="G212">
            <v>10000000</v>
          </cell>
          <cell r="H212">
            <v>0</v>
          </cell>
          <cell r="I212">
            <v>10000000</v>
          </cell>
          <cell r="J212">
            <v>4</v>
          </cell>
        </row>
        <row r="213">
          <cell r="A213">
            <v>424</v>
          </cell>
          <cell r="B213" t="str">
            <v>EQUIP.TRANSPORTE</v>
          </cell>
          <cell r="C213">
            <v>4000000</v>
          </cell>
          <cell r="D213">
            <v>0</v>
          </cell>
          <cell r="E213">
            <v>18000000</v>
          </cell>
          <cell r="F213">
            <v>4000000</v>
          </cell>
          <cell r="G213">
            <v>14000000</v>
          </cell>
          <cell r="H213">
            <v>0</v>
          </cell>
          <cell r="I213">
            <v>14000000</v>
          </cell>
          <cell r="J213">
            <v>3</v>
          </cell>
        </row>
        <row r="214">
          <cell r="A214">
            <v>42511</v>
          </cell>
          <cell r="B214" t="str">
            <v>Com IVA Dedutivel</v>
          </cell>
          <cell r="C214">
            <v>0</v>
          </cell>
          <cell r="D214">
            <v>0</v>
          </cell>
          <cell r="E214">
            <v>175720</v>
          </cell>
          <cell r="F214">
            <v>0</v>
          </cell>
          <cell r="G214">
            <v>175720</v>
          </cell>
          <cell r="H214">
            <v>0</v>
          </cell>
          <cell r="I214">
            <v>175720</v>
          </cell>
          <cell r="J214">
            <v>5</v>
          </cell>
        </row>
        <row r="215">
          <cell r="A215">
            <v>4251</v>
          </cell>
          <cell r="B215" t="str">
            <v>TERRITORIO NACIONA</v>
          </cell>
          <cell r="C215">
            <v>0</v>
          </cell>
          <cell r="D215">
            <v>0</v>
          </cell>
          <cell r="E215">
            <v>175720</v>
          </cell>
          <cell r="F215">
            <v>0</v>
          </cell>
          <cell r="G215">
            <v>175720</v>
          </cell>
          <cell r="H215">
            <v>0</v>
          </cell>
          <cell r="I215">
            <v>175720</v>
          </cell>
          <cell r="J215">
            <v>4</v>
          </cell>
        </row>
        <row r="216">
          <cell r="A216">
            <v>425</v>
          </cell>
          <cell r="B216" t="str">
            <v>FERRA.UTENSILIOS</v>
          </cell>
          <cell r="C216">
            <v>0</v>
          </cell>
          <cell r="D216">
            <v>0</v>
          </cell>
          <cell r="E216">
            <v>175720</v>
          </cell>
          <cell r="F216">
            <v>0</v>
          </cell>
          <cell r="G216">
            <v>175720</v>
          </cell>
          <cell r="H216">
            <v>0</v>
          </cell>
          <cell r="I216">
            <v>175720</v>
          </cell>
          <cell r="J216">
            <v>3</v>
          </cell>
        </row>
        <row r="217">
          <cell r="A217">
            <v>42611</v>
          </cell>
          <cell r="B217" t="str">
            <v>No Territ.Nacional</v>
          </cell>
          <cell r="C217">
            <v>252001</v>
          </cell>
          <cell r="D217">
            <v>335750</v>
          </cell>
          <cell r="E217">
            <v>115972802</v>
          </cell>
          <cell r="F217">
            <v>1261175</v>
          </cell>
          <cell r="G217">
            <v>114711627</v>
          </cell>
          <cell r="H217">
            <v>0</v>
          </cell>
          <cell r="I217">
            <v>114711627</v>
          </cell>
          <cell r="J217">
            <v>5</v>
          </cell>
        </row>
        <row r="218">
          <cell r="A218">
            <v>4261</v>
          </cell>
          <cell r="B218" t="str">
            <v>COM IVA DEDUTIVEL</v>
          </cell>
          <cell r="C218">
            <v>252001</v>
          </cell>
          <cell r="D218">
            <v>335750</v>
          </cell>
          <cell r="E218">
            <v>115972802</v>
          </cell>
          <cell r="F218">
            <v>1261175</v>
          </cell>
          <cell r="G218">
            <v>114711627</v>
          </cell>
          <cell r="H218">
            <v>0</v>
          </cell>
          <cell r="I218">
            <v>114711627</v>
          </cell>
          <cell r="J218">
            <v>4</v>
          </cell>
        </row>
        <row r="219">
          <cell r="A219">
            <v>426</v>
          </cell>
          <cell r="B219" t="str">
            <v>EQUIP.ADMINISTRATI</v>
          </cell>
          <cell r="C219">
            <v>252001</v>
          </cell>
          <cell r="D219">
            <v>335750</v>
          </cell>
          <cell r="E219">
            <v>115972802</v>
          </cell>
          <cell r="F219">
            <v>1261175</v>
          </cell>
          <cell r="G219">
            <v>114711627</v>
          </cell>
          <cell r="H219">
            <v>0</v>
          </cell>
          <cell r="I219">
            <v>114711627</v>
          </cell>
          <cell r="J219">
            <v>3</v>
          </cell>
        </row>
        <row r="220">
          <cell r="A220">
            <v>42</v>
          </cell>
          <cell r="B220" t="str">
            <v>IMOB.CORPOREAS</v>
          </cell>
          <cell r="C220">
            <v>10419450</v>
          </cell>
          <cell r="D220">
            <v>335750</v>
          </cell>
          <cell r="E220">
            <v>146809317</v>
          </cell>
          <cell r="F220">
            <v>5261175</v>
          </cell>
          <cell r="G220">
            <v>141548142</v>
          </cell>
          <cell r="H220">
            <v>0</v>
          </cell>
          <cell r="I220">
            <v>141548142</v>
          </cell>
          <cell r="J220">
            <v>2</v>
          </cell>
        </row>
        <row r="221">
          <cell r="A221">
            <v>4313</v>
          </cell>
          <cell r="B221" t="str">
            <v>Regime de Isen‡ao</v>
          </cell>
          <cell r="C221">
            <v>0</v>
          </cell>
          <cell r="D221">
            <v>0</v>
          </cell>
          <cell r="E221">
            <v>157940</v>
          </cell>
          <cell r="F221">
            <v>0</v>
          </cell>
          <cell r="G221">
            <v>157940</v>
          </cell>
          <cell r="H221">
            <v>0</v>
          </cell>
          <cell r="I221">
            <v>157940</v>
          </cell>
          <cell r="J221">
            <v>4</v>
          </cell>
        </row>
        <row r="222">
          <cell r="A222">
            <v>431</v>
          </cell>
          <cell r="B222" t="str">
            <v>DESP. DE INSTALACA</v>
          </cell>
          <cell r="C222">
            <v>0</v>
          </cell>
          <cell r="D222">
            <v>0</v>
          </cell>
          <cell r="E222">
            <v>157940</v>
          </cell>
          <cell r="F222">
            <v>0</v>
          </cell>
          <cell r="G222">
            <v>157940</v>
          </cell>
          <cell r="H222">
            <v>0</v>
          </cell>
          <cell r="I222">
            <v>157940</v>
          </cell>
          <cell r="J222">
            <v>3</v>
          </cell>
        </row>
        <row r="223">
          <cell r="A223">
            <v>43</v>
          </cell>
          <cell r="B223" t="str">
            <v>IMOB.INCORPOREAS</v>
          </cell>
          <cell r="C223">
            <v>0</v>
          </cell>
          <cell r="D223">
            <v>0</v>
          </cell>
          <cell r="E223">
            <v>157940</v>
          </cell>
          <cell r="F223">
            <v>0</v>
          </cell>
          <cell r="G223">
            <v>157940</v>
          </cell>
          <cell r="H223">
            <v>0</v>
          </cell>
          <cell r="I223">
            <v>157940</v>
          </cell>
          <cell r="J223">
            <v>2</v>
          </cell>
        </row>
        <row r="224">
          <cell r="A224">
            <v>44111</v>
          </cell>
          <cell r="B224" t="str">
            <v>Iva dedutivel</v>
          </cell>
          <cell r="C224">
            <v>0</v>
          </cell>
          <cell r="D224">
            <v>0</v>
          </cell>
          <cell r="E224">
            <v>2444940</v>
          </cell>
          <cell r="F224">
            <v>2444940</v>
          </cell>
          <cell r="G224">
            <v>0</v>
          </cell>
          <cell r="H224">
            <v>0</v>
          </cell>
          <cell r="I224">
            <v>0</v>
          </cell>
          <cell r="J224">
            <v>5</v>
          </cell>
        </row>
        <row r="225">
          <cell r="A225">
            <v>4411</v>
          </cell>
          <cell r="B225" t="str">
            <v>MERCADO NACIONAL</v>
          </cell>
          <cell r="C225">
            <v>0</v>
          </cell>
          <cell r="D225">
            <v>0</v>
          </cell>
          <cell r="E225">
            <v>2444940</v>
          </cell>
          <cell r="F225">
            <v>2444940</v>
          </cell>
          <cell r="G225">
            <v>0</v>
          </cell>
          <cell r="H225">
            <v>0</v>
          </cell>
          <cell r="I225">
            <v>0</v>
          </cell>
          <cell r="J225">
            <v>4</v>
          </cell>
        </row>
        <row r="226">
          <cell r="A226">
            <v>441</v>
          </cell>
          <cell r="B226" t="str">
            <v>EQUIPAM.ADMINISTRA</v>
          </cell>
          <cell r="C226">
            <v>0</v>
          </cell>
          <cell r="D226">
            <v>0</v>
          </cell>
          <cell r="E226">
            <v>2444940</v>
          </cell>
          <cell r="F226">
            <v>2444940</v>
          </cell>
          <cell r="G226">
            <v>0</v>
          </cell>
          <cell r="H226">
            <v>0</v>
          </cell>
          <cell r="I226">
            <v>0</v>
          </cell>
          <cell r="J226">
            <v>3</v>
          </cell>
        </row>
        <row r="227">
          <cell r="A227">
            <v>44</v>
          </cell>
          <cell r="B227" t="str">
            <v>IMOB.EM CURSO</v>
          </cell>
          <cell r="C227">
            <v>0</v>
          </cell>
          <cell r="D227">
            <v>0</v>
          </cell>
          <cell r="E227">
            <v>2444940</v>
          </cell>
          <cell r="F227">
            <v>2444940</v>
          </cell>
          <cell r="G227">
            <v>0</v>
          </cell>
          <cell r="H227">
            <v>0</v>
          </cell>
          <cell r="I227">
            <v>0</v>
          </cell>
          <cell r="J227">
            <v>2</v>
          </cell>
        </row>
        <row r="228">
          <cell r="A228">
            <v>4823</v>
          </cell>
          <cell r="B228" t="str">
            <v>Equipamento Basico</v>
          </cell>
          <cell r="C228">
            <v>0</v>
          </cell>
          <cell r="D228">
            <v>363423</v>
          </cell>
          <cell r="E228">
            <v>0</v>
          </cell>
          <cell r="F228">
            <v>1860020</v>
          </cell>
          <cell r="G228">
            <v>0</v>
          </cell>
          <cell r="H228">
            <v>1860020</v>
          </cell>
          <cell r="I228">
            <v>-1860020</v>
          </cell>
          <cell r="J228">
            <v>4</v>
          </cell>
        </row>
        <row r="229">
          <cell r="A229">
            <v>4824</v>
          </cell>
          <cell r="B229" t="str">
            <v>Equip. Transporte</v>
          </cell>
          <cell r="C229">
            <v>0</v>
          </cell>
          <cell r="D229">
            <v>291666</v>
          </cell>
          <cell r="E229">
            <v>749999</v>
          </cell>
          <cell r="F229">
            <v>4416663</v>
          </cell>
          <cell r="G229">
            <v>0</v>
          </cell>
          <cell r="H229">
            <v>3666664</v>
          </cell>
          <cell r="I229">
            <v>-3666664</v>
          </cell>
          <cell r="J229">
            <v>4</v>
          </cell>
        </row>
        <row r="230">
          <cell r="A230">
            <v>4825</v>
          </cell>
          <cell r="B230" t="str">
            <v>Ferr. e Utensilios</v>
          </cell>
          <cell r="C230">
            <v>0</v>
          </cell>
          <cell r="D230">
            <v>33471</v>
          </cell>
          <cell r="E230">
            <v>0</v>
          </cell>
          <cell r="F230">
            <v>58574</v>
          </cell>
          <cell r="G230">
            <v>0</v>
          </cell>
          <cell r="H230">
            <v>58574</v>
          </cell>
          <cell r="I230">
            <v>-58574</v>
          </cell>
          <cell r="J230">
            <v>4</v>
          </cell>
        </row>
        <row r="231">
          <cell r="A231">
            <v>4826</v>
          </cell>
          <cell r="B231" t="str">
            <v>Equip.Administrati</v>
          </cell>
          <cell r="C231">
            <v>165720</v>
          </cell>
          <cell r="D231">
            <v>1668670</v>
          </cell>
          <cell r="E231">
            <v>448092</v>
          </cell>
          <cell r="F231">
            <v>63266534</v>
          </cell>
          <cell r="G231">
            <v>0</v>
          </cell>
          <cell r="H231">
            <v>62818442</v>
          </cell>
          <cell r="I231">
            <v>-62818442</v>
          </cell>
          <cell r="J231">
            <v>4</v>
          </cell>
        </row>
        <row r="232">
          <cell r="A232">
            <v>482</v>
          </cell>
          <cell r="B232" t="str">
            <v>IMOBIL.CORPOREAS</v>
          </cell>
          <cell r="C232">
            <v>165720</v>
          </cell>
          <cell r="D232">
            <v>2357230</v>
          </cell>
          <cell r="E232">
            <v>1198091</v>
          </cell>
          <cell r="F232">
            <v>69601791</v>
          </cell>
          <cell r="G232">
            <v>0</v>
          </cell>
          <cell r="H232">
            <v>68403700</v>
          </cell>
          <cell r="I232">
            <v>-68403700</v>
          </cell>
          <cell r="J232">
            <v>3</v>
          </cell>
        </row>
        <row r="233">
          <cell r="A233">
            <v>4831</v>
          </cell>
          <cell r="B233" t="str">
            <v>Despesas Instalaca</v>
          </cell>
          <cell r="C233">
            <v>0</v>
          </cell>
          <cell r="D233">
            <v>0</v>
          </cell>
          <cell r="E233">
            <v>0</v>
          </cell>
          <cell r="F233">
            <v>157940</v>
          </cell>
          <cell r="G233">
            <v>0</v>
          </cell>
          <cell r="H233">
            <v>157940</v>
          </cell>
          <cell r="I233">
            <v>-157940</v>
          </cell>
          <cell r="J233">
            <v>4</v>
          </cell>
        </row>
        <row r="234">
          <cell r="A234">
            <v>483</v>
          </cell>
          <cell r="B234" t="str">
            <v>IMOBI.INCORPOREAS</v>
          </cell>
          <cell r="C234">
            <v>0</v>
          </cell>
          <cell r="D234">
            <v>0</v>
          </cell>
          <cell r="E234">
            <v>0</v>
          </cell>
          <cell r="F234">
            <v>157940</v>
          </cell>
          <cell r="G234">
            <v>0</v>
          </cell>
          <cell r="H234">
            <v>157940</v>
          </cell>
          <cell r="I234">
            <v>-157940</v>
          </cell>
          <cell r="J234">
            <v>3</v>
          </cell>
        </row>
        <row r="235">
          <cell r="A235">
            <v>48</v>
          </cell>
          <cell r="B235" t="str">
            <v>AMORT.ACUMULADAS</v>
          </cell>
          <cell r="C235">
            <v>165720</v>
          </cell>
          <cell r="D235">
            <v>2357230</v>
          </cell>
          <cell r="E235">
            <v>1198091</v>
          </cell>
          <cell r="F235">
            <v>69759731</v>
          </cell>
          <cell r="G235">
            <v>0</v>
          </cell>
          <cell r="H235">
            <v>68561640</v>
          </cell>
          <cell r="I235">
            <v>-68561640</v>
          </cell>
          <cell r="J235">
            <v>2</v>
          </cell>
        </row>
        <row r="236">
          <cell r="A236">
            <v>511</v>
          </cell>
          <cell r="B236" t="str">
            <v>Capital Social</v>
          </cell>
          <cell r="C236">
            <v>0</v>
          </cell>
          <cell r="D236">
            <v>0</v>
          </cell>
          <cell r="E236">
            <v>0</v>
          </cell>
          <cell r="F236">
            <v>20048200</v>
          </cell>
          <cell r="G236">
            <v>0</v>
          </cell>
          <cell r="H236">
            <v>20048200</v>
          </cell>
          <cell r="I236">
            <v>-20048200</v>
          </cell>
          <cell r="J236">
            <v>3</v>
          </cell>
        </row>
        <row r="237">
          <cell r="A237">
            <v>51</v>
          </cell>
          <cell r="B237" t="str">
            <v>CAPITAL</v>
          </cell>
          <cell r="C237">
            <v>0</v>
          </cell>
          <cell r="D237">
            <v>0</v>
          </cell>
          <cell r="E237">
            <v>0</v>
          </cell>
          <cell r="F237">
            <v>20048200</v>
          </cell>
          <cell r="G237">
            <v>0</v>
          </cell>
          <cell r="H237">
            <v>20048200</v>
          </cell>
          <cell r="I237">
            <v>-20048200</v>
          </cell>
          <cell r="J237">
            <v>2</v>
          </cell>
        </row>
        <row r="238">
          <cell r="A238">
            <v>593</v>
          </cell>
          <cell r="B238" t="str">
            <v>Exercicio de 1997</v>
          </cell>
          <cell r="C238">
            <v>0</v>
          </cell>
          <cell r="D238">
            <v>0</v>
          </cell>
          <cell r="E238">
            <v>38157140.5</v>
          </cell>
          <cell r="F238">
            <v>0</v>
          </cell>
          <cell r="G238">
            <v>38157140.5</v>
          </cell>
          <cell r="H238">
            <v>0</v>
          </cell>
          <cell r="I238">
            <v>38157140.5</v>
          </cell>
          <cell r="J238">
            <v>3</v>
          </cell>
        </row>
        <row r="239">
          <cell r="A239">
            <v>594</v>
          </cell>
          <cell r="B239" t="str">
            <v>Exercicio de 1999</v>
          </cell>
          <cell r="C239">
            <v>0</v>
          </cell>
          <cell r="D239">
            <v>0</v>
          </cell>
          <cell r="E239">
            <v>0</v>
          </cell>
          <cell r="F239">
            <v>8202867.2999999998</v>
          </cell>
          <cell r="G239">
            <v>0</v>
          </cell>
          <cell r="H239">
            <v>8202867.2999999998</v>
          </cell>
          <cell r="I239">
            <v>-8202867.2999999998</v>
          </cell>
          <cell r="J239">
            <v>3</v>
          </cell>
        </row>
        <row r="240">
          <cell r="A240">
            <v>595</v>
          </cell>
          <cell r="B240" t="str">
            <v>Exercicio de 2000</v>
          </cell>
          <cell r="C240">
            <v>0</v>
          </cell>
          <cell r="D240">
            <v>0</v>
          </cell>
          <cell r="E240">
            <v>4917315</v>
          </cell>
          <cell r="F240">
            <v>0</v>
          </cell>
          <cell r="G240">
            <v>4917315</v>
          </cell>
          <cell r="H240">
            <v>0</v>
          </cell>
          <cell r="I240">
            <v>4917315</v>
          </cell>
          <cell r="J240">
            <v>3</v>
          </cell>
        </row>
        <row r="241">
          <cell r="A241">
            <v>59</v>
          </cell>
          <cell r="B241" t="str">
            <v>RESULT.TRANSITADOS</v>
          </cell>
          <cell r="C241">
            <v>0</v>
          </cell>
          <cell r="D241">
            <v>0</v>
          </cell>
          <cell r="E241">
            <v>43074455.5</v>
          </cell>
          <cell r="F241">
            <v>8202867.2999999998</v>
          </cell>
          <cell r="G241">
            <v>43074455.5</v>
          </cell>
          <cell r="H241">
            <v>8202867.2999999998</v>
          </cell>
          <cell r="I241">
            <v>34871588.200000003</v>
          </cell>
          <cell r="J241">
            <v>2</v>
          </cell>
        </row>
        <row r="242">
          <cell r="A242">
            <v>622111</v>
          </cell>
          <cell r="B242" t="str">
            <v>Electricidade-ID</v>
          </cell>
          <cell r="C242">
            <v>79815</v>
          </cell>
          <cell r="D242">
            <v>0</v>
          </cell>
          <cell r="E242">
            <v>487586</v>
          </cell>
          <cell r="F242">
            <v>50000</v>
          </cell>
          <cell r="G242">
            <v>437586</v>
          </cell>
          <cell r="H242">
            <v>0</v>
          </cell>
          <cell r="I242">
            <v>437586</v>
          </cell>
          <cell r="J242">
            <v>6</v>
          </cell>
        </row>
        <row r="243">
          <cell r="A243">
            <v>62211</v>
          </cell>
          <cell r="B243" t="str">
            <v>ELECTRICIDADE</v>
          </cell>
          <cell r="C243">
            <v>79815</v>
          </cell>
          <cell r="D243">
            <v>0</v>
          </cell>
          <cell r="E243">
            <v>487586</v>
          </cell>
          <cell r="F243">
            <v>50000</v>
          </cell>
          <cell r="G243">
            <v>437586</v>
          </cell>
          <cell r="H243">
            <v>0</v>
          </cell>
          <cell r="I243">
            <v>437586</v>
          </cell>
          <cell r="J243">
            <v>5</v>
          </cell>
        </row>
        <row r="244">
          <cell r="A244">
            <v>6221212</v>
          </cell>
          <cell r="B244" t="str">
            <v>Gasoleo-ID-50%-GER</v>
          </cell>
          <cell r="C244">
            <v>10804</v>
          </cell>
          <cell r="D244">
            <v>0</v>
          </cell>
          <cell r="E244">
            <v>333650</v>
          </cell>
          <cell r="F244">
            <v>0</v>
          </cell>
          <cell r="G244">
            <v>333650</v>
          </cell>
          <cell r="H244">
            <v>0</v>
          </cell>
          <cell r="I244">
            <v>333650</v>
          </cell>
          <cell r="J244">
            <v>7</v>
          </cell>
        </row>
        <row r="245">
          <cell r="A245">
            <v>6221213</v>
          </cell>
          <cell r="B245" t="str">
            <v>Gasolina-ND</v>
          </cell>
          <cell r="C245">
            <v>6400</v>
          </cell>
          <cell r="D245">
            <v>0</v>
          </cell>
          <cell r="E245">
            <v>6400</v>
          </cell>
          <cell r="F245">
            <v>0</v>
          </cell>
          <cell r="G245">
            <v>6400</v>
          </cell>
          <cell r="H245">
            <v>0</v>
          </cell>
          <cell r="I245">
            <v>6400</v>
          </cell>
          <cell r="J245">
            <v>7</v>
          </cell>
        </row>
        <row r="246">
          <cell r="A246">
            <v>622121</v>
          </cell>
          <cell r="B246" t="str">
            <v>TERRITORIO NACIONA</v>
          </cell>
          <cell r="C246">
            <v>17204</v>
          </cell>
          <cell r="D246">
            <v>0</v>
          </cell>
          <cell r="E246">
            <v>340050</v>
          </cell>
          <cell r="F246">
            <v>0</v>
          </cell>
          <cell r="G246">
            <v>340050</v>
          </cell>
          <cell r="H246">
            <v>0</v>
          </cell>
          <cell r="I246">
            <v>340050</v>
          </cell>
          <cell r="J246">
            <v>6</v>
          </cell>
        </row>
        <row r="247">
          <cell r="A247">
            <v>62212</v>
          </cell>
          <cell r="B247" t="str">
            <v>COMBUSTIVEIS</v>
          </cell>
          <cell r="C247">
            <v>17204</v>
          </cell>
          <cell r="D247">
            <v>0</v>
          </cell>
          <cell r="E247">
            <v>340050</v>
          </cell>
          <cell r="F247">
            <v>0</v>
          </cell>
          <cell r="G247">
            <v>340050</v>
          </cell>
          <cell r="H247">
            <v>0</v>
          </cell>
          <cell r="I247">
            <v>340050</v>
          </cell>
          <cell r="J247">
            <v>5</v>
          </cell>
        </row>
        <row r="248">
          <cell r="A248">
            <v>622131</v>
          </cell>
          <cell r="B248" t="str">
            <v>Agua-ID</v>
          </cell>
          <cell r="C248">
            <v>2886</v>
          </cell>
          <cell r="D248">
            <v>0</v>
          </cell>
          <cell r="E248">
            <v>28724</v>
          </cell>
          <cell r="F248">
            <v>0</v>
          </cell>
          <cell r="G248">
            <v>28724</v>
          </cell>
          <cell r="H248">
            <v>0</v>
          </cell>
          <cell r="I248">
            <v>28724</v>
          </cell>
          <cell r="J248">
            <v>6</v>
          </cell>
        </row>
        <row r="249">
          <cell r="A249">
            <v>622133</v>
          </cell>
          <cell r="B249" t="str">
            <v>Agua-RI</v>
          </cell>
          <cell r="C249">
            <v>1579</v>
          </cell>
          <cell r="D249">
            <v>0</v>
          </cell>
          <cell r="E249">
            <v>12139</v>
          </cell>
          <cell r="F249">
            <v>0</v>
          </cell>
          <cell r="G249">
            <v>12139</v>
          </cell>
          <cell r="H249">
            <v>0</v>
          </cell>
          <cell r="I249">
            <v>12139</v>
          </cell>
          <cell r="J249">
            <v>6</v>
          </cell>
        </row>
        <row r="250">
          <cell r="A250">
            <v>62213</v>
          </cell>
          <cell r="B250" t="str">
            <v>AGUA</v>
          </cell>
          <cell r="C250">
            <v>4465</v>
          </cell>
          <cell r="D250">
            <v>0</v>
          </cell>
          <cell r="E250">
            <v>40863</v>
          </cell>
          <cell r="F250">
            <v>0</v>
          </cell>
          <cell r="G250">
            <v>40863</v>
          </cell>
          <cell r="H250">
            <v>0</v>
          </cell>
          <cell r="I250">
            <v>40863</v>
          </cell>
          <cell r="J250">
            <v>5</v>
          </cell>
        </row>
        <row r="251">
          <cell r="A251">
            <v>6221511</v>
          </cell>
          <cell r="B251" t="str">
            <v>Ferr.e Utens.-ID</v>
          </cell>
          <cell r="C251">
            <v>539897</v>
          </cell>
          <cell r="D251">
            <v>0</v>
          </cell>
          <cell r="E251">
            <v>1366623</v>
          </cell>
          <cell r="F251">
            <v>165750</v>
          </cell>
          <cell r="G251">
            <v>1200873</v>
          </cell>
          <cell r="H251">
            <v>0</v>
          </cell>
          <cell r="I251">
            <v>1200873</v>
          </cell>
          <cell r="J251">
            <v>7</v>
          </cell>
        </row>
        <row r="252">
          <cell r="A252">
            <v>6221514</v>
          </cell>
          <cell r="B252" t="str">
            <v>Ferr.e Utens.-NDD</v>
          </cell>
          <cell r="C252">
            <v>0</v>
          </cell>
          <cell r="D252">
            <v>0</v>
          </cell>
          <cell r="E252">
            <v>20000</v>
          </cell>
          <cell r="F252">
            <v>0</v>
          </cell>
          <cell r="G252">
            <v>20000</v>
          </cell>
          <cell r="H252">
            <v>0</v>
          </cell>
          <cell r="I252">
            <v>20000</v>
          </cell>
          <cell r="J252">
            <v>7</v>
          </cell>
        </row>
        <row r="253">
          <cell r="A253">
            <v>622151</v>
          </cell>
          <cell r="B253" t="str">
            <v>TERRITORIO NACIONA</v>
          </cell>
          <cell r="C253">
            <v>539897</v>
          </cell>
          <cell r="D253">
            <v>0</v>
          </cell>
          <cell r="E253">
            <v>1386623</v>
          </cell>
          <cell r="F253">
            <v>165750</v>
          </cell>
          <cell r="G253">
            <v>1220873</v>
          </cell>
          <cell r="H253">
            <v>0</v>
          </cell>
          <cell r="I253">
            <v>1220873</v>
          </cell>
          <cell r="J253">
            <v>6</v>
          </cell>
        </row>
        <row r="254">
          <cell r="A254">
            <v>6221521</v>
          </cell>
          <cell r="B254" t="str">
            <v>Ferr.e Utens.-ID</v>
          </cell>
          <cell r="C254">
            <v>0</v>
          </cell>
          <cell r="D254">
            <v>0</v>
          </cell>
          <cell r="E254">
            <v>13158</v>
          </cell>
          <cell r="F254">
            <v>0</v>
          </cell>
          <cell r="G254">
            <v>13158</v>
          </cell>
          <cell r="H254">
            <v>0</v>
          </cell>
          <cell r="I254">
            <v>13158</v>
          </cell>
          <cell r="J254">
            <v>7</v>
          </cell>
        </row>
        <row r="255">
          <cell r="A255">
            <v>622152</v>
          </cell>
          <cell r="B255" t="str">
            <v>PAISES COMUNITARIO</v>
          </cell>
          <cell r="C255">
            <v>0</v>
          </cell>
          <cell r="D255">
            <v>0</v>
          </cell>
          <cell r="E255">
            <v>13158</v>
          </cell>
          <cell r="F255">
            <v>0</v>
          </cell>
          <cell r="G255">
            <v>13158</v>
          </cell>
          <cell r="H255">
            <v>0</v>
          </cell>
          <cell r="I255">
            <v>13158</v>
          </cell>
          <cell r="J255">
            <v>6</v>
          </cell>
        </row>
        <row r="256">
          <cell r="A256">
            <v>62215</v>
          </cell>
          <cell r="B256" t="str">
            <v>FERR.E UTENSILIOS</v>
          </cell>
          <cell r="C256">
            <v>539897</v>
          </cell>
          <cell r="D256">
            <v>0</v>
          </cell>
          <cell r="E256">
            <v>1399781</v>
          </cell>
          <cell r="F256">
            <v>165750</v>
          </cell>
          <cell r="G256">
            <v>1234031</v>
          </cell>
          <cell r="H256">
            <v>0</v>
          </cell>
          <cell r="I256">
            <v>1234031</v>
          </cell>
          <cell r="J256">
            <v>5</v>
          </cell>
        </row>
        <row r="257">
          <cell r="A257">
            <v>6221611</v>
          </cell>
          <cell r="B257" t="str">
            <v>Livros e D.Tecn-ID</v>
          </cell>
          <cell r="C257">
            <v>90011</v>
          </cell>
          <cell r="D257">
            <v>0</v>
          </cell>
          <cell r="E257">
            <v>758573</v>
          </cell>
          <cell r="F257">
            <v>0</v>
          </cell>
          <cell r="G257">
            <v>758573</v>
          </cell>
          <cell r="H257">
            <v>0</v>
          </cell>
          <cell r="I257">
            <v>758573</v>
          </cell>
          <cell r="J257">
            <v>7</v>
          </cell>
        </row>
        <row r="258">
          <cell r="A258">
            <v>622161</v>
          </cell>
          <cell r="B258" t="str">
            <v>TERRITORIO NACIONA</v>
          </cell>
          <cell r="C258">
            <v>90011</v>
          </cell>
          <cell r="D258">
            <v>0</v>
          </cell>
          <cell r="E258">
            <v>758573</v>
          </cell>
          <cell r="F258">
            <v>0</v>
          </cell>
          <cell r="G258">
            <v>758573</v>
          </cell>
          <cell r="H258">
            <v>0</v>
          </cell>
          <cell r="I258">
            <v>758573</v>
          </cell>
          <cell r="J258">
            <v>6</v>
          </cell>
        </row>
        <row r="259">
          <cell r="A259">
            <v>6221621</v>
          </cell>
          <cell r="B259" t="str">
            <v>Livros e D.Tecn-ID</v>
          </cell>
          <cell r="C259">
            <v>6746</v>
          </cell>
          <cell r="D259">
            <v>0</v>
          </cell>
          <cell r="E259">
            <v>76812</v>
          </cell>
          <cell r="F259">
            <v>0</v>
          </cell>
          <cell r="G259">
            <v>76812</v>
          </cell>
          <cell r="H259">
            <v>0</v>
          </cell>
          <cell r="I259">
            <v>76812</v>
          </cell>
          <cell r="J259">
            <v>7</v>
          </cell>
        </row>
        <row r="260">
          <cell r="A260">
            <v>622162</v>
          </cell>
          <cell r="B260" t="str">
            <v>PAISES COMUNITARIO</v>
          </cell>
          <cell r="C260">
            <v>6746</v>
          </cell>
          <cell r="D260">
            <v>0</v>
          </cell>
          <cell r="E260">
            <v>76812</v>
          </cell>
          <cell r="F260">
            <v>0</v>
          </cell>
          <cell r="G260">
            <v>76812</v>
          </cell>
          <cell r="H260">
            <v>0</v>
          </cell>
          <cell r="I260">
            <v>76812</v>
          </cell>
          <cell r="J260">
            <v>6</v>
          </cell>
        </row>
        <row r="261">
          <cell r="A261">
            <v>62216</v>
          </cell>
          <cell r="B261" t="str">
            <v>LIVROS E DOC.TECN.</v>
          </cell>
          <cell r="C261">
            <v>96757</v>
          </cell>
          <cell r="D261">
            <v>0</v>
          </cell>
          <cell r="E261">
            <v>835385</v>
          </cell>
          <cell r="F261">
            <v>0</v>
          </cell>
          <cell r="G261">
            <v>835385</v>
          </cell>
          <cell r="H261">
            <v>0</v>
          </cell>
          <cell r="I261">
            <v>835385</v>
          </cell>
          <cell r="J261">
            <v>5</v>
          </cell>
        </row>
        <row r="262">
          <cell r="A262">
            <v>6221711</v>
          </cell>
          <cell r="B262" t="str">
            <v>Mat.Escritorio-ID</v>
          </cell>
          <cell r="C262">
            <v>389581</v>
          </cell>
          <cell r="D262">
            <v>0</v>
          </cell>
          <cell r="E262">
            <v>2240323</v>
          </cell>
          <cell r="F262">
            <v>0</v>
          </cell>
          <cell r="G262">
            <v>2240323</v>
          </cell>
          <cell r="H262">
            <v>0</v>
          </cell>
          <cell r="I262">
            <v>2240323</v>
          </cell>
          <cell r="J262">
            <v>7</v>
          </cell>
        </row>
        <row r="263">
          <cell r="A263">
            <v>622171</v>
          </cell>
          <cell r="B263" t="str">
            <v>TERRITORIO NACIONA</v>
          </cell>
          <cell r="C263">
            <v>389581</v>
          </cell>
          <cell r="D263">
            <v>0</v>
          </cell>
          <cell r="E263">
            <v>2240323</v>
          </cell>
          <cell r="F263">
            <v>0</v>
          </cell>
          <cell r="G263">
            <v>2240323</v>
          </cell>
          <cell r="H263">
            <v>0</v>
          </cell>
          <cell r="I263">
            <v>2240323</v>
          </cell>
          <cell r="J263">
            <v>6</v>
          </cell>
        </row>
        <row r="264">
          <cell r="A264">
            <v>62217</v>
          </cell>
          <cell r="B264" t="str">
            <v>MATERIAL ESCRITORI</v>
          </cell>
          <cell r="C264">
            <v>389581</v>
          </cell>
          <cell r="D264">
            <v>0</v>
          </cell>
          <cell r="E264">
            <v>2240323</v>
          </cell>
          <cell r="F264">
            <v>0</v>
          </cell>
          <cell r="G264">
            <v>2240323</v>
          </cell>
          <cell r="H264">
            <v>0</v>
          </cell>
          <cell r="I264">
            <v>2240323</v>
          </cell>
          <cell r="J264">
            <v>5</v>
          </cell>
        </row>
        <row r="265">
          <cell r="A265">
            <v>6221812</v>
          </cell>
          <cell r="B265" t="str">
            <v>Art.P-Oferta-ND</v>
          </cell>
          <cell r="C265">
            <v>0</v>
          </cell>
          <cell r="D265">
            <v>0</v>
          </cell>
          <cell r="E265">
            <v>35000</v>
          </cell>
          <cell r="F265">
            <v>0</v>
          </cell>
          <cell r="G265">
            <v>35000</v>
          </cell>
          <cell r="H265">
            <v>0</v>
          </cell>
          <cell r="I265">
            <v>35000</v>
          </cell>
          <cell r="J265">
            <v>7</v>
          </cell>
        </row>
        <row r="266">
          <cell r="A266">
            <v>622181</v>
          </cell>
          <cell r="B266" t="str">
            <v>TERRITORIO NACIONA</v>
          </cell>
          <cell r="C266">
            <v>0</v>
          </cell>
          <cell r="D266">
            <v>0</v>
          </cell>
          <cell r="E266">
            <v>35000</v>
          </cell>
          <cell r="F266">
            <v>0</v>
          </cell>
          <cell r="G266">
            <v>35000</v>
          </cell>
          <cell r="H266">
            <v>0</v>
          </cell>
          <cell r="I266">
            <v>35000</v>
          </cell>
          <cell r="J266">
            <v>6</v>
          </cell>
        </row>
        <row r="267">
          <cell r="A267">
            <v>62218</v>
          </cell>
          <cell r="B267" t="str">
            <v>ARTIGOS P-OFERTA</v>
          </cell>
          <cell r="C267">
            <v>0</v>
          </cell>
          <cell r="D267">
            <v>0</v>
          </cell>
          <cell r="E267">
            <v>35000</v>
          </cell>
          <cell r="F267">
            <v>0</v>
          </cell>
          <cell r="G267">
            <v>35000</v>
          </cell>
          <cell r="H267">
            <v>0</v>
          </cell>
          <cell r="I267">
            <v>35000</v>
          </cell>
          <cell r="J267">
            <v>5</v>
          </cell>
        </row>
        <row r="268">
          <cell r="A268">
            <v>62219111</v>
          </cell>
          <cell r="B268" t="str">
            <v>Equipamento-ID</v>
          </cell>
          <cell r="C268">
            <v>10150</v>
          </cell>
          <cell r="D268">
            <v>0</v>
          </cell>
          <cell r="E268">
            <v>92750</v>
          </cell>
          <cell r="F268">
            <v>0</v>
          </cell>
          <cell r="G268">
            <v>92750</v>
          </cell>
          <cell r="H268">
            <v>0</v>
          </cell>
          <cell r="I268">
            <v>92750</v>
          </cell>
          <cell r="J268">
            <v>8</v>
          </cell>
        </row>
        <row r="269">
          <cell r="A269">
            <v>6221911</v>
          </cell>
          <cell r="B269" t="str">
            <v>TERRITORIO NACIONA</v>
          </cell>
          <cell r="C269">
            <v>10150</v>
          </cell>
          <cell r="D269">
            <v>0</v>
          </cell>
          <cell r="E269">
            <v>92750</v>
          </cell>
          <cell r="F269">
            <v>0</v>
          </cell>
          <cell r="G269">
            <v>92750</v>
          </cell>
          <cell r="H269">
            <v>0</v>
          </cell>
          <cell r="I269">
            <v>92750</v>
          </cell>
          <cell r="J269">
            <v>7</v>
          </cell>
        </row>
        <row r="270">
          <cell r="A270">
            <v>622191</v>
          </cell>
          <cell r="B270" t="str">
            <v>EQUIPAMENTO</v>
          </cell>
          <cell r="C270">
            <v>10150</v>
          </cell>
          <cell r="D270">
            <v>0</v>
          </cell>
          <cell r="E270">
            <v>92750</v>
          </cell>
          <cell r="F270">
            <v>0</v>
          </cell>
          <cell r="G270">
            <v>92750</v>
          </cell>
          <cell r="H270">
            <v>0</v>
          </cell>
          <cell r="I270">
            <v>92750</v>
          </cell>
          <cell r="J270">
            <v>6</v>
          </cell>
        </row>
        <row r="271">
          <cell r="A271">
            <v>62219212</v>
          </cell>
          <cell r="B271" t="str">
            <v>Viaturas-ND</v>
          </cell>
          <cell r="C271">
            <v>59033</v>
          </cell>
          <cell r="D271">
            <v>0</v>
          </cell>
          <cell r="E271">
            <v>59033</v>
          </cell>
          <cell r="F271">
            <v>0</v>
          </cell>
          <cell r="G271">
            <v>59033</v>
          </cell>
          <cell r="H271">
            <v>0</v>
          </cell>
          <cell r="I271">
            <v>59033</v>
          </cell>
          <cell r="J271">
            <v>8</v>
          </cell>
        </row>
        <row r="272">
          <cell r="A272">
            <v>62219219</v>
          </cell>
          <cell r="B272" t="str">
            <v>Viaturas-NDD</v>
          </cell>
          <cell r="C272">
            <v>0</v>
          </cell>
          <cell r="D272">
            <v>0</v>
          </cell>
          <cell r="E272">
            <v>25865</v>
          </cell>
          <cell r="F272">
            <v>0</v>
          </cell>
          <cell r="G272">
            <v>25865</v>
          </cell>
          <cell r="H272">
            <v>0</v>
          </cell>
          <cell r="I272">
            <v>25865</v>
          </cell>
          <cell r="J272">
            <v>8</v>
          </cell>
        </row>
        <row r="273">
          <cell r="A273">
            <v>6221921</v>
          </cell>
          <cell r="B273" t="str">
            <v>TERRITORIO NACIONA</v>
          </cell>
          <cell r="C273">
            <v>59033</v>
          </cell>
          <cell r="D273">
            <v>0</v>
          </cell>
          <cell r="E273">
            <v>84898</v>
          </cell>
          <cell r="F273">
            <v>0</v>
          </cell>
          <cell r="G273">
            <v>84898</v>
          </cell>
          <cell r="H273">
            <v>0</v>
          </cell>
          <cell r="I273">
            <v>84898</v>
          </cell>
          <cell r="J273">
            <v>7</v>
          </cell>
        </row>
        <row r="274">
          <cell r="A274">
            <v>622192</v>
          </cell>
          <cell r="B274" t="str">
            <v>VIATURAS</v>
          </cell>
          <cell r="C274">
            <v>59033</v>
          </cell>
          <cell r="D274">
            <v>0</v>
          </cell>
          <cell r="E274">
            <v>84898</v>
          </cell>
          <cell r="F274">
            <v>0</v>
          </cell>
          <cell r="G274">
            <v>84898</v>
          </cell>
          <cell r="H274">
            <v>0</v>
          </cell>
          <cell r="I274">
            <v>84898</v>
          </cell>
          <cell r="J274">
            <v>6</v>
          </cell>
        </row>
        <row r="275">
          <cell r="A275">
            <v>62219314</v>
          </cell>
          <cell r="B275" t="str">
            <v>Rendas Imoveis-RI</v>
          </cell>
          <cell r="C275">
            <v>520000</v>
          </cell>
          <cell r="D275">
            <v>0</v>
          </cell>
          <cell r="E275">
            <v>4194500</v>
          </cell>
          <cell r="F275">
            <v>0</v>
          </cell>
          <cell r="G275">
            <v>4194500</v>
          </cell>
          <cell r="H275">
            <v>0</v>
          </cell>
          <cell r="I275">
            <v>4194500</v>
          </cell>
          <cell r="J275">
            <v>8</v>
          </cell>
        </row>
        <row r="276">
          <cell r="A276">
            <v>6221931</v>
          </cell>
          <cell r="B276" t="str">
            <v>TERRITORIO NACIONA</v>
          </cell>
          <cell r="C276">
            <v>520000</v>
          </cell>
          <cell r="D276">
            <v>0</v>
          </cell>
          <cell r="E276">
            <v>4194500</v>
          </cell>
          <cell r="F276">
            <v>0</v>
          </cell>
          <cell r="G276">
            <v>4194500</v>
          </cell>
          <cell r="H276">
            <v>0</v>
          </cell>
          <cell r="I276">
            <v>4194500</v>
          </cell>
          <cell r="J276">
            <v>7</v>
          </cell>
        </row>
        <row r="277">
          <cell r="A277">
            <v>622193</v>
          </cell>
          <cell r="B277" t="str">
            <v>RENDAS IMOVEIS</v>
          </cell>
          <cell r="C277">
            <v>520000</v>
          </cell>
          <cell r="D277">
            <v>0</v>
          </cell>
          <cell r="E277">
            <v>4194500</v>
          </cell>
          <cell r="F277">
            <v>0</v>
          </cell>
          <cell r="G277">
            <v>4194500</v>
          </cell>
          <cell r="H277">
            <v>0</v>
          </cell>
          <cell r="I277">
            <v>4194500</v>
          </cell>
          <cell r="J277">
            <v>6</v>
          </cell>
        </row>
        <row r="278">
          <cell r="A278">
            <v>62219</v>
          </cell>
          <cell r="B278" t="str">
            <v>RENDAS ALUGUERES</v>
          </cell>
          <cell r="C278">
            <v>589183</v>
          </cell>
          <cell r="D278">
            <v>0</v>
          </cell>
          <cell r="E278">
            <v>4372148</v>
          </cell>
          <cell r="F278">
            <v>0</v>
          </cell>
          <cell r="G278">
            <v>4372148</v>
          </cell>
          <cell r="H278">
            <v>0</v>
          </cell>
          <cell r="I278">
            <v>4372148</v>
          </cell>
          <cell r="J278">
            <v>5</v>
          </cell>
        </row>
        <row r="279">
          <cell r="A279">
            <v>6221</v>
          </cell>
          <cell r="B279" t="str">
            <v>FORNECIMENTOS</v>
          </cell>
          <cell r="C279">
            <v>1716902</v>
          </cell>
          <cell r="D279">
            <v>0</v>
          </cell>
          <cell r="E279">
            <v>9751136</v>
          </cell>
          <cell r="F279">
            <v>215750</v>
          </cell>
          <cell r="G279">
            <v>9535386</v>
          </cell>
          <cell r="H279">
            <v>0</v>
          </cell>
          <cell r="I279">
            <v>9535386</v>
          </cell>
          <cell r="J279">
            <v>4</v>
          </cell>
        </row>
        <row r="280">
          <cell r="A280">
            <v>6222112</v>
          </cell>
          <cell r="B280" t="str">
            <v>D.Representacao-ND</v>
          </cell>
          <cell r="C280">
            <v>13940</v>
          </cell>
          <cell r="D280">
            <v>0</v>
          </cell>
          <cell r="E280">
            <v>236295</v>
          </cell>
          <cell r="F280">
            <v>0</v>
          </cell>
          <cell r="G280">
            <v>236295</v>
          </cell>
          <cell r="H280">
            <v>0</v>
          </cell>
          <cell r="I280">
            <v>236295</v>
          </cell>
          <cell r="J280">
            <v>7</v>
          </cell>
        </row>
        <row r="281">
          <cell r="A281">
            <v>6222113</v>
          </cell>
          <cell r="B281" t="str">
            <v>D.Representacao-RI</v>
          </cell>
          <cell r="C281">
            <v>65626</v>
          </cell>
          <cell r="D281">
            <v>0</v>
          </cell>
          <cell r="E281">
            <v>65626</v>
          </cell>
          <cell r="F281">
            <v>0</v>
          </cell>
          <cell r="G281">
            <v>65626</v>
          </cell>
          <cell r="H281">
            <v>0</v>
          </cell>
          <cell r="I281">
            <v>65626</v>
          </cell>
          <cell r="J281">
            <v>7</v>
          </cell>
        </row>
        <row r="282">
          <cell r="A282">
            <v>622211</v>
          </cell>
          <cell r="B282" t="str">
            <v>TERRITORIO NACIONA</v>
          </cell>
          <cell r="C282">
            <v>79566</v>
          </cell>
          <cell r="D282">
            <v>0</v>
          </cell>
          <cell r="E282">
            <v>301921</v>
          </cell>
          <cell r="F282">
            <v>0</v>
          </cell>
          <cell r="G282">
            <v>301921</v>
          </cell>
          <cell r="H282">
            <v>0</v>
          </cell>
          <cell r="I282">
            <v>301921</v>
          </cell>
          <cell r="J282">
            <v>6</v>
          </cell>
        </row>
        <row r="283">
          <cell r="A283">
            <v>62221</v>
          </cell>
          <cell r="B283" t="str">
            <v>DESP.REPRESENTACAO</v>
          </cell>
          <cell r="C283">
            <v>79566</v>
          </cell>
          <cell r="D283">
            <v>0</v>
          </cell>
          <cell r="E283">
            <v>301921</v>
          </cell>
          <cell r="F283">
            <v>0</v>
          </cell>
          <cell r="G283">
            <v>301921</v>
          </cell>
          <cell r="H283">
            <v>0</v>
          </cell>
          <cell r="I283">
            <v>301921</v>
          </cell>
          <cell r="J283">
            <v>5</v>
          </cell>
        </row>
        <row r="284">
          <cell r="A284">
            <v>62222111</v>
          </cell>
          <cell r="B284" t="str">
            <v>Telefone-ID</v>
          </cell>
          <cell r="C284">
            <v>67634</v>
          </cell>
          <cell r="D284">
            <v>0</v>
          </cell>
          <cell r="E284">
            <v>1054754</v>
          </cell>
          <cell r="F284">
            <v>324405</v>
          </cell>
          <cell r="G284">
            <v>730349</v>
          </cell>
          <cell r="H284">
            <v>0</v>
          </cell>
          <cell r="I284">
            <v>730349</v>
          </cell>
          <cell r="J284">
            <v>8</v>
          </cell>
        </row>
        <row r="285">
          <cell r="A285">
            <v>62222113</v>
          </cell>
          <cell r="B285" t="str">
            <v>Telefone-RI</v>
          </cell>
          <cell r="C285">
            <v>1665</v>
          </cell>
          <cell r="D285">
            <v>0</v>
          </cell>
          <cell r="E285">
            <v>4995</v>
          </cell>
          <cell r="F285">
            <v>0</v>
          </cell>
          <cell r="G285">
            <v>4995</v>
          </cell>
          <cell r="H285">
            <v>0</v>
          </cell>
          <cell r="I285">
            <v>4995</v>
          </cell>
          <cell r="J285">
            <v>8</v>
          </cell>
        </row>
        <row r="286">
          <cell r="A286">
            <v>6222211</v>
          </cell>
          <cell r="B286" t="str">
            <v>TERRITORIO NACIONA</v>
          </cell>
          <cell r="C286">
            <v>69299</v>
          </cell>
          <cell r="D286">
            <v>0</v>
          </cell>
          <cell r="E286">
            <v>1059749</v>
          </cell>
          <cell r="F286">
            <v>324405</v>
          </cell>
          <cell r="G286">
            <v>735344</v>
          </cell>
          <cell r="H286">
            <v>0</v>
          </cell>
          <cell r="I286">
            <v>735344</v>
          </cell>
          <cell r="J286">
            <v>7</v>
          </cell>
        </row>
        <row r="287">
          <cell r="A287">
            <v>622221</v>
          </cell>
          <cell r="B287" t="str">
            <v>TELEFONE</v>
          </cell>
          <cell r="C287">
            <v>69299</v>
          </cell>
          <cell r="D287">
            <v>0</v>
          </cell>
          <cell r="E287">
            <v>1059749</v>
          </cell>
          <cell r="F287">
            <v>324405</v>
          </cell>
          <cell r="G287">
            <v>735344</v>
          </cell>
          <cell r="H287">
            <v>0</v>
          </cell>
          <cell r="I287">
            <v>735344</v>
          </cell>
          <cell r="J287">
            <v>6</v>
          </cell>
        </row>
        <row r="288">
          <cell r="A288">
            <v>62222213</v>
          </cell>
          <cell r="B288" t="str">
            <v>Correio-RI</v>
          </cell>
          <cell r="C288">
            <v>8505</v>
          </cell>
          <cell r="D288">
            <v>0</v>
          </cell>
          <cell r="E288">
            <v>15469</v>
          </cell>
          <cell r="F288">
            <v>0</v>
          </cell>
          <cell r="G288">
            <v>15469</v>
          </cell>
          <cell r="H288">
            <v>0</v>
          </cell>
          <cell r="I288">
            <v>15469</v>
          </cell>
          <cell r="J288">
            <v>8</v>
          </cell>
        </row>
        <row r="289">
          <cell r="A289">
            <v>6222221</v>
          </cell>
          <cell r="B289" t="str">
            <v>TERRITORIO NACIONA</v>
          </cell>
          <cell r="C289">
            <v>8505</v>
          </cell>
          <cell r="D289">
            <v>0</v>
          </cell>
          <cell r="E289">
            <v>15469</v>
          </cell>
          <cell r="F289">
            <v>0</v>
          </cell>
          <cell r="G289">
            <v>15469</v>
          </cell>
          <cell r="H289">
            <v>0</v>
          </cell>
          <cell r="I289">
            <v>15469</v>
          </cell>
          <cell r="J289">
            <v>7</v>
          </cell>
        </row>
        <row r="290">
          <cell r="A290">
            <v>622222</v>
          </cell>
          <cell r="B290" t="str">
            <v>CORREIO</v>
          </cell>
          <cell r="C290">
            <v>8505</v>
          </cell>
          <cell r="D290">
            <v>0</v>
          </cell>
          <cell r="E290">
            <v>15469</v>
          </cell>
          <cell r="F290">
            <v>0</v>
          </cell>
          <cell r="G290">
            <v>15469</v>
          </cell>
          <cell r="H290">
            <v>0</v>
          </cell>
          <cell r="I290">
            <v>15469</v>
          </cell>
          <cell r="J290">
            <v>6</v>
          </cell>
        </row>
        <row r="291">
          <cell r="A291">
            <v>62222311</v>
          </cell>
          <cell r="B291" t="str">
            <v>Telemoveis-ID</v>
          </cell>
          <cell r="C291">
            <v>1293810</v>
          </cell>
          <cell r="D291">
            <v>534082</v>
          </cell>
          <cell r="E291">
            <v>6676634</v>
          </cell>
          <cell r="F291">
            <v>2209914</v>
          </cell>
          <cell r="G291">
            <v>4466720</v>
          </cell>
          <cell r="H291">
            <v>0</v>
          </cell>
          <cell r="I291">
            <v>4466720</v>
          </cell>
          <cell r="J291">
            <v>8</v>
          </cell>
        </row>
        <row r="292">
          <cell r="A292">
            <v>6222231</v>
          </cell>
          <cell r="B292" t="str">
            <v>TERRITORIO NACIONA</v>
          </cell>
          <cell r="C292">
            <v>1293810</v>
          </cell>
          <cell r="D292">
            <v>534082</v>
          </cell>
          <cell r="E292">
            <v>6676634</v>
          </cell>
          <cell r="F292">
            <v>2209914</v>
          </cell>
          <cell r="G292">
            <v>4466720</v>
          </cell>
          <cell r="H292">
            <v>0</v>
          </cell>
          <cell r="I292">
            <v>4466720</v>
          </cell>
          <cell r="J292">
            <v>7</v>
          </cell>
        </row>
        <row r="293">
          <cell r="A293">
            <v>622223</v>
          </cell>
          <cell r="B293" t="str">
            <v>TELEMOVEIS</v>
          </cell>
          <cell r="C293">
            <v>1293810</v>
          </cell>
          <cell r="D293">
            <v>534082</v>
          </cell>
          <cell r="E293">
            <v>6676634</v>
          </cell>
          <cell r="F293">
            <v>2209914</v>
          </cell>
          <cell r="G293">
            <v>4466720</v>
          </cell>
          <cell r="H293">
            <v>0</v>
          </cell>
          <cell r="I293">
            <v>4466720</v>
          </cell>
          <cell r="J293">
            <v>6</v>
          </cell>
        </row>
        <row r="294">
          <cell r="A294">
            <v>62222411</v>
          </cell>
          <cell r="B294" t="str">
            <v>Telefone (RDIS)-ID</v>
          </cell>
          <cell r="C294">
            <v>803222</v>
          </cell>
          <cell r="D294">
            <v>0</v>
          </cell>
          <cell r="E294">
            <v>2421719</v>
          </cell>
          <cell r="F294">
            <v>87729</v>
          </cell>
          <cell r="G294">
            <v>2333990</v>
          </cell>
          <cell r="H294">
            <v>0</v>
          </cell>
          <cell r="I294">
            <v>2333990</v>
          </cell>
          <cell r="J294">
            <v>8</v>
          </cell>
        </row>
        <row r="295">
          <cell r="A295">
            <v>6222241</v>
          </cell>
          <cell r="B295" t="str">
            <v>TERRITORIO NACIONA</v>
          </cell>
          <cell r="C295">
            <v>803222</v>
          </cell>
          <cell r="D295">
            <v>0</v>
          </cell>
          <cell r="E295">
            <v>2421719</v>
          </cell>
          <cell r="F295">
            <v>87729</v>
          </cell>
          <cell r="G295">
            <v>2333990</v>
          </cell>
          <cell r="H295">
            <v>0</v>
          </cell>
          <cell r="I295">
            <v>2333990</v>
          </cell>
          <cell r="J295">
            <v>7</v>
          </cell>
        </row>
        <row r="296">
          <cell r="A296">
            <v>622224</v>
          </cell>
          <cell r="B296" t="str">
            <v>TELEFONE-REDE RDIS</v>
          </cell>
          <cell r="C296">
            <v>803222</v>
          </cell>
          <cell r="D296">
            <v>0</v>
          </cell>
          <cell r="E296">
            <v>2421719</v>
          </cell>
          <cell r="F296">
            <v>87729</v>
          </cell>
          <cell r="G296">
            <v>2333990</v>
          </cell>
          <cell r="H296">
            <v>0</v>
          </cell>
          <cell r="I296">
            <v>2333990</v>
          </cell>
          <cell r="J296">
            <v>6</v>
          </cell>
        </row>
        <row r="297">
          <cell r="A297">
            <v>62222511</v>
          </cell>
          <cell r="B297" t="str">
            <v>Internet-ID</v>
          </cell>
          <cell r="C297">
            <v>8983</v>
          </cell>
          <cell r="D297">
            <v>0</v>
          </cell>
          <cell r="E297">
            <v>71864</v>
          </cell>
          <cell r="F297">
            <v>0</v>
          </cell>
          <cell r="G297">
            <v>71864</v>
          </cell>
          <cell r="H297">
            <v>0</v>
          </cell>
          <cell r="I297">
            <v>71864</v>
          </cell>
          <cell r="J297">
            <v>8</v>
          </cell>
        </row>
        <row r="298">
          <cell r="A298">
            <v>62222519</v>
          </cell>
          <cell r="B298" t="str">
            <v>Internet-NDD</v>
          </cell>
          <cell r="C298">
            <v>0</v>
          </cell>
          <cell r="D298">
            <v>0</v>
          </cell>
          <cell r="E298">
            <v>5000</v>
          </cell>
          <cell r="F298">
            <v>0</v>
          </cell>
          <cell r="G298">
            <v>5000</v>
          </cell>
          <cell r="H298">
            <v>0</v>
          </cell>
          <cell r="I298">
            <v>5000</v>
          </cell>
          <cell r="J298">
            <v>8</v>
          </cell>
        </row>
        <row r="299">
          <cell r="A299">
            <v>6222251</v>
          </cell>
          <cell r="B299" t="str">
            <v>TERRITORIO NACIONA</v>
          </cell>
          <cell r="C299">
            <v>8983</v>
          </cell>
          <cell r="D299">
            <v>0</v>
          </cell>
          <cell r="E299">
            <v>76864</v>
          </cell>
          <cell r="F299">
            <v>0</v>
          </cell>
          <cell r="G299">
            <v>76864</v>
          </cell>
          <cell r="H299">
            <v>0</v>
          </cell>
          <cell r="I299">
            <v>76864</v>
          </cell>
          <cell r="J299">
            <v>7</v>
          </cell>
        </row>
        <row r="300">
          <cell r="A300">
            <v>622225</v>
          </cell>
          <cell r="B300" t="str">
            <v>INTERNET</v>
          </cell>
          <cell r="C300">
            <v>8983</v>
          </cell>
          <cell r="D300">
            <v>0</v>
          </cell>
          <cell r="E300">
            <v>76864</v>
          </cell>
          <cell r="F300">
            <v>0</v>
          </cell>
          <cell r="G300">
            <v>76864</v>
          </cell>
          <cell r="H300">
            <v>0</v>
          </cell>
          <cell r="I300">
            <v>76864</v>
          </cell>
          <cell r="J300">
            <v>6</v>
          </cell>
        </row>
        <row r="301">
          <cell r="A301">
            <v>62222</v>
          </cell>
          <cell r="B301" t="str">
            <v>COMUNICACAO</v>
          </cell>
          <cell r="C301">
            <v>2183819</v>
          </cell>
          <cell r="D301">
            <v>534082</v>
          </cell>
          <cell r="E301">
            <v>10250435</v>
          </cell>
          <cell r="F301">
            <v>2622048</v>
          </cell>
          <cell r="G301">
            <v>7628387</v>
          </cell>
          <cell r="H301">
            <v>0</v>
          </cell>
          <cell r="I301">
            <v>7628387</v>
          </cell>
          <cell r="J301">
            <v>5</v>
          </cell>
        </row>
        <row r="302">
          <cell r="A302">
            <v>622231</v>
          </cell>
          <cell r="B302" t="str">
            <v>Veiculos Turismo</v>
          </cell>
          <cell r="C302">
            <v>66913</v>
          </cell>
          <cell r="D302">
            <v>0</v>
          </cell>
          <cell r="E302">
            <v>628135</v>
          </cell>
          <cell r="F302">
            <v>0</v>
          </cell>
          <cell r="G302">
            <v>628135</v>
          </cell>
          <cell r="H302">
            <v>0</v>
          </cell>
          <cell r="I302">
            <v>628135</v>
          </cell>
          <cell r="J302">
            <v>6</v>
          </cell>
        </row>
        <row r="303">
          <cell r="A303">
            <v>6222331</v>
          </cell>
          <cell r="B303" t="str">
            <v>Equip. Electronico</v>
          </cell>
          <cell r="C303">
            <v>216816</v>
          </cell>
          <cell r="D303">
            <v>0</v>
          </cell>
          <cell r="E303">
            <v>216816</v>
          </cell>
          <cell r="F303">
            <v>0</v>
          </cell>
          <cell r="G303">
            <v>216816</v>
          </cell>
          <cell r="H303">
            <v>0</v>
          </cell>
          <cell r="I303">
            <v>216816</v>
          </cell>
          <cell r="J303">
            <v>7</v>
          </cell>
        </row>
        <row r="304">
          <cell r="A304">
            <v>622233</v>
          </cell>
          <cell r="B304" t="str">
            <v>OUTROS SEGUROS</v>
          </cell>
          <cell r="C304">
            <v>216816</v>
          </cell>
          <cell r="D304">
            <v>0</v>
          </cell>
          <cell r="E304">
            <v>216816</v>
          </cell>
          <cell r="F304">
            <v>0</v>
          </cell>
          <cell r="G304">
            <v>216816</v>
          </cell>
          <cell r="H304">
            <v>0</v>
          </cell>
          <cell r="I304">
            <v>216816</v>
          </cell>
          <cell r="J304">
            <v>6</v>
          </cell>
        </row>
        <row r="305">
          <cell r="A305">
            <v>62223</v>
          </cell>
          <cell r="B305" t="str">
            <v>SEGUROS</v>
          </cell>
          <cell r="C305">
            <v>283729</v>
          </cell>
          <cell r="D305">
            <v>0</v>
          </cell>
          <cell r="E305">
            <v>844951</v>
          </cell>
          <cell r="F305">
            <v>0</v>
          </cell>
          <cell r="G305">
            <v>844951</v>
          </cell>
          <cell r="H305">
            <v>0</v>
          </cell>
          <cell r="I305">
            <v>844951</v>
          </cell>
          <cell r="J305">
            <v>5</v>
          </cell>
        </row>
        <row r="306">
          <cell r="A306">
            <v>6222714</v>
          </cell>
          <cell r="B306" t="str">
            <v>KM-RI</v>
          </cell>
          <cell r="C306">
            <v>3897984</v>
          </cell>
          <cell r="D306">
            <v>0</v>
          </cell>
          <cell r="E306">
            <v>18877851</v>
          </cell>
          <cell r="F306">
            <v>0</v>
          </cell>
          <cell r="G306">
            <v>18877851</v>
          </cell>
          <cell r="H306">
            <v>0</v>
          </cell>
          <cell r="I306">
            <v>18877851</v>
          </cell>
          <cell r="J306">
            <v>7</v>
          </cell>
        </row>
        <row r="307">
          <cell r="A307">
            <v>622271</v>
          </cell>
          <cell r="B307" t="str">
            <v>KM</v>
          </cell>
          <cell r="C307">
            <v>3897984</v>
          </cell>
          <cell r="D307">
            <v>0</v>
          </cell>
          <cell r="E307">
            <v>18877851</v>
          </cell>
          <cell r="F307">
            <v>0</v>
          </cell>
          <cell r="G307">
            <v>18877851</v>
          </cell>
          <cell r="H307">
            <v>0</v>
          </cell>
          <cell r="I307">
            <v>18877851</v>
          </cell>
          <cell r="J307">
            <v>6</v>
          </cell>
        </row>
        <row r="308">
          <cell r="A308">
            <v>62227212</v>
          </cell>
          <cell r="B308" t="str">
            <v>Refeicoes-ND</v>
          </cell>
          <cell r="C308">
            <v>372040</v>
          </cell>
          <cell r="D308">
            <v>0</v>
          </cell>
          <cell r="E308">
            <v>920025</v>
          </cell>
          <cell r="F308">
            <v>0</v>
          </cell>
          <cell r="G308">
            <v>920025</v>
          </cell>
          <cell r="H308">
            <v>0</v>
          </cell>
          <cell r="I308">
            <v>920025</v>
          </cell>
          <cell r="J308">
            <v>8</v>
          </cell>
        </row>
        <row r="309">
          <cell r="A309">
            <v>6222721</v>
          </cell>
          <cell r="B309" t="str">
            <v>TERRITORIO NACIONA</v>
          </cell>
          <cell r="C309">
            <v>372040</v>
          </cell>
          <cell r="D309">
            <v>0</v>
          </cell>
          <cell r="E309">
            <v>920025</v>
          </cell>
          <cell r="F309">
            <v>0</v>
          </cell>
          <cell r="G309">
            <v>920025</v>
          </cell>
          <cell r="H309">
            <v>0</v>
          </cell>
          <cell r="I309">
            <v>920025</v>
          </cell>
          <cell r="J309">
            <v>7</v>
          </cell>
        </row>
        <row r="310">
          <cell r="A310">
            <v>622272</v>
          </cell>
          <cell r="B310" t="str">
            <v>REFEICOES</v>
          </cell>
          <cell r="C310">
            <v>372040</v>
          </cell>
          <cell r="D310">
            <v>0</v>
          </cell>
          <cell r="E310">
            <v>920025</v>
          </cell>
          <cell r="F310">
            <v>0</v>
          </cell>
          <cell r="G310">
            <v>920025</v>
          </cell>
          <cell r="H310">
            <v>0</v>
          </cell>
          <cell r="I310">
            <v>920025</v>
          </cell>
          <cell r="J310">
            <v>6</v>
          </cell>
        </row>
        <row r="311">
          <cell r="A311">
            <v>62227312</v>
          </cell>
          <cell r="B311" t="str">
            <v>Deslocacoes-ND</v>
          </cell>
          <cell r="C311">
            <v>35010</v>
          </cell>
          <cell r="D311">
            <v>0</v>
          </cell>
          <cell r="E311">
            <v>101230</v>
          </cell>
          <cell r="F311">
            <v>0</v>
          </cell>
          <cell r="G311">
            <v>101230</v>
          </cell>
          <cell r="H311">
            <v>0</v>
          </cell>
          <cell r="I311">
            <v>101230</v>
          </cell>
          <cell r="J311">
            <v>8</v>
          </cell>
        </row>
        <row r="312">
          <cell r="A312">
            <v>62227313</v>
          </cell>
          <cell r="B312" t="str">
            <v>Deslocacoes-RI</v>
          </cell>
          <cell r="C312">
            <v>175529</v>
          </cell>
          <cell r="D312">
            <v>0</v>
          </cell>
          <cell r="E312">
            <v>426633</v>
          </cell>
          <cell r="F312">
            <v>0</v>
          </cell>
          <cell r="G312">
            <v>426633</v>
          </cell>
          <cell r="H312">
            <v>0</v>
          </cell>
          <cell r="I312">
            <v>426633</v>
          </cell>
          <cell r="J312">
            <v>8</v>
          </cell>
        </row>
        <row r="313">
          <cell r="A313">
            <v>6222731</v>
          </cell>
          <cell r="B313" t="str">
            <v>TERRITORIO NACIONA</v>
          </cell>
          <cell r="C313">
            <v>210539</v>
          </cell>
          <cell r="D313">
            <v>0</v>
          </cell>
          <cell r="E313">
            <v>527863</v>
          </cell>
          <cell r="F313">
            <v>0</v>
          </cell>
          <cell r="G313">
            <v>527863</v>
          </cell>
          <cell r="H313">
            <v>0</v>
          </cell>
          <cell r="I313">
            <v>527863</v>
          </cell>
          <cell r="J313">
            <v>7</v>
          </cell>
        </row>
        <row r="314">
          <cell r="A314">
            <v>622273</v>
          </cell>
          <cell r="B314" t="str">
            <v>DESLOCACOES</v>
          </cell>
          <cell r="C314">
            <v>210539</v>
          </cell>
          <cell r="D314">
            <v>0</v>
          </cell>
          <cell r="E314">
            <v>527863</v>
          </cell>
          <cell r="F314">
            <v>0</v>
          </cell>
          <cell r="G314">
            <v>527863</v>
          </cell>
          <cell r="H314">
            <v>0</v>
          </cell>
          <cell r="I314">
            <v>527863</v>
          </cell>
          <cell r="J314">
            <v>6</v>
          </cell>
        </row>
        <row r="315">
          <cell r="A315">
            <v>62227412</v>
          </cell>
          <cell r="B315" t="str">
            <v>Alojamento-ND</v>
          </cell>
          <cell r="C315">
            <v>141895</v>
          </cell>
          <cell r="D315">
            <v>0</v>
          </cell>
          <cell r="E315">
            <v>960955</v>
          </cell>
          <cell r="F315">
            <v>1000</v>
          </cell>
          <cell r="G315">
            <v>959955</v>
          </cell>
          <cell r="H315">
            <v>0</v>
          </cell>
          <cell r="I315">
            <v>959955</v>
          </cell>
          <cell r="J315">
            <v>8</v>
          </cell>
        </row>
        <row r="316">
          <cell r="A316">
            <v>6222741</v>
          </cell>
          <cell r="B316" t="str">
            <v>TERRITORIO NACIONA</v>
          </cell>
          <cell r="C316">
            <v>141895</v>
          </cell>
          <cell r="D316">
            <v>0</v>
          </cell>
          <cell r="E316">
            <v>960955</v>
          </cell>
          <cell r="F316">
            <v>1000</v>
          </cell>
          <cell r="G316">
            <v>959955</v>
          </cell>
          <cell r="H316">
            <v>0</v>
          </cell>
          <cell r="I316">
            <v>959955</v>
          </cell>
          <cell r="J316">
            <v>7</v>
          </cell>
        </row>
        <row r="317">
          <cell r="A317">
            <v>622274</v>
          </cell>
          <cell r="B317" t="str">
            <v>ALOJAMENTO</v>
          </cell>
          <cell r="C317">
            <v>141895</v>
          </cell>
          <cell r="D317">
            <v>0</v>
          </cell>
          <cell r="E317">
            <v>960955</v>
          </cell>
          <cell r="F317">
            <v>1000</v>
          </cell>
          <cell r="G317">
            <v>959955</v>
          </cell>
          <cell r="H317">
            <v>0</v>
          </cell>
          <cell r="I317">
            <v>959955</v>
          </cell>
          <cell r="J317">
            <v>6</v>
          </cell>
        </row>
        <row r="318">
          <cell r="A318">
            <v>62227512</v>
          </cell>
          <cell r="B318" t="str">
            <v>Port-Estacion-ND</v>
          </cell>
          <cell r="C318">
            <v>319455</v>
          </cell>
          <cell r="D318">
            <v>0</v>
          </cell>
          <cell r="E318">
            <v>1984970</v>
          </cell>
          <cell r="F318">
            <v>0</v>
          </cell>
          <cell r="G318">
            <v>1984970</v>
          </cell>
          <cell r="H318">
            <v>0</v>
          </cell>
          <cell r="I318">
            <v>1984970</v>
          </cell>
          <cell r="J318">
            <v>8</v>
          </cell>
        </row>
        <row r="319">
          <cell r="A319">
            <v>62227519</v>
          </cell>
          <cell r="B319" t="str">
            <v>Port-Estacion-NDD</v>
          </cell>
          <cell r="C319">
            <v>36770</v>
          </cell>
          <cell r="D319">
            <v>0</v>
          </cell>
          <cell r="E319">
            <v>595620</v>
          </cell>
          <cell r="F319">
            <v>0</v>
          </cell>
          <cell r="G319">
            <v>595620</v>
          </cell>
          <cell r="H319">
            <v>0</v>
          </cell>
          <cell r="I319">
            <v>595620</v>
          </cell>
          <cell r="J319">
            <v>8</v>
          </cell>
        </row>
        <row r="320">
          <cell r="A320">
            <v>6222751</v>
          </cell>
          <cell r="B320" t="str">
            <v>TERRITORIO NACIONA</v>
          </cell>
          <cell r="C320">
            <v>356225</v>
          </cell>
          <cell r="D320">
            <v>0</v>
          </cell>
          <cell r="E320">
            <v>2580590</v>
          </cell>
          <cell r="F320">
            <v>0</v>
          </cell>
          <cell r="G320">
            <v>2580590</v>
          </cell>
          <cell r="H320">
            <v>0</v>
          </cell>
          <cell r="I320">
            <v>2580590</v>
          </cell>
          <cell r="J320">
            <v>7</v>
          </cell>
        </row>
        <row r="321">
          <cell r="A321">
            <v>622275</v>
          </cell>
          <cell r="B321" t="str">
            <v>PORT.-ESTACION.</v>
          </cell>
          <cell r="C321">
            <v>356225</v>
          </cell>
          <cell r="D321">
            <v>0</v>
          </cell>
          <cell r="E321">
            <v>2580590</v>
          </cell>
          <cell r="F321">
            <v>0</v>
          </cell>
          <cell r="G321">
            <v>2580590</v>
          </cell>
          <cell r="H321">
            <v>0</v>
          </cell>
          <cell r="I321">
            <v>2580590</v>
          </cell>
          <cell r="J321">
            <v>6</v>
          </cell>
        </row>
        <row r="322">
          <cell r="A322">
            <v>62227</v>
          </cell>
          <cell r="B322" t="str">
            <v>DESLOC. E ESTADAS</v>
          </cell>
          <cell r="C322">
            <v>4978683</v>
          </cell>
          <cell r="D322">
            <v>0</v>
          </cell>
          <cell r="E322">
            <v>23867284</v>
          </cell>
          <cell r="F322">
            <v>1000</v>
          </cell>
          <cell r="G322">
            <v>23866284</v>
          </cell>
          <cell r="H322">
            <v>0</v>
          </cell>
          <cell r="I322">
            <v>23866284</v>
          </cell>
          <cell r="J322">
            <v>5</v>
          </cell>
        </row>
        <row r="323">
          <cell r="A323">
            <v>6222911</v>
          </cell>
          <cell r="B323" t="str">
            <v>Honorarios-ID</v>
          </cell>
          <cell r="C323">
            <v>43794292</v>
          </cell>
          <cell r="D323">
            <v>574606</v>
          </cell>
          <cell r="E323">
            <v>260184392</v>
          </cell>
          <cell r="F323">
            <v>574606</v>
          </cell>
          <cell r="G323">
            <v>259609786</v>
          </cell>
          <cell r="H323">
            <v>0</v>
          </cell>
          <cell r="I323">
            <v>259609786</v>
          </cell>
          <cell r="J323">
            <v>7</v>
          </cell>
        </row>
        <row r="324">
          <cell r="A324">
            <v>6222913</v>
          </cell>
          <cell r="B324" t="str">
            <v>Honorarios-RI</v>
          </cell>
          <cell r="C324">
            <v>374462</v>
          </cell>
          <cell r="D324">
            <v>0</v>
          </cell>
          <cell r="E324">
            <v>4221425</v>
          </cell>
          <cell r="F324">
            <v>0</v>
          </cell>
          <cell r="G324">
            <v>4221425</v>
          </cell>
          <cell r="H324">
            <v>0</v>
          </cell>
          <cell r="I324">
            <v>4221425</v>
          </cell>
          <cell r="J324">
            <v>7</v>
          </cell>
        </row>
        <row r="325">
          <cell r="A325">
            <v>622291</v>
          </cell>
          <cell r="B325" t="str">
            <v>TERRITORIO NACIONA</v>
          </cell>
          <cell r="C325">
            <v>44168754</v>
          </cell>
          <cell r="D325">
            <v>574606</v>
          </cell>
          <cell r="E325">
            <v>264405817</v>
          </cell>
          <cell r="F325">
            <v>574606</v>
          </cell>
          <cell r="G325">
            <v>263831211</v>
          </cell>
          <cell r="H325">
            <v>0</v>
          </cell>
          <cell r="I325">
            <v>263831211</v>
          </cell>
          <cell r="J325">
            <v>6</v>
          </cell>
        </row>
        <row r="326">
          <cell r="A326">
            <v>62229</v>
          </cell>
          <cell r="B326" t="str">
            <v>HONORARIOS</v>
          </cell>
          <cell r="C326">
            <v>44168754</v>
          </cell>
          <cell r="D326">
            <v>574606</v>
          </cell>
          <cell r="E326">
            <v>264405817</v>
          </cell>
          <cell r="F326">
            <v>574606</v>
          </cell>
          <cell r="G326">
            <v>263831211</v>
          </cell>
          <cell r="H326">
            <v>0</v>
          </cell>
          <cell r="I326">
            <v>263831211</v>
          </cell>
          <cell r="J326">
            <v>5</v>
          </cell>
        </row>
        <row r="327">
          <cell r="A327">
            <v>6222</v>
          </cell>
          <cell r="B327" t="str">
            <v>SERVI€OS</v>
          </cell>
          <cell r="C327">
            <v>51694551</v>
          </cell>
          <cell r="D327">
            <v>1108688</v>
          </cell>
          <cell r="E327">
            <v>299670408</v>
          </cell>
          <cell r="F327">
            <v>3197654</v>
          </cell>
          <cell r="G327">
            <v>296472754</v>
          </cell>
          <cell r="H327">
            <v>0</v>
          </cell>
          <cell r="I327">
            <v>296472754</v>
          </cell>
          <cell r="J327">
            <v>4</v>
          </cell>
        </row>
        <row r="328">
          <cell r="A328">
            <v>6223113</v>
          </cell>
          <cell r="B328" t="str">
            <v>Cont.Notar.-RI</v>
          </cell>
          <cell r="C328">
            <v>7000</v>
          </cell>
          <cell r="D328">
            <v>0</v>
          </cell>
          <cell r="E328">
            <v>100519</v>
          </cell>
          <cell r="F328">
            <v>0</v>
          </cell>
          <cell r="G328">
            <v>100519</v>
          </cell>
          <cell r="H328">
            <v>0</v>
          </cell>
          <cell r="I328">
            <v>100519</v>
          </cell>
          <cell r="J328">
            <v>7</v>
          </cell>
        </row>
        <row r="329">
          <cell r="A329">
            <v>622311</v>
          </cell>
          <cell r="B329" t="str">
            <v>TERRITORIO NACIONA</v>
          </cell>
          <cell r="C329">
            <v>7000</v>
          </cell>
          <cell r="D329">
            <v>0</v>
          </cell>
          <cell r="E329">
            <v>100519</v>
          </cell>
          <cell r="F329">
            <v>0</v>
          </cell>
          <cell r="G329">
            <v>100519</v>
          </cell>
          <cell r="H329">
            <v>0</v>
          </cell>
          <cell r="I329">
            <v>100519</v>
          </cell>
          <cell r="J329">
            <v>6</v>
          </cell>
        </row>
        <row r="330">
          <cell r="A330">
            <v>62231</v>
          </cell>
          <cell r="B330" t="str">
            <v>CONTENC.E NOTARIAD</v>
          </cell>
          <cell r="C330">
            <v>7000</v>
          </cell>
          <cell r="D330">
            <v>0</v>
          </cell>
          <cell r="E330">
            <v>100519</v>
          </cell>
          <cell r="F330">
            <v>0</v>
          </cell>
          <cell r="G330">
            <v>100519</v>
          </cell>
          <cell r="H330">
            <v>0</v>
          </cell>
          <cell r="I330">
            <v>100519</v>
          </cell>
          <cell r="J330">
            <v>5</v>
          </cell>
        </row>
        <row r="331">
          <cell r="A331">
            <v>6223211</v>
          </cell>
          <cell r="B331" t="str">
            <v>Conser. Repara‡ao-</v>
          </cell>
          <cell r="C331">
            <v>567605</v>
          </cell>
          <cell r="D331">
            <v>0</v>
          </cell>
          <cell r="E331">
            <v>2712134</v>
          </cell>
          <cell r="F331">
            <v>0</v>
          </cell>
          <cell r="G331">
            <v>2712134</v>
          </cell>
          <cell r="H331">
            <v>0</v>
          </cell>
          <cell r="I331">
            <v>2712134</v>
          </cell>
          <cell r="J331">
            <v>7</v>
          </cell>
        </row>
        <row r="332">
          <cell r="A332">
            <v>62232121</v>
          </cell>
          <cell r="B332" t="str">
            <v>Viaturas Turismo</v>
          </cell>
          <cell r="C332">
            <v>0</v>
          </cell>
          <cell r="D332">
            <v>0</v>
          </cell>
          <cell r="E332">
            <v>28197</v>
          </cell>
          <cell r="F332">
            <v>0</v>
          </cell>
          <cell r="G332">
            <v>28197</v>
          </cell>
          <cell r="H332">
            <v>0</v>
          </cell>
          <cell r="I332">
            <v>28197</v>
          </cell>
          <cell r="J332">
            <v>8</v>
          </cell>
        </row>
        <row r="333">
          <cell r="A333">
            <v>6223212</v>
          </cell>
          <cell r="B333" t="str">
            <v>CONSER. REPARA€AO-</v>
          </cell>
          <cell r="C333">
            <v>0</v>
          </cell>
          <cell r="D333">
            <v>0</v>
          </cell>
          <cell r="E333">
            <v>28197</v>
          </cell>
          <cell r="F333">
            <v>0</v>
          </cell>
          <cell r="G333">
            <v>28197</v>
          </cell>
          <cell r="H333">
            <v>0</v>
          </cell>
          <cell r="I333">
            <v>28197</v>
          </cell>
          <cell r="J333">
            <v>7</v>
          </cell>
        </row>
        <row r="334">
          <cell r="A334">
            <v>622321</v>
          </cell>
          <cell r="B334" t="str">
            <v>TERRITORIO NACIONA</v>
          </cell>
          <cell r="C334">
            <v>567605</v>
          </cell>
          <cell r="D334">
            <v>0</v>
          </cell>
          <cell r="E334">
            <v>2740331</v>
          </cell>
          <cell r="F334">
            <v>0</v>
          </cell>
          <cell r="G334">
            <v>2740331</v>
          </cell>
          <cell r="H334">
            <v>0</v>
          </cell>
          <cell r="I334">
            <v>2740331</v>
          </cell>
          <cell r="J334">
            <v>6</v>
          </cell>
        </row>
        <row r="335">
          <cell r="A335">
            <v>62232</v>
          </cell>
          <cell r="B335" t="str">
            <v>CONSERV.E REPARACA</v>
          </cell>
          <cell r="C335">
            <v>567605</v>
          </cell>
          <cell r="D335">
            <v>0</v>
          </cell>
          <cell r="E335">
            <v>2740331</v>
          </cell>
          <cell r="F335">
            <v>0</v>
          </cell>
          <cell r="G335">
            <v>2740331</v>
          </cell>
          <cell r="H335">
            <v>0</v>
          </cell>
          <cell r="I335">
            <v>2740331</v>
          </cell>
          <cell r="J335">
            <v>5</v>
          </cell>
        </row>
        <row r="336">
          <cell r="A336">
            <v>6223311</v>
          </cell>
          <cell r="B336" t="str">
            <v>Public.Prop-ID</v>
          </cell>
          <cell r="C336">
            <v>0</v>
          </cell>
          <cell r="D336">
            <v>0</v>
          </cell>
          <cell r="E336">
            <v>33766</v>
          </cell>
          <cell r="F336">
            <v>0</v>
          </cell>
          <cell r="G336">
            <v>33766</v>
          </cell>
          <cell r="H336">
            <v>0</v>
          </cell>
          <cell r="I336">
            <v>33766</v>
          </cell>
          <cell r="J336">
            <v>7</v>
          </cell>
        </row>
        <row r="337">
          <cell r="A337">
            <v>622331</v>
          </cell>
          <cell r="B337" t="str">
            <v>TERRITORIO NACIONA</v>
          </cell>
          <cell r="C337">
            <v>0</v>
          </cell>
          <cell r="D337">
            <v>0</v>
          </cell>
          <cell r="E337">
            <v>33766</v>
          </cell>
          <cell r="F337">
            <v>0</v>
          </cell>
          <cell r="G337">
            <v>33766</v>
          </cell>
          <cell r="H337">
            <v>0</v>
          </cell>
          <cell r="I337">
            <v>33766</v>
          </cell>
          <cell r="J337">
            <v>6</v>
          </cell>
        </row>
        <row r="338">
          <cell r="A338">
            <v>62233</v>
          </cell>
          <cell r="B338" t="str">
            <v>PUBLIC.E PROPAGAND</v>
          </cell>
          <cell r="C338">
            <v>0</v>
          </cell>
          <cell r="D338">
            <v>0</v>
          </cell>
          <cell r="E338">
            <v>33766</v>
          </cell>
          <cell r="F338">
            <v>0</v>
          </cell>
          <cell r="G338">
            <v>33766</v>
          </cell>
          <cell r="H338">
            <v>0</v>
          </cell>
          <cell r="I338">
            <v>33766</v>
          </cell>
          <cell r="J338">
            <v>5</v>
          </cell>
        </row>
        <row r="339">
          <cell r="A339">
            <v>6223411</v>
          </cell>
          <cell r="B339" t="str">
            <v>Limp.Hig.Conf-ID</v>
          </cell>
          <cell r="C339">
            <v>65520</v>
          </cell>
          <cell r="D339">
            <v>0</v>
          </cell>
          <cell r="E339">
            <v>524160</v>
          </cell>
          <cell r="F339">
            <v>0</v>
          </cell>
          <cell r="G339">
            <v>524160</v>
          </cell>
          <cell r="H339">
            <v>0</v>
          </cell>
          <cell r="I339">
            <v>524160</v>
          </cell>
          <cell r="J339">
            <v>7</v>
          </cell>
        </row>
        <row r="340">
          <cell r="A340">
            <v>622341</v>
          </cell>
          <cell r="B340" t="str">
            <v>TERRITORIO NACIONA</v>
          </cell>
          <cell r="C340">
            <v>65520</v>
          </cell>
          <cell r="D340">
            <v>0</v>
          </cell>
          <cell r="E340">
            <v>524160</v>
          </cell>
          <cell r="F340">
            <v>0</v>
          </cell>
          <cell r="G340">
            <v>524160</v>
          </cell>
          <cell r="H340">
            <v>0</v>
          </cell>
          <cell r="I340">
            <v>524160</v>
          </cell>
          <cell r="J340">
            <v>6</v>
          </cell>
        </row>
        <row r="341">
          <cell r="A341">
            <v>62234</v>
          </cell>
          <cell r="B341" t="str">
            <v>LIMP.HIG.CONFORTO</v>
          </cell>
          <cell r="C341">
            <v>65520</v>
          </cell>
          <cell r="D341">
            <v>0</v>
          </cell>
          <cell r="E341">
            <v>524160</v>
          </cell>
          <cell r="F341">
            <v>0</v>
          </cell>
          <cell r="G341">
            <v>524160</v>
          </cell>
          <cell r="H341">
            <v>0</v>
          </cell>
          <cell r="I341">
            <v>524160</v>
          </cell>
          <cell r="J341">
            <v>5</v>
          </cell>
        </row>
        <row r="342">
          <cell r="A342">
            <v>622351</v>
          </cell>
          <cell r="B342" t="str">
            <v>Vigil.e Segur-ID</v>
          </cell>
          <cell r="C342">
            <v>23062</v>
          </cell>
          <cell r="D342">
            <v>0</v>
          </cell>
          <cell r="E342">
            <v>95813</v>
          </cell>
          <cell r="F342">
            <v>0</v>
          </cell>
          <cell r="G342">
            <v>95813</v>
          </cell>
          <cell r="H342">
            <v>0</v>
          </cell>
          <cell r="I342">
            <v>95813</v>
          </cell>
          <cell r="J342">
            <v>6</v>
          </cell>
        </row>
        <row r="343">
          <cell r="A343">
            <v>62235</v>
          </cell>
          <cell r="B343" t="str">
            <v>VIGIL.E SEGURANCA</v>
          </cell>
          <cell r="C343">
            <v>23062</v>
          </cell>
          <cell r="D343">
            <v>0</v>
          </cell>
          <cell r="E343">
            <v>95813</v>
          </cell>
          <cell r="F343">
            <v>0</v>
          </cell>
          <cell r="G343">
            <v>95813</v>
          </cell>
          <cell r="H343">
            <v>0</v>
          </cell>
          <cell r="I343">
            <v>95813</v>
          </cell>
          <cell r="J343">
            <v>5</v>
          </cell>
        </row>
        <row r="344">
          <cell r="A344">
            <v>62236211</v>
          </cell>
          <cell r="B344" t="str">
            <v>Revisores-ID</v>
          </cell>
          <cell r="C344">
            <v>67917</v>
          </cell>
          <cell r="D344">
            <v>0</v>
          </cell>
          <cell r="E344">
            <v>543336</v>
          </cell>
          <cell r="F344">
            <v>0</v>
          </cell>
          <cell r="G344">
            <v>543336</v>
          </cell>
          <cell r="H344">
            <v>0</v>
          </cell>
          <cell r="I344">
            <v>543336</v>
          </cell>
          <cell r="J344">
            <v>8</v>
          </cell>
        </row>
        <row r="345">
          <cell r="A345">
            <v>6223621</v>
          </cell>
          <cell r="B345" t="str">
            <v>TERRITORIO NACIONA</v>
          </cell>
          <cell r="C345">
            <v>67917</v>
          </cell>
          <cell r="D345">
            <v>0</v>
          </cell>
          <cell r="E345">
            <v>543336</v>
          </cell>
          <cell r="F345">
            <v>0</v>
          </cell>
          <cell r="G345">
            <v>543336</v>
          </cell>
          <cell r="H345">
            <v>0</v>
          </cell>
          <cell r="I345">
            <v>543336</v>
          </cell>
          <cell r="J345">
            <v>7</v>
          </cell>
        </row>
        <row r="346">
          <cell r="A346">
            <v>622362</v>
          </cell>
          <cell r="B346" t="str">
            <v>REVISORES</v>
          </cell>
          <cell r="C346">
            <v>67917</v>
          </cell>
          <cell r="D346">
            <v>0</v>
          </cell>
          <cell r="E346">
            <v>543336</v>
          </cell>
          <cell r="F346">
            <v>0</v>
          </cell>
          <cell r="G346">
            <v>543336</v>
          </cell>
          <cell r="H346">
            <v>0</v>
          </cell>
          <cell r="I346">
            <v>543336</v>
          </cell>
          <cell r="J346">
            <v>6</v>
          </cell>
        </row>
        <row r="347">
          <cell r="A347">
            <v>62236311</v>
          </cell>
          <cell r="B347" t="str">
            <v>Contabilistas-ID</v>
          </cell>
          <cell r="C347">
            <v>946350</v>
          </cell>
          <cell r="D347">
            <v>0</v>
          </cell>
          <cell r="E347">
            <v>3101698</v>
          </cell>
          <cell r="F347">
            <v>0</v>
          </cell>
          <cell r="G347">
            <v>3101698</v>
          </cell>
          <cell r="H347">
            <v>0</v>
          </cell>
          <cell r="I347">
            <v>3101698</v>
          </cell>
          <cell r="J347">
            <v>8</v>
          </cell>
        </row>
        <row r="348">
          <cell r="A348">
            <v>6223631</v>
          </cell>
          <cell r="B348" t="str">
            <v>TERRITORIO NACIONA</v>
          </cell>
          <cell r="C348">
            <v>946350</v>
          </cell>
          <cell r="D348">
            <v>0</v>
          </cell>
          <cell r="E348">
            <v>3101698</v>
          </cell>
          <cell r="F348">
            <v>0</v>
          </cell>
          <cell r="G348">
            <v>3101698</v>
          </cell>
          <cell r="H348">
            <v>0</v>
          </cell>
          <cell r="I348">
            <v>3101698</v>
          </cell>
          <cell r="J348">
            <v>7</v>
          </cell>
        </row>
        <row r="349">
          <cell r="A349">
            <v>622363</v>
          </cell>
          <cell r="B349" t="str">
            <v>CONTABILISTAS</v>
          </cell>
          <cell r="C349">
            <v>946350</v>
          </cell>
          <cell r="D349">
            <v>0</v>
          </cell>
          <cell r="E349">
            <v>3101698</v>
          </cell>
          <cell r="F349">
            <v>0</v>
          </cell>
          <cell r="G349">
            <v>3101698</v>
          </cell>
          <cell r="H349">
            <v>0</v>
          </cell>
          <cell r="I349">
            <v>3101698</v>
          </cell>
          <cell r="J349">
            <v>6</v>
          </cell>
        </row>
        <row r="350">
          <cell r="A350">
            <v>62236411</v>
          </cell>
          <cell r="B350" t="str">
            <v>Hard-Soft-ID</v>
          </cell>
          <cell r="C350">
            <v>16478853</v>
          </cell>
          <cell r="D350">
            <v>148997</v>
          </cell>
          <cell r="E350">
            <v>97616983</v>
          </cell>
          <cell r="F350">
            <v>497208</v>
          </cell>
          <cell r="G350">
            <v>97119775</v>
          </cell>
          <cell r="H350">
            <v>0</v>
          </cell>
          <cell r="I350">
            <v>97119775</v>
          </cell>
          <cell r="J350">
            <v>8</v>
          </cell>
        </row>
        <row r="351">
          <cell r="A351">
            <v>6223641</v>
          </cell>
          <cell r="B351" t="str">
            <v>TERRITORIO NACIONA</v>
          </cell>
          <cell r="C351">
            <v>16478853</v>
          </cell>
          <cell r="D351">
            <v>148997</v>
          </cell>
          <cell r="E351">
            <v>97616983</v>
          </cell>
          <cell r="F351">
            <v>497208</v>
          </cell>
          <cell r="G351">
            <v>97119775</v>
          </cell>
          <cell r="H351">
            <v>0</v>
          </cell>
          <cell r="I351">
            <v>97119775</v>
          </cell>
          <cell r="J351">
            <v>7</v>
          </cell>
        </row>
        <row r="352">
          <cell r="A352">
            <v>622364</v>
          </cell>
          <cell r="B352" t="str">
            <v>HARDWARE-SOFTWARE</v>
          </cell>
          <cell r="C352">
            <v>16478853</v>
          </cell>
          <cell r="D352">
            <v>148997</v>
          </cell>
          <cell r="E352">
            <v>97616983</v>
          </cell>
          <cell r="F352">
            <v>497208</v>
          </cell>
          <cell r="G352">
            <v>97119775</v>
          </cell>
          <cell r="H352">
            <v>0</v>
          </cell>
          <cell r="I352">
            <v>97119775</v>
          </cell>
          <cell r="J352">
            <v>6</v>
          </cell>
        </row>
        <row r="353">
          <cell r="A353">
            <v>62236511</v>
          </cell>
          <cell r="B353" t="str">
            <v>Peritos-ID</v>
          </cell>
          <cell r="C353">
            <v>6075436</v>
          </cell>
          <cell r="D353">
            <v>0</v>
          </cell>
          <cell r="E353">
            <v>56357982</v>
          </cell>
          <cell r="F353">
            <v>0</v>
          </cell>
          <cell r="G353">
            <v>56357982</v>
          </cell>
          <cell r="H353">
            <v>0</v>
          </cell>
          <cell r="I353">
            <v>56357982</v>
          </cell>
          <cell r="J353">
            <v>8</v>
          </cell>
        </row>
        <row r="354">
          <cell r="A354">
            <v>62236513</v>
          </cell>
          <cell r="B354" t="str">
            <v>Peritos-RI</v>
          </cell>
          <cell r="C354">
            <v>0</v>
          </cell>
          <cell r="D354">
            <v>0</v>
          </cell>
          <cell r="E354">
            <v>229546</v>
          </cell>
          <cell r="F354">
            <v>0</v>
          </cell>
          <cell r="G354">
            <v>229546</v>
          </cell>
          <cell r="H354">
            <v>0</v>
          </cell>
          <cell r="I354">
            <v>229546</v>
          </cell>
          <cell r="J354">
            <v>8</v>
          </cell>
        </row>
        <row r="355">
          <cell r="A355">
            <v>6223651</v>
          </cell>
          <cell r="B355" t="str">
            <v>TERRITORIO NACIONA</v>
          </cell>
          <cell r="C355">
            <v>6075436</v>
          </cell>
          <cell r="D355">
            <v>0</v>
          </cell>
          <cell r="E355">
            <v>56587528</v>
          </cell>
          <cell r="F355">
            <v>0</v>
          </cell>
          <cell r="G355">
            <v>56587528</v>
          </cell>
          <cell r="H355">
            <v>0</v>
          </cell>
          <cell r="I355">
            <v>56587528</v>
          </cell>
          <cell r="J355">
            <v>7</v>
          </cell>
        </row>
        <row r="356">
          <cell r="A356">
            <v>622365</v>
          </cell>
          <cell r="B356" t="str">
            <v>PERITOS</v>
          </cell>
          <cell r="C356">
            <v>6075436</v>
          </cell>
          <cell r="D356">
            <v>0</v>
          </cell>
          <cell r="E356">
            <v>56587528</v>
          </cell>
          <cell r="F356">
            <v>0</v>
          </cell>
          <cell r="G356">
            <v>56587528</v>
          </cell>
          <cell r="H356">
            <v>0</v>
          </cell>
          <cell r="I356">
            <v>56587528</v>
          </cell>
          <cell r="J356">
            <v>6</v>
          </cell>
        </row>
        <row r="357">
          <cell r="A357">
            <v>62236611</v>
          </cell>
          <cell r="B357" t="str">
            <v>Ced. Pessoal-ID</v>
          </cell>
          <cell r="C357">
            <v>59505</v>
          </cell>
          <cell r="D357">
            <v>0</v>
          </cell>
          <cell r="E357">
            <v>1836355</v>
          </cell>
          <cell r="F357">
            <v>9256</v>
          </cell>
          <cell r="G357">
            <v>1827099</v>
          </cell>
          <cell r="H357">
            <v>0</v>
          </cell>
          <cell r="I357">
            <v>1827099</v>
          </cell>
          <cell r="J357">
            <v>8</v>
          </cell>
        </row>
        <row r="358">
          <cell r="A358">
            <v>6223661</v>
          </cell>
          <cell r="B358" t="str">
            <v>TERRITORIO NACIONA</v>
          </cell>
          <cell r="C358">
            <v>59505</v>
          </cell>
          <cell r="D358">
            <v>0</v>
          </cell>
          <cell r="E358">
            <v>1836355</v>
          </cell>
          <cell r="F358">
            <v>9256</v>
          </cell>
          <cell r="G358">
            <v>1827099</v>
          </cell>
          <cell r="H358">
            <v>0</v>
          </cell>
          <cell r="I358">
            <v>1827099</v>
          </cell>
          <cell r="J358">
            <v>7</v>
          </cell>
        </row>
        <row r="359">
          <cell r="A359">
            <v>622366</v>
          </cell>
          <cell r="B359" t="str">
            <v>CEDENCIA DE PESSOA</v>
          </cell>
          <cell r="C359">
            <v>59505</v>
          </cell>
          <cell r="D359">
            <v>0</v>
          </cell>
          <cell r="E359">
            <v>1836355</v>
          </cell>
          <cell r="F359">
            <v>9256</v>
          </cell>
          <cell r="G359">
            <v>1827099</v>
          </cell>
          <cell r="H359">
            <v>0</v>
          </cell>
          <cell r="I359">
            <v>1827099</v>
          </cell>
          <cell r="J359">
            <v>6</v>
          </cell>
        </row>
        <row r="360">
          <cell r="A360">
            <v>622368113</v>
          </cell>
          <cell r="B360" t="str">
            <v>Pap. Tecnico-ID</v>
          </cell>
          <cell r="C360">
            <v>0</v>
          </cell>
          <cell r="D360">
            <v>0</v>
          </cell>
          <cell r="E360">
            <v>10125</v>
          </cell>
          <cell r="F360">
            <v>0</v>
          </cell>
          <cell r="G360">
            <v>10125</v>
          </cell>
          <cell r="H360">
            <v>0</v>
          </cell>
          <cell r="I360">
            <v>10125</v>
          </cell>
          <cell r="J360">
            <v>9</v>
          </cell>
        </row>
        <row r="361">
          <cell r="A361">
            <v>62236811</v>
          </cell>
          <cell r="B361" t="str">
            <v>COM IVA DEDUTIVEL</v>
          </cell>
          <cell r="C361">
            <v>0</v>
          </cell>
          <cell r="D361">
            <v>0</v>
          </cell>
          <cell r="E361">
            <v>10125</v>
          </cell>
          <cell r="F361">
            <v>0</v>
          </cell>
          <cell r="G361">
            <v>10125</v>
          </cell>
          <cell r="H361">
            <v>0</v>
          </cell>
          <cell r="I361">
            <v>10125</v>
          </cell>
          <cell r="J361">
            <v>8</v>
          </cell>
        </row>
        <row r="362">
          <cell r="A362">
            <v>6223681</v>
          </cell>
          <cell r="B362" t="str">
            <v>TERRITORIO NACIONA</v>
          </cell>
          <cell r="C362">
            <v>0</v>
          </cell>
          <cell r="D362">
            <v>0</v>
          </cell>
          <cell r="E362">
            <v>10125</v>
          </cell>
          <cell r="F362">
            <v>0</v>
          </cell>
          <cell r="G362">
            <v>10125</v>
          </cell>
          <cell r="H362">
            <v>0</v>
          </cell>
          <cell r="I362">
            <v>10125</v>
          </cell>
          <cell r="J362">
            <v>7</v>
          </cell>
        </row>
        <row r="363">
          <cell r="A363">
            <v>622368</v>
          </cell>
          <cell r="B363" t="str">
            <v>ASSISTENCIA TCNIC</v>
          </cell>
          <cell r="C363">
            <v>0</v>
          </cell>
          <cell r="D363">
            <v>0</v>
          </cell>
          <cell r="E363">
            <v>10125</v>
          </cell>
          <cell r="F363">
            <v>0</v>
          </cell>
          <cell r="G363">
            <v>10125</v>
          </cell>
          <cell r="H363">
            <v>0</v>
          </cell>
          <cell r="I363">
            <v>10125</v>
          </cell>
          <cell r="J363">
            <v>6</v>
          </cell>
        </row>
        <row r="364">
          <cell r="A364">
            <v>62236911</v>
          </cell>
          <cell r="B364" t="str">
            <v>Formacao-ID</v>
          </cell>
          <cell r="C364">
            <v>64000</v>
          </cell>
          <cell r="D364">
            <v>0</v>
          </cell>
          <cell r="E364">
            <v>64000</v>
          </cell>
          <cell r="F364">
            <v>0</v>
          </cell>
          <cell r="G364">
            <v>64000</v>
          </cell>
          <cell r="H364">
            <v>0</v>
          </cell>
          <cell r="I364">
            <v>64000</v>
          </cell>
          <cell r="J364">
            <v>8</v>
          </cell>
        </row>
        <row r="365">
          <cell r="A365">
            <v>6223691</v>
          </cell>
          <cell r="B365" t="str">
            <v>TERRITORIO NACIONA</v>
          </cell>
          <cell r="C365">
            <v>64000</v>
          </cell>
          <cell r="D365">
            <v>0</v>
          </cell>
          <cell r="E365">
            <v>64000</v>
          </cell>
          <cell r="F365">
            <v>0</v>
          </cell>
          <cell r="G365">
            <v>64000</v>
          </cell>
          <cell r="H365">
            <v>0</v>
          </cell>
          <cell r="I365">
            <v>64000</v>
          </cell>
          <cell r="J365">
            <v>7</v>
          </cell>
        </row>
        <row r="366">
          <cell r="A366">
            <v>622369</v>
          </cell>
          <cell r="B366" t="str">
            <v>FORMACAO</v>
          </cell>
          <cell r="C366">
            <v>64000</v>
          </cell>
          <cell r="D366">
            <v>0</v>
          </cell>
          <cell r="E366">
            <v>64000</v>
          </cell>
          <cell r="F366">
            <v>0</v>
          </cell>
          <cell r="G366">
            <v>64000</v>
          </cell>
          <cell r="H366">
            <v>0</v>
          </cell>
          <cell r="I366">
            <v>64000</v>
          </cell>
          <cell r="J366">
            <v>6</v>
          </cell>
        </row>
        <row r="367">
          <cell r="A367">
            <v>62236</v>
          </cell>
          <cell r="B367" t="str">
            <v>TRAB.ESPECIALIZADO</v>
          </cell>
          <cell r="C367">
            <v>23692061</v>
          </cell>
          <cell r="D367">
            <v>148997</v>
          </cell>
          <cell r="E367">
            <v>159760025</v>
          </cell>
          <cell r="F367">
            <v>506464</v>
          </cell>
          <cell r="G367">
            <v>159253561</v>
          </cell>
          <cell r="H367">
            <v>0</v>
          </cell>
          <cell r="I367">
            <v>159253561</v>
          </cell>
          <cell r="J367">
            <v>5</v>
          </cell>
        </row>
        <row r="368">
          <cell r="A368">
            <v>6223</v>
          </cell>
          <cell r="B368" t="str">
            <v>SERVI€OS</v>
          </cell>
          <cell r="C368">
            <v>24355248</v>
          </cell>
          <cell r="D368">
            <v>148997</v>
          </cell>
          <cell r="E368">
            <v>163254614</v>
          </cell>
          <cell r="F368">
            <v>506464</v>
          </cell>
          <cell r="G368">
            <v>162748150</v>
          </cell>
          <cell r="H368">
            <v>0</v>
          </cell>
          <cell r="I368">
            <v>162748150</v>
          </cell>
          <cell r="J368">
            <v>4</v>
          </cell>
        </row>
        <row r="369">
          <cell r="A369">
            <v>62298111</v>
          </cell>
          <cell r="B369" t="str">
            <v>Mat. Fotografico-I</v>
          </cell>
          <cell r="C369">
            <v>33367</v>
          </cell>
          <cell r="D369">
            <v>0</v>
          </cell>
          <cell r="E369">
            <v>223007</v>
          </cell>
          <cell r="F369">
            <v>0</v>
          </cell>
          <cell r="G369">
            <v>223007</v>
          </cell>
          <cell r="H369">
            <v>0</v>
          </cell>
          <cell r="I369">
            <v>223007</v>
          </cell>
          <cell r="J369">
            <v>8</v>
          </cell>
        </row>
        <row r="370">
          <cell r="A370">
            <v>6229811</v>
          </cell>
          <cell r="B370" t="str">
            <v>TERRITORIO NACIONA</v>
          </cell>
          <cell r="C370">
            <v>33367</v>
          </cell>
          <cell r="D370">
            <v>0</v>
          </cell>
          <cell r="E370">
            <v>223007</v>
          </cell>
          <cell r="F370">
            <v>0</v>
          </cell>
          <cell r="G370">
            <v>223007</v>
          </cell>
          <cell r="H370">
            <v>0</v>
          </cell>
          <cell r="I370">
            <v>223007</v>
          </cell>
          <cell r="J370">
            <v>7</v>
          </cell>
        </row>
        <row r="371">
          <cell r="A371">
            <v>622981</v>
          </cell>
          <cell r="B371" t="str">
            <v>MATERIAL FOTOGRAFI</v>
          </cell>
          <cell r="C371">
            <v>33367</v>
          </cell>
          <cell r="D371">
            <v>0</v>
          </cell>
          <cell r="E371">
            <v>223007</v>
          </cell>
          <cell r="F371">
            <v>0</v>
          </cell>
          <cell r="G371">
            <v>223007</v>
          </cell>
          <cell r="H371">
            <v>0</v>
          </cell>
          <cell r="I371">
            <v>223007</v>
          </cell>
          <cell r="J371">
            <v>6</v>
          </cell>
        </row>
        <row r="372">
          <cell r="A372">
            <v>62298211</v>
          </cell>
          <cell r="B372" t="str">
            <v>Jornais-Revistas-I</v>
          </cell>
          <cell r="C372">
            <v>0</v>
          </cell>
          <cell r="D372">
            <v>0</v>
          </cell>
          <cell r="E372">
            <v>5179</v>
          </cell>
          <cell r="F372">
            <v>0</v>
          </cell>
          <cell r="G372">
            <v>5179</v>
          </cell>
          <cell r="H372">
            <v>0</v>
          </cell>
          <cell r="I372">
            <v>5179</v>
          </cell>
          <cell r="J372">
            <v>8</v>
          </cell>
        </row>
        <row r="373">
          <cell r="A373">
            <v>62298212</v>
          </cell>
          <cell r="B373" t="str">
            <v>Jornais-Revistas-N</v>
          </cell>
          <cell r="C373">
            <v>0</v>
          </cell>
          <cell r="D373">
            <v>0</v>
          </cell>
          <cell r="E373">
            <v>9640</v>
          </cell>
          <cell r="F373">
            <v>0</v>
          </cell>
          <cell r="G373">
            <v>9640</v>
          </cell>
          <cell r="H373">
            <v>0</v>
          </cell>
          <cell r="I373">
            <v>9640</v>
          </cell>
          <cell r="J373">
            <v>8</v>
          </cell>
        </row>
        <row r="374">
          <cell r="A374">
            <v>6229821</v>
          </cell>
          <cell r="B374" t="str">
            <v>TERRITORIO NACIONA</v>
          </cell>
          <cell r="C374">
            <v>0</v>
          </cell>
          <cell r="D374">
            <v>0</v>
          </cell>
          <cell r="E374">
            <v>14819</v>
          </cell>
          <cell r="F374">
            <v>0</v>
          </cell>
          <cell r="G374">
            <v>14819</v>
          </cell>
          <cell r="H374">
            <v>0</v>
          </cell>
          <cell r="I374">
            <v>14819</v>
          </cell>
          <cell r="J374">
            <v>7</v>
          </cell>
        </row>
        <row r="375">
          <cell r="A375">
            <v>622982</v>
          </cell>
          <cell r="B375" t="str">
            <v>JORNAIS-REVISTAS</v>
          </cell>
          <cell r="C375">
            <v>0</v>
          </cell>
          <cell r="D375">
            <v>0</v>
          </cell>
          <cell r="E375">
            <v>14819</v>
          </cell>
          <cell r="F375">
            <v>0</v>
          </cell>
          <cell r="G375">
            <v>14819</v>
          </cell>
          <cell r="H375">
            <v>0</v>
          </cell>
          <cell r="I375">
            <v>14819</v>
          </cell>
          <cell r="J375">
            <v>6</v>
          </cell>
        </row>
        <row r="376">
          <cell r="A376">
            <v>62298412</v>
          </cell>
          <cell r="B376" t="str">
            <v>Desp.Contr.Leasing</v>
          </cell>
          <cell r="C376">
            <v>27000</v>
          </cell>
          <cell r="D376">
            <v>0</v>
          </cell>
          <cell r="E376">
            <v>27000</v>
          </cell>
          <cell r="F376">
            <v>0</v>
          </cell>
          <cell r="G376">
            <v>27000</v>
          </cell>
          <cell r="H376">
            <v>0</v>
          </cell>
          <cell r="I376">
            <v>27000</v>
          </cell>
          <cell r="J376">
            <v>8</v>
          </cell>
        </row>
        <row r="377">
          <cell r="A377">
            <v>6229841</v>
          </cell>
          <cell r="B377" t="str">
            <v>TERRITORIO NACIONA</v>
          </cell>
          <cell r="C377">
            <v>27000</v>
          </cell>
          <cell r="D377">
            <v>0</v>
          </cell>
          <cell r="E377">
            <v>27000</v>
          </cell>
          <cell r="F377">
            <v>0</v>
          </cell>
          <cell r="G377">
            <v>27000</v>
          </cell>
          <cell r="H377">
            <v>0</v>
          </cell>
          <cell r="I377">
            <v>27000</v>
          </cell>
          <cell r="J377">
            <v>7</v>
          </cell>
        </row>
        <row r="378">
          <cell r="A378">
            <v>622984</v>
          </cell>
          <cell r="B378" t="str">
            <v>DESPESAS CONTR. LE</v>
          </cell>
          <cell r="C378">
            <v>27000</v>
          </cell>
          <cell r="D378">
            <v>0</v>
          </cell>
          <cell r="E378">
            <v>27000</v>
          </cell>
          <cell r="F378">
            <v>0</v>
          </cell>
          <cell r="G378">
            <v>27000</v>
          </cell>
          <cell r="H378">
            <v>0</v>
          </cell>
          <cell r="I378">
            <v>27000</v>
          </cell>
          <cell r="J378">
            <v>6</v>
          </cell>
        </row>
        <row r="379">
          <cell r="A379">
            <v>62298</v>
          </cell>
          <cell r="B379" t="str">
            <v>OUT. FORNEC. E SER</v>
          </cell>
          <cell r="C379">
            <v>60367</v>
          </cell>
          <cell r="D379">
            <v>0</v>
          </cell>
          <cell r="E379">
            <v>264826</v>
          </cell>
          <cell r="F379">
            <v>0</v>
          </cell>
          <cell r="G379">
            <v>264826</v>
          </cell>
          <cell r="H379">
            <v>0</v>
          </cell>
          <cell r="I379">
            <v>264826</v>
          </cell>
          <cell r="J379">
            <v>5</v>
          </cell>
        </row>
        <row r="380">
          <cell r="A380">
            <v>6229</v>
          </cell>
          <cell r="B380" t="str">
            <v>OUT. FORNEC. E SER</v>
          </cell>
          <cell r="C380">
            <v>60367</v>
          </cell>
          <cell r="D380">
            <v>0</v>
          </cell>
          <cell r="E380">
            <v>264826</v>
          </cell>
          <cell r="F380">
            <v>0</v>
          </cell>
          <cell r="G380">
            <v>264826</v>
          </cell>
          <cell r="H380">
            <v>0</v>
          </cell>
          <cell r="I380">
            <v>264826</v>
          </cell>
          <cell r="J380">
            <v>4</v>
          </cell>
        </row>
        <row r="381">
          <cell r="A381">
            <v>622</v>
          </cell>
          <cell r="B381" t="str">
            <v>FORNEC. E SERVICOS</v>
          </cell>
          <cell r="C381">
            <v>77827068</v>
          </cell>
          <cell r="D381">
            <v>1257685</v>
          </cell>
          <cell r="E381">
            <v>472940984</v>
          </cell>
          <cell r="F381">
            <v>3919868</v>
          </cell>
          <cell r="G381">
            <v>469021116</v>
          </cell>
          <cell r="H381">
            <v>0</v>
          </cell>
          <cell r="I381">
            <v>469021116</v>
          </cell>
          <cell r="J381">
            <v>3</v>
          </cell>
        </row>
        <row r="382">
          <cell r="A382">
            <v>62</v>
          </cell>
          <cell r="B382" t="str">
            <v>FORNEC.SERV.TERCEI</v>
          </cell>
          <cell r="C382">
            <v>77827068</v>
          </cell>
          <cell r="D382">
            <v>1257685</v>
          </cell>
          <cell r="E382">
            <v>472940984</v>
          </cell>
          <cell r="F382">
            <v>3919868</v>
          </cell>
          <cell r="G382">
            <v>469021116</v>
          </cell>
          <cell r="H382">
            <v>0</v>
          </cell>
          <cell r="I382">
            <v>469021116</v>
          </cell>
          <cell r="J382">
            <v>2</v>
          </cell>
        </row>
        <row r="383">
          <cell r="A383">
            <v>6314</v>
          </cell>
          <cell r="B383" t="str">
            <v>Imp.S-Transp.Rodov</v>
          </cell>
          <cell r="C383">
            <v>0</v>
          </cell>
          <cell r="D383">
            <v>0</v>
          </cell>
          <cell r="E383">
            <v>11340</v>
          </cell>
          <cell r="F383">
            <v>0</v>
          </cell>
          <cell r="G383">
            <v>11340</v>
          </cell>
          <cell r="H383">
            <v>0</v>
          </cell>
          <cell r="I383">
            <v>11340</v>
          </cell>
          <cell r="J383">
            <v>4</v>
          </cell>
        </row>
        <row r="384">
          <cell r="A384">
            <v>6317</v>
          </cell>
          <cell r="B384" t="str">
            <v>Taxas</v>
          </cell>
          <cell r="C384">
            <v>0</v>
          </cell>
          <cell r="D384">
            <v>0</v>
          </cell>
          <cell r="E384">
            <v>500</v>
          </cell>
          <cell r="F384">
            <v>500</v>
          </cell>
          <cell r="G384">
            <v>0</v>
          </cell>
          <cell r="H384">
            <v>0</v>
          </cell>
          <cell r="I384">
            <v>0</v>
          </cell>
          <cell r="J384">
            <v>4</v>
          </cell>
        </row>
        <row r="385">
          <cell r="A385">
            <v>631</v>
          </cell>
          <cell r="B385" t="str">
            <v>IMPOSTOS INDIRECTO</v>
          </cell>
          <cell r="C385">
            <v>0</v>
          </cell>
          <cell r="D385">
            <v>0</v>
          </cell>
          <cell r="E385">
            <v>11840</v>
          </cell>
          <cell r="F385">
            <v>500</v>
          </cell>
          <cell r="G385">
            <v>11340</v>
          </cell>
          <cell r="H385">
            <v>0</v>
          </cell>
          <cell r="I385">
            <v>11340</v>
          </cell>
          <cell r="J385">
            <v>3</v>
          </cell>
        </row>
        <row r="386">
          <cell r="A386">
            <v>63</v>
          </cell>
          <cell r="B386" t="str">
            <v>IMPOSTOS</v>
          </cell>
          <cell r="C386">
            <v>0</v>
          </cell>
          <cell r="D386">
            <v>0</v>
          </cell>
          <cell r="E386">
            <v>11840</v>
          </cell>
          <cell r="F386">
            <v>500</v>
          </cell>
          <cell r="G386">
            <v>11340</v>
          </cell>
          <cell r="H386">
            <v>0</v>
          </cell>
          <cell r="I386">
            <v>11340</v>
          </cell>
          <cell r="J386">
            <v>2</v>
          </cell>
        </row>
        <row r="387">
          <cell r="A387">
            <v>6421</v>
          </cell>
          <cell r="B387" t="str">
            <v>Vencimentos</v>
          </cell>
          <cell r="C387">
            <v>6466735</v>
          </cell>
          <cell r="D387">
            <v>77585</v>
          </cell>
          <cell r="E387">
            <v>42126739</v>
          </cell>
          <cell r="F387">
            <v>332441</v>
          </cell>
          <cell r="G387">
            <v>41794298</v>
          </cell>
          <cell r="H387">
            <v>0</v>
          </cell>
          <cell r="I387">
            <v>41794298</v>
          </cell>
          <cell r="J387">
            <v>4</v>
          </cell>
        </row>
        <row r="388">
          <cell r="A388">
            <v>6422</v>
          </cell>
          <cell r="B388" t="str">
            <v>Sub.de Almoco</v>
          </cell>
          <cell r="C388">
            <v>493680</v>
          </cell>
          <cell r="D388">
            <v>0</v>
          </cell>
          <cell r="E388">
            <v>3299655</v>
          </cell>
          <cell r="F388">
            <v>0</v>
          </cell>
          <cell r="G388">
            <v>3299655</v>
          </cell>
          <cell r="H388">
            <v>0</v>
          </cell>
          <cell r="I388">
            <v>3299655</v>
          </cell>
          <cell r="J388">
            <v>4</v>
          </cell>
        </row>
        <row r="389">
          <cell r="A389">
            <v>6424</v>
          </cell>
          <cell r="B389" t="str">
            <v>Sub.de Ferias</v>
          </cell>
          <cell r="C389">
            <v>733272</v>
          </cell>
          <cell r="D389">
            <v>77585</v>
          </cell>
          <cell r="E389">
            <v>6538712</v>
          </cell>
          <cell r="F389">
            <v>410045</v>
          </cell>
          <cell r="G389">
            <v>6128667</v>
          </cell>
          <cell r="H389">
            <v>0</v>
          </cell>
          <cell r="I389">
            <v>6128667</v>
          </cell>
          <cell r="J389">
            <v>4</v>
          </cell>
        </row>
        <row r="390">
          <cell r="A390">
            <v>6425</v>
          </cell>
          <cell r="B390" t="str">
            <v>Sub.de Natal</v>
          </cell>
          <cell r="C390">
            <v>626306</v>
          </cell>
          <cell r="D390">
            <v>0</v>
          </cell>
          <cell r="E390">
            <v>4281739</v>
          </cell>
          <cell r="F390">
            <v>0</v>
          </cell>
          <cell r="G390">
            <v>4281739</v>
          </cell>
          <cell r="H390">
            <v>0</v>
          </cell>
          <cell r="I390">
            <v>4281739</v>
          </cell>
          <cell r="J390">
            <v>4</v>
          </cell>
        </row>
        <row r="391">
          <cell r="A391">
            <v>6426</v>
          </cell>
          <cell r="B391" t="str">
            <v>Premios</v>
          </cell>
          <cell r="C391">
            <v>0</v>
          </cell>
          <cell r="D391">
            <v>0</v>
          </cell>
          <cell r="E391">
            <v>290750</v>
          </cell>
          <cell r="F391">
            <v>0</v>
          </cell>
          <cell r="G391">
            <v>290750</v>
          </cell>
          <cell r="H391">
            <v>0</v>
          </cell>
          <cell r="I391">
            <v>290750</v>
          </cell>
          <cell r="J391">
            <v>4</v>
          </cell>
        </row>
        <row r="392">
          <cell r="A392">
            <v>6427</v>
          </cell>
          <cell r="B392" t="str">
            <v>Isen‡ao Horario</v>
          </cell>
          <cell r="C392">
            <v>1501688</v>
          </cell>
          <cell r="D392">
            <v>0</v>
          </cell>
          <cell r="E392">
            <v>8953139</v>
          </cell>
          <cell r="F392">
            <v>0</v>
          </cell>
          <cell r="G392">
            <v>8953139</v>
          </cell>
          <cell r="H392">
            <v>0</v>
          </cell>
          <cell r="I392">
            <v>8953139</v>
          </cell>
          <cell r="J392">
            <v>4</v>
          </cell>
        </row>
        <row r="393">
          <cell r="A393">
            <v>6428</v>
          </cell>
          <cell r="B393" t="str">
            <v>Complem. Sub. Doen</v>
          </cell>
          <cell r="C393">
            <v>16295</v>
          </cell>
          <cell r="D393">
            <v>0</v>
          </cell>
          <cell r="E393">
            <v>130145</v>
          </cell>
          <cell r="F393">
            <v>0</v>
          </cell>
          <cell r="G393">
            <v>130145</v>
          </cell>
          <cell r="H393">
            <v>0</v>
          </cell>
          <cell r="I393">
            <v>130145</v>
          </cell>
          <cell r="J393">
            <v>4</v>
          </cell>
        </row>
        <row r="394">
          <cell r="A394">
            <v>6429</v>
          </cell>
          <cell r="B394" t="str">
            <v>Subsidio Transport</v>
          </cell>
          <cell r="C394">
            <v>19000</v>
          </cell>
          <cell r="D394">
            <v>0</v>
          </cell>
          <cell r="E394">
            <v>19000</v>
          </cell>
          <cell r="F394">
            <v>0</v>
          </cell>
          <cell r="G394">
            <v>19000</v>
          </cell>
          <cell r="H394">
            <v>0</v>
          </cell>
          <cell r="I394">
            <v>19000</v>
          </cell>
          <cell r="J394">
            <v>4</v>
          </cell>
        </row>
        <row r="395">
          <cell r="A395">
            <v>642</v>
          </cell>
          <cell r="B395" t="str">
            <v>REMUNER.DO PESSOAL</v>
          </cell>
          <cell r="C395">
            <v>9856976</v>
          </cell>
          <cell r="D395">
            <v>155170</v>
          </cell>
          <cell r="E395">
            <v>65639879</v>
          </cell>
          <cell r="F395">
            <v>742486</v>
          </cell>
          <cell r="G395">
            <v>64897393</v>
          </cell>
          <cell r="H395">
            <v>0</v>
          </cell>
          <cell r="I395">
            <v>64897393</v>
          </cell>
          <cell r="J395">
            <v>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Chart2"/>
      <sheetName val="Chart3"/>
      <sheetName val="Chart4"/>
      <sheetName val="Chart5"/>
      <sheetName val="Chart6"/>
      <sheetName val="Chart7"/>
      <sheetName val="Sheet17"/>
      <sheetName val="Chart9"/>
      <sheetName val="Chart8"/>
      <sheetName val="Chart10"/>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Macro1"/>
      <sheetName val="Module1"/>
      <sheetName val="Module2"/>
      <sheetName val="Module3"/>
      <sheetName val="Insurance"/>
      <sheetName val="Market shares"/>
      <sheetName val="Financials"/>
      <sheetName val="EMTN Programme"/>
      <sheetName val="EMTN-PP-DIV. SENIOR 050331"/>
      <sheetName val="Mercado"/>
      <sheetName val="rácios"/>
      <sheetName val="Balanço"/>
      <sheetName val="rácios performance"/>
      <sheetName val="NPL and Coverage ratios"/>
      <sheetName val="Balance Sheet"/>
      <sheetName val="NET Income"/>
      <sheetName val="NET OP.income"/>
      <sheetName val="breakd of consolidated asset"/>
      <sheetName val="EDUARDA"/>
      <sheetName val="BALANCETE"/>
    </sheetNames>
    <definedNames>
      <definedName name="BASEIRS"/>
    </defined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1"/>
      <sheetName val="Resumo"/>
      <sheetName val="BSCH"/>
      <sheetName val="NATL WEST"/>
      <sheetName val="CSGD"/>
      <sheetName val="BBVSM"/>
      <sheetName val="Curva_Euribor"/>
      <sheetName val="Sheet1"/>
      <sheetName val="Sheet2"/>
      <sheetName val="Fluxo Pa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mites"/>
      <sheetName val="Comite Riscos SRS"/>
      <sheetName val="Comite Riscos PPR"/>
      <sheetName val="Comite Riscos Genesis"/>
      <sheetName val="Ultimo SRS"/>
      <sheetName val="Ultimo PPR"/>
      <sheetName val="Controle SRS"/>
      <sheetName val="SwapUSD"/>
      <sheetName val="SwapEUR"/>
      <sheetName val="Dados"/>
      <sheetName val="ING_2011"/>
      <sheetName val="PTC_2006"/>
      <sheetName val="RBOS_2010"/>
      <sheetName val="ABN_2010"/>
      <sheetName val="BSCH_2009"/>
      <sheetName val="BSCH"/>
      <sheetName val="UNIC_2011"/>
      <sheetName val="CSGD"/>
      <sheetName val="BBVSM"/>
      <sheetName val="BKIR_FIX"/>
      <sheetName val="PTELC"/>
      <sheetName val="HYPO"/>
      <sheetName val="TELEF0407"/>
      <sheetName val="IRPER"/>
      <sheetName val="TELSTRA"/>
      <sheetName val="CREDITOCX"/>
      <sheetName val="SUEZ"/>
      <sheetName val="OAT_2016"/>
      <sheetName val="BTPS_2023"/>
      <sheetName val="BTPS_2003"/>
      <sheetName val="BTPS_2011"/>
      <sheetName val="BTPS_2014"/>
      <sheetName val="BTPS_20141"/>
      <sheetName val="BTPS_2018"/>
      <sheetName val="BTPS_2031"/>
      <sheetName val="DBR_2005"/>
      <sheetName val="OT_2005"/>
      <sheetName val="HELLEN_2006"/>
      <sheetName val="OAT_2011"/>
      <sheetName val="ICO_05"/>
      <sheetName val="OT_2007"/>
      <sheetName val="EURODM_11"/>
      <sheetName val="LYNCH_03"/>
      <sheetName val="ENDESA_15"/>
      <sheetName val="TELEF_05"/>
      <sheetName val="HOUSE_09"/>
      <sheetName val="EAUX_09"/>
      <sheetName val="SEARS_11"/>
      <sheetName val="DAIMLER_11"/>
      <sheetName val="GOBAIN_06"/>
      <sheetName val="DOMOS_12"/>
      <sheetName val="CIBA_05"/>
      <sheetName val="BGB_09"/>
      <sheetName val="OT_2003"/>
      <sheetName val="MBIA_25"/>
      <sheetName val="NATION_06"/>
      <sheetName val="BREMER_06"/>
      <sheetName val="OT_02_2005"/>
      <sheetName val="COUNTRY_06"/>
      <sheetName val="LAND_08"/>
      <sheetName val="FORTIS_09"/>
      <sheetName val="Immob_12"/>
      <sheetName val="NL_2004"/>
      <sheetName val="SPGB_17"/>
      <sheetName val="DBR_2003"/>
      <sheetName val="DBR_2024"/>
      <sheetName val="CITI09"/>
      <sheetName val="SANP_10"/>
      <sheetName val="Lloyds_10"/>
      <sheetName val="Abbey_11"/>
      <sheetName val="DeutPB_11"/>
      <sheetName val="DeutBk_09"/>
      <sheetName val="DeutPB_12"/>
      <sheetName val="ING_2010"/>
      <sheetName val="RBOS_2012"/>
      <sheetName val="BNP_2012"/>
      <sheetName val="EDP_2011"/>
      <sheetName val="SGEN_12"/>
      <sheetName val="HYPESS_07"/>
      <sheetName val="GAZDF_13"/>
      <sheetName val="TELEF_13"/>
      <sheetName val="ABBEY_09"/>
      <sheetName val="DeutBk_13"/>
      <sheetName val="HSBC_12"/>
      <sheetName val="BARC_11"/>
      <sheetName val="MORGAN_10"/>
      <sheetName val="NATL_11"/>
      <sheetName val="BARC_11_2"/>
      <sheetName val="BSCH_2012"/>
      <sheetName val="BSCH_062008"/>
      <sheetName val="BSCH_2010"/>
      <sheetName val="BSCH_122010"/>
      <sheetName val="Immob_11"/>
      <sheetName val="Caja_2012"/>
      <sheetName val="MORGAN_09"/>
      <sheetName val="BSCH_2011"/>
      <sheetName val="BTPS_2007"/>
      <sheetName val="BUNDE_2003"/>
      <sheetName val="BNP_2013"/>
      <sheetName val="RBS_2013"/>
      <sheetName val="CAMFER_2013"/>
      <sheetName val="EIRLES_2011"/>
      <sheetName val="HELLEN_2013"/>
      <sheetName val="OT_2009"/>
      <sheetName val="ING_2012"/>
      <sheetName val="BTPS_2010"/>
      <sheetName val="BTPS_0704"/>
      <sheetName val="BNP_0913"/>
      <sheetName val="MER_2013"/>
      <sheetName val="LLOYDS_2014"/>
      <sheetName val="FRANCE_2012"/>
      <sheetName val="BTPS_2008"/>
      <sheetName val="CITI_2013"/>
      <sheetName val="BUND_2005"/>
      <sheetName val="GS_2014"/>
      <sheetName val="FRTR_2010"/>
      <sheetName val="OT_2004"/>
      <sheetName val="SPGB_2004"/>
      <sheetName val="CRDIT_2012"/>
      <sheetName val="BCA_2014"/>
      <sheetName val="BNP_12"/>
      <sheetName val="FRTR_2019"/>
      <sheetName val="BNP_0512"/>
      <sheetName val="FRTR_07"/>
      <sheetName val="SPAOLO_12"/>
      <sheetName val="RBS_2015"/>
      <sheetName val="LBBER_2014"/>
      <sheetName val="DBR_2014"/>
      <sheetName val="BKINTER"/>
      <sheetName val="ING_2013"/>
      <sheetName val="GS_2013"/>
      <sheetName val="BARCLAYS_2013"/>
      <sheetName val="BKO_04"/>
      <sheetName val="CITI_14"/>
      <sheetName val="FRTR_2026"/>
      <sheetName val="BTPS_09"/>
      <sheetName val="OLOS_09"/>
      <sheetName val="BTPS_0814"/>
      <sheetName val="OLOR_14"/>
      <sheetName val="DEPFA_09"/>
      <sheetName val="DEPFA_15"/>
      <sheetName val="CAJA_2014"/>
      <sheetName val="BBVSM_14"/>
      <sheetName val="CAJA_09"/>
      <sheetName val="CFF_09"/>
      <sheetName val="FRTRS_14"/>
      <sheetName val="BTPS_2005"/>
      <sheetName val="EIRLES_2009"/>
      <sheetName val="BTPS_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licação"/>
      <sheetName val="Part_Financ_Cons"/>
      <sheetName val="clAutoConfigure"/>
      <sheetName val="Comp"/>
      <sheetName val="PER"/>
      <sheetName val="VER"/>
      <sheetName val="Gestor de Aplicações"/>
      <sheetName val="Macros"/>
      <sheetName val="prebdg97"/>
      <sheetName val="premi9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S Summary"/>
      <sheetName val="BS Detail with Headers"/>
      <sheetName val="BS Detail without Headers"/>
      <sheetName val="BS Format"/>
      <sheetName val="PL Summary"/>
      <sheetName val="PL Detail with Headers"/>
      <sheetName val="Corporation Tax"/>
      <sheetName val="PL Detail without Headers"/>
      <sheetName val="PL Format"/>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S Summary"/>
      <sheetName val="BS Detail with Headers"/>
      <sheetName val="BS Detail without Headers"/>
      <sheetName val="BS Format"/>
      <sheetName val="PL Summary"/>
      <sheetName val="PL Detail with Headers"/>
      <sheetName val="Corporation Tax"/>
      <sheetName val="PL Detail without Headers"/>
      <sheetName val="PL Format"/>
    </sheetNames>
    <sheetDataSet>
      <sheetData sheetId="0" refreshError="1"/>
      <sheetData sheetId="1" refreshError="1"/>
      <sheetData sheetId="2" refreshError="1">
        <row r="18">
          <cell r="H18">
            <v>-50000000</v>
          </cell>
        </row>
        <row r="24">
          <cell r="H24">
            <v>-2965.2744444444802</v>
          </cell>
        </row>
        <row r="30">
          <cell r="H30">
            <v>-2720000</v>
          </cell>
        </row>
        <row r="33">
          <cell r="H33">
            <v>-52722965.274444446</v>
          </cell>
        </row>
        <row r="63">
          <cell r="H63">
            <v>-1014863479.0500001</v>
          </cell>
        </row>
        <row r="79">
          <cell r="H79">
            <v>-4854786.4302436989</v>
          </cell>
        </row>
        <row r="85">
          <cell r="H85">
            <v>6855068.0600000005</v>
          </cell>
        </row>
        <row r="94">
          <cell r="H94">
            <v>-1016547348.8102074</v>
          </cell>
        </row>
        <row r="105">
          <cell r="H105">
            <v>-11231170.899999999</v>
          </cell>
        </row>
        <row r="114">
          <cell r="H114">
            <v>-0.15000000000000002</v>
          </cell>
        </row>
        <row r="127">
          <cell r="H127">
            <v>-186.35999999999999</v>
          </cell>
        </row>
        <row r="133">
          <cell r="H133">
            <v>-107268.3</v>
          </cell>
        </row>
        <row r="147">
          <cell r="H147">
            <v>-5400648.16808441</v>
          </cell>
        </row>
        <row r="150">
          <cell r="H150">
            <v>-16739273.87808441</v>
          </cell>
        </row>
        <row r="153">
          <cell r="H153">
            <v>-1086009587.9627361</v>
          </cell>
        </row>
        <row r="177">
          <cell r="H177">
            <v>1677983.35</v>
          </cell>
        </row>
        <row r="186">
          <cell r="H186">
            <v>155622524.81</v>
          </cell>
        </row>
        <row r="195">
          <cell r="H195">
            <v>-54406.521376921155</v>
          </cell>
        </row>
        <row r="205">
          <cell r="H205">
            <v>1511327.017786982</v>
          </cell>
        </row>
        <row r="208">
          <cell r="H208">
            <v>619907428.6564101</v>
          </cell>
        </row>
        <row r="219">
          <cell r="H219">
            <v>113477.73</v>
          </cell>
        </row>
        <row r="233">
          <cell r="H233">
            <v>5400648.16808441</v>
          </cell>
        </row>
        <row r="236">
          <cell r="H236">
            <v>625421554.5544945</v>
          </cell>
        </row>
        <row r="239">
          <cell r="H239">
            <v>-460588033.40824163</v>
          </cell>
        </row>
        <row r="249">
          <cell r="H249">
            <v>664473.5</v>
          </cell>
        </row>
        <row r="255">
          <cell r="H255">
            <v>450000000</v>
          </cell>
        </row>
        <row r="263">
          <cell r="H263">
            <v>6699927.4432907086</v>
          </cell>
        </row>
        <row r="272">
          <cell r="H272">
            <v>460588033.40950888</v>
          </cell>
        </row>
        <row r="275">
          <cell r="H275">
            <v>1.2672543525695801E-3</v>
          </cell>
        </row>
      </sheetData>
      <sheetData sheetId="3" refreshError="1"/>
      <sheetData sheetId="4" refreshError="1"/>
      <sheetData sheetId="5" refreshError="1"/>
      <sheetData sheetId="6" refreshError="1">
        <row r="27">
          <cell r="G27">
            <v>8357741.1595544526</v>
          </cell>
        </row>
        <row r="38">
          <cell r="G38">
            <v>9008.17</v>
          </cell>
        </row>
        <row r="44">
          <cell r="G44">
            <v>94715.277777777781</v>
          </cell>
        </row>
        <row r="50">
          <cell r="G50">
            <v>3065597.72</v>
          </cell>
        </row>
        <row r="56">
          <cell r="G56">
            <v>1634.31</v>
          </cell>
        </row>
        <row r="62">
          <cell r="G62">
            <v>207526.48</v>
          </cell>
        </row>
        <row r="74">
          <cell r="G74">
            <v>-418245.67</v>
          </cell>
        </row>
        <row r="80">
          <cell r="G80">
            <v>-548955.46</v>
          </cell>
        </row>
        <row r="86">
          <cell r="G86">
            <v>-3065597.72</v>
          </cell>
        </row>
        <row r="143">
          <cell r="G143">
            <v>7657121.6373322308</v>
          </cell>
        </row>
        <row r="149">
          <cell r="G149">
            <v>6699926.5132907014</v>
          </cell>
        </row>
      </sheetData>
      <sheetData sheetId="7" refreshError="1"/>
      <sheetData sheetId="8" refreshError="1"/>
      <sheetData sheetId="9"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enu"/>
      <sheetName val="BS Summary"/>
      <sheetName val="BS Detail with Headers"/>
      <sheetName val="BS Detail without Headers"/>
      <sheetName val="PL Summary"/>
      <sheetName val="PL Detail with Headers"/>
      <sheetName val="TAX_ CORRIGIDO"/>
      <sheetName val="Corp Tax"/>
      <sheetName val="PL Detail without Headers"/>
    </sheetNames>
    <sheetDataSet>
      <sheetData sheetId="0"/>
      <sheetData sheetId="1"/>
      <sheetData sheetId="2"/>
      <sheetData sheetId="3">
        <row r="184">
          <cell r="H184">
            <v>927319.42</v>
          </cell>
        </row>
      </sheetData>
      <sheetData sheetId="4"/>
      <sheetData sheetId="5"/>
      <sheetData sheetId="6"/>
      <sheetData sheetId="7"/>
      <sheetData sheetId="8"/>
      <sheetData sheetId="9"/>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S Summary"/>
      <sheetName val="BS Detail with Headers"/>
      <sheetName val="BS Detail without Headers"/>
      <sheetName val="BS Format"/>
      <sheetName val="PL Summary"/>
      <sheetName val="PL Detail with Headers"/>
      <sheetName val="Corporation Tax"/>
      <sheetName val="PL Detail without Headers"/>
      <sheetName val="PL Format"/>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S Summary"/>
      <sheetName val="BS Detail with Headers"/>
      <sheetName val="BS Detail without Headers"/>
      <sheetName val="BS Format"/>
      <sheetName val="PL Summary"/>
      <sheetName val="PL Detail with Headers"/>
      <sheetName val="Corporation Tax"/>
      <sheetName val="PL Detail without Headers"/>
      <sheetName val="PL Format"/>
    </sheetNames>
    <sheetDataSet>
      <sheetData sheetId="0"/>
      <sheetData sheetId="1"/>
      <sheetData sheetId="2">
        <row r="47">
          <cell r="H47">
            <v>-142569442.44</v>
          </cell>
        </row>
      </sheetData>
      <sheetData sheetId="3"/>
      <sheetData sheetId="4" refreshError="1"/>
      <sheetData sheetId="5"/>
      <sheetData sheetId="6"/>
      <sheetData sheetId="7"/>
      <sheetData sheetId="8"/>
      <sheetData sheetId="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S Summary"/>
      <sheetName val="BS Detail with Headers"/>
      <sheetName val="BS Detail without Headers"/>
      <sheetName val="BS Format"/>
      <sheetName val="PL Summary"/>
      <sheetName val="PL Detail with Headers"/>
      <sheetName val="Corporation Tax"/>
      <sheetName val="PL Detail without Headers"/>
      <sheetName val="PL Format"/>
    </sheetNames>
    <sheetDataSet>
      <sheetData sheetId="0" refreshError="1"/>
      <sheetData sheetId="1" refreshError="1"/>
      <sheetData sheetId="2" refreshError="1">
        <row r="307">
          <cell r="H307">
            <v>-3937403.7973557711</v>
          </cell>
        </row>
        <row r="574">
          <cell r="H574">
            <v>3445228.3226863146</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QUEO"/>
      <sheetName val="RESUMEN"/>
      <sheetName val="gap local"/>
      <sheetName val="mon_local"/>
      <sheetName val="De Miami"/>
      <sheetName val="M_Print"/>
    </sheetNames>
    <sheetDataSet>
      <sheetData sheetId="0" refreshError="1"/>
      <sheetData sheetId="1" refreshError="1"/>
      <sheetData sheetId="2"/>
      <sheetData sheetId="3"/>
      <sheetData sheetId="4" refreshError="1"/>
      <sheetData sheetId="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sheetName val="T"/>
      <sheetName val="Tab. Juros"/>
      <sheetName val="Contingência J. Mora"/>
      <sheetName val="Contingência J. Compensatórios"/>
      <sheetName val="Contingência Serviços"/>
      <sheetName val="Contingência Outros"/>
      <sheetName val="T-5"/>
      <sheetName val="T-6"/>
      <sheetName val="T-7"/>
      <sheetName val="T-7-1"/>
      <sheetName val="T-10-5"/>
      <sheetName val="T-10-5 10 anos"/>
      <sheetName val="T-11-A"/>
      <sheetName val="T-11-B"/>
      <sheetName val="T-11-1"/>
      <sheetName val="T-11-2"/>
      <sheetName val="T-11-3"/>
      <sheetName val="T-12"/>
      <sheetName val="T-13"/>
      <sheetName val="T-14-M"/>
      <sheetName val="T-17-1"/>
      <sheetName val="T-19"/>
      <sheetName val="T-20"/>
      <sheetName val="T-20-1"/>
      <sheetName val="T-21"/>
      <sheetName val="T-21-1"/>
      <sheetName val="T-22"/>
      <sheetName val="T-23"/>
      <sheetName val="T-24-1"/>
      <sheetName val="T-25"/>
      <sheetName val="T-25-1"/>
      <sheetName val="T-34-1"/>
      <sheetName val="T-34-2"/>
      <sheetName val="T-35"/>
      <sheetName val="T-35-2"/>
      <sheetName val="T-39-5"/>
      <sheetName val="T-44"/>
      <sheetName val="T-44-1"/>
      <sheetName val="T-49"/>
      <sheetName val="T-50"/>
      <sheetName val="T-46"/>
      <sheetName val="T-47"/>
      <sheetName val="T-49 (2)"/>
      <sheetName val="Análise Contas de Custos"/>
      <sheetName val="T-36"/>
      <sheetName val="X-4"/>
      <sheetName val="T-27-3"/>
      <sheetName val="T-27-4"/>
      <sheetName val="T- 5"/>
      <sheetName val="T-10-A"/>
      <sheetName val="T#"/>
      <sheetName val="T-35 (2003)"/>
      <sheetName val="T-35-3"/>
      <sheetName val="T-39-3"/>
      <sheetName val="T-40's"/>
      <sheetName val="T-48"/>
      <sheetName val="T-49(2)"/>
      <sheetName val="V-3"/>
      <sheetName val="V-6"/>
      <sheetName val="V-9"/>
      <sheetName val="T-11-1 (2003)"/>
      <sheetName val="T-0"/>
      <sheetName val="T-10-5 com prejuizos de outra"/>
      <sheetName val="T-12-1"/>
      <sheetName val="T-45 I&amp;D"/>
      <sheetName val="Art.35 CSC"/>
      <sheetName val="Prémios de Seguros"/>
      <sheetName val="T-11-0"/>
      <sheetName val="T-21 A"/>
      <sheetName val="T-23 Leaseplan"/>
      <sheetName val="T-44 - Erro"/>
      <sheetName val="T-4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Balanco_Consol"/>
      <sheetName val="Balanço_Auxiliar"/>
      <sheetName val="Critérios Balanço"/>
      <sheetName val="Dem_Res_Consol"/>
      <sheetName val="Critérios DR"/>
      <sheetName val="Bal_Cons_Acerto"/>
      <sheetName val="BAL_CONS_TIMOR_JUSTO"/>
      <sheetName val="Criterio94"/>
      <sheetName val="EMPRESAS"/>
      <sheetName val="TipoMoedas_0"/>
      <sheetName val="TipoMoedas_1"/>
      <sheetName val="Câmbios"/>
      <sheetName val="Multicolunas"/>
      <sheetName val="DRC_TIMOR_JUSTO"/>
      <sheetName val="DATAS"/>
    </sheetNames>
    <sheetDataSet>
      <sheetData sheetId="0" refreshError="1">
        <row r="9">
          <cell r="D9" t="str">
            <v>Mccdez04.dbf</v>
          </cell>
        </row>
        <row r="13">
          <cell r="D13" t="str">
            <v>IMP_AJUS</v>
          </cell>
        </row>
        <row r="15">
          <cell r="D15">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_REI"/>
    </sheetNames>
    <sheetDataSet>
      <sheetData sheetId="0" refreshError="1">
        <row r="1">
          <cell r="F1" t="str">
            <v>CAMPO5</v>
          </cell>
          <cell r="R1" t="str">
            <v>CAMPO17</v>
          </cell>
        </row>
        <row r="2">
          <cell r="F2" t="str">
            <v>0001MX1</v>
          </cell>
          <cell r="R2">
            <v>284.2</v>
          </cell>
        </row>
        <row r="3">
          <cell r="F3" t="str">
            <v>0002MX1</v>
          </cell>
          <cell r="R3">
            <v>339.38</v>
          </cell>
        </row>
        <row r="4">
          <cell r="F4" t="str">
            <v>0004MX1</v>
          </cell>
          <cell r="R4">
            <v>2268.9499999999998</v>
          </cell>
        </row>
        <row r="5">
          <cell r="F5" t="str">
            <v>0005MX1</v>
          </cell>
          <cell r="R5">
            <v>284.2</v>
          </cell>
        </row>
        <row r="6">
          <cell r="F6" t="str">
            <v>0007QI</v>
          </cell>
          <cell r="R6">
            <v>2144.19</v>
          </cell>
        </row>
        <row r="7">
          <cell r="F7" t="str">
            <v>0008MX1</v>
          </cell>
          <cell r="R7">
            <v>339.38</v>
          </cell>
        </row>
        <row r="8">
          <cell r="F8" t="str">
            <v>0009MX1</v>
          </cell>
          <cell r="R8">
            <v>258.85000000000002</v>
          </cell>
        </row>
        <row r="9">
          <cell r="F9" t="str">
            <v>0012MX1</v>
          </cell>
          <cell r="R9">
            <v>284.2</v>
          </cell>
        </row>
        <row r="10">
          <cell r="F10" t="str">
            <v>0012NJ</v>
          </cell>
          <cell r="R10">
            <v>1789.83</v>
          </cell>
        </row>
        <row r="11">
          <cell r="F11" t="str">
            <v>0014JX</v>
          </cell>
          <cell r="R11">
            <v>623.80999999999995</v>
          </cell>
        </row>
        <row r="12">
          <cell r="F12" t="str">
            <v>0014LZ</v>
          </cell>
          <cell r="R12">
            <v>8890.1200000000008</v>
          </cell>
        </row>
        <row r="13">
          <cell r="F13" t="str">
            <v>0015MX1</v>
          </cell>
          <cell r="R13">
            <v>326.38</v>
          </cell>
        </row>
        <row r="14">
          <cell r="F14" t="str">
            <v>0017LZ</v>
          </cell>
          <cell r="R14">
            <v>8890.1200000000008</v>
          </cell>
        </row>
        <row r="15">
          <cell r="F15" t="str">
            <v>0018LZ</v>
          </cell>
          <cell r="R15">
            <v>8890.1200000000008</v>
          </cell>
        </row>
        <row r="16">
          <cell r="F16" t="str">
            <v>0019MX1</v>
          </cell>
          <cell r="R16">
            <v>331.83</v>
          </cell>
        </row>
        <row r="17">
          <cell r="F17" t="str">
            <v>0020RF</v>
          </cell>
          <cell r="R17">
            <v>0</v>
          </cell>
        </row>
        <row r="18">
          <cell r="F18" t="str">
            <v>0022MX1</v>
          </cell>
          <cell r="R18">
            <v>290.95999999999998</v>
          </cell>
        </row>
        <row r="19">
          <cell r="F19" t="str">
            <v>0023MX1</v>
          </cell>
          <cell r="R19">
            <v>290.95999999999998</v>
          </cell>
        </row>
        <row r="20">
          <cell r="F20" t="str">
            <v>0024MX1</v>
          </cell>
          <cell r="R20">
            <v>290.52</v>
          </cell>
        </row>
        <row r="21">
          <cell r="F21" t="str">
            <v>0025LZ</v>
          </cell>
          <cell r="R21">
            <v>4855.08</v>
          </cell>
        </row>
        <row r="22">
          <cell r="F22" t="str">
            <v>0025NT1</v>
          </cell>
          <cell r="R22">
            <v>466.12</v>
          </cell>
        </row>
        <row r="23">
          <cell r="F23" t="str">
            <v>0026LZ</v>
          </cell>
          <cell r="R23">
            <v>8285.7000000000007</v>
          </cell>
        </row>
        <row r="24">
          <cell r="F24" t="str">
            <v>0028MX1</v>
          </cell>
          <cell r="R24">
            <v>277.88</v>
          </cell>
        </row>
        <row r="25">
          <cell r="F25" t="str">
            <v>0029LZ</v>
          </cell>
          <cell r="R25">
            <v>8285.7000000000007</v>
          </cell>
        </row>
        <row r="26">
          <cell r="F26" t="str">
            <v>0030MX1</v>
          </cell>
          <cell r="R26">
            <v>347.46</v>
          </cell>
        </row>
        <row r="27">
          <cell r="F27" t="str">
            <v>0031MX1</v>
          </cell>
          <cell r="R27">
            <v>284.2</v>
          </cell>
        </row>
        <row r="28">
          <cell r="F28" t="str">
            <v>0032LZ</v>
          </cell>
          <cell r="R28">
            <v>8285.7000000000007</v>
          </cell>
        </row>
        <row r="29">
          <cell r="F29" t="str">
            <v>0034MX1</v>
          </cell>
          <cell r="R29">
            <v>333.93</v>
          </cell>
        </row>
        <row r="30">
          <cell r="F30" t="str">
            <v>0035JX</v>
          </cell>
          <cell r="R30">
            <v>247.02</v>
          </cell>
        </row>
        <row r="31">
          <cell r="F31" t="str">
            <v>0037MX1</v>
          </cell>
          <cell r="R31">
            <v>339.38</v>
          </cell>
        </row>
        <row r="32">
          <cell r="F32" t="str">
            <v>0039LZ</v>
          </cell>
          <cell r="R32">
            <v>4844.9399999999996</v>
          </cell>
        </row>
        <row r="33">
          <cell r="F33" t="str">
            <v>0040ML</v>
          </cell>
          <cell r="R33">
            <v>2284.21</v>
          </cell>
        </row>
        <row r="34">
          <cell r="F34" t="str">
            <v>0042NT</v>
          </cell>
          <cell r="R34">
            <v>3921.92</v>
          </cell>
        </row>
        <row r="35">
          <cell r="F35" t="str">
            <v>0043JX</v>
          </cell>
          <cell r="R35">
            <v>718.58</v>
          </cell>
        </row>
        <row r="36">
          <cell r="F36" t="str">
            <v>0044MX1</v>
          </cell>
          <cell r="R36">
            <v>260.16000000000003</v>
          </cell>
        </row>
        <row r="37">
          <cell r="F37" t="str">
            <v>0045MX1</v>
          </cell>
          <cell r="R37">
            <v>972.71</v>
          </cell>
        </row>
        <row r="38">
          <cell r="F38" t="str">
            <v>0048MX1</v>
          </cell>
          <cell r="R38">
            <v>317.51</v>
          </cell>
        </row>
        <row r="39">
          <cell r="F39" t="str">
            <v>0049MX1</v>
          </cell>
          <cell r="R39">
            <v>317.51</v>
          </cell>
        </row>
        <row r="40">
          <cell r="F40" t="str">
            <v>0051MX1</v>
          </cell>
          <cell r="R40">
            <v>310.67</v>
          </cell>
        </row>
        <row r="41">
          <cell r="F41" t="str">
            <v>0051PU</v>
          </cell>
          <cell r="R41">
            <v>2416.4299999999998</v>
          </cell>
        </row>
        <row r="42">
          <cell r="F42" t="str">
            <v>0052MX1</v>
          </cell>
          <cell r="R42">
            <v>260.16000000000003</v>
          </cell>
        </row>
        <row r="43">
          <cell r="F43" t="str">
            <v>0052PU</v>
          </cell>
          <cell r="R43">
            <v>2455.4299999999998</v>
          </cell>
        </row>
        <row r="44">
          <cell r="F44" t="str">
            <v>0052PU1</v>
          </cell>
          <cell r="R44">
            <v>0</v>
          </cell>
        </row>
        <row r="45">
          <cell r="F45" t="str">
            <v>0053MX1</v>
          </cell>
          <cell r="R45">
            <v>310.67</v>
          </cell>
        </row>
        <row r="46">
          <cell r="F46" t="str">
            <v>0055NH</v>
          </cell>
          <cell r="R46">
            <v>1890.02</v>
          </cell>
        </row>
        <row r="47">
          <cell r="F47" t="str">
            <v>0062MX1</v>
          </cell>
          <cell r="R47">
            <v>310.67</v>
          </cell>
        </row>
        <row r="48">
          <cell r="F48" t="str">
            <v>0063PU</v>
          </cell>
          <cell r="R48">
            <v>2455.4299999999998</v>
          </cell>
        </row>
        <row r="49">
          <cell r="F49" t="str">
            <v>0063PU1</v>
          </cell>
          <cell r="R49">
            <v>0</v>
          </cell>
        </row>
        <row r="50">
          <cell r="F50" t="str">
            <v>0064PU</v>
          </cell>
          <cell r="R50">
            <v>2455.4299999999998</v>
          </cell>
        </row>
        <row r="51">
          <cell r="F51" t="str">
            <v>0065GA</v>
          </cell>
          <cell r="R51">
            <v>4065.96</v>
          </cell>
        </row>
        <row r="52">
          <cell r="F52" t="str">
            <v>0065PU</v>
          </cell>
          <cell r="R52">
            <v>2455.4299999999998</v>
          </cell>
        </row>
        <row r="53">
          <cell r="F53" t="str">
            <v>0065PU1</v>
          </cell>
          <cell r="R53">
            <v>0</v>
          </cell>
        </row>
        <row r="54">
          <cell r="F54" t="str">
            <v>0067PU</v>
          </cell>
          <cell r="R54">
            <v>2416.4299999999998</v>
          </cell>
        </row>
        <row r="55">
          <cell r="F55" t="str">
            <v>0068PU</v>
          </cell>
          <cell r="R55">
            <v>2416.4299999999998</v>
          </cell>
        </row>
        <row r="56">
          <cell r="F56" t="str">
            <v>0068PU1</v>
          </cell>
          <cell r="R56">
            <v>0</v>
          </cell>
        </row>
        <row r="57">
          <cell r="F57" t="str">
            <v>0069PU</v>
          </cell>
          <cell r="R57">
            <v>2455.4299999999998</v>
          </cell>
        </row>
        <row r="58">
          <cell r="F58" t="str">
            <v>0071MX1</v>
          </cell>
          <cell r="R58">
            <v>265.89</v>
          </cell>
        </row>
        <row r="59">
          <cell r="F59" t="str">
            <v>0071PU</v>
          </cell>
          <cell r="R59">
            <v>2416.4299999999998</v>
          </cell>
        </row>
        <row r="60">
          <cell r="F60" t="str">
            <v>0072PU</v>
          </cell>
          <cell r="R60">
            <v>2455.4299999999998</v>
          </cell>
        </row>
        <row r="61">
          <cell r="F61" t="str">
            <v>0073PU</v>
          </cell>
          <cell r="R61">
            <v>2455.4299999999998</v>
          </cell>
        </row>
        <row r="62">
          <cell r="F62" t="str">
            <v>0073PU1</v>
          </cell>
          <cell r="R62">
            <v>0</v>
          </cell>
        </row>
        <row r="63">
          <cell r="F63" t="str">
            <v>0074PU</v>
          </cell>
          <cell r="R63">
            <v>2455.4299999999998</v>
          </cell>
        </row>
        <row r="64">
          <cell r="F64" t="str">
            <v>0074PU1</v>
          </cell>
          <cell r="R64">
            <v>0</v>
          </cell>
        </row>
        <row r="65">
          <cell r="F65" t="str">
            <v>0075MX1</v>
          </cell>
          <cell r="R65">
            <v>311.58999999999997</v>
          </cell>
        </row>
        <row r="66">
          <cell r="F66" t="str">
            <v>0076MX1</v>
          </cell>
          <cell r="R66">
            <v>260.16000000000003</v>
          </cell>
        </row>
        <row r="67">
          <cell r="F67" t="str">
            <v>0078MX1</v>
          </cell>
          <cell r="R67">
            <v>310.67</v>
          </cell>
        </row>
        <row r="68">
          <cell r="F68" t="str">
            <v>0081MX1</v>
          </cell>
          <cell r="R68">
            <v>260.93</v>
          </cell>
        </row>
        <row r="69">
          <cell r="F69" t="str">
            <v>0082MX1</v>
          </cell>
          <cell r="R69">
            <v>260.16000000000003</v>
          </cell>
        </row>
        <row r="70">
          <cell r="F70" t="str">
            <v>0082PU</v>
          </cell>
          <cell r="R70">
            <v>1269.1400000000001</v>
          </cell>
        </row>
        <row r="71">
          <cell r="F71" t="str">
            <v>0090MX1</v>
          </cell>
          <cell r="R71">
            <v>310.67</v>
          </cell>
        </row>
        <row r="72">
          <cell r="F72" t="str">
            <v>0090PU</v>
          </cell>
          <cell r="R72">
            <v>2455.4299999999998</v>
          </cell>
        </row>
        <row r="73">
          <cell r="F73" t="str">
            <v>0090PU1</v>
          </cell>
          <cell r="R73">
            <v>0</v>
          </cell>
        </row>
        <row r="74">
          <cell r="F74" t="str">
            <v>0092PU</v>
          </cell>
          <cell r="R74">
            <v>2416.4299999999998</v>
          </cell>
        </row>
        <row r="75">
          <cell r="F75" t="str">
            <v>0094PU</v>
          </cell>
          <cell r="R75">
            <v>2455.4299999999998</v>
          </cell>
        </row>
        <row r="76">
          <cell r="F76" t="str">
            <v>0095MX1</v>
          </cell>
          <cell r="R76">
            <v>317.51</v>
          </cell>
        </row>
        <row r="77">
          <cell r="F77" t="str">
            <v>0097PU</v>
          </cell>
          <cell r="R77">
            <v>2455.4299999999998</v>
          </cell>
        </row>
        <row r="78">
          <cell r="F78" t="str">
            <v>0097PU1</v>
          </cell>
          <cell r="R78">
            <v>0</v>
          </cell>
        </row>
        <row r="79">
          <cell r="F79" t="str">
            <v>0098MX1</v>
          </cell>
          <cell r="R79">
            <v>260.16000000000003</v>
          </cell>
        </row>
        <row r="80">
          <cell r="F80" t="str">
            <v>0100MX1</v>
          </cell>
          <cell r="R80">
            <v>260.16000000000003</v>
          </cell>
        </row>
        <row r="81">
          <cell r="F81" t="str">
            <v>0100PU</v>
          </cell>
          <cell r="R81">
            <v>2455.4299999999998</v>
          </cell>
        </row>
        <row r="82">
          <cell r="F82" t="str">
            <v>0101MX1</v>
          </cell>
          <cell r="R82">
            <v>310.67</v>
          </cell>
        </row>
        <row r="83">
          <cell r="F83" t="str">
            <v>0101PU</v>
          </cell>
          <cell r="R83">
            <v>2455.4299999999998</v>
          </cell>
        </row>
        <row r="84">
          <cell r="F84" t="str">
            <v>0101PU1</v>
          </cell>
          <cell r="R84">
            <v>0</v>
          </cell>
        </row>
        <row r="85">
          <cell r="F85" t="str">
            <v>0102MX1</v>
          </cell>
          <cell r="R85">
            <v>1073.08</v>
          </cell>
        </row>
        <row r="86">
          <cell r="F86" t="str">
            <v>0103MX1</v>
          </cell>
          <cell r="R86">
            <v>260.16000000000003</v>
          </cell>
        </row>
        <row r="87">
          <cell r="F87" t="str">
            <v>0104HZ</v>
          </cell>
          <cell r="R87">
            <v>6008.68</v>
          </cell>
        </row>
        <row r="88">
          <cell r="F88" t="str">
            <v>0104MX1</v>
          </cell>
          <cell r="R88">
            <v>260.16000000000003</v>
          </cell>
        </row>
        <row r="89">
          <cell r="F89" t="str">
            <v>0105LS</v>
          </cell>
          <cell r="R89">
            <v>16360.57</v>
          </cell>
        </row>
        <row r="90">
          <cell r="F90" t="str">
            <v>0105MX1</v>
          </cell>
          <cell r="R90">
            <v>317.51</v>
          </cell>
        </row>
        <row r="91">
          <cell r="F91" t="str">
            <v>0106MX1</v>
          </cell>
          <cell r="R91">
            <v>317.51</v>
          </cell>
        </row>
        <row r="92">
          <cell r="F92" t="str">
            <v>0107PU</v>
          </cell>
          <cell r="R92">
            <v>2455.4299999999998</v>
          </cell>
        </row>
        <row r="93">
          <cell r="F93" t="str">
            <v>0107PU1</v>
          </cell>
          <cell r="R93">
            <v>0</v>
          </cell>
        </row>
        <row r="94">
          <cell r="F94" t="str">
            <v>0108MX1</v>
          </cell>
          <cell r="R94">
            <v>260.16000000000003</v>
          </cell>
        </row>
        <row r="95">
          <cell r="F95" t="str">
            <v>0108PU</v>
          </cell>
          <cell r="R95">
            <v>2455.4299999999998</v>
          </cell>
        </row>
        <row r="96">
          <cell r="F96" t="str">
            <v>0110MX1</v>
          </cell>
          <cell r="R96">
            <v>310.67</v>
          </cell>
        </row>
        <row r="97">
          <cell r="F97" t="str">
            <v>0111MX1</v>
          </cell>
          <cell r="R97">
            <v>260.16000000000003</v>
          </cell>
        </row>
        <row r="98">
          <cell r="F98" t="str">
            <v>0121MX1</v>
          </cell>
          <cell r="R98">
            <v>1768.33</v>
          </cell>
        </row>
        <row r="99">
          <cell r="F99" t="str">
            <v>0124PU</v>
          </cell>
          <cell r="R99">
            <v>2775.65</v>
          </cell>
        </row>
        <row r="100">
          <cell r="F100" t="str">
            <v>0126PU</v>
          </cell>
          <cell r="R100">
            <v>2455.4299999999998</v>
          </cell>
        </row>
        <row r="101">
          <cell r="F101" t="str">
            <v>0126PU1</v>
          </cell>
          <cell r="R101">
            <v>0</v>
          </cell>
        </row>
        <row r="102">
          <cell r="F102" t="str">
            <v>0128PU</v>
          </cell>
          <cell r="R102">
            <v>2455.4299999999998</v>
          </cell>
        </row>
        <row r="103">
          <cell r="F103" t="str">
            <v>0129PU</v>
          </cell>
          <cell r="R103">
            <v>1366.06</v>
          </cell>
        </row>
        <row r="104">
          <cell r="F104" t="str">
            <v>0131PU</v>
          </cell>
          <cell r="R104">
            <v>2416.4299999999998</v>
          </cell>
        </row>
        <row r="105">
          <cell r="F105" t="str">
            <v>0131PU1</v>
          </cell>
          <cell r="R105">
            <v>0</v>
          </cell>
        </row>
        <row r="106">
          <cell r="F106" t="str">
            <v>0134PU</v>
          </cell>
          <cell r="R106">
            <v>1366.06</v>
          </cell>
        </row>
        <row r="107">
          <cell r="F107" t="str">
            <v>0137PU</v>
          </cell>
          <cell r="R107">
            <v>2416.4299999999998</v>
          </cell>
        </row>
        <row r="108">
          <cell r="F108" t="str">
            <v>0147PU</v>
          </cell>
          <cell r="R108">
            <v>2416.4299999999998</v>
          </cell>
        </row>
        <row r="109">
          <cell r="F109" t="str">
            <v>0147PU1</v>
          </cell>
          <cell r="R109">
            <v>0</v>
          </cell>
        </row>
        <row r="110">
          <cell r="F110" t="str">
            <v>0149PU</v>
          </cell>
          <cell r="R110">
            <v>2455.4299999999998</v>
          </cell>
        </row>
        <row r="111">
          <cell r="F111" t="str">
            <v>0149PU1</v>
          </cell>
          <cell r="R111">
            <v>0</v>
          </cell>
        </row>
        <row r="112">
          <cell r="F112" t="str">
            <v>0152PU</v>
          </cell>
          <cell r="R112">
            <v>2775.65</v>
          </cell>
        </row>
        <row r="113">
          <cell r="F113" t="str">
            <v>0152PU1</v>
          </cell>
          <cell r="R113">
            <v>0</v>
          </cell>
        </row>
        <row r="114">
          <cell r="F114" t="str">
            <v>0153PU</v>
          </cell>
          <cell r="R114">
            <v>2775.65</v>
          </cell>
        </row>
        <row r="115">
          <cell r="F115" t="str">
            <v>0156PU</v>
          </cell>
          <cell r="R115">
            <v>1269.1400000000001</v>
          </cell>
        </row>
        <row r="116">
          <cell r="F116" t="str">
            <v>0160PU</v>
          </cell>
          <cell r="R116">
            <v>2455.4299999999998</v>
          </cell>
        </row>
        <row r="117">
          <cell r="F117" t="str">
            <v>0161PU</v>
          </cell>
          <cell r="R117">
            <v>2455.4299999999998</v>
          </cell>
        </row>
        <row r="118">
          <cell r="F118" t="str">
            <v>0162LP</v>
          </cell>
          <cell r="R118">
            <v>2484.69</v>
          </cell>
        </row>
        <row r="119">
          <cell r="F119" t="str">
            <v>0166NV</v>
          </cell>
          <cell r="R119">
            <v>1805.63</v>
          </cell>
        </row>
        <row r="120">
          <cell r="F120" t="str">
            <v>0166OH</v>
          </cell>
          <cell r="R120">
            <v>8303.5400000000009</v>
          </cell>
        </row>
        <row r="121">
          <cell r="F121" t="str">
            <v>0166PU</v>
          </cell>
          <cell r="R121">
            <v>1269.1400000000001</v>
          </cell>
        </row>
        <row r="122">
          <cell r="F122" t="str">
            <v>0169PU</v>
          </cell>
          <cell r="R122">
            <v>2455.4299999999998</v>
          </cell>
        </row>
        <row r="123">
          <cell r="F123" t="str">
            <v>0169PU1</v>
          </cell>
          <cell r="R123">
            <v>0</v>
          </cell>
        </row>
        <row r="124">
          <cell r="F124" t="str">
            <v>0171PU</v>
          </cell>
          <cell r="R124">
            <v>2416.4299999999998</v>
          </cell>
        </row>
        <row r="125">
          <cell r="F125" t="str">
            <v>0172PU</v>
          </cell>
          <cell r="R125">
            <v>1344.36</v>
          </cell>
        </row>
        <row r="126">
          <cell r="F126" t="str">
            <v>0173PU</v>
          </cell>
          <cell r="R126">
            <v>2416.4299999999998</v>
          </cell>
        </row>
        <row r="127">
          <cell r="F127" t="str">
            <v>0173PU1</v>
          </cell>
          <cell r="R127">
            <v>0</v>
          </cell>
        </row>
        <row r="128">
          <cell r="F128" t="str">
            <v>0174PU</v>
          </cell>
          <cell r="R128">
            <v>2416.4299999999998</v>
          </cell>
        </row>
        <row r="129">
          <cell r="F129" t="str">
            <v>0174PU1</v>
          </cell>
          <cell r="R129">
            <v>0</v>
          </cell>
        </row>
        <row r="130">
          <cell r="F130" t="str">
            <v>0177LP</v>
          </cell>
          <cell r="R130">
            <v>3347.49</v>
          </cell>
        </row>
        <row r="131">
          <cell r="F131" t="str">
            <v>0177PU</v>
          </cell>
          <cell r="R131">
            <v>2455.4299999999998</v>
          </cell>
        </row>
        <row r="132">
          <cell r="F132" t="str">
            <v>0177PU1</v>
          </cell>
          <cell r="R132">
            <v>0</v>
          </cell>
        </row>
        <row r="133">
          <cell r="F133" t="str">
            <v>0178OH</v>
          </cell>
          <cell r="R133">
            <v>7331.66</v>
          </cell>
        </row>
        <row r="134">
          <cell r="F134" t="str">
            <v>0178PU</v>
          </cell>
          <cell r="R134">
            <v>2455.4299999999998</v>
          </cell>
        </row>
        <row r="135">
          <cell r="F135" t="str">
            <v>0178PU1</v>
          </cell>
          <cell r="R135">
            <v>0</v>
          </cell>
        </row>
        <row r="136">
          <cell r="F136" t="str">
            <v>0180OH</v>
          </cell>
          <cell r="R136">
            <v>1374.48</v>
          </cell>
        </row>
        <row r="137">
          <cell r="F137" t="str">
            <v>0184NV</v>
          </cell>
          <cell r="R137">
            <v>2497.09</v>
          </cell>
        </row>
        <row r="138">
          <cell r="F138" t="str">
            <v>0185NV</v>
          </cell>
          <cell r="R138">
            <v>1805.63</v>
          </cell>
        </row>
        <row r="139">
          <cell r="F139" t="str">
            <v>0199OH</v>
          </cell>
          <cell r="R139">
            <v>7296.96</v>
          </cell>
        </row>
        <row r="140">
          <cell r="F140" t="str">
            <v>0201PA</v>
          </cell>
          <cell r="R140">
            <v>302.44</v>
          </cell>
        </row>
        <row r="141">
          <cell r="F141" t="str">
            <v>0208JX</v>
          </cell>
          <cell r="R141">
            <v>604.17999999999995</v>
          </cell>
        </row>
        <row r="142">
          <cell r="F142" t="str">
            <v>0208PA</v>
          </cell>
          <cell r="R142">
            <v>302.44</v>
          </cell>
        </row>
        <row r="143">
          <cell r="F143" t="str">
            <v>0209PA</v>
          </cell>
          <cell r="R143">
            <v>302.44</v>
          </cell>
        </row>
        <row r="144">
          <cell r="F144" t="str">
            <v>0215PA</v>
          </cell>
          <cell r="R144">
            <v>302.44</v>
          </cell>
        </row>
        <row r="145">
          <cell r="F145" t="str">
            <v>0215PA1</v>
          </cell>
          <cell r="R145">
            <v>0</v>
          </cell>
        </row>
        <row r="146">
          <cell r="F146" t="str">
            <v>0221RB</v>
          </cell>
          <cell r="R146">
            <v>0</v>
          </cell>
        </row>
        <row r="147">
          <cell r="F147" t="str">
            <v>0228QD</v>
          </cell>
          <cell r="R147">
            <v>6296.81</v>
          </cell>
        </row>
        <row r="148">
          <cell r="F148" t="str">
            <v>0247PU</v>
          </cell>
          <cell r="R148">
            <v>3814.75</v>
          </cell>
        </row>
        <row r="149">
          <cell r="F149" t="str">
            <v>0248PU</v>
          </cell>
          <cell r="R149">
            <v>3814.75</v>
          </cell>
        </row>
        <row r="150">
          <cell r="F150" t="str">
            <v>0249PU</v>
          </cell>
          <cell r="R150">
            <v>3780.19</v>
          </cell>
        </row>
        <row r="151">
          <cell r="F151" t="str">
            <v>0250PU</v>
          </cell>
          <cell r="R151">
            <v>3780.19</v>
          </cell>
        </row>
        <row r="152">
          <cell r="F152" t="str">
            <v>0256JT</v>
          </cell>
          <cell r="R152">
            <v>1080.45</v>
          </cell>
        </row>
        <row r="153">
          <cell r="F153" t="str">
            <v>0259IJ</v>
          </cell>
          <cell r="R153">
            <v>1392.51</v>
          </cell>
        </row>
        <row r="154">
          <cell r="F154" t="str">
            <v>0270JC</v>
          </cell>
          <cell r="R154">
            <v>8278.7000000000007</v>
          </cell>
        </row>
        <row r="155">
          <cell r="F155" t="str">
            <v>0278IL</v>
          </cell>
          <cell r="R155">
            <v>736.21</v>
          </cell>
        </row>
        <row r="156">
          <cell r="F156" t="str">
            <v>0294JX</v>
          </cell>
          <cell r="R156">
            <v>878.06</v>
          </cell>
        </row>
        <row r="157">
          <cell r="F157" t="str">
            <v>0299LP</v>
          </cell>
          <cell r="R157">
            <v>3641.95</v>
          </cell>
        </row>
        <row r="158">
          <cell r="F158" t="str">
            <v>0300JC</v>
          </cell>
          <cell r="R158">
            <v>7080.11</v>
          </cell>
        </row>
        <row r="159">
          <cell r="F159" t="str">
            <v>0305JX</v>
          </cell>
          <cell r="R159">
            <v>622.94000000000005</v>
          </cell>
        </row>
        <row r="160">
          <cell r="F160" t="str">
            <v>0305NQ1</v>
          </cell>
          <cell r="R160">
            <v>479.3</v>
          </cell>
        </row>
        <row r="161">
          <cell r="F161" t="str">
            <v>0311JT</v>
          </cell>
          <cell r="R161">
            <v>1044.47</v>
          </cell>
        </row>
        <row r="162">
          <cell r="F162" t="str">
            <v>0329NQ1</v>
          </cell>
          <cell r="R162">
            <v>3913.6</v>
          </cell>
        </row>
        <row r="163">
          <cell r="F163" t="str">
            <v>0335LH1</v>
          </cell>
          <cell r="R163">
            <v>297.06</v>
          </cell>
        </row>
        <row r="164">
          <cell r="F164" t="str">
            <v>0335NQ1</v>
          </cell>
          <cell r="R164">
            <v>404.78</v>
          </cell>
        </row>
        <row r="165">
          <cell r="F165" t="str">
            <v>0341JX</v>
          </cell>
          <cell r="R165">
            <v>892.63</v>
          </cell>
        </row>
        <row r="166">
          <cell r="F166" t="str">
            <v>0350QF</v>
          </cell>
          <cell r="R166">
            <v>1576.74</v>
          </cell>
        </row>
        <row r="167">
          <cell r="F167" t="str">
            <v>0358IT</v>
          </cell>
          <cell r="R167">
            <v>613.26</v>
          </cell>
        </row>
        <row r="168">
          <cell r="F168" t="str">
            <v>0363NA1</v>
          </cell>
          <cell r="R168">
            <v>260.16000000000003</v>
          </cell>
        </row>
        <row r="169">
          <cell r="F169" t="str">
            <v>0365NA1</v>
          </cell>
          <cell r="R169">
            <v>364.98</v>
          </cell>
        </row>
        <row r="170">
          <cell r="F170" t="str">
            <v>0368NA1</v>
          </cell>
          <cell r="R170">
            <v>377.2</v>
          </cell>
        </row>
        <row r="171">
          <cell r="F171" t="str">
            <v>0374LL</v>
          </cell>
          <cell r="R171">
            <v>2462.11</v>
          </cell>
        </row>
        <row r="172">
          <cell r="F172" t="str">
            <v>0379LL</v>
          </cell>
          <cell r="R172">
            <v>3526.1</v>
          </cell>
        </row>
        <row r="173">
          <cell r="F173" t="str">
            <v>0379NA1</v>
          </cell>
          <cell r="R173">
            <v>450.44</v>
          </cell>
        </row>
        <row r="174">
          <cell r="F174" t="str">
            <v>0385OD</v>
          </cell>
          <cell r="R174">
            <v>4652.18</v>
          </cell>
        </row>
        <row r="175">
          <cell r="F175" t="str">
            <v>0385OD1</v>
          </cell>
          <cell r="R175">
            <v>0</v>
          </cell>
        </row>
        <row r="176">
          <cell r="F176" t="str">
            <v>0388OD</v>
          </cell>
          <cell r="R176">
            <v>0</v>
          </cell>
        </row>
        <row r="177">
          <cell r="F177" t="str">
            <v>0389NA1</v>
          </cell>
          <cell r="R177">
            <v>364.27</v>
          </cell>
        </row>
        <row r="178">
          <cell r="F178" t="str">
            <v>0389OQ</v>
          </cell>
          <cell r="R178">
            <v>1701.53</v>
          </cell>
        </row>
        <row r="179">
          <cell r="F179" t="str">
            <v>0395IL</v>
          </cell>
          <cell r="R179">
            <v>969.62</v>
          </cell>
        </row>
        <row r="180">
          <cell r="F180" t="str">
            <v>0395QF</v>
          </cell>
          <cell r="R180">
            <v>1140.99</v>
          </cell>
        </row>
        <row r="181">
          <cell r="F181" t="str">
            <v>0399RD</v>
          </cell>
          <cell r="R181">
            <v>0</v>
          </cell>
        </row>
        <row r="182">
          <cell r="F182" t="str">
            <v>0400PF</v>
          </cell>
          <cell r="R182">
            <v>354.58</v>
          </cell>
        </row>
        <row r="183">
          <cell r="F183" t="str">
            <v>0400QF</v>
          </cell>
          <cell r="R183">
            <v>1487.64</v>
          </cell>
        </row>
        <row r="184">
          <cell r="F184" t="str">
            <v>0401PF</v>
          </cell>
          <cell r="R184">
            <v>354.58</v>
          </cell>
        </row>
        <row r="185">
          <cell r="F185" t="str">
            <v>0401PF1</v>
          </cell>
          <cell r="R185">
            <v>0</v>
          </cell>
        </row>
        <row r="186">
          <cell r="F186" t="str">
            <v>0402PF</v>
          </cell>
          <cell r="R186">
            <v>354.58</v>
          </cell>
        </row>
        <row r="187">
          <cell r="F187" t="str">
            <v>0406PF</v>
          </cell>
          <cell r="R187">
            <v>349.74</v>
          </cell>
        </row>
        <row r="188">
          <cell r="F188" t="str">
            <v>0406PF1</v>
          </cell>
          <cell r="R188">
            <v>0</v>
          </cell>
        </row>
        <row r="189">
          <cell r="F189" t="str">
            <v>0408IE</v>
          </cell>
          <cell r="R189">
            <v>1728.9</v>
          </cell>
        </row>
        <row r="190">
          <cell r="F190" t="str">
            <v>0409PF</v>
          </cell>
          <cell r="R190">
            <v>354.58</v>
          </cell>
        </row>
        <row r="191">
          <cell r="F191" t="str">
            <v>0409PF1</v>
          </cell>
          <cell r="R191">
            <v>0</v>
          </cell>
        </row>
        <row r="192">
          <cell r="F192" t="str">
            <v>0412PF</v>
          </cell>
          <cell r="R192">
            <v>354.58</v>
          </cell>
        </row>
        <row r="193">
          <cell r="F193" t="str">
            <v>0418RD</v>
          </cell>
          <cell r="R193">
            <v>0</v>
          </cell>
        </row>
        <row r="194">
          <cell r="F194" t="str">
            <v>0418RD1</v>
          </cell>
          <cell r="R194">
            <v>0</v>
          </cell>
        </row>
        <row r="195">
          <cell r="F195" t="str">
            <v>0421NA1</v>
          </cell>
          <cell r="R195">
            <v>2130.5700000000002</v>
          </cell>
        </row>
        <row r="196">
          <cell r="F196" t="str">
            <v>0423RD</v>
          </cell>
          <cell r="R196">
            <v>0</v>
          </cell>
        </row>
        <row r="197">
          <cell r="F197" t="str">
            <v>0425LP1</v>
          </cell>
          <cell r="R197">
            <v>255.19</v>
          </cell>
        </row>
        <row r="198">
          <cell r="F198" t="str">
            <v>0430IE</v>
          </cell>
          <cell r="R198">
            <v>1999.62</v>
          </cell>
        </row>
        <row r="199">
          <cell r="F199" t="str">
            <v>0439MJ</v>
          </cell>
          <cell r="R199">
            <v>2756.98</v>
          </cell>
        </row>
        <row r="200">
          <cell r="F200" t="str">
            <v>0453NL</v>
          </cell>
          <cell r="R200">
            <v>1665.92</v>
          </cell>
        </row>
        <row r="201">
          <cell r="F201" t="str">
            <v>0460NL1</v>
          </cell>
          <cell r="R201">
            <v>0</v>
          </cell>
        </row>
        <row r="202">
          <cell r="F202" t="str">
            <v>0484JV</v>
          </cell>
          <cell r="R202">
            <v>905.82</v>
          </cell>
        </row>
        <row r="203">
          <cell r="F203" t="str">
            <v>0490OF1</v>
          </cell>
          <cell r="R203">
            <v>8308.8700000000008</v>
          </cell>
        </row>
        <row r="204">
          <cell r="F204" t="str">
            <v>0502GZ</v>
          </cell>
          <cell r="R204">
            <v>475.12</v>
          </cell>
        </row>
        <row r="205">
          <cell r="F205" t="str">
            <v>0519NP1</v>
          </cell>
          <cell r="R205">
            <v>0</v>
          </cell>
        </row>
        <row r="206">
          <cell r="F206" t="str">
            <v>0519PZ</v>
          </cell>
          <cell r="R206">
            <v>4877.5</v>
          </cell>
        </row>
        <row r="207">
          <cell r="F207" t="str">
            <v>0522NP1</v>
          </cell>
          <cell r="R207">
            <v>438.53</v>
          </cell>
        </row>
        <row r="208">
          <cell r="F208" t="str">
            <v>0522PZ</v>
          </cell>
          <cell r="R208">
            <v>6609.56</v>
          </cell>
        </row>
        <row r="209">
          <cell r="F209" t="str">
            <v>0529NP1</v>
          </cell>
          <cell r="R209">
            <v>3060.08</v>
          </cell>
        </row>
        <row r="210">
          <cell r="F210" t="str">
            <v>0531OF</v>
          </cell>
          <cell r="R210">
            <v>1842.98</v>
          </cell>
        </row>
        <row r="211">
          <cell r="F211" t="str">
            <v>0532NP1</v>
          </cell>
          <cell r="R211">
            <v>2748.66</v>
          </cell>
        </row>
        <row r="212">
          <cell r="F212" t="str">
            <v>0533SF</v>
          </cell>
          <cell r="R212">
            <v>0</v>
          </cell>
        </row>
        <row r="213">
          <cell r="F213" t="str">
            <v>0536NP1</v>
          </cell>
          <cell r="R213">
            <v>3107.13</v>
          </cell>
        </row>
        <row r="214">
          <cell r="F214" t="str">
            <v>0539NP1</v>
          </cell>
          <cell r="R214">
            <v>3060.08</v>
          </cell>
        </row>
        <row r="215">
          <cell r="F215" t="str">
            <v>0540NP1</v>
          </cell>
          <cell r="R215">
            <v>2707.04</v>
          </cell>
        </row>
        <row r="216">
          <cell r="F216" t="str">
            <v>0541NP1</v>
          </cell>
          <cell r="R216">
            <v>447.53</v>
          </cell>
        </row>
        <row r="217">
          <cell r="F217" t="str">
            <v>0541OF</v>
          </cell>
          <cell r="R217">
            <v>1958.68</v>
          </cell>
        </row>
        <row r="218">
          <cell r="F218" t="str">
            <v>0542NP1</v>
          </cell>
          <cell r="R218">
            <v>2967.74</v>
          </cell>
        </row>
        <row r="219">
          <cell r="F219" t="str">
            <v>0545JV</v>
          </cell>
          <cell r="R219">
            <v>972.43</v>
          </cell>
        </row>
        <row r="220">
          <cell r="F220" t="str">
            <v>0546NP1</v>
          </cell>
          <cell r="R220">
            <v>373.88</v>
          </cell>
        </row>
        <row r="221">
          <cell r="F221" t="str">
            <v>0547NP1</v>
          </cell>
          <cell r="R221">
            <v>361.46</v>
          </cell>
        </row>
        <row r="222">
          <cell r="F222" t="str">
            <v>0549NP1</v>
          </cell>
          <cell r="R222">
            <v>3060.08</v>
          </cell>
        </row>
        <row r="223">
          <cell r="F223" t="str">
            <v>0550NP1</v>
          </cell>
          <cell r="R223">
            <v>2998.48</v>
          </cell>
        </row>
        <row r="224">
          <cell r="F224" t="str">
            <v>0552PZ</v>
          </cell>
          <cell r="R224">
            <v>3456.27</v>
          </cell>
        </row>
        <row r="225">
          <cell r="F225" t="str">
            <v>0553PZ</v>
          </cell>
          <cell r="R225">
            <v>3436.16</v>
          </cell>
        </row>
        <row r="226">
          <cell r="F226" t="str">
            <v>0556PZ</v>
          </cell>
          <cell r="R226">
            <v>3456.27</v>
          </cell>
        </row>
        <row r="227">
          <cell r="F227" t="str">
            <v>0556PZ1</v>
          </cell>
          <cell r="R227">
            <v>0</v>
          </cell>
        </row>
        <row r="228">
          <cell r="F228" t="str">
            <v>0559NP1</v>
          </cell>
          <cell r="R228">
            <v>361.46</v>
          </cell>
        </row>
        <row r="229">
          <cell r="F229" t="str">
            <v>0561NP1</v>
          </cell>
          <cell r="R229">
            <v>2748.66</v>
          </cell>
        </row>
        <row r="230">
          <cell r="F230" t="str">
            <v>0561PZ</v>
          </cell>
          <cell r="R230">
            <v>3456.27</v>
          </cell>
        </row>
        <row r="231">
          <cell r="F231" t="str">
            <v>0561PZ1</v>
          </cell>
          <cell r="R231">
            <v>0</v>
          </cell>
        </row>
        <row r="232">
          <cell r="F232" t="str">
            <v>0562NP1</v>
          </cell>
          <cell r="R232">
            <v>2967.74</v>
          </cell>
        </row>
        <row r="233">
          <cell r="F233" t="str">
            <v>0562PZ</v>
          </cell>
          <cell r="R233">
            <v>3456.27</v>
          </cell>
        </row>
        <row r="234">
          <cell r="F234" t="str">
            <v>0563NP1</v>
          </cell>
          <cell r="R234">
            <v>380.53</v>
          </cell>
        </row>
        <row r="235">
          <cell r="F235" t="str">
            <v>0563RT</v>
          </cell>
          <cell r="R235">
            <v>0</v>
          </cell>
        </row>
        <row r="236">
          <cell r="F236" t="str">
            <v>0563RT1</v>
          </cell>
          <cell r="R236">
            <v>0</v>
          </cell>
        </row>
        <row r="237">
          <cell r="F237" t="str">
            <v>0564NP1</v>
          </cell>
          <cell r="R237">
            <v>2748.66</v>
          </cell>
        </row>
        <row r="238">
          <cell r="F238" t="str">
            <v>0566NP1</v>
          </cell>
          <cell r="R238">
            <v>3107.13</v>
          </cell>
        </row>
        <row r="239">
          <cell r="F239" t="str">
            <v>0567NP1</v>
          </cell>
          <cell r="R239">
            <v>2998.48</v>
          </cell>
        </row>
        <row r="240">
          <cell r="F240" t="str">
            <v>0567PZ</v>
          </cell>
          <cell r="R240">
            <v>3456.27</v>
          </cell>
        </row>
        <row r="241">
          <cell r="F241" t="str">
            <v>0567PZ1</v>
          </cell>
          <cell r="R241">
            <v>0</v>
          </cell>
        </row>
        <row r="242">
          <cell r="F242" t="str">
            <v>0568NP1</v>
          </cell>
          <cell r="R242">
            <v>3052.81</v>
          </cell>
        </row>
        <row r="243">
          <cell r="F243" t="str">
            <v>0569PZ</v>
          </cell>
          <cell r="R243">
            <v>3456.27</v>
          </cell>
        </row>
        <row r="244">
          <cell r="F244" t="str">
            <v>0570HV</v>
          </cell>
          <cell r="R244">
            <v>6022.44</v>
          </cell>
        </row>
        <row r="245">
          <cell r="F245" t="str">
            <v>0573PZ</v>
          </cell>
          <cell r="R245">
            <v>3456.27</v>
          </cell>
        </row>
        <row r="246">
          <cell r="F246" t="str">
            <v>0574NP1</v>
          </cell>
          <cell r="R246">
            <v>2998.48</v>
          </cell>
        </row>
        <row r="247">
          <cell r="F247" t="str">
            <v>0574PZ</v>
          </cell>
          <cell r="R247">
            <v>3409.22</v>
          </cell>
        </row>
        <row r="248">
          <cell r="F248" t="str">
            <v>0574PZ1</v>
          </cell>
          <cell r="R248">
            <v>0</v>
          </cell>
        </row>
        <row r="249">
          <cell r="F249" t="str">
            <v>0576LB</v>
          </cell>
          <cell r="R249">
            <v>931.56</v>
          </cell>
        </row>
        <row r="250">
          <cell r="F250" t="str">
            <v>0576NP1</v>
          </cell>
          <cell r="R250">
            <v>2748.66</v>
          </cell>
        </row>
        <row r="251">
          <cell r="F251" t="str">
            <v>0576RT</v>
          </cell>
          <cell r="R251">
            <v>0</v>
          </cell>
        </row>
        <row r="252">
          <cell r="F252" t="str">
            <v>0578RT</v>
          </cell>
          <cell r="R252">
            <v>0</v>
          </cell>
        </row>
        <row r="253">
          <cell r="F253" t="str">
            <v>0578RT1</v>
          </cell>
          <cell r="R253">
            <v>0</v>
          </cell>
        </row>
        <row r="254">
          <cell r="F254" t="str">
            <v>0579NP1</v>
          </cell>
          <cell r="R254">
            <v>380.53</v>
          </cell>
        </row>
        <row r="255">
          <cell r="F255" t="str">
            <v>0584NP1</v>
          </cell>
          <cell r="R255">
            <v>2998.48</v>
          </cell>
        </row>
        <row r="256">
          <cell r="F256" t="str">
            <v>0585PZ</v>
          </cell>
          <cell r="R256">
            <v>3409.22</v>
          </cell>
        </row>
        <row r="257">
          <cell r="F257" t="str">
            <v>0585PZ1</v>
          </cell>
          <cell r="R257">
            <v>0</v>
          </cell>
        </row>
        <row r="258">
          <cell r="F258" t="str">
            <v>0586GZ</v>
          </cell>
          <cell r="R258">
            <v>552.19000000000005</v>
          </cell>
        </row>
        <row r="259">
          <cell r="F259" t="str">
            <v>0586PZ</v>
          </cell>
          <cell r="R259">
            <v>3456.27</v>
          </cell>
        </row>
        <row r="260">
          <cell r="F260" t="str">
            <v>0586PZ1</v>
          </cell>
          <cell r="R260">
            <v>0</v>
          </cell>
        </row>
        <row r="261">
          <cell r="F261" t="str">
            <v>0587IZ</v>
          </cell>
          <cell r="R261">
            <v>7788.76</v>
          </cell>
        </row>
        <row r="262">
          <cell r="F262" t="str">
            <v>0587PZ</v>
          </cell>
          <cell r="R262">
            <v>3456.27</v>
          </cell>
        </row>
        <row r="263">
          <cell r="F263" t="str">
            <v>0587PZ1</v>
          </cell>
          <cell r="R263">
            <v>0</v>
          </cell>
        </row>
        <row r="264">
          <cell r="F264" t="str">
            <v>0588PZ</v>
          </cell>
          <cell r="R264">
            <v>3456.27</v>
          </cell>
        </row>
        <row r="265">
          <cell r="F265" t="str">
            <v>0588PZ1</v>
          </cell>
          <cell r="R265">
            <v>0</v>
          </cell>
        </row>
        <row r="266">
          <cell r="F266" t="str">
            <v>0589PZ</v>
          </cell>
          <cell r="R266">
            <v>3456.27</v>
          </cell>
        </row>
        <row r="267">
          <cell r="F267" t="str">
            <v>0589PZ1</v>
          </cell>
          <cell r="R267">
            <v>0</v>
          </cell>
        </row>
        <row r="268">
          <cell r="F268" t="str">
            <v>0590PZ</v>
          </cell>
          <cell r="R268">
            <v>3456.27</v>
          </cell>
        </row>
        <row r="269">
          <cell r="F269" t="str">
            <v>0590PZ1</v>
          </cell>
          <cell r="R269">
            <v>0</v>
          </cell>
        </row>
        <row r="270">
          <cell r="F270" t="str">
            <v>0591PZ</v>
          </cell>
          <cell r="R270">
            <v>3456.27</v>
          </cell>
        </row>
        <row r="271">
          <cell r="F271" t="str">
            <v>0591PZ1</v>
          </cell>
          <cell r="R271">
            <v>0</v>
          </cell>
        </row>
        <row r="272">
          <cell r="F272" t="str">
            <v>0592NP1</v>
          </cell>
          <cell r="R272">
            <v>2998.48</v>
          </cell>
        </row>
        <row r="273">
          <cell r="F273" t="str">
            <v>0592PZ</v>
          </cell>
          <cell r="R273">
            <v>3456.27</v>
          </cell>
        </row>
        <row r="274">
          <cell r="F274" t="str">
            <v>0592PZ1</v>
          </cell>
          <cell r="R274">
            <v>0</v>
          </cell>
        </row>
        <row r="275">
          <cell r="F275" t="str">
            <v>0593JS</v>
          </cell>
          <cell r="R275">
            <v>2238.3000000000002</v>
          </cell>
        </row>
        <row r="276">
          <cell r="F276" t="str">
            <v>0593PZ</v>
          </cell>
          <cell r="R276">
            <v>3456.27</v>
          </cell>
        </row>
        <row r="277">
          <cell r="F277" t="str">
            <v>0593PZ1</v>
          </cell>
          <cell r="R277">
            <v>0</v>
          </cell>
        </row>
        <row r="278">
          <cell r="F278" t="str">
            <v>0594PZ</v>
          </cell>
          <cell r="R278">
            <v>3456.27</v>
          </cell>
        </row>
        <row r="279">
          <cell r="F279" t="str">
            <v>0594PZ1</v>
          </cell>
          <cell r="R279">
            <v>0</v>
          </cell>
        </row>
        <row r="280">
          <cell r="F280" t="str">
            <v>0595PZ</v>
          </cell>
          <cell r="R280">
            <v>3456.27</v>
          </cell>
        </row>
        <row r="281">
          <cell r="F281" t="str">
            <v>0596PZ</v>
          </cell>
          <cell r="R281">
            <v>3456.27</v>
          </cell>
        </row>
        <row r="282">
          <cell r="F282" t="str">
            <v>0597PZ</v>
          </cell>
          <cell r="R282">
            <v>3456.27</v>
          </cell>
        </row>
        <row r="283">
          <cell r="F283" t="str">
            <v>0597PZ1</v>
          </cell>
          <cell r="R283">
            <v>0</v>
          </cell>
        </row>
        <row r="284">
          <cell r="F284" t="str">
            <v>0598PZ</v>
          </cell>
          <cell r="R284">
            <v>3456.27</v>
          </cell>
        </row>
        <row r="285">
          <cell r="F285" t="str">
            <v>0598PZ1</v>
          </cell>
          <cell r="R285">
            <v>0</v>
          </cell>
        </row>
        <row r="286">
          <cell r="F286" t="str">
            <v>0599PZ</v>
          </cell>
          <cell r="R286">
            <v>3456.27</v>
          </cell>
        </row>
        <row r="287">
          <cell r="F287" t="str">
            <v>0599PZ1</v>
          </cell>
          <cell r="R287">
            <v>0</v>
          </cell>
        </row>
        <row r="288">
          <cell r="F288" t="str">
            <v>0600PZ</v>
          </cell>
          <cell r="R288">
            <v>3456.27</v>
          </cell>
        </row>
        <row r="289">
          <cell r="F289" t="str">
            <v>0600PZ1</v>
          </cell>
          <cell r="R289">
            <v>0</v>
          </cell>
        </row>
        <row r="290">
          <cell r="F290" t="str">
            <v>0601PZ</v>
          </cell>
          <cell r="R290">
            <v>3456.27</v>
          </cell>
        </row>
        <row r="291">
          <cell r="F291" t="str">
            <v>0601PZ1</v>
          </cell>
          <cell r="R291">
            <v>0</v>
          </cell>
        </row>
        <row r="292">
          <cell r="F292" t="str">
            <v>0602PZ</v>
          </cell>
          <cell r="R292">
            <v>3456.27</v>
          </cell>
        </row>
        <row r="293">
          <cell r="F293" t="str">
            <v>0602PZ1</v>
          </cell>
          <cell r="R293">
            <v>0</v>
          </cell>
        </row>
        <row r="294">
          <cell r="F294" t="str">
            <v>0603PZ</v>
          </cell>
          <cell r="R294">
            <v>3456.27</v>
          </cell>
        </row>
        <row r="295">
          <cell r="F295" t="str">
            <v>0603PZ1</v>
          </cell>
          <cell r="R295">
            <v>0</v>
          </cell>
        </row>
        <row r="296">
          <cell r="F296" t="str">
            <v>0603QQ</v>
          </cell>
          <cell r="R296">
            <v>1921.86</v>
          </cell>
        </row>
        <row r="297">
          <cell r="F297" t="str">
            <v>0604NP1</v>
          </cell>
          <cell r="R297">
            <v>3107.13</v>
          </cell>
        </row>
        <row r="298">
          <cell r="F298" t="str">
            <v>0604PZ</v>
          </cell>
          <cell r="R298">
            <v>3456.27</v>
          </cell>
        </row>
        <row r="299">
          <cell r="F299" t="str">
            <v>0605PZ</v>
          </cell>
          <cell r="R299">
            <v>3456.27</v>
          </cell>
        </row>
        <row r="300">
          <cell r="F300" t="str">
            <v>0605PZ1</v>
          </cell>
          <cell r="R300">
            <v>0</v>
          </cell>
        </row>
        <row r="301">
          <cell r="F301" t="str">
            <v>0610NP1</v>
          </cell>
          <cell r="R301">
            <v>3107.13</v>
          </cell>
        </row>
        <row r="302">
          <cell r="F302" t="str">
            <v>0612NP1</v>
          </cell>
          <cell r="R302">
            <v>2707.04</v>
          </cell>
        </row>
        <row r="303">
          <cell r="F303" t="str">
            <v>0614NP1</v>
          </cell>
          <cell r="R303">
            <v>3052.81</v>
          </cell>
        </row>
        <row r="304">
          <cell r="F304" t="str">
            <v>0615PH</v>
          </cell>
          <cell r="R304">
            <v>609.46</v>
          </cell>
        </row>
        <row r="305">
          <cell r="F305" t="str">
            <v>0616NP1</v>
          </cell>
          <cell r="R305">
            <v>3052.81</v>
          </cell>
        </row>
        <row r="306">
          <cell r="F306" t="str">
            <v>0618LT</v>
          </cell>
          <cell r="R306">
            <v>11930.35</v>
          </cell>
        </row>
        <row r="307">
          <cell r="F307" t="str">
            <v>0619NP1</v>
          </cell>
          <cell r="R307">
            <v>0</v>
          </cell>
        </row>
        <row r="308">
          <cell r="F308" t="str">
            <v>0622QQ</v>
          </cell>
          <cell r="R308">
            <v>1863.19</v>
          </cell>
        </row>
        <row r="309">
          <cell r="F309" t="str">
            <v>0623NP1</v>
          </cell>
          <cell r="R309">
            <v>2748.66</v>
          </cell>
        </row>
        <row r="310">
          <cell r="F310" t="str">
            <v>0624NP1</v>
          </cell>
          <cell r="R310">
            <v>3107.13</v>
          </cell>
        </row>
        <row r="311">
          <cell r="F311" t="str">
            <v>0630NP1</v>
          </cell>
          <cell r="R311">
            <v>2652.55</v>
          </cell>
        </row>
        <row r="312">
          <cell r="F312" t="str">
            <v>0632LT</v>
          </cell>
          <cell r="R312">
            <v>20122.75</v>
          </cell>
        </row>
        <row r="313">
          <cell r="F313" t="str">
            <v>0639HC</v>
          </cell>
          <cell r="R313">
            <v>575.74</v>
          </cell>
        </row>
        <row r="314">
          <cell r="F314" t="str">
            <v>0649JD</v>
          </cell>
          <cell r="R314">
            <v>2933.31</v>
          </cell>
        </row>
        <row r="315">
          <cell r="F315" t="str">
            <v>0657GL</v>
          </cell>
          <cell r="R315">
            <v>753.11</v>
          </cell>
        </row>
        <row r="316">
          <cell r="F316" t="str">
            <v>0657PH</v>
          </cell>
          <cell r="R316">
            <v>609.46</v>
          </cell>
        </row>
        <row r="317">
          <cell r="F317" t="str">
            <v>0657PH1</v>
          </cell>
          <cell r="R317">
            <v>0</v>
          </cell>
        </row>
        <row r="318">
          <cell r="F318" t="str">
            <v>0662PH</v>
          </cell>
          <cell r="R318">
            <v>609.46</v>
          </cell>
        </row>
        <row r="319">
          <cell r="F319" t="str">
            <v>0662PH1</v>
          </cell>
          <cell r="R319">
            <v>0</v>
          </cell>
        </row>
        <row r="320">
          <cell r="F320" t="str">
            <v>0663PH</v>
          </cell>
          <cell r="R320">
            <v>609.46</v>
          </cell>
        </row>
        <row r="321">
          <cell r="F321" t="str">
            <v>0663PH1</v>
          </cell>
          <cell r="R321">
            <v>0</v>
          </cell>
        </row>
        <row r="322">
          <cell r="F322" t="str">
            <v>0666LB</v>
          </cell>
          <cell r="R322">
            <v>389.07</v>
          </cell>
        </row>
        <row r="323">
          <cell r="F323" t="str">
            <v>0690HX</v>
          </cell>
          <cell r="R323">
            <v>6830.44</v>
          </cell>
        </row>
        <row r="324">
          <cell r="F324" t="str">
            <v>0710IN</v>
          </cell>
          <cell r="R324">
            <v>1236.48</v>
          </cell>
        </row>
        <row r="325">
          <cell r="F325" t="str">
            <v>0723MN</v>
          </cell>
          <cell r="R325">
            <v>3000.31</v>
          </cell>
        </row>
        <row r="326">
          <cell r="F326" t="str">
            <v>0724GL</v>
          </cell>
          <cell r="R326">
            <v>894.56</v>
          </cell>
        </row>
        <row r="327">
          <cell r="F327" t="str">
            <v>0729HL</v>
          </cell>
          <cell r="R327">
            <v>3723.34</v>
          </cell>
        </row>
        <row r="328">
          <cell r="F328" t="str">
            <v>0744NM</v>
          </cell>
          <cell r="R328">
            <v>2689.84</v>
          </cell>
        </row>
        <row r="329">
          <cell r="F329" t="str">
            <v>0749NM1</v>
          </cell>
          <cell r="R329">
            <v>292.51</v>
          </cell>
        </row>
        <row r="330">
          <cell r="F330" t="str">
            <v>0753NM1</v>
          </cell>
          <cell r="R330">
            <v>292.51</v>
          </cell>
        </row>
        <row r="331">
          <cell r="F331" t="str">
            <v>0755NM1</v>
          </cell>
          <cell r="R331">
            <v>1202.98</v>
          </cell>
        </row>
        <row r="332">
          <cell r="F332" t="str">
            <v>0756NM1</v>
          </cell>
          <cell r="R332">
            <v>2388.4699999999998</v>
          </cell>
        </row>
        <row r="333">
          <cell r="F333" t="str">
            <v>0758NM1</v>
          </cell>
          <cell r="R333">
            <v>1202.98</v>
          </cell>
        </row>
        <row r="334">
          <cell r="F334" t="str">
            <v>0759NM1</v>
          </cell>
          <cell r="R334">
            <v>292.51</v>
          </cell>
        </row>
        <row r="335">
          <cell r="F335" t="str">
            <v>0761NM1</v>
          </cell>
          <cell r="R335">
            <v>292.51</v>
          </cell>
        </row>
        <row r="336">
          <cell r="F336" t="str">
            <v>0765NM1</v>
          </cell>
          <cell r="R336">
            <v>292.51</v>
          </cell>
        </row>
        <row r="337">
          <cell r="F337" t="str">
            <v>0768MN</v>
          </cell>
          <cell r="R337">
            <v>2280.27</v>
          </cell>
        </row>
        <row r="338">
          <cell r="F338" t="str">
            <v>0770NM1</v>
          </cell>
          <cell r="R338">
            <v>1202.98</v>
          </cell>
        </row>
        <row r="339">
          <cell r="F339" t="str">
            <v>0772NM1</v>
          </cell>
          <cell r="R339">
            <v>1202.98</v>
          </cell>
        </row>
        <row r="340">
          <cell r="F340" t="str">
            <v>0773NM1</v>
          </cell>
          <cell r="R340">
            <v>247.04</v>
          </cell>
        </row>
        <row r="341">
          <cell r="F341" t="str">
            <v>0774NM1</v>
          </cell>
          <cell r="R341">
            <v>1202.98</v>
          </cell>
        </row>
        <row r="342">
          <cell r="F342" t="str">
            <v>0775NM1</v>
          </cell>
          <cell r="R342">
            <v>1202.98</v>
          </cell>
        </row>
        <row r="343">
          <cell r="F343" t="str">
            <v>0776NM1</v>
          </cell>
          <cell r="R343">
            <v>1202.98</v>
          </cell>
        </row>
        <row r="344">
          <cell r="F344" t="str">
            <v>0777NM1</v>
          </cell>
          <cell r="R344">
            <v>1086.8499999999999</v>
          </cell>
        </row>
        <row r="345">
          <cell r="F345" t="str">
            <v>0779SC</v>
          </cell>
          <cell r="R345">
            <v>0</v>
          </cell>
        </row>
        <row r="346">
          <cell r="F346" t="str">
            <v>0781NM1</v>
          </cell>
          <cell r="R346">
            <v>1202.98</v>
          </cell>
        </row>
        <row r="347">
          <cell r="F347" t="str">
            <v>0782NM1</v>
          </cell>
          <cell r="R347">
            <v>1202.98</v>
          </cell>
        </row>
        <row r="348">
          <cell r="F348" t="str">
            <v>0788MN</v>
          </cell>
          <cell r="R348">
            <v>3563.7</v>
          </cell>
        </row>
        <row r="349">
          <cell r="F349" t="str">
            <v>0793SC</v>
          </cell>
          <cell r="R349">
            <v>0</v>
          </cell>
        </row>
        <row r="350">
          <cell r="F350" t="str">
            <v>0794NM1</v>
          </cell>
          <cell r="R350">
            <v>1086.8499999999999</v>
          </cell>
        </row>
        <row r="351">
          <cell r="F351" t="str">
            <v>0795NM1</v>
          </cell>
          <cell r="R351">
            <v>349.31</v>
          </cell>
        </row>
        <row r="352">
          <cell r="F352" t="str">
            <v>0796NM1</v>
          </cell>
          <cell r="R352">
            <v>292.51</v>
          </cell>
        </row>
        <row r="353">
          <cell r="F353" t="str">
            <v>0801NM1</v>
          </cell>
          <cell r="R353">
            <v>2157.89</v>
          </cell>
        </row>
        <row r="354">
          <cell r="F354" t="str">
            <v>0805NM1</v>
          </cell>
          <cell r="R354">
            <v>292.51</v>
          </cell>
        </row>
        <row r="355">
          <cell r="F355" t="str">
            <v>0806RQ</v>
          </cell>
          <cell r="R355">
            <v>0</v>
          </cell>
        </row>
        <row r="356">
          <cell r="F356" t="str">
            <v>0806RQ1</v>
          </cell>
          <cell r="R356">
            <v>0</v>
          </cell>
        </row>
        <row r="357">
          <cell r="F357" t="str">
            <v>0807OM</v>
          </cell>
          <cell r="R357">
            <v>1124.48</v>
          </cell>
        </row>
        <row r="358">
          <cell r="F358" t="str">
            <v>0807RQ</v>
          </cell>
          <cell r="R358">
            <v>0</v>
          </cell>
        </row>
        <row r="359">
          <cell r="F359" t="str">
            <v>0807RQ1</v>
          </cell>
          <cell r="R359">
            <v>0</v>
          </cell>
        </row>
        <row r="360">
          <cell r="F360" t="str">
            <v>0808RQ</v>
          </cell>
          <cell r="R360">
            <v>0</v>
          </cell>
        </row>
        <row r="361">
          <cell r="F361" t="str">
            <v>0810NM1</v>
          </cell>
          <cell r="R361">
            <v>1202.98</v>
          </cell>
        </row>
        <row r="362">
          <cell r="F362" t="str">
            <v>0813NM1</v>
          </cell>
          <cell r="R362">
            <v>292.51</v>
          </cell>
        </row>
        <row r="363">
          <cell r="F363" t="str">
            <v>0822NM1</v>
          </cell>
          <cell r="R363">
            <v>277.88</v>
          </cell>
        </row>
        <row r="364">
          <cell r="F364" t="str">
            <v>0825NM1</v>
          </cell>
          <cell r="R364">
            <v>1202.98</v>
          </cell>
        </row>
        <row r="365">
          <cell r="F365" t="str">
            <v>0841IU</v>
          </cell>
          <cell r="R365">
            <v>1071.1199999999999</v>
          </cell>
        </row>
        <row r="366">
          <cell r="F366" t="str">
            <v>0843MN</v>
          </cell>
          <cell r="R366">
            <v>2320.4699999999998</v>
          </cell>
        </row>
        <row r="367">
          <cell r="F367" t="str">
            <v>0844HN</v>
          </cell>
          <cell r="R367">
            <v>5193.1499999999996</v>
          </cell>
        </row>
        <row r="368">
          <cell r="F368" t="str">
            <v>0848NM1</v>
          </cell>
          <cell r="R368">
            <v>292.51</v>
          </cell>
        </row>
        <row r="369">
          <cell r="F369" t="str">
            <v>0849NM1</v>
          </cell>
          <cell r="R369">
            <v>1090.45</v>
          </cell>
        </row>
        <row r="370">
          <cell r="F370" t="str">
            <v>0864MR</v>
          </cell>
          <cell r="R370">
            <v>1380.38</v>
          </cell>
        </row>
        <row r="371">
          <cell r="F371" t="str">
            <v>0864NM1</v>
          </cell>
          <cell r="R371">
            <v>292.51</v>
          </cell>
        </row>
        <row r="372">
          <cell r="F372" t="str">
            <v>0866MR</v>
          </cell>
          <cell r="R372">
            <v>1483.16</v>
          </cell>
        </row>
        <row r="373">
          <cell r="F373" t="str">
            <v>0868MR</v>
          </cell>
          <cell r="R373">
            <v>1401.77</v>
          </cell>
        </row>
        <row r="374">
          <cell r="F374" t="str">
            <v>0868NM1</v>
          </cell>
          <cell r="R374">
            <v>292.51</v>
          </cell>
        </row>
        <row r="375">
          <cell r="F375" t="str">
            <v>0871NM1</v>
          </cell>
          <cell r="R375">
            <v>1202.98</v>
          </cell>
        </row>
        <row r="376">
          <cell r="F376" t="str">
            <v>0872NM1</v>
          </cell>
          <cell r="R376">
            <v>2388.4699999999998</v>
          </cell>
        </row>
        <row r="377">
          <cell r="F377" t="str">
            <v>0873IH</v>
          </cell>
          <cell r="R377">
            <v>727.62</v>
          </cell>
        </row>
        <row r="378">
          <cell r="F378" t="str">
            <v>0875NM1</v>
          </cell>
          <cell r="R378">
            <v>1202.98</v>
          </cell>
        </row>
        <row r="379">
          <cell r="F379" t="str">
            <v>0877NM1</v>
          </cell>
          <cell r="R379">
            <v>292.51</v>
          </cell>
        </row>
        <row r="380">
          <cell r="F380" t="str">
            <v>0880NM1</v>
          </cell>
          <cell r="R380">
            <v>292.51</v>
          </cell>
        </row>
        <row r="381">
          <cell r="F381" t="str">
            <v>0884NM1</v>
          </cell>
          <cell r="R381">
            <v>292.51</v>
          </cell>
        </row>
        <row r="382">
          <cell r="F382" t="str">
            <v>0885NM1</v>
          </cell>
          <cell r="R382">
            <v>349.31</v>
          </cell>
        </row>
        <row r="383">
          <cell r="F383" t="str">
            <v>0887NM1</v>
          </cell>
          <cell r="R383">
            <v>1202.98</v>
          </cell>
        </row>
        <row r="384">
          <cell r="F384" t="str">
            <v>0889NM1</v>
          </cell>
          <cell r="R384">
            <v>1202.98</v>
          </cell>
        </row>
        <row r="385">
          <cell r="F385" t="str">
            <v>0892NM1</v>
          </cell>
          <cell r="R385">
            <v>1202.98</v>
          </cell>
        </row>
        <row r="386">
          <cell r="F386" t="str">
            <v>0898PT</v>
          </cell>
          <cell r="R386">
            <v>1481.89</v>
          </cell>
        </row>
        <row r="387">
          <cell r="F387" t="str">
            <v>0901NM1</v>
          </cell>
          <cell r="R387">
            <v>292.51</v>
          </cell>
        </row>
        <row r="388">
          <cell r="F388" t="str">
            <v>0903MR</v>
          </cell>
          <cell r="R388">
            <v>1383.62</v>
          </cell>
        </row>
        <row r="389">
          <cell r="F389" t="str">
            <v>0904MR</v>
          </cell>
          <cell r="R389">
            <v>1483.16</v>
          </cell>
        </row>
        <row r="390">
          <cell r="F390" t="str">
            <v>0906MR</v>
          </cell>
          <cell r="R390">
            <v>1401.77</v>
          </cell>
        </row>
        <row r="391">
          <cell r="F391" t="str">
            <v>0907NM1</v>
          </cell>
          <cell r="R391">
            <v>1172.8800000000001</v>
          </cell>
        </row>
        <row r="392">
          <cell r="F392" t="str">
            <v>0913QE</v>
          </cell>
          <cell r="R392">
            <v>2210.4499999999998</v>
          </cell>
        </row>
        <row r="393">
          <cell r="F393" t="str">
            <v>0926MR</v>
          </cell>
          <cell r="R393">
            <v>1380.38</v>
          </cell>
        </row>
        <row r="394">
          <cell r="F394" t="str">
            <v>0929PP1</v>
          </cell>
          <cell r="R394">
            <v>0</v>
          </cell>
        </row>
        <row r="395">
          <cell r="F395" t="str">
            <v>0937JD</v>
          </cell>
          <cell r="R395">
            <v>2671.87</v>
          </cell>
        </row>
        <row r="396">
          <cell r="F396" t="str">
            <v>0941MR</v>
          </cell>
          <cell r="R396">
            <v>1483.16</v>
          </cell>
        </row>
        <row r="397">
          <cell r="F397" t="str">
            <v>0945PP</v>
          </cell>
          <cell r="R397">
            <v>1396.83</v>
          </cell>
        </row>
        <row r="398">
          <cell r="F398" t="str">
            <v>0968MR</v>
          </cell>
          <cell r="R398">
            <v>1461.77</v>
          </cell>
        </row>
        <row r="399">
          <cell r="F399" t="str">
            <v>0969MN</v>
          </cell>
          <cell r="R399">
            <v>2254.16</v>
          </cell>
        </row>
        <row r="400">
          <cell r="F400" t="str">
            <v>0970IH</v>
          </cell>
          <cell r="R400">
            <v>972.28</v>
          </cell>
        </row>
        <row r="401">
          <cell r="F401" t="str">
            <v>0990QZ</v>
          </cell>
          <cell r="R401">
            <v>0</v>
          </cell>
        </row>
        <row r="402">
          <cell r="F402" t="str">
            <v>0991JD</v>
          </cell>
          <cell r="R402">
            <v>4059.41</v>
          </cell>
        </row>
        <row r="403">
          <cell r="F403" t="str">
            <v>0994RZ</v>
          </cell>
          <cell r="R403">
            <v>0</v>
          </cell>
        </row>
        <row r="404">
          <cell r="F404" t="str">
            <v>0998QZ</v>
          </cell>
          <cell r="R404">
            <v>0</v>
          </cell>
        </row>
        <row r="405">
          <cell r="F405" t="str">
            <v>1004QZ</v>
          </cell>
          <cell r="R405">
            <v>0</v>
          </cell>
        </row>
        <row r="406">
          <cell r="F406" t="str">
            <v>1007QZ</v>
          </cell>
          <cell r="R406">
            <v>0</v>
          </cell>
        </row>
        <row r="407">
          <cell r="F407" t="str">
            <v>1009QZ</v>
          </cell>
          <cell r="R407">
            <v>0</v>
          </cell>
        </row>
        <row r="408">
          <cell r="F408" t="str">
            <v>1012MR</v>
          </cell>
          <cell r="R408">
            <v>1405.01</v>
          </cell>
        </row>
        <row r="409">
          <cell r="F409" t="str">
            <v>1012QZ</v>
          </cell>
          <cell r="R409">
            <v>0</v>
          </cell>
        </row>
        <row r="410">
          <cell r="F410" t="str">
            <v>1013QZ</v>
          </cell>
          <cell r="R410">
            <v>0</v>
          </cell>
        </row>
        <row r="411">
          <cell r="F411" t="str">
            <v>1015QZ</v>
          </cell>
          <cell r="R411">
            <v>0</v>
          </cell>
        </row>
        <row r="412">
          <cell r="F412" t="str">
            <v>1015QZ1</v>
          </cell>
          <cell r="R412">
            <v>0</v>
          </cell>
        </row>
        <row r="413">
          <cell r="F413" t="str">
            <v>1021QZ</v>
          </cell>
          <cell r="R413">
            <v>0</v>
          </cell>
        </row>
        <row r="414">
          <cell r="F414" t="str">
            <v>1028QZ</v>
          </cell>
          <cell r="R414">
            <v>0</v>
          </cell>
        </row>
        <row r="415">
          <cell r="F415" t="str">
            <v>1029QZ</v>
          </cell>
          <cell r="R415">
            <v>0</v>
          </cell>
        </row>
        <row r="416">
          <cell r="F416" t="str">
            <v>1042GV</v>
          </cell>
          <cell r="R416">
            <v>1390.17</v>
          </cell>
        </row>
        <row r="417">
          <cell r="F417" t="str">
            <v>1046QZ</v>
          </cell>
          <cell r="R417">
            <v>0</v>
          </cell>
        </row>
        <row r="418">
          <cell r="F418" t="str">
            <v>1047QZ</v>
          </cell>
          <cell r="R418">
            <v>0</v>
          </cell>
        </row>
        <row r="419">
          <cell r="F419" t="str">
            <v>1048QZ</v>
          </cell>
          <cell r="R419">
            <v>0</v>
          </cell>
        </row>
        <row r="420">
          <cell r="F420" t="str">
            <v>1052QZ</v>
          </cell>
          <cell r="R420">
            <v>0</v>
          </cell>
        </row>
        <row r="421">
          <cell r="F421" t="str">
            <v>1055RS</v>
          </cell>
          <cell r="R421">
            <v>0</v>
          </cell>
        </row>
        <row r="422">
          <cell r="F422" t="str">
            <v>1067QZ</v>
          </cell>
          <cell r="R422">
            <v>0</v>
          </cell>
        </row>
        <row r="423">
          <cell r="F423" t="str">
            <v>1068RS</v>
          </cell>
          <cell r="R423">
            <v>0</v>
          </cell>
        </row>
        <row r="424">
          <cell r="F424" t="str">
            <v>1069NX1</v>
          </cell>
          <cell r="R424">
            <v>317.89999999999998</v>
          </cell>
        </row>
        <row r="425">
          <cell r="F425" t="str">
            <v>1070RS</v>
          </cell>
          <cell r="R425">
            <v>0</v>
          </cell>
        </row>
        <row r="426">
          <cell r="F426" t="str">
            <v>1076DF</v>
          </cell>
          <cell r="R426">
            <v>0</v>
          </cell>
        </row>
        <row r="427">
          <cell r="F427" t="str">
            <v>1077RS</v>
          </cell>
          <cell r="R427">
            <v>0</v>
          </cell>
        </row>
        <row r="428">
          <cell r="F428" t="str">
            <v>1077RS1</v>
          </cell>
          <cell r="R428">
            <v>0</v>
          </cell>
        </row>
        <row r="429">
          <cell r="F429" t="str">
            <v>1089JP</v>
          </cell>
          <cell r="R429">
            <v>3646.32</v>
          </cell>
        </row>
        <row r="430">
          <cell r="F430" t="str">
            <v>1089NX</v>
          </cell>
          <cell r="R430">
            <v>294.20999999999998</v>
          </cell>
        </row>
        <row r="431">
          <cell r="F431" t="str">
            <v>1090NX</v>
          </cell>
          <cell r="R431">
            <v>293.89</v>
          </cell>
        </row>
        <row r="432">
          <cell r="F432" t="str">
            <v>1094NX</v>
          </cell>
          <cell r="R432">
            <v>294.20999999999998</v>
          </cell>
        </row>
        <row r="433">
          <cell r="F433" t="str">
            <v>1095MR</v>
          </cell>
          <cell r="R433">
            <v>1461.77</v>
          </cell>
        </row>
        <row r="434">
          <cell r="F434" t="str">
            <v>1095NX</v>
          </cell>
          <cell r="R434">
            <v>1091.93</v>
          </cell>
        </row>
        <row r="435">
          <cell r="F435" t="str">
            <v>1096NX</v>
          </cell>
          <cell r="R435">
            <v>294.20999999999998</v>
          </cell>
        </row>
        <row r="436">
          <cell r="F436" t="str">
            <v>1098ON</v>
          </cell>
          <cell r="R436">
            <v>7753.58</v>
          </cell>
        </row>
        <row r="437">
          <cell r="F437" t="str">
            <v>1099JA</v>
          </cell>
          <cell r="R437">
            <v>15123.62</v>
          </cell>
        </row>
        <row r="438">
          <cell r="F438" t="str">
            <v>1102PQ</v>
          </cell>
          <cell r="R438">
            <v>415.26</v>
          </cell>
        </row>
        <row r="439">
          <cell r="F439" t="str">
            <v>1102RS</v>
          </cell>
          <cell r="R439">
            <v>0</v>
          </cell>
        </row>
        <row r="440">
          <cell r="F440" t="str">
            <v>1103PQ</v>
          </cell>
          <cell r="R440">
            <v>415.26</v>
          </cell>
        </row>
        <row r="441">
          <cell r="F441" t="str">
            <v>1104NX</v>
          </cell>
          <cell r="R441">
            <v>341.84</v>
          </cell>
        </row>
        <row r="442">
          <cell r="F442" t="str">
            <v>1105NI1</v>
          </cell>
          <cell r="R442">
            <v>552.76</v>
          </cell>
        </row>
        <row r="443">
          <cell r="F443" t="str">
            <v>1106NI</v>
          </cell>
          <cell r="R443">
            <v>1487.56</v>
          </cell>
        </row>
        <row r="444">
          <cell r="F444" t="str">
            <v>1106NX</v>
          </cell>
          <cell r="R444">
            <v>292.91000000000003</v>
          </cell>
        </row>
        <row r="445">
          <cell r="F445" t="str">
            <v>1108NX</v>
          </cell>
          <cell r="R445">
            <v>294.20999999999998</v>
          </cell>
        </row>
        <row r="446">
          <cell r="F446" t="str">
            <v>1111RS</v>
          </cell>
          <cell r="R446">
            <v>0</v>
          </cell>
        </row>
        <row r="447">
          <cell r="F447" t="str">
            <v>1111RS1</v>
          </cell>
          <cell r="R447">
            <v>0</v>
          </cell>
        </row>
        <row r="448">
          <cell r="F448" t="str">
            <v>1112NX</v>
          </cell>
          <cell r="R448">
            <v>338.35</v>
          </cell>
        </row>
        <row r="449">
          <cell r="F449" t="str">
            <v>1113RS</v>
          </cell>
          <cell r="R449">
            <v>0</v>
          </cell>
        </row>
        <row r="450">
          <cell r="F450" t="str">
            <v>1114NI</v>
          </cell>
          <cell r="R450">
            <v>1889.11</v>
          </cell>
        </row>
        <row r="451">
          <cell r="F451" t="str">
            <v>1115RS</v>
          </cell>
          <cell r="R451">
            <v>0</v>
          </cell>
        </row>
        <row r="452">
          <cell r="F452" t="str">
            <v>1117NX</v>
          </cell>
          <cell r="R452">
            <v>341.84</v>
          </cell>
        </row>
        <row r="453">
          <cell r="F453" t="str">
            <v>1118QZ</v>
          </cell>
          <cell r="R453">
            <v>0</v>
          </cell>
        </row>
        <row r="454">
          <cell r="F454" t="str">
            <v>1119NX</v>
          </cell>
          <cell r="R454">
            <v>341.84</v>
          </cell>
        </row>
        <row r="455">
          <cell r="F455" t="str">
            <v>1121PG</v>
          </cell>
          <cell r="R455">
            <v>422.03</v>
          </cell>
        </row>
        <row r="456">
          <cell r="F456" t="str">
            <v>1121PG1</v>
          </cell>
          <cell r="R456">
            <v>0</v>
          </cell>
        </row>
        <row r="457">
          <cell r="F457" t="str">
            <v>1122PG</v>
          </cell>
          <cell r="R457">
            <v>422.03</v>
          </cell>
        </row>
        <row r="458">
          <cell r="F458" t="str">
            <v>1122RS</v>
          </cell>
          <cell r="R458">
            <v>0</v>
          </cell>
        </row>
        <row r="459">
          <cell r="F459" t="str">
            <v>1123NI</v>
          </cell>
          <cell r="R459">
            <v>1512.87</v>
          </cell>
        </row>
        <row r="460">
          <cell r="F460" t="str">
            <v>1123PG</v>
          </cell>
          <cell r="R460">
            <v>416.27</v>
          </cell>
        </row>
        <row r="461">
          <cell r="F461" t="str">
            <v>1123PG1</v>
          </cell>
          <cell r="R461">
            <v>0</v>
          </cell>
        </row>
        <row r="462">
          <cell r="F462" t="str">
            <v>1124PG</v>
          </cell>
          <cell r="R462">
            <v>422.03</v>
          </cell>
        </row>
        <row r="463">
          <cell r="F463" t="str">
            <v>1124PG1</v>
          </cell>
          <cell r="R463">
            <v>0</v>
          </cell>
        </row>
        <row r="464">
          <cell r="F464" t="str">
            <v>1125NI1</v>
          </cell>
          <cell r="R464">
            <v>561.77</v>
          </cell>
        </row>
        <row r="465">
          <cell r="F465" t="str">
            <v>1125PG</v>
          </cell>
          <cell r="R465">
            <v>422.03</v>
          </cell>
        </row>
        <row r="466">
          <cell r="F466" t="str">
            <v>1126PG</v>
          </cell>
          <cell r="R466">
            <v>422.03</v>
          </cell>
        </row>
        <row r="467">
          <cell r="F467" t="str">
            <v>1127LV</v>
          </cell>
          <cell r="R467">
            <v>8466.51</v>
          </cell>
        </row>
        <row r="468">
          <cell r="F468" t="str">
            <v>1127NI</v>
          </cell>
          <cell r="R468">
            <v>1364.4</v>
          </cell>
        </row>
        <row r="469">
          <cell r="F469" t="str">
            <v>1127PG</v>
          </cell>
          <cell r="R469">
            <v>422.03</v>
          </cell>
        </row>
        <row r="470">
          <cell r="F470" t="str">
            <v>1127PG1</v>
          </cell>
          <cell r="R470">
            <v>0</v>
          </cell>
        </row>
        <row r="471">
          <cell r="F471" t="str">
            <v>1128NI</v>
          </cell>
          <cell r="R471">
            <v>1512.87</v>
          </cell>
        </row>
        <row r="472">
          <cell r="F472" t="str">
            <v>1128PG</v>
          </cell>
          <cell r="R472">
            <v>422.03</v>
          </cell>
        </row>
        <row r="473">
          <cell r="F473" t="str">
            <v>1128PG1</v>
          </cell>
          <cell r="R473">
            <v>0</v>
          </cell>
        </row>
        <row r="474">
          <cell r="F474" t="str">
            <v>1129PG</v>
          </cell>
          <cell r="R474">
            <v>422.03</v>
          </cell>
        </row>
        <row r="475">
          <cell r="F475" t="str">
            <v>1129PG1</v>
          </cell>
          <cell r="R475">
            <v>0</v>
          </cell>
        </row>
        <row r="476">
          <cell r="F476" t="str">
            <v>1130PG</v>
          </cell>
          <cell r="R476">
            <v>422.03</v>
          </cell>
        </row>
        <row r="477">
          <cell r="F477" t="str">
            <v>1130PG1</v>
          </cell>
          <cell r="R477">
            <v>0</v>
          </cell>
        </row>
        <row r="478">
          <cell r="F478" t="str">
            <v>1131NX</v>
          </cell>
          <cell r="R478">
            <v>1918.52</v>
          </cell>
        </row>
        <row r="479">
          <cell r="F479" t="str">
            <v>1132NX</v>
          </cell>
          <cell r="R479">
            <v>1117.1199999999999</v>
          </cell>
        </row>
        <row r="480">
          <cell r="F480" t="str">
            <v>1135NI</v>
          </cell>
          <cell r="R480">
            <v>1912.07</v>
          </cell>
        </row>
        <row r="481">
          <cell r="F481" t="str">
            <v>1138RS</v>
          </cell>
          <cell r="R481">
            <v>0</v>
          </cell>
        </row>
        <row r="482">
          <cell r="F482" t="str">
            <v>1141NX</v>
          </cell>
          <cell r="R482">
            <v>376.41</v>
          </cell>
        </row>
        <row r="483">
          <cell r="F483" t="str">
            <v>1145NI</v>
          </cell>
          <cell r="R483">
            <v>1512.87</v>
          </cell>
        </row>
        <row r="484">
          <cell r="F484" t="str">
            <v>1145RS</v>
          </cell>
          <cell r="R484">
            <v>0</v>
          </cell>
        </row>
        <row r="485">
          <cell r="F485" t="str">
            <v>1146NI</v>
          </cell>
          <cell r="R485">
            <v>1487.56</v>
          </cell>
        </row>
        <row r="486">
          <cell r="F486" t="str">
            <v>1148NI1</v>
          </cell>
          <cell r="R486">
            <v>561.77</v>
          </cell>
        </row>
        <row r="487">
          <cell r="F487" t="str">
            <v>1149RE</v>
          </cell>
          <cell r="R487">
            <v>0</v>
          </cell>
        </row>
        <row r="488">
          <cell r="F488" t="str">
            <v>1150NX</v>
          </cell>
          <cell r="R488">
            <v>273.14</v>
          </cell>
        </row>
        <row r="489">
          <cell r="F489" t="str">
            <v>1150RE</v>
          </cell>
          <cell r="R489">
            <v>0</v>
          </cell>
        </row>
        <row r="490">
          <cell r="F490" t="str">
            <v>1151RE</v>
          </cell>
          <cell r="R490">
            <v>0</v>
          </cell>
        </row>
        <row r="491">
          <cell r="F491" t="str">
            <v>1153NI</v>
          </cell>
          <cell r="R491">
            <v>1912.07</v>
          </cell>
        </row>
        <row r="492">
          <cell r="F492" t="str">
            <v>1154RE</v>
          </cell>
          <cell r="R492">
            <v>0</v>
          </cell>
        </row>
        <row r="493">
          <cell r="F493" t="str">
            <v>1155RE</v>
          </cell>
          <cell r="R493">
            <v>0</v>
          </cell>
        </row>
        <row r="494">
          <cell r="F494" t="str">
            <v>1156RE</v>
          </cell>
          <cell r="R494">
            <v>0</v>
          </cell>
        </row>
        <row r="495">
          <cell r="F495" t="str">
            <v>1157RS</v>
          </cell>
          <cell r="R495">
            <v>0</v>
          </cell>
        </row>
        <row r="496">
          <cell r="F496" t="str">
            <v>1160RE</v>
          </cell>
          <cell r="R496">
            <v>0</v>
          </cell>
        </row>
        <row r="497">
          <cell r="F497" t="str">
            <v>1161RE</v>
          </cell>
          <cell r="R497">
            <v>0</v>
          </cell>
        </row>
        <row r="498">
          <cell r="F498" t="str">
            <v>1164MR</v>
          </cell>
          <cell r="R498">
            <v>1483.16</v>
          </cell>
        </row>
        <row r="499">
          <cell r="F499" t="str">
            <v>1164RE</v>
          </cell>
          <cell r="R499">
            <v>0</v>
          </cell>
        </row>
        <row r="500">
          <cell r="F500" t="str">
            <v>1164RS</v>
          </cell>
          <cell r="R500">
            <v>0</v>
          </cell>
        </row>
        <row r="501">
          <cell r="F501" t="str">
            <v>1165RE</v>
          </cell>
          <cell r="R501">
            <v>0</v>
          </cell>
        </row>
        <row r="502">
          <cell r="F502" t="str">
            <v>1166RE</v>
          </cell>
          <cell r="R502">
            <v>0</v>
          </cell>
        </row>
        <row r="503">
          <cell r="F503" t="str">
            <v>1166RS</v>
          </cell>
          <cell r="R503">
            <v>0</v>
          </cell>
        </row>
        <row r="504">
          <cell r="F504" t="str">
            <v>1166RS1</v>
          </cell>
          <cell r="R504">
            <v>0</v>
          </cell>
        </row>
        <row r="505">
          <cell r="F505" t="str">
            <v>1167RE</v>
          </cell>
          <cell r="R505">
            <v>0</v>
          </cell>
        </row>
        <row r="506">
          <cell r="F506" t="str">
            <v>1168RE</v>
          </cell>
          <cell r="R506">
            <v>0</v>
          </cell>
        </row>
        <row r="507">
          <cell r="F507" t="str">
            <v>1169RE</v>
          </cell>
          <cell r="R507">
            <v>0</v>
          </cell>
        </row>
        <row r="508">
          <cell r="F508" t="str">
            <v>1171RE</v>
          </cell>
          <cell r="R508">
            <v>0</v>
          </cell>
        </row>
        <row r="509">
          <cell r="F509" t="str">
            <v>1172PG</v>
          </cell>
          <cell r="R509">
            <v>367.25</v>
          </cell>
        </row>
        <row r="510">
          <cell r="F510" t="str">
            <v>1172PG1</v>
          </cell>
          <cell r="R510">
            <v>0</v>
          </cell>
        </row>
        <row r="511">
          <cell r="F511" t="str">
            <v>1172RE</v>
          </cell>
          <cell r="R511">
            <v>0</v>
          </cell>
        </row>
        <row r="512">
          <cell r="F512" t="str">
            <v>1173PG</v>
          </cell>
          <cell r="R512">
            <v>372.62</v>
          </cell>
        </row>
        <row r="513">
          <cell r="F513" t="str">
            <v>1173PG1</v>
          </cell>
          <cell r="R513">
            <v>0</v>
          </cell>
        </row>
        <row r="514">
          <cell r="F514" t="str">
            <v>1173RE</v>
          </cell>
          <cell r="R514">
            <v>0</v>
          </cell>
        </row>
        <row r="515">
          <cell r="F515" t="str">
            <v>1174PG</v>
          </cell>
          <cell r="R515">
            <v>367.25</v>
          </cell>
        </row>
        <row r="516">
          <cell r="F516" t="str">
            <v>1174RE</v>
          </cell>
          <cell r="R516">
            <v>0</v>
          </cell>
        </row>
        <row r="517">
          <cell r="F517" t="str">
            <v>1175PG</v>
          </cell>
          <cell r="R517">
            <v>367.25</v>
          </cell>
        </row>
        <row r="518">
          <cell r="F518" t="str">
            <v>1175PG1</v>
          </cell>
          <cell r="R518">
            <v>0</v>
          </cell>
        </row>
        <row r="519">
          <cell r="F519" t="str">
            <v>1175RE</v>
          </cell>
          <cell r="R519">
            <v>0</v>
          </cell>
        </row>
        <row r="520">
          <cell r="F520" t="str">
            <v>1176PG</v>
          </cell>
          <cell r="R520">
            <v>372.62</v>
          </cell>
        </row>
        <row r="521">
          <cell r="F521" t="str">
            <v>1177PG</v>
          </cell>
          <cell r="R521">
            <v>358.12</v>
          </cell>
        </row>
        <row r="522">
          <cell r="F522" t="str">
            <v>1177RE</v>
          </cell>
          <cell r="R522">
            <v>0</v>
          </cell>
        </row>
        <row r="523">
          <cell r="F523" t="str">
            <v>1177RS</v>
          </cell>
          <cell r="R523">
            <v>0</v>
          </cell>
        </row>
        <row r="524">
          <cell r="F524" t="str">
            <v>1177RS1</v>
          </cell>
          <cell r="R524">
            <v>0</v>
          </cell>
        </row>
        <row r="525">
          <cell r="F525" t="str">
            <v>1178NS1</v>
          </cell>
          <cell r="R525">
            <v>352.95</v>
          </cell>
        </row>
        <row r="526">
          <cell r="F526" t="str">
            <v>1178PG</v>
          </cell>
          <cell r="R526">
            <v>372.62</v>
          </cell>
        </row>
        <row r="527">
          <cell r="F527" t="str">
            <v>1178PG1</v>
          </cell>
          <cell r="R527">
            <v>0</v>
          </cell>
        </row>
        <row r="528">
          <cell r="F528" t="str">
            <v>1179PG</v>
          </cell>
          <cell r="R528">
            <v>367.25</v>
          </cell>
        </row>
        <row r="529">
          <cell r="F529" t="str">
            <v>1179RE</v>
          </cell>
          <cell r="R529">
            <v>0</v>
          </cell>
        </row>
        <row r="530">
          <cell r="F530" t="str">
            <v>1180NS1</v>
          </cell>
          <cell r="R530">
            <v>1215.5</v>
          </cell>
        </row>
        <row r="531">
          <cell r="F531" t="str">
            <v>1180PG</v>
          </cell>
          <cell r="R531">
            <v>372.62</v>
          </cell>
        </row>
        <row r="532">
          <cell r="F532" t="str">
            <v>1180PG1</v>
          </cell>
          <cell r="R532">
            <v>0</v>
          </cell>
        </row>
        <row r="533">
          <cell r="F533" t="str">
            <v>1180RE</v>
          </cell>
          <cell r="R533">
            <v>0</v>
          </cell>
        </row>
        <row r="534">
          <cell r="F534" t="str">
            <v>1181NX</v>
          </cell>
          <cell r="R534">
            <v>352.8</v>
          </cell>
        </row>
        <row r="535">
          <cell r="F535" t="str">
            <v>1181PG</v>
          </cell>
          <cell r="R535">
            <v>372.62</v>
          </cell>
        </row>
        <row r="536">
          <cell r="F536" t="str">
            <v>1181PG1</v>
          </cell>
          <cell r="R536">
            <v>0</v>
          </cell>
        </row>
        <row r="537">
          <cell r="F537" t="str">
            <v>1181RE</v>
          </cell>
          <cell r="R537">
            <v>0</v>
          </cell>
        </row>
        <row r="538">
          <cell r="F538" t="str">
            <v>1182RE</v>
          </cell>
          <cell r="R538">
            <v>0</v>
          </cell>
        </row>
        <row r="539">
          <cell r="F539" t="str">
            <v>1183FR</v>
          </cell>
          <cell r="R539">
            <v>16.690000000000001</v>
          </cell>
        </row>
        <row r="540">
          <cell r="F540" t="str">
            <v>1183RE</v>
          </cell>
          <cell r="R540">
            <v>0</v>
          </cell>
        </row>
        <row r="541">
          <cell r="F541" t="str">
            <v>1184NS1</v>
          </cell>
          <cell r="R541">
            <v>352.95</v>
          </cell>
        </row>
        <row r="542">
          <cell r="F542" t="str">
            <v>1185IR</v>
          </cell>
          <cell r="R542">
            <v>551.79</v>
          </cell>
        </row>
        <row r="543">
          <cell r="F543" t="str">
            <v>1185RS</v>
          </cell>
          <cell r="R543">
            <v>0</v>
          </cell>
        </row>
        <row r="544">
          <cell r="F544" t="str">
            <v>1187NS1</v>
          </cell>
          <cell r="R544">
            <v>2413.34</v>
          </cell>
        </row>
        <row r="545">
          <cell r="F545" t="str">
            <v>1189PG</v>
          </cell>
          <cell r="R545">
            <v>372.62</v>
          </cell>
        </row>
        <row r="546">
          <cell r="F546" t="str">
            <v>1190NS1</v>
          </cell>
          <cell r="R546">
            <v>352.95</v>
          </cell>
        </row>
        <row r="547">
          <cell r="F547" t="str">
            <v>1191NS1</v>
          </cell>
          <cell r="R547">
            <v>1101.8</v>
          </cell>
        </row>
        <row r="548">
          <cell r="F548" t="str">
            <v>1191PG</v>
          </cell>
          <cell r="R548">
            <v>352.76</v>
          </cell>
        </row>
        <row r="549">
          <cell r="F549" t="str">
            <v>1194PG</v>
          </cell>
          <cell r="R549">
            <v>372.62</v>
          </cell>
        </row>
        <row r="550">
          <cell r="F550" t="str">
            <v>1194PG1</v>
          </cell>
          <cell r="R550">
            <v>0</v>
          </cell>
        </row>
        <row r="551">
          <cell r="F551" t="str">
            <v>1195NX</v>
          </cell>
          <cell r="R551">
            <v>1280.29</v>
          </cell>
        </row>
        <row r="552">
          <cell r="F552" t="str">
            <v>1196PG</v>
          </cell>
          <cell r="R552">
            <v>372.62</v>
          </cell>
        </row>
        <row r="553">
          <cell r="F553" t="str">
            <v>1197PG</v>
          </cell>
          <cell r="R553">
            <v>372.62</v>
          </cell>
        </row>
        <row r="554">
          <cell r="F554" t="str">
            <v>1197RS</v>
          </cell>
          <cell r="R554">
            <v>0</v>
          </cell>
        </row>
        <row r="555">
          <cell r="F555" t="str">
            <v>1197RS1</v>
          </cell>
          <cell r="R555">
            <v>0</v>
          </cell>
        </row>
        <row r="556">
          <cell r="F556" t="str">
            <v>1198OV</v>
          </cell>
          <cell r="R556">
            <v>3406.1</v>
          </cell>
        </row>
        <row r="557">
          <cell r="F557" t="str">
            <v>1198PG</v>
          </cell>
          <cell r="R557">
            <v>372.62</v>
          </cell>
        </row>
        <row r="558">
          <cell r="F558" t="str">
            <v>1198PG1</v>
          </cell>
          <cell r="R558">
            <v>0</v>
          </cell>
        </row>
        <row r="559">
          <cell r="F559" t="str">
            <v>1198RS</v>
          </cell>
          <cell r="R559">
            <v>0</v>
          </cell>
        </row>
        <row r="560">
          <cell r="F560" t="str">
            <v>1199NX</v>
          </cell>
          <cell r="R560">
            <v>294.10000000000002</v>
          </cell>
        </row>
        <row r="561">
          <cell r="F561" t="str">
            <v>1199PG</v>
          </cell>
          <cell r="R561">
            <v>372.62</v>
          </cell>
        </row>
        <row r="562">
          <cell r="F562" t="str">
            <v>1199PG1</v>
          </cell>
          <cell r="R562">
            <v>0</v>
          </cell>
        </row>
        <row r="563">
          <cell r="F563" t="str">
            <v>1200PG</v>
          </cell>
          <cell r="R563">
            <v>372.62</v>
          </cell>
        </row>
        <row r="564">
          <cell r="F564" t="str">
            <v>1200PG1</v>
          </cell>
          <cell r="R564">
            <v>0</v>
          </cell>
        </row>
        <row r="565">
          <cell r="F565" t="str">
            <v>1201NS1</v>
          </cell>
          <cell r="R565">
            <v>352.95</v>
          </cell>
        </row>
        <row r="566">
          <cell r="F566" t="str">
            <v>1202NS1</v>
          </cell>
          <cell r="R566">
            <v>2413.34</v>
          </cell>
        </row>
        <row r="567">
          <cell r="F567" t="str">
            <v>1204PG</v>
          </cell>
          <cell r="R567">
            <v>372.62</v>
          </cell>
        </row>
        <row r="568">
          <cell r="F568" t="str">
            <v>1204PG1</v>
          </cell>
          <cell r="R568">
            <v>0</v>
          </cell>
        </row>
        <row r="569">
          <cell r="F569" t="str">
            <v>1206PG</v>
          </cell>
          <cell r="R569">
            <v>358.12</v>
          </cell>
        </row>
        <row r="570">
          <cell r="F570" t="str">
            <v>1206RS</v>
          </cell>
          <cell r="R570">
            <v>0</v>
          </cell>
        </row>
        <row r="571">
          <cell r="F571" t="str">
            <v>1207PG</v>
          </cell>
          <cell r="R571">
            <v>358.12</v>
          </cell>
        </row>
        <row r="572">
          <cell r="F572" t="str">
            <v>1208LU</v>
          </cell>
          <cell r="R572">
            <v>8771.64</v>
          </cell>
        </row>
        <row r="573">
          <cell r="F573" t="str">
            <v>1208PG</v>
          </cell>
          <cell r="R573">
            <v>358.12</v>
          </cell>
        </row>
        <row r="574">
          <cell r="F574" t="str">
            <v>1209PG</v>
          </cell>
          <cell r="R574">
            <v>352.76</v>
          </cell>
        </row>
        <row r="575">
          <cell r="F575" t="str">
            <v>1210NS1</v>
          </cell>
          <cell r="R575">
            <v>1215.5</v>
          </cell>
        </row>
        <row r="576">
          <cell r="F576" t="str">
            <v>1210NX</v>
          </cell>
          <cell r="R576">
            <v>294.86</v>
          </cell>
        </row>
        <row r="577">
          <cell r="F577" t="str">
            <v>1211IF</v>
          </cell>
          <cell r="R577">
            <v>912.34</v>
          </cell>
        </row>
        <row r="578">
          <cell r="F578" t="str">
            <v>1211NX</v>
          </cell>
          <cell r="R578">
            <v>327.62</v>
          </cell>
        </row>
        <row r="579">
          <cell r="F579" t="str">
            <v>1212PG</v>
          </cell>
          <cell r="R579">
            <v>367.25</v>
          </cell>
        </row>
        <row r="580">
          <cell r="F580" t="str">
            <v>1212PG1</v>
          </cell>
          <cell r="R580">
            <v>0</v>
          </cell>
        </row>
        <row r="581">
          <cell r="F581" t="str">
            <v>1213PG</v>
          </cell>
          <cell r="R581">
            <v>367.25</v>
          </cell>
        </row>
        <row r="582">
          <cell r="F582" t="str">
            <v>1213PG1</v>
          </cell>
          <cell r="R582">
            <v>0</v>
          </cell>
        </row>
        <row r="583">
          <cell r="F583" t="str">
            <v>1214RS</v>
          </cell>
          <cell r="R583">
            <v>0</v>
          </cell>
        </row>
        <row r="584">
          <cell r="F584" t="str">
            <v>1218JC</v>
          </cell>
          <cell r="R584">
            <v>3750.84</v>
          </cell>
        </row>
        <row r="585">
          <cell r="F585" t="str">
            <v>1218NS1</v>
          </cell>
          <cell r="R585">
            <v>2413.34</v>
          </cell>
        </row>
        <row r="586">
          <cell r="F586" t="str">
            <v>1218PG</v>
          </cell>
          <cell r="R586">
            <v>372.62</v>
          </cell>
        </row>
        <row r="587">
          <cell r="F587" t="str">
            <v>1218PG1</v>
          </cell>
          <cell r="R587">
            <v>0</v>
          </cell>
        </row>
        <row r="588">
          <cell r="F588" t="str">
            <v>1219PG</v>
          </cell>
          <cell r="R588">
            <v>372.62</v>
          </cell>
        </row>
        <row r="589">
          <cell r="F589" t="str">
            <v>1219RE</v>
          </cell>
          <cell r="R589">
            <v>0</v>
          </cell>
        </row>
        <row r="590">
          <cell r="F590" t="str">
            <v>1221PG</v>
          </cell>
          <cell r="R590">
            <v>372.62</v>
          </cell>
        </row>
        <row r="591">
          <cell r="F591" t="str">
            <v>1222NX</v>
          </cell>
          <cell r="R591">
            <v>337.38</v>
          </cell>
        </row>
        <row r="592">
          <cell r="F592" t="str">
            <v>1222PG</v>
          </cell>
          <cell r="R592">
            <v>358.12</v>
          </cell>
        </row>
        <row r="593">
          <cell r="F593" t="str">
            <v>1222PG1</v>
          </cell>
          <cell r="R593">
            <v>0</v>
          </cell>
        </row>
        <row r="594">
          <cell r="F594" t="str">
            <v>1223NX</v>
          </cell>
          <cell r="R594">
            <v>1313.76</v>
          </cell>
        </row>
        <row r="595">
          <cell r="F595" t="str">
            <v>1223PG</v>
          </cell>
          <cell r="R595">
            <v>352.76</v>
          </cell>
        </row>
        <row r="596">
          <cell r="F596" t="str">
            <v>1224NS1</v>
          </cell>
          <cell r="R596">
            <v>2413.34</v>
          </cell>
        </row>
        <row r="597">
          <cell r="F597" t="str">
            <v>1224NX</v>
          </cell>
          <cell r="R597">
            <v>1156.28</v>
          </cell>
        </row>
        <row r="598">
          <cell r="F598" t="str">
            <v>1225NS1</v>
          </cell>
          <cell r="R598">
            <v>352.95</v>
          </cell>
        </row>
        <row r="599">
          <cell r="F599" t="str">
            <v>1226NS1</v>
          </cell>
          <cell r="R599">
            <v>2413.34</v>
          </cell>
        </row>
        <row r="600">
          <cell r="F600" t="str">
            <v>1227NX</v>
          </cell>
          <cell r="R600">
            <v>1222.75</v>
          </cell>
        </row>
        <row r="601">
          <cell r="F601" t="str">
            <v>1227PG</v>
          </cell>
          <cell r="R601">
            <v>444.59</v>
          </cell>
        </row>
        <row r="602">
          <cell r="F602" t="str">
            <v>1228NS1</v>
          </cell>
          <cell r="R602">
            <v>1215.5</v>
          </cell>
        </row>
        <row r="603">
          <cell r="F603" t="str">
            <v>1228RE</v>
          </cell>
          <cell r="R603">
            <v>0</v>
          </cell>
        </row>
        <row r="604">
          <cell r="F604" t="str">
            <v>1230PG</v>
          </cell>
          <cell r="R604">
            <v>352.76</v>
          </cell>
        </row>
        <row r="605">
          <cell r="F605" t="str">
            <v>1230PG1</v>
          </cell>
          <cell r="R605">
            <v>0</v>
          </cell>
        </row>
        <row r="606">
          <cell r="F606" t="str">
            <v>1231MR1</v>
          </cell>
          <cell r="R606">
            <v>3353.5</v>
          </cell>
        </row>
        <row r="607">
          <cell r="F607" t="str">
            <v>1231PG</v>
          </cell>
          <cell r="R607">
            <v>358.12</v>
          </cell>
        </row>
        <row r="608">
          <cell r="F608" t="str">
            <v>1235PG</v>
          </cell>
          <cell r="R608">
            <v>358.12</v>
          </cell>
        </row>
        <row r="609">
          <cell r="F609" t="str">
            <v>1235PG1</v>
          </cell>
          <cell r="R609">
            <v>0</v>
          </cell>
        </row>
        <row r="610">
          <cell r="F610" t="str">
            <v>1236PG</v>
          </cell>
          <cell r="R610">
            <v>367.25</v>
          </cell>
        </row>
        <row r="611">
          <cell r="F611" t="str">
            <v>1237NS1</v>
          </cell>
          <cell r="R611">
            <v>1215.5</v>
          </cell>
        </row>
        <row r="612">
          <cell r="F612" t="str">
            <v>1237PG</v>
          </cell>
          <cell r="R612">
            <v>367.25</v>
          </cell>
        </row>
        <row r="613">
          <cell r="F613" t="str">
            <v>1237PG1</v>
          </cell>
          <cell r="R613">
            <v>0</v>
          </cell>
        </row>
        <row r="614">
          <cell r="F614" t="str">
            <v>1239PG</v>
          </cell>
          <cell r="R614">
            <v>358.12</v>
          </cell>
        </row>
        <row r="615">
          <cell r="F615" t="str">
            <v>1241NS1</v>
          </cell>
          <cell r="R615">
            <v>1101.8</v>
          </cell>
        </row>
        <row r="616">
          <cell r="F616" t="str">
            <v>1241PG</v>
          </cell>
          <cell r="R616">
            <v>372.62</v>
          </cell>
        </row>
        <row r="617">
          <cell r="F617" t="str">
            <v>1242PG</v>
          </cell>
          <cell r="R617">
            <v>358.12</v>
          </cell>
        </row>
        <row r="618">
          <cell r="F618" t="str">
            <v>1244NS1</v>
          </cell>
          <cell r="R618">
            <v>352.95</v>
          </cell>
        </row>
        <row r="619">
          <cell r="F619" t="str">
            <v>1244PG</v>
          </cell>
          <cell r="R619">
            <v>358.12</v>
          </cell>
        </row>
        <row r="620">
          <cell r="F620" t="str">
            <v>1246NS1</v>
          </cell>
          <cell r="R620">
            <v>1101.8</v>
          </cell>
        </row>
        <row r="621">
          <cell r="F621" t="str">
            <v>1247NS1</v>
          </cell>
          <cell r="R621">
            <v>352.95</v>
          </cell>
        </row>
        <row r="622">
          <cell r="F622" t="str">
            <v>1249MR</v>
          </cell>
          <cell r="R622">
            <v>1871.95</v>
          </cell>
        </row>
        <row r="623">
          <cell r="F623" t="str">
            <v>1251NS1</v>
          </cell>
          <cell r="R623">
            <v>2413.34</v>
          </cell>
        </row>
        <row r="624">
          <cell r="F624" t="str">
            <v>1252NS1</v>
          </cell>
          <cell r="R624">
            <v>1101.8</v>
          </cell>
        </row>
        <row r="625">
          <cell r="F625" t="str">
            <v>1255HU</v>
          </cell>
          <cell r="R625">
            <v>8205.2199999999993</v>
          </cell>
        </row>
        <row r="626">
          <cell r="F626" t="str">
            <v>1255PG</v>
          </cell>
          <cell r="R626">
            <v>372.62</v>
          </cell>
        </row>
        <row r="627">
          <cell r="F627" t="str">
            <v>1255PG1</v>
          </cell>
          <cell r="R627">
            <v>0</v>
          </cell>
        </row>
        <row r="628">
          <cell r="F628" t="str">
            <v>1256PG</v>
          </cell>
          <cell r="R628">
            <v>367.25</v>
          </cell>
        </row>
        <row r="629">
          <cell r="F629" t="str">
            <v>1257NS1</v>
          </cell>
          <cell r="R629">
            <v>1215.5</v>
          </cell>
        </row>
        <row r="630">
          <cell r="F630" t="str">
            <v>1257PG</v>
          </cell>
          <cell r="R630">
            <v>358.12</v>
          </cell>
        </row>
        <row r="631">
          <cell r="F631" t="str">
            <v>1258PG</v>
          </cell>
          <cell r="R631">
            <v>372.62</v>
          </cell>
        </row>
        <row r="632">
          <cell r="F632" t="str">
            <v>1258PG1</v>
          </cell>
          <cell r="R632">
            <v>0</v>
          </cell>
        </row>
        <row r="633">
          <cell r="F633" t="str">
            <v>1259PG</v>
          </cell>
          <cell r="R633">
            <v>358.12</v>
          </cell>
        </row>
        <row r="634">
          <cell r="F634" t="str">
            <v>1259PG1</v>
          </cell>
          <cell r="R634">
            <v>0</v>
          </cell>
        </row>
        <row r="635">
          <cell r="F635" t="str">
            <v>1261PG</v>
          </cell>
          <cell r="R635">
            <v>352.76</v>
          </cell>
        </row>
        <row r="636">
          <cell r="F636" t="str">
            <v>1261RP</v>
          </cell>
          <cell r="R636">
            <v>0</v>
          </cell>
        </row>
        <row r="637">
          <cell r="F637" t="str">
            <v>1262PG</v>
          </cell>
          <cell r="R637">
            <v>352.76</v>
          </cell>
        </row>
        <row r="638">
          <cell r="F638" t="str">
            <v>1262PG1</v>
          </cell>
          <cell r="R638">
            <v>0</v>
          </cell>
        </row>
        <row r="639">
          <cell r="F639" t="str">
            <v>1263PG</v>
          </cell>
          <cell r="R639">
            <v>352.76</v>
          </cell>
        </row>
        <row r="640">
          <cell r="F640" t="str">
            <v>1265LR</v>
          </cell>
          <cell r="R640">
            <v>3733.57</v>
          </cell>
        </row>
        <row r="641">
          <cell r="F641" t="str">
            <v>1265PG</v>
          </cell>
          <cell r="R641">
            <v>367.25</v>
          </cell>
        </row>
        <row r="642">
          <cell r="F642" t="str">
            <v>1265PG1</v>
          </cell>
          <cell r="R642">
            <v>0</v>
          </cell>
        </row>
        <row r="643">
          <cell r="F643" t="str">
            <v>1266PG</v>
          </cell>
          <cell r="R643">
            <v>367.25</v>
          </cell>
        </row>
        <row r="644">
          <cell r="F644" t="str">
            <v>1267PG</v>
          </cell>
          <cell r="R644">
            <v>372.62</v>
          </cell>
        </row>
        <row r="645">
          <cell r="F645" t="str">
            <v>1268PG</v>
          </cell>
          <cell r="R645">
            <v>367.25</v>
          </cell>
        </row>
        <row r="646">
          <cell r="F646" t="str">
            <v>1268PG1</v>
          </cell>
          <cell r="R646">
            <v>0</v>
          </cell>
        </row>
        <row r="647">
          <cell r="F647" t="str">
            <v>1268RS</v>
          </cell>
          <cell r="R647">
            <v>0</v>
          </cell>
        </row>
        <row r="648">
          <cell r="F648" t="str">
            <v>1269PG</v>
          </cell>
          <cell r="R648">
            <v>372.62</v>
          </cell>
        </row>
        <row r="649">
          <cell r="F649" t="str">
            <v>1291QC</v>
          </cell>
          <cell r="R649">
            <v>3285.03</v>
          </cell>
        </row>
        <row r="650">
          <cell r="F650" t="str">
            <v>1291QC1</v>
          </cell>
          <cell r="R650">
            <v>0</v>
          </cell>
        </row>
        <row r="651">
          <cell r="F651" t="str">
            <v>1292MR</v>
          </cell>
          <cell r="R651">
            <v>3033.91</v>
          </cell>
        </row>
        <row r="652">
          <cell r="F652" t="str">
            <v>1306QJ</v>
          </cell>
          <cell r="R652">
            <v>1862.69</v>
          </cell>
        </row>
        <row r="653">
          <cell r="F653" t="str">
            <v>1311NX1</v>
          </cell>
          <cell r="R653">
            <v>466.12</v>
          </cell>
        </row>
        <row r="654">
          <cell r="F654" t="str">
            <v>1312NX1</v>
          </cell>
          <cell r="R654">
            <v>393.66</v>
          </cell>
        </row>
        <row r="655">
          <cell r="F655" t="str">
            <v>1312QC</v>
          </cell>
          <cell r="R655">
            <v>1750.65</v>
          </cell>
        </row>
        <row r="656">
          <cell r="F656" t="str">
            <v>1312QC1</v>
          </cell>
          <cell r="R656">
            <v>0</v>
          </cell>
        </row>
        <row r="657">
          <cell r="F657" t="str">
            <v>1317NS1</v>
          </cell>
          <cell r="R657">
            <v>2761.42</v>
          </cell>
        </row>
        <row r="658">
          <cell r="F658" t="str">
            <v>1318QB</v>
          </cell>
          <cell r="R658">
            <v>2770.7</v>
          </cell>
        </row>
        <row r="659">
          <cell r="F659" t="str">
            <v>1324NS1</v>
          </cell>
          <cell r="R659">
            <v>0</v>
          </cell>
        </row>
        <row r="660">
          <cell r="F660" t="str">
            <v>1326MR</v>
          </cell>
          <cell r="R660">
            <v>1461.77</v>
          </cell>
        </row>
        <row r="661">
          <cell r="F661" t="str">
            <v>1330NX1</v>
          </cell>
          <cell r="R661">
            <v>1629.23</v>
          </cell>
        </row>
        <row r="662">
          <cell r="F662" t="str">
            <v>1333QC</v>
          </cell>
          <cell r="R662">
            <v>1979.19</v>
          </cell>
        </row>
        <row r="663">
          <cell r="F663" t="str">
            <v>1343NS1</v>
          </cell>
          <cell r="R663">
            <v>0</v>
          </cell>
        </row>
        <row r="664">
          <cell r="F664" t="str">
            <v>1344MR</v>
          </cell>
          <cell r="R664">
            <v>2492.64</v>
          </cell>
        </row>
        <row r="665">
          <cell r="F665" t="str">
            <v>1350MS</v>
          </cell>
          <cell r="R665">
            <v>2462.25</v>
          </cell>
        </row>
        <row r="666">
          <cell r="F666" t="str">
            <v>1360NS1</v>
          </cell>
          <cell r="R666">
            <v>0</v>
          </cell>
        </row>
        <row r="667">
          <cell r="F667" t="str">
            <v>1365MR</v>
          </cell>
          <cell r="R667">
            <v>1483.16</v>
          </cell>
        </row>
        <row r="668">
          <cell r="F668" t="str">
            <v>1370QB</v>
          </cell>
          <cell r="R668">
            <v>2738.65</v>
          </cell>
        </row>
        <row r="669">
          <cell r="F669" t="str">
            <v>1370QC</v>
          </cell>
          <cell r="R669">
            <v>3496.74</v>
          </cell>
        </row>
        <row r="670">
          <cell r="F670" t="str">
            <v>1371QB</v>
          </cell>
          <cell r="R670">
            <v>2738.65</v>
          </cell>
        </row>
        <row r="671">
          <cell r="F671" t="str">
            <v>1372QB</v>
          </cell>
          <cell r="R671">
            <v>2738.65</v>
          </cell>
        </row>
        <row r="672">
          <cell r="F672" t="str">
            <v>1373GN</v>
          </cell>
          <cell r="R672">
            <v>645.24</v>
          </cell>
        </row>
        <row r="673">
          <cell r="F673" t="str">
            <v>1373QB</v>
          </cell>
          <cell r="R673">
            <v>2738.65</v>
          </cell>
        </row>
        <row r="674">
          <cell r="F674" t="str">
            <v>1374QB</v>
          </cell>
          <cell r="R674">
            <v>2738.65</v>
          </cell>
        </row>
        <row r="675">
          <cell r="F675" t="str">
            <v>1375QB</v>
          </cell>
          <cell r="R675">
            <v>2738.65</v>
          </cell>
        </row>
        <row r="676">
          <cell r="F676" t="str">
            <v>1377QB</v>
          </cell>
          <cell r="R676">
            <v>2738.65</v>
          </cell>
        </row>
        <row r="677">
          <cell r="F677" t="str">
            <v>1378QB</v>
          </cell>
          <cell r="R677">
            <v>2738.65</v>
          </cell>
        </row>
        <row r="678">
          <cell r="F678" t="str">
            <v>1379QB</v>
          </cell>
          <cell r="R678">
            <v>2738.65</v>
          </cell>
        </row>
        <row r="679">
          <cell r="F679" t="str">
            <v>1380NE1</v>
          </cell>
          <cell r="R679">
            <v>471.11</v>
          </cell>
        </row>
        <row r="680">
          <cell r="F680" t="str">
            <v>1380QB</v>
          </cell>
          <cell r="R680">
            <v>2738.65</v>
          </cell>
        </row>
        <row r="681">
          <cell r="F681" t="str">
            <v>1381NE1</v>
          </cell>
          <cell r="R681">
            <v>469.75</v>
          </cell>
        </row>
        <row r="682">
          <cell r="F682" t="str">
            <v>1381QB</v>
          </cell>
          <cell r="R682">
            <v>2738.65</v>
          </cell>
        </row>
        <row r="683">
          <cell r="F683" t="str">
            <v>1382QB</v>
          </cell>
          <cell r="R683">
            <v>2738.65</v>
          </cell>
        </row>
        <row r="684">
          <cell r="F684" t="str">
            <v>1383QB</v>
          </cell>
          <cell r="R684">
            <v>2738.65</v>
          </cell>
        </row>
        <row r="685">
          <cell r="F685" t="str">
            <v>1384QB</v>
          </cell>
          <cell r="R685">
            <v>2738.65</v>
          </cell>
        </row>
        <row r="686">
          <cell r="F686" t="str">
            <v>1385QB</v>
          </cell>
          <cell r="R686">
            <v>2738.65</v>
          </cell>
        </row>
        <row r="687">
          <cell r="F687" t="str">
            <v>1389QB</v>
          </cell>
          <cell r="R687">
            <v>2738.65</v>
          </cell>
        </row>
        <row r="688">
          <cell r="F688" t="str">
            <v>1390NE1</v>
          </cell>
          <cell r="R688">
            <v>560.96</v>
          </cell>
        </row>
        <row r="689">
          <cell r="F689" t="str">
            <v>1390QB</v>
          </cell>
          <cell r="R689">
            <v>2738.65</v>
          </cell>
        </row>
        <row r="690">
          <cell r="F690" t="str">
            <v>1391NE1</v>
          </cell>
          <cell r="R690">
            <v>469.75</v>
          </cell>
        </row>
        <row r="691">
          <cell r="F691" t="str">
            <v>1391QB</v>
          </cell>
          <cell r="R691">
            <v>2738.65</v>
          </cell>
        </row>
        <row r="692">
          <cell r="F692" t="str">
            <v>1391QC</v>
          </cell>
          <cell r="R692">
            <v>1591.96</v>
          </cell>
        </row>
        <row r="693">
          <cell r="F693" t="str">
            <v>1393NE1</v>
          </cell>
          <cell r="R693">
            <v>562.58000000000004</v>
          </cell>
        </row>
        <row r="694">
          <cell r="F694" t="str">
            <v>1404PS</v>
          </cell>
          <cell r="R694">
            <v>1145.2</v>
          </cell>
        </row>
        <row r="695">
          <cell r="F695" t="str">
            <v>1407NE1</v>
          </cell>
          <cell r="R695">
            <v>0</v>
          </cell>
        </row>
        <row r="696">
          <cell r="F696" t="str">
            <v>1431NU1</v>
          </cell>
          <cell r="R696">
            <v>466.12</v>
          </cell>
        </row>
        <row r="697">
          <cell r="F697" t="str">
            <v>1436NU1</v>
          </cell>
          <cell r="R697">
            <v>466.12</v>
          </cell>
        </row>
        <row r="698">
          <cell r="F698" t="str">
            <v>1436QR</v>
          </cell>
          <cell r="R698">
            <v>0</v>
          </cell>
        </row>
        <row r="699">
          <cell r="F699" t="str">
            <v>1437NU1</v>
          </cell>
          <cell r="R699">
            <v>393.66</v>
          </cell>
        </row>
        <row r="700">
          <cell r="F700" t="str">
            <v>1445NU1</v>
          </cell>
          <cell r="R700">
            <v>393.66</v>
          </cell>
        </row>
        <row r="701">
          <cell r="F701" t="str">
            <v>1446HU</v>
          </cell>
          <cell r="R701">
            <v>7307.07</v>
          </cell>
        </row>
        <row r="702">
          <cell r="F702" t="str">
            <v>1446RS</v>
          </cell>
          <cell r="R702">
            <v>0</v>
          </cell>
        </row>
        <row r="703">
          <cell r="F703" t="str">
            <v>1450QR</v>
          </cell>
          <cell r="R703">
            <v>0</v>
          </cell>
        </row>
        <row r="704">
          <cell r="F704" t="str">
            <v>1453NU1</v>
          </cell>
          <cell r="R704">
            <v>393.66</v>
          </cell>
        </row>
        <row r="705">
          <cell r="F705" t="str">
            <v>1461OB</v>
          </cell>
          <cell r="R705">
            <v>386.86</v>
          </cell>
        </row>
        <row r="706">
          <cell r="F706" t="str">
            <v>1461QC</v>
          </cell>
          <cell r="R706">
            <v>1740.79</v>
          </cell>
        </row>
        <row r="707">
          <cell r="F707" t="str">
            <v>1461QC1</v>
          </cell>
          <cell r="R707">
            <v>0</v>
          </cell>
        </row>
        <row r="708">
          <cell r="F708" t="str">
            <v>1462NU1</v>
          </cell>
          <cell r="R708">
            <v>393.66</v>
          </cell>
        </row>
        <row r="709">
          <cell r="F709" t="str">
            <v>1463NU1</v>
          </cell>
          <cell r="R709">
            <v>466.12</v>
          </cell>
        </row>
        <row r="710">
          <cell r="F710" t="str">
            <v>1463PS</v>
          </cell>
          <cell r="R710">
            <v>2083.8000000000002</v>
          </cell>
        </row>
        <row r="711">
          <cell r="F711" t="str">
            <v>1463QR</v>
          </cell>
          <cell r="R711">
            <v>0</v>
          </cell>
        </row>
        <row r="712">
          <cell r="F712" t="str">
            <v>1466OB</v>
          </cell>
          <cell r="R712">
            <v>386.86</v>
          </cell>
        </row>
        <row r="713">
          <cell r="F713" t="str">
            <v>1469NU1</v>
          </cell>
          <cell r="R713">
            <v>393.66</v>
          </cell>
        </row>
        <row r="714">
          <cell r="F714" t="str">
            <v>1471NU1</v>
          </cell>
          <cell r="R714">
            <v>466.12</v>
          </cell>
        </row>
        <row r="715">
          <cell r="F715" t="str">
            <v>1473QR</v>
          </cell>
          <cell r="R715">
            <v>0</v>
          </cell>
        </row>
        <row r="716">
          <cell r="F716" t="str">
            <v>1475NU</v>
          </cell>
          <cell r="R716">
            <v>500.62</v>
          </cell>
        </row>
        <row r="717">
          <cell r="F717" t="str">
            <v>1481PS1</v>
          </cell>
          <cell r="R717">
            <v>1656.5</v>
          </cell>
        </row>
        <row r="718">
          <cell r="F718" t="str">
            <v>1484OB</v>
          </cell>
          <cell r="R718">
            <v>386.86</v>
          </cell>
        </row>
        <row r="719">
          <cell r="F719" t="str">
            <v>1487JU</v>
          </cell>
          <cell r="R719">
            <v>1067.04</v>
          </cell>
        </row>
        <row r="720">
          <cell r="F720" t="str">
            <v>1496CZ</v>
          </cell>
          <cell r="R720">
            <v>0</v>
          </cell>
        </row>
        <row r="721">
          <cell r="F721" t="str">
            <v>1497QC</v>
          </cell>
          <cell r="R721">
            <v>1740.79</v>
          </cell>
        </row>
        <row r="722">
          <cell r="F722" t="str">
            <v>1497QC1</v>
          </cell>
          <cell r="R722">
            <v>0</v>
          </cell>
        </row>
        <row r="723">
          <cell r="F723" t="str">
            <v>1506QC</v>
          </cell>
          <cell r="R723">
            <v>0</v>
          </cell>
        </row>
        <row r="724">
          <cell r="F724" t="str">
            <v>1516QC</v>
          </cell>
          <cell r="R724">
            <v>1740.79</v>
          </cell>
        </row>
        <row r="725">
          <cell r="F725" t="str">
            <v>1516QC1</v>
          </cell>
          <cell r="R725">
            <v>0</v>
          </cell>
        </row>
        <row r="726">
          <cell r="F726" t="str">
            <v>1518QC</v>
          </cell>
          <cell r="R726">
            <v>2533.4299999999998</v>
          </cell>
        </row>
        <row r="727">
          <cell r="F727" t="str">
            <v>1522QC</v>
          </cell>
          <cell r="R727">
            <v>1740.79</v>
          </cell>
        </row>
        <row r="728">
          <cell r="F728" t="str">
            <v>1522QC1</v>
          </cell>
          <cell r="R728">
            <v>0</v>
          </cell>
        </row>
        <row r="729">
          <cell r="F729" t="str">
            <v>1526RS</v>
          </cell>
          <cell r="R729">
            <v>0</v>
          </cell>
        </row>
        <row r="730">
          <cell r="F730" t="str">
            <v>1533QC</v>
          </cell>
          <cell r="R730">
            <v>0</v>
          </cell>
        </row>
        <row r="731">
          <cell r="F731" t="str">
            <v>1537QC</v>
          </cell>
          <cell r="R731">
            <v>1740.79</v>
          </cell>
        </row>
        <row r="732">
          <cell r="F732" t="str">
            <v>1537QC1</v>
          </cell>
          <cell r="R732">
            <v>0</v>
          </cell>
        </row>
        <row r="733">
          <cell r="F733" t="str">
            <v>1542QC</v>
          </cell>
          <cell r="R733">
            <v>1740.79</v>
          </cell>
        </row>
        <row r="734">
          <cell r="F734" t="str">
            <v>1542QC1</v>
          </cell>
          <cell r="R734">
            <v>0</v>
          </cell>
        </row>
        <row r="735">
          <cell r="F735" t="str">
            <v>1546QC</v>
          </cell>
          <cell r="R735">
            <v>1740.79</v>
          </cell>
        </row>
        <row r="736">
          <cell r="F736" t="str">
            <v>1546QC1</v>
          </cell>
          <cell r="R736">
            <v>0</v>
          </cell>
        </row>
        <row r="737">
          <cell r="F737" t="str">
            <v>1547QC</v>
          </cell>
          <cell r="R737">
            <v>1740.79</v>
          </cell>
        </row>
        <row r="738">
          <cell r="F738" t="str">
            <v>1547QC1</v>
          </cell>
          <cell r="R738">
            <v>0</v>
          </cell>
        </row>
        <row r="739">
          <cell r="F739" t="str">
            <v>1549NB1</v>
          </cell>
          <cell r="R739">
            <v>257.83</v>
          </cell>
        </row>
        <row r="740">
          <cell r="F740" t="str">
            <v>1553NB1</v>
          </cell>
          <cell r="R740">
            <v>303.05</v>
          </cell>
        </row>
        <row r="741">
          <cell r="F741" t="str">
            <v>1559JB</v>
          </cell>
          <cell r="R741">
            <v>7080.11</v>
          </cell>
        </row>
        <row r="742">
          <cell r="F742" t="str">
            <v>1559QC</v>
          </cell>
          <cell r="R742">
            <v>2005.36</v>
          </cell>
        </row>
        <row r="743">
          <cell r="F743" t="str">
            <v>1559QC1</v>
          </cell>
          <cell r="R743">
            <v>0</v>
          </cell>
        </row>
        <row r="744">
          <cell r="F744" t="str">
            <v>1562RS</v>
          </cell>
          <cell r="R744">
            <v>0</v>
          </cell>
        </row>
        <row r="745">
          <cell r="F745" t="str">
            <v>1565HU1</v>
          </cell>
          <cell r="R745">
            <v>10762.28</v>
          </cell>
        </row>
        <row r="746">
          <cell r="F746" t="str">
            <v>1566NB1</v>
          </cell>
          <cell r="R746">
            <v>222.54</v>
          </cell>
        </row>
        <row r="747">
          <cell r="F747" t="str">
            <v>1571NB1</v>
          </cell>
          <cell r="R747">
            <v>257.83</v>
          </cell>
        </row>
        <row r="748">
          <cell r="F748" t="str">
            <v>1573QC</v>
          </cell>
          <cell r="R748">
            <v>1740.79</v>
          </cell>
        </row>
        <row r="749">
          <cell r="F749" t="str">
            <v>1573QC1</v>
          </cell>
          <cell r="R749">
            <v>0</v>
          </cell>
        </row>
        <row r="750">
          <cell r="F750" t="str">
            <v>1573RF</v>
          </cell>
          <cell r="R750">
            <v>0</v>
          </cell>
        </row>
        <row r="751">
          <cell r="F751" t="str">
            <v>1574RF</v>
          </cell>
          <cell r="R751">
            <v>0</v>
          </cell>
        </row>
        <row r="752">
          <cell r="F752" t="str">
            <v>1575NB1</v>
          </cell>
          <cell r="R752">
            <v>361.89</v>
          </cell>
        </row>
        <row r="753">
          <cell r="F753" t="str">
            <v>1576NB1</v>
          </cell>
          <cell r="R753">
            <v>361.89</v>
          </cell>
        </row>
        <row r="754">
          <cell r="F754" t="str">
            <v>1577RF</v>
          </cell>
          <cell r="R754">
            <v>0</v>
          </cell>
        </row>
        <row r="755">
          <cell r="F755" t="str">
            <v>1578RF</v>
          </cell>
          <cell r="R755">
            <v>0</v>
          </cell>
        </row>
        <row r="756">
          <cell r="F756" t="str">
            <v>1585NB1</v>
          </cell>
          <cell r="R756">
            <v>303.05</v>
          </cell>
        </row>
        <row r="757">
          <cell r="F757" t="str">
            <v>1591NB1</v>
          </cell>
          <cell r="R757">
            <v>307.89</v>
          </cell>
        </row>
        <row r="758">
          <cell r="F758" t="str">
            <v>1592JH</v>
          </cell>
          <cell r="R758">
            <v>0</v>
          </cell>
        </row>
        <row r="759">
          <cell r="F759" t="str">
            <v>1592NB1</v>
          </cell>
          <cell r="R759">
            <v>961.16</v>
          </cell>
        </row>
        <row r="760">
          <cell r="F760" t="str">
            <v>1595IN</v>
          </cell>
          <cell r="R760">
            <v>968.3</v>
          </cell>
        </row>
        <row r="761">
          <cell r="F761" t="str">
            <v>1595NN1</v>
          </cell>
          <cell r="R761">
            <v>2748.66</v>
          </cell>
        </row>
        <row r="762">
          <cell r="F762" t="str">
            <v>1598RF</v>
          </cell>
          <cell r="R762">
            <v>0</v>
          </cell>
        </row>
        <row r="763">
          <cell r="F763" t="str">
            <v>1599IN</v>
          </cell>
          <cell r="R763">
            <v>1134.94</v>
          </cell>
        </row>
        <row r="764">
          <cell r="F764" t="str">
            <v>1599NB1</v>
          </cell>
          <cell r="R764">
            <v>310.67</v>
          </cell>
        </row>
        <row r="765">
          <cell r="F765" t="str">
            <v>1600NB1</v>
          </cell>
          <cell r="R765">
            <v>257.83</v>
          </cell>
        </row>
        <row r="766">
          <cell r="F766" t="str">
            <v>1600NN1</v>
          </cell>
          <cell r="R766">
            <v>374.77</v>
          </cell>
        </row>
        <row r="767">
          <cell r="F767" t="str">
            <v>1601LM</v>
          </cell>
          <cell r="R767">
            <v>2412.89</v>
          </cell>
        </row>
        <row r="768">
          <cell r="R768">
            <v>0</v>
          </cell>
        </row>
        <row r="769">
          <cell r="R769">
            <v>265.89</v>
          </cell>
        </row>
        <row r="770">
          <cell r="R770">
            <v>313.13</v>
          </cell>
        </row>
        <row r="771">
          <cell r="R771">
            <v>972.71</v>
          </cell>
        </row>
        <row r="772">
          <cell r="R772">
            <v>1541.64</v>
          </cell>
        </row>
        <row r="773">
          <cell r="R773">
            <v>0</v>
          </cell>
        </row>
        <row r="774">
          <cell r="R774">
            <v>263.5</v>
          </cell>
        </row>
        <row r="775">
          <cell r="R775">
            <v>1060.3399999999999</v>
          </cell>
        </row>
        <row r="776">
          <cell r="R776">
            <v>0</v>
          </cell>
        </row>
        <row r="777">
          <cell r="R777">
            <v>310.67</v>
          </cell>
        </row>
        <row r="778">
          <cell r="R778">
            <v>380.53</v>
          </cell>
        </row>
        <row r="779">
          <cell r="R779">
            <v>1660.82</v>
          </cell>
        </row>
        <row r="780">
          <cell r="R780">
            <v>0</v>
          </cell>
        </row>
        <row r="781">
          <cell r="R781">
            <v>2978.54</v>
          </cell>
        </row>
        <row r="782">
          <cell r="R782">
            <v>1660.82</v>
          </cell>
        </row>
        <row r="783">
          <cell r="R783">
            <v>0</v>
          </cell>
        </row>
        <row r="784">
          <cell r="R784">
            <v>0</v>
          </cell>
        </row>
        <row r="785">
          <cell r="R785">
            <v>0</v>
          </cell>
        </row>
        <row r="786">
          <cell r="R786">
            <v>361.89</v>
          </cell>
        </row>
        <row r="787">
          <cell r="R787">
            <v>374.86</v>
          </cell>
        </row>
        <row r="788">
          <cell r="R788">
            <v>0</v>
          </cell>
        </row>
        <row r="789">
          <cell r="R789">
            <v>0</v>
          </cell>
        </row>
        <row r="790">
          <cell r="R790">
            <v>0</v>
          </cell>
        </row>
        <row r="791">
          <cell r="R791">
            <v>0</v>
          </cell>
        </row>
        <row r="792">
          <cell r="R792">
            <v>3108.53</v>
          </cell>
        </row>
        <row r="793">
          <cell r="R793">
            <v>0</v>
          </cell>
        </row>
        <row r="794">
          <cell r="R794">
            <v>1921.18</v>
          </cell>
        </row>
        <row r="795">
          <cell r="R795">
            <v>0</v>
          </cell>
        </row>
        <row r="796">
          <cell r="R796">
            <v>0</v>
          </cell>
        </row>
        <row r="797">
          <cell r="R797">
            <v>0</v>
          </cell>
        </row>
        <row r="798">
          <cell r="R798">
            <v>0</v>
          </cell>
        </row>
        <row r="799">
          <cell r="R799">
            <v>0</v>
          </cell>
        </row>
        <row r="800">
          <cell r="R800">
            <v>0</v>
          </cell>
        </row>
        <row r="801">
          <cell r="R801">
            <v>0</v>
          </cell>
        </row>
        <row r="802">
          <cell r="R802">
            <v>0</v>
          </cell>
        </row>
        <row r="803">
          <cell r="R803">
            <v>0</v>
          </cell>
        </row>
        <row r="804">
          <cell r="R804">
            <v>0</v>
          </cell>
        </row>
        <row r="805">
          <cell r="R805">
            <v>1541.64</v>
          </cell>
        </row>
        <row r="806">
          <cell r="R806">
            <v>0</v>
          </cell>
        </row>
        <row r="807">
          <cell r="R807">
            <v>1541.64</v>
          </cell>
        </row>
        <row r="808">
          <cell r="R808">
            <v>303.05</v>
          </cell>
        </row>
        <row r="809">
          <cell r="R809">
            <v>0</v>
          </cell>
        </row>
        <row r="810">
          <cell r="R810">
            <v>0</v>
          </cell>
        </row>
        <row r="811">
          <cell r="R811">
            <v>0</v>
          </cell>
        </row>
        <row r="812">
          <cell r="R812">
            <v>1541.64</v>
          </cell>
        </row>
        <row r="813">
          <cell r="R813">
            <v>2978.54</v>
          </cell>
        </row>
        <row r="814">
          <cell r="R814">
            <v>1541.64</v>
          </cell>
        </row>
        <row r="815">
          <cell r="R815">
            <v>0</v>
          </cell>
        </row>
        <row r="816">
          <cell r="R816">
            <v>0</v>
          </cell>
        </row>
        <row r="817">
          <cell r="R817">
            <v>374.86</v>
          </cell>
        </row>
        <row r="818">
          <cell r="R818">
            <v>0</v>
          </cell>
        </row>
        <row r="819">
          <cell r="R819">
            <v>0</v>
          </cell>
        </row>
        <row r="820">
          <cell r="R820">
            <v>0</v>
          </cell>
        </row>
        <row r="821">
          <cell r="R821">
            <v>0</v>
          </cell>
        </row>
        <row r="822">
          <cell r="R822">
            <v>0</v>
          </cell>
        </row>
        <row r="823">
          <cell r="R823">
            <v>0</v>
          </cell>
        </row>
        <row r="824">
          <cell r="R824">
            <v>0</v>
          </cell>
        </row>
        <row r="825">
          <cell r="R825">
            <v>0</v>
          </cell>
        </row>
        <row r="826">
          <cell r="R826">
            <v>0</v>
          </cell>
        </row>
        <row r="827">
          <cell r="R827">
            <v>0</v>
          </cell>
        </row>
        <row r="828">
          <cell r="R828">
            <v>0</v>
          </cell>
        </row>
        <row r="829">
          <cell r="R829">
            <v>4181.38</v>
          </cell>
        </row>
        <row r="830">
          <cell r="R830">
            <v>0</v>
          </cell>
        </row>
        <row r="831">
          <cell r="R831">
            <v>0</v>
          </cell>
        </row>
        <row r="832">
          <cell r="R832">
            <v>0</v>
          </cell>
        </row>
        <row r="833">
          <cell r="R833">
            <v>0</v>
          </cell>
        </row>
        <row r="834">
          <cell r="R834">
            <v>0</v>
          </cell>
        </row>
        <row r="835">
          <cell r="R835">
            <v>0</v>
          </cell>
        </row>
        <row r="836">
          <cell r="R836">
            <v>0</v>
          </cell>
        </row>
        <row r="837">
          <cell r="R837">
            <v>0</v>
          </cell>
        </row>
        <row r="838">
          <cell r="R838">
            <v>0</v>
          </cell>
        </row>
        <row r="839">
          <cell r="R839">
            <v>0</v>
          </cell>
        </row>
        <row r="840">
          <cell r="R840">
            <v>0</v>
          </cell>
        </row>
        <row r="841">
          <cell r="R841">
            <v>0</v>
          </cell>
        </row>
        <row r="842">
          <cell r="R842">
            <v>2648.99</v>
          </cell>
        </row>
        <row r="843">
          <cell r="R843">
            <v>0</v>
          </cell>
        </row>
        <row r="844">
          <cell r="R844">
            <v>1541.64</v>
          </cell>
        </row>
        <row r="845">
          <cell r="R845">
            <v>0</v>
          </cell>
        </row>
        <row r="846">
          <cell r="R846">
            <v>374.86</v>
          </cell>
        </row>
        <row r="847">
          <cell r="R847">
            <v>3051.49</v>
          </cell>
        </row>
        <row r="848">
          <cell r="R848">
            <v>0</v>
          </cell>
        </row>
        <row r="849">
          <cell r="R849">
            <v>0</v>
          </cell>
        </row>
        <row r="850">
          <cell r="R850">
            <v>0</v>
          </cell>
        </row>
        <row r="851">
          <cell r="R851">
            <v>2749.9</v>
          </cell>
        </row>
        <row r="852">
          <cell r="R852">
            <v>0</v>
          </cell>
        </row>
        <row r="853">
          <cell r="R853">
            <v>0</v>
          </cell>
        </row>
        <row r="854">
          <cell r="R854">
            <v>0</v>
          </cell>
        </row>
        <row r="855">
          <cell r="R855">
            <v>0</v>
          </cell>
        </row>
        <row r="856">
          <cell r="R856">
            <v>0</v>
          </cell>
        </row>
        <row r="857">
          <cell r="R857">
            <v>374.86</v>
          </cell>
        </row>
        <row r="858">
          <cell r="R858">
            <v>1937.41</v>
          </cell>
        </row>
        <row r="859">
          <cell r="R859">
            <v>1756.18</v>
          </cell>
        </row>
        <row r="860">
          <cell r="R860">
            <v>0</v>
          </cell>
        </row>
        <row r="861">
          <cell r="R861">
            <v>1937.41</v>
          </cell>
        </row>
        <row r="862">
          <cell r="R862">
            <v>0</v>
          </cell>
        </row>
        <row r="863">
          <cell r="R863">
            <v>374.86</v>
          </cell>
        </row>
        <row r="864">
          <cell r="R864">
            <v>0</v>
          </cell>
        </row>
        <row r="865">
          <cell r="R865">
            <v>0</v>
          </cell>
        </row>
        <row r="866">
          <cell r="R866">
            <v>1937.41</v>
          </cell>
        </row>
        <row r="867">
          <cell r="R867">
            <v>0</v>
          </cell>
        </row>
        <row r="868">
          <cell r="R868">
            <v>1937.41</v>
          </cell>
        </row>
        <row r="869">
          <cell r="R869">
            <v>0</v>
          </cell>
        </row>
        <row r="870">
          <cell r="R870">
            <v>1937.41</v>
          </cell>
        </row>
        <row r="871">
          <cell r="R871">
            <v>374.86</v>
          </cell>
        </row>
        <row r="872">
          <cell r="R872">
            <v>792.03</v>
          </cell>
        </row>
        <row r="873">
          <cell r="R873">
            <v>0</v>
          </cell>
        </row>
        <row r="874">
          <cell r="R874">
            <v>0</v>
          </cell>
        </row>
        <row r="875">
          <cell r="R875">
            <v>0</v>
          </cell>
        </row>
        <row r="876">
          <cell r="R876">
            <v>0</v>
          </cell>
        </row>
        <row r="877">
          <cell r="R877">
            <v>0</v>
          </cell>
        </row>
        <row r="878">
          <cell r="R878">
            <v>0</v>
          </cell>
        </row>
        <row r="879">
          <cell r="R879">
            <v>0</v>
          </cell>
        </row>
        <row r="880">
          <cell r="R880">
            <v>0</v>
          </cell>
        </row>
        <row r="881">
          <cell r="R881">
            <v>3027.49</v>
          </cell>
        </row>
        <row r="882">
          <cell r="R882">
            <v>3060.87</v>
          </cell>
        </row>
        <row r="883">
          <cell r="R883">
            <v>0</v>
          </cell>
        </row>
        <row r="884">
          <cell r="R884">
            <v>0</v>
          </cell>
        </row>
        <row r="885">
          <cell r="R885">
            <v>0</v>
          </cell>
        </row>
        <row r="886">
          <cell r="R886">
            <v>374.86</v>
          </cell>
        </row>
        <row r="887">
          <cell r="R887">
            <v>0</v>
          </cell>
        </row>
        <row r="888">
          <cell r="R888">
            <v>0</v>
          </cell>
        </row>
        <row r="889">
          <cell r="R889">
            <v>374.86</v>
          </cell>
        </row>
        <row r="890">
          <cell r="R890">
            <v>374.86</v>
          </cell>
        </row>
        <row r="891">
          <cell r="R891">
            <v>0</v>
          </cell>
        </row>
        <row r="892">
          <cell r="R892">
            <v>0</v>
          </cell>
        </row>
        <row r="893">
          <cell r="R893">
            <v>0</v>
          </cell>
        </row>
        <row r="894">
          <cell r="R894">
            <v>0</v>
          </cell>
        </row>
        <row r="895">
          <cell r="R895">
            <v>3060.87</v>
          </cell>
        </row>
        <row r="896">
          <cell r="R896">
            <v>0</v>
          </cell>
        </row>
        <row r="897">
          <cell r="R897">
            <v>0</v>
          </cell>
        </row>
        <row r="898">
          <cell r="R898">
            <v>0</v>
          </cell>
        </row>
        <row r="899">
          <cell r="R899">
            <v>316.5</v>
          </cell>
        </row>
        <row r="900">
          <cell r="R900">
            <v>0</v>
          </cell>
        </row>
        <row r="901">
          <cell r="R901">
            <v>0</v>
          </cell>
        </row>
        <row r="902">
          <cell r="R902">
            <v>0</v>
          </cell>
        </row>
        <row r="903">
          <cell r="R903">
            <v>447.65</v>
          </cell>
        </row>
        <row r="904">
          <cell r="R904">
            <v>374.86</v>
          </cell>
        </row>
        <row r="905">
          <cell r="R905">
            <v>0</v>
          </cell>
        </row>
        <row r="906">
          <cell r="R906">
            <v>1937.41</v>
          </cell>
        </row>
        <row r="907">
          <cell r="R907">
            <v>374.86</v>
          </cell>
        </row>
        <row r="908">
          <cell r="R908">
            <v>1937.41</v>
          </cell>
        </row>
        <row r="909">
          <cell r="R909">
            <v>1937.41</v>
          </cell>
        </row>
        <row r="910">
          <cell r="R910">
            <v>1937.41</v>
          </cell>
        </row>
        <row r="911">
          <cell r="R911">
            <v>0</v>
          </cell>
        </row>
        <row r="912">
          <cell r="R912">
            <v>1937.41</v>
          </cell>
        </row>
        <row r="913">
          <cell r="R913">
            <v>1937.41</v>
          </cell>
        </row>
        <row r="914">
          <cell r="R914">
            <v>1937.41</v>
          </cell>
        </row>
        <row r="915">
          <cell r="R915">
            <v>0</v>
          </cell>
        </row>
        <row r="916">
          <cell r="R916">
            <v>0</v>
          </cell>
        </row>
        <row r="917">
          <cell r="R917">
            <v>0</v>
          </cell>
        </row>
        <row r="918">
          <cell r="R918">
            <v>0</v>
          </cell>
        </row>
        <row r="919">
          <cell r="R919">
            <v>0</v>
          </cell>
        </row>
        <row r="920">
          <cell r="R920">
            <v>0</v>
          </cell>
        </row>
        <row r="921">
          <cell r="R921">
            <v>0</v>
          </cell>
        </row>
        <row r="922">
          <cell r="R922">
            <v>0</v>
          </cell>
        </row>
        <row r="923">
          <cell r="R923">
            <v>0</v>
          </cell>
        </row>
        <row r="924">
          <cell r="R924">
            <v>0</v>
          </cell>
        </row>
        <row r="925">
          <cell r="R925">
            <v>1937.41</v>
          </cell>
        </row>
        <row r="926">
          <cell r="R926">
            <v>0</v>
          </cell>
        </row>
        <row r="927">
          <cell r="R927">
            <v>0</v>
          </cell>
        </row>
        <row r="928">
          <cell r="R928">
            <v>1937.41</v>
          </cell>
        </row>
        <row r="929">
          <cell r="R929">
            <v>1937.41</v>
          </cell>
        </row>
        <row r="930">
          <cell r="R930">
            <v>2407.61</v>
          </cell>
        </row>
        <row r="931">
          <cell r="R931">
            <v>1937.41</v>
          </cell>
        </row>
        <row r="932">
          <cell r="R932">
            <v>0</v>
          </cell>
        </row>
        <row r="933">
          <cell r="R933">
            <v>1937.41</v>
          </cell>
        </row>
        <row r="934">
          <cell r="R934">
            <v>0</v>
          </cell>
        </row>
        <row r="935">
          <cell r="R935">
            <v>1937.41</v>
          </cell>
        </row>
        <row r="936">
          <cell r="R936">
            <v>1756.18</v>
          </cell>
        </row>
        <row r="937">
          <cell r="R937">
            <v>1937.41</v>
          </cell>
        </row>
        <row r="938">
          <cell r="R938">
            <v>0</v>
          </cell>
        </row>
        <row r="939">
          <cell r="R939">
            <v>0</v>
          </cell>
        </row>
        <row r="940">
          <cell r="R940">
            <v>1937.41</v>
          </cell>
        </row>
        <row r="941">
          <cell r="R941">
            <v>0</v>
          </cell>
        </row>
        <row r="942">
          <cell r="R942">
            <v>1937.41</v>
          </cell>
        </row>
        <row r="943">
          <cell r="R943">
            <v>0</v>
          </cell>
        </row>
        <row r="944">
          <cell r="R944">
            <v>0</v>
          </cell>
        </row>
        <row r="945">
          <cell r="R945">
            <v>0</v>
          </cell>
        </row>
        <row r="946">
          <cell r="R946">
            <v>869.19</v>
          </cell>
        </row>
        <row r="947">
          <cell r="R947">
            <v>0</v>
          </cell>
        </row>
        <row r="948">
          <cell r="R948">
            <v>0</v>
          </cell>
        </row>
        <row r="949">
          <cell r="R949">
            <v>0</v>
          </cell>
        </row>
        <row r="950">
          <cell r="R950">
            <v>0</v>
          </cell>
        </row>
        <row r="951">
          <cell r="R951">
            <v>5316.18</v>
          </cell>
        </row>
        <row r="952">
          <cell r="R952">
            <v>0</v>
          </cell>
        </row>
        <row r="953">
          <cell r="R953">
            <v>2738.65</v>
          </cell>
        </row>
        <row r="954">
          <cell r="R954">
            <v>1557.74</v>
          </cell>
        </row>
        <row r="955">
          <cell r="R955">
            <v>0</v>
          </cell>
        </row>
        <row r="956">
          <cell r="R956">
            <v>5391.28</v>
          </cell>
        </row>
        <row r="957">
          <cell r="R957">
            <v>202.35</v>
          </cell>
        </row>
        <row r="958">
          <cell r="R958">
            <v>1456.37</v>
          </cell>
        </row>
        <row r="959">
          <cell r="R959">
            <v>0</v>
          </cell>
        </row>
        <row r="960">
          <cell r="R960">
            <v>0</v>
          </cell>
        </row>
        <row r="961">
          <cell r="R961">
            <v>1344.46</v>
          </cell>
        </row>
        <row r="962">
          <cell r="R962">
            <v>0</v>
          </cell>
        </row>
        <row r="963">
          <cell r="R963">
            <v>2407.61</v>
          </cell>
        </row>
        <row r="964">
          <cell r="R964">
            <v>1344.46</v>
          </cell>
        </row>
        <row r="965">
          <cell r="R965">
            <v>0</v>
          </cell>
        </row>
        <row r="966">
          <cell r="R966">
            <v>1483.2</v>
          </cell>
        </row>
        <row r="967">
          <cell r="R967">
            <v>0</v>
          </cell>
        </row>
        <row r="968">
          <cell r="R968">
            <v>0</v>
          </cell>
        </row>
        <row r="969">
          <cell r="R969">
            <v>1010.94</v>
          </cell>
        </row>
        <row r="970">
          <cell r="R970">
            <v>178.46</v>
          </cell>
        </row>
        <row r="971">
          <cell r="R971">
            <v>0</v>
          </cell>
        </row>
        <row r="972">
          <cell r="R972">
            <v>3641.95</v>
          </cell>
        </row>
        <row r="973">
          <cell r="R973">
            <v>181.38</v>
          </cell>
        </row>
        <row r="974">
          <cell r="R974">
            <v>1344.46</v>
          </cell>
        </row>
        <row r="975">
          <cell r="R975">
            <v>0</v>
          </cell>
        </row>
        <row r="976">
          <cell r="R976">
            <v>1412.03</v>
          </cell>
        </row>
        <row r="977">
          <cell r="R977">
            <v>0</v>
          </cell>
        </row>
        <row r="978">
          <cell r="R978">
            <v>1557.74</v>
          </cell>
        </row>
        <row r="979">
          <cell r="R979">
            <v>0</v>
          </cell>
        </row>
        <row r="980">
          <cell r="R980">
            <v>1412.03</v>
          </cell>
        </row>
        <row r="981">
          <cell r="R981">
            <v>1529.68</v>
          </cell>
        </row>
        <row r="982">
          <cell r="R982">
            <v>2407.61</v>
          </cell>
        </row>
        <row r="983">
          <cell r="R983">
            <v>1412.03</v>
          </cell>
        </row>
        <row r="984">
          <cell r="R984">
            <v>1344.46</v>
          </cell>
        </row>
        <row r="985">
          <cell r="R985">
            <v>0</v>
          </cell>
        </row>
        <row r="986">
          <cell r="R986">
            <v>1344.46</v>
          </cell>
        </row>
        <row r="987">
          <cell r="R987">
            <v>0</v>
          </cell>
        </row>
        <row r="988">
          <cell r="R988">
            <v>1412.03</v>
          </cell>
        </row>
        <row r="989">
          <cell r="R989">
            <v>1937.41</v>
          </cell>
        </row>
        <row r="990">
          <cell r="R990">
            <v>0</v>
          </cell>
        </row>
        <row r="991">
          <cell r="R991">
            <v>1267.6300000000001</v>
          </cell>
        </row>
        <row r="992">
          <cell r="R992">
            <v>2901.04</v>
          </cell>
        </row>
        <row r="993">
          <cell r="R993">
            <v>1535.67</v>
          </cell>
        </row>
        <row r="994">
          <cell r="R994">
            <v>0</v>
          </cell>
        </row>
        <row r="995">
          <cell r="R995">
            <v>1483.2</v>
          </cell>
        </row>
        <row r="996">
          <cell r="R996">
            <v>194.02</v>
          </cell>
        </row>
        <row r="997">
          <cell r="R997">
            <v>1324.46</v>
          </cell>
        </row>
        <row r="998">
          <cell r="R998">
            <v>352.11</v>
          </cell>
        </row>
        <row r="999">
          <cell r="R999">
            <v>1484.99</v>
          </cell>
        </row>
        <row r="1000">
          <cell r="R1000">
            <v>0</v>
          </cell>
        </row>
        <row r="1001">
          <cell r="R1001">
            <v>1324.46</v>
          </cell>
        </row>
        <row r="1002">
          <cell r="R1002">
            <v>2738.65</v>
          </cell>
        </row>
        <row r="1003">
          <cell r="R1003">
            <v>1562.51</v>
          </cell>
        </row>
        <row r="1004">
          <cell r="R1004">
            <v>1535.67</v>
          </cell>
        </row>
        <row r="1005">
          <cell r="R1005">
            <v>0</v>
          </cell>
        </row>
        <row r="1006">
          <cell r="R1006">
            <v>1392.03</v>
          </cell>
        </row>
        <row r="1007">
          <cell r="R1007">
            <v>1566.68</v>
          </cell>
        </row>
        <row r="1008">
          <cell r="R1008">
            <v>1583.38</v>
          </cell>
        </row>
        <row r="1009">
          <cell r="R1009">
            <v>1412.03</v>
          </cell>
        </row>
        <row r="1010">
          <cell r="R1010">
            <v>1894.94</v>
          </cell>
        </row>
        <row r="1011">
          <cell r="R1011">
            <v>1344.46</v>
          </cell>
        </row>
        <row r="1012">
          <cell r="R1012">
            <v>0</v>
          </cell>
        </row>
        <row r="1013">
          <cell r="R1013">
            <v>1344.46</v>
          </cell>
        </row>
        <row r="1014">
          <cell r="R1014">
            <v>6616.58</v>
          </cell>
        </row>
        <row r="1015">
          <cell r="R1015">
            <v>1344.46</v>
          </cell>
        </row>
        <row r="1016">
          <cell r="R1016">
            <v>352.11</v>
          </cell>
        </row>
        <row r="1017">
          <cell r="R1017">
            <v>1344.46</v>
          </cell>
        </row>
        <row r="1018">
          <cell r="R1018">
            <v>0</v>
          </cell>
        </row>
        <row r="1019">
          <cell r="R1019">
            <v>1367.7</v>
          </cell>
        </row>
        <row r="1020">
          <cell r="R1020">
            <v>0</v>
          </cell>
        </row>
        <row r="1021">
          <cell r="R1021">
            <v>1324.46</v>
          </cell>
        </row>
        <row r="1022">
          <cell r="R1022">
            <v>1324.46</v>
          </cell>
        </row>
        <row r="1023">
          <cell r="R1023">
            <v>1483.2</v>
          </cell>
        </row>
        <row r="1024">
          <cell r="R1024">
            <v>0</v>
          </cell>
        </row>
        <row r="1025">
          <cell r="R1025">
            <v>1937.41</v>
          </cell>
        </row>
        <row r="1026">
          <cell r="R1026">
            <v>2918.8</v>
          </cell>
        </row>
        <row r="1027">
          <cell r="R1027">
            <v>1937.41</v>
          </cell>
        </row>
        <row r="1028">
          <cell r="R1028">
            <v>0</v>
          </cell>
        </row>
        <row r="1029">
          <cell r="R1029">
            <v>1937.41</v>
          </cell>
        </row>
        <row r="1030">
          <cell r="R1030">
            <v>0</v>
          </cell>
        </row>
        <row r="1031">
          <cell r="R1031">
            <v>1605.44</v>
          </cell>
        </row>
        <row r="1032">
          <cell r="R1032">
            <v>0</v>
          </cell>
        </row>
        <row r="1033">
          <cell r="R1033">
            <v>1937.41</v>
          </cell>
        </row>
        <row r="1034">
          <cell r="R1034">
            <v>0</v>
          </cell>
        </row>
        <row r="1035">
          <cell r="R1035">
            <v>1937.41</v>
          </cell>
        </row>
        <row r="1036">
          <cell r="R1036">
            <v>1392.03</v>
          </cell>
        </row>
        <row r="1037">
          <cell r="R1037">
            <v>1937.41</v>
          </cell>
        </row>
        <row r="1038">
          <cell r="R1038">
            <v>0</v>
          </cell>
        </row>
        <row r="1039">
          <cell r="R1039">
            <v>2098.4899999999998</v>
          </cell>
        </row>
        <row r="1040">
          <cell r="R1040">
            <v>1937.41</v>
          </cell>
        </row>
        <row r="1041">
          <cell r="R1041">
            <v>2369.14</v>
          </cell>
        </row>
        <row r="1042">
          <cell r="R1042">
            <v>1937.41</v>
          </cell>
        </row>
        <row r="1043">
          <cell r="R1043">
            <v>1437.29</v>
          </cell>
        </row>
        <row r="1044">
          <cell r="R1044">
            <v>1535.67</v>
          </cell>
        </row>
        <row r="1045">
          <cell r="R1045">
            <v>0</v>
          </cell>
        </row>
        <row r="1046">
          <cell r="R1046">
            <v>5020.3</v>
          </cell>
        </row>
        <row r="1047">
          <cell r="R1047">
            <v>1937.41</v>
          </cell>
        </row>
        <row r="1048">
          <cell r="R1048">
            <v>1392.03</v>
          </cell>
        </row>
        <row r="1049">
          <cell r="R1049">
            <v>1937.41</v>
          </cell>
        </row>
        <row r="1050">
          <cell r="R1050">
            <v>0</v>
          </cell>
        </row>
        <row r="1051">
          <cell r="R1051">
            <v>0</v>
          </cell>
        </row>
        <row r="1052">
          <cell r="R1052">
            <v>1392.03</v>
          </cell>
        </row>
        <row r="1053">
          <cell r="R1053">
            <v>1937.41</v>
          </cell>
        </row>
        <row r="1054">
          <cell r="R1054">
            <v>0</v>
          </cell>
        </row>
        <row r="1055">
          <cell r="R1055">
            <v>1392.03</v>
          </cell>
        </row>
        <row r="1056">
          <cell r="R1056">
            <v>1937.41</v>
          </cell>
        </row>
        <row r="1057">
          <cell r="R1057">
            <v>0</v>
          </cell>
        </row>
        <row r="1058">
          <cell r="R1058">
            <v>12062.66</v>
          </cell>
        </row>
        <row r="1059">
          <cell r="R1059">
            <v>1535.67</v>
          </cell>
        </row>
        <row r="1060">
          <cell r="R1060">
            <v>1937.41</v>
          </cell>
        </row>
        <row r="1061">
          <cell r="R1061">
            <v>1392.03</v>
          </cell>
        </row>
        <row r="1062">
          <cell r="R1062">
            <v>1937.41</v>
          </cell>
        </row>
        <row r="1063">
          <cell r="R1063">
            <v>1535.67</v>
          </cell>
        </row>
        <row r="1064">
          <cell r="R1064">
            <v>1937.41</v>
          </cell>
        </row>
        <row r="1065">
          <cell r="R1065">
            <v>0</v>
          </cell>
        </row>
        <row r="1066">
          <cell r="R1066">
            <v>1392.03</v>
          </cell>
        </row>
        <row r="1067">
          <cell r="R1067">
            <v>1937.41</v>
          </cell>
        </row>
        <row r="1068">
          <cell r="R1068">
            <v>1483.2</v>
          </cell>
        </row>
        <row r="1069">
          <cell r="R1069">
            <v>0</v>
          </cell>
        </row>
        <row r="1070">
          <cell r="R1070">
            <v>749.42</v>
          </cell>
        </row>
        <row r="1071">
          <cell r="R1071">
            <v>1535.67</v>
          </cell>
        </row>
        <row r="1072">
          <cell r="R1072">
            <v>1436.35</v>
          </cell>
        </row>
        <row r="1073">
          <cell r="R1073">
            <v>1535.67</v>
          </cell>
        </row>
        <row r="1074">
          <cell r="R1074">
            <v>1392.03</v>
          </cell>
        </row>
        <row r="1075">
          <cell r="R1075">
            <v>1392.03</v>
          </cell>
        </row>
        <row r="1076">
          <cell r="R1076">
            <v>1392.03</v>
          </cell>
        </row>
        <row r="1077">
          <cell r="R1077">
            <v>1392.03</v>
          </cell>
        </row>
        <row r="1078">
          <cell r="R1078">
            <v>1392.03</v>
          </cell>
        </row>
        <row r="1079">
          <cell r="R1079">
            <v>1535.67</v>
          </cell>
        </row>
        <row r="1080">
          <cell r="R1080">
            <v>1392.03</v>
          </cell>
        </row>
        <row r="1081">
          <cell r="R1081">
            <v>338.9</v>
          </cell>
        </row>
        <row r="1082">
          <cell r="R1082">
            <v>1392.03</v>
          </cell>
        </row>
        <row r="1083">
          <cell r="R1083">
            <v>1583.38</v>
          </cell>
        </row>
        <row r="1084">
          <cell r="R1084">
            <v>0</v>
          </cell>
        </row>
        <row r="1085">
          <cell r="R1085">
            <v>1507.98</v>
          </cell>
        </row>
        <row r="1086">
          <cell r="R1086">
            <v>1367.7</v>
          </cell>
        </row>
        <row r="1087">
          <cell r="R1087">
            <v>1142.5899999999999</v>
          </cell>
        </row>
        <row r="1088">
          <cell r="R1088">
            <v>1483.2</v>
          </cell>
        </row>
        <row r="1089">
          <cell r="R1089">
            <v>0</v>
          </cell>
        </row>
        <row r="1090">
          <cell r="R1090">
            <v>1344.46</v>
          </cell>
        </row>
        <row r="1091">
          <cell r="R1091">
            <v>1937.41</v>
          </cell>
        </row>
        <row r="1092">
          <cell r="R1092">
            <v>1344.46</v>
          </cell>
        </row>
        <row r="1093">
          <cell r="R1093">
            <v>1937.41</v>
          </cell>
        </row>
        <row r="1094">
          <cell r="R1094">
            <v>257.83</v>
          </cell>
        </row>
        <row r="1095">
          <cell r="R1095">
            <v>1344.46</v>
          </cell>
        </row>
        <row r="1096">
          <cell r="R1096">
            <v>1937.41</v>
          </cell>
        </row>
        <row r="1097">
          <cell r="R1097">
            <v>0</v>
          </cell>
        </row>
        <row r="1098">
          <cell r="R1098">
            <v>5586.04</v>
          </cell>
        </row>
        <row r="1099">
          <cell r="R1099">
            <v>2502.67</v>
          </cell>
        </row>
        <row r="1100">
          <cell r="R1100">
            <v>1344.46</v>
          </cell>
        </row>
        <row r="1101">
          <cell r="R1101">
            <v>1937.41</v>
          </cell>
        </row>
        <row r="1102">
          <cell r="R1102">
            <v>0</v>
          </cell>
        </row>
        <row r="1103">
          <cell r="R1103">
            <v>1344.46</v>
          </cell>
        </row>
        <row r="1104">
          <cell r="R1104">
            <v>1937.41</v>
          </cell>
        </row>
        <row r="1105">
          <cell r="R1105">
            <v>1344.46</v>
          </cell>
        </row>
        <row r="1106">
          <cell r="R1106">
            <v>1937.41</v>
          </cell>
        </row>
        <row r="1107">
          <cell r="R1107">
            <v>347.46</v>
          </cell>
        </row>
        <row r="1108">
          <cell r="R1108">
            <v>1344.46</v>
          </cell>
        </row>
        <row r="1109">
          <cell r="R1109">
            <v>1937.41</v>
          </cell>
        </row>
        <row r="1110">
          <cell r="R1110">
            <v>0</v>
          </cell>
        </row>
        <row r="1111">
          <cell r="R1111">
            <v>307.89</v>
          </cell>
        </row>
        <row r="1112">
          <cell r="R1112">
            <v>1529.68</v>
          </cell>
        </row>
        <row r="1113">
          <cell r="R1113">
            <v>0</v>
          </cell>
        </row>
        <row r="1114">
          <cell r="R1114">
            <v>1937.41</v>
          </cell>
        </row>
        <row r="1115">
          <cell r="R1115">
            <v>0</v>
          </cell>
        </row>
        <row r="1116">
          <cell r="R1116">
            <v>1529.68</v>
          </cell>
        </row>
        <row r="1117">
          <cell r="R1117">
            <v>1937.41</v>
          </cell>
        </row>
        <row r="1118">
          <cell r="R1118">
            <v>1344.46</v>
          </cell>
        </row>
        <row r="1119">
          <cell r="R1119">
            <v>1937.41</v>
          </cell>
        </row>
        <row r="1120">
          <cell r="R1120">
            <v>1344.46</v>
          </cell>
        </row>
        <row r="1121">
          <cell r="R1121">
            <v>0</v>
          </cell>
        </row>
        <row r="1122">
          <cell r="R1122">
            <v>1937.41</v>
          </cell>
        </row>
        <row r="1123">
          <cell r="R1123">
            <v>1344.46</v>
          </cell>
        </row>
        <row r="1124">
          <cell r="R1124">
            <v>0</v>
          </cell>
        </row>
        <row r="1125">
          <cell r="R1125">
            <v>1344.46</v>
          </cell>
        </row>
        <row r="1126">
          <cell r="R1126">
            <v>0</v>
          </cell>
        </row>
        <row r="1127">
          <cell r="R1127">
            <v>1937.41</v>
          </cell>
        </row>
        <row r="1128">
          <cell r="R1128">
            <v>1344.46</v>
          </cell>
        </row>
        <row r="1129">
          <cell r="R1129">
            <v>1937.41</v>
          </cell>
        </row>
        <row r="1130">
          <cell r="R1130">
            <v>347.46</v>
          </cell>
        </row>
        <row r="1131">
          <cell r="R1131">
            <v>1344.46</v>
          </cell>
        </row>
        <row r="1132">
          <cell r="R1132">
            <v>288.52</v>
          </cell>
        </row>
        <row r="1133">
          <cell r="R1133">
            <v>1344.46</v>
          </cell>
        </row>
        <row r="1134">
          <cell r="R1134">
            <v>1937.41</v>
          </cell>
        </row>
        <row r="1135">
          <cell r="R1135">
            <v>0</v>
          </cell>
        </row>
        <row r="1136">
          <cell r="R1136">
            <v>1412.03</v>
          </cell>
        </row>
        <row r="1137">
          <cell r="R1137">
            <v>1937.41</v>
          </cell>
        </row>
        <row r="1138">
          <cell r="R1138">
            <v>1529.68</v>
          </cell>
        </row>
        <row r="1139">
          <cell r="R1139">
            <v>1937.41</v>
          </cell>
        </row>
        <row r="1140">
          <cell r="R1140">
            <v>0</v>
          </cell>
        </row>
        <row r="1141">
          <cell r="R1141">
            <v>1672.88</v>
          </cell>
        </row>
        <row r="1142">
          <cell r="R1142">
            <v>1937.41</v>
          </cell>
        </row>
        <row r="1143">
          <cell r="R1143">
            <v>1557.74</v>
          </cell>
        </row>
        <row r="1144">
          <cell r="R1144">
            <v>0</v>
          </cell>
        </row>
        <row r="1145">
          <cell r="R1145">
            <v>1937.41</v>
          </cell>
        </row>
        <row r="1146">
          <cell r="R1146">
            <v>0</v>
          </cell>
        </row>
        <row r="1147">
          <cell r="R1147">
            <v>1412.03</v>
          </cell>
        </row>
        <row r="1148">
          <cell r="R1148">
            <v>1937.41</v>
          </cell>
        </row>
        <row r="1149">
          <cell r="R1149">
            <v>1344.46</v>
          </cell>
        </row>
        <row r="1150">
          <cell r="R1150">
            <v>0</v>
          </cell>
        </row>
        <row r="1151">
          <cell r="R1151">
            <v>1937.41</v>
          </cell>
        </row>
        <row r="1152">
          <cell r="R1152">
            <v>1344.46</v>
          </cell>
        </row>
        <row r="1153">
          <cell r="R1153">
            <v>0</v>
          </cell>
        </row>
        <row r="1154">
          <cell r="R1154">
            <v>1937.41</v>
          </cell>
        </row>
        <row r="1155">
          <cell r="R1155">
            <v>3092.83</v>
          </cell>
        </row>
        <row r="1156">
          <cell r="R1156">
            <v>1937.41</v>
          </cell>
        </row>
        <row r="1157">
          <cell r="R1157">
            <v>404.71</v>
          </cell>
        </row>
        <row r="1158">
          <cell r="R1158">
            <v>1344.46</v>
          </cell>
        </row>
        <row r="1159">
          <cell r="R1159">
            <v>0</v>
          </cell>
        </row>
        <row r="1160">
          <cell r="R1160">
            <v>1937.41</v>
          </cell>
        </row>
        <row r="1161">
          <cell r="R1161">
            <v>1344.46</v>
          </cell>
        </row>
        <row r="1162">
          <cell r="R1162">
            <v>1937.41</v>
          </cell>
        </row>
        <row r="1163">
          <cell r="R1163">
            <v>0</v>
          </cell>
        </row>
        <row r="1164">
          <cell r="R1164">
            <v>331.83</v>
          </cell>
        </row>
        <row r="1165">
          <cell r="R1165">
            <v>1344.46</v>
          </cell>
        </row>
        <row r="1166">
          <cell r="R1166">
            <v>1937.41</v>
          </cell>
        </row>
        <row r="1167">
          <cell r="R1167">
            <v>1344.46</v>
          </cell>
        </row>
        <row r="1168">
          <cell r="R1168">
            <v>0</v>
          </cell>
        </row>
        <row r="1169">
          <cell r="R1169">
            <v>1937.41</v>
          </cell>
        </row>
        <row r="1170">
          <cell r="R1170">
            <v>1344.46</v>
          </cell>
        </row>
        <row r="1171">
          <cell r="R1171">
            <v>0</v>
          </cell>
        </row>
        <row r="1172">
          <cell r="R1172">
            <v>1937.41</v>
          </cell>
        </row>
        <row r="1173">
          <cell r="R1173">
            <v>1344.46</v>
          </cell>
        </row>
        <row r="1174">
          <cell r="R1174">
            <v>1937.41</v>
          </cell>
        </row>
        <row r="1175">
          <cell r="R1175">
            <v>1344.46</v>
          </cell>
        </row>
        <row r="1176">
          <cell r="R1176">
            <v>1937.41</v>
          </cell>
        </row>
        <row r="1177">
          <cell r="R1177">
            <v>1344.46</v>
          </cell>
        </row>
        <row r="1178">
          <cell r="R1178">
            <v>0</v>
          </cell>
        </row>
        <row r="1179">
          <cell r="R1179">
            <v>1937.41</v>
          </cell>
        </row>
        <row r="1180">
          <cell r="R1180">
            <v>1344.46</v>
          </cell>
        </row>
        <row r="1181">
          <cell r="R1181">
            <v>0</v>
          </cell>
        </row>
        <row r="1182">
          <cell r="R1182">
            <v>1937.41</v>
          </cell>
        </row>
        <row r="1183">
          <cell r="R1183">
            <v>310.67</v>
          </cell>
        </row>
        <row r="1184">
          <cell r="R1184">
            <v>1344.46</v>
          </cell>
        </row>
        <row r="1185">
          <cell r="R1185">
            <v>1937.41</v>
          </cell>
        </row>
        <row r="1186">
          <cell r="R1186">
            <v>1344.46</v>
          </cell>
        </row>
        <row r="1187">
          <cell r="R1187">
            <v>1756.18</v>
          </cell>
        </row>
        <row r="1188">
          <cell r="R1188">
            <v>0</v>
          </cell>
        </row>
        <row r="1189">
          <cell r="R1189">
            <v>1344.46</v>
          </cell>
        </row>
        <row r="1190">
          <cell r="R1190">
            <v>1937.41</v>
          </cell>
        </row>
        <row r="1191">
          <cell r="R1191">
            <v>1412.03</v>
          </cell>
        </row>
        <row r="1192">
          <cell r="R1192">
            <v>1937.41</v>
          </cell>
        </row>
        <row r="1193">
          <cell r="R1193">
            <v>404.71</v>
          </cell>
        </row>
        <row r="1194">
          <cell r="R1194">
            <v>1412.03</v>
          </cell>
        </row>
        <row r="1195">
          <cell r="R1195">
            <v>0</v>
          </cell>
        </row>
        <row r="1196">
          <cell r="R1196">
            <v>310.67</v>
          </cell>
        </row>
        <row r="1197">
          <cell r="R1197">
            <v>3759.92</v>
          </cell>
        </row>
        <row r="1198">
          <cell r="R1198">
            <v>1751.26</v>
          </cell>
        </row>
        <row r="1199">
          <cell r="R1199">
            <v>1412.03</v>
          </cell>
        </row>
        <row r="1200">
          <cell r="R1200">
            <v>347.46</v>
          </cell>
        </row>
        <row r="1201">
          <cell r="R1201">
            <v>1535.67</v>
          </cell>
        </row>
        <row r="1202">
          <cell r="R1202">
            <v>3119.87</v>
          </cell>
        </row>
        <row r="1203">
          <cell r="R1203">
            <v>1535.67</v>
          </cell>
        </row>
        <row r="1204">
          <cell r="R1204">
            <v>0</v>
          </cell>
        </row>
        <row r="1205">
          <cell r="R1205">
            <v>339.38</v>
          </cell>
        </row>
        <row r="1206">
          <cell r="R1206">
            <v>1392.03</v>
          </cell>
        </row>
        <row r="1207">
          <cell r="R1207">
            <v>1142.5899999999999</v>
          </cell>
        </row>
        <row r="1208">
          <cell r="R1208">
            <v>1392.03</v>
          </cell>
        </row>
        <row r="1209">
          <cell r="R1209">
            <v>1435.27</v>
          </cell>
        </row>
        <row r="1210">
          <cell r="R1210">
            <v>338.9</v>
          </cell>
        </row>
        <row r="1211">
          <cell r="R1211">
            <v>347.46</v>
          </cell>
        </row>
        <row r="1212">
          <cell r="R1212">
            <v>1487.97</v>
          </cell>
        </row>
        <row r="1213">
          <cell r="R1213">
            <v>347.46</v>
          </cell>
        </row>
        <row r="1214">
          <cell r="R1214">
            <v>6931.3</v>
          </cell>
        </row>
        <row r="1215">
          <cell r="R1215">
            <v>1159.47</v>
          </cell>
        </row>
        <row r="1216">
          <cell r="R1216">
            <v>277.88</v>
          </cell>
        </row>
        <row r="1217">
          <cell r="R1217">
            <v>1392.03</v>
          </cell>
        </row>
        <row r="1218">
          <cell r="R1218">
            <v>0</v>
          </cell>
        </row>
        <row r="1219">
          <cell r="R1219">
            <v>257.83</v>
          </cell>
        </row>
        <row r="1220">
          <cell r="R1220">
            <v>1392.03</v>
          </cell>
        </row>
        <row r="1221">
          <cell r="R1221">
            <v>0</v>
          </cell>
        </row>
        <row r="1222">
          <cell r="R1222">
            <v>1392.03</v>
          </cell>
        </row>
        <row r="1223">
          <cell r="R1223">
            <v>1392.03</v>
          </cell>
        </row>
        <row r="1224">
          <cell r="R1224">
            <v>1958.28</v>
          </cell>
        </row>
        <row r="1225">
          <cell r="R1225">
            <v>1392.03</v>
          </cell>
        </row>
        <row r="1226">
          <cell r="R1226">
            <v>1424.5</v>
          </cell>
        </row>
        <row r="1227">
          <cell r="R1227">
            <v>1392.03</v>
          </cell>
        </row>
        <row r="1228">
          <cell r="R1228">
            <v>1535.67</v>
          </cell>
        </row>
        <row r="1229">
          <cell r="R1229">
            <v>331.83</v>
          </cell>
        </row>
        <row r="1230">
          <cell r="R1230">
            <v>1392.03</v>
          </cell>
        </row>
        <row r="1231">
          <cell r="R1231">
            <v>0</v>
          </cell>
        </row>
        <row r="1232">
          <cell r="R1232">
            <v>1059.3399999999999</v>
          </cell>
        </row>
        <row r="1233">
          <cell r="R1233">
            <v>1392.03</v>
          </cell>
        </row>
        <row r="1234">
          <cell r="R1234">
            <v>1508.84</v>
          </cell>
        </row>
        <row r="1235">
          <cell r="R1235">
            <v>404.71</v>
          </cell>
        </row>
        <row r="1236">
          <cell r="R1236">
            <v>1080.76</v>
          </cell>
        </row>
        <row r="1237">
          <cell r="R1237">
            <v>0</v>
          </cell>
        </row>
        <row r="1238">
          <cell r="R1238">
            <v>1324.46</v>
          </cell>
        </row>
        <row r="1239">
          <cell r="R1239">
            <v>7530.92</v>
          </cell>
        </row>
        <row r="1240">
          <cell r="R1240">
            <v>1461.14</v>
          </cell>
        </row>
        <row r="1241">
          <cell r="R1241">
            <v>9804.68</v>
          </cell>
        </row>
        <row r="1242">
          <cell r="R1242">
            <v>1324.46</v>
          </cell>
        </row>
        <row r="1243">
          <cell r="R1243">
            <v>0</v>
          </cell>
        </row>
        <row r="1244">
          <cell r="R1244">
            <v>0</v>
          </cell>
        </row>
        <row r="1245">
          <cell r="R1245">
            <v>331.83</v>
          </cell>
        </row>
        <row r="1246">
          <cell r="R1246">
            <v>1461.14</v>
          </cell>
        </row>
        <row r="1247">
          <cell r="R1247">
            <v>739.13</v>
          </cell>
        </row>
        <row r="1248">
          <cell r="R1248">
            <v>3426.63</v>
          </cell>
        </row>
        <row r="1249">
          <cell r="R1249">
            <v>346.93</v>
          </cell>
        </row>
        <row r="1250">
          <cell r="R1250">
            <v>338.9</v>
          </cell>
        </row>
        <row r="1251">
          <cell r="R1251">
            <v>1412.03</v>
          </cell>
        </row>
        <row r="1252">
          <cell r="R1252">
            <v>1344.46</v>
          </cell>
        </row>
        <row r="1253">
          <cell r="R1253">
            <v>3703.68</v>
          </cell>
        </row>
        <row r="1254">
          <cell r="R1254">
            <v>1344.46</v>
          </cell>
        </row>
        <row r="1255">
          <cell r="R1255">
            <v>3686.28</v>
          </cell>
        </row>
        <row r="1256">
          <cell r="R1256">
            <v>1412.03</v>
          </cell>
        </row>
        <row r="1257">
          <cell r="R1257">
            <v>1557.74</v>
          </cell>
        </row>
        <row r="1258">
          <cell r="R1258">
            <v>1344.46</v>
          </cell>
        </row>
        <row r="1259">
          <cell r="R1259">
            <v>0</v>
          </cell>
        </row>
        <row r="1260">
          <cell r="R1260">
            <v>1658.81</v>
          </cell>
        </row>
        <row r="1261">
          <cell r="R1261">
            <v>1489.97</v>
          </cell>
        </row>
        <row r="1262">
          <cell r="R1262">
            <v>347.46</v>
          </cell>
        </row>
        <row r="1263">
          <cell r="R1263">
            <v>2903.96</v>
          </cell>
        </row>
        <row r="1264">
          <cell r="R1264">
            <v>1483.2</v>
          </cell>
        </row>
        <row r="1265">
          <cell r="R1265">
            <v>0</v>
          </cell>
        </row>
        <row r="1266">
          <cell r="R1266">
            <v>1412.03</v>
          </cell>
        </row>
        <row r="1267">
          <cell r="R1267">
            <v>1529.68</v>
          </cell>
        </row>
        <row r="1268">
          <cell r="R1268">
            <v>0</v>
          </cell>
        </row>
        <row r="1269">
          <cell r="R1269">
            <v>347.46</v>
          </cell>
        </row>
        <row r="1270">
          <cell r="R1270">
            <v>1535.67</v>
          </cell>
        </row>
        <row r="1271">
          <cell r="R1271">
            <v>1059.3399999999999</v>
          </cell>
        </row>
        <row r="1272">
          <cell r="R1272">
            <v>347.46</v>
          </cell>
        </row>
        <row r="1273">
          <cell r="R1273">
            <v>0</v>
          </cell>
        </row>
        <row r="1274">
          <cell r="R1274">
            <v>1785.97</v>
          </cell>
        </row>
        <row r="1275">
          <cell r="R1275">
            <v>1059.3399999999999</v>
          </cell>
        </row>
        <row r="1276">
          <cell r="R1276">
            <v>7098.91</v>
          </cell>
        </row>
        <row r="1277">
          <cell r="R1277">
            <v>1557.74</v>
          </cell>
        </row>
        <row r="1278">
          <cell r="R1278">
            <v>1059.3399999999999</v>
          </cell>
        </row>
        <row r="1279">
          <cell r="R1279">
            <v>1557.74</v>
          </cell>
        </row>
        <row r="1280">
          <cell r="R1280">
            <v>1557.74</v>
          </cell>
        </row>
        <row r="1281">
          <cell r="R1281">
            <v>0</v>
          </cell>
        </row>
        <row r="1282">
          <cell r="R1282">
            <v>1557.74</v>
          </cell>
        </row>
        <row r="1283">
          <cell r="R1283">
            <v>1392.03</v>
          </cell>
        </row>
        <row r="1284">
          <cell r="R1284">
            <v>0</v>
          </cell>
        </row>
        <row r="1285">
          <cell r="R1285">
            <v>1059.3399999999999</v>
          </cell>
        </row>
        <row r="1286">
          <cell r="R1286">
            <v>1483.2</v>
          </cell>
        </row>
        <row r="1287">
          <cell r="R1287">
            <v>0</v>
          </cell>
        </row>
        <row r="1288">
          <cell r="R1288">
            <v>2840.51</v>
          </cell>
        </row>
        <row r="1289">
          <cell r="R1289">
            <v>290.95999999999998</v>
          </cell>
        </row>
        <row r="1290">
          <cell r="R1290">
            <v>1070.94</v>
          </cell>
        </row>
        <row r="1291">
          <cell r="R1291">
            <v>1348.79</v>
          </cell>
        </row>
        <row r="1292">
          <cell r="R1292">
            <v>8760.64</v>
          </cell>
        </row>
        <row r="1293">
          <cell r="R1293">
            <v>0</v>
          </cell>
        </row>
        <row r="1294">
          <cell r="R1294">
            <v>1324.46</v>
          </cell>
        </row>
        <row r="1295">
          <cell r="R1295">
            <v>338.9</v>
          </cell>
        </row>
        <row r="1296">
          <cell r="R1296">
            <v>1059.3399999999999</v>
          </cell>
        </row>
        <row r="1297">
          <cell r="R1297">
            <v>1348.79</v>
          </cell>
        </row>
        <row r="1298">
          <cell r="R1298">
            <v>0</v>
          </cell>
        </row>
        <row r="1299">
          <cell r="R1299">
            <v>1059.3399999999999</v>
          </cell>
        </row>
        <row r="1300">
          <cell r="R1300">
            <v>1344.46</v>
          </cell>
        </row>
        <row r="1301">
          <cell r="R1301">
            <v>0</v>
          </cell>
        </row>
        <row r="1302">
          <cell r="R1302">
            <v>404.71</v>
          </cell>
        </row>
        <row r="1303">
          <cell r="R1303">
            <v>1324.46</v>
          </cell>
        </row>
        <row r="1304">
          <cell r="R1304">
            <v>1059.3399999999999</v>
          </cell>
        </row>
        <row r="1305">
          <cell r="R1305">
            <v>1505.86</v>
          </cell>
        </row>
        <row r="1306">
          <cell r="R1306">
            <v>0</v>
          </cell>
        </row>
        <row r="1307">
          <cell r="R1307">
            <v>1324.46</v>
          </cell>
        </row>
        <row r="1308">
          <cell r="R1308">
            <v>1547.28</v>
          </cell>
        </row>
        <row r="1309">
          <cell r="R1309">
            <v>0</v>
          </cell>
        </row>
        <row r="1310">
          <cell r="R1310">
            <v>1435.27</v>
          </cell>
        </row>
        <row r="1311">
          <cell r="R1311">
            <v>1483.2</v>
          </cell>
        </row>
        <row r="1312">
          <cell r="R1312">
            <v>265.89</v>
          </cell>
        </row>
        <row r="1313">
          <cell r="R1313">
            <v>1324.46</v>
          </cell>
        </row>
        <row r="1314">
          <cell r="R1314">
            <v>1344.46</v>
          </cell>
        </row>
        <row r="1315">
          <cell r="R1315">
            <v>0</v>
          </cell>
        </row>
        <row r="1316">
          <cell r="R1316">
            <v>3824.29</v>
          </cell>
        </row>
        <row r="1317">
          <cell r="R1317">
            <v>1534.37</v>
          </cell>
        </row>
        <row r="1318">
          <cell r="R1318">
            <v>1510.03</v>
          </cell>
        </row>
        <row r="1319">
          <cell r="R1319">
            <v>0</v>
          </cell>
        </row>
        <row r="1320">
          <cell r="R1320">
            <v>305.04000000000002</v>
          </cell>
        </row>
        <row r="1321">
          <cell r="R1321">
            <v>1362.35</v>
          </cell>
        </row>
        <row r="1322">
          <cell r="R1322">
            <v>1461.14</v>
          </cell>
        </row>
        <row r="1323">
          <cell r="R1323">
            <v>1344.46</v>
          </cell>
        </row>
        <row r="1324">
          <cell r="R1324">
            <v>265.89</v>
          </cell>
        </row>
        <row r="1325">
          <cell r="R1325">
            <v>1507.98</v>
          </cell>
        </row>
        <row r="1326">
          <cell r="R1326">
            <v>265.89</v>
          </cell>
        </row>
        <row r="1327">
          <cell r="R1327">
            <v>1461.14</v>
          </cell>
        </row>
        <row r="1328">
          <cell r="R1328">
            <v>2105.27</v>
          </cell>
        </row>
        <row r="1329">
          <cell r="R1329">
            <v>1344.46</v>
          </cell>
        </row>
        <row r="1330">
          <cell r="R1330">
            <v>364.98</v>
          </cell>
        </row>
        <row r="1331">
          <cell r="R1331">
            <v>1324.46</v>
          </cell>
        </row>
        <row r="1332">
          <cell r="R1332">
            <v>0</v>
          </cell>
        </row>
        <row r="1333">
          <cell r="R1333">
            <v>1516.78</v>
          </cell>
        </row>
        <row r="1334">
          <cell r="R1334">
            <v>260.16000000000003</v>
          </cell>
        </row>
        <row r="1335">
          <cell r="R1335">
            <v>1566.68</v>
          </cell>
        </row>
        <row r="1336">
          <cell r="R1336">
            <v>1324.46</v>
          </cell>
        </row>
        <row r="1337">
          <cell r="R1337">
            <v>0</v>
          </cell>
        </row>
        <row r="1338">
          <cell r="R1338">
            <v>1461.14</v>
          </cell>
        </row>
        <row r="1339">
          <cell r="R1339">
            <v>1344.46</v>
          </cell>
        </row>
        <row r="1340">
          <cell r="R1340">
            <v>1324.46</v>
          </cell>
        </row>
        <row r="1341">
          <cell r="R1341">
            <v>0</v>
          </cell>
        </row>
        <row r="1342">
          <cell r="R1342">
            <v>356.73</v>
          </cell>
        </row>
        <row r="1343">
          <cell r="R1343">
            <v>1324.46</v>
          </cell>
        </row>
        <row r="1344">
          <cell r="R1344">
            <v>1483.2</v>
          </cell>
        </row>
        <row r="1345">
          <cell r="R1345">
            <v>0</v>
          </cell>
        </row>
        <row r="1346">
          <cell r="R1346">
            <v>1368.79</v>
          </cell>
        </row>
        <row r="1347">
          <cell r="R1347">
            <v>11269.91</v>
          </cell>
        </row>
        <row r="1348">
          <cell r="R1348">
            <v>310.67</v>
          </cell>
        </row>
        <row r="1349">
          <cell r="R1349">
            <v>298.72000000000003</v>
          </cell>
        </row>
        <row r="1350">
          <cell r="R1350">
            <v>1344.46</v>
          </cell>
        </row>
        <row r="1351">
          <cell r="R1351">
            <v>8489.82</v>
          </cell>
        </row>
        <row r="1352">
          <cell r="R1352">
            <v>1332.57</v>
          </cell>
        </row>
        <row r="1353">
          <cell r="R1353">
            <v>1483.2</v>
          </cell>
        </row>
        <row r="1354">
          <cell r="R1354">
            <v>0</v>
          </cell>
        </row>
        <row r="1355">
          <cell r="R1355">
            <v>0</v>
          </cell>
        </row>
        <row r="1356">
          <cell r="R1356">
            <v>1730.66</v>
          </cell>
        </row>
        <row r="1357">
          <cell r="R1357">
            <v>1483.2</v>
          </cell>
        </row>
        <row r="1358">
          <cell r="R1358">
            <v>0</v>
          </cell>
        </row>
        <row r="1359">
          <cell r="R1359">
            <v>2944.84</v>
          </cell>
        </row>
        <row r="1360">
          <cell r="R1360">
            <v>1412.03</v>
          </cell>
        </row>
        <row r="1361">
          <cell r="R1361">
            <v>0</v>
          </cell>
        </row>
        <row r="1362">
          <cell r="R1362">
            <v>349.06</v>
          </cell>
        </row>
        <row r="1363">
          <cell r="R1363">
            <v>349.06</v>
          </cell>
        </row>
        <row r="1364">
          <cell r="R1364">
            <v>1412.03</v>
          </cell>
        </row>
        <row r="1365">
          <cell r="R1365">
            <v>344.32</v>
          </cell>
        </row>
        <row r="1366">
          <cell r="R1366">
            <v>349.06</v>
          </cell>
        </row>
        <row r="1367">
          <cell r="R1367">
            <v>0</v>
          </cell>
        </row>
        <row r="1368">
          <cell r="R1368">
            <v>2918.8</v>
          </cell>
        </row>
        <row r="1369">
          <cell r="R1369">
            <v>1400.13</v>
          </cell>
        </row>
        <row r="1370">
          <cell r="R1370">
            <v>0</v>
          </cell>
        </row>
        <row r="1371">
          <cell r="R1371">
            <v>1344.46</v>
          </cell>
        </row>
        <row r="1372">
          <cell r="R1372">
            <v>259.05</v>
          </cell>
        </row>
        <row r="1373">
          <cell r="R1373">
            <v>422.03</v>
          </cell>
        </row>
        <row r="1374">
          <cell r="R1374">
            <v>0</v>
          </cell>
        </row>
        <row r="1375">
          <cell r="R1375">
            <v>3385.77</v>
          </cell>
        </row>
        <row r="1376">
          <cell r="R1376">
            <v>0</v>
          </cell>
        </row>
        <row r="1377">
          <cell r="R1377">
            <v>422.03</v>
          </cell>
        </row>
        <row r="1378">
          <cell r="R1378">
            <v>0</v>
          </cell>
        </row>
        <row r="1379">
          <cell r="R1379">
            <v>422.03</v>
          </cell>
        </row>
        <row r="1380">
          <cell r="R1380">
            <v>0</v>
          </cell>
        </row>
        <row r="1381">
          <cell r="R1381">
            <v>1324.46</v>
          </cell>
        </row>
        <row r="1382">
          <cell r="R1382">
            <v>2944.84</v>
          </cell>
        </row>
        <row r="1383">
          <cell r="R1383">
            <v>1557.74</v>
          </cell>
        </row>
        <row r="1384">
          <cell r="R1384">
            <v>3385.77</v>
          </cell>
        </row>
        <row r="1385">
          <cell r="R1385">
            <v>349.06</v>
          </cell>
        </row>
        <row r="1386">
          <cell r="R1386">
            <v>1461.14</v>
          </cell>
        </row>
        <row r="1387">
          <cell r="R1387">
            <v>1352.57</v>
          </cell>
        </row>
        <row r="1388">
          <cell r="R1388">
            <v>0</v>
          </cell>
        </row>
        <row r="1389">
          <cell r="R1389">
            <v>310.67</v>
          </cell>
        </row>
        <row r="1390">
          <cell r="R1390">
            <v>1529.68</v>
          </cell>
        </row>
        <row r="1391">
          <cell r="R1391">
            <v>1324.46</v>
          </cell>
        </row>
        <row r="1392">
          <cell r="R1392">
            <v>0</v>
          </cell>
        </row>
        <row r="1393">
          <cell r="R1393">
            <v>0</v>
          </cell>
        </row>
        <row r="1394">
          <cell r="R1394">
            <v>6195.82</v>
          </cell>
        </row>
        <row r="1395">
          <cell r="R1395">
            <v>1344.46</v>
          </cell>
        </row>
        <row r="1396">
          <cell r="R1396">
            <v>3102.3</v>
          </cell>
        </row>
        <row r="1397">
          <cell r="R1397">
            <v>1344.46</v>
          </cell>
        </row>
        <row r="1398">
          <cell r="R1398">
            <v>0</v>
          </cell>
        </row>
        <row r="1399">
          <cell r="R1399">
            <v>1344.46</v>
          </cell>
        </row>
        <row r="1400">
          <cell r="R1400">
            <v>1483.59</v>
          </cell>
        </row>
        <row r="1401">
          <cell r="R1401">
            <v>310.67</v>
          </cell>
        </row>
        <row r="1402">
          <cell r="R1402">
            <v>1324.46</v>
          </cell>
        </row>
        <row r="1403">
          <cell r="R1403">
            <v>260.93</v>
          </cell>
        </row>
        <row r="1404">
          <cell r="R1404">
            <v>1400.13</v>
          </cell>
        </row>
        <row r="1405">
          <cell r="R1405">
            <v>1344.46</v>
          </cell>
        </row>
        <row r="1406">
          <cell r="R1406">
            <v>869.23</v>
          </cell>
        </row>
        <row r="1407">
          <cell r="R1407">
            <v>257.83</v>
          </cell>
        </row>
        <row r="1408">
          <cell r="R1408">
            <v>1412.03</v>
          </cell>
        </row>
        <row r="1409">
          <cell r="R1409">
            <v>1434.67</v>
          </cell>
        </row>
        <row r="1410">
          <cell r="R1410">
            <v>1557.74</v>
          </cell>
        </row>
        <row r="1411">
          <cell r="R1411">
            <v>0</v>
          </cell>
        </row>
        <row r="1412">
          <cell r="R1412">
            <v>1412.03</v>
          </cell>
        </row>
        <row r="1413">
          <cell r="R1413">
            <v>4315.32</v>
          </cell>
        </row>
        <row r="1414">
          <cell r="R1414">
            <v>0</v>
          </cell>
        </row>
        <row r="1415">
          <cell r="R1415">
            <v>0</v>
          </cell>
        </row>
        <row r="1416">
          <cell r="R1416">
            <v>0</v>
          </cell>
        </row>
        <row r="1417">
          <cell r="R1417">
            <v>8541.44</v>
          </cell>
        </row>
        <row r="1418">
          <cell r="R1418">
            <v>0</v>
          </cell>
        </row>
        <row r="1419">
          <cell r="R1419">
            <v>6530.6</v>
          </cell>
        </row>
        <row r="1420">
          <cell r="R1420">
            <v>0</v>
          </cell>
        </row>
        <row r="1421">
          <cell r="R1421">
            <v>0</v>
          </cell>
        </row>
        <row r="1422">
          <cell r="R1422">
            <v>2248.11</v>
          </cell>
        </row>
        <row r="1423">
          <cell r="R1423">
            <v>2248.11</v>
          </cell>
        </row>
        <row r="1424">
          <cell r="R1424">
            <v>2225.6999999999998</v>
          </cell>
        </row>
        <row r="1425">
          <cell r="R1425">
            <v>422.03</v>
          </cell>
        </row>
        <row r="1426">
          <cell r="R1426">
            <v>0</v>
          </cell>
        </row>
        <row r="1427">
          <cell r="R1427">
            <v>422.03</v>
          </cell>
        </row>
        <row r="1428">
          <cell r="R1428">
            <v>0</v>
          </cell>
        </row>
        <row r="1429">
          <cell r="R1429">
            <v>422.03</v>
          </cell>
        </row>
        <row r="1430">
          <cell r="R1430">
            <v>422.03</v>
          </cell>
        </row>
        <row r="1431">
          <cell r="R1431">
            <v>0</v>
          </cell>
        </row>
        <row r="1432">
          <cell r="R1432">
            <v>422.03</v>
          </cell>
        </row>
        <row r="1433">
          <cell r="R1433">
            <v>0</v>
          </cell>
        </row>
        <row r="1434">
          <cell r="R1434">
            <v>416.27</v>
          </cell>
        </row>
        <row r="1435">
          <cell r="R1435">
            <v>0</v>
          </cell>
        </row>
        <row r="1436">
          <cell r="R1436">
            <v>347.46</v>
          </cell>
        </row>
        <row r="1437">
          <cell r="R1437">
            <v>0</v>
          </cell>
        </row>
        <row r="1438">
          <cell r="R1438">
            <v>290.95999999999998</v>
          </cell>
        </row>
        <row r="1439">
          <cell r="R1439">
            <v>8253.23</v>
          </cell>
        </row>
        <row r="1440">
          <cell r="R1440">
            <v>0</v>
          </cell>
        </row>
        <row r="1441">
          <cell r="R1441">
            <v>0</v>
          </cell>
        </row>
        <row r="1442">
          <cell r="R1442">
            <v>1436.76</v>
          </cell>
        </row>
        <row r="1443">
          <cell r="R1443">
            <v>2187.16</v>
          </cell>
        </row>
        <row r="1444">
          <cell r="R1444">
            <v>0</v>
          </cell>
        </row>
        <row r="1445">
          <cell r="R1445">
            <v>3315.1</v>
          </cell>
        </row>
        <row r="1446">
          <cell r="R1446">
            <v>0</v>
          </cell>
        </row>
        <row r="1447">
          <cell r="R1447">
            <v>0</v>
          </cell>
        </row>
        <row r="1448">
          <cell r="R1448">
            <v>1436.76</v>
          </cell>
        </row>
        <row r="1449">
          <cell r="R1449">
            <v>289.7</v>
          </cell>
        </row>
        <row r="1450">
          <cell r="R1450">
            <v>0</v>
          </cell>
        </row>
        <row r="1451">
          <cell r="R1451">
            <v>2932.66</v>
          </cell>
        </row>
        <row r="1452">
          <cell r="R1452">
            <v>0</v>
          </cell>
        </row>
        <row r="1453">
          <cell r="R1453">
            <v>0</v>
          </cell>
        </row>
        <row r="1454">
          <cell r="R1454">
            <v>3054.6</v>
          </cell>
        </row>
        <row r="1455">
          <cell r="R1455">
            <v>1436.76</v>
          </cell>
        </row>
        <row r="1456">
          <cell r="R1456">
            <v>2932.66</v>
          </cell>
        </row>
        <row r="1457">
          <cell r="R1457">
            <v>0</v>
          </cell>
        </row>
        <row r="1458">
          <cell r="R1458">
            <v>2161.85</v>
          </cell>
        </row>
        <row r="1459">
          <cell r="R1459">
            <v>0</v>
          </cell>
        </row>
        <row r="1460">
          <cell r="R1460">
            <v>3054.6</v>
          </cell>
        </row>
        <row r="1461">
          <cell r="R1461">
            <v>5565.95</v>
          </cell>
        </row>
        <row r="1462">
          <cell r="R1462">
            <v>4312.87</v>
          </cell>
        </row>
        <row r="1463">
          <cell r="R1463">
            <v>0</v>
          </cell>
        </row>
        <row r="1464">
          <cell r="R1464">
            <v>0</v>
          </cell>
        </row>
        <row r="1465">
          <cell r="R1465">
            <v>0</v>
          </cell>
        </row>
        <row r="1466">
          <cell r="R1466">
            <v>5565.95</v>
          </cell>
        </row>
        <row r="1467">
          <cell r="R1467">
            <v>2932.66</v>
          </cell>
        </row>
        <row r="1468">
          <cell r="R1468">
            <v>1665.29</v>
          </cell>
        </row>
        <row r="1469">
          <cell r="R1469">
            <v>5565.95</v>
          </cell>
        </row>
        <row r="1470">
          <cell r="R1470">
            <v>0</v>
          </cell>
        </row>
        <row r="1471">
          <cell r="R1471">
            <v>2932.66</v>
          </cell>
        </row>
        <row r="1472">
          <cell r="R1472">
            <v>0</v>
          </cell>
        </row>
        <row r="1473">
          <cell r="R1473">
            <v>5799.9</v>
          </cell>
        </row>
        <row r="1474">
          <cell r="R1474">
            <v>5799.9</v>
          </cell>
        </row>
        <row r="1475">
          <cell r="R1475">
            <v>5799.9</v>
          </cell>
        </row>
        <row r="1476">
          <cell r="R1476">
            <v>0</v>
          </cell>
        </row>
        <row r="1477">
          <cell r="R1477">
            <v>1903.68</v>
          </cell>
        </row>
        <row r="1478">
          <cell r="R1478">
            <v>1903.68</v>
          </cell>
        </row>
        <row r="1479">
          <cell r="R1479">
            <v>2268.08</v>
          </cell>
        </row>
        <row r="1480">
          <cell r="R1480">
            <v>2161.85</v>
          </cell>
        </row>
        <row r="1481">
          <cell r="R1481">
            <v>7501.55</v>
          </cell>
        </row>
        <row r="1482">
          <cell r="R1482">
            <v>0</v>
          </cell>
        </row>
        <row r="1483">
          <cell r="R1483">
            <v>7206.71</v>
          </cell>
        </row>
        <row r="1484">
          <cell r="R1484">
            <v>1430.62</v>
          </cell>
        </row>
        <row r="1485">
          <cell r="R1485">
            <v>7501.55</v>
          </cell>
        </row>
        <row r="1486">
          <cell r="R1486">
            <v>2486.09</v>
          </cell>
        </row>
        <row r="1487">
          <cell r="R1487">
            <v>5366.35</v>
          </cell>
        </row>
        <row r="1488">
          <cell r="R1488">
            <v>2239.9499999999998</v>
          </cell>
        </row>
        <row r="1489">
          <cell r="R1489">
            <v>1738.21</v>
          </cell>
        </row>
        <row r="1490">
          <cell r="R1490">
            <v>0</v>
          </cell>
        </row>
        <row r="1491">
          <cell r="R1491">
            <v>0</v>
          </cell>
        </row>
        <row r="1492">
          <cell r="R1492">
            <v>2268.08</v>
          </cell>
        </row>
        <row r="1493">
          <cell r="R1493">
            <v>2268.08</v>
          </cell>
        </row>
        <row r="1494">
          <cell r="R1494">
            <v>0</v>
          </cell>
        </row>
        <row r="1495">
          <cell r="R1495">
            <v>5783.05</v>
          </cell>
        </row>
        <row r="1496">
          <cell r="R1496">
            <v>0</v>
          </cell>
        </row>
        <row r="1497">
          <cell r="R1497">
            <v>5799.9</v>
          </cell>
        </row>
        <row r="1498">
          <cell r="R1498">
            <v>1660.82</v>
          </cell>
        </row>
        <row r="1499">
          <cell r="R1499">
            <v>7206.71</v>
          </cell>
        </row>
        <row r="1500">
          <cell r="R1500">
            <v>0</v>
          </cell>
        </row>
        <row r="1501">
          <cell r="R1501">
            <v>3054.6</v>
          </cell>
        </row>
        <row r="1502">
          <cell r="R1502">
            <v>2239.9499999999998</v>
          </cell>
        </row>
        <row r="1503">
          <cell r="R1503">
            <v>2239.9499999999998</v>
          </cell>
        </row>
        <row r="1504">
          <cell r="R1504">
            <v>7883.26</v>
          </cell>
        </row>
        <row r="1505">
          <cell r="R1505">
            <v>7206.71</v>
          </cell>
        </row>
        <row r="1506">
          <cell r="R1506">
            <v>7206.71</v>
          </cell>
        </row>
        <row r="1507">
          <cell r="R1507">
            <v>7206.71</v>
          </cell>
        </row>
        <row r="1508">
          <cell r="R1508">
            <v>2239.9499999999998</v>
          </cell>
        </row>
        <row r="1509">
          <cell r="R1509">
            <v>5612.53</v>
          </cell>
        </row>
        <row r="1510">
          <cell r="R1510">
            <v>932.84</v>
          </cell>
        </row>
        <row r="1511">
          <cell r="R1511">
            <v>932.84</v>
          </cell>
        </row>
        <row r="1512">
          <cell r="R1512">
            <v>932.84</v>
          </cell>
        </row>
        <row r="1513">
          <cell r="R1513">
            <v>932.84</v>
          </cell>
        </row>
        <row r="1514">
          <cell r="R1514">
            <v>932.84</v>
          </cell>
        </row>
        <row r="1515">
          <cell r="R1515">
            <v>932.84</v>
          </cell>
        </row>
        <row r="1516">
          <cell r="R1516">
            <v>1660.82</v>
          </cell>
        </row>
        <row r="1517">
          <cell r="R1517">
            <v>5612.53</v>
          </cell>
        </row>
        <row r="1518">
          <cell r="R1518">
            <v>5612.52</v>
          </cell>
        </row>
        <row r="1519">
          <cell r="R1519">
            <v>0</v>
          </cell>
        </row>
        <row r="1520">
          <cell r="R1520">
            <v>393.66</v>
          </cell>
        </row>
        <row r="1521">
          <cell r="R1521">
            <v>3913.6</v>
          </cell>
        </row>
        <row r="1522">
          <cell r="R1522">
            <v>479.3</v>
          </cell>
        </row>
        <row r="1523">
          <cell r="R1523">
            <v>556.63</v>
          </cell>
        </row>
        <row r="1524">
          <cell r="R1524">
            <v>5744.85</v>
          </cell>
        </row>
        <row r="1525">
          <cell r="R1525">
            <v>5612.53</v>
          </cell>
        </row>
        <row r="1526">
          <cell r="R1526">
            <v>0</v>
          </cell>
        </row>
        <row r="1527">
          <cell r="R1527">
            <v>556.63</v>
          </cell>
        </row>
        <row r="1528">
          <cell r="R1528">
            <v>556.63</v>
          </cell>
        </row>
        <row r="1529">
          <cell r="R1529">
            <v>564.64</v>
          </cell>
        </row>
        <row r="1530">
          <cell r="R1530">
            <v>393.66</v>
          </cell>
        </row>
        <row r="1531">
          <cell r="R1531">
            <v>393.66</v>
          </cell>
        </row>
        <row r="1532">
          <cell r="R1532">
            <v>466.12</v>
          </cell>
        </row>
        <row r="1533">
          <cell r="R1533">
            <v>5031.67</v>
          </cell>
        </row>
        <row r="1534">
          <cell r="R1534">
            <v>0</v>
          </cell>
        </row>
        <row r="1535">
          <cell r="R1535">
            <v>6205.52</v>
          </cell>
        </row>
        <row r="1536">
          <cell r="R1536">
            <v>393.66</v>
          </cell>
        </row>
        <row r="1537">
          <cell r="R1537">
            <v>0</v>
          </cell>
        </row>
        <row r="1538">
          <cell r="R1538">
            <v>0</v>
          </cell>
        </row>
        <row r="1539">
          <cell r="R1539">
            <v>9152.19</v>
          </cell>
        </row>
        <row r="1540">
          <cell r="R1540">
            <v>393.66</v>
          </cell>
        </row>
        <row r="1541">
          <cell r="R1541">
            <v>5341.08</v>
          </cell>
        </row>
        <row r="1542">
          <cell r="R1542">
            <v>479.3</v>
          </cell>
        </row>
        <row r="1543">
          <cell r="R1543">
            <v>393.66</v>
          </cell>
        </row>
        <row r="1544">
          <cell r="R1544">
            <v>0</v>
          </cell>
        </row>
        <row r="1545">
          <cell r="R1545">
            <v>404.78</v>
          </cell>
        </row>
        <row r="1546">
          <cell r="R1546">
            <v>0</v>
          </cell>
        </row>
        <row r="1547">
          <cell r="R1547">
            <v>0</v>
          </cell>
        </row>
        <row r="1548">
          <cell r="R1548">
            <v>908.36</v>
          </cell>
        </row>
        <row r="1549">
          <cell r="R1549">
            <v>0</v>
          </cell>
        </row>
        <row r="1550">
          <cell r="R1550">
            <v>6295.57</v>
          </cell>
        </row>
        <row r="1551">
          <cell r="R1551">
            <v>0</v>
          </cell>
        </row>
        <row r="1552">
          <cell r="R1552">
            <v>228.56</v>
          </cell>
        </row>
        <row r="1553">
          <cell r="R1553">
            <v>1596.6</v>
          </cell>
        </row>
        <row r="1554">
          <cell r="R1554">
            <v>0</v>
          </cell>
        </row>
        <row r="1555">
          <cell r="R1555">
            <v>0</v>
          </cell>
        </row>
        <row r="1556">
          <cell r="R1556">
            <v>0</v>
          </cell>
        </row>
        <row r="1557">
          <cell r="R1557">
            <v>1216.06</v>
          </cell>
        </row>
        <row r="1558">
          <cell r="R1558">
            <v>0</v>
          </cell>
        </row>
        <row r="1559">
          <cell r="R1559">
            <v>0</v>
          </cell>
        </row>
        <row r="1560">
          <cell r="R1560">
            <v>0</v>
          </cell>
        </row>
        <row r="1561">
          <cell r="R1561">
            <v>0</v>
          </cell>
        </row>
        <row r="1562">
          <cell r="R1562">
            <v>8623.2000000000007</v>
          </cell>
        </row>
        <row r="1563">
          <cell r="R1563">
            <v>0</v>
          </cell>
        </row>
        <row r="1564">
          <cell r="R1564">
            <v>1052.1199999999999</v>
          </cell>
        </row>
        <row r="1565">
          <cell r="R1565">
            <v>0</v>
          </cell>
        </row>
        <row r="1566">
          <cell r="R1566">
            <v>556.63</v>
          </cell>
        </row>
        <row r="1567">
          <cell r="R1567">
            <v>0</v>
          </cell>
        </row>
        <row r="1568">
          <cell r="R1568">
            <v>0</v>
          </cell>
        </row>
        <row r="1569">
          <cell r="R1569">
            <v>0</v>
          </cell>
        </row>
        <row r="1570">
          <cell r="R1570">
            <v>519.92999999999995</v>
          </cell>
        </row>
        <row r="1571">
          <cell r="R1571">
            <v>2413.34</v>
          </cell>
        </row>
        <row r="1572">
          <cell r="R1572">
            <v>0</v>
          </cell>
        </row>
        <row r="1573">
          <cell r="R1573">
            <v>2427.5300000000002</v>
          </cell>
        </row>
        <row r="1574">
          <cell r="R1574">
            <v>1969.4</v>
          </cell>
        </row>
        <row r="1575">
          <cell r="R1575">
            <v>2829.79</v>
          </cell>
        </row>
        <row r="1576">
          <cell r="R1576">
            <v>2829.79</v>
          </cell>
        </row>
        <row r="1577">
          <cell r="R1577">
            <v>0</v>
          </cell>
        </row>
        <row r="1578">
          <cell r="R1578">
            <v>3108.12</v>
          </cell>
        </row>
        <row r="1579">
          <cell r="R1579">
            <v>0</v>
          </cell>
        </row>
        <row r="1580">
          <cell r="R1580">
            <v>0</v>
          </cell>
        </row>
        <row r="1581">
          <cell r="R1581">
            <v>294.04000000000002</v>
          </cell>
        </row>
        <row r="1582">
          <cell r="R1582">
            <v>294.04000000000002</v>
          </cell>
        </row>
        <row r="1583">
          <cell r="R1583">
            <v>0</v>
          </cell>
        </row>
        <row r="1584">
          <cell r="R1584">
            <v>3108.12</v>
          </cell>
        </row>
        <row r="1585">
          <cell r="R1585">
            <v>0</v>
          </cell>
        </row>
        <row r="1586">
          <cell r="R1586">
            <v>0</v>
          </cell>
        </row>
        <row r="1587">
          <cell r="R1587">
            <v>0</v>
          </cell>
        </row>
        <row r="1588">
          <cell r="R1588">
            <v>2829.79</v>
          </cell>
        </row>
        <row r="1589">
          <cell r="R1589">
            <v>351.13</v>
          </cell>
        </row>
        <row r="1590">
          <cell r="R1590">
            <v>294.04000000000002</v>
          </cell>
        </row>
        <row r="1591">
          <cell r="R1591">
            <v>3108.12</v>
          </cell>
        </row>
        <row r="1592">
          <cell r="R1592">
            <v>0</v>
          </cell>
        </row>
        <row r="1593">
          <cell r="R1593">
            <v>1096.1199999999999</v>
          </cell>
        </row>
        <row r="1594">
          <cell r="R1594">
            <v>2427.5300000000002</v>
          </cell>
        </row>
        <row r="1595">
          <cell r="R1595">
            <v>294.04000000000002</v>
          </cell>
        </row>
        <row r="1596">
          <cell r="R1596">
            <v>0</v>
          </cell>
        </row>
        <row r="1597">
          <cell r="R1597">
            <v>294.04000000000002</v>
          </cell>
        </row>
        <row r="1598">
          <cell r="R1598">
            <v>0</v>
          </cell>
        </row>
        <row r="1599">
          <cell r="R1599">
            <v>0</v>
          </cell>
        </row>
        <row r="1600">
          <cell r="R1600">
            <v>0</v>
          </cell>
        </row>
        <row r="1601">
          <cell r="R1601">
            <v>2427.5300000000002</v>
          </cell>
        </row>
        <row r="1602">
          <cell r="R1602">
            <v>0</v>
          </cell>
        </row>
        <row r="1603">
          <cell r="R1603">
            <v>294.04000000000002</v>
          </cell>
        </row>
        <row r="1604">
          <cell r="R1604">
            <v>248.32</v>
          </cell>
        </row>
        <row r="1605">
          <cell r="R1605">
            <v>0</v>
          </cell>
        </row>
        <row r="1606">
          <cell r="R1606">
            <v>1096.1199999999999</v>
          </cell>
        </row>
        <row r="1607">
          <cell r="R1607">
            <v>3064.03</v>
          </cell>
        </row>
        <row r="1608">
          <cell r="R1608">
            <v>0</v>
          </cell>
        </row>
        <row r="1609">
          <cell r="R1609">
            <v>3108.12</v>
          </cell>
        </row>
        <row r="1610">
          <cell r="R1610">
            <v>0</v>
          </cell>
        </row>
        <row r="1611">
          <cell r="R1611">
            <v>472.83</v>
          </cell>
        </row>
        <row r="1612">
          <cell r="R1612">
            <v>3108.12</v>
          </cell>
        </row>
        <row r="1613">
          <cell r="R1613">
            <v>0</v>
          </cell>
        </row>
        <row r="1614">
          <cell r="R1614">
            <v>466.12</v>
          </cell>
        </row>
        <row r="1615">
          <cell r="R1615">
            <v>556.63</v>
          </cell>
        </row>
        <row r="1616">
          <cell r="R1616">
            <v>3064.03</v>
          </cell>
        </row>
        <row r="1617">
          <cell r="R1617">
            <v>0</v>
          </cell>
        </row>
        <row r="1618">
          <cell r="R1618">
            <v>1398.88</v>
          </cell>
        </row>
        <row r="1619">
          <cell r="R1619">
            <v>0</v>
          </cell>
        </row>
        <row r="1620">
          <cell r="R1620">
            <v>351.13</v>
          </cell>
        </row>
        <row r="1621">
          <cell r="R1621">
            <v>0</v>
          </cell>
        </row>
        <row r="1622">
          <cell r="R1622">
            <v>0</v>
          </cell>
        </row>
        <row r="1623">
          <cell r="R1623">
            <v>294.04000000000002</v>
          </cell>
        </row>
        <row r="1624">
          <cell r="R1624">
            <v>2988.54</v>
          </cell>
        </row>
        <row r="1625">
          <cell r="R1625">
            <v>294.04000000000002</v>
          </cell>
        </row>
        <row r="1626">
          <cell r="R1626">
            <v>0</v>
          </cell>
        </row>
        <row r="1627">
          <cell r="R1627">
            <v>0</v>
          </cell>
        </row>
        <row r="1628">
          <cell r="R1628">
            <v>2148.2800000000002</v>
          </cell>
        </row>
        <row r="1629">
          <cell r="R1629">
            <v>294.04000000000002</v>
          </cell>
        </row>
        <row r="1630">
          <cell r="R1630">
            <v>472.83</v>
          </cell>
        </row>
        <row r="1631">
          <cell r="R1631">
            <v>472.83</v>
          </cell>
        </row>
        <row r="1632">
          <cell r="R1632">
            <v>0</v>
          </cell>
        </row>
        <row r="1633">
          <cell r="R1633">
            <v>294.04000000000002</v>
          </cell>
        </row>
        <row r="1634">
          <cell r="R1634">
            <v>0</v>
          </cell>
        </row>
        <row r="1635">
          <cell r="R1635">
            <v>10235.44</v>
          </cell>
        </row>
        <row r="1636">
          <cell r="R1636">
            <v>0</v>
          </cell>
        </row>
        <row r="1637">
          <cell r="R1637">
            <v>0</v>
          </cell>
        </row>
        <row r="1638">
          <cell r="R1638">
            <v>0</v>
          </cell>
        </row>
        <row r="1639">
          <cell r="R1639">
            <v>294.04000000000002</v>
          </cell>
        </row>
        <row r="1640">
          <cell r="R1640">
            <v>294.04000000000002</v>
          </cell>
        </row>
        <row r="1641">
          <cell r="R1641">
            <v>0</v>
          </cell>
        </row>
        <row r="1642">
          <cell r="R1642">
            <v>0</v>
          </cell>
        </row>
        <row r="1643">
          <cell r="R1643">
            <v>0</v>
          </cell>
        </row>
        <row r="1644">
          <cell r="R1644">
            <v>294.04000000000002</v>
          </cell>
        </row>
        <row r="1645">
          <cell r="R1645">
            <v>0</v>
          </cell>
        </row>
        <row r="1646">
          <cell r="R1646">
            <v>0</v>
          </cell>
        </row>
        <row r="1647">
          <cell r="R1647">
            <v>0</v>
          </cell>
        </row>
        <row r="1648">
          <cell r="R1648">
            <v>0</v>
          </cell>
        </row>
        <row r="1649">
          <cell r="R1649">
            <v>0</v>
          </cell>
        </row>
        <row r="1650">
          <cell r="R1650">
            <v>351.13</v>
          </cell>
        </row>
        <row r="1651">
          <cell r="R1651">
            <v>270.89999999999998</v>
          </cell>
        </row>
        <row r="1652">
          <cell r="R1652">
            <v>0</v>
          </cell>
        </row>
        <row r="1653">
          <cell r="R1653">
            <v>0</v>
          </cell>
        </row>
        <row r="1654">
          <cell r="R1654">
            <v>0</v>
          </cell>
        </row>
        <row r="1655">
          <cell r="R1655">
            <v>0</v>
          </cell>
        </row>
        <row r="1656">
          <cell r="R1656">
            <v>0</v>
          </cell>
        </row>
        <row r="1657">
          <cell r="R1657">
            <v>0</v>
          </cell>
        </row>
        <row r="1658">
          <cell r="R1658">
            <v>294.04000000000002</v>
          </cell>
        </row>
        <row r="1659">
          <cell r="R1659">
            <v>0</v>
          </cell>
        </row>
        <row r="1660">
          <cell r="R1660">
            <v>0</v>
          </cell>
        </row>
        <row r="1661">
          <cell r="R1661">
            <v>0</v>
          </cell>
        </row>
        <row r="1662">
          <cell r="R1662">
            <v>0</v>
          </cell>
        </row>
        <row r="1663">
          <cell r="R1663">
            <v>0</v>
          </cell>
        </row>
        <row r="1664">
          <cell r="R1664">
            <v>0</v>
          </cell>
        </row>
        <row r="1665">
          <cell r="R1665">
            <v>351.13</v>
          </cell>
        </row>
        <row r="1666">
          <cell r="R1666">
            <v>294.04000000000002</v>
          </cell>
        </row>
        <row r="1667">
          <cell r="R1667">
            <v>2493.39</v>
          </cell>
        </row>
        <row r="1668">
          <cell r="R1668">
            <v>351.13</v>
          </cell>
        </row>
        <row r="1669">
          <cell r="R1669">
            <v>351.13</v>
          </cell>
        </row>
        <row r="1670">
          <cell r="R1670">
            <v>1209.23</v>
          </cell>
        </row>
        <row r="1671">
          <cell r="R1671">
            <v>0</v>
          </cell>
        </row>
        <row r="1672">
          <cell r="R1672">
            <v>294.04000000000002</v>
          </cell>
        </row>
        <row r="1673">
          <cell r="R1673">
            <v>248.32</v>
          </cell>
        </row>
        <row r="1674">
          <cell r="R1674">
            <v>2493.39</v>
          </cell>
        </row>
        <row r="1675">
          <cell r="R1675">
            <v>351.13</v>
          </cell>
        </row>
        <row r="1676">
          <cell r="R1676">
            <v>351.13</v>
          </cell>
        </row>
        <row r="1677">
          <cell r="R1677">
            <v>0</v>
          </cell>
        </row>
        <row r="1678">
          <cell r="R1678">
            <v>1096.1199999999999</v>
          </cell>
        </row>
        <row r="1679">
          <cell r="R1679">
            <v>294.04000000000002</v>
          </cell>
        </row>
        <row r="1680">
          <cell r="R1680">
            <v>2493.39</v>
          </cell>
        </row>
        <row r="1681">
          <cell r="R1681">
            <v>0</v>
          </cell>
        </row>
        <row r="1682">
          <cell r="R1682">
            <v>0</v>
          </cell>
        </row>
        <row r="1683">
          <cell r="R1683">
            <v>248.32</v>
          </cell>
        </row>
        <row r="1684">
          <cell r="R1684">
            <v>0</v>
          </cell>
        </row>
        <row r="1685">
          <cell r="R1685">
            <v>0</v>
          </cell>
        </row>
        <row r="1686">
          <cell r="R1686">
            <v>294.04000000000002</v>
          </cell>
        </row>
        <row r="1687">
          <cell r="R1687">
            <v>1366.06</v>
          </cell>
        </row>
        <row r="1688">
          <cell r="R1688">
            <v>0</v>
          </cell>
        </row>
        <row r="1689">
          <cell r="R1689">
            <v>294.04000000000002</v>
          </cell>
        </row>
        <row r="1690">
          <cell r="R1690">
            <v>0</v>
          </cell>
        </row>
        <row r="1691">
          <cell r="R1691">
            <v>0</v>
          </cell>
        </row>
        <row r="1692">
          <cell r="R1692">
            <v>248.32</v>
          </cell>
        </row>
        <row r="1693">
          <cell r="R1693">
            <v>0</v>
          </cell>
        </row>
        <row r="1694">
          <cell r="R1694">
            <v>0</v>
          </cell>
        </row>
        <row r="1695">
          <cell r="R1695">
            <v>2493.39</v>
          </cell>
        </row>
        <row r="1696">
          <cell r="R1696">
            <v>351.13</v>
          </cell>
        </row>
        <row r="1697">
          <cell r="R1697">
            <v>0</v>
          </cell>
        </row>
        <row r="1698">
          <cell r="R1698">
            <v>248.32</v>
          </cell>
        </row>
        <row r="1699">
          <cell r="R1699">
            <v>2427.5300000000002</v>
          </cell>
        </row>
        <row r="1700">
          <cell r="R1700">
            <v>294.04000000000002</v>
          </cell>
        </row>
        <row r="1701">
          <cell r="R1701">
            <v>297.91000000000003</v>
          </cell>
        </row>
        <row r="1702">
          <cell r="R1702">
            <v>0</v>
          </cell>
        </row>
        <row r="1703">
          <cell r="R1703">
            <v>1702.83</v>
          </cell>
        </row>
        <row r="1704">
          <cell r="R1704">
            <v>294.04000000000002</v>
          </cell>
        </row>
        <row r="1705">
          <cell r="R1705">
            <v>1096.1199999999999</v>
          </cell>
        </row>
        <row r="1706">
          <cell r="R1706">
            <v>2517.37</v>
          </cell>
        </row>
        <row r="1707">
          <cell r="R1707">
            <v>294.04000000000002</v>
          </cell>
        </row>
        <row r="1708">
          <cell r="R1708">
            <v>750.35</v>
          </cell>
        </row>
        <row r="1709">
          <cell r="R1709">
            <v>294.04000000000002</v>
          </cell>
        </row>
        <row r="1710">
          <cell r="R1710">
            <v>2493.39</v>
          </cell>
        </row>
        <row r="1711">
          <cell r="R1711">
            <v>351.13</v>
          </cell>
        </row>
        <row r="1712">
          <cell r="R1712">
            <v>389.7</v>
          </cell>
        </row>
        <row r="1713">
          <cell r="R1713">
            <v>2493.39</v>
          </cell>
        </row>
        <row r="1714">
          <cell r="R1714">
            <v>0</v>
          </cell>
        </row>
        <row r="1715">
          <cell r="R1715">
            <v>294.04000000000002</v>
          </cell>
        </row>
        <row r="1716">
          <cell r="R1716">
            <v>0</v>
          </cell>
        </row>
        <row r="1717">
          <cell r="R1717">
            <v>351.13</v>
          </cell>
        </row>
        <row r="1718">
          <cell r="R1718">
            <v>0</v>
          </cell>
        </row>
        <row r="1719">
          <cell r="R1719">
            <v>472.83</v>
          </cell>
        </row>
        <row r="1720">
          <cell r="R1720">
            <v>472.83</v>
          </cell>
        </row>
        <row r="1721">
          <cell r="R1721">
            <v>0</v>
          </cell>
        </row>
        <row r="1722">
          <cell r="R1722">
            <v>219.01</v>
          </cell>
        </row>
        <row r="1723">
          <cell r="R1723">
            <v>1412.03</v>
          </cell>
        </row>
        <row r="1724">
          <cell r="R1724">
            <v>0</v>
          </cell>
        </row>
        <row r="1725">
          <cell r="R1725">
            <v>302.44</v>
          </cell>
        </row>
        <row r="1726">
          <cell r="R1726">
            <v>0</v>
          </cell>
        </row>
        <row r="1727">
          <cell r="R1727">
            <v>0</v>
          </cell>
        </row>
        <row r="1728">
          <cell r="R1728">
            <v>0</v>
          </cell>
        </row>
        <row r="1729">
          <cell r="R1729">
            <v>0</v>
          </cell>
        </row>
        <row r="1730">
          <cell r="R1730">
            <v>297.91000000000003</v>
          </cell>
        </row>
        <row r="1731">
          <cell r="R1731">
            <v>0</v>
          </cell>
        </row>
        <row r="1732">
          <cell r="R1732">
            <v>0</v>
          </cell>
        </row>
        <row r="1733">
          <cell r="R1733">
            <v>0</v>
          </cell>
        </row>
        <row r="1734">
          <cell r="R1734">
            <v>0</v>
          </cell>
        </row>
        <row r="1735">
          <cell r="R1735">
            <v>0</v>
          </cell>
        </row>
        <row r="1736">
          <cell r="R1736">
            <v>297.91000000000003</v>
          </cell>
        </row>
        <row r="1737">
          <cell r="R1737">
            <v>0</v>
          </cell>
        </row>
        <row r="1738">
          <cell r="R1738">
            <v>0</v>
          </cell>
        </row>
        <row r="1739">
          <cell r="R1739">
            <v>0</v>
          </cell>
        </row>
        <row r="1740">
          <cell r="R1740">
            <v>302.44</v>
          </cell>
        </row>
        <row r="1741">
          <cell r="R1741">
            <v>0</v>
          </cell>
        </row>
        <row r="1742">
          <cell r="R1742">
            <v>0</v>
          </cell>
        </row>
        <row r="1743">
          <cell r="R1743">
            <v>472.83</v>
          </cell>
        </row>
        <row r="1744">
          <cell r="R1744">
            <v>302.44</v>
          </cell>
        </row>
        <row r="1745">
          <cell r="R1745">
            <v>0</v>
          </cell>
        </row>
        <row r="1746">
          <cell r="R1746">
            <v>971.56</v>
          </cell>
        </row>
        <row r="1747">
          <cell r="R1747">
            <v>0</v>
          </cell>
        </row>
        <row r="1748">
          <cell r="R1748">
            <v>472.83</v>
          </cell>
        </row>
        <row r="1749">
          <cell r="R1749">
            <v>472.83</v>
          </cell>
        </row>
        <row r="1750">
          <cell r="R1750">
            <v>0</v>
          </cell>
        </row>
        <row r="1751">
          <cell r="R1751">
            <v>0</v>
          </cell>
        </row>
        <row r="1752">
          <cell r="R1752">
            <v>0</v>
          </cell>
        </row>
        <row r="1753">
          <cell r="R1753">
            <v>302.44</v>
          </cell>
        </row>
        <row r="1754">
          <cell r="R1754">
            <v>840.59</v>
          </cell>
        </row>
        <row r="1755">
          <cell r="R1755">
            <v>0</v>
          </cell>
        </row>
        <row r="1756">
          <cell r="R1756">
            <v>0</v>
          </cell>
        </row>
        <row r="1757">
          <cell r="R1757">
            <v>399.32</v>
          </cell>
        </row>
        <row r="1758">
          <cell r="R1758">
            <v>294.04000000000002</v>
          </cell>
        </row>
        <row r="1759">
          <cell r="R1759">
            <v>294.04000000000002</v>
          </cell>
        </row>
        <row r="1760">
          <cell r="R1760">
            <v>0</v>
          </cell>
        </row>
        <row r="1761">
          <cell r="R1761">
            <v>0</v>
          </cell>
        </row>
        <row r="1762">
          <cell r="R1762">
            <v>2796.2</v>
          </cell>
        </row>
        <row r="1763">
          <cell r="R1763">
            <v>2796.2</v>
          </cell>
        </row>
        <row r="1764">
          <cell r="R1764">
            <v>0</v>
          </cell>
        </row>
        <row r="1765">
          <cell r="R1765">
            <v>2796.2</v>
          </cell>
        </row>
        <row r="1766">
          <cell r="R1766">
            <v>2796.2</v>
          </cell>
        </row>
        <row r="1767">
          <cell r="R1767">
            <v>2796.2</v>
          </cell>
        </row>
        <row r="1768">
          <cell r="R1768">
            <v>0</v>
          </cell>
        </row>
        <row r="1769">
          <cell r="R1769">
            <v>1646.29</v>
          </cell>
        </row>
        <row r="1770">
          <cell r="R1770">
            <v>2796.2</v>
          </cell>
        </row>
        <row r="1771">
          <cell r="R1771">
            <v>0</v>
          </cell>
        </row>
        <row r="1772">
          <cell r="R1772">
            <v>0</v>
          </cell>
        </row>
        <row r="1773">
          <cell r="R1773">
            <v>0</v>
          </cell>
        </row>
        <row r="1774">
          <cell r="R1774">
            <v>294.04000000000002</v>
          </cell>
        </row>
        <row r="1775">
          <cell r="R1775">
            <v>1851.93</v>
          </cell>
        </row>
        <row r="1776">
          <cell r="R1776">
            <v>0</v>
          </cell>
        </row>
        <row r="1777">
          <cell r="R1777">
            <v>811.74</v>
          </cell>
        </row>
        <row r="1778">
          <cell r="R1778">
            <v>294.04000000000002</v>
          </cell>
        </row>
        <row r="1779">
          <cell r="R1779">
            <v>828.8</v>
          </cell>
        </row>
        <row r="1780">
          <cell r="R1780">
            <v>0</v>
          </cell>
        </row>
        <row r="1781">
          <cell r="R1781">
            <v>2796.2</v>
          </cell>
        </row>
        <row r="1782">
          <cell r="R1782">
            <v>2493.39</v>
          </cell>
        </row>
        <row r="1783">
          <cell r="R1783">
            <v>0</v>
          </cell>
        </row>
        <row r="1784">
          <cell r="R1784">
            <v>2829.79</v>
          </cell>
        </row>
        <row r="1785">
          <cell r="R1785">
            <v>1215.27</v>
          </cell>
        </row>
        <row r="1786">
          <cell r="R1786">
            <v>0</v>
          </cell>
        </row>
        <row r="1787">
          <cell r="R1787">
            <v>0</v>
          </cell>
        </row>
        <row r="1788">
          <cell r="R1788">
            <v>1312.56</v>
          </cell>
        </row>
        <row r="1789">
          <cell r="R1789">
            <v>1631.13</v>
          </cell>
        </row>
        <row r="1790">
          <cell r="R1790">
            <v>302.70999999999998</v>
          </cell>
        </row>
        <row r="1791">
          <cell r="R1791">
            <v>0</v>
          </cell>
        </row>
        <row r="1792">
          <cell r="R1792">
            <v>0</v>
          </cell>
        </row>
        <row r="1793">
          <cell r="R1793">
            <v>297.91000000000003</v>
          </cell>
        </row>
        <row r="1794">
          <cell r="R1794">
            <v>0</v>
          </cell>
        </row>
        <row r="1795">
          <cell r="R1795">
            <v>297.91000000000003</v>
          </cell>
        </row>
        <row r="1796">
          <cell r="R1796">
            <v>297.91000000000003</v>
          </cell>
        </row>
        <row r="1797">
          <cell r="R1797">
            <v>0</v>
          </cell>
        </row>
        <row r="1798">
          <cell r="R1798">
            <v>297.91000000000003</v>
          </cell>
        </row>
        <row r="1799">
          <cell r="R1799">
            <v>302.44</v>
          </cell>
        </row>
        <row r="1800">
          <cell r="R1800">
            <v>302.44</v>
          </cell>
        </row>
        <row r="1801">
          <cell r="R1801">
            <v>0</v>
          </cell>
        </row>
        <row r="1802">
          <cell r="R1802">
            <v>0</v>
          </cell>
        </row>
        <row r="1803">
          <cell r="R1803">
            <v>0</v>
          </cell>
        </row>
        <row r="1804">
          <cell r="R1804">
            <v>1215.27</v>
          </cell>
        </row>
        <row r="1805">
          <cell r="R1805">
            <v>229.23</v>
          </cell>
        </row>
        <row r="1806">
          <cell r="R1806">
            <v>389.7</v>
          </cell>
        </row>
        <row r="1807">
          <cell r="R1807">
            <v>0</v>
          </cell>
        </row>
        <row r="1808">
          <cell r="R1808">
            <v>0</v>
          </cell>
        </row>
        <row r="1809">
          <cell r="R1809">
            <v>0</v>
          </cell>
        </row>
        <row r="1810">
          <cell r="R1810">
            <v>0</v>
          </cell>
        </row>
        <row r="1811">
          <cell r="R1811">
            <v>0</v>
          </cell>
        </row>
        <row r="1812">
          <cell r="R1812">
            <v>0</v>
          </cell>
        </row>
        <row r="1813">
          <cell r="R1813">
            <v>2829.79</v>
          </cell>
        </row>
        <row r="1814">
          <cell r="R1814">
            <v>1312.56</v>
          </cell>
        </row>
        <row r="1815">
          <cell r="R1815">
            <v>542.37</v>
          </cell>
        </row>
        <row r="1816">
          <cell r="R1816">
            <v>0</v>
          </cell>
        </row>
        <row r="1817">
          <cell r="R1817">
            <v>0</v>
          </cell>
        </row>
        <row r="1818">
          <cell r="R1818">
            <v>0</v>
          </cell>
        </row>
        <row r="1819">
          <cell r="R1819">
            <v>0</v>
          </cell>
        </row>
        <row r="1820">
          <cell r="R1820">
            <v>0</v>
          </cell>
        </row>
        <row r="1821">
          <cell r="R1821">
            <v>669.93</v>
          </cell>
        </row>
        <row r="1822">
          <cell r="R1822">
            <v>0</v>
          </cell>
        </row>
        <row r="1823">
          <cell r="R1823">
            <v>0</v>
          </cell>
        </row>
        <row r="1824">
          <cell r="R1824">
            <v>669.93</v>
          </cell>
        </row>
        <row r="1825">
          <cell r="R1825">
            <v>0</v>
          </cell>
        </row>
        <row r="1826">
          <cell r="R1826">
            <v>0</v>
          </cell>
        </row>
        <row r="1827">
          <cell r="R1827">
            <v>0</v>
          </cell>
        </row>
        <row r="1828">
          <cell r="R1828">
            <v>0</v>
          </cell>
        </row>
        <row r="1829">
          <cell r="R1829">
            <v>0</v>
          </cell>
        </row>
        <row r="1830">
          <cell r="R1830">
            <v>0</v>
          </cell>
        </row>
        <row r="1831">
          <cell r="R1831">
            <v>302.44</v>
          </cell>
        </row>
        <row r="1832">
          <cell r="R1832">
            <v>681.94</v>
          </cell>
        </row>
        <row r="1833">
          <cell r="R1833">
            <v>0</v>
          </cell>
        </row>
        <row r="1834">
          <cell r="R1834">
            <v>2233.46</v>
          </cell>
        </row>
        <row r="1835">
          <cell r="R1835">
            <v>0</v>
          </cell>
        </row>
        <row r="1836">
          <cell r="R1836">
            <v>714.95</v>
          </cell>
        </row>
        <row r="1837">
          <cell r="R1837">
            <v>0</v>
          </cell>
        </row>
        <row r="1838">
          <cell r="R1838">
            <v>0</v>
          </cell>
        </row>
        <row r="1839">
          <cell r="R1839">
            <v>0</v>
          </cell>
        </row>
        <row r="1840">
          <cell r="R1840">
            <v>795.39</v>
          </cell>
        </row>
        <row r="1841">
          <cell r="R1841">
            <v>809.32</v>
          </cell>
        </row>
        <row r="1842">
          <cell r="R1842">
            <v>0</v>
          </cell>
        </row>
        <row r="1843">
          <cell r="R1843">
            <v>0</v>
          </cell>
        </row>
        <row r="1844">
          <cell r="R1844">
            <v>795.39</v>
          </cell>
        </row>
        <row r="1845">
          <cell r="R1845">
            <v>0</v>
          </cell>
        </row>
        <row r="1846">
          <cell r="R1846">
            <v>0</v>
          </cell>
        </row>
        <row r="1847">
          <cell r="R1847">
            <v>297.91000000000003</v>
          </cell>
        </row>
        <row r="1848">
          <cell r="R1848">
            <v>0</v>
          </cell>
        </row>
        <row r="1849">
          <cell r="R1849">
            <v>302.44</v>
          </cell>
        </row>
        <row r="1850">
          <cell r="R1850">
            <v>0</v>
          </cell>
        </row>
        <row r="1851">
          <cell r="R1851">
            <v>0</v>
          </cell>
        </row>
        <row r="1852">
          <cell r="R1852">
            <v>297.91000000000003</v>
          </cell>
        </row>
        <row r="1853">
          <cell r="R1853">
            <v>0</v>
          </cell>
        </row>
        <row r="1854">
          <cell r="R1854">
            <v>297.91000000000003</v>
          </cell>
        </row>
        <row r="1855">
          <cell r="R1855">
            <v>0</v>
          </cell>
        </row>
        <row r="1856">
          <cell r="R1856">
            <v>289.52</v>
          </cell>
        </row>
        <row r="1857">
          <cell r="R1857">
            <v>2493.39</v>
          </cell>
        </row>
        <row r="1858">
          <cell r="R1858">
            <v>302.44</v>
          </cell>
        </row>
        <row r="1859">
          <cell r="R1859">
            <v>297.91000000000003</v>
          </cell>
        </row>
        <row r="1860">
          <cell r="R1860">
            <v>0</v>
          </cell>
        </row>
        <row r="1861">
          <cell r="R1861">
            <v>0</v>
          </cell>
        </row>
        <row r="1862">
          <cell r="R1862">
            <v>297.91000000000003</v>
          </cell>
        </row>
        <row r="1863">
          <cell r="R1863">
            <v>1723.14</v>
          </cell>
        </row>
        <row r="1864">
          <cell r="R1864">
            <v>230.04</v>
          </cell>
        </row>
        <row r="1865">
          <cell r="R1865">
            <v>0</v>
          </cell>
        </row>
        <row r="1866">
          <cell r="R1866">
            <v>302.44</v>
          </cell>
        </row>
        <row r="1867">
          <cell r="R1867">
            <v>0</v>
          </cell>
        </row>
        <row r="1868">
          <cell r="R1868">
            <v>0</v>
          </cell>
        </row>
        <row r="1869">
          <cell r="R1869">
            <v>0</v>
          </cell>
        </row>
        <row r="1870">
          <cell r="R1870">
            <v>0</v>
          </cell>
        </row>
        <row r="1871">
          <cell r="R1871">
            <v>2493.39</v>
          </cell>
        </row>
        <row r="1872">
          <cell r="R1872">
            <v>0</v>
          </cell>
        </row>
        <row r="1873">
          <cell r="R1873">
            <v>2988.54</v>
          </cell>
        </row>
        <row r="1874">
          <cell r="R1874">
            <v>0</v>
          </cell>
        </row>
        <row r="1875">
          <cell r="R1875">
            <v>0</v>
          </cell>
        </row>
        <row r="1876">
          <cell r="R1876">
            <v>297.91000000000003</v>
          </cell>
        </row>
        <row r="1877">
          <cell r="R1877">
            <v>297.91000000000003</v>
          </cell>
        </row>
        <row r="1878">
          <cell r="R1878">
            <v>302.44</v>
          </cell>
        </row>
        <row r="1879">
          <cell r="R1879">
            <v>0</v>
          </cell>
        </row>
        <row r="1880">
          <cell r="R1880">
            <v>1215.27</v>
          </cell>
        </row>
        <row r="1881">
          <cell r="R1881">
            <v>302.44</v>
          </cell>
        </row>
        <row r="1882">
          <cell r="R1882">
            <v>0</v>
          </cell>
        </row>
        <row r="1883">
          <cell r="R1883">
            <v>0</v>
          </cell>
        </row>
        <row r="1884">
          <cell r="R1884">
            <v>580.55999999999995</v>
          </cell>
        </row>
        <row r="1885">
          <cell r="R1885">
            <v>2094.9899999999998</v>
          </cell>
        </row>
        <row r="1886">
          <cell r="R1886">
            <v>302.44</v>
          </cell>
        </row>
        <row r="1887">
          <cell r="R1887">
            <v>302.44</v>
          </cell>
        </row>
        <row r="1888">
          <cell r="R1888">
            <v>0</v>
          </cell>
        </row>
        <row r="1889">
          <cell r="R1889">
            <v>302.44</v>
          </cell>
        </row>
        <row r="1890">
          <cell r="R1890">
            <v>0</v>
          </cell>
        </row>
        <row r="1891">
          <cell r="R1891">
            <v>297.91000000000003</v>
          </cell>
        </row>
        <row r="1892">
          <cell r="R1892">
            <v>2493.39</v>
          </cell>
        </row>
        <row r="1893">
          <cell r="R1893">
            <v>0</v>
          </cell>
        </row>
        <row r="1894">
          <cell r="R1894">
            <v>302.44</v>
          </cell>
        </row>
        <row r="1895">
          <cell r="R1895">
            <v>2493.39</v>
          </cell>
        </row>
        <row r="1896">
          <cell r="R1896">
            <v>0</v>
          </cell>
        </row>
        <row r="1897">
          <cell r="R1897">
            <v>302.44</v>
          </cell>
        </row>
        <row r="1898">
          <cell r="R1898">
            <v>1312.56</v>
          </cell>
        </row>
        <row r="1899">
          <cell r="R1899">
            <v>302.44</v>
          </cell>
        </row>
        <row r="1900">
          <cell r="R1900">
            <v>0</v>
          </cell>
        </row>
        <row r="1901">
          <cell r="R1901">
            <v>1215.27</v>
          </cell>
        </row>
        <row r="1902">
          <cell r="R1902">
            <v>302.44</v>
          </cell>
        </row>
        <row r="1903">
          <cell r="R1903">
            <v>1334.77</v>
          </cell>
        </row>
        <row r="1904">
          <cell r="R1904">
            <v>302.44</v>
          </cell>
        </row>
        <row r="1905">
          <cell r="R1905">
            <v>0</v>
          </cell>
        </row>
        <row r="1906">
          <cell r="R1906">
            <v>0</v>
          </cell>
        </row>
        <row r="1907">
          <cell r="R1907">
            <v>1215.27</v>
          </cell>
        </row>
        <row r="1908">
          <cell r="R1908">
            <v>302.44</v>
          </cell>
        </row>
        <row r="1909">
          <cell r="R1909">
            <v>0</v>
          </cell>
        </row>
        <row r="1910">
          <cell r="R1910">
            <v>0</v>
          </cell>
        </row>
        <row r="1911">
          <cell r="R1911">
            <v>0</v>
          </cell>
        </row>
        <row r="1912">
          <cell r="R1912">
            <v>302.44</v>
          </cell>
        </row>
        <row r="1913">
          <cell r="R1913">
            <v>0</v>
          </cell>
        </row>
        <row r="1914">
          <cell r="R1914">
            <v>1442.27</v>
          </cell>
        </row>
        <row r="1915">
          <cell r="R1915">
            <v>0</v>
          </cell>
        </row>
        <row r="1916">
          <cell r="R1916">
            <v>302.44</v>
          </cell>
        </row>
        <row r="1917">
          <cell r="R1917">
            <v>0</v>
          </cell>
        </row>
        <row r="1918">
          <cell r="R1918">
            <v>302.44</v>
          </cell>
        </row>
        <row r="1919">
          <cell r="R1919">
            <v>2493.39</v>
          </cell>
        </row>
        <row r="1920">
          <cell r="R1920">
            <v>302.44</v>
          </cell>
        </row>
        <row r="1921">
          <cell r="R1921">
            <v>0</v>
          </cell>
        </row>
        <row r="1922">
          <cell r="R1922">
            <v>0</v>
          </cell>
        </row>
        <row r="1923">
          <cell r="R1923">
            <v>2796.2</v>
          </cell>
        </row>
        <row r="1924">
          <cell r="R1924">
            <v>0</v>
          </cell>
        </row>
        <row r="1925">
          <cell r="R1925">
            <v>0</v>
          </cell>
        </row>
        <row r="1926">
          <cell r="R1926">
            <v>0</v>
          </cell>
        </row>
        <row r="1927">
          <cell r="R1927">
            <v>0</v>
          </cell>
        </row>
        <row r="1928">
          <cell r="R1928">
            <v>0</v>
          </cell>
        </row>
        <row r="1929">
          <cell r="R1929">
            <v>0</v>
          </cell>
        </row>
        <row r="1930">
          <cell r="R1930">
            <v>0</v>
          </cell>
        </row>
        <row r="1931">
          <cell r="R1931">
            <v>0</v>
          </cell>
        </row>
        <row r="1932">
          <cell r="R1932">
            <v>0</v>
          </cell>
        </row>
        <row r="1933">
          <cell r="R1933">
            <v>0</v>
          </cell>
        </row>
        <row r="1934">
          <cell r="R1934">
            <v>0</v>
          </cell>
        </row>
        <row r="1935">
          <cell r="R1935">
            <v>0</v>
          </cell>
        </row>
        <row r="1936">
          <cell r="R1936">
            <v>1398.88</v>
          </cell>
        </row>
        <row r="1937">
          <cell r="R1937">
            <v>0</v>
          </cell>
        </row>
        <row r="1938">
          <cell r="R1938">
            <v>0</v>
          </cell>
        </row>
        <row r="1939">
          <cell r="R1939">
            <v>0</v>
          </cell>
        </row>
        <row r="1940">
          <cell r="R1940">
            <v>0</v>
          </cell>
        </row>
        <row r="1941">
          <cell r="R1941">
            <v>306.16000000000003</v>
          </cell>
        </row>
        <row r="1942">
          <cell r="R1942">
            <v>0</v>
          </cell>
        </row>
        <row r="1943">
          <cell r="R1943">
            <v>1412.03</v>
          </cell>
        </row>
        <row r="1944">
          <cell r="R1944">
            <v>1312.56</v>
          </cell>
        </row>
        <row r="1945">
          <cell r="R1945">
            <v>0</v>
          </cell>
        </row>
        <row r="1946">
          <cell r="R1946">
            <v>0</v>
          </cell>
        </row>
        <row r="1947">
          <cell r="R1947">
            <v>1312.56</v>
          </cell>
        </row>
        <row r="1948">
          <cell r="R1948">
            <v>0</v>
          </cell>
        </row>
        <row r="1949">
          <cell r="R1949">
            <v>0</v>
          </cell>
        </row>
        <row r="1950">
          <cell r="R1950">
            <v>0</v>
          </cell>
        </row>
        <row r="1951">
          <cell r="R1951">
            <v>0</v>
          </cell>
        </row>
        <row r="1952">
          <cell r="R1952">
            <v>2493.39</v>
          </cell>
        </row>
        <row r="1953">
          <cell r="R1953">
            <v>0</v>
          </cell>
        </row>
        <row r="1954">
          <cell r="R1954">
            <v>2796.2</v>
          </cell>
        </row>
        <row r="1955">
          <cell r="R1955">
            <v>2427.5300000000002</v>
          </cell>
        </row>
        <row r="1956">
          <cell r="R1956">
            <v>0</v>
          </cell>
        </row>
        <row r="1957">
          <cell r="R1957">
            <v>0</v>
          </cell>
        </row>
        <row r="1958">
          <cell r="R1958">
            <v>1366.06</v>
          </cell>
        </row>
        <row r="1959">
          <cell r="R1959">
            <v>0</v>
          </cell>
        </row>
        <row r="1960">
          <cell r="R1960">
            <v>0</v>
          </cell>
        </row>
        <row r="1961">
          <cell r="R1961">
            <v>0</v>
          </cell>
        </row>
        <row r="1962">
          <cell r="R1962">
            <v>0</v>
          </cell>
        </row>
        <row r="1963">
          <cell r="R1963">
            <v>0</v>
          </cell>
        </row>
        <row r="1964">
          <cell r="R1964">
            <v>4709.8100000000004</v>
          </cell>
        </row>
        <row r="1965">
          <cell r="R1965">
            <v>0</v>
          </cell>
        </row>
        <row r="1966">
          <cell r="R1966">
            <v>0</v>
          </cell>
        </row>
        <row r="1967">
          <cell r="R1967">
            <v>0</v>
          </cell>
        </row>
        <row r="1968">
          <cell r="R1968">
            <v>0</v>
          </cell>
        </row>
        <row r="1969">
          <cell r="R1969">
            <v>2071.86</v>
          </cell>
        </row>
        <row r="1970">
          <cell r="R1970">
            <v>0</v>
          </cell>
        </row>
        <row r="1971">
          <cell r="R1971">
            <v>0</v>
          </cell>
        </row>
        <row r="1972">
          <cell r="R1972">
            <v>0</v>
          </cell>
        </row>
        <row r="1973">
          <cell r="R1973">
            <v>2493.39</v>
          </cell>
        </row>
        <row r="1974">
          <cell r="R1974">
            <v>0</v>
          </cell>
        </row>
        <row r="1975">
          <cell r="R1975">
            <v>1312.56</v>
          </cell>
        </row>
        <row r="1976">
          <cell r="R1976">
            <v>0</v>
          </cell>
        </row>
        <row r="1977">
          <cell r="R1977">
            <v>0</v>
          </cell>
        </row>
        <row r="1978">
          <cell r="R1978">
            <v>0</v>
          </cell>
        </row>
        <row r="1979">
          <cell r="R1979">
            <v>0</v>
          </cell>
        </row>
        <row r="1980">
          <cell r="R1980">
            <v>0</v>
          </cell>
        </row>
        <row r="1981">
          <cell r="R1981">
            <v>1312.56</v>
          </cell>
        </row>
        <row r="1982">
          <cell r="R1982">
            <v>1678.93</v>
          </cell>
        </row>
        <row r="1983">
          <cell r="R1983">
            <v>0</v>
          </cell>
        </row>
        <row r="1984">
          <cell r="R1984">
            <v>0</v>
          </cell>
        </row>
        <row r="1985">
          <cell r="R1985">
            <v>0</v>
          </cell>
        </row>
        <row r="1986">
          <cell r="R1986">
            <v>0</v>
          </cell>
        </row>
        <row r="1987">
          <cell r="R1987">
            <v>1089.54</v>
          </cell>
        </row>
        <row r="1988">
          <cell r="R1988">
            <v>1145.8499999999999</v>
          </cell>
        </row>
        <row r="1989">
          <cell r="R1989">
            <v>0</v>
          </cell>
        </row>
        <row r="1990">
          <cell r="R1990">
            <v>0</v>
          </cell>
        </row>
        <row r="1991">
          <cell r="R1991">
            <v>0</v>
          </cell>
        </row>
        <row r="1992">
          <cell r="R1992">
            <v>0</v>
          </cell>
        </row>
        <row r="1993">
          <cell r="R1993">
            <v>0</v>
          </cell>
        </row>
        <row r="1994">
          <cell r="R1994">
            <v>0</v>
          </cell>
        </row>
        <row r="1995">
          <cell r="R1995">
            <v>0</v>
          </cell>
        </row>
        <row r="1996">
          <cell r="R1996">
            <v>0</v>
          </cell>
        </row>
        <row r="1997">
          <cell r="R1997">
            <v>0</v>
          </cell>
        </row>
        <row r="1998">
          <cell r="R1998">
            <v>2427.5300000000002</v>
          </cell>
        </row>
        <row r="1999">
          <cell r="R1999">
            <v>0</v>
          </cell>
        </row>
        <row r="2000">
          <cell r="R2000">
            <v>0</v>
          </cell>
        </row>
        <row r="2001">
          <cell r="R2001">
            <v>0</v>
          </cell>
        </row>
        <row r="2002">
          <cell r="R2002">
            <v>0</v>
          </cell>
        </row>
        <row r="2003">
          <cell r="R2003">
            <v>0</v>
          </cell>
        </row>
        <row r="2004">
          <cell r="R2004">
            <v>0</v>
          </cell>
        </row>
        <row r="2005">
          <cell r="R2005">
            <v>0</v>
          </cell>
        </row>
        <row r="2006">
          <cell r="R2006">
            <v>0</v>
          </cell>
        </row>
        <row r="2007">
          <cell r="R2007">
            <v>0</v>
          </cell>
        </row>
        <row r="2008">
          <cell r="R2008">
            <v>0</v>
          </cell>
        </row>
        <row r="2009">
          <cell r="R2009">
            <v>0</v>
          </cell>
        </row>
        <row r="2010">
          <cell r="R2010">
            <v>0</v>
          </cell>
        </row>
        <row r="2011">
          <cell r="R2011">
            <v>0</v>
          </cell>
        </row>
        <row r="2012">
          <cell r="R2012">
            <v>1772.46</v>
          </cell>
        </row>
        <row r="2013">
          <cell r="R2013">
            <v>0</v>
          </cell>
        </row>
        <row r="2014">
          <cell r="R2014">
            <v>2829.79</v>
          </cell>
        </row>
        <row r="2015">
          <cell r="R2015">
            <v>0</v>
          </cell>
        </row>
        <row r="2016">
          <cell r="R2016">
            <v>0</v>
          </cell>
        </row>
        <row r="2017">
          <cell r="R2017">
            <v>0</v>
          </cell>
        </row>
        <row r="2018">
          <cell r="R2018">
            <v>1312.56</v>
          </cell>
        </row>
        <row r="2019">
          <cell r="R2019">
            <v>0</v>
          </cell>
        </row>
        <row r="2020">
          <cell r="R2020">
            <v>0</v>
          </cell>
        </row>
        <row r="2021">
          <cell r="R2021">
            <v>0</v>
          </cell>
        </row>
        <row r="2022">
          <cell r="R2022">
            <v>0</v>
          </cell>
        </row>
        <row r="2023">
          <cell r="R2023">
            <v>0</v>
          </cell>
        </row>
        <row r="2024">
          <cell r="R2024">
            <v>2829.79</v>
          </cell>
        </row>
        <row r="2025">
          <cell r="R2025">
            <v>0</v>
          </cell>
        </row>
        <row r="2026">
          <cell r="R2026">
            <v>0</v>
          </cell>
        </row>
        <row r="2027">
          <cell r="R2027">
            <v>0</v>
          </cell>
        </row>
        <row r="2028">
          <cell r="R2028">
            <v>0</v>
          </cell>
        </row>
        <row r="2029">
          <cell r="R2029">
            <v>0</v>
          </cell>
        </row>
        <row r="2030">
          <cell r="R2030">
            <v>3164.93</v>
          </cell>
        </row>
        <row r="2031">
          <cell r="R2031">
            <v>0</v>
          </cell>
        </row>
        <row r="2032">
          <cell r="R2032">
            <v>0</v>
          </cell>
        </row>
        <row r="2033">
          <cell r="R2033">
            <v>0</v>
          </cell>
        </row>
        <row r="2034">
          <cell r="R2034">
            <v>0</v>
          </cell>
        </row>
        <row r="2035">
          <cell r="R2035">
            <v>0</v>
          </cell>
        </row>
        <row r="2036">
          <cell r="R2036">
            <v>0</v>
          </cell>
        </row>
        <row r="2037">
          <cell r="R2037">
            <v>0</v>
          </cell>
        </row>
        <row r="2038">
          <cell r="R2038">
            <v>1495.12</v>
          </cell>
        </row>
        <row r="2039">
          <cell r="R2039">
            <v>0</v>
          </cell>
        </row>
        <row r="2040">
          <cell r="R2040">
            <v>0</v>
          </cell>
        </row>
        <row r="2041">
          <cell r="R2041">
            <v>0</v>
          </cell>
        </row>
        <row r="2042">
          <cell r="R2042">
            <v>2611.09</v>
          </cell>
        </row>
        <row r="2043">
          <cell r="R2043">
            <v>0</v>
          </cell>
        </row>
        <row r="2044">
          <cell r="R2044">
            <v>0</v>
          </cell>
        </row>
        <row r="2045">
          <cell r="R2045">
            <v>0</v>
          </cell>
        </row>
        <row r="2046">
          <cell r="R2046">
            <v>0</v>
          </cell>
        </row>
        <row r="2047">
          <cell r="R2047">
            <v>0</v>
          </cell>
        </row>
        <row r="2048">
          <cell r="R2048">
            <v>0</v>
          </cell>
        </row>
        <row r="2049">
          <cell r="R2049">
            <v>0</v>
          </cell>
        </row>
        <row r="2050">
          <cell r="R2050">
            <v>0</v>
          </cell>
        </row>
        <row r="2051">
          <cell r="R2051">
            <v>0</v>
          </cell>
        </row>
        <row r="2052">
          <cell r="R2052">
            <v>1366.06</v>
          </cell>
        </row>
        <row r="2053">
          <cell r="R2053">
            <v>0</v>
          </cell>
        </row>
        <row r="2054">
          <cell r="R2054">
            <v>1312.56</v>
          </cell>
        </row>
        <row r="2055">
          <cell r="R2055">
            <v>0</v>
          </cell>
        </row>
        <row r="2056">
          <cell r="R2056">
            <v>1312.56</v>
          </cell>
        </row>
        <row r="2057">
          <cell r="R2057">
            <v>0</v>
          </cell>
        </row>
        <row r="2058">
          <cell r="R2058">
            <v>0</v>
          </cell>
        </row>
        <row r="2059">
          <cell r="R2059">
            <v>0</v>
          </cell>
        </row>
        <row r="2060">
          <cell r="R2060">
            <v>0</v>
          </cell>
        </row>
        <row r="2061">
          <cell r="R2061">
            <v>0</v>
          </cell>
        </row>
        <row r="2062">
          <cell r="R2062">
            <v>0</v>
          </cell>
        </row>
        <row r="2063">
          <cell r="R2063">
            <v>0</v>
          </cell>
        </row>
        <row r="2064">
          <cell r="R2064">
            <v>972.43</v>
          </cell>
        </row>
        <row r="2065">
          <cell r="R2065">
            <v>2829.79</v>
          </cell>
        </row>
        <row r="2066">
          <cell r="R2066">
            <v>2148.38</v>
          </cell>
        </row>
        <row r="2067">
          <cell r="R2067">
            <v>2427.5300000000002</v>
          </cell>
        </row>
        <row r="2068">
          <cell r="R2068">
            <v>2272.6</v>
          </cell>
        </row>
        <row r="2069">
          <cell r="R2069">
            <v>0</v>
          </cell>
        </row>
        <row r="2070">
          <cell r="R2070">
            <v>0</v>
          </cell>
        </row>
        <row r="2071">
          <cell r="R2071">
            <v>2829.79</v>
          </cell>
        </row>
        <row r="2072">
          <cell r="R2072">
            <v>0</v>
          </cell>
        </row>
        <row r="2073">
          <cell r="R2073">
            <v>0</v>
          </cell>
        </row>
        <row r="2074">
          <cell r="R2074">
            <v>0</v>
          </cell>
        </row>
        <row r="2075">
          <cell r="R2075">
            <v>0</v>
          </cell>
        </row>
        <row r="2076">
          <cell r="R2076">
            <v>2829.79</v>
          </cell>
        </row>
        <row r="2077">
          <cell r="R2077">
            <v>2829.79</v>
          </cell>
        </row>
        <row r="2078">
          <cell r="R2078">
            <v>2855.25</v>
          </cell>
        </row>
        <row r="2079">
          <cell r="R2079">
            <v>0</v>
          </cell>
        </row>
        <row r="2080">
          <cell r="R2080">
            <v>0</v>
          </cell>
        </row>
        <row r="2081">
          <cell r="R2081">
            <v>2395.3200000000002</v>
          </cell>
        </row>
        <row r="2082">
          <cell r="R2082">
            <v>668.74</v>
          </cell>
        </row>
        <row r="2083">
          <cell r="R2083">
            <v>0</v>
          </cell>
        </row>
        <row r="2084">
          <cell r="R2084">
            <v>0</v>
          </cell>
        </row>
        <row r="2085">
          <cell r="R2085">
            <v>0</v>
          </cell>
        </row>
        <row r="2086">
          <cell r="R2086">
            <v>0</v>
          </cell>
        </row>
        <row r="2087">
          <cell r="R2087">
            <v>0</v>
          </cell>
        </row>
        <row r="2088">
          <cell r="R2088">
            <v>0</v>
          </cell>
        </row>
        <row r="2089">
          <cell r="R2089">
            <v>1289.8499999999999</v>
          </cell>
        </row>
        <row r="2090">
          <cell r="R2090">
            <v>0</v>
          </cell>
        </row>
        <row r="2091">
          <cell r="R2091">
            <v>0</v>
          </cell>
        </row>
        <row r="2092">
          <cell r="R2092">
            <v>2855.25</v>
          </cell>
        </row>
        <row r="2093">
          <cell r="R2093">
            <v>0</v>
          </cell>
        </row>
        <row r="2094">
          <cell r="R2094">
            <v>0</v>
          </cell>
        </row>
        <row r="2095">
          <cell r="R2095">
            <v>0</v>
          </cell>
        </row>
        <row r="2096">
          <cell r="R2096">
            <v>10803.46</v>
          </cell>
        </row>
        <row r="2097">
          <cell r="R2097">
            <v>903.06</v>
          </cell>
        </row>
        <row r="2098">
          <cell r="R2098">
            <v>0</v>
          </cell>
        </row>
        <row r="2099">
          <cell r="R2099">
            <v>0</v>
          </cell>
        </row>
        <row r="2100">
          <cell r="R2100">
            <v>0</v>
          </cell>
        </row>
        <row r="2101">
          <cell r="R2101">
            <v>0</v>
          </cell>
        </row>
        <row r="2102">
          <cell r="R2102">
            <v>0</v>
          </cell>
        </row>
        <row r="2103">
          <cell r="R2103">
            <v>0</v>
          </cell>
        </row>
        <row r="2104">
          <cell r="R2104">
            <v>0</v>
          </cell>
        </row>
        <row r="2105">
          <cell r="R2105">
            <v>0</v>
          </cell>
        </row>
        <row r="2106">
          <cell r="R2106">
            <v>0</v>
          </cell>
        </row>
        <row r="2107">
          <cell r="R2107">
            <v>0</v>
          </cell>
        </row>
        <row r="2108">
          <cell r="R2108">
            <v>2427.5300000000002</v>
          </cell>
        </row>
        <row r="2109">
          <cell r="R2109">
            <v>2052.96</v>
          </cell>
        </row>
        <row r="2110">
          <cell r="R2110">
            <v>0</v>
          </cell>
        </row>
        <row r="2111">
          <cell r="R2111">
            <v>973.57</v>
          </cell>
        </row>
        <row r="2112">
          <cell r="R2112">
            <v>2492.7399999999998</v>
          </cell>
        </row>
        <row r="2113">
          <cell r="R2113">
            <v>2493.39</v>
          </cell>
        </row>
        <row r="2114">
          <cell r="R2114">
            <v>2492.7399999999998</v>
          </cell>
        </row>
        <row r="2115">
          <cell r="R2115">
            <v>0</v>
          </cell>
        </row>
        <row r="2116">
          <cell r="R2116">
            <v>0</v>
          </cell>
        </row>
        <row r="2117">
          <cell r="R2117">
            <v>0</v>
          </cell>
        </row>
        <row r="2118">
          <cell r="R2118">
            <v>2078.0500000000002</v>
          </cell>
        </row>
        <row r="2119">
          <cell r="R2119">
            <v>0</v>
          </cell>
        </row>
        <row r="2120">
          <cell r="R2120">
            <v>1456.37</v>
          </cell>
        </row>
        <row r="2121">
          <cell r="R2121">
            <v>2187.16</v>
          </cell>
        </row>
        <row r="2122">
          <cell r="R2122">
            <v>0</v>
          </cell>
        </row>
        <row r="2123">
          <cell r="R2123">
            <v>0</v>
          </cell>
        </row>
        <row r="2124">
          <cell r="R2124">
            <v>0</v>
          </cell>
        </row>
        <row r="2125">
          <cell r="R2125">
            <v>2161.85</v>
          </cell>
        </row>
        <row r="2126">
          <cell r="R2126">
            <v>0</v>
          </cell>
        </row>
        <row r="2127">
          <cell r="R2127">
            <v>0</v>
          </cell>
        </row>
        <row r="2128">
          <cell r="R2128">
            <v>0</v>
          </cell>
        </row>
        <row r="2129">
          <cell r="R2129">
            <v>2078.0500000000002</v>
          </cell>
        </row>
        <row r="2130">
          <cell r="R2130">
            <v>0</v>
          </cell>
        </row>
        <row r="2131">
          <cell r="R2131">
            <v>6039.65</v>
          </cell>
        </row>
        <row r="2132">
          <cell r="R2132">
            <v>2078.0500000000002</v>
          </cell>
        </row>
        <row r="2133">
          <cell r="R2133">
            <v>0</v>
          </cell>
        </row>
        <row r="2134">
          <cell r="R2134">
            <v>0</v>
          </cell>
        </row>
        <row r="2135">
          <cell r="R2135">
            <v>0</v>
          </cell>
        </row>
        <row r="2136">
          <cell r="R2136">
            <v>0</v>
          </cell>
        </row>
        <row r="2137">
          <cell r="R2137">
            <v>2493.39</v>
          </cell>
        </row>
        <row r="2138">
          <cell r="R2138">
            <v>0</v>
          </cell>
        </row>
        <row r="2139">
          <cell r="R2139">
            <v>0</v>
          </cell>
        </row>
        <row r="2140">
          <cell r="R2140">
            <v>0</v>
          </cell>
        </row>
        <row r="2141">
          <cell r="R2141">
            <v>0</v>
          </cell>
        </row>
        <row r="2142">
          <cell r="R2142">
            <v>2233.88</v>
          </cell>
        </row>
        <row r="2143">
          <cell r="R2143">
            <v>0</v>
          </cell>
        </row>
        <row r="2144">
          <cell r="R2144">
            <v>0</v>
          </cell>
        </row>
        <row r="2145">
          <cell r="R2145">
            <v>0</v>
          </cell>
        </row>
        <row r="2146">
          <cell r="R2146">
            <v>0</v>
          </cell>
        </row>
        <row r="2147">
          <cell r="R2147">
            <v>0</v>
          </cell>
        </row>
        <row r="2148">
          <cell r="R2148">
            <v>0</v>
          </cell>
        </row>
        <row r="2149">
          <cell r="R2149">
            <v>1684.77</v>
          </cell>
        </row>
        <row r="2150">
          <cell r="R2150">
            <v>0</v>
          </cell>
        </row>
        <row r="2151">
          <cell r="R2151">
            <v>0</v>
          </cell>
        </row>
        <row r="2152">
          <cell r="R2152">
            <v>2161.85</v>
          </cell>
        </row>
        <row r="2153">
          <cell r="R2153">
            <v>0</v>
          </cell>
        </row>
        <row r="2154">
          <cell r="R2154">
            <v>0</v>
          </cell>
        </row>
        <row r="2155">
          <cell r="R2155">
            <v>0</v>
          </cell>
        </row>
        <row r="2156">
          <cell r="R2156">
            <v>0</v>
          </cell>
        </row>
        <row r="2157">
          <cell r="R2157">
            <v>0</v>
          </cell>
        </row>
        <row r="2158">
          <cell r="R2158">
            <v>0</v>
          </cell>
        </row>
        <row r="2159">
          <cell r="R2159">
            <v>0</v>
          </cell>
        </row>
        <row r="2160">
          <cell r="R2160">
            <v>0</v>
          </cell>
        </row>
        <row r="2161">
          <cell r="R2161">
            <v>0</v>
          </cell>
        </row>
        <row r="2162">
          <cell r="R2162">
            <v>0</v>
          </cell>
        </row>
        <row r="2163">
          <cell r="R2163">
            <v>0</v>
          </cell>
        </row>
        <row r="2164">
          <cell r="R2164">
            <v>0</v>
          </cell>
        </row>
        <row r="2165">
          <cell r="R2165">
            <v>0</v>
          </cell>
        </row>
        <row r="2166">
          <cell r="R2166">
            <v>0</v>
          </cell>
        </row>
        <row r="2167">
          <cell r="R2167">
            <v>2493.39</v>
          </cell>
        </row>
        <row r="2168">
          <cell r="R2168">
            <v>2493.39</v>
          </cell>
        </row>
        <row r="2169">
          <cell r="R2169">
            <v>0</v>
          </cell>
        </row>
        <row r="2170">
          <cell r="R2170">
            <v>0</v>
          </cell>
        </row>
        <row r="2171">
          <cell r="R2171">
            <v>0</v>
          </cell>
        </row>
        <row r="2172">
          <cell r="R2172">
            <v>0</v>
          </cell>
        </row>
        <row r="2173">
          <cell r="R2173">
            <v>0</v>
          </cell>
        </row>
        <row r="2174">
          <cell r="R2174">
            <v>0</v>
          </cell>
        </row>
        <row r="2175">
          <cell r="R2175">
            <v>0</v>
          </cell>
        </row>
        <row r="2176">
          <cell r="R2176">
            <v>0</v>
          </cell>
        </row>
        <row r="2177">
          <cell r="R2177">
            <v>2427.5300000000002</v>
          </cell>
        </row>
        <row r="2178">
          <cell r="R2178">
            <v>0</v>
          </cell>
        </row>
        <row r="2179">
          <cell r="R2179">
            <v>0</v>
          </cell>
        </row>
        <row r="2180">
          <cell r="R2180">
            <v>2829.79</v>
          </cell>
        </row>
        <row r="2181">
          <cell r="R2181">
            <v>0</v>
          </cell>
        </row>
        <row r="2182">
          <cell r="R2182">
            <v>0</v>
          </cell>
        </row>
        <row r="2183">
          <cell r="R2183">
            <v>0</v>
          </cell>
        </row>
        <row r="2184">
          <cell r="R2184">
            <v>0</v>
          </cell>
        </row>
        <row r="2185">
          <cell r="R2185">
            <v>0</v>
          </cell>
        </row>
        <row r="2186">
          <cell r="R2186">
            <v>0</v>
          </cell>
        </row>
        <row r="2187">
          <cell r="R2187">
            <v>0</v>
          </cell>
        </row>
        <row r="2188">
          <cell r="R2188">
            <v>0</v>
          </cell>
        </row>
        <row r="2189">
          <cell r="R2189">
            <v>956.95</v>
          </cell>
        </row>
        <row r="2190">
          <cell r="R2190">
            <v>1343.85</v>
          </cell>
        </row>
        <row r="2191">
          <cell r="R2191">
            <v>0</v>
          </cell>
        </row>
        <row r="2192">
          <cell r="R2192">
            <v>1343.85</v>
          </cell>
        </row>
        <row r="2193">
          <cell r="R2193">
            <v>0</v>
          </cell>
        </row>
        <row r="2194">
          <cell r="R2194">
            <v>0</v>
          </cell>
        </row>
        <row r="2195">
          <cell r="R2195">
            <v>0</v>
          </cell>
        </row>
        <row r="2196">
          <cell r="R2196">
            <v>0</v>
          </cell>
        </row>
        <row r="2197">
          <cell r="R2197">
            <v>0</v>
          </cell>
        </row>
        <row r="2198">
          <cell r="R2198">
            <v>1343.85</v>
          </cell>
        </row>
        <row r="2199">
          <cell r="R2199">
            <v>0</v>
          </cell>
        </row>
        <row r="2200">
          <cell r="R2200">
            <v>1368.31</v>
          </cell>
        </row>
        <row r="2201">
          <cell r="R2201">
            <v>478.86</v>
          </cell>
        </row>
        <row r="2202">
          <cell r="R2202">
            <v>1343.85</v>
          </cell>
        </row>
        <row r="2203">
          <cell r="R2203">
            <v>0</v>
          </cell>
        </row>
        <row r="2204">
          <cell r="R2204">
            <v>2859.08</v>
          </cell>
        </row>
        <row r="2205">
          <cell r="R2205">
            <v>2622.37</v>
          </cell>
        </row>
        <row r="2206">
          <cell r="R2206">
            <v>0</v>
          </cell>
        </row>
        <row r="2207">
          <cell r="R2207">
            <v>418.24</v>
          </cell>
        </row>
        <row r="2208">
          <cell r="R2208">
            <v>1343.85</v>
          </cell>
        </row>
        <row r="2209">
          <cell r="R2209">
            <v>416.43</v>
          </cell>
        </row>
        <row r="2210">
          <cell r="R2210">
            <v>1343.85</v>
          </cell>
        </row>
        <row r="2211">
          <cell r="R2211">
            <v>0</v>
          </cell>
        </row>
        <row r="2212">
          <cell r="R2212">
            <v>0</v>
          </cell>
        </row>
        <row r="2213">
          <cell r="R2213">
            <v>421.96</v>
          </cell>
        </row>
        <row r="2214">
          <cell r="R2214">
            <v>0</v>
          </cell>
        </row>
        <row r="2215">
          <cell r="R2215">
            <v>0</v>
          </cell>
        </row>
        <row r="2216">
          <cell r="R2216">
            <v>0</v>
          </cell>
        </row>
        <row r="2217">
          <cell r="R2217">
            <v>0</v>
          </cell>
        </row>
        <row r="2218">
          <cell r="R2218">
            <v>451</v>
          </cell>
        </row>
        <row r="2219">
          <cell r="R2219">
            <v>0</v>
          </cell>
        </row>
        <row r="2220">
          <cell r="R2220">
            <v>0</v>
          </cell>
        </row>
        <row r="2221">
          <cell r="R2221">
            <v>0</v>
          </cell>
        </row>
        <row r="2222">
          <cell r="R2222">
            <v>0</v>
          </cell>
        </row>
        <row r="2223">
          <cell r="R2223">
            <v>0</v>
          </cell>
        </row>
        <row r="2224">
          <cell r="R2224">
            <v>0</v>
          </cell>
        </row>
        <row r="2225">
          <cell r="R2225">
            <v>0</v>
          </cell>
        </row>
        <row r="2226">
          <cell r="R2226">
            <v>0</v>
          </cell>
        </row>
        <row r="2227">
          <cell r="R2227">
            <v>0</v>
          </cell>
        </row>
        <row r="2228">
          <cell r="R2228">
            <v>0</v>
          </cell>
        </row>
        <row r="2229">
          <cell r="R2229">
            <v>1343.85</v>
          </cell>
        </row>
        <row r="2230">
          <cell r="R2230">
            <v>0</v>
          </cell>
        </row>
        <row r="2231">
          <cell r="R2231">
            <v>1343.85</v>
          </cell>
        </row>
        <row r="2232">
          <cell r="R2232">
            <v>0</v>
          </cell>
        </row>
        <row r="2233">
          <cell r="R2233">
            <v>0</v>
          </cell>
        </row>
        <row r="2234">
          <cell r="R2234">
            <v>0</v>
          </cell>
        </row>
        <row r="2235">
          <cell r="R2235">
            <v>0</v>
          </cell>
        </row>
        <row r="2236">
          <cell r="R2236">
            <v>0</v>
          </cell>
        </row>
        <row r="2237">
          <cell r="R2237">
            <v>0</v>
          </cell>
        </row>
        <row r="2238">
          <cell r="R2238">
            <v>0</v>
          </cell>
        </row>
        <row r="2239">
          <cell r="R2239">
            <v>0</v>
          </cell>
        </row>
        <row r="2240">
          <cell r="R2240">
            <v>0</v>
          </cell>
        </row>
        <row r="2241">
          <cell r="R2241">
            <v>0</v>
          </cell>
        </row>
        <row r="2242">
          <cell r="R2242">
            <v>1343.85</v>
          </cell>
        </row>
        <row r="2243">
          <cell r="R2243">
            <v>0</v>
          </cell>
        </row>
        <row r="2244">
          <cell r="R2244">
            <v>0</v>
          </cell>
        </row>
        <row r="2245">
          <cell r="R2245">
            <v>0</v>
          </cell>
        </row>
        <row r="2246">
          <cell r="R2246">
            <v>0</v>
          </cell>
        </row>
        <row r="2247">
          <cell r="R2247">
            <v>0</v>
          </cell>
        </row>
        <row r="2248">
          <cell r="R2248">
            <v>0</v>
          </cell>
        </row>
        <row r="2249">
          <cell r="R2249">
            <v>0</v>
          </cell>
        </row>
        <row r="2250">
          <cell r="R2250">
            <v>0</v>
          </cell>
        </row>
        <row r="2251">
          <cell r="R2251">
            <v>0</v>
          </cell>
        </row>
        <row r="2252">
          <cell r="R2252">
            <v>0</v>
          </cell>
        </row>
        <row r="2253">
          <cell r="R2253">
            <v>0</v>
          </cell>
        </row>
        <row r="2254">
          <cell r="R2254">
            <v>0</v>
          </cell>
        </row>
        <row r="2255">
          <cell r="R2255">
            <v>0</v>
          </cell>
        </row>
        <row r="2256">
          <cell r="R2256">
            <v>0</v>
          </cell>
        </row>
        <row r="2257">
          <cell r="R2257">
            <v>0</v>
          </cell>
        </row>
        <row r="2258">
          <cell r="R2258">
            <v>0</v>
          </cell>
        </row>
        <row r="2259">
          <cell r="R2259">
            <v>0</v>
          </cell>
        </row>
        <row r="2260">
          <cell r="R2260">
            <v>0</v>
          </cell>
        </row>
        <row r="2261">
          <cell r="R2261">
            <v>0</v>
          </cell>
        </row>
        <row r="2262">
          <cell r="R2262">
            <v>0</v>
          </cell>
        </row>
        <row r="2263">
          <cell r="R2263">
            <v>0</v>
          </cell>
        </row>
        <row r="2264">
          <cell r="R2264">
            <v>0</v>
          </cell>
        </row>
        <row r="2265">
          <cell r="R2265">
            <v>2170.75</v>
          </cell>
        </row>
        <row r="2266">
          <cell r="R2266">
            <v>744.76</v>
          </cell>
        </row>
        <row r="2267">
          <cell r="R2267">
            <v>0</v>
          </cell>
        </row>
        <row r="2268">
          <cell r="R2268">
            <v>0</v>
          </cell>
        </row>
        <row r="2269">
          <cell r="R2269">
            <v>0</v>
          </cell>
        </row>
        <row r="2270">
          <cell r="R2270">
            <v>243.66</v>
          </cell>
        </row>
        <row r="2271">
          <cell r="R2271">
            <v>0</v>
          </cell>
        </row>
        <row r="2272">
          <cell r="R2272">
            <v>0</v>
          </cell>
        </row>
        <row r="2273">
          <cell r="R2273">
            <v>0</v>
          </cell>
        </row>
        <row r="2274">
          <cell r="R2274">
            <v>0</v>
          </cell>
        </row>
        <row r="2275">
          <cell r="R2275">
            <v>0</v>
          </cell>
        </row>
        <row r="2276">
          <cell r="R2276">
            <v>0</v>
          </cell>
        </row>
        <row r="2277">
          <cell r="R2277">
            <v>0</v>
          </cell>
        </row>
        <row r="2278">
          <cell r="R2278">
            <v>0</v>
          </cell>
        </row>
        <row r="2279">
          <cell r="R2279">
            <v>526.84</v>
          </cell>
        </row>
        <row r="2280">
          <cell r="R2280">
            <v>3987.98</v>
          </cell>
        </row>
        <row r="2281">
          <cell r="R2281">
            <v>0</v>
          </cell>
        </row>
        <row r="2282">
          <cell r="R2282">
            <v>0</v>
          </cell>
        </row>
        <row r="2283">
          <cell r="R2283">
            <v>872.09</v>
          </cell>
        </row>
        <row r="2284">
          <cell r="R2284">
            <v>0</v>
          </cell>
        </row>
        <row r="2285">
          <cell r="R2285">
            <v>0</v>
          </cell>
        </row>
        <row r="2286">
          <cell r="R2286">
            <v>0</v>
          </cell>
        </row>
        <row r="2287">
          <cell r="R2287">
            <v>0</v>
          </cell>
        </row>
        <row r="2288">
          <cell r="R2288">
            <v>0</v>
          </cell>
        </row>
        <row r="2289">
          <cell r="R2289">
            <v>0</v>
          </cell>
        </row>
        <row r="2290">
          <cell r="R2290">
            <v>0</v>
          </cell>
        </row>
        <row r="2291">
          <cell r="R2291">
            <v>0</v>
          </cell>
        </row>
        <row r="2292">
          <cell r="R2292">
            <v>591.46</v>
          </cell>
        </row>
        <row r="2293">
          <cell r="R2293">
            <v>0</v>
          </cell>
        </row>
        <row r="2294">
          <cell r="R2294">
            <v>0</v>
          </cell>
        </row>
        <row r="2295">
          <cell r="R2295">
            <v>2493.39</v>
          </cell>
        </row>
        <row r="2296">
          <cell r="R2296">
            <v>0</v>
          </cell>
        </row>
        <row r="2297">
          <cell r="R2297">
            <v>256.70999999999998</v>
          </cell>
        </row>
        <row r="2298">
          <cell r="R2298">
            <v>0</v>
          </cell>
        </row>
        <row r="2299">
          <cell r="R2299">
            <v>0</v>
          </cell>
        </row>
        <row r="2300">
          <cell r="R2300">
            <v>6943.15</v>
          </cell>
        </row>
        <row r="2301">
          <cell r="R2301">
            <v>0</v>
          </cell>
        </row>
        <row r="2302">
          <cell r="R2302">
            <v>0</v>
          </cell>
        </row>
        <row r="2303">
          <cell r="R2303">
            <v>0</v>
          </cell>
        </row>
        <row r="2304">
          <cell r="R2304">
            <v>0</v>
          </cell>
        </row>
        <row r="2305">
          <cell r="R2305">
            <v>2829.79</v>
          </cell>
        </row>
        <row r="2306">
          <cell r="R2306">
            <v>0</v>
          </cell>
        </row>
        <row r="2307">
          <cell r="R2307">
            <v>0</v>
          </cell>
        </row>
        <row r="2308">
          <cell r="R2308">
            <v>0</v>
          </cell>
        </row>
        <row r="2309">
          <cell r="R2309">
            <v>0</v>
          </cell>
        </row>
        <row r="2310">
          <cell r="R2310">
            <v>0</v>
          </cell>
        </row>
        <row r="2311">
          <cell r="R2311">
            <v>1063.02</v>
          </cell>
        </row>
        <row r="2312">
          <cell r="R2312">
            <v>0</v>
          </cell>
        </row>
        <row r="2313">
          <cell r="R2313">
            <v>0</v>
          </cell>
        </row>
        <row r="2314">
          <cell r="R2314">
            <v>0</v>
          </cell>
        </row>
        <row r="2315">
          <cell r="R2315">
            <v>0</v>
          </cell>
        </row>
        <row r="2316">
          <cell r="R2316">
            <v>0</v>
          </cell>
        </row>
        <row r="2317">
          <cell r="R2317">
            <v>0</v>
          </cell>
        </row>
        <row r="2318">
          <cell r="R2318">
            <v>2392.71</v>
          </cell>
        </row>
        <row r="2319">
          <cell r="R2319">
            <v>0</v>
          </cell>
        </row>
        <row r="2320">
          <cell r="R2320">
            <v>0</v>
          </cell>
        </row>
        <row r="2321">
          <cell r="R2321">
            <v>0</v>
          </cell>
        </row>
        <row r="2322">
          <cell r="R2322">
            <v>0</v>
          </cell>
        </row>
        <row r="2323">
          <cell r="R2323">
            <v>0</v>
          </cell>
        </row>
        <row r="2324">
          <cell r="R2324">
            <v>0</v>
          </cell>
        </row>
        <row r="2325">
          <cell r="R2325">
            <v>0</v>
          </cell>
        </row>
        <row r="2326">
          <cell r="R2326">
            <v>0</v>
          </cell>
        </row>
        <row r="2327">
          <cell r="R2327">
            <v>0</v>
          </cell>
        </row>
        <row r="2328">
          <cell r="R2328">
            <v>0</v>
          </cell>
        </row>
        <row r="2329">
          <cell r="R2329">
            <v>0</v>
          </cell>
        </row>
        <row r="2330">
          <cell r="R2330">
            <v>0</v>
          </cell>
        </row>
        <row r="2331">
          <cell r="R2331">
            <v>256.70999999999998</v>
          </cell>
        </row>
        <row r="2332">
          <cell r="R2332">
            <v>2829.79</v>
          </cell>
        </row>
        <row r="2333">
          <cell r="R2333">
            <v>2988.59</v>
          </cell>
        </row>
        <row r="2334">
          <cell r="R2334">
            <v>0</v>
          </cell>
        </row>
        <row r="2335">
          <cell r="R2335">
            <v>0</v>
          </cell>
        </row>
        <row r="2336">
          <cell r="R2336">
            <v>0</v>
          </cell>
        </row>
        <row r="2337">
          <cell r="R2337">
            <v>0</v>
          </cell>
        </row>
        <row r="2338">
          <cell r="R2338">
            <v>0</v>
          </cell>
        </row>
        <row r="2339">
          <cell r="R2339">
            <v>0</v>
          </cell>
        </row>
        <row r="2340">
          <cell r="R2340">
            <v>2431.46</v>
          </cell>
        </row>
        <row r="2341">
          <cell r="R2341">
            <v>0</v>
          </cell>
        </row>
        <row r="2342">
          <cell r="R2342">
            <v>0</v>
          </cell>
        </row>
        <row r="2343">
          <cell r="R2343">
            <v>310.67</v>
          </cell>
        </row>
        <row r="2344">
          <cell r="R2344">
            <v>1956.62</v>
          </cell>
        </row>
        <row r="2345">
          <cell r="R2345">
            <v>0</v>
          </cell>
        </row>
        <row r="2346">
          <cell r="R2346">
            <v>0</v>
          </cell>
        </row>
        <row r="2347">
          <cell r="R2347">
            <v>2493.39</v>
          </cell>
        </row>
        <row r="2348">
          <cell r="R2348">
            <v>2829.79</v>
          </cell>
        </row>
        <row r="2349">
          <cell r="R2349">
            <v>0</v>
          </cell>
        </row>
        <row r="2350">
          <cell r="R2350">
            <v>0</v>
          </cell>
        </row>
        <row r="2351">
          <cell r="R2351">
            <v>0</v>
          </cell>
        </row>
        <row r="2352">
          <cell r="R2352">
            <v>0</v>
          </cell>
        </row>
        <row r="2353">
          <cell r="R2353">
            <v>0</v>
          </cell>
        </row>
        <row r="2354">
          <cell r="R2354">
            <v>0</v>
          </cell>
        </row>
        <row r="2355">
          <cell r="R2355">
            <v>0</v>
          </cell>
        </row>
        <row r="2356">
          <cell r="R2356">
            <v>0</v>
          </cell>
        </row>
        <row r="2357">
          <cell r="R2357">
            <v>0</v>
          </cell>
        </row>
        <row r="2358">
          <cell r="R2358">
            <v>0</v>
          </cell>
        </row>
        <row r="2359">
          <cell r="R2359">
            <v>256.70999999999998</v>
          </cell>
        </row>
        <row r="2360">
          <cell r="R2360">
            <v>0</v>
          </cell>
        </row>
        <row r="2361">
          <cell r="R2361">
            <v>2493.39</v>
          </cell>
        </row>
        <row r="2362">
          <cell r="R2362">
            <v>0</v>
          </cell>
        </row>
        <row r="2363">
          <cell r="R2363">
            <v>0</v>
          </cell>
        </row>
        <row r="2364">
          <cell r="R2364">
            <v>0</v>
          </cell>
        </row>
        <row r="2365">
          <cell r="R2365">
            <v>0</v>
          </cell>
        </row>
        <row r="2366">
          <cell r="R2366">
            <v>0</v>
          </cell>
        </row>
        <row r="2367">
          <cell r="R2367">
            <v>1706.92</v>
          </cell>
        </row>
        <row r="2368">
          <cell r="R2368">
            <v>0</v>
          </cell>
        </row>
        <row r="2369">
          <cell r="R2369">
            <v>0</v>
          </cell>
        </row>
        <row r="2370">
          <cell r="R2370">
            <v>0</v>
          </cell>
        </row>
        <row r="2371">
          <cell r="R2371">
            <v>0</v>
          </cell>
        </row>
        <row r="2372">
          <cell r="R2372">
            <v>0</v>
          </cell>
        </row>
        <row r="2373">
          <cell r="R2373">
            <v>0</v>
          </cell>
        </row>
        <row r="2374">
          <cell r="R2374">
            <v>0</v>
          </cell>
        </row>
        <row r="2375">
          <cell r="R2375">
            <v>0</v>
          </cell>
        </row>
        <row r="2376">
          <cell r="R2376">
            <v>0</v>
          </cell>
        </row>
        <row r="2377">
          <cell r="R2377">
            <v>1343.08</v>
          </cell>
        </row>
        <row r="2378">
          <cell r="R2378">
            <v>0</v>
          </cell>
        </row>
        <row r="2379">
          <cell r="R2379">
            <v>0</v>
          </cell>
        </row>
        <row r="2380">
          <cell r="R2380">
            <v>0</v>
          </cell>
        </row>
        <row r="2381">
          <cell r="R2381">
            <v>592.98</v>
          </cell>
        </row>
        <row r="2382">
          <cell r="R2382">
            <v>0</v>
          </cell>
        </row>
        <row r="2383">
          <cell r="R2383">
            <v>0</v>
          </cell>
        </row>
        <row r="2384">
          <cell r="R2384">
            <v>0</v>
          </cell>
        </row>
        <row r="2385">
          <cell r="R2385">
            <v>0</v>
          </cell>
        </row>
        <row r="2386">
          <cell r="R2386">
            <v>0</v>
          </cell>
        </row>
        <row r="2387">
          <cell r="R2387">
            <v>0</v>
          </cell>
        </row>
        <row r="2388">
          <cell r="R2388">
            <v>0</v>
          </cell>
        </row>
        <row r="2389">
          <cell r="R2389">
            <v>0</v>
          </cell>
        </row>
        <row r="2390">
          <cell r="R2390">
            <v>0</v>
          </cell>
        </row>
        <row r="2391">
          <cell r="R2391">
            <v>0</v>
          </cell>
        </row>
        <row r="2392">
          <cell r="R2392">
            <v>351.5</v>
          </cell>
        </row>
        <row r="2393">
          <cell r="R2393">
            <v>0</v>
          </cell>
        </row>
        <row r="2394">
          <cell r="R2394">
            <v>0</v>
          </cell>
        </row>
        <row r="2395">
          <cell r="R2395">
            <v>0</v>
          </cell>
        </row>
        <row r="2396">
          <cell r="R2396">
            <v>0</v>
          </cell>
        </row>
        <row r="2397">
          <cell r="R2397">
            <v>0</v>
          </cell>
        </row>
        <row r="2398">
          <cell r="R2398">
            <v>2431.46</v>
          </cell>
        </row>
        <row r="2399">
          <cell r="R2399">
            <v>0</v>
          </cell>
        </row>
        <row r="2400">
          <cell r="R2400">
            <v>0</v>
          </cell>
        </row>
        <row r="2401">
          <cell r="R2401">
            <v>0</v>
          </cell>
        </row>
        <row r="2402">
          <cell r="R2402">
            <v>0</v>
          </cell>
        </row>
        <row r="2403">
          <cell r="R2403">
            <v>0</v>
          </cell>
        </row>
        <row r="2404">
          <cell r="R2404">
            <v>1484.86</v>
          </cell>
        </row>
        <row r="2405">
          <cell r="R2405">
            <v>0</v>
          </cell>
        </row>
        <row r="2406">
          <cell r="R2406">
            <v>0</v>
          </cell>
        </row>
        <row r="2407">
          <cell r="R2407">
            <v>0</v>
          </cell>
        </row>
        <row r="2408">
          <cell r="R2408">
            <v>0</v>
          </cell>
        </row>
        <row r="2409">
          <cell r="R2409">
            <v>0</v>
          </cell>
        </row>
        <row r="2410">
          <cell r="R2410">
            <v>0</v>
          </cell>
        </row>
        <row r="2411">
          <cell r="R2411">
            <v>0</v>
          </cell>
        </row>
        <row r="2412">
          <cell r="R2412">
            <v>0</v>
          </cell>
        </row>
        <row r="2413">
          <cell r="R2413">
            <v>0</v>
          </cell>
        </row>
        <row r="2414">
          <cell r="R2414">
            <v>0</v>
          </cell>
        </row>
        <row r="2415">
          <cell r="R2415">
            <v>0</v>
          </cell>
        </row>
        <row r="2416">
          <cell r="R2416">
            <v>975.4</v>
          </cell>
        </row>
        <row r="2417">
          <cell r="R2417">
            <v>2816.85</v>
          </cell>
        </row>
        <row r="2418">
          <cell r="R2418">
            <v>0</v>
          </cell>
        </row>
        <row r="2419">
          <cell r="R2419">
            <v>0</v>
          </cell>
        </row>
        <row r="2420">
          <cell r="R2420">
            <v>0</v>
          </cell>
        </row>
        <row r="2421">
          <cell r="R2421">
            <v>0</v>
          </cell>
        </row>
        <row r="2422">
          <cell r="R2422">
            <v>0</v>
          </cell>
        </row>
        <row r="2423">
          <cell r="R2423">
            <v>0</v>
          </cell>
        </row>
        <row r="2424">
          <cell r="R2424">
            <v>0</v>
          </cell>
        </row>
        <row r="2425">
          <cell r="R2425">
            <v>0</v>
          </cell>
        </row>
        <row r="2426">
          <cell r="R2426">
            <v>975.4</v>
          </cell>
        </row>
        <row r="2427">
          <cell r="R2427">
            <v>0</v>
          </cell>
        </row>
        <row r="2428">
          <cell r="R2428">
            <v>0</v>
          </cell>
        </row>
        <row r="2429">
          <cell r="R2429">
            <v>0</v>
          </cell>
        </row>
        <row r="2430">
          <cell r="R2430">
            <v>0</v>
          </cell>
        </row>
        <row r="2431">
          <cell r="R2431">
            <v>5925.97</v>
          </cell>
        </row>
        <row r="2432">
          <cell r="R2432">
            <v>0</v>
          </cell>
        </row>
        <row r="2433">
          <cell r="R2433">
            <v>0</v>
          </cell>
        </row>
        <row r="2434">
          <cell r="R2434">
            <v>0</v>
          </cell>
        </row>
        <row r="2435">
          <cell r="R2435">
            <v>0</v>
          </cell>
        </row>
        <row r="2436">
          <cell r="R2436">
            <v>0</v>
          </cell>
        </row>
        <row r="2437">
          <cell r="R2437">
            <v>0</v>
          </cell>
        </row>
        <row r="2438">
          <cell r="R2438">
            <v>0</v>
          </cell>
        </row>
        <row r="2439">
          <cell r="R2439">
            <v>0</v>
          </cell>
        </row>
        <row r="2440">
          <cell r="R2440">
            <v>0</v>
          </cell>
        </row>
        <row r="2441">
          <cell r="R2441">
            <v>0</v>
          </cell>
        </row>
        <row r="2442">
          <cell r="R2442">
            <v>5257.22</v>
          </cell>
        </row>
        <row r="2443">
          <cell r="R2443">
            <v>0</v>
          </cell>
        </row>
        <row r="2444">
          <cell r="R2444">
            <v>0</v>
          </cell>
        </row>
        <row r="2445">
          <cell r="R2445">
            <v>0</v>
          </cell>
        </row>
        <row r="2446">
          <cell r="R2446">
            <v>0</v>
          </cell>
        </row>
        <row r="2447">
          <cell r="R2447">
            <v>0</v>
          </cell>
        </row>
        <row r="2448">
          <cell r="R2448">
            <v>0</v>
          </cell>
        </row>
        <row r="2449">
          <cell r="R2449">
            <v>0</v>
          </cell>
        </row>
        <row r="2450">
          <cell r="R2450">
            <v>0</v>
          </cell>
        </row>
        <row r="2451">
          <cell r="R2451">
            <v>1786.98</v>
          </cell>
        </row>
        <row r="2452">
          <cell r="R2452">
            <v>0</v>
          </cell>
        </row>
        <row r="2453">
          <cell r="R2453">
            <v>0</v>
          </cell>
        </row>
        <row r="2454">
          <cell r="R2454">
            <v>0</v>
          </cell>
        </row>
        <row r="2455">
          <cell r="R2455">
            <v>0</v>
          </cell>
        </row>
        <row r="2456">
          <cell r="R2456">
            <v>2392.71</v>
          </cell>
        </row>
        <row r="2457">
          <cell r="R2457">
            <v>0</v>
          </cell>
        </row>
        <row r="2458">
          <cell r="R2458">
            <v>0</v>
          </cell>
        </row>
        <row r="2459">
          <cell r="R2459">
            <v>4533.8</v>
          </cell>
        </row>
        <row r="2460">
          <cell r="R2460">
            <v>382.22</v>
          </cell>
        </row>
        <row r="2461">
          <cell r="R2461">
            <v>0</v>
          </cell>
        </row>
        <row r="2462">
          <cell r="R2462">
            <v>0</v>
          </cell>
        </row>
        <row r="2463">
          <cell r="R2463">
            <v>0</v>
          </cell>
        </row>
        <row r="2464">
          <cell r="R2464">
            <v>0</v>
          </cell>
        </row>
        <row r="2465">
          <cell r="R2465">
            <v>0</v>
          </cell>
        </row>
        <row r="2466">
          <cell r="R2466">
            <v>0</v>
          </cell>
        </row>
        <row r="2467">
          <cell r="R2467">
            <v>0</v>
          </cell>
        </row>
        <row r="2468">
          <cell r="R2468">
            <v>0</v>
          </cell>
        </row>
        <row r="2469">
          <cell r="R2469">
            <v>0</v>
          </cell>
        </row>
        <row r="2470">
          <cell r="R2470">
            <v>351.5</v>
          </cell>
        </row>
        <row r="2471">
          <cell r="R2471">
            <v>0</v>
          </cell>
        </row>
        <row r="2472">
          <cell r="R2472">
            <v>0</v>
          </cell>
        </row>
        <row r="2473">
          <cell r="R2473">
            <v>0</v>
          </cell>
        </row>
        <row r="2474">
          <cell r="R2474">
            <v>0</v>
          </cell>
        </row>
        <row r="2475">
          <cell r="R2475">
            <v>0</v>
          </cell>
        </row>
        <row r="2476">
          <cell r="R2476">
            <v>0</v>
          </cell>
        </row>
        <row r="2477">
          <cell r="R2477">
            <v>0</v>
          </cell>
        </row>
        <row r="2478">
          <cell r="R2478">
            <v>0</v>
          </cell>
        </row>
        <row r="2479">
          <cell r="R2479">
            <v>0</v>
          </cell>
        </row>
        <row r="2480">
          <cell r="R2480">
            <v>495.37</v>
          </cell>
        </row>
        <row r="2481">
          <cell r="R2481">
            <v>0</v>
          </cell>
        </row>
        <row r="2482">
          <cell r="R2482">
            <v>0</v>
          </cell>
        </row>
        <row r="2483">
          <cell r="R2483">
            <v>0</v>
          </cell>
        </row>
        <row r="2484">
          <cell r="R2484">
            <v>0</v>
          </cell>
        </row>
        <row r="2485">
          <cell r="R2485">
            <v>0</v>
          </cell>
        </row>
        <row r="2486">
          <cell r="R2486">
            <v>0</v>
          </cell>
        </row>
        <row r="2487">
          <cell r="R2487">
            <v>0</v>
          </cell>
        </row>
        <row r="2488">
          <cell r="R2488">
            <v>0</v>
          </cell>
        </row>
        <row r="2489">
          <cell r="R2489">
            <v>0</v>
          </cell>
        </row>
        <row r="2490">
          <cell r="R2490">
            <v>0</v>
          </cell>
        </row>
        <row r="2491">
          <cell r="R2491">
            <v>0</v>
          </cell>
        </row>
        <row r="2492">
          <cell r="R2492">
            <v>0</v>
          </cell>
        </row>
        <row r="2493">
          <cell r="R2493">
            <v>0</v>
          </cell>
        </row>
        <row r="2494">
          <cell r="R2494">
            <v>374.24</v>
          </cell>
        </row>
        <row r="2495">
          <cell r="R2495">
            <v>0</v>
          </cell>
        </row>
        <row r="2496">
          <cell r="R2496">
            <v>6180.06</v>
          </cell>
        </row>
        <row r="2497">
          <cell r="R2497">
            <v>0</v>
          </cell>
        </row>
        <row r="2498">
          <cell r="R2498">
            <v>0</v>
          </cell>
        </row>
        <row r="2499">
          <cell r="R2499">
            <v>0</v>
          </cell>
        </row>
        <row r="2500">
          <cell r="R2500">
            <v>0</v>
          </cell>
        </row>
        <row r="2501">
          <cell r="R2501">
            <v>0</v>
          </cell>
        </row>
        <row r="2502">
          <cell r="R2502">
            <v>0</v>
          </cell>
        </row>
        <row r="2503">
          <cell r="R2503">
            <v>351.5</v>
          </cell>
        </row>
        <row r="2504">
          <cell r="R2504">
            <v>0</v>
          </cell>
        </row>
        <row r="2505">
          <cell r="R2505">
            <v>0</v>
          </cell>
        </row>
        <row r="2506">
          <cell r="R2506">
            <v>0</v>
          </cell>
        </row>
        <row r="2507">
          <cell r="R2507">
            <v>0</v>
          </cell>
        </row>
        <row r="2508">
          <cell r="R2508">
            <v>0</v>
          </cell>
        </row>
        <row r="2509">
          <cell r="R2509">
            <v>580.89</v>
          </cell>
        </row>
        <row r="2510">
          <cell r="R2510">
            <v>0</v>
          </cell>
        </row>
        <row r="2511">
          <cell r="R2511">
            <v>0</v>
          </cell>
        </row>
        <row r="2512">
          <cell r="R2512">
            <v>0</v>
          </cell>
        </row>
        <row r="2513">
          <cell r="R2513">
            <v>0</v>
          </cell>
        </row>
        <row r="2514">
          <cell r="R2514">
            <v>0</v>
          </cell>
        </row>
        <row r="2515">
          <cell r="R2515">
            <v>4464.28</v>
          </cell>
        </row>
        <row r="2516">
          <cell r="R2516">
            <v>0</v>
          </cell>
        </row>
        <row r="2517">
          <cell r="R2517">
            <v>0</v>
          </cell>
        </row>
        <row r="2518">
          <cell r="R2518">
            <v>0</v>
          </cell>
        </row>
        <row r="2519">
          <cell r="R2519">
            <v>0</v>
          </cell>
        </row>
        <row r="2520">
          <cell r="R2520">
            <v>0</v>
          </cell>
        </row>
        <row r="2521">
          <cell r="R2521">
            <v>0</v>
          </cell>
        </row>
        <row r="2522">
          <cell r="R2522">
            <v>0</v>
          </cell>
        </row>
        <row r="2523">
          <cell r="R2523">
            <v>0</v>
          </cell>
        </row>
        <row r="2524">
          <cell r="R2524">
            <v>0</v>
          </cell>
        </row>
        <row r="2525">
          <cell r="R2525">
            <v>0</v>
          </cell>
        </row>
        <row r="2526">
          <cell r="R2526">
            <v>0</v>
          </cell>
        </row>
        <row r="2527">
          <cell r="R2527">
            <v>0</v>
          </cell>
        </row>
        <row r="2528">
          <cell r="R2528">
            <v>0</v>
          </cell>
        </row>
        <row r="2529">
          <cell r="R2529">
            <v>0</v>
          </cell>
        </row>
        <row r="2530">
          <cell r="R2530">
            <v>0</v>
          </cell>
        </row>
        <row r="2531">
          <cell r="R2531">
            <v>4839.99</v>
          </cell>
        </row>
        <row r="2532">
          <cell r="R2532">
            <v>0</v>
          </cell>
        </row>
        <row r="2533">
          <cell r="R2533">
            <v>0</v>
          </cell>
        </row>
        <row r="2534">
          <cell r="R2534">
            <v>0</v>
          </cell>
        </row>
        <row r="2535">
          <cell r="R2535">
            <v>0</v>
          </cell>
        </row>
        <row r="2536">
          <cell r="R2536">
            <v>0</v>
          </cell>
        </row>
        <row r="2537">
          <cell r="R2537">
            <v>0</v>
          </cell>
        </row>
        <row r="2538">
          <cell r="R2538">
            <v>364.98</v>
          </cell>
        </row>
        <row r="2539">
          <cell r="R2539">
            <v>364.98</v>
          </cell>
        </row>
        <row r="2540">
          <cell r="R2540">
            <v>0</v>
          </cell>
        </row>
        <row r="2541">
          <cell r="R2541">
            <v>0</v>
          </cell>
        </row>
        <row r="2542">
          <cell r="R2542">
            <v>0</v>
          </cell>
        </row>
        <row r="2543">
          <cell r="R2543">
            <v>1974.64</v>
          </cell>
        </row>
        <row r="2544">
          <cell r="R2544">
            <v>0</v>
          </cell>
        </row>
        <row r="2545">
          <cell r="R2545">
            <v>12664.55</v>
          </cell>
        </row>
        <row r="2546">
          <cell r="R2546">
            <v>0</v>
          </cell>
        </row>
        <row r="2547">
          <cell r="R2547">
            <v>0</v>
          </cell>
        </row>
        <row r="2548">
          <cell r="R2548">
            <v>0</v>
          </cell>
        </row>
        <row r="2549">
          <cell r="R2549">
            <v>0</v>
          </cell>
        </row>
        <row r="2550">
          <cell r="R2550">
            <v>1087.76</v>
          </cell>
        </row>
        <row r="2551">
          <cell r="R2551">
            <v>0</v>
          </cell>
        </row>
        <row r="2552">
          <cell r="R2552">
            <v>0</v>
          </cell>
        </row>
        <row r="2553">
          <cell r="R2553">
            <v>0</v>
          </cell>
        </row>
        <row r="2554">
          <cell r="R2554">
            <v>0</v>
          </cell>
        </row>
        <row r="2555">
          <cell r="R2555">
            <v>0</v>
          </cell>
        </row>
        <row r="2556">
          <cell r="R2556">
            <v>4576.71</v>
          </cell>
        </row>
        <row r="2557">
          <cell r="R2557">
            <v>0</v>
          </cell>
        </row>
        <row r="2558">
          <cell r="R2558">
            <v>0</v>
          </cell>
        </row>
        <row r="2559">
          <cell r="R2559">
            <v>0</v>
          </cell>
        </row>
        <row r="2560">
          <cell r="R2560">
            <v>0</v>
          </cell>
        </row>
        <row r="2561">
          <cell r="R2561">
            <v>0</v>
          </cell>
        </row>
        <row r="2562">
          <cell r="R2562">
            <v>0</v>
          </cell>
        </row>
        <row r="2563">
          <cell r="R2563">
            <v>0</v>
          </cell>
        </row>
        <row r="2564">
          <cell r="R2564">
            <v>0</v>
          </cell>
        </row>
        <row r="2565">
          <cell r="R2565">
            <v>0</v>
          </cell>
        </row>
        <row r="2566">
          <cell r="R2566">
            <v>0</v>
          </cell>
        </row>
        <row r="2567">
          <cell r="R2567">
            <v>0</v>
          </cell>
        </row>
        <row r="2568">
          <cell r="R2568">
            <v>0</v>
          </cell>
        </row>
        <row r="2569">
          <cell r="R2569">
            <v>0</v>
          </cell>
        </row>
        <row r="2570">
          <cell r="R2570">
            <v>0</v>
          </cell>
        </row>
        <row r="2571">
          <cell r="R2571">
            <v>0</v>
          </cell>
        </row>
        <row r="2572">
          <cell r="R2572">
            <v>0</v>
          </cell>
        </row>
        <row r="2573">
          <cell r="R2573">
            <v>0</v>
          </cell>
        </row>
        <row r="2574">
          <cell r="R2574">
            <v>0</v>
          </cell>
        </row>
        <row r="2575">
          <cell r="R2575">
            <v>0</v>
          </cell>
        </row>
        <row r="2576">
          <cell r="R2576">
            <v>0</v>
          </cell>
        </row>
        <row r="2577">
          <cell r="R2577">
            <v>0</v>
          </cell>
        </row>
        <row r="2578">
          <cell r="R2578">
            <v>3358.6</v>
          </cell>
        </row>
        <row r="2579">
          <cell r="R2579">
            <v>0</v>
          </cell>
        </row>
        <row r="2580">
          <cell r="R2580">
            <v>0</v>
          </cell>
        </row>
        <row r="2581">
          <cell r="R2581">
            <v>342.03</v>
          </cell>
        </row>
        <row r="2582">
          <cell r="R2582">
            <v>0</v>
          </cell>
        </row>
        <row r="2583">
          <cell r="R2583">
            <v>0</v>
          </cell>
        </row>
        <row r="2584">
          <cell r="R2584">
            <v>0</v>
          </cell>
        </row>
        <row r="2585">
          <cell r="R2585">
            <v>0</v>
          </cell>
        </row>
        <row r="2586">
          <cell r="R2586">
            <v>0</v>
          </cell>
        </row>
        <row r="2587">
          <cell r="R2587">
            <v>0</v>
          </cell>
        </row>
        <row r="2588">
          <cell r="R2588">
            <v>0</v>
          </cell>
        </row>
        <row r="2589">
          <cell r="R2589">
            <v>0</v>
          </cell>
        </row>
        <row r="2590">
          <cell r="R2590">
            <v>0</v>
          </cell>
        </row>
        <row r="2591">
          <cell r="R2591">
            <v>0</v>
          </cell>
        </row>
        <row r="2592">
          <cell r="R2592">
            <v>0</v>
          </cell>
        </row>
        <row r="2593">
          <cell r="R2593">
            <v>0</v>
          </cell>
        </row>
        <row r="2594">
          <cell r="R2594">
            <v>0</v>
          </cell>
        </row>
        <row r="2595">
          <cell r="R2595">
            <v>0</v>
          </cell>
        </row>
        <row r="2596">
          <cell r="R2596">
            <v>0</v>
          </cell>
        </row>
        <row r="2597">
          <cell r="R2597">
            <v>0</v>
          </cell>
        </row>
        <row r="2598">
          <cell r="R2598">
            <v>0</v>
          </cell>
        </row>
        <row r="2599">
          <cell r="R2599">
            <v>0</v>
          </cell>
        </row>
        <row r="2600">
          <cell r="R2600">
            <v>0</v>
          </cell>
        </row>
        <row r="2601">
          <cell r="R2601">
            <v>0</v>
          </cell>
        </row>
        <row r="2602">
          <cell r="R2602">
            <v>0</v>
          </cell>
        </row>
        <row r="2603">
          <cell r="R2603">
            <v>0</v>
          </cell>
        </row>
        <row r="2604">
          <cell r="R2604">
            <v>0</v>
          </cell>
        </row>
        <row r="2605">
          <cell r="R2605">
            <v>0</v>
          </cell>
        </row>
        <row r="2606">
          <cell r="R2606">
            <v>2386.35</v>
          </cell>
        </row>
        <row r="2607">
          <cell r="R2607">
            <v>4721.7</v>
          </cell>
        </row>
        <row r="2608">
          <cell r="R2608">
            <v>0</v>
          </cell>
        </row>
        <row r="2609">
          <cell r="R2609">
            <v>0</v>
          </cell>
        </row>
        <row r="2610">
          <cell r="R2610">
            <v>3938.53</v>
          </cell>
        </row>
        <row r="2611">
          <cell r="R2611">
            <v>0</v>
          </cell>
        </row>
        <row r="2612">
          <cell r="R2612">
            <v>0</v>
          </cell>
        </row>
        <row r="2613">
          <cell r="R2613">
            <v>0</v>
          </cell>
        </row>
        <row r="2614">
          <cell r="R2614">
            <v>0</v>
          </cell>
        </row>
        <row r="2615">
          <cell r="R2615">
            <v>1289.8</v>
          </cell>
        </row>
        <row r="2616">
          <cell r="R2616">
            <v>0</v>
          </cell>
        </row>
        <row r="2617">
          <cell r="R2617">
            <v>0</v>
          </cell>
        </row>
        <row r="2618">
          <cell r="R2618">
            <v>262.02999999999997</v>
          </cell>
        </row>
        <row r="2619">
          <cell r="R2619">
            <v>0</v>
          </cell>
        </row>
        <row r="2620">
          <cell r="R2620">
            <v>0</v>
          </cell>
        </row>
        <row r="2621">
          <cell r="R2621">
            <v>0</v>
          </cell>
        </row>
        <row r="2622">
          <cell r="R2622">
            <v>0</v>
          </cell>
        </row>
        <row r="2623">
          <cell r="R2623">
            <v>0</v>
          </cell>
        </row>
        <row r="2624">
          <cell r="R2624">
            <v>1640.79</v>
          </cell>
        </row>
        <row r="2625">
          <cell r="R2625">
            <v>372.22</v>
          </cell>
        </row>
        <row r="2626">
          <cell r="R2626">
            <v>506.1</v>
          </cell>
        </row>
        <row r="2627">
          <cell r="R2627">
            <v>474.83</v>
          </cell>
        </row>
        <row r="2628">
          <cell r="R2628">
            <v>0</v>
          </cell>
        </row>
        <row r="2629">
          <cell r="R2629">
            <v>0</v>
          </cell>
        </row>
        <row r="2630">
          <cell r="R2630">
            <v>2376.04</v>
          </cell>
        </row>
        <row r="2631">
          <cell r="R2631">
            <v>10110.07</v>
          </cell>
        </row>
        <row r="2632">
          <cell r="R2632">
            <v>809.61</v>
          </cell>
        </row>
        <row r="2633">
          <cell r="R2633">
            <v>0</v>
          </cell>
        </row>
        <row r="2634">
          <cell r="R2634">
            <v>2875.79</v>
          </cell>
        </row>
        <row r="2635">
          <cell r="R2635">
            <v>0</v>
          </cell>
        </row>
        <row r="2636">
          <cell r="R2636">
            <v>481.06</v>
          </cell>
        </row>
        <row r="2637">
          <cell r="R2637">
            <v>419.7</v>
          </cell>
        </row>
        <row r="2638">
          <cell r="R2638">
            <v>493.96</v>
          </cell>
        </row>
        <row r="2639">
          <cell r="R2639">
            <v>475.48</v>
          </cell>
        </row>
        <row r="2640">
          <cell r="R2640">
            <v>0</v>
          </cell>
        </row>
        <row r="2641">
          <cell r="R2641">
            <v>5316.57</v>
          </cell>
        </row>
        <row r="2642">
          <cell r="R2642">
            <v>1436.96</v>
          </cell>
        </row>
        <row r="2643">
          <cell r="R2643">
            <v>397.63</v>
          </cell>
        </row>
        <row r="2644">
          <cell r="R2644">
            <v>0</v>
          </cell>
        </row>
        <row r="2645">
          <cell r="R2645">
            <v>413.64</v>
          </cell>
        </row>
        <row r="2646">
          <cell r="R2646">
            <v>0</v>
          </cell>
        </row>
        <row r="2647">
          <cell r="R2647">
            <v>472.67</v>
          </cell>
        </row>
        <row r="2648">
          <cell r="R2648">
            <v>1972.16</v>
          </cell>
        </row>
        <row r="2649">
          <cell r="R2649">
            <v>3191.3</v>
          </cell>
        </row>
        <row r="2650">
          <cell r="R2650">
            <v>497.29</v>
          </cell>
        </row>
        <row r="2651">
          <cell r="R2651">
            <v>0</v>
          </cell>
        </row>
        <row r="2652">
          <cell r="R2652">
            <v>430.7</v>
          </cell>
        </row>
        <row r="2653">
          <cell r="R2653">
            <v>0</v>
          </cell>
        </row>
        <row r="2654">
          <cell r="R2654">
            <v>0</v>
          </cell>
        </row>
        <row r="2655">
          <cell r="R2655">
            <v>474.83</v>
          </cell>
        </row>
        <row r="2656">
          <cell r="R2656">
            <v>500.51</v>
          </cell>
        </row>
        <row r="2657">
          <cell r="R2657">
            <v>0</v>
          </cell>
        </row>
        <row r="2658">
          <cell r="R2658">
            <v>395.82</v>
          </cell>
        </row>
        <row r="2659">
          <cell r="R2659">
            <v>0</v>
          </cell>
        </row>
        <row r="2660">
          <cell r="R2660">
            <v>506.1</v>
          </cell>
        </row>
        <row r="2661">
          <cell r="R2661">
            <v>0</v>
          </cell>
        </row>
        <row r="2662">
          <cell r="R2662">
            <v>809.61</v>
          </cell>
        </row>
        <row r="2663">
          <cell r="R2663">
            <v>0</v>
          </cell>
        </row>
        <row r="2664">
          <cell r="R2664">
            <v>0</v>
          </cell>
        </row>
        <row r="2665">
          <cell r="R2665">
            <v>0</v>
          </cell>
        </row>
        <row r="2666">
          <cell r="R2666">
            <v>0</v>
          </cell>
        </row>
        <row r="2667">
          <cell r="R2667">
            <v>6305.02</v>
          </cell>
        </row>
        <row r="2668">
          <cell r="R2668">
            <v>360.67</v>
          </cell>
        </row>
        <row r="2669">
          <cell r="R2669">
            <v>0</v>
          </cell>
        </row>
        <row r="2670">
          <cell r="R2670">
            <v>0</v>
          </cell>
        </row>
        <row r="2671">
          <cell r="R2671">
            <v>425.12</v>
          </cell>
        </row>
        <row r="2672">
          <cell r="R2672">
            <v>0</v>
          </cell>
        </row>
        <row r="2673">
          <cell r="R2673">
            <v>0</v>
          </cell>
        </row>
        <row r="2674">
          <cell r="R2674">
            <v>0</v>
          </cell>
        </row>
        <row r="2675">
          <cell r="R2675">
            <v>503.9</v>
          </cell>
        </row>
        <row r="2676">
          <cell r="R2676">
            <v>429.66</v>
          </cell>
        </row>
        <row r="2677">
          <cell r="R2677">
            <v>0</v>
          </cell>
        </row>
        <row r="2678">
          <cell r="R2678">
            <v>0</v>
          </cell>
        </row>
        <row r="2679">
          <cell r="R2679">
            <v>0</v>
          </cell>
        </row>
        <row r="2680">
          <cell r="R2680">
            <v>0</v>
          </cell>
        </row>
        <row r="2681">
          <cell r="R2681">
            <v>1112.0999999999999</v>
          </cell>
        </row>
        <row r="2682">
          <cell r="R2682">
            <v>0</v>
          </cell>
        </row>
        <row r="2683">
          <cell r="R2683">
            <v>0</v>
          </cell>
        </row>
        <row r="2684">
          <cell r="R2684">
            <v>0</v>
          </cell>
        </row>
        <row r="2685">
          <cell r="R2685">
            <v>0</v>
          </cell>
        </row>
        <row r="2686">
          <cell r="R2686">
            <v>0</v>
          </cell>
        </row>
        <row r="2687">
          <cell r="R2687">
            <v>0</v>
          </cell>
        </row>
        <row r="2688">
          <cell r="R2688">
            <v>0</v>
          </cell>
        </row>
        <row r="2689">
          <cell r="R2689">
            <v>0</v>
          </cell>
        </row>
        <row r="2690">
          <cell r="R2690">
            <v>0</v>
          </cell>
        </row>
        <row r="2691">
          <cell r="R2691">
            <v>0</v>
          </cell>
        </row>
        <row r="2692">
          <cell r="R2692">
            <v>0</v>
          </cell>
        </row>
        <row r="2693">
          <cell r="R2693">
            <v>1596.39</v>
          </cell>
        </row>
        <row r="2694">
          <cell r="R2694">
            <v>0</v>
          </cell>
        </row>
        <row r="2695">
          <cell r="R2695">
            <v>0</v>
          </cell>
        </row>
        <row r="2696">
          <cell r="R2696">
            <v>1678.59</v>
          </cell>
        </row>
        <row r="2697">
          <cell r="R2697">
            <v>4426.3599999999997</v>
          </cell>
        </row>
        <row r="2698">
          <cell r="R2698">
            <v>0</v>
          </cell>
        </row>
        <row r="2699">
          <cell r="R2699">
            <v>0</v>
          </cell>
        </row>
        <row r="2700">
          <cell r="R2700">
            <v>0</v>
          </cell>
        </row>
        <row r="2701">
          <cell r="R2701">
            <v>0</v>
          </cell>
        </row>
        <row r="2702">
          <cell r="R2702">
            <v>0</v>
          </cell>
        </row>
        <row r="2703">
          <cell r="R2703">
            <v>0</v>
          </cell>
        </row>
        <row r="2704">
          <cell r="R2704">
            <v>0</v>
          </cell>
        </row>
        <row r="2705">
          <cell r="R2705">
            <v>0</v>
          </cell>
        </row>
        <row r="2706">
          <cell r="R2706">
            <v>0</v>
          </cell>
        </row>
        <row r="2707">
          <cell r="R2707">
            <v>0</v>
          </cell>
        </row>
        <row r="2708">
          <cell r="R2708">
            <v>0</v>
          </cell>
        </row>
        <row r="2709">
          <cell r="R2709">
            <v>7689.02</v>
          </cell>
        </row>
        <row r="2710">
          <cell r="R2710">
            <v>1735.05</v>
          </cell>
        </row>
        <row r="2711">
          <cell r="R2711">
            <v>0</v>
          </cell>
        </row>
        <row r="2712">
          <cell r="R2712">
            <v>0</v>
          </cell>
        </row>
        <row r="2713">
          <cell r="R2713">
            <v>0</v>
          </cell>
        </row>
        <row r="2714">
          <cell r="R2714">
            <v>0</v>
          </cell>
        </row>
        <row r="2715">
          <cell r="R2715">
            <v>1723.92</v>
          </cell>
        </row>
        <row r="2716">
          <cell r="R2716">
            <v>0</v>
          </cell>
        </row>
        <row r="2717">
          <cell r="R2717">
            <v>0</v>
          </cell>
        </row>
        <row r="2718">
          <cell r="R2718">
            <v>255.92</v>
          </cell>
        </row>
        <row r="2719">
          <cell r="R2719">
            <v>324.95</v>
          </cell>
        </row>
        <row r="2720">
          <cell r="R2720">
            <v>0</v>
          </cell>
        </row>
        <row r="2721">
          <cell r="R2721">
            <v>0</v>
          </cell>
        </row>
        <row r="2722">
          <cell r="R2722">
            <v>0</v>
          </cell>
        </row>
        <row r="2723">
          <cell r="R2723">
            <v>0</v>
          </cell>
        </row>
        <row r="2724">
          <cell r="R2724">
            <v>0</v>
          </cell>
        </row>
        <row r="2725">
          <cell r="R2725">
            <v>0</v>
          </cell>
        </row>
        <row r="2726">
          <cell r="R2726">
            <v>0</v>
          </cell>
        </row>
        <row r="2727">
          <cell r="R2727">
            <v>0</v>
          </cell>
        </row>
        <row r="2728">
          <cell r="R2728">
            <v>0</v>
          </cell>
        </row>
        <row r="2729">
          <cell r="R2729">
            <v>466.12</v>
          </cell>
        </row>
        <row r="2730">
          <cell r="R2730">
            <v>0</v>
          </cell>
        </row>
        <row r="2731">
          <cell r="R2731">
            <v>0</v>
          </cell>
        </row>
        <row r="2732">
          <cell r="R2732">
            <v>556.63</v>
          </cell>
        </row>
        <row r="2733">
          <cell r="R2733">
            <v>0</v>
          </cell>
        </row>
        <row r="2734">
          <cell r="R2734">
            <v>0</v>
          </cell>
        </row>
        <row r="2735">
          <cell r="R2735">
            <v>0</v>
          </cell>
        </row>
        <row r="2736">
          <cell r="R2736">
            <v>0</v>
          </cell>
        </row>
        <row r="2737">
          <cell r="R2737">
            <v>0</v>
          </cell>
        </row>
        <row r="2738">
          <cell r="R2738">
            <v>324.95</v>
          </cell>
        </row>
        <row r="2739">
          <cell r="R2739">
            <v>0</v>
          </cell>
        </row>
        <row r="2740">
          <cell r="R2740">
            <v>1112</v>
          </cell>
        </row>
        <row r="2741">
          <cell r="R2741">
            <v>961.16</v>
          </cell>
        </row>
        <row r="2742">
          <cell r="R2742">
            <v>410.11</v>
          </cell>
        </row>
        <row r="2743">
          <cell r="R2743">
            <v>1502.19</v>
          </cell>
        </row>
        <row r="2744">
          <cell r="R2744">
            <v>0</v>
          </cell>
        </row>
        <row r="2745">
          <cell r="R2745">
            <v>368.46</v>
          </cell>
        </row>
        <row r="2746">
          <cell r="R2746">
            <v>0</v>
          </cell>
        </row>
        <row r="2747">
          <cell r="R2747">
            <v>9301.7800000000007</v>
          </cell>
        </row>
        <row r="2748">
          <cell r="R2748">
            <v>0</v>
          </cell>
        </row>
        <row r="2749">
          <cell r="R2749">
            <v>0</v>
          </cell>
        </row>
        <row r="2750">
          <cell r="R2750">
            <v>0</v>
          </cell>
        </row>
        <row r="2751">
          <cell r="R2751">
            <v>1446.36</v>
          </cell>
        </row>
        <row r="2752">
          <cell r="R2752">
            <v>0</v>
          </cell>
        </row>
        <row r="2753">
          <cell r="R2753">
            <v>1735.05</v>
          </cell>
        </row>
        <row r="2754">
          <cell r="R2754">
            <v>0</v>
          </cell>
        </row>
        <row r="2755">
          <cell r="R2755">
            <v>0</v>
          </cell>
        </row>
        <row r="2756">
          <cell r="R2756">
            <v>430.7</v>
          </cell>
        </row>
        <row r="2757">
          <cell r="R2757">
            <v>360.67</v>
          </cell>
        </row>
        <row r="2758">
          <cell r="R2758">
            <v>1887.1</v>
          </cell>
        </row>
        <row r="2759">
          <cell r="R2759">
            <v>0</v>
          </cell>
        </row>
        <row r="2760">
          <cell r="R2760">
            <v>377.67</v>
          </cell>
        </row>
        <row r="2761">
          <cell r="R2761">
            <v>0</v>
          </cell>
        </row>
        <row r="2762">
          <cell r="R2762">
            <v>0</v>
          </cell>
        </row>
        <row r="2763">
          <cell r="R2763">
            <v>0</v>
          </cell>
        </row>
        <row r="2764">
          <cell r="R2764">
            <v>0</v>
          </cell>
        </row>
        <row r="2765">
          <cell r="R2765">
            <v>0</v>
          </cell>
        </row>
        <row r="2766">
          <cell r="R2766">
            <v>0</v>
          </cell>
        </row>
        <row r="2767">
          <cell r="R2767">
            <v>0</v>
          </cell>
        </row>
        <row r="2768">
          <cell r="R2768">
            <v>314.67</v>
          </cell>
        </row>
        <row r="2769">
          <cell r="R2769">
            <v>0</v>
          </cell>
        </row>
        <row r="2770">
          <cell r="R2770">
            <v>0</v>
          </cell>
        </row>
        <row r="2771">
          <cell r="R2771">
            <v>0</v>
          </cell>
        </row>
        <row r="2772">
          <cell r="R2772">
            <v>0</v>
          </cell>
        </row>
        <row r="2773">
          <cell r="R2773">
            <v>1318.19</v>
          </cell>
        </row>
        <row r="2774">
          <cell r="R2774">
            <v>0</v>
          </cell>
        </row>
        <row r="2775">
          <cell r="R2775">
            <v>0</v>
          </cell>
        </row>
        <row r="2776">
          <cell r="R2776">
            <v>351.27</v>
          </cell>
        </row>
        <row r="2777">
          <cell r="R2777">
            <v>1928.99</v>
          </cell>
        </row>
        <row r="2778">
          <cell r="R2778">
            <v>294.16000000000003</v>
          </cell>
        </row>
        <row r="2779">
          <cell r="R2779">
            <v>364.27</v>
          </cell>
        </row>
        <row r="2780">
          <cell r="R2780">
            <v>0</v>
          </cell>
        </row>
        <row r="2781">
          <cell r="R2781">
            <v>364.27</v>
          </cell>
        </row>
        <row r="2782">
          <cell r="R2782">
            <v>356.73</v>
          </cell>
        </row>
        <row r="2783">
          <cell r="R2783">
            <v>0</v>
          </cell>
        </row>
        <row r="2784">
          <cell r="R2784">
            <v>0</v>
          </cell>
        </row>
        <row r="2785">
          <cell r="R2785">
            <v>0</v>
          </cell>
        </row>
        <row r="2786">
          <cell r="R2786">
            <v>305.64</v>
          </cell>
        </row>
        <row r="2787">
          <cell r="R2787">
            <v>0</v>
          </cell>
        </row>
        <row r="2788">
          <cell r="R2788">
            <v>305.04000000000002</v>
          </cell>
        </row>
        <row r="2789">
          <cell r="R2789">
            <v>305.64</v>
          </cell>
        </row>
        <row r="2790">
          <cell r="R2790">
            <v>0</v>
          </cell>
        </row>
        <row r="2791">
          <cell r="R2791">
            <v>2352.7600000000002</v>
          </cell>
        </row>
        <row r="2792">
          <cell r="R2792">
            <v>0</v>
          </cell>
        </row>
        <row r="2793">
          <cell r="R2793">
            <v>0</v>
          </cell>
        </row>
        <row r="2794">
          <cell r="R2794">
            <v>0</v>
          </cell>
        </row>
        <row r="2795">
          <cell r="R2795">
            <v>0</v>
          </cell>
        </row>
        <row r="2796">
          <cell r="R2796">
            <v>0</v>
          </cell>
        </row>
        <row r="2797">
          <cell r="R2797">
            <v>0</v>
          </cell>
        </row>
        <row r="2798">
          <cell r="R2798">
            <v>0</v>
          </cell>
        </row>
        <row r="2799">
          <cell r="R2799">
            <v>0</v>
          </cell>
        </row>
        <row r="2800">
          <cell r="R2800">
            <v>0</v>
          </cell>
        </row>
        <row r="2801">
          <cell r="R2801">
            <v>2956.17</v>
          </cell>
        </row>
        <row r="2802">
          <cell r="R2802">
            <v>7273.55</v>
          </cell>
        </row>
        <row r="2803">
          <cell r="R2803">
            <v>430.7</v>
          </cell>
        </row>
        <row r="2804">
          <cell r="R2804">
            <v>0</v>
          </cell>
        </row>
        <row r="2805">
          <cell r="R2805">
            <v>430.7</v>
          </cell>
        </row>
        <row r="2806">
          <cell r="R2806">
            <v>356.73</v>
          </cell>
        </row>
        <row r="2807">
          <cell r="R2807">
            <v>0</v>
          </cell>
        </row>
        <row r="2808">
          <cell r="R2808">
            <v>0</v>
          </cell>
        </row>
        <row r="2809">
          <cell r="R2809">
            <v>360.67</v>
          </cell>
        </row>
        <row r="2810">
          <cell r="R2810">
            <v>1250.3599999999999</v>
          </cell>
        </row>
        <row r="2811">
          <cell r="R2811">
            <v>0</v>
          </cell>
        </row>
        <row r="2812">
          <cell r="R2812">
            <v>0</v>
          </cell>
        </row>
        <row r="2813">
          <cell r="R2813">
            <v>0</v>
          </cell>
        </row>
        <row r="2814">
          <cell r="R2814">
            <v>0</v>
          </cell>
        </row>
        <row r="2815">
          <cell r="R2815">
            <v>430.7</v>
          </cell>
        </row>
        <row r="2816">
          <cell r="R2816">
            <v>0</v>
          </cell>
        </row>
        <row r="2817">
          <cell r="R2817">
            <v>1687.72</v>
          </cell>
        </row>
        <row r="2818">
          <cell r="R2818">
            <v>0</v>
          </cell>
        </row>
        <row r="2819">
          <cell r="R2819">
            <v>493.57</v>
          </cell>
        </row>
        <row r="2820">
          <cell r="R2820">
            <v>0</v>
          </cell>
        </row>
        <row r="2821">
          <cell r="R2821">
            <v>0</v>
          </cell>
        </row>
        <row r="2822">
          <cell r="R2822">
            <v>0</v>
          </cell>
        </row>
        <row r="2823">
          <cell r="R2823">
            <v>413.32</v>
          </cell>
        </row>
        <row r="2824">
          <cell r="R2824">
            <v>0</v>
          </cell>
        </row>
        <row r="2825">
          <cell r="R2825">
            <v>0</v>
          </cell>
        </row>
        <row r="2826">
          <cell r="R2826">
            <v>0</v>
          </cell>
        </row>
        <row r="2827">
          <cell r="R2827">
            <v>0</v>
          </cell>
        </row>
        <row r="2828">
          <cell r="R2828">
            <v>0</v>
          </cell>
        </row>
        <row r="2829">
          <cell r="R2829">
            <v>0</v>
          </cell>
        </row>
        <row r="2830">
          <cell r="R2830">
            <v>0</v>
          </cell>
        </row>
        <row r="2831">
          <cell r="R2831">
            <v>0</v>
          </cell>
        </row>
        <row r="2832">
          <cell r="R2832">
            <v>0</v>
          </cell>
        </row>
        <row r="2833">
          <cell r="R2833">
            <v>0</v>
          </cell>
        </row>
        <row r="2834">
          <cell r="R2834">
            <v>970.47</v>
          </cell>
        </row>
        <row r="2835">
          <cell r="R2835">
            <v>0</v>
          </cell>
        </row>
        <row r="2836">
          <cell r="R2836">
            <v>0</v>
          </cell>
        </row>
        <row r="2837">
          <cell r="R2837">
            <v>0</v>
          </cell>
        </row>
        <row r="2838">
          <cell r="R2838">
            <v>0</v>
          </cell>
        </row>
        <row r="2839">
          <cell r="R2839">
            <v>0</v>
          </cell>
        </row>
        <row r="2840">
          <cell r="R2840">
            <v>0</v>
          </cell>
        </row>
        <row r="2841">
          <cell r="R2841">
            <v>0</v>
          </cell>
        </row>
        <row r="2842">
          <cell r="R2842">
            <v>3954.96</v>
          </cell>
        </row>
        <row r="2843">
          <cell r="R2843">
            <v>0</v>
          </cell>
        </row>
        <row r="2844">
          <cell r="R2844">
            <v>0</v>
          </cell>
        </row>
        <row r="2845">
          <cell r="R2845">
            <v>0</v>
          </cell>
        </row>
        <row r="2846">
          <cell r="R2846">
            <v>0</v>
          </cell>
        </row>
        <row r="2847">
          <cell r="R2847">
            <v>0</v>
          </cell>
        </row>
        <row r="2848">
          <cell r="R2848">
            <v>0</v>
          </cell>
        </row>
        <row r="2849">
          <cell r="R2849">
            <v>413.32</v>
          </cell>
        </row>
        <row r="2850">
          <cell r="R2850">
            <v>0</v>
          </cell>
        </row>
        <row r="2851">
          <cell r="R2851">
            <v>0</v>
          </cell>
        </row>
        <row r="2852">
          <cell r="R2852">
            <v>0</v>
          </cell>
        </row>
        <row r="2853">
          <cell r="R2853">
            <v>413.32</v>
          </cell>
        </row>
        <row r="2854">
          <cell r="R2854">
            <v>0</v>
          </cell>
        </row>
        <row r="2855">
          <cell r="R2855">
            <v>413.32</v>
          </cell>
        </row>
        <row r="2856">
          <cell r="R2856">
            <v>0</v>
          </cell>
        </row>
        <row r="2857">
          <cell r="R2857">
            <v>0</v>
          </cell>
        </row>
        <row r="2858">
          <cell r="R2858">
            <v>1735.05</v>
          </cell>
        </row>
        <row r="2859">
          <cell r="R2859">
            <v>364.98</v>
          </cell>
        </row>
        <row r="2860">
          <cell r="R2860">
            <v>0</v>
          </cell>
        </row>
        <row r="2861">
          <cell r="R2861">
            <v>3618.15</v>
          </cell>
        </row>
        <row r="2862">
          <cell r="R2862">
            <v>0</v>
          </cell>
        </row>
        <row r="2863">
          <cell r="R2863">
            <v>0</v>
          </cell>
        </row>
        <row r="2864">
          <cell r="R2864">
            <v>374.46</v>
          </cell>
        </row>
        <row r="2865">
          <cell r="R2865">
            <v>0</v>
          </cell>
        </row>
        <row r="2866">
          <cell r="R2866">
            <v>0</v>
          </cell>
        </row>
        <row r="2867">
          <cell r="R2867">
            <v>359.87</v>
          </cell>
        </row>
        <row r="2868">
          <cell r="R2868">
            <v>0</v>
          </cell>
        </row>
        <row r="2869">
          <cell r="R2869">
            <v>374.46</v>
          </cell>
        </row>
        <row r="2870">
          <cell r="R2870">
            <v>0</v>
          </cell>
        </row>
        <row r="2871">
          <cell r="R2871">
            <v>0</v>
          </cell>
        </row>
        <row r="2872">
          <cell r="R2872">
            <v>374.46</v>
          </cell>
        </row>
        <row r="2873">
          <cell r="R2873">
            <v>337.25</v>
          </cell>
        </row>
        <row r="2874">
          <cell r="R2874">
            <v>1144.94</v>
          </cell>
        </row>
        <row r="2875">
          <cell r="R2875">
            <v>0</v>
          </cell>
        </row>
        <row r="2876">
          <cell r="R2876">
            <v>356</v>
          </cell>
        </row>
        <row r="2877">
          <cell r="R2877">
            <v>0</v>
          </cell>
        </row>
        <row r="2878">
          <cell r="R2878">
            <v>425.12</v>
          </cell>
        </row>
        <row r="2879">
          <cell r="R2879">
            <v>1250.3599999999999</v>
          </cell>
        </row>
        <row r="2880">
          <cell r="R2880">
            <v>0</v>
          </cell>
        </row>
        <row r="2881">
          <cell r="R2881">
            <v>0</v>
          </cell>
        </row>
        <row r="2882">
          <cell r="R2882">
            <v>354.47</v>
          </cell>
        </row>
        <row r="2883">
          <cell r="R2883">
            <v>0</v>
          </cell>
        </row>
        <row r="2884">
          <cell r="R2884">
            <v>0</v>
          </cell>
        </row>
        <row r="2885">
          <cell r="R2885">
            <v>337.25</v>
          </cell>
        </row>
        <row r="2886">
          <cell r="R2886">
            <v>0</v>
          </cell>
        </row>
        <row r="2887">
          <cell r="R2887">
            <v>0</v>
          </cell>
        </row>
        <row r="2888">
          <cell r="R2888">
            <v>374.46</v>
          </cell>
        </row>
        <row r="2889">
          <cell r="R2889">
            <v>0</v>
          </cell>
        </row>
        <row r="2890">
          <cell r="R2890">
            <v>337.25</v>
          </cell>
        </row>
        <row r="2891">
          <cell r="R2891">
            <v>0</v>
          </cell>
        </row>
        <row r="2892">
          <cell r="R2892">
            <v>360.67</v>
          </cell>
        </row>
        <row r="2893">
          <cell r="R2893">
            <v>337.25</v>
          </cell>
        </row>
        <row r="2894">
          <cell r="R2894">
            <v>0</v>
          </cell>
        </row>
        <row r="2895">
          <cell r="R2895">
            <v>0</v>
          </cell>
        </row>
        <row r="2896">
          <cell r="R2896">
            <v>374.46</v>
          </cell>
        </row>
        <row r="2897">
          <cell r="R2897">
            <v>458.9</v>
          </cell>
        </row>
        <row r="2898">
          <cell r="R2898">
            <v>458.9</v>
          </cell>
        </row>
        <row r="2899">
          <cell r="R2899">
            <v>0</v>
          </cell>
        </row>
        <row r="2900">
          <cell r="R2900">
            <v>0</v>
          </cell>
        </row>
        <row r="2901">
          <cell r="R2901">
            <v>458.9</v>
          </cell>
        </row>
        <row r="2902">
          <cell r="R2902">
            <v>0</v>
          </cell>
        </row>
        <row r="2903">
          <cell r="R2903">
            <v>458.9</v>
          </cell>
        </row>
        <row r="2904">
          <cell r="R2904">
            <v>0</v>
          </cell>
        </row>
        <row r="2905">
          <cell r="R2905">
            <v>458.9</v>
          </cell>
        </row>
        <row r="2906">
          <cell r="R2906">
            <v>0</v>
          </cell>
        </row>
        <row r="2907">
          <cell r="R2907">
            <v>0</v>
          </cell>
        </row>
        <row r="2908">
          <cell r="R2908">
            <v>0</v>
          </cell>
        </row>
        <row r="2909">
          <cell r="R2909">
            <v>337.25</v>
          </cell>
        </row>
        <row r="2910">
          <cell r="R2910">
            <v>0</v>
          </cell>
        </row>
        <row r="2911">
          <cell r="R2911">
            <v>5330.26</v>
          </cell>
        </row>
        <row r="2912">
          <cell r="R2912">
            <v>337.25</v>
          </cell>
        </row>
        <row r="2913">
          <cell r="R2913">
            <v>354.47</v>
          </cell>
        </row>
        <row r="2914">
          <cell r="R2914">
            <v>0</v>
          </cell>
        </row>
        <row r="2915">
          <cell r="R2915">
            <v>430.7</v>
          </cell>
        </row>
        <row r="2916">
          <cell r="R2916">
            <v>359.87</v>
          </cell>
        </row>
        <row r="2917">
          <cell r="R2917">
            <v>0</v>
          </cell>
        </row>
        <row r="2918">
          <cell r="R2918">
            <v>0</v>
          </cell>
        </row>
        <row r="2919">
          <cell r="R2919">
            <v>430.7</v>
          </cell>
        </row>
        <row r="2920">
          <cell r="R2920">
            <v>359.87</v>
          </cell>
        </row>
        <row r="2921">
          <cell r="R2921">
            <v>0</v>
          </cell>
        </row>
        <row r="2922">
          <cell r="R2922">
            <v>374.46</v>
          </cell>
        </row>
        <row r="2923">
          <cell r="R2923">
            <v>0</v>
          </cell>
        </row>
        <row r="2924">
          <cell r="R2924">
            <v>0</v>
          </cell>
        </row>
        <row r="2925">
          <cell r="R2925">
            <v>430.7</v>
          </cell>
        </row>
        <row r="2926">
          <cell r="R2926">
            <v>0</v>
          </cell>
        </row>
        <row r="2927">
          <cell r="R2927">
            <v>359.87</v>
          </cell>
        </row>
        <row r="2928">
          <cell r="R2928">
            <v>1875.32</v>
          </cell>
        </row>
        <row r="2929">
          <cell r="R2929">
            <v>354.47</v>
          </cell>
        </row>
        <row r="2930">
          <cell r="R2930">
            <v>1773.34</v>
          </cell>
        </row>
        <row r="2931">
          <cell r="R2931">
            <v>458.9</v>
          </cell>
        </row>
        <row r="2932">
          <cell r="R2932">
            <v>0</v>
          </cell>
        </row>
        <row r="2933">
          <cell r="R2933">
            <v>1745.99</v>
          </cell>
        </row>
        <row r="2934">
          <cell r="R2934">
            <v>458.9</v>
          </cell>
        </row>
        <row r="2935">
          <cell r="R2935">
            <v>0</v>
          </cell>
        </row>
        <row r="2936">
          <cell r="R2936">
            <v>0</v>
          </cell>
        </row>
        <row r="2937">
          <cell r="R2937">
            <v>0</v>
          </cell>
        </row>
        <row r="2938">
          <cell r="R2938">
            <v>0</v>
          </cell>
        </row>
        <row r="2939">
          <cell r="R2939">
            <v>0</v>
          </cell>
        </row>
        <row r="2940">
          <cell r="R2940">
            <v>0</v>
          </cell>
        </row>
        <row r="2941">
          <cell r="R2941">
            <v>0</v>
          </cell>
        </row>
        <row r="2942">
          <cell r="R2942">
            <v>369.06</v>
          </cell>
        </row>
        <row r="2943">
          <cell r="R2943">
            <v>0</v>
          </cell>
        </row>
        <row r="2944">
          <cell r="R2944">
            <v>0</v>
          </cell>
        </row>
        <row r="2945">
          <cell r="R2945">
            <v>458.9</v>
          </cell>
        </row>
        <row r="2946">
          <cell r="R2946">
            <v>0</v>
          </cell>
        </row>
        <row r="2947">
          <cell r="R2947">
            <v>458.9</v>
          </cell>
        </row>
        <row r="2948">
          <cell r="R2948">
            <v>0</v>
          </cell>
        </row>
        <row r="2949">
          <cell r="R2949">
            <v>1049.1600000000001</v>
          </cell>
        </row>
        <row r="2950">
          <cell r="R2950">
            <v>337.25</v>
          </cell>
        </row>
        <row r="2951">
          <cell r="R2951">
            <v>0</v>
          </cell>
        </row>
        <row r="2952">
          <cell r="R2952">
            <v>369.06</v>
          </cell>
        </row>
        <row r="2953">
          <cell r="R2953">
            <v>0</v>
          </cell>
        </row>
        <row r="2954">
          <cell r="R2954">
            <v>0</v>
          </cell>
        </row>
        <row r="2955">
          <cell r="R2955">
            <v>1745.99</v>
          </cell>
        </row>
        <row r="2956">
          <cell r="R2956">
            <v>0</v>
          </cell>
        </row>
        <row r="2957">
          <cell r="R2957">
            <v>359.87</v>
          </cell>
        </row>
        <row r="2958">
          <cell r="R2958">
            <v>0</v>
          </cell>
        </row>
        <row r="2959">
          <cell r="R2959">
            <v>1317.95</v>
          </cell>
        </row>
        <row r="2960">
          <cell r="R2960">
            <v>0</v>
          </cell>
        </row>
        <row r="2961">
          <cell r="R2961">
            <v>0</v>
          </cell>
        </row>
        <row r="2962">
          <cell r="R2962">
            <v>0</v>
          </cell>
        </row>
        <row r="2963">
          <cell r="R2963">
            <v>0</v>
          </cell>
        </row>
        <row r="2964">
          <cell r="R2964">
            <v>359.87</v>
          </cell>
        </row>
        <row r="2965">
          <cell r="R2965">
            <v>359.87</v>
          </cell>
        </row>
        <row r="2966">
          <cell r="R2966">
            <v>0</v>
          </cell>
        </row>
        <row r="2967">
          <cell r="R2967">
            <v>359.87</v>
          </cell>
        </row>
        <row r="2968">
          <cell r="R2968">
            <v>0</v>
          </cell>
        </row>
        <row r="2969">
          <cell r="R2969">
            <v>1144.94</v>
          </cell>
        </row>
        <row r="2970">
          <cell r="R2970">
            <v>0</v>
          </cell>
        </row>
        <row r="2971">
          <cell r="R2971">
            <v>0</v>
          </cell>
        </row>
        <row r="2972">
          <cell r="R2972">
            <v>0</v>
          </cell>
        </row>
        <row r="2973">
          <cell r="R2973">
            <v>0</v>
          </cell>
        </row>
        <row r="2974">
          <cell r="R2974">
            <v>2275.73</v>
          </cell>
        </row>
        <row r="2975">
          <cell r="R2975">
            <v>0</v>
          </cell>
        </row>
        <row r="2976">
          <cell r="R2976">
            <v>359.87</v>
          </cell>
        </row>
        <row r="2977">
          <cell r="R2977">
            <v>0</v>
          </cell>
        </row>
        <row r="2978">
          <cell r="R2978">
            <v>359.87</v>
          </cell>
        </row>
        <row r="2979">
          <cell r="R2979">
            <v>0</v>
          </cell>
        </row>
        <row r="2980">
          <cell r="R2980">
            <v>0</v>
          </cell>
        </row>
        <row r="2981">
          <cell r="R2981">
            <v>0</v>
          </cell>
        </row>
        <row r="2982">
          <cell r="R2982">
            <v>369.06</v>
          </cell>
        </row>
        <row r="2983">
          <cell r="R2983">
            <v>0</v>
          </cell>
        </row>
        <row r="2984">
          <cell r="R2984">
            <v>0</v>
          </cell>
        </row>
        <row r="2985">
          <cell r="R2985">
            <v>0</v>
          </cell>
        </row>
        <row r="2986">
          <cell r="R2986">
            <v>0</v>
          </cell>
        </row>
        <row r="2987">
          <cell r="R2987">
            <v>337.25</v>
          </cell>
        </row>
        <row r="2988">
          <cell r="R2988">
            <v>0</v>
          </cell>
        </row>
        <row r="2989">
          <cell r="R2989">
            <v>331.85</v>
          </cell>
        </row>
        <row r="2990">
          <cell r="R2990">
            <v>0</v>
          </cell>
        </row>
        <row r="2991">
          <cell r="R2991">
            <v>0</v>
          </cell>
        </row>
        <row r="2992">
          <cell r="R2992">
            <v>0</v>
          </cell>
        </row>
        <row r="2993">
          <cell r="R2993">
            <v>0</v>
          </cell>
        </row>
        <row r="2994">
          <cell r="R2994">
            <v>0</v>
          </cell>
        </row>
        <row r="2995">
          <cell r="R2995">
            <v>0</v>
          </cell>
        </row>
        <row r="2996">
          <cell r="R2996">
            <v>0</v>
          </cell>
        </row>
        <row r="2997">
          <cell r="R2997">
            <v>369.06</v>
          </cell>
        </row>
        <row r="2998">
          <cell r="R2998">
            <v>0</v>
          </cell>
        </row>
        <row r="2999">
          <cell r="R2999">
            <v>374.46</v>
          </cell>
        </row>
        <row r="3000">
          <cell r="R3000">
            <v>0</v>
          </cell>
        </row>
        <row r="3001">
          <cell r="R3001">
            <v>0</v>
          </cell>
        </row>
        <row r="3002">
          <cell r="R3002">
            <v>369.06</v>
          </cell>
        </row>
        <row r="3003">
          <cell r="R3003">
            <v>0</v>
          </cell>
        </row>
        <row r="3004">
          <cell r="R3004">
            <v>0</v>
          </cell>
        </row>
        <row r="3005">
          <cell r="R3005">
            <v>0</v>
          </cell>
        </row>
        <row r="3006">
          <cell r="R3006">
            <v>0</v>
          </cell>
        </row>
        <row r="3007">
          <cell r="R3007">
            <v>369.06</v>
          </cell>
        </row>
        <row r="3008">
          <cell r="R3008">
            <v>0</v>
          </cell>
        </row>
        <row r="3009">
          <cell r="R3009">
            <v>0</v>
          </cell>
        </row>
        <row r="3010">
          <cell r="R3010">
            <v>369.06</v>
          </cell>
        </row>
        <row r="3011">
          <cell r="R3011">
            <v>0</v>
          </cell>
        </row>
        <row r="3012">
          <cell r="R3012">
            <v>1777.49</v>
          </cell>
        </row>
        <row r="3013">
          <cell r="R3013">
            <v>0</v>
          </cell>
        </row>
        <row r="3014">
          <cell r="R3014">
            <v>0</v>
          </cell>
        </row>
        <row r="3015">
          <cell r="R3015">
            <v>239.67</v>
          </cell>
        </row>
        <row r="3016">
          <cell r="R3016">
            <v>0</v>
          </cell>
        </row>
        <row r="3017">
          <cell r="R3017">
            <v>0</v>
          </cell>
        </row>
        <row r="3018">
          <cell r="R3018">
            <v>0</v>
          </cell>
        </row>
        <row r="3019">
          <cell r="R3019">
            <v>0</v>
          </cell>
        </row>
        <row r="3020">
          <cell r="R3020">
            <v>2411.64</v>
          </cell>
        </row>
        <row r="3021">
          <cell r="R3021">
            <v>0</v>
          </cell>
        </row>
        <row r="3022">
          <cell r="R3022">
            <v>2376.35</v>
          </cell>
        </row>
        <row r="3023">
          <cell r="R3023">
            <v>0</v>
          </cell>
        </row>
        <row r="3024">
          <cell r="R3024">
            <v>0</v>
          </cell>
        </row>
        <row r="3025">
          <cell r="R3025">
            <v>0</v>
          </cell>
        </row>
        <row r="3026">
          <cell r="R3026">
            <v>2497.77</v>
          </cell>
        </row>
        <row r="3027">
          <cell r="R3027">
            <v>0</v>
          </cell>
        </row>
        <row r="3028">
          <cell r="R3028">
            <v>0</v>
          </cell>
        </row>
        <row r="3029">
          <cell r="R3029">
            <v>1777.49</v>
          </cell>
        </row>
        <row r="3030">
          <cell r="R3030">
            <v>0</v>
          </cell>
        </row>
        <row r="3031">
          <cell r="R3031">
            <v>0</v>
          </cell>
        </row>
        <row r="3032">
          <cell r="R3032">
            <v>1777.49</v>
          </cell>
        </row>
        <row r="3033">
          <cell r="R3033">
            <v>0</v>
          </cell>
        </row>
        <row r="3034">
          <cell r="R3034">
            <v>1777.49</v>
          </cell>
        </row>
        <row r="3035">
          <cell r="R3035">
            <v>0</v>
          </cell>
        </row>
        <row r="3036">
          <cell r="R3036">
            <v>0</v>
          </cell>
        </row>
        <row r="3037">
          <cell r="R3037">
            <v>0</v>
          </cell>
        </row>
        <row r="3038">
          <cell r="R3038">
            <v>0</v>
          </cell>
        </row>
        <row r="3039">
          <cell r="R3039">
            <v>0</v>
          </cell>
        </row>
        <row r="3040">
          <cell r="R3040">
            <v>0</v>
          </cell>
        </row>
        <row r="3041">
          <cell r="R3041">
            <v>0</v>
          </cell>
        </row>
        <row r="3042">
          <cell r="R3042">
            <v>0</v>
          </cell>
        </row>
        <row r="3043">
          <cell r="R3043">
            <v>0</v>
          </cell>
        </row>
        <row r="3044">
          <cell r="R3044">
            <v>0</v>
          </cell>
        </row>
        <row r="3045">
          <cell r="R3045">
            <v>0</v>
          </cell>
        </row>
        <row r="3046">
          <cell r="R3046">
            <v>0</v>
          </cell>
        </row>
        <row r="3047">
          <cell r="R3047">
            <v>0</v>
          </cell>
        </row>
        <row r="3048">
          <cell r="R3048">
            <v>0</v>
          </cell>
        </row>
        <row r="3049">
          <cell r="R3049">
            <v>0</v>
          </cell>
        </row>
        <row r="3050">
          <cell r="R3050">
            <v>0</v>
          </cell>
        </row>
        <row r="3051">
          <cell r="R3051">
            <v>7083.29</v>
          </cell>
        </row>
        <row r="3052">
          <cell r="R3052">
            <v>0</v>
          </cell>
        </row>
        <row r="3053">
          <cell r="R3053">
            <v>0</v>
          </cell>
        </row>
        <row r="3054">
          <cell r="R3054">
            <v>1165.8800000000001</v>
          </cell>
        </row>
        <row r="3055">
          <cell r="R3055">
            <v>0</v>
          </cell>
        </row>
        <row r="3056">
          <cell r="R3056">
            <v>0</v>
          </cell>
        </row>
        <row r="3057">
          <cell r="R3057">
            <v>0</v>
          </cell>
        </row>
        <row r="3058">
          <cell r="R3058">
            <v>0</v>
          </cell>
        </row>
        <row r="3059">
          <cell r="R3059">
            <v>0</v>
          </cell>
        </row>
        <row r="3060">
          <cell r="R3060">
            <v>0</v>
          </cell>
        </row>
        <row r="3061">
          <cell r="R3061">
            <v>0</v>
          </cell>
        </row>
        <row r="3062">
          <cell r="R3062">
            <v>0</v>
          </cell>
        </row>
        <row r="3063">
          <cell r="R3063">
            <v>0</v>
          </cell>
        </row>
        <row r="3064">
          <cell r="R3064">
            <v>0</v>
          </cell>
        </row>
        <row r="3065">
          <cell r="R3065">
            <v>0</v>
          </cell>
        </row>
        <row r="3066">
          <cell r="R3066">
            <v>8621.2999999999993</v>
          </cell>
        </row>
        <row r="3067">
          <cell r="R3067">
            <v>19533.03</v>
          </cell>
        </row>
        <row r="3068">
          <cell r="R3068">
            <v>0</v>
          </cell>
        </row>
        <row r="3069">
          <cell r="R3069">
            <v>0</v>
          </cell>
        </row>
        <row r="3070">
          <cell r="R3070">
            <v>0</v>
          </cell>
        </row>
        <row r="3071">
          <cell r="R3071">
            <v>0</v>
          </cell>
        </row>
        <row r="3072">
          <cell r="R3072">
            <v>0</v>
          </cell>
        </row>
        <row r="3073">
          <cell r="R3073">
            <v>0</v>
          </cell>
        </row>
        <row r="3074">
          <cell r="R3074">
            <v>0</v>
          </cell>
        </row>
        <row r="3075">
          <cell r="R3075">
            <v>0</v>
          </cell>
        </row>
        <row r="3076">
          <cell r="R3076">
            <v>0</v>
          </cell>
        </row>
        <row r="3077">
          <cell r="R3077">
            <v>0</v>
          </cell>
        </row>
        <row r="3078">
          <cell r="R3078">
            <v>0</v>
          </cell>
        </row>
        <row r="3079">
          <cell r="R3079">
            <v>0</v>
          </cell>
        </row>
        <row r="3080">
          <cell r="R3080">
            <v>0</v>
          </cell>
        </row>
        <row r="3081">
          <cell r="R3081">
            <v>0</v>
          </cell>
        </row>
        <row r="3082">
          <cell r="R3082">
            <v>0</v>
          </cell>
        </row>
        <row r="3083">
          <cell r="R3083">
            <v>0</v>
          </cell>
        </row>
        <row r="3084">
          <cell r="R3084">
            <v>0</v>
          </cell>
        </row>
        <row r="3085">
          <cell r="R3085">
            <v>0</v>
          </cell>
        </row>
        <row r="3086">
          <cell r="R3086">
            <v>0</v>
          </cell>
        </row>
        <row r="3087">
          <cell r="R3087">
            <v>0</v>
          </cell>
        </row>
        <row r="3088">
          <cell r="R3088">
            <v>0</v>
          </cell>
        </row>
        <row r="3089">
          <cell r="R3089">
            <v>0</v>
          </cell>
        </row>
        <row r="3090">
          <cell r="R3090">
            <v>2713.88</v>
          </cell>
        </row>
        <row r="3091">
          <cell r="R3091">
            <v>0</v>
          </cell>
        </row>
        <row r="3092">
          <cell r="R3092">
            <v>0</v>
          </cell>
        </row>
        <row r="3093">
          <cell r="R3093">
            <v>0</v>
          </cell>
        </row>
        <row r="3094">
          <cell r="R3094">
            <v>316.43</v>
          </cell>
        </row>
        <row r="3095">
          <cell r="R3095">
            <v>0</v>
          </cell>
        </row>
        <row r="3096">
          <cell r="R3096">
            <v>0</v>
          </cell>
        </row>
        <row r="3097">
          <cell r="R3097">
            <v>0</v>
          </cell>
        </row>
        <row r="3098">
          <cell r="R3098">
            <v>0</v>
          </cell>
        </row>
        <row r="3099">
          <cell r="R3099">
            <v>0</v>
          </cell>
        </row>
        <row r="3100">
          <cell r="R3100">
            <v>0</v>
          </cell>
        </row>
        <row r="3101">
          <cell r="R3101">
            <v>0</v>
          </cell>
        </row>
        <row r="3102">
          <cell r="R3102">
            <v>0</v>
          </cell>
        </row>
        <row r="3103">
          <cell r="R3103">
            <v>2728.89</v>
          </cell>
        </row>
        <row r="3104">
          <cell r="R3104">
            <v>0</v>
          </cell>
        </row>
        <row r="3105">
          <cell r="R3105">
            <v>0</v>
          </cell>
        </row>
        <row r="3106">
          <cell r="R3106">
            <v>0</v>
          </cell>
        </row>
        <row r="3107">
          <cell r="R3107">
            <v>0</v>
          </cell>
        </row>
        <row r="3108">
          <cell r="R3108">
            <v>0</v>
          </cell>
        </row>
        <row r="3109">
          <cell r="R3109">
            <v>2728.89</v>
          </cell>
        </row>
        <row r="3110">
          <cell r="R3110">
            <v>0</v>
          </cell>
        </row>
        <row r="3111">
          <cell r="R3111">
            <v>1875.32</v>
          </cell>
        </row>
        <row r="3112">
          <cell r="R3112">
            <v>0</v>
          </cell>
        </row>
        <row r="3113">
          <cell r="R3113">
            <v>0</v>
          </cell>
        </row>
        <row r="3114">
          <cell r="R3114">
            <v>0</v>
          </cell>
        </row>
        <row r="3115">
          <cell r="R3115">
            <v>0</v>
          </cell>
        </row>
        <row r="3116">
          <cell r="R3116">
            <v>0</v>
          </cell>
        </row>
        <row r="3117">
          <cell r="R3117">
            <v>1847.97</v>
          </cell>
        </row>
        <row r="3118">
          <cell r="R3118">
            <v>0</v>
          </cell>
        </row>
        <row r="3119">
          <cell r="R3119">
            <v>0</v>
          </cell>
        </row>
        <row r="3120">
          <cell r="R3120">
            <v>0</v>
          </cell>
        </row>
        <row r="3121">
          <cell r="R3121">
            <v>0</v>
          </cell>
        </row>
        <row r="3122">
          <cell r="R3122">
            <v>429.73</v>
          </cell>
        </row>
        <row r="3123">
          <cell r="R3123">
            <v>0</v>
          </cell>
        </row>
        <row r="3124">
          <cell r="R3124">
            <v>0</v>
          </cell>
        </row>
        <row r="3125">
          <cell r="R3125">
            <v>0</v>
          </cell>
        </row>
        <row r="3126">
          <cell r="R3126">
            <v>0</v>
          </cell>
        </row>
        <row r="3127">
          <cell r="R3127">
            <v>2410.98</v>
          </cell>
        </row>
        <row r="3128">
          <cell r="R3128">
            <v>429.73</v>
          </cell>
        </row>
        <row r="3129">
          <cell r="R3129">
            <v>0</v>
          </cell>
        </row>
        <row r="3130">
          <cell r="R3130">
            <v>0</v>
          </cell>
        </row>
        <row r="3131">
          <cell r="R3131">
            <v>0</v>
          </cell>
        </row>
        <row r="3132">
          <cell r="R3132">
            <v>505.99</v>
          </cell>
        </row>
        <row r="3133">
          <cell r="R3133">
            <v>0</v>
          </cell>
        </row>
        <row r="3134">
          <cell r="R3134">
            <v>0</v>
          </cell>
        </row>
        <row r="3135">
          <cell r="R3135">
            <v>0</v>
          </cell>
        </row>
        <row r="3136">
          <cell r="R3136">
            <v>2678.4</v>
          </cell>
        </row>
        <row r="3137">
          <cell r="R3137">
            <v>0</v>
          </cell>
        </row>
        <row r="3138">
          <cell r="R3138">
            <v>0</v>
          </cell>
        </row>
        <row r="3139">
          <cell r="R3139">
            <v>489.52</v>
          </cell>
        </row>
        <row r="3140">
          <cell r="R3140">
            <v>0</v>
          </cell>
        </row>
        <row r="3141">
          <cell r="R3141">
            <v>0</v>
          </cell>
        </row>
        <row r="3142">
          <cell r="R3142">
            <v>0</v>
          </cell>
        </row>
        <row r="3143">
          <cell r="R3143">
            <v>489.52</v>
          </cell>
        </row>
        <row r="3144">
          <cell r="R3144">
            <v>489.52</v>
          </cell>
        </row>
        <row r="3145">
          <cell r="R3145">
            <v>0</v>
          </cell>
        </row>
        <row r="3146">
          <cell r="R3146">
            <v>0</v>
          </cell>
        </row>
        <row r="3147">
          <cell r="R3147">
            <v>0</v>
          </cell>
        </row>
        <row r="3148">
          <cell r="R3148">
            <v>2543.7800000000002</v>
          </cell>
        </row>
        <row r="3149">
          <cell r="R3149">
            <v>489.52</v>
          </cell>
        </row>
        <row r="3150">
          <cell r="R3150">
            <v>0</v>
          </cell>
        </row>
        <row r="3151">
          <cell r="R3151">
            <v>0</v>
          </cell>
        </row>
        <row r="3152">
          <cell r="R3152">
            <v>0</v>
          </cell>
        </row>
        <row r="3153">
          <cell r="R3153">
            <v>489.52</v>
          </cell>
        </row>
        <row r="3154">
          <cell r="R3154">
            <v>0</v>
          </cell>
        </row>
        <row r="3155">
          <cell r="R3155">
            <v>0</v>
          </cell>
        </row>
        <row r="3156">
          <cell r="R3156">
            <v>0</v>
          </cell>
        </row>
        <row r="3157">
          <cell r="R3157">
            <v>2343.19</v>
          </cell>
        </row>
        <row r="3158">
          <cell r="R3158">
            <v>429.73</v>
          </cell>
        </row>
        <row r="3159">
          <cell r="R3159">
            <v>0</v>
          </cell>
        </row>
        <row r="3160">
          <cell r="R3160">
            <v>0</v>
          </cell>
        </row>
        <row r="3161">
          <cell r="R3161">
            <v>2713.88</v>
          </cell>
        </row>
        <row r="3162">
          <cell r="R3162">
            <v>0</v>
          </cell>
        </row>
        <row r="3163">
          <cell r="R3163">
            <v>0</v>
          </cell>
        </row>
        <row r="3164">
          <cell r="R3164">
            <v>1777.49</v>
          </cell>
        </row>
        <row r="3165">
          <cell r="R3165">
            <v>489.52</v>
          </cell>
        </row>
        <row r="3166">
          <cell r="R3166">
            <v>0</v>
          </cell>
        </row>
        <row r="3167">
          <cell r="R3167">
            <v>1777.49</v>
          </cell>
        </row>
        <row r="3168">
          <cell r="R3168">
            <v>505.99</v>
          </cell>
        </row>
        <row r="3169">
          <cell r="R3169">
            <v>0</v>
          </cell>
        </row>
        <row r="3170">
          <cell r="R3170">
            <v>0</v>
          </cell>
        </row>
        <row r="3171">
          <cell r="R3171">
            <v>0</v>
          </cell>
        </row>
        <row r="3172">
          <cell r="R3172">
            <v>1750.13</v>
          </cell>
        </row>
        <row r="3173">
          <cell r="R3173">
            <v>0</v>
          </cell>
        </row>
        <row r="3174">
          <cell r="R3174">
            <v>0</v>
          </cell>
        </row>
        <row r="3175">
          <cell r="R3175">
            <v>0</v>
          </cell>
        </row>
        <row r="3176">
          <cell r="R3176">
            <v>0</v>
          </cell>
        </row>
        <row r="3177">
          <cell r="R3177">
            <v>2678.4</v>
          </cell>
        </row>
        <row r="3178">
          <cell r="R3178">
            <v>0</v>
          </cell>
        </row>
        <row r="3179">
          <cell r="R3179">
            <v>0</v>
          </cell>
        </row>
        <row r="3180">
          <cell r="R3180">
            <v>2678.4</v>
          </cell>
        </row>
        <row r="3181">
          <cell r="R3181">
            <v>0</v>
          </cell>
        </row>
        <row r="3182">
          <cell r="R3182">
            <v>0</v>
          </cell>
        </row>
        <row r="3183">
          <cell r="R3183">
            <v>0</v>
          </cell>
        </row>
        <row r="3184">
          <cell r="R3184">
            <v>0</v>
          </cell>
        </row>
        <row r="3185">
          <cell r="R3185">
            <v>1750.13</v>
          </cell>
        </row>
        <row r="3186">
          <cell r="R3186">
            <v>5420.26</v>
          </cell>
        </row>
        <row r="3187">
          <cell r="R3187">
            <v>1750.13</v>
          </cell>
        </row>
        <row r="3188">
          <cell r="R3188">
            <v>489.52</v>
          </cell>
        </row>
        <row r="3189">
          <cell r="R3189">
            <v>489.52</v>
          </cell>
        </row>
        <row r="3190">
          <cell r="R3190">
            <v>2728.89</v>
          </cell>
        </row>
        <row r="3191">
          <cell r="R3191">
            <v>489.52</v>
          </cell>
        </row>
        <row r="3192">
          <cell r="R3192">
            <v>8645.57</v>
          </cell>
        </row>
        <row r="3193">
          <cell r="R3193">
            <v>853.06</v>
          </cell>
        </row>
        <row r="3194">
          <cell r="R3194">
            <v>310.3</v>
          </cell>
        </row>
        <row r="3195">
          <cell r="R3195">
            <v>2343.19</v>
          </cell>
        </row>
        <row r="3196">
          <cell r="R3196">
            <v>0</v>
          </cell>
        </row>
        <row r="3197">
          <cell r="R3197">
            <v>1875.32</v>
          </cell>
        </row>
        <row r="3198">
          <cell r="R3198">
            <v>0</v>
          </cell>
        </row>
        <row r="3199">
          <cell r="R3199">
            <v>3171</v>
          </cell>
        </row>
        <row r="3200">
          <cell r="R3200">
            <v>0</v>
          </cell>
        </row>
        <row r="3201">
          <cell r="R3201">
            <v>26424.92</v>
          </cell>
        </row>
        <row r="3202">
          <cell r="R3202">
            <v>2239.9499999999998</v>
          </cell>
        </row>
        <row r="3203">
          <cell r="R3203">
            <v>318.8</v>
          </cell>
        </row>
        <row r="3204">
          <cell r="R3204">
            <v>1745.99</v>
          </cell>
        </row>
        <row r="3205">
          <cell r="R3205">
            <v>0</v>
          </cell>
        </row>
        <row r="3206">
          <cell r="R3206">
            <v>10846.41</v>
          </cell>
        </row>
        <row r="3207">
          <cell r="R3207">
            <v>8583.43</v>
          </cell>
        </row>
        <row r="3208">
          <cell r="R3208">
            <v>3795.28</v>
          </cell>
        </row>
        <row r="3209">
          <cell r="R3209">
            <v>0</v>
          </cell>
        </row>
        <row r="3210">
          <cell r="R3210">
            <v>3922.94</v>
          </cell>
        </row>
        <row r="3211">
          <cell r="R3211">
            <v>0</v>
          </cell>
        </row>
        <row r="3212">
          <cell r="R3212">
            <v>0</v>
          </cell>
        </row>
        <row r="3213">
          <cell r="R3213">
            <v>1389.83</v>
          </cell>
        </row>
        <row r="3214">
          <cell r="R3214">
            <v>1389.83</v>
          </cell>
        </row>
        <row r="3215">
          <cell r="R3215">
            <v>0</v>
          </cell>
        </row>
        <row r="3216">
          <cell r="R3216">
            <v>1389.83</v>
          </cell>
        </row>
        <row r="3217">
          <cell r="R3217">
            <v>0</v>
          </cell>
        </row>
        <row r="3218">
          <cell r="R3218">
            <v>1847.97</v>
          </cell>
        </row>
        <row r="3219">
          <cell r="R3219">
            <v>1389.83</v>
          </cell>
        </row>
        <row r="3220">
          <cell r="R3220">
            <v>0</v>
          </cell>
        </row>
        <row r="3221">
          <cell r="R3221">
            <v>0</v>
          </cell>
        </row>
        <row r="3222">
          <cell r="R3222">
            <v>1847.97</v>
          </cell>
        </row>
        <row r="3223">
          <cell r="R3223">
            <v>1460.42</v>
          </cell>
        </row>
        <row r="3224">
          <cell r="R3224">
            <v>0</v>
          </cell>
        </row>
        <row r="3225">
          <cell r="R3225">
            <v>0</v>
          </cell>
        </row>
        <row r="3226">
          <cell r="R3226">
            <v>1460.42</v>
          </cell>
        </row>
        <row r="3227">
          <cell r="R3227">
            <v>1460.42</v>
          </cell>
        </row>
        <row r="3228">
          <cell r="R3228">
            <v>0</v>
          </cell>
        </row>
        <row r="3229">
          <cell r="R3229">
            <v>9403.7099999999991</v>
          </cell>
        </row>
        <row r="3230">
          <cell r="R3230">
            <v>0</v>
          </cell>
        </row>
        <row r="3231">
          <cell r="R3231">
            <v>1460.42</v>
          </cell>
        </row>
        <row r="3232">
          <cell r="R3232">
            <v>0</v>
          </cell>
        </row>
        <row r="3233">
          <cell r="R3233">
            <v>0</v>
          </cell>
        </row>
        <row r="3234">
          <cell r="R3234">
            <v>572.36</v>
          </cell>
        </row>
        <row r="3235">
          <cell r="R3235">
            <v>1692.14</v>
          </cell>
        </row>
        <row r="3236">
          <cell r="R3236">
            <v>0</v>
          </cell>
        </row>
        <row r="3237">
          <cell r="R3237">
            <v>0</v>
          </cell>
        </row>
        <row r="3238">
          <cell r="R3238">
            <v>0</v>
          </cell>
        </row>
        <row r="3239">
          <cell r="R3239">
            <v>0</v>
          </cell>
        </row>
        <row r="3240">
          <cell r="R3240">
            <v>302.44</v>
          </cell>
        </row>
        <row r="3241">
          <cell r="R3241">
            <v>0</v>
          </cell>
        </row>
        <row r="3242">
          <cell r="R3242">
            <v>302.44</v>
          </cell>
        </row>
        <row r="3243">
          <cell r="R3243">
            <v>0</v>
          </cell>
        </row>
        <row r="3244">
          <cell r="R3244">
            <v>3452.48</v>
          </cell>
        </row>
        <row r="3245">
          <cell r="R3245">
            <v>2748.66</v>
          </cell>
        </row>
        <row r="3246">
          <cell r="R3246">
            <v>0</v>
          </cell>
        </row>
        <row r="3247">
          <cell r="R3247">
            <v>0</v>
          </cell>
        </row>
        <row r="3248">
          <cell r="R3248">
            <v>2748.66</v>
          </cell>
        </row>
        <row r="3249">
          <cell r="R3249">
            <v>0</v>
          </cell>
        </row>
        <row r="3250">
          <cell r="R3250">
            <v>2748.66</v>
          </cell>
        </row>
        <row r="3251">
          <cell r="R3251">
            <v>0</v>
          </cell>
        </row>
        <row r="3252">
          <cell r="R3252">
            <v>2748.66</v>
          </cell>
        </row>
        <row r="3253">
          <cell r="R3253">
            <v>2748.66</v>
          </cell>
        </row>
        <row r="3254">
          <cell r="R3254">
            <v>0</v>
          </cell>
        </row>
        <row r="3255">
          <cell r="R3255">
            <v>267.47000000000003</v>
          </cell>
        </row>
        <row r="3256">
          <cell r="R3256">
            <v>0</v>
          </cell>
        </row>
        <row r="3257">
          <cell r="R3257">
            <v>267.47000000000003</v>
          </cell>
        </row>
        <row r="3258">
          <cell r="R3258">
            <v>2748.66</v>
          </cell>
        </row>
        <row r="3259">
          <cell r="R3259">
            <v>267.47000000000003</v>
          </cell>
        </row>
        <row r="3260">
          <cell r="R3260">
            <v>2748.66</v>
          </cell>
        </row>
        <row r="3261">
          <cell r="R3261">
            <v>267.47000000000003</v>
          </cell>
        </row>
        <row r="3262">
          <cell r="R3262">
            <v>267.47000000000003</v>
          </cell>
        </row>
        <row r="3263">
          <cell r="R3263">
            <v>0</v>
          </cell>
        </row>
        <row r="3264">
          <cell r="R3264">
            <v>2952.71</v>
          </cell>
        </row>
        <row r="3265">
          <cell r="R3265">
            <v>2748.66</v>
          </cell>
        </row>
        <row r="3266">
          <cell r="R3266">
            <v>267.47000000000003</v>
          </cell>
        </row>
        <row r="3267">
          <cell r="R3267">
            <v>0</v>
          </cell>
        </row>
        <row r="3268">
          <cell r="R3268">
            <v>267.47000000000003</v>
          </cell>
        </row>
        <row r="3269">
          <cell r="R3269">
            <v>2748.66</v>
          </cell>
        </row>
        <row r="3270">
          <cell r="R3270">
            <v>267.47000000000003</v>
          </cell>
        </row>
        <row r="3271">
          <cell r="R3271">
            <v>1875.32</v>
          </cell>
        </row>
        <row r="3272">
          <cell r="R3272">
            <v>2748.66</v>
          </cell>
        </row>
        <row r="3273">
          <cell r="R3273">
            <v>267.47000000000003</v>
          </cell>
        </row>
        <row r="3274">
          <cell r="R3274">
            <v>0</v>
          </cell>
        </row>
        <row r="3275">
          <cell r="R3275">
            <v>2457.8200000000002</v>
          </cell>
        </row>
        <row r="3276">
          <cell r="R3276">
            <v>0</v>
          </cell>
        </row>
        <row r="3277">
          <cell r="R3277">
            <v>255.94</v>
          </cell>
        </row>
        <row r="3278">
          <cell r="R3278">
            <v>254.44</v>
          </cell>
        </row>
        <row r="3279">
          <cell r="R3279">
            <v>2748.66</v>
          </cell>
        </row>
        <row r="3280">
          <cell r="R3280">
            <v>0</v>
          </cell>
        </row>
        <row r="3281">
          <cell r="R3281">
            <v>0</v>
          </cell>
        </row>
        <row r="3282">
          <cell r="R3282">
            <v>2748.66</v>
          </cell>
        </row>
        <row r="3283">
          <cell r="R3283">
            <v>0</v>
          </cell>
        </row>
        <row r="3284">
          <cell r="R3284">
            <v>2748.66</v>
          </cell>
        </row>
        <row r="3285">
          <cell r="R3285">
            <v>2748.66</v>
          </cell>
        </row>
        <row r="3286">
          <cell r="R3286">
            <v>1294.17</v>
          </cell>
        </row>
        <row r="3287">
          <cell r="R3287">
            <v>2464.62</v>
          </cell>
        </row>
        <row r="3288">
          <cell r="R3288">
            <v>2748.66</v>
          </cell>
        </row>
        <row r="3289">
          <cell r="R3289">
            <v>267.47000000000003</v>
          </cell>
        </row>
        <row r="3290">
          <cell r="R3290">
            <v>0</v>
          </cell>
        </row>
        <row r="3291">
          <cell r="R3291">
            <v>2748.66</v>
          </cell>
        </row>
        <row r="3292">
          <cell r="R3292">
            <v>267.47000000000003</v>
          </cell>
        </row>
        <row r="3293">
          <cell r="R3293">
            <v>1286.81</v>
          </cell>
        </row>
        <row r="3294">
          <cell r="R3294">
            <v>0</v>
          </cell>
        </row>
        <row r="3295">
          <cell r="R3295">
            <v>267.47000000000003</v>
          </cell>
        </row>
        <row r="3296">
          <cell r="R3296">
            <v>2748.66</v>
          </cell>
        </row>
        <row r="3297">
          <cell r="R3297">
            <v>0</v>
          </cell>
        </row>
        <row r="3298">
          <cell r="R3298">
            <v>2748.66</v>
          </cell>
        </row>
        <row r="3299">
          <cell r="R3299">
            <v>1286.81</v>
          </cell>
        </row>
        <row r="3300">
          <cell r="R3300">
            <v>0</v>
          </cell>
        </row>
        <row r="3301">
          <cell r="R3301">
            <v>0</v>
          </cell>
        </row>
        <row r="3302">
          <cell r="R3302">
            <v>2748.66</v>
          </cell>
        </row>
        <row r="3303">
          <cell r="R3303">
            <v>2748.66</v>
          </cell>
        </row>
        <row r="3304">
          <cell r="R3304">
            <v>0</v>
          </cell>
        </row>
        <row r="3305">
          <cell r="R3305">
            <v>262.01</v>
          </cell>
        </row>
        <row r="3306">
          <cell r="R3306">
            <v>0</v>
          </cell>
        </row>
        <row r="3307">
          <cell r="R3307">
            <v>0</v>
          </cell>
        </row>
        <row r="3308">
          <cell r="R3308">
            <v>0</v>
          </cell>
        </row>
        <row r="3309">
          <cell r="R3309">
            <v>0</v>
          </cell>
        </row>
        <row r="3310">
          <cell r="R3310">
            <v>0</v>
          </cell>
        </row>
        <row r="3311">
          <cell r="R3311">
            <v>267.47000000000003</v>
          </cell>
        </row>
        <row r="3312">
          <cell r="R3312">
            <v>0</v>
          </cell>
        </row>
        <row r="3313">
          <cell r="R3313">
            <v>1286.81</v>
          </cell>
        </row>
        <row r="3314">
          <cell r="R3314">
            <v>0</v>
          </cell>
        </row>
        <row r="3315">
          <cell r="R3315">
            <v>2077.77</v>
          </cell>
        </row>
        <row r="3316">
          <cell r="R3316">
            <v>0</v>
          </cell>
        </row>
        <row r="3317">
          <cell r="R3317">
            <v>267.47000000000003</v>
          </cell>
        </row>
        <row r="3318">
          <cell r="R3318">
            <v>267.47000000000003</v>
          </cell>
        </row>
        <row r="3319">
          <cell r="R3319">
            <v>0</v>
          </cell>
        </row>
        <row r="3320">
          <cell r="R3320">
            <v>0</v>
          </cell>
        </row>
        <row r="3321">
          <cell r="R3321">
            <v>267.47000000000003</v>
          </cell>
        </row>
        <row r="3322">
          <cell r="R3322">
            <v>267.47000000000003</v>
          </cell>
        </row>
        <row r="3323">
          <cell r="R3323">
            <v>0</v>
          </cell>
        </row>
        <row r="3324">
          <cell r="R3324">
            <v>2287.67</v>
          </cell>
        </row>
        <row r="3325">
          <cell r="R3325">
            <v>267.47000000000003</v>
          </cell>
        </row>
        <row r="3326">
          <cell r="R3326">
            <v>7416.21</v>
          </cell>
        </row>
        <row r="3327">
          <cell r="R3327">
            <v>0</v>
          </cell>
        </row>
        <row r="3328">
          <cell r="R3328">
            <v>8350.85</v>
          </cell>
        </row>
        <row r="3329">
          <cell r="R3329">
            <v>316.70999999999998</v>
          </cell>
        </row>
        <row r="3330">
          <cell r="R3330">
            <v>267.47000000000003</v>
          </cell>
        </row>
        <row r="3331">
          <cell r="R3331">
            <v>267.47000000000003</v>
          </cell>
        </row>
        <row r="3332">
          <cell r="R3332">
            <v>316.70999999999998</v>
          </cell>
        </row>
        <row r="3333">
          <cell r="R3333">
            <v>267.47000000000003</v>
          </cell>
        </row>
        <row r="3334">
          <cell r="R3334">
            <v>267.47000000000003</v>
          </cell>
        </row>
        <row r="3335">
          <cell r="R3335">
            <v>267.47000000000003</v>
          </cell>
        </row>
        <row r="3336">
          <cell r="R3336">
            <v>267.47000000000003</v>
          </cell>
        </row>
        <row r="3337">
          <cell r="R3337">
            <v>267.47000000000003</v>
          </cell>
        </row>
        <row r="3338">
          <cell r="R3338">
            <v>267.47000000000003</v>
          </cell>
        </row>
        <row r="3339">
          <cell r="R3339">
            <v>353.37</v>
          </cell>
        </row>
        <row r="3340">
          <cell r="R3340">
            <v>0</v>
          </cell>
        </row>
        <row r="3341">
          <cell r="R3341">
            <v>6037.79</v>
          </cell>
        </row>
        <row r="3342">
          <cell r="R3342">
            <v>316.70999999999998</v>
          </cell>
        </row>
        <row r="3343">
          <cell r="R3343">
            <v>267.47000000000003</v>
          </cell>
        </row>
        <row r="3344">
          <cell r="R3344">
            <v>1180.6400000000001</v>
          </cell>
        </row>
        <row r="3345">
          <cell r="R3345">
            <v>267.47000000000003</v>
          </cell>
        </row>
        <row r="3346">
          <cell r="R3346">
            <v>0</v>
          </cell>
        </row>
        <row r="3347">
          <cell r="R3347">
            <v>267.47000000000003</v>
          </cell>
        </row>
        <row r="3348">
          <cell r="R3348">
            <v>1286.81</v>
          </cell>
        </row>
        <row r="3349">
          <cell r="R3349">
            <v>1286.81</v>
          </cell>
        </row>
        <row r="3350">
          <cell r="R3350">
            <v>0</v>
          </cell>
        </row>
        <row r="3351">
          <cell r="R3351">
            <v>2457.8200000000002</v>
          </cell>
        </row>
        <row r="3352">
          <cell r="R3352">
            <v>267.47000000000003</v>
          </cell>
        </row>
        <row r="3353">
          <cell r="R3353">
            <v>2457.8200000000002</v>
          </cell>
        </row>
        <row r="3354">
          <cell r="R3354">
            <v>267.47000000000003</v>
          </cell>
        </row>
        <row r="3355">
          <cell r="R3355">
            <v>0</v>
          </cell>
        </row>
        <row r="3356">
          <cell r="R3356">
            <v>1847.97</v>
          </cell>
        </row>
        <row r="3357">
          <cell r="R3357">
            <v>806.11</v>
          </cell>
        </row>
        <row r="3358">
          <cell r="R3358">
            <v>267.47000000000003</v>
          </cell>
        </row>
        <row r="3359">
          <cell r="R3359">
            <v>0</v>
          </cell>
        </row>
        <row r="3360">
          <cell r="R3360">
            <v>267.47000000000003</v>
          </cell>
        </row>
        <row r="3361">
          <cell r="R3361">
            <v>267.47000000000003</v>
          </cell>
        </row>
        <row r="3362">
          <cell r="R3362">
            <v>0</v>
          </cell>
        </row>
        <row r="3363">
          <cell r="R3363">
            <v>267.47000000000003</v>
          </cell>
        </row>
        <row r="3364">
          <cell r="R3364">
            <v>267.47000000000003</v>
          </cell>
        </row>
        <row r="3365">
          <cell r="R3365">
            <v>1286.81</v>
          </cell>
        </row>
        <row r="3366">
          <cell r="R3366">
            <v>1657.2</v>
          </cell>
        </row>
        <row r="3367">
          <cell r="R3367">
            <v>0</v>
          </cell>
        </row>
        <row r="3368">
          <cell r="R3368">
            <v>267.47000000000003</v>
          </cell>
        </row>
        <row r="3369">
          <cell r="R3369">
            <v>267.47000000000003</v>
          </cell>
        </row>
        <row r="3370">
          <cell r="R3370">
            <v>1286.81</v>
          </cell>
        </row>
        <row r="3371">
          <cell r="R3371">
            <v>267.47000000000003</v>
          </cell>
        </row>
        <row r="3372">
          <cell r="R3372">
            <v>267.47000000000003</v>
          </cell>
        </row>
        <row r="3373">
          <cell r="R3373">
            <v>267.47000000000003</v>
          </cell>
        </row>
        <row r="3374">
          <cell r="R3374">
            <v>267.47000000000003</v>
          </cell>
        </row>
        <row r="3375">
          <cell r="R3375">
            <v>267.47000000000003</v>
          </cell>
        </row>
        <row r="3376">
          <cell r="R3376">
            <v>267.47000000000003</v>
          </cell>
        </row>
        <row r="3377">
          <cell r="R3377">
            <v>267.47000000000003</v>
          </cell>
        </row>
        <row r="3378">
          <cell r="R3378">
            <v>267.47000000000003</v>
          </cell>
        </row>
        <row r="3379">
          <cell r="R3379">
            <v>267.47000000000003</v>
          </cell>
        </row>
        <row r="3380">
          <cell r="R3380">
            <v>6394.64</v>
          </cell>
        </row>
        <row r="3381">
          <cell r="R3381">
            <v>0</v>
          </cell>
        </row>
        <row r="3382">
          <cell r="R3382">
            <v>267.47000000000003</v>
          </cell>
        </row>
        <row r="3383">
          <cell r="R3383">
            <v>2417.02</v>
          </cell>
        </row>
        <row r="3384">
          <cell r="R3384">
            <v>267.47000000000003</v>
          </cell>
        </row>
        <row r="3385">
          <cell r="R3385">
            <v>267.47000000000003</v>
          </cell>
        </row>
        <row r="3386">
          <cell r="R3386">
            <v>267.47000000000003</v>
          </cell>
        </row>
        <row r="3387">
          <cell r="R3387">
            <v>267.47000000000003</v>
          </cell>
        </row>
        <row r="3388">
          <cell r="R3388">
            <v>267.47000000000003</v>
          </cell>
        </row>
        <row r="3389">
          <cell r="R3389">
            <v>267.47000000000003</v>
          </cell>
        </row>
        <row r="3390">
          <cell r="R3390">
            <v>267.47000000000003</v>
          </cell>
        </row>
        <row r="3391">
          <cell r="R3391">
            <v>267.47000000000003</v>
          </cell>
        </row>
        <row r="3392">
          <cell r="R3392">
            <v>0</v>
          </cell>
        </row>
        <row r="3393">
          <cell r="R3393">
            <v>267.47000000000003</v>
          </cell>
        </row>
        <row r="3394">
          <cell r="R3394">
            <v>267.47000000000003</v>
          </cell>
        </row>
        <row r="3395">
          <cell r="R3395">
            <v>267.47000000000003</v>
          </cell>
        </row>
        <row r="3396">
          <cell r="R3396">
            <v>267.47000000000003</v>
          </cell>
        </row>
        <row r="3397">
          <cell r="R3397">
            <v>0</v>
          </cell>
        </row>
        <row r="3398">
          <cell r="R3398">
            <v>1875.32</v>
          </cell>
        </row>
        <row r="3399">
          <cell r="R3399">
            <v>267.47000000000003</v>
          </cell>
        </row>
        <row r="3400">
          <cell r="R3400">
            <v>0</v>
          </cell>
        </row>
        <row r="3401">
          <cell r="R3401">
            <v>267.47000000000003</v>
          </cell>
        </row>
        <row r="3402">
          <cell r="R3402">
            <v>0</v>
          </cell>
        </row>
        <row r="3403">
          <cell r="R3403">
            <v>1847.97</v>
          </cell>
        </row>
        <row r="3404">
          <cell r="R3404">
            <v>267.47000000000003</v>
          </cell>
        </row>
        <row r="3405">
          <cell r="R3405">
            <v>267.47000000000003</v>
          </cell>
        </row>
        <row r="3406">
          <cell r="R3406">
            <v>267.47000000000003</v>
          </cell>
        </row>
        <row r="3407">
          <cell r="R3407">
            <v>267.47000000000003</v>
          </cell>
        </row>
        <row r="3408">
          <cell r="R3408">
            <v>267.47000000000003</v>
          </cell>
        </row>
        <row r="3409">
          <cell r="R3409">
            <v>267.47000000000003</v>
          </cell>
        </row>
        <row r="3410">
          <cell r="R3410">
            <v>267.47000000000003</v>
          </cell>
        </row>
        <row r="3411">
          <cell r="R3411">
            <v>267.47000000000003</v>
          </cell>
        </row>
        <row r="3412">
          <cell r="R3412">
            <v>267.47000000000003</v>
          </cell>
        </row>
        <row r="3413">
          <cell r="R3413">
            <v>267.47000000000003</v>
          </cell>
        </row>
        <row r="3414">
          <cell r="R3414">
            <v>404.71</v>
          </cell>
        </row>
        <row r="3415">
          <cell r="R3415">
            <v>8613.7000000000007</v>
          </cell>
        </row>
        <row r="3416">
          <cell r="R3416">
            <v>267.47000000000003</v>
          </cell>
        </row>
        <row r="3417">
          <cell r="R3417">
            <v>267.47000000000003</v>
          </cell>
        </row>
        <row r="3418">
          <cell r="R3418">
            <v>267.47000000000003</v>
          </cell>
        </row>
        <row r="3419">
          <cell r="R3419">
            <v>347.46</v>
          </cell>
        </row>
        <row r="3420">
          <cell r="R3420">
            <v>267.47000000000003</v>
          </cell>
        </row>
        <row r="3421">
          <cell r="R3421">
            <v>2037.94</v>
          </cell>
        </row>
        <row r="3422">
          <cell r="R3422">
            <v>0</v>
          </cell>
        </row>
        <row r="3423">
          <cell r="R3423">
            <v>267.47000000000003</v>
          </cell>
        </row>
        <row r="3424">
          <cell r="R3424">
            <v>267.47000000000003</v>
          </cell>
        </row>
        <row r="3425">
          <cell r="R3425">
            <v>3675.78</v>
          </cell>
        </row>
        <row r="3426">
          <cell r="R3426">
            <v>267.47000000000003</v>
          </cell>
        </row>
        <row r="3427">
          <cell r="R3427">
            <v>6326.47</v>
          </cell>
        </row>
        <row r="3428">
          <cell r="R3428">
            <v>267.47000000000003</v>
          </cell>
        </row>
        <row r="3429">
          <cell r="R3429">
            <v>0</v>
          </cell>
        </row>
        <row r="3430">
          <cell r="R3430">
            <v>0</v>
          </cell>
        </row>
        <row r="3431">
          <cell r="R3431">
            <v>267.47000000000003</v>
          </cell>
        </row>
        <row r="3432">
          <cell r="R3432">
            <v>912.76</v>
          </cell>
        </row>
        <row r="3433">
          <cell r="R3433">
            <v>347.46</v>
          </cell>
        </row>
        <row r="3434">
          <cell r="R3434">
            <v>267.47000000000003</v>
          </cell>
        </row>
        <row r="3435">
          <cell r="R3435">
            <v>0</v>
          </cell>
        </row>
        <row r="3436">
          <cell r="R3436">
            <v>267.47000000000003</v>
          </cell>
        </row>
        <row r="3437">
          <cell r="R3437">
            <v>267.47000000000003</v>
          </cell>
        </row>
        <row r="3438">
          <cell r="R3438">
            <v>0</v>
          </cell>
        </row>
        <row r="3439">
          <cell r="R3439">
            <v>339.38</v>
          </cell>
        </row>
        <row r="3440">
          <cell r="R3440">
            <v>378.2</v>
          </cell>
        </row>
        <row r="3441">
          <cell r="R3441">
            <v>279.63</v>
          </cell>
        </row>
        <row r="3442">
          <cell r="R3442">
            <v>267.47000000000003</v>
          </cell>
        </row>
        <row r="3443">
          <cell r="R3443">
            <v>316.70999999999998</v>
          </cell>
        </row>
        <row r="3444">
          <cell r="R3444">
            <v>366.01</v>
          </cell>
        </row>
        <row r="3445">
          <cell r="R3445">
            <v>333.93</v>
          </cell>
        </row>
        <row r="3446">
          <cell r="R3446">
            <v>1180.6400000000001</v>
          </cell>
        </row>
        <row r="3447">
          <cell r="R3447">
            <v>0</v>
          </cell>
        </row>
        <row r="3448">
          <cell r="R3448">
            <v>267.47000000000003</v>
          </cell>
        </row>
        <row r="3449">
          <cell r="R3449">
            <v>267.47000000000003</v>
          </cell>
        </row>
        <row r="3450">
          <cell r="R3450">
            <v>260.16000000000003</v>
          </cell>
        </row>
        <row r="3451">
          <cell r="R3451">
            <v>1180.6400000000001</v>
          </cell>
        </row>
        <row r="3452">
          <cell r="R3452">
            <v>267.47000000000003</v>
          </cell>
        </row>
        <row r="3453">
          <cell r="R3453">
            <v>267.47000000000003</v>
          </cell>
        </row>
        <row r="3454">
          <cell r="R3454">
            <v>15270.37</v>
          </cell>
        </row>
        <row r="3455">
          <cell r="R3455">
            <v>260.16000000000003</v>
          </cell>
        </row>
        <row r="3456">
          <cell r="R3456">
            <v>267.47000000000003</v>
          </cell>
        </row>
        <row r="3457">
          <cell r="R3457">
            <v>339.38</v>
          </cell>
        </row>
        <row r="3458">
          <cell r="R3458">
            <v>267.47000000000003</v>
          </cell>
        </row>
        <row r="3459">
          <cell r="R3459">
            <v>267.47000000000003</v>
          </cell>
        </row>
        <row r="3460">
          <cell r="R3460">
            <v>267.47000000000003</v>
          </cell>
        </row>
        <row r="3461">
          <cell r="R3461">
            <v>267.47000000000003</v>
          </cell>
        </row>
        <row r="3462">
          <cell r="R3462">
            <v>316.70999999999998</v>
          </cell>
        </row>
        <row r="3463">
          <cell r="R3463">
            <v>267.47000000000003</v>
          </cell>
        </row>
        <row r="3464">
          <cell r="R3464">
            <v>265.89</v>
          </cell>
        </row>
        <row r="3465">
          <cell r="R3465">
            <v>378.2</v>
          </cell>
        </row>
        <row r="3466">
          <cell r="R3466">
            <v>267.47000000000003</v>
          </cell>
        </row>
        <row r="3467">
          <cell r="R3467">
            <v>310.67</v>
          </cell>
        </row>
        <row r="3468">
          <cell r="R3468">
            <v>267.47000000000003</v>
          </cell>
        </row>
        <row r="3469">
          <cell r="R3469">
            <v>267.47000000000003</v>
          </cell>
        </row>
        <row r="3470">
          <cell r="R3470">
            <v>267.47000000000003</v>
          </cell>
        </row>
        <row r="3471">
          <cell r="R3471">
            <v>1847.97</v>
          </cell>
        </row>
        <row r="3472">
          <cell r="R3472">
            <v>267.47000000000003</v>
          </cell>
        </row>
        <row r="3473">
          <cell r="R3473">
            <v>10546.35</v>
          </cell>
        </row>
        <row r="3474">
          <cell r="R3474">
            <v>0</v>
          </cell>
        </row>
        <row r="3475">
          <cell r="R3475">
            <v>267.47000000000003</v>
          </cell>
        </row>
        <row r="3476">
          <cell r="R3476">
            <v>1875.32</v>
          </cell>
        </row>
        <row r="3477">
          <cell r="R3477">
            <v>267.47000000000003</v>
          </cell>
        </row>
        <row r="3478">
          <cell r="R3478">
            <v>296.92</v>
          </cell>
        </row>
        <row r="3479">
          <cell r="R3479">
            <v>317.51</v>
          </cell>
        </row>
        <row r="3480">
          <cell r="R3480">
            <v>316.70999999999998</v>
          </cell>
        </row>
        <row r="3481">
          <cell r="R3481">
            <v>267.47000000000003</v>
          </cell>
        </row>
        <row r="3482">
          <cell r="R3482">
            <v>339.38</v>
          </cell>
        </row>
        <row r="3483">
          <cell r="R3483">
            <v>267.47000000000003</v>
          </cell>
        </row>
        <row r="3484">
          <cell r="R3484">
            <v>267.47000000000003</v>
          </cell>
        </row>
        <row r="3485">
          <cell r="R3485">
            <v>267.47000000000003</v>
          </cell>
        </row>
        <row r="3486">
          <cell r="R3486">
            <v>0</v>
          </cell>
        </row>
        <row r="3487">
          <cell r="R3487">
            <v>1718.13</v>
          </cell>
        </row>
        <row r="3488">
          <cell r="R3488">
            <v>267.47000000000003</v>
          </cell>
        </row>
        <row r="3489">
          <cell r="R3489">
            <v>267.47000000000003</v>
          </cell>
        </row>
        <row r="3490">
          <cell r="R3490">
            <v>267.47000000000003</v>
          </cell>
        </row>
        <row r="3491">
          <cell r="R3491">
            <v>1699.64</v>
          </cell>
        </row>
        <row r="3492">
          <cell r="R3492">
            <v>2078.87</v>
          </cell>
        </row>
        <row r="3493">
          <cell r="R3493">
            <v>599.34</v>
          </cell>
        </row>
        <row r="3494">
          <cell r="R3494">
            <v>8026.73</v>
          </cell>
        </row>
        <row r="3495">
          <cell r="R3495">
            <v>317.51</v>
          </cell>
        </row>
        <row r="3496">
          <cell r="R3496">
            <v>0</v>
          </cell>
        </row>
        <row r="3497">
          <cell r="R3497">
            <v>249.64</v>
          </cell>
        </row>
        <row r="3498">
          <cell r="R3498">
            <v>0</v>
          </cell>
        </row>
        <row r="3499">
          <cell r="R3499">
            <v>1549.75</v>
          </cell>
        </row>
        <row r="3500">
          <cell r="R3500">
            <v>249.64</v>
          </cell>
        </row>
        <row r="3501">
          <cell r="R3501">
            <v>260.93</v>
          </cell>
        </row>
        <row r="3502">
          <cell r="R3502">
            <v>267.47000000000003</v>
          </cell>
        </row>
        <row r="3503">
          <cell r="R3503">
            <v>310.67</v>
          </cell>
        </row>
        <row r="3504">
          <cell r="R3504">
            <v>267.47000000000003</v>
          </cell>
        </row>
        <row r="3505">
          <cell r="R3505">
            <v>277.88</v>
          </cell>
        </row>
        <row r="3506">
          <cell r="R3506">
            <v>267.47000000000003</v>
          </cell>
        </row>
        <row r="3507">
          <cell r="R3507">
            <v>339.38</v>
          </cell>
        </row>
        <row r="3508">
          <cell r="R3508">
            <v>0</v>
          </cell>
        </row>
        <row r="3509">
          <cell r="R3509">
            <v>306.5</v>
          </cell>
        </row>
        <row r="3510">
          <cell r="R3510">
            <v>249.64</v>
          </cell>
        </row>
        <row r="3511">
          <cell r="R3511">
            <v>0</v>
          </cell>
        </row>
        <row r="3512">
          <cell r="R3512">
            <v>0</v>
          </cell>
        </row>
        <row r="3513">
          <cell r="R3513">
            <v>260.16000000000003</v>
          </cell>
        </row>
        <row r="3514">
          <cell r="R3514">
            <v>0</v>
          </cell>
        </row>
        <row r="3515">
          <cell r="R3515">
            <v>260.93</v>
          </cell>
        </row>
        <row r="3516">
          <cell r="R3516">
            <v>347.46</v>
          </cell>
        </row>
        <row r="3517">
          <cell r="R3517">
            <v>290.95999999999998</v>
          </cell>
        </row>
        <row r="3518">
          <cell r="R3518">
            <v>267.47000000000003</v>
          </cell>
        </row>
        <row r="3519">
          <cell r="R3519">
            <v>347.46</v>
          </cell>
        </row>
        <row r="3520">
          <cell r="R3520">
            <v>267.47000000000003</v>
          </cell>
        </row>
        <row r="3521">
          <cell r="R3521">
            <v>0</v>
          </cell>
        </row>
        <row r="3522">
          <cell r="R3522">
            <v>0</v>
          </cell>
        </row>
        <row r="3523">
          <cell r="R3523">
            <v>0</v>
          </cell>
        </row>
        <row r="3524">
          <cell r="R3524">
            <v>267.47000000000003</v>
          </cell>
        </row>
        <row r="3525">
          <cell r="R3525">
            <v>346.93</v>
          </cell>
        </row>
        <row r="3526">
          <cell r="R3526">
            <v>267.47000000000003</v>
          </cell>
        </row>
        <row r="3527">
          <cell r="R3527">
            <v>339.38</v>
          </cell>
        </row>
        <row r="3528">
          <cell r="R3528">
            <v>267.47000000000003</v>
          </cell>
        </row>
        <row r="3529">
          <cell r="R3529">
            <v>277.57</v>
          </cell>
        </row>
        <row r="3530">
          <cell r="R3530">
            <v>267.47000000000003</v>
          </cell>
        </row>
        <row r="3531">
          <cell r="R3531">
            <v>339.38</v>
          </cell>
        </row>
        <row r="3532">
          <cell r="R3532">
            <v>267.47000000000003</v>
          </cell>
        </row>
        <row r="3533">
          <cell r="R3533">
            <v>267.47000000000003</v>
          </cell>
        </row>
        <row r="3534">
          <cell r="R3534">
            <v>267.47000000000003</v>
          </cell>
        </row>
        <row r="3535">
          <cell r="R3535">
            <v>267.47000000000003</v>
          </cell>
        </row>
        <row r="3536">
          <cell r="R3536">
            <v>10636.65</v>
          </cell>
        </row>
        <row r="3537">
          <cell r="R3537">
            <v>267.47000000000003</v>
          </cell>
        </row>
        <row r="3538">
          <cell r="R3538">
            <v>267.47000000000003</v>
          </cell>
        </row>
        <row r="3539">
          <cell r="R3539">
            <v>1544.73</v>
          </cell>
        </row>
        <row r="3540">
          <cell r="R3540">
            <v>284.2</v>
          </cell>
        </row>
        <row r="3541">
          <cell r="R3541">
            <v>267.47000000000003</v>
          </cell>
        </row>
        <row r="3542">
          <cell r="R3542">
            <v>347.46</v>
          </cell>
        </row>
        <row r="3543">
          <cell r="R3543">
            <v>267.47000000000003</v>
          </cell>
        </row>
        <row r="3544">
          <cell r="R3544">
            <v>0</v>
          </cell>
        </row>
        <row r="3545">
          <cell r="R3545">
            <v>505.49</v>
          </cell>
        </row>
        <row r="3546">
          <cell r="R3546">
            <v>0</v>
          </cell>
        </row>
        <row r="3547">
          <cell r="R3547">
            <v>267.47000000000003</v>
          </cell>
        </row>
        <row r="3548">
          <cell r="R3548">
            <v>279.63</v>
          </cell>
        </row>
        <row r="3549">
          <cell r="R3549">
            <v>0</v>
          </cell>
        </row>
        <row r="3550">
          <cell r="R3550">
            <v>0</v>
          </cell>
        </row>
        <row r="3551">
          <cell r="R3551">
            <v>0</v>
          </cell>
        </row>
        <row r="3552">
          <cell r="R3552">
            <v>0</v>
          </cell>
        </row>
        <row r="3553">
          <cell r="R3553">
            <v>0</v>
          </cell>
        </row>
        <row r="3554">
          <cell r="R3554">
            <v>267.47000000000003</v>
          </cell>
        </row>
        <row r="3555">
          <cell r="R3555">
            <v>378.2</v>
          </cell>
        </row>
        <row r="3556">
          <cell r="R3556">
            <v>0</v>
          </cell>
        </row>
        <row r="3557">
          <cell r="R3557">
            <v>267.47000000000003</v>
          </cell>
        </row>
        <row r="3558">
          <cell r="R3558">
            <v>0</v>
          </cell>
        </row>
        <row r="3559">
          <cell r="R3559">
            <v>792.66</v>
          </cell>
        </row>
        <row r="3560">
          <cell r="R3560">
            <v>0</v>
          </cell>
        </row>
        <row r="3561">
          <cell r="R3561">
            <v>0</v>
          </cell>
        </row>
        <row r="3562">
          <cell r="R3562">
            <v>986.8</v>
          </cell>
        </row>
        <row r="3563">
          <cell r="R3563">
            <v>289.60000000000002</v>
          </cell>
        </row>
        <row r="3564">
          <cell r="R3564">
            <v>354.57</v>
          </cell>
        </row>
        <row r="3565">
          <cell r="R3565">
            <v>0</v>
          </cell>
        </row>
        <row r="3566">
          <cell r="R3566">
            <v>1757.02</v>
          </cell>
        </row>
        <row r="3567">
          <cell r="R3567">
            <v>7373.6</v>
          </cell>
        </row>
        <row r="3568">
          <cell r="R3568">
            <v>253.82</v>
          </cell>
        </row>
        <row r="3569">
          <cell r="R3569">
            <v>1160.24</v>
          </cell>
        </row>
        <row r="3570">
          <cell r="R3570">
            <v>0</v>
          </cell>
        </row>
        <row r="3571">
          <cell r="R3571">
            <v>0</v>
          </cell>
        </row>
        <row r="3572">
          <cell r="R3572">
            <v>345.83</v>
          </cell>
        </row>
        <row r="3573">
          <cell r="R3573">
            <v>267.47000000000003</v>
          </cell>
        </row>
        <row r="3574">
          <cell r="R3574">
            <v>267.47000000000003</v>
          </cell>
        </row>
        <row r="3575">
          <cell r="R3575">
            <v>872.33</v>
          </cell>
        </row>
        <row r="3576">
          <cell r="R3576">
            <v>296.92</v>
          </cell>
        </row>
        <row r="3577">
          <cell r="R3577">
            <v>5390.66</v>
          </cell>
        </row>
        <row r="3578">
          <cell r="R3578">
            <v>340.26</v>
          </cell>
        </row>
        <row r="3579">
          <cell r="R3579">
            <v>266.37</v>
          </cell>
        </row>
        <row r="3580">
          <cell r="R3580">
            <v>267.47000000000003</v>
          </cell>
        </row>
        <row r="3581">
          <cell r="R3581">
            <v>298.11</v>
          </cell>
        </row>
        <row r="3582">
          <cell r="R3582">
            <v>267.47000000000003</v>
          </cell>
        </row>
        <row r="3583">
          <cell r="R3583">
            <v>267.47000000000003</v>
          </cell>
        </row>
        <row r="3584">
          <cell r="R3584">
            <v>267.47000000000003</v>
          </cell>
        </row>
        <row r="3585">
          <cell r="R3585">
            <v>266.37</v>
          </cell>
        </row>
        <row r="3586">
          <cell r="R3586">
            <v>267.47000000000003</v>
          </cell>
        </row>
        <row r="3587">
          <cell r="R3587">
            <v>450.44</v>
          </cell>
        </row>
        <row r="3588">
          <cell r="R3588">
            <v>267.47000000000003</v>
          </cell>
        </row>
        <row r="3589">
          <cell r="R3589">
            <v>267.47000000000003</v>
          </cell>
        </row>
        <row r="3590">
          <cell r="R3590">
            <v>267.47000000000003</v>
          </cell>
        </row>
        <row r="3591">
          <cell r="R3591">
            <v>377.2</v>
          </cell>
        </row>
        <row r="3592">
          <cell r="R3592">
            <v>267.47000000000003</v>
          </cell>
        </row>
        <row r="3593">
          <cell r="R3593">
            <v>267.47000000000003</v>
          </cell>
        </row>
        <row r="3594">
          <cell r="R3594">
            <v>450.44</v>
          </cell>
        </row>
        <row r="3595">
          <cell r="R3595">
            <v>0</v>
          </cell>
        </row>
        <row r="3596">
          <cell r="R3596">
            <v>0</v>
          </cell>
        </row>
        <row r="3597">
          <cell r="R3597">
            <v>267.47000000000003</v>
          </cell>
        </row>
        <row r="3598">
          <cell r="R3598">
            <v>267.47000000000003</v>
          </cell>
        </row>
        <row r="3599">
          <cell r="R3599">
            <v>737.94</v>
          </cell>
        </row>
        <row r="3600">
          <cell r="R3600">
            <v>267.47000000000003</v>
          </cell>
        </row>
        <row r="3601">
          <cell r="R3601">
            <v>450.44</v>
          </cell>
        </row>
        <row r="3602">
          <cell r="R3602">
            <v>0</v>
          </cell>
        </row>
        <row r="3603">
          <cell r="R3603">
            <v>0</v>
          </cell>
        </row>
        <row r="3604">
          <cell r="R3604">
            <v>0</v>
          </cell>
        </row>
        <row r="3605">
          <cell r="R3605">
            <v>450.44</v>
          </cell>
        </row>
        <row r="3606">
          <cell r="R3606">
            <v>450.44</v>
          </cell>
        </row>
        <row r="3607">
          <cell r="R3607">
            <v>0</v>
          </cell>
        </row>
        <row r="3608">
          <cell r="R3608">
            <v>2378</v>
          </cell>
        </row>
        <row r="3609">
          <cell r="R3609">
            <v>267.47000000000003</v>
          </cell>
        </row>
        <row r="3610">
          <cell r="R3610">
            <v>267.47000000000003</v>
          </cell>
        </row>
        <row r="3611">
          <cell r="R3611">
            <v>267.47000000000003</v>
          </cell>
        </row>
        <row r="3612">
          <cell r="R3612">
            <v>298.11</v>
          </cell>
        </row>
        <row r="3613">
          <cell r="R3613">
            <v>267.47000000000003</v>
          </cell>
        </row>
        <row r="3614">
          <cell r="R3614">
            <v>9511.86</v>
          </cell>
        </row>
        <row r="3615">
          <cell r="R3615">
            <v>267.47000000000003</v>
          </cell>
        </row>
        <row r="3616">
          <cell r="R3616">
            <v>315.58999999999997</v>
          </cell>
        </row>
        <row r="3617">
          <cell r="R3617">
            <v>6685.17</v>
          </cell>
        </row>
        <row r="3618">
          <cell r="R3618">
            <v>0</v>
          </cell>
        </row>
        <row r="3619">
          <cell r="R3619">
            <v>267.47000000000003</v>
          </cell>
        </row>
        <row r="3620">
          <cell r="R3620">
            <v>296.92</v>
          </cell>
        </row>
        <row r="3621">
          <cell r="R3621">
            <v>0</v>
          </cell>
        </row>
        <row r="3622">
          <cell r="R3622">
            <v>0</v>
          </cell>
        </row>
        <row r="3623">
          <cell r="R3623">
            <v>0</v>
          </cell>
        </row>
        <row r="3624">
          <cell r="R3624">
            <v>0</v>
          </cell>
        </row>
        <row r="3625">
          <cell r="R3625">
            <v>466.73</v>
          </cell>
        </row>
        <row r="3626">
          <cell r="R3626">
            <v>4139.78</v>
          </cell>
        </row>
        <row r="3627">
          <cell r="R3627">
            <v>0</v>
          </cell>
        </row>
        <row r="3628">
          <cell r="R3628">
            <v>0</v>
          </cell>
        </row>
        <row r="3629">
          <cell r="R3629">
            <v>0</v>
          </cell>
        </row>
        <row r="3630">
          <cell r="R3630">
            <v>0</v>
          </cell>
        </row>
        <row r="3631">
          <cell r="R3631">
            <v>0</v>
          </cell>
        </row>
        <row r="3632">
          <cell r="R3632">
            <v>354.39</v>
          </cell>
        </row>
        <row r="3633">
          <cell r="R3633">
            <v>298.11</v>
          </cell>
        </row>
        <row r="3634">
          <cell r="R3634">
            <v>0</v>
          </cell>
        </row>
        <row r="3635">
          <cell r="R3635">
            <v>0</v>
          </cell>
        </row>
        <row r="3636">
          <cell r="R3636">
            <v>14167.36</v>
          </cell>
        </row>
        <row r="3637">
          <cell r="R3637">
            <v>267.47000000000003</v>
          </cell>
        </row>
        <row r="3638">
          <cell r="R3638">
            <v>267.47000000000003</v>
          </cell>
        </row>
        <row r="3639">
          <cell r="R3639">
            <v>267.47000000000003</v>
          </cell>
        </row>
        <row r="3640">
          <cell r="R3640">
            <v>267.47000000000003</v>
          </cell>
        </row>
        <row r="3641">
          <cell r="R3641">
            <v>267.47000000000003</v>
          </cell>
        </row>
        <row r="3642">
          <cell r="R3642">
            <v>8570.92</v>
          </cell>
        </row>
        <row r="3643">
          <cell r="R3643">
            <v>351.27</v>
          </cell>
        </row>
        <row r="3644">
          <cell r="R3644">
            <v>326.99</v>
          </cell>
        </row>
        <row r="3645">
          <cell r="R3645">
            <v>381.74</v>
          </cell>
        </row>
        <row r="3646">
          <cell r="R3646">
            <v>0</v>
          </cell>
        </row>
        <row r="3647">
          <cell r="R3647">
            <v>306.5</v>
          </cell>
        </row>
        <row r="3648">
          <cell r="R3648">
            <v>0</v>
          </cell>
        </row>
        <row r="3649">
          <cell r="R3649">
            <v>326.99</v>
          </cell>
        </row>
        <row r="3650">
          <cell r="R3650">
            <v>0</v>
          </cell>
        </row>
        <row r="3651">
          <cell r="R3651">
            <v>0</v>
          </cell>
        </row>
        <row r="3652">
          <cell r="R3652">
            <v>0</v>
          </cell>
        </row>
        <row r="3653">
          <cell r="R3653">
            <v>381.74</v>
          </cell>
        </row>
        <row r="3654">
          <cell r="R3654">
            <v>0</v>
          </cell>
        </row>
        <row r="3655">
          <cell r="R3655">
            <v>11065.18</v>
          </cell>
        </row>
        <row r="3656">
          <cell r="R3656">
            <v>10606.84</v>
          </cell>
        </row>
        <row r="3657">
          <cell r="R3657">
            <v>0</v>
          </cell>
        </row>
        <row r="3658">
          <cell r="R3658">
            <v>344.46</v>
          </cell>
        </row>
        <row r="3659">
          <cell r="R3659">
            <v>0</v>
          </cell>
        </row>
        <row r="3660">
          <cell r="R3660">
            <v>343.14</v>
          </cell>
        </row>
        <row r="3661">
          <cell r="R3661">
            <v>267.47000000000003</v>
          </cell>
        </row>
        <row r="3662">
          <cell r="R3662">
            <v>267.47000000000003</v>
          </cell>
        </row>
        <row r="3663">
          <cell r="R3663">
            <v>5791.85</v>
          </cell>
        </row>
        <row r="3664">
          <cell r="R3664">
            <v>0</v>
          </cell>
        </row>
        <row r="3665">
          <cell r="R3665">
            <v>267.47000000000003</v>
          </cell>
        </row>
        <row r="3666">
          <cell r="R3666">
            <v>316.70999999999998</v>
          </cell>
        </row>
        <row r="3667">
          <cell r="R3667">
            <v>11152.91</v>
          </cell>
        </row>
        <row r="3668">
          <cell r="R3668">
            <v>0</v>
          </cell>
        </row>
        <row r="3669">
          <cell r="R3669">
            <v>1800.65</v>
          </cell>
        </row>
        <row r="3670">
          <cell r="R3670">
            <v>0</v>
          </cell>
        </row>
        <row r="3671">
          <cell r="R3671">
            <v>1053.23</v>
          </cell>
        </row>
        <row r="3672">
          <cell r="R3672">
            <v>1800.65</v>
          </cell>
        </row>
        <row r="3673">
          <cell r="R3673">
            <v>10062.19</v>
          </cell>
        </row>
        <row r="3674">
          <cell r="R3674">
            <v>1800.65</v>
          </cell>
        </row>
        <row r="3675">
          <cell r="R3675">
            <v>0</v>
          </cell>
        </row>
        <row r="3676">
          <cell r="R3676">
            <v>0</v>
          </cell>
        </row>
        <row r="3677">
          <cell r="R3677">
            <v>0</v>
          </cell>
        </row>
        <row r="3678">
          <cell r="R3678">
            <v>0</v>
          </cell>
        </row>
        <row r="3679">
          <cell r="R3679">
            <v>0</v>
          </cell>
        </row>
        <row r="3680">
          <cell r="R3680">
            <v>0</v>
          </cell>
        </row>
        <row r="3681">
          <cell r="R3681">
            <v>0</v>
          </cell>
        </row>
        <row r="3682">
          <cell r="R3682">
            <v>0</v>
          </cell>
        </row>
        <row r="3683">
          <cell r="R3683">
            <v>0</v>
          </cell>
        </row>
        <row r="3684">
          <cell r="R3684">
            <v>0</v>
          </cell>
        </row>
        <row r="3685">
          <cell r="R3685">
            <v>0</v>
          </cell>
        </row>
        <row r="3686">
          <cell r="R3686">
            <v>0</v>
          </cell>
        </row>
        <row r="3687">
          <cell r="R3687">
            <v>1194.94</v>
          </cell>
        </row>
        <row r="3688">
          <cell r="R3688">
            <v>0</v>
          </cell>
        </row>
        <row r="3689">
          <cell r="R3689">
            <v>0</v>
          </cell>
        </row>
        <row r="3690">
          <cell r="R3690">
            <v>0</v>
          </cell>
        </row>
        <row r="3691">
          <cell r="R3691">
            <v>0</v>
          </cell>
        </row>
        <row r="3692">
          <cell r="R3692">
            <v>0</v>
          </cell>
        </row>
        <row r="3693">
          <cell r="R3693">
            <v>0</v>
          </cell>
        </row>
        <row r="3694">
          <cell r="R3694">
            <v>267.47000000000003</v>
          </cell>
        </row>
        <row r="3695">
          <cell r="R3695">
            <v>267.47000000000003</v>
          </cell>
        </row>
        <row r="3696">
          <cell r="R3696">
            <v>316.70999999999998</v>
          </cell>
        </row>
        <row r="3697">
          <cell r="R3697">
            <v>267.47000000000003</v>
          </cell>
        </row>
        <row r="3698">
          <cell r="R3698">
            <v>0</v>
          </cell>
        </row>
        <row r="3699">
          <cell r="R3699">
            <v>0</v>
          </cell>
        </row>
        <row r="3700">
          <cell r="R3700">
            <v>267.47000000000003</v>
          </cell>
        </row>
        <row r="3701">
          <cell r="R3701">
            <v>267.47000000000003</v>
          </cell>
        </row>
        <row r="3702">
          <cell r="R3702">
            <v>267.47000000000003</v>
          </cell>
        </row>
        <row r="3703">
          <cell r="R3703">
            <v>267.47000000000003</v>
          </cell>
        </row>
        <row r="3704">
          <cell r="R3704">
            <v>0</v>
          </cell>
        </row>
        <row r="3705">
          <cell r="R3705">
            <v>267.47000000000003</v>
          </cell>
        </row>
        <row r="3706">
          <cell r="R3706">
            <v>267.47000000000003</v>
          </cell>
        </row>
        <row r="3707">
          <cell r="R3707">
            <v>267.47000000000003</v>
          </cell>
        </row>
        <row r="3708">
          <cell r="R3708">
            <v>267.47000000000003</v>
          </cell>
        </row>
        <row r="3709">
          <cell r="R3709">
            <v>267.47000000000003</v>
          </cell>
        </row>
        <row r="3710">
          <cell r="R3710">
            <v>0</v>
          </cell>
        </row>
        <row r="3711">
          <cell r="R3711">
            <v>267.47000000000003</v>
          </cell>
        </row>
        <row r="3712">
          <cell r="R3712">
            <v>0</v>
          </cell>
        </row>
        <row r="3713">
          <cell r="R3713">
            <v>267.47000000000003</v>
          </cell>
        </row>
        <row r="3714">
          <cell r="R3714">
            <v>0</v>
          </cell>
        </row>
        <row r="3715">
          <cell r="R3715">
            <v>267.47000000000003</v>
          </cell>
        </row>
        <row r="3716">
          <cell r="R3716">
            <v>0</v>
          </cell>
        </row>
        <row r="3717">
          <cell r="R3717">
            <v>267.47000000000003</v>
          </cell>
        </row>
        <row r="3718">
          <cell r="R3718">
            <v>0</v>
          </cell>
        </row>
        <row r="3719">
          <cell r="R3719">
            <v>267.47000000000003</v>
          </cell>
        </row>
        <row r="3720">
          <cell r="R3720">
            <v>267.47000000000003</v>
          </cell>
        </row>
        <row r="3721">
          <cell r="R3721">
            <v>267.47000000000003</v>
          </cell>
        </row>
        <row r="3722">
          <cell r="R3722">
            <v>284.81</v>
          </cell>
        </row>
        <row r="3723">
          <cell r="R3723">
            <v>267.47000000000003</v>
          </cell>
        </row>
        <row r="3724">
          <cell r="R3724">
            <v>267.47000000000003</v>
          </cell>
        </row>
        <row r="3725">
          <cell r="R3725">
            <v>267.47000000000003</v>
          </cell>
        </row>
        <row r="3726">
          <cell r="R3726">
            <v>267.47000000000003</v>
          </cell>
        </row>
        <row r="3727">
          <cell r="R3727">
            <v>0</v>
          </cell>
        </row>
        <row r="3728">
          <cell r="R3728">
            <v>0</v>
          </cell>
        </row>
        <row r="3729">
          <cell r="R3729">
            <v>1701.6</v>
          </cell>
        </row>
        <row r="3730">
          <cell r="R3730">
            <v>0</v>
          </cell>
        </row>
        <row r="3731">
          <cell r="R3731">
            <v>0</v>
          </cell>
        </row>
        <row r="3732">
          <cell r="R3732">
            <v>0</v>
          </cell>
        </row>
        <row r="3733">
          <cell r="R3733">
            <v>0</v>
          </cell>
        </row>
        <row r="3734">
          <cell r="R3734">
            <v>0</v>
          </cell>
        </row>
        <row r="3735">
          <cell r="R3735">
            <v>0</v>
          </cell>
        </row>
        <row r="3736">
          <cell r="R3736">
            <v>0</v>
          </cell>
        </row>
        <row r="3737">
          <cell r="R3737">
            <v>0</v>
          </cell>
        </row>
        <row r="3738">
          <cell r="R3738">
            <v>1913.55</v>
          </cell>
        </row>
        <row r="3739">
          <cell r="R3739">
            <v>0</v>
          </cell>
        </row>
        <row r="3740">
          <cell r="R3740">
            <v>0</v>
          </cell>
        </row>
        <row r="3741">
          <cell r="R3741">
            <v>0</v>
          </cell>
        </row>
        <row r="3742">
          <cell r="R3742">
            <v>0</v>
          </cell>
        </row>
        <row r="3743">
          <cell r="R3743">
            <v>0</v>
          </cell>
        </row>
        <row r="3744">
          <cell r="R3744">
            <v>0</v>
          </cell>
        </row>
        <row r="3745">
          <cell r="R3745">
            <v>0</v>
          </cell>
        </row>
        <row r="3746">
          <cell r="R3746">
            <v>0</v>
          </cell>
        </row>
        <row r="3747">
          <cell r="R3747">
            <v>756.92</v>
          </cell>
        </row>
        <row r="3748">
          <cell r="R3748">
            <v>0</v>
          </cell>
        </row>
        <row r="3749">
          <cell r="R3749">
            <v>0</v>
          </cell>
        </row>
        <row r="3750">
          <cell r="R3750">
            <v>1662.05</v>
          </cell>
        </row>
        <row r="3751">
          <cell r="R3751">
            <v>0</v>
          </cell>
        </row>
        <row r="3752">
          <cell r="R3752">
            <v>0</v>
          </cell>
        </row>
        <row r="3753">
          <cell r="R3753">
            <v>0</v>
          </cell>
        </row>
        <row r="3754">
          <cell r="R3754">
            <v>1533.23</v>
          </cell>
        </row>
        <row r="3755">
          <cell r="R3755">
            <v>0</v>
          </cell>
        </row>
        <row r="3756">
          <cell r="R3756">
            <v>310.3</v>
          </cell>
        </row>
        <row r="3757">
          <cell r="R3757">
            <v>5722.18</v>
          </cell>
        </row>
        <row r="3758">
          <cell r="R3758">
            <v>0</v>
          </cell>
        </row>
        <row r="3759">
          <cell r="R3759">
            <v>1621.37</v>
          </cell>
        </row>
        <row r="3760">
          <cell r="R3760">
            <v>0</v>
          </cell>
        </row>
        <row r="3761">
          <cell r="R3761">
            <v>0</v>
          </cell>
        </row>
        <row r="3762">
          <cell r="R3762">
            <v>0</v>
          </cell>
        </row>
        <row r="3763">
          <cell r="R3763">
            <v>0</v>
          </cell>
        </row>
        <row r="3764">
          <cell r="R3764">
            <v>0</v>
          </cell>
        </row>
        <row r="3765">
          <cell r="R3765">
            <v>0</v>
          </cell>
        </row>
        <row r="3766">
          <cell r="R3766">
            <v>0</v>
          </cell>
        </row>
        <row r="3767">
          <cell r="R3767">
            <v>0</v>
          </cell>
        </row>
        <row r="3768">
          <cell r="R3768">
            <v>0</v>
          </cell>
        </row>
        <row r="3769">
          <cell r="R3769">
            <v>3150.36</v>
          </cell>
        </row>
        <row r="3770">
          <cell r="R3770">
            <v>0</v>
          </cell>
        </row>
        <row r="3771">
          <cell r="R3771">
            <v>0</v>
          </cell>
        </row>
        <row r="3772">
          <cell r="R3772">
            <v>0</v>
          </cell>
        </row>
        <row r="3773">
          <cell r="R3773">
            <v>0</v>
          </cell>
        </row>
        <row r="3774">
          <cell r="R3774">
            <v>0</v>
          </cell>
        </row>
        <row r="3775">
          <cell r="R3775">
            <v>0</v>
          </cell>
        </row>
        <row r="3776">
          <cell r="R3776">
            <v>0</v>
          </cell>
        </row>
        <row r="3777">
          <cell r="R3777">
            <v>11104.17</v>
          </cell>
        </row>
        <row r="3778">
          <cell r="R3778">
            <v>0</v>
          </cell>
        </row>
        <row r="3779">
          <cell r="R3779">
            <v>0</v>
          </cell>
        </row>
        <row r="3780">
          <cell r="R3780">
            <v>0</v>
          </cell>
        </row>
        <row r="3781">
          <cell r="R3781">
            <v>0</v>
          </cell>
        </row>
        <row r="3782">
          <cell r="R3782">
            <v>0</v>
          </cell>
        </row>
        <row r="3783">
          <cell r="R3783">
            <v>0</v>
          </cell>
        </row>
        <row r="3784">
          <cell r="R3784">
            <v>0</v>
          </cell>
        </row>
        <row r="3785">
          <cell r="R3785">
            <v>0</v>
          </cell>
        </row>
        <row r="3786">
          <cell r="R3786">
            <v>0</v>
          </cell>
        </row>
        <row r="3787">
          <cell r="R3787">
            <v>1527.2</v>
          </cell>
        </row>
        <row r="3788">
          <cell r="R3788">
            <v>0</v>
          </cell>
        </row>
        <row r="3789">
          <cell r="R3789">
            <v>11104.17</v>
          </cell>
        </row>
        <row r="3790">
          <cell r="R3790">
            <v>0</v>
          </cell>
        </row>
        <row r="3791">
          <cell r="R3791">
            <v>0</v>
          </cell>
        </row>
        <row r="3792">
          <cell r="R3792">
            <v>0</v>
          </cell>
        </row>
        <row r="3793">
          <cell r="R3793">
            <v>0</v>
          </cell>
        </row>
        <row r="3794">
          <cell r="R3794">
            <v>0</v>
          </cell>
        </row>
        <row r="3795">
          <cell r="R3795">
            <v>0</v>
          </cell>
        </row>
        <row r="3796">
          <cell r="R3796">
            <v>950.95</v>
          </cell>
        </row>
        <row r="3797">
          <cell r="R3797">
            <v>2207.81</v>
          </cell>
        </row>
        <row r="3798">
          <cell r="R3798">
            <v>0</v>
          </cell>
        </row>
        <row r="3799">
          <cell r="R3799">
            <v>0</v>
          </cell>
        </row>
        <row r="3800">
          <cell r="R3800">
            <v>2207.81</v>
          </cell>
        </row>
        <row r="3801">
          <cell r="R3801">
            <v>0</v>
          </cell>
        </row>
        <row r="3802">
          <cell r="R3802">
            <v>2242.5300000000002</v>
          </cell>
        </row>
        <row r="3803">
          <cell r="R3803">
            <v>0</v>
          </cell>
        </row>
        <row r="3804">
          <cell r="R3804">
            <v>0</v>
          </cell>
        </row>
        <row r="3805">
          <cell r="R3805">
            <v>0</v>
          </cell>
        </row>
        <row r="3806">
          <cell r="R3806">
            <v>786.65</v>
          </cell>
        </row>
        <row r="3807">
          <cell r="R3807">
            <v>0</v>
          </cell>
        </row>
        <row r="3808">
          <cell r="R3808">
            <v>0</v>
          </cell>
        </row>
        <row r="3809">
          <cell r="R3809">
            <v>0</v>
          </cell>
        </row>
        <row r="3810">
          <cell r="R3810">
            <v>3333.8</v>
          </cell>
        </row>
        <row r="3811">
          <cell r="R3811">
            <v>0</v>
          </cell>
        </row>
        <row r="3812">
          <cell r="R3812">
            <v>3333.8</v>
          </cell>
        </row>
        <row r="3813">
          <cell r="R3813">
            <v>3333.8</v>
          </cell>
        </row>
        <row r="3814">
          <cell r="R3814">
            <v>0</v>
          </cell>
        </row>
        <row r="3815">
          <cell r="R3815">
            <v>3333.8</v>
          </cell>
        </row>
        <row r="3816">
          <cell r="R3816">
            <v>3333.8</v>
          </cell>
        </row>
        <row r="3817">
          <cell r="R3817">
            <v>3333.8</v>
          </cell>
        </row>
        <row r="3818">
          <cell r="R3818">
            <v>3333.8</v>
          </cell>
        </row>
        <row r="3819">
          <cell r="R3819">
            <v>1864.97</v>
          </cell>
        </row>
        <row r="3820">
          <cell r="R3820">
            <v>0</v>
          </cell>
        </row>
        <row r="3821">
          <cell r="R3821">
            <v>3333.8</v>
          </cell>
        </row>
        <row r="3822">
          <cell r="R3822">
            <v>3333.8</v>
          </cell>
        </row>
        <row r="3823">
          <cell r="R3823">
            <v>0</v>
          </cell>
        </row>
        <row r="3824">
          <cell r="R3824">
            <v>3333.8</v>
          </cell>
        </row>
        <row r="3825">
          <cell r="R3825">
            <v>0</v>
          </cell>
        </row>
        <row r="3826">
          <cell r="R3826">
            <v>3333.8</v>
          </cell>
        </row>
        <row r="3827">
          <cell r="R3827">
            <v>3333.8</v>
          </cell>
        </row>
        <row r="3828">
          <cell r="R3828">
            <v>0</v>
          </cell>
        </row>
        <row r="3829">
          <cell r="R3829">
            <v>3333.8</v>
          </cell>
        </row>
        <row r="3830">
          <cell r="R3830">
            <v>0</v>
          </cell>
        </row>
        <row r="3831">
          <cell r="R3831">
            <v>0</v>
          </cell>
        </row>
        <row r="3832">
          <cell r="R3832">
            <v>0</v>
          </cell>
        </row>
        <row r="3833">
          <cell r="R3833">
            <v>5616.17</v>
          </cell>
        </row>
        <row r="3834">
          <cell r="R3834">
            <v>0</v>
          </cell>
        </row>
        <row r="3835">
          <cell r="R3835">
            <v>0</v>
          </cell>
        </row>
        <row r="3836">
          <cell r="R3836">
            <v>1785.23</v>
          </cell>
        </row>
        <row r="3837">
          <cell r="R3837">
            <v>0</v>
          </cell>
        </row>
        <row r="3838">
          <cell r="R3838">
            <v>0</v>
          </cell>
        </row>
        <row r="3839">
          <cell r="R3839">
            <v>0</v>
          </cell>
        </row>
        <row r="3840">
          <cell r="R3840">
            <v>0</v>
          </cell>
        </row>
        <row r="3841">
          <cell r="R3841">
            <v>0</v>
          </cell>
        </row>
        <row r="3842">
          <cell r="R3842">
            <v>0</v>
          </cell>
        </row>
        <row r="3843">
          <cell r="R3843">
            <v>0</v>
          </cell>
        </row>
        <row r="3844">
          <cell r="R3844">
            <v>5587.15</v>
          </cell>
        </row>
        <row r="3845">
          <cell r="R3845">
            <v>0</v>
          </cell>
        </row>
        <row r="3846">
          <cell r="R3846">
            <v>0</v>
          </cell>
        </row>
        <row r="3847">
          <cell r="R3847">
            <v>0</v>
          </cell>
        </row>
        <row r="3848">
          <cell r="R3848">
            <v>0</v>
          </cell>
        </row>
        <row r="3849">
          <cell r="R3849">
            <v>0</v>
          </cell>
        </row>
        <row r="3850">
          <cell r="R3850">
            <v>1556.5</v>
          </cell>
        </row>
        <row r="3851">
          <cell r="R3851">
            <v>0</v>
          </cell>
        </row>
        <row r="3852">
          <cell r="R3852">
            <v>0</v>
          </cell>
        </row>
        <row r="3853">
          <cell r="R3853">
            <v>0</v>
          </cell>
        </row>
        <row r="3854">
          <cell r="R3854">
            <v>0</v>
          </cell>
        </row>
        <row r="3855">
          <cell r="R3855">
            <v>0</v>
          </cell>
        </row>
        <row r="3856">
          <cell r="R3856">
            <v>0</v>
          </cell>
        </row>
        <row r="3857">
          <cell r="R3857">
            <v>0</v>
          </cell>
        </row>
        <row r="3858">
          <cell r="R3858">
            <v>0</v>
          </cell>
        </row>
        <row r="3859">
          <cell r="R3859">
            <v>0</v>
          </cell>
        </row>
        <row r="3860">
          <cell r="R3860">
            <v>0</v>
          </cell>
        </row>
        <row r="3861">
          <cell r="R3861">
            <v>0</v>
          </cell>
        </row>
        <row r="3862">
          <cell r="R3862">
            <v>0</v>
          </cell>
        </row>
        <row r="3863">
          <cell r="R3863">
            <v>0</v>
          </cell>
        </row>
        <row r="3864">
          <cell r="R3864">
            <v>0</v>
          </cell>
        </row>
        <row r="3865">
          <cell r="R3865">
            <v>0</v>
          </cell>
        </row>
        <row r="3866">
          <cell r="R3866">
            <v>0</v>
          </cell>
        </row>
        <row r="3867">
          <cell r="R3867">
            <v>371.08</v>
          </cell>
        </row>
        <row r="3868">
          <cell r="R3868">
            <v>0</v>
          </cell>
        </row>
        <row r="3869">
          <cell r="R3869">
            <v>0</v>
          </cell>
        </row>
        <row r="3870">
          <cell r="R3870">
            <v>0</v>
          </cell>
        </row>
        <row r="3871">
          <cell r="R3871">
            <v>0</v>
          </cell>
        </row>
        <row r="3872">
          <cell r="R3872">
            <v>0</v>
          </cell>
        </row>
        <row r="3873">
          <cell r="R3873">
            <v>199.45</v>
          </cell>
        </row>
        <row r="3874">
          <cell r="R3874">
            <v>0</v>
          </cell>
        </row>
        <row r="3875">
          <cell r="R3875">
            <v>0</v>
          </cell>
        </row>
        <row r="3876">
          <cell r="R3876">
            <v>0</v>
          </cell>
        </row>
        <row r="3877">
          <cell r="R3877">
            <v>0</v>
          </cell>
        </row>
        <row r="3878">
          <cell r="R3878">
            <v>2563.9899999999998</v>
          </cell>
        </row>
        <row r="3879">
          <cell r="R3879">
            <v>0</v>
          </cell>
        </row>
        <row r="3880">
          <cell r="R3880">
            <v>0</v>
          </cell>
        </row>
        <row r="3881">
          <cell r="R3881">
            <v>0</v>
          </cell>
        </row>
        <row r="3882">
          <cell r="R3882">
            <v>390.68</v>
          </cell>
        </row>
        <row r="3883">
          <cell r="R3883">
            <v>0</v>
          </cell>
        </row>
        <row r="3884">
          <cell r="R3884">
            <v>0</v>
          </cell>
        </row>
        <row r="3885">
          <cell r="R3885">
            <v>0</v>
          </cell>
        </row>
        <row r="3886">
          <cell r="R3886">
            <v>0</v>
          </cell>
        </row>
        <row r="3887">
          <cell r="R3887">
            <v>0</v>
          </cell>
        </row>
        <row r="3888">
          <cell r="R3888">
            <v>0</v>
          </cell>
        </row>
        <row r="3889">
          <cell r="R3889">
            <v>1203.75</v>
          </cell>
        </row>
        <row r="3890">
          <cell r="R3890">
            <v>0</v>
          </cell>
        </row>
        <row r="3891">
          <cell r="R3891">
            <v>0</v>
          </cell>
        </row>
        <row r="3892">
          <cell r="R3892">
            <v>0</v>
          </cell>
        </row>
        <row r="3893">
          <cell r="R3893">
            <v>0</v>
          </cell>
        </row>
        <row r="3894">
          <cell r="R3894">
            <v>1203.75</v>
          </cell>
        </row>
        <row r="3895">
          <cell r="R3895">
            <v>0</v>
          </cell>
        </row>
        <row r="3896">
          <cell r="R3896">
            <v>0</v>
          </cell>
        </row>
        <row r="3897">
          <cell r="R3897">
            <v>1216.43</v>
          </cell>
        </row>
        <row r="3898">
          <cell r="R3898">
            <v>799.67</v>
          </cell>
        </row>
        <row r="3899">
          <cell r="R3899">
            <v>0</v>
          </cell>
        </row>
        <row r="3900">
          <cell r="R3900">
            <v>0</v>
          </cell>
        </row>
        <row r="3901">
          <cell r="R3901">
            <v>0</v>
          </cell>
        </row>
        <row r="3902">
          <cell r="R3902">
            <v>0</v>
          </cell>
        </row>
        <row r="3903">
          <cell r="R3903">
            <v>0</v>
          </cell>
        </row>
        <row r="3904">
          <cell r="R3904">
            <v>0</v>
          </cell>
        </row>
        <row r="3905">
          <cell r="R3905">
            <v>0</v>
          </cell>
        </row>
        <row r="3906">
          <cell r="R3906">
            <v>0</v>
          </cell>
        </row>
        <row r="3907">
          <cell r="R3907">
            <v>0</v>
          </cell>
        </row>
        <row r="3908">
          <cell r="R3908">
            <v>0</v>
          </cell>
        </row>
        <row r="3909">
          <cell r="R3909">
            <v>0</v>
          </cell>
        </row>
        <row r="3910">
          <cell r="R3910">
            <v>1216.43</v>
          </cell>
        </row>
        <row r="3911">
          <cell r="R3911">
            <v>0</v>
          </cell>
        </row>
        <row r="3912">
          <cell r="R3912">
            <v>0</v>
          </cell>
        </row>
        <row r="3913">
          <cell r="R3913">
            <v>0</v>
          </cell>
        </row>
        <row r="3914">
          <cell r="R3914">
            <v>0</v>
          </cell>
        </row>
        <row r="3915">
          <cell r="R3915">
            <v>404.78</v>
          </cell>
        </row>
        <row r="3916">
          <cell r="R3916">
            <v>0</v>
          </cell>
        </row>
        <row r="3917">
          <cell r="R3917">
            <v>0</v>
          </cell>
        </row>
        <row r="3918">
          <cell r="R3918">
            <v>0</v>
          </cell>
        </row>
        <row r="3919">
          <cell r="R3919">
            <v>0</v>
          </cell>
        </row>
        <row r="3920">
          <cell r="R3920">
            <v>0</v>
          </cell>
        </row>
        <row r="3921">
          <cell r="R3921">
            <v>0</v>
          </cell>
        </row>
        <row r="3922">
          <cell r="R3922">
            <v>0</v>
          </cell>
        </row>
        <row r="3923">
          <cell r="R3923">
            <v>0</v>
          </cell>
        </row>
        <row r="3924">
          <cell r="R3924">
            <v>0</v>
          </cell>
        </row>
        <row r="3925">
          <cell r="R3925">
            <v>3462.09</v>
          </cell>
        </row>
        <row r="3926">
          <cell r="R3926">
            <v>0</v>
          </cell>
        </row>
        <row r="3927">
          <cell r="R3927">
            <v>0</v>
          </cell>
        </row>
        <row r="3928">
          <cell r="R3928">
            <v>1216.43</v>
          </cell>
        </row>
        <row r="3929">
          <cell r="R3929">
            <v>0</v>
          </cell>
        </row>
        <row r="3930">
          <cell r="R3930">
            <v>0</v>
          </cell>
        </row>
        <row r="3931">
          <cell r="R3931">
            <v>0</v>
          </cell>
        </row>
        <row r="3932">
          <cell r="R3932">
            <v>0</v>
          </cell>
        </row>
        <row r="3933">
          <cell r="R3933">
            <v>0</v>
          </cell>
        </row>
        <row r="3934">
          <cell r="R3934">
            <v>0</v>
          </cell>
        </row>
        <row r="3935">
          <cell r="R3935">
            <v>6021.55</v>
          </cell>
        </row>
        <row r="3936">
          <cell r="R3936">
            <v>1203.75</v>
          </cell>
        </row>
        <row r="3937">
          <cell r="R3937">
            <v>1234.6600000000001</v>
          </cell>
        </row>
        <row r="3938">
          <cell r="R3938">
            <v>0</v>
          </cell>
        </row>
        <row r="3939">
          <cell r="R3939">
            <v>1796.54</v>
          </cell>
        </row>
        <row r="3940">
          <cell r="R3940">
            <v>8919.39</v>
          </cell>
        </row>
        <row r="3941">
          <cell r="R3941">
            <v>0</v>
          </cell>
        </row>
        <row r="3942">
          <cell r="R3942">
            <v>0</v>
          </cell>
        </row>
        <row r="3943">
          <cell r="R3943">
            <v>0</v>
          </cell>
        </row>
        <row r="3944">
          <cell r="R3944">
            <v>0</v>
          </cell>
        </row>
        <row r="3945">
          <cell r="R3945">
            <v>0</v>
          </cell>
        </row>
        <row r="3946">
          <cell r="R3946">
            <v>0</v>
          </cell>
        </row>
        <row r="3947">
          <cell r="R3947">
            <v>1089.54</v>
          </cell>
        </row>
        <row r="3948">
          <cell r="R3948">
            <v>0</v>
          </cell>
        </row>
        <row r="3949">
          <cell r="R3949">
            <v>0</v>
          </cell>
        </row>
        <row r="3950">
          <cell r="R3950">
            <v>0</v>
          </cell>
        </row>
        <row r="3951">
          <cell r="R3951">
            <v>2285.67</v>
          </cell>
        </row>
        <row r="3952">
          <cell r="R3952">
            <v>0</v>
          </cell>
        </row>
        <row r="3953">
          <cell r="R3953">
            <v>0</v>
          </cell>
        </row>
        <row r="3954">
          <cell r="R3954">
            <v>0</v>
          </cell>
        </row>
        <row r="3955">
          <cell r="R3955">
            <v>0</v>
          </cell>
        </row>
        <row r="3956">
          <cell r="R3956">
            <v>6506.34</v>
          </cell>
        </row>
        <row r="3957">
          <cell r="R3957">
            <v>0</v>
          </cell>
        </row>
        <row r="3958">
          <cell r="R3958">
            <v>0</v>
          </cell>
        </row>
        <row r="3959">
          <cell r="R3959">
            <v>0</v>
          </cell>
        </row>
        <row r="3960">
          <cell r="R3960">
            <v>0</v>
          </cell>
        </row>
        <row r="3961">
          <cell r="R3961">
            <v>0</v>
          </cell>
        </row>
        <row r="3962">
          <cell r="R3962">
            <v>0</v>
          </cell>
        </row>
        <row r="3963">
          <cell r="R3963">
            <v>0</v>
          </cell>
        </row>
        <row r="3964">
          <cell r="R3964">
            <v>0</v>
          </cell>
        </row>
        <row r="3965">
          <cell r="R3965">
            <v>0</v>
          </cell>
        </row>
        <row r="3966">
          <cell r="R3966">
            <v>0</v>
          </cell>
        </row>
        <row r="3967">
          <cell r="R3967">
            <v>0</v>
          </cell>
        </row>
        <row r="3968">
          <cell r="R3968">
            <v>0</v>
          </cell>
        </row>
        <row r="3969">
          <cell r="R3969">
            <v>684.35</v>
          </cell>
        </row>
        <row r="3970">
          <cell r="R3970">
            <v>0</v>
          </cell>
        </row>
        <row r="3971">
          <cell r="R3971">
            <v>687.73</v>
          </cell>
        </row>
        <row r="3972">
          <cell r="R3972">
            <v>0</v>
          </cell>
        </row>
        <row r="3973">
          <cell r="R3973">
            <v>0</v>
          </cell>
        </row>
        <row r="3974">
          <cell r="R3974">
            <v>0</v>
          </cell>
        </row>
        <row r="3975">
          <cell r="R3975">
            <v>0</v>
          </cell>
        </row>
        <row r="3976">
          <cell r="R3976">
            <v>12038.83</v>
          </cell>
        </row>
        <row r="3977">
          <cell r="R3977">
            <v>28567.79</v>
          </cell>
        </row>
        <row r="3978">
          <cell r="R3978">
            <v>0</v>
          </cell>
        </row>
        <row r="3979">
          <cell r="R3979">
            <v>0</v>
          </cell>
        </row>
        <row r="3980">
          <cell r="R3980">
            <v>4844.9399999999996</v>
          </cell>
        </row>
        <row r="3981">
          <cell r="R3981">
            <v>0</v>
          </cell>
        </row>
        <row r="3982">
          <cell r="R3982">
            <v>5420.26</v>
          </cell>
        </row>
        <row r="3983">
          <cell r="R3983">
            <v>8285.7000000000007</v>
          </cell>
        </row>
        <row r="3984">
          <cell r="R3984">
            <v>8285.7000000000007</v>
          </cell>
        </row>
        <row r="3985">
          <cell r="R3985">
            <v>2811.79</v>
          </cell>
        </row>
        <row r="3986">
          <cell r="R3986">
            <v>0</v>
          </cell>
        </row>
        <row r="3987">
          <cell r="R3987">
            <v>0</v>
          </cell>
        </row>
        <row r="3988">
          <cell r="R3988">
            <v>305.61</v>
          </cell>
        </row>
        <row r="3989">
          <cell r="R3989">
            <v>0</v>
          </cell>
        </row>
        <row r="3990">
          <cell r="R3990">
            <v>0</v>
          </cell>
        </row>
        <row r="3991">
          <cell r="R3991">
            <v>0</v>
          </cell>
        </row>
        <row r="3992">
          <cell r="R3992">
            <v>0</v>
          </cell>
        </row>
        <row r="3993">
          <cell r="R3993">
            <v>790.52</v>
          </cell>
        </row>
        <row r="3994">
          <cell r="R3994">
            <v>0</v>
          </cell>
        </row>
        <row r="3995">
          <cell r="R3995">
            <v>0</v>
          </cell>
        </row>
        <row r="3996">
          <cell r="R3996">
            <v>0</v>
          </cell>
        </row>
        <row r="3997">
          <cell r="R3997">
            <v>0</v>
          </cell>
        </row>
        <row r="3998">
          <cell r="R3998">
            <v>846.96</v>
          </cell>
        </row>
        <row r="3999">
          <cell r="R3999">
            <v>0</v>
          </cell>
        </row>
        <row r="4000">
          <cell r="R4000">
            <v>0</v>
          </cell>
        </row>
        <row r="4001">
          <cell r="R4001">
            <v>0</v>
          </cell>
        </row>
        <row r="4002">
          <cell r="R4002">
            <v>0</v>
          </cell>
        </row>
        <row r="4003">
          <cell r="R4003">
            <v>0</v>
          </cell>
        </row>
        <row r="4004">
          <cell r="R4004">
            <v>0</v>
          </cell>
        </row>
        <row r="4005">
          <cell r="R4005">
            <v>0</v>
          </cell>
        </row>
        <row r="4006">
          <cell r="R4006">
            <v>0</v>
          </cell>
        </row>
        <row r="4007">
          <cell r="R4007">
            <v>0</v>
          </cell>
        </row>
        <row r="4008">
          <cell r="R4008">
            <v>0</v>
          </cell>
        </row>
        <row r="4009">
          <cell r="R4009">
            <v>0</v>
          </cell>
        </row>
        <row r="4010">
          <cell r="R4010">
            <v>305.61</v>
          </cell>
        </row>
        <row r="4011">
          <cell r="R4011">
            <v>0</v>
          </cell>
        </row>
        <row r="4012">
          <cell r="R4012">
            <v>0</v>
          </cell>
        </row>
        <row r="4013">
          <cell r="R4013">
            <v>0</v>
          </cell>
        </row>
        <row r="4014">
          <cell r="R4014">
            <v>0</v>
          </cell>
        </row>
        <row r="4015">
          <cell r="R4015">
            <v>0</v>
          </cell>
        </row>
        <row r="4016">
          <cell r="R4016">
            <v>0</v>
          </cell>
        </row>
        <row r="4017">
          <cell r="R4017">
            <v>289.99</v>
          </cell>
        </row>
        <row r="4018">
          <cell r="R4018">
            <v>0</v>
          </cell>
        </row>
        <row r="4019">
          <cell r="R4019">
            <v>0</v>
          </cell>
        </row>
        <row r="4020">
          <cell r="R4020">
            <v>0</v>
          </cell>
        </row>
        <row r="4021">
          <cell r="R4021">
            <v>0</v>
          </cell>
        </row>
        <row r="4022">
          <cell r="R4022">
            <v>326.35000000000002</v>
          </cell>
        </row>
        <row r="4023">
          <cell r="R4023">
            <v>0</v>
          </cell>
        </row>
        <row r="4024">
          <cell r="R4024">
            <v>0</v>
          </cell>
        </row>
        <row r="4025">
          <cell r="R4025">
            <v>0</v>
          </cell>
        </row>
        <row r="4026">
          <cell r="R4026">
            <v>0</v>
          </cell>
        </row>
        <row r="4027">
          <cell r="R4027">
            <v>0</v>
          </cell>
        </row>
        <row r="4028">
          <cell r="R4028">
            <v>2120.16</v>
          </cell>
        </row>
        <row r="4029">
          <cell r="R4029">
            <v>0</v>
          </cell>
        </row>
        <row r="4030">
          <cell r="R4030">
            <v>0</v>
          </cell>
        </row>
        <row r="4031">
          <cell r="R4031">
            <v>0</v>
          </cell>
        </row>
        <row r="4032">
          <cell r="R4032">
            <v>0</v>
          </cell>
        </row>
        <row r="4033">
          <cell r="R4033">
            <v>0</v>
          </cell>
        </row>
        <row r="4034">
          <cell r="R4034">
            <v>3491.02</v>
          </cell>
        </row>
        <row r="4035">
          <cell r="R4035">
            <v>0</v>
          </cell>
        </row>
        <row r="4036">
          <cell r="R4036">
            <v>0</v>
          </cell>
        </row>
        <row r="4037">
          <cell r="R4037">
            <v>0</v>
          </cell>
        </row>
        <row r="4038">
          <cell r="R4038">
            <v>0</v>
          </cell>
        </row>
        <row r="4039">
          <cell r="R4039">
            <v>0</v>
          </cell>
        </row>
        <row r="4040">
          <cell r="R4040">
            <v>0</v>
          </cell>
        </row>
        <row r="4041">
          <cell r="R4041">
            <v>1536.71</v>
          </cell>
        </row>
        <row r="4042">
          <cell r="R4042">
            <v>0</v>
          </cell>
        </row>
        <row r="4043">
          <cell r="R4043">
            <v>0</v>
          </cell>
        </row>
        <row r="4044">
          <cell r="R4044">
            <v>0</v>
          </cell>
        </row>
        <row r="4045">
          <cell r="R4045">
            <v>1242.8</v>
          </cell>
        </row>
        <row r="4046">
          <cell r="R4046">
            <v>369.06</v>
          </cell>
        </row>
        <row r="4047">
          <cell r="R4047">
            <v>3491.02</v>
          </cell>
        </row>
        <row r="4048">
          <cell r="R4048">
            <v>374.46</v>
          </cell>
        </row>
        <row r="4049">
          <cell r="R4049">
            <v>0</v>
          </cell>
        </row>
        <row r="4050">
          <cell r="R4050">
            <v>359.87</v>
          </cell>
        </row>
        <row r="4051">
          <cell r="R4051">
            <v>0</v>
          </cell>
        </row>
        <row r="4052">
          <cell r="R4052">
            <v>0</v>
          </cell>
        </row>
        <row r="4053">
          <cell r="R4053">
            <v>0</v>
          </cell>
        </row>
        <row r="4054">
          <cell r="R4054">
            <v>0</v>
          </cell>
        </row>
        <row r="4055">
          <cell r="R4055">
            <v>0</v>
          </cell>
        </row>
        <row r="4056">
          <cell r="R4056">
            <v>0</v>
          </cell>
        </row>
        <row r="4057">
          <cell r="R4057">
            <v>374.46</v>
          </cell>
        </row>
        <row r="4058">
          <cell r="R4058">
            <v>0</v>
          </cell>
        </row>
        <row r="4059">
          <cell r="R4059">
            <v>0</v>
          </cell>
        </row>
        <row r="4060">
          <cell r="R4060">
            <v>0</v>
          </cell>
        </row>
        <row r="4061">
          <cell r="R4061">
            <v>0</v>
          </cell>
        </row>
        <row r="4062">
          <cell r="R4062">
            <v>374.46</v>
          </cell>
        </row>
        <row r="4063">
          <cell r="R4063">
            <v>0</v>
          </cell>
        </row>
        <row r="4064">
          <cell r="R4064">
            <v>0</v>
          </cell>
        </row>
        <row r="4065">
          <cell r="R4065">
            <v>0</v>
          </cell>
        </row>
        <row r="4066">
          <cell r="R4066">
            <v>369.06</v>
          </cell>
        </row>
        <row r="4067">
          <cell r="R4067">
            <v>0</v>
          </cell>
        </row>
        <row r="4068">
          <cell r="R4068">
            <v>374.46</v>
          </cell>
        </row>
        <row r="4069">
          <cell r="R4069">
            <v>0</v>
          </cell>
        </row>
        <row r="4070">
          <cell r="R4070">
            <v>0</v>
          </cell>
        </row>
        <row r="4071">
          <cell r="R4071">
            <v>374.46</v>
          </cell>
        </row>
        <row r="4072">
          <cell r="R4072">
            <v>0</v>
          </cell>
        </row>
        <row r="4073">
          <cell r="R4073">
            <v>0</v>
          </cell>
        </row>
        <row r="4074">
          <cell r="R4074">
            <v>0</v>
          </cell>
        </row>
        <row r="4075">
          <cell r="R4075">
            <v>0</v>
          </cell>
        </row>
        <row r="4076">
          <cell r="R4076">
            <v>374.46</v>
          </cell>
        </row>
        <row r="4077">
          <cell r="R4077">
            <v>0</v>
          </cell>
        </row>
        <row r="4078">
          <cell r="R4078">
            <v>0</v>
          </cell>
        </row>
        <row r="4079">
          <cell r="R4079">
            <v>0</v>
          </cell>
        </row>
        <row r="4080">
          <cell r="R4080">
            <v>369.06</v>
          </cell>
        </row>
        <row r="4081">
          <cell r="R4081">
            <v>0</v>
          </cell>
        </row>
        <row r="4082">
          <cell r="R4082">
            <v>0</v>
          </cell>
        </row>
        <row r="4083">
          <cell r="R4083">
            <v>369.06</v>
          </cell>
        </row>
        <row r="4084">
          <cell r="R4084">
            <v>0</v>
          </cell>
        </row>
        <row r="4085">
          <cell r="R4085">
            <v>369.06</v>
          </cell>
        </row>
        <row r="4086">
          <cell r="R4086">
            <v>0</v>
          </cell>
        </row>
        <row r="4087">
          <cell r="R4087">
            <v>369.06</v>
          </cell>
        </row>
        <row r="4088">
          <cell r="R4088">
            <v>3411.28</v>
          </cell>
        </row>
        <row r="4089">
          <cell r="R4089">
            <v>0</v>
          </cell>
        </row>
        <row r="4090">
          <cell r="R4090">
            <v>1603.76</v>
          </cell>
        </row>
        <row r="4091">
          <cell r="R4091">
            <v>369.06</v>
          </cell>
        </row>
        <row r="4092">
          <cell r="R4092">
            <v>0</v>
          </cell>
        </row>
        <row r="4093">
          <cell r="R4093">
            <v>3491.02</v>
          </cell>
        </row>
        <row r="4094">
          <cell r="R4094">
            <v>359.87</v>
          </cell>
        </row>
        <row r="4095">
          <cell r="R4095">
            <v>0</v>
          </cell>
        </row>
        <row r="4096">
          <cell r="R4096">
            <v>0</v>
          </cell>
        </row>
        <row r="4097">
          <cell r="R4097">
            <v>0</v>
          </cell>
        </row>
        <row r="4098">
          <cell r="R4098">
            <v>359.87</v>
          </cell>
        </row>
        <row r="4099">
          <cell r="R4099">
            <v>0</v>
          </cell>
        </row>
        <row r="4100">
          <cell r="R4100">
            <v>359.87</v>
          </cell>
        </row>
        <row r="4101">
          <cell r="R4101">
            <v>0</v>
          </cell>
        </row>
        <row r="4102">
          <cell r="R4102">
            <v>0</v>
          </cell>
        </row>
        <row r="4103">
          <cell r="R4103">
            <v>2580.63</v>
          </cell>
        </row>
        <row r="4104">
          <cell r="R4104">
            <v>359.87</v>
          </cell>
        </row>
        <row r="4105">
          <cell r="R4105">
            <v>0</v>
          </cell>
        </row>
        <row r="4106">
          <cell r="R4106">
            <v>0</v>
          </cell>
        </row>
        <row r="4107">
          <cell r="R4107">
            <v>0</v>
          </cell>
        </row>
        <row r="4108">
          <cell r="R4108">
            <v>0</v>
          </cell>
        </row>
        <row r="4109">
          <cell r="R4109">
            <v>359.87</v>
          </cell>
        </row>
        <row r="4110">
          <cell r="R4110">
            <v>0</v>
          </cell>
        </row>
        <row r="4111">
          <cell r="R4111">
            <v>359.87</v>
          </cell>
        </row>
        <row r="4112">
          <cell r="R4112">
            <v>0</v>
          </cell>
        </row>
        <row r="4113">
          <cell r="R4113">
            <v>359.87</v>
          </cell>
        </row>
        <row r="4114">
          <cell r="R4114">
            <v>0</v>
          </cell>
        </row>
        <row r="4115">
          <cell r="R4115">
            <v>0</v>
          </cell>
        </row>
        <row r="4116">
          <cell r="R4116">
            <v>359.87</v>
          </cell>
        </row>
        <row r="4117">
          <cell r="R4117">
            <v>359.87</v>
          </cell>
        </row>
        <row r="4118">
          <cell r="R4118">
            <v>0</v>
          </cell>
        </row>
        <row r="4119">
          <cell r="R4119">
            <v>374.46</v>
          </cell>
        </row>
        <row r="4120">
          <cell r="R4120">
            <v>0</v>
          </cell>
        </row>
        <row r="4121">
          <cell r="R4121">
            <v>374.46</v>
          </cell>
        </row>
        <row r="4122">
          <cell r="R4122">
            <v>0</v>
          </cell>
        </row>
        <row r="4123">
          <cell r="R4123">
            <v>3745.18</v>
          </cell>
        </row>
        <row r="4124">
          <cell r="R4124">
            <v>359.87</v>
          </cell>
        </row>
        <row r="4125">
          <cell r="R4125">
            <v>0</v>
          </cell>
        </row>
        <row r="4126">
          <cell r="R4126">
            <v>359.87</v>
          </cell>
        </row>
        <row r="4127">
          <cell r="R4127">
            <v>0</v>
          </cell>
        </row>
        <row r="4128">
          <cell r="R4128">
            <v>4647.82</v>
          </cell>
        </row>
        <row r="4129">
          <cell r="R4129">
            <v>374.46</v>
          </cell>
        </row>
        <row r="4130">
          <cell r="R4130">
            <v>0</v>
          </cell>
        </row>
        <row r="4131">
          <cell r="R4131">
            <v>374.46</v>
          </cell>
        </row>
        <row r="4132">
          <cell r="R4132">
            <v>2687.34</v>
          </cell>
        </row>
        <row r="4133">
          <cell r="R4133">
            <v>0</v>
          </cell>
        </row>
        <row r="4134">
          <cell r="R4134">
            <v>1795.61</v>
          </cell>
        </row>
        <row r="4135">
          <cell r="R4135">
            <v>447.17</v>
          </cell>
        </row>
        <row r="4136">
          <cell r="R4136">
            <v>0</v>
          </cell>
        </row>
        <row r="4137">
          <cell r="R4137">
            <v>374.46</v>
          </cell>
        </row>
        <row r="4138">
          <cell r="R4138">
            <v>0</v>
          </cell>
        </row>
        <row r="4139">
          <cell r="R4139">
            <v>0</v>
          </cell>
        </row>
        <row r="4140">
          <cell r="R4140">
            <v>374.46</v>
          </cell>
        </row>
        <row r="4141">
          <cell r="R4141">
            <v>0</v>
          </cell>
        </row>
        <row r="4142">
          <cell r="R4142">
            <v>0</v>
          </cell>
        </row>
        <row r="4143">
          <cell r="R4143">
            <v>337.25</v>
          </cell>
        </row>
        <row r="4144">
          <cell r="R4144">
            <v>0</v>
          </cell>
        </row>
        <row r="4145">
          <cell r="R4145">
            <v>0</v>
          </cell>
        </row>
        <row r="4146">
          <cell r="R4146">
            <v>374.46</v>
          </cell>
        </row>
        <row r="4147">
          <cell r="R4147">
            <v>0</v>
          </cell>
        </row>
        <row r="4148">
          <cell r="R4148">
            <v>363.07</v>
          </cell>
        </row>
        <row r="4149">
          <cell r="R4149">
            <v>369.06</v>
          </cell>
        </row>
        <row r="4150">
          <cell r="R4150">
            <v>4576.71</v>
          </cell>
        </row>
        <row r="4151">
          <cell r="R4151">
            <v>369.06</v>
          </cell>
        </row>
        <row r="4152">
          <cell r="R4152">
            <v>354.47</v>
          </cell>
        </row>
        <row r="4153">
          <cell r="R4153">
            <v>374.46</v>
          </cell>
        </row>
        <row r="4154">
          <cell r="R4154">
            <v>374.46</v>
          </cell>
        </row>
        <row r="4155">
          <cell r="R4155">
            <v>2687.34</v>
          </cell>
        </row>
        <row r="4156">
          <cell r="R4156">
            <v>374.46</v>
          </cell>
        </row>
        <row r="4157">
          <cell r="R4157">
            <v>0</v>
          </cell>
        </row>
        <row r="4158">
          <cell r="R4158">
            <v>374.46</v>
          </cell>
        </row>
        <row r="4159">
          <cell r="R4159">
            <v>0</v>
          </cell>
        </row>
        <row r="4160">
          <cell r="R4160">
            <v>0</v>
          </cell>
        </row>
        <row r="4161">
          <cell r="R4161">
            <v>374.46</v>
          </cell>
        </row>
        <row r="4162">
          <cell r="R4162">
            <v>374.46</v>
          </cell>
        </row>
        <row r="4163">
          <cell r="R4163">
            <v>0</v>
          </cell>
        </row>
        <row r="4164">
          <cell r="R4164">
            <v>369.06</v>
          </cell>
        </row>
        <row r="4165">
          <cell r="R4165">
            <v>0</v>
          </cell>
        </row>
        <row r="4166">
          <cell r="R4166">
            <v>374.46</v>
          </cell>
        </row>
        <row r="4167">
          <cell r="R4167">
            <v>359.87</v>
          </cell>
        </row>
        <row r="4168">
          <cell r="R4168">
            <v>374.46</v>
          </cell>
        </row>
        <row r="4169">
          <cell r="R4169">
            <v>374.46</v>
          </cell>
        </row>
        <row r="4170">
          <cell r="R4170">
            <v>0</v>
          </cell>
        </row>
        <row r="4171">
          <cell r="R4171">
            <v>7516.8</v>
          </cell>
        </row>
        <row r="4172">
          <cell r="R4172">
            <v>337.25</v>
          </cell>
        </row>
        <row r="4173">
          <cell r="R4173">
            <v>0</v>
          </cell>
        </row>
        <row r="4174">
          <cell r="R4174">
            <v>359.87</v>
          </cell>
        </row>
        <row r="4175">
          <cell r="R4175">
            <v>0</v>
          </cell>
        </row>
        <row r="4176">
          <cell r="R4176">
            <v>354.47</v>
          </cell>
        </row>
        <row r="4177">
          <cell r="R4177">
            <v>354.47</v>
          </cell>
        </row>
        <row r="4178">
          <cell r="R4178">
            <v>2285.67</v>
          </cell>
        </row>
        <row r="4179">
          <cell r="R4179">
            <v>359.87</v>
          </cell>
        </row>
        <row r="4180">
          <cell r="R4180">
            <v>0</v>
          </cell>
        </row>
        <row r="4181">
          <cell r="R4181">
            <v>0</v>
          </cell>
        </row>
        <row r="4182">
          <cell r="R4182">
            <v>369.06</v>
          </cell>
        </row>
        <row r="4183">
          <cell r="R4183">
            <v>0</v>
          </cell>
        </row>
        <row r="4184">
          <cell r="R4184">
            <v>2282.9499999999998</v>
          </cell>
        </row>
        <row r="4185">
          <cell r="R4185">
            <v>0</v>
          </cell>
        </row>
        <row r="4186">
          <cell r="R4186">
            <v>704.49</v>
          </cell>
        </row>
        <row r="4187">
          <cell r="R4187">
            <v>359.87</v>
          </cell>
        </row>
        <row r="4188">
          <cell r="R4188">
            <v>0</v>
          </cell>
        </row>
        <row r="4189">
          <cell r="R4189">
            <v>2046.71</v>
          </cell>
        </row>
        <row r="4190">
          <cell r="R4190">
            <v>359.87</v>
          </cell>
        </row>
        <row r="4191">
          <cell r="R4191">
            <v>2316.16</v>
          </cell>
        </row>
        <row r="4192">
          <cell r="R4192">
            <v>0</v>
          </cell>
        </row>
        <row r="4193">
          <cell r="R4193">
            <v>359.87</v>
          </cell>
        </row>
        <row r="4194">
          <cell r="R4194">
            <v>0</v>
          </cell>
        </row>
        <row r="4195">
          <cell r="R4195">
            <v>0</v>
          </cell>
        </row>
        <row r="4196">
          <cell r="R4196">
            <v>409.61</v>
          </cell>
        </row>
        <row r="4197">
          <cell r="R4197">
            <v>359.87</v>
          </cell>
        </row>
        <row r="4198">
          <cell r="R4198">
            <v>0</v>
          </cell>
        </row>
        <row r="4199">
          <cell r="R4199">
            <v>0</v>
          </cell>
        </row>
        <row r="4200">
          <cell r="R4200">
            <v>359.87</v>
          </cell>
        </row>
        <row r="4201">
          <cell r="R4201">
            <v>0</v>
          </cell>
        </row>
        <row r="4202">
          <cell r="R4202">
            <v>359.87</v>
          </cell>
        </row>
        <row r="4203">
          <cell r="R4203">
            <v>0</v>
          </cell>
        </row>
        <row r="4204">
          <cell r="R4204">
            <v>359.87</v>
          </cell>
        </row>
        <row r="4205">
          <cell r="R4205">
            <v>5966.42</v>
          </cell>
        </row>
        <row r="4206">
          <cell r="R4206">
            <v>359.87</v>
          </cell>
        </row>
        <row r="4207">
          <cell r="R4207">
            <v>0</v>
          </cell>
        </row>
        <row r="4208">
          <cell r="R4208">
            <v>5966.42</v>
          </cell>
        </row>
        <row r="4209">
          <cell r="R4209">
            <v>359.87</v>
          </cell>
        </row>
        <row r="4210">
          <cell r="R4210">
            <v>0</v>
          </cell>
        </row>
        <row r="4211">
          <cell r="R4211">
            <v>354.47</v>
          </cell>
        </row>
        <row r="4212">
          <cell r="R4212">
            <v>0</v>
          </cell>
        </row>
        <row r="4213">
          <cell r="R4213">
            <v>359.87</v>
          </cell>
        </row>
        <row r="4214">
          <cell r="R4214">
            <v>0</v>
          </cell>
        </row>
        <row r="4215">
          <cell r="R4215">
            <v>359.87</v>
          </cell>
        </row>
        <row r="4216">
          <cell r="R4216">
            <v>3695.61</v>
          </cell>
        </row>
        <row r="4217">
          <cell r="R4217">
            <v>0</v>
          </cell>
        </row>
        <row r="4218">
          <cell r="R4218">
            <v>354.47</v>
          </cell>
        </row>
        <row r="4219">
          <cell r="R4219">
            <v>0</v>
          </cell>
        </row>
        <row r="4220">
          <cell r="R4220">
            <v>354.47</v>
          </cell>
        </row>
        <row r="4221">
          <cell r="R4221">
            <v>0</v>
          </cell>
        </row>
        <row r="4222">
          <cell r="R4222">
            <v>0</v>
          </cell>
        </row>
        <row r="4223">
          <cell r="R4223">
            <v>354.47</v>
          </cell>
        </row>
        <row r="4224">
          <cell r="R4224">
            <v>0</v>
          </cell>
        </row>
        <row r="4225">
          <cell r="R4225">
            <v>3695.61</v>
          </cell>
        </row>
        <row r="4226">
          <cell r="R4226">
            <v>0</v>
          </cell>
        </row>
        <row r="4227">
          <cell r="R4227">
            <v>354.47</v>
          </cell>
        </row>
        <row r="4228">
          <cell r="R4228">
            <v>2316.16</v>
          </cell>
        </row>
        <row r="4229">
          <cell r="R4229">
            <v>1810.15</v>
          </cell>
        </row>
        <row r="4230">
          <cell r="R4230">
            <v>0</v>
          </cell>
        </row>
        <row r="4231">
          <cell r="R4231">
            <v>0</v>
          </cell>
        </row>
        <row r="4232">
          <cell r="R4232">
            <v>354.47</v>
          </cell>
        </row>
        <row r="4233">
          <cell r="R4233">
            <v>354.47</v>
          </cell>
        </row>
        <row r="4234">
          <cell r="R4234">
            <v>0</v>
          </cell>
        </row>
        <row r="4235">
          <cell r="R4235">
            <v>354.47</v>
          </cell>
        </row>
        <row r="4236">
          <cell r="R4236">
            <v>2136.0100000000002</v>
          </cell>
        </row>
        <row r="4237">
          <cell r="R4237">
            <v>0</v>
          </cell>
        </row>
        <row r="4238">
          <cell r="R4238">
            <v>354.47</v>
          </cell>
        </row>
        <row r="4239">
          <cell r="R4239">
            <v>0</v>
          </cell>
        </row>
        <row r="4240">
          <cell r="R4240">
            <v>0</v>
          </cell>
        </row>
        <row r="4241">
          <cell r="R4241">
            <v>359.87</v>
          </cell>
        </row>
        <row r="4242">
          <cell r="R4242">
            <v>2316.16</v>
          </cell>
        </row>
        <row r="4243">
          <cell r="R4243">
            <v>359.87</v>
          </cell>
        </row>
        <row r="4244">
          <cell r="R4244">
            <v>2316.16</v>
          </cell>
        </row>
        <row r="4245">
          <cell r="R4245">
            <v>359.87</v>
          </cell>
        </row>
        <row r="4246">
          <cell r="R4246">
            <v>0</v>
          </cell>
        </row>
        <row r="4247">
          <cell r="R4247">
            <v>2316.16</v>
          </cell>
        </row>
        <row r="4248">
          <cell r="R4248">
            <v>1274.9000000000001</v>
          </cell>
        </row>
        <row r="4249">
          <cell r="R4249">
            <v>2316.16</v>
          </cell>
        </row>
        <row r="4250">
          <cell r="R4250">
            <v>2316.16</v>
          </cell>
        </row>
        <row r="4251">
          <cell r="R4251">
            <v>0</v>
          </cell>
        </row>
        <row r="4252">
          <cell r="R4252">
            <v>3695.61</v>
          </cell>
        </row>
        <row r="4253">
          <cell r="R4253">
            <v>2316.16</v>
          </cell>
        </row>
        <row r="4254">
          <cell r="R4254">
            <v>3164.47</v>
          </cell>
        </row>
        <row r="4255">
          <cell r="R4255">
            <v>0</v>
          </cell>
        </row>
        <row r="4256">
          <cell r="R4256">
            <v>2407.1999999999998</v>
          </cell>
        </row>
        <row r="4257">
          <cell r="R4257">
            <v>354.47</v>
          </cell>
        </row>
        <row r="4258">
          <cell r="R4258">
            <v>0</v>
          </cell>
        </row>
        <row r="4259">
          <cell r="R4259">
            <v>3653.35</v>
          </cell>
        </row>
        <row r="4260">
          <cell r="R4260">
            <v>359.87</v>
          </cell>
        </row>
        <row r="4261">
          <cell r="R4261">
            <v>1725.86</v>
          </cell>
        </row>
        <row r="4262">
          <cell r="R4262">
            <v>374.46</v>
          </cell>
        </row>
        <row r="4263">
          <cell r="R4263">
            <v>0</v>
          </cell>
        </row>
        <row r="4264">
          <cell r="R4264">
            <v>354.47</v>
          </cell>
        </row>
        <row r="4265">
          <cell r="R4265">
            <v>0</v>
          </cell>
        </row>
        <row r="4266">
          <cell r="R4266">
            <v>0</v>
          </cell>
        </row>
        <row r="4267">
          <cell r="R4267">
            <v>0</v>
          </cell>
        </row>
        <row r="4268">
          <cell r="R4268">
            <v>0</v>
          </cell>
        </row>
        <row r="4269">
          <cell r="R4269">
            <v>890.26</v>
          </cell>
        </row>
        <row r="4270">
          <cell r="R4270">
            <v>354.47</v>
          </cell>
        </row>
        <row r="4271">
          <cell r="R4271">
            <v>2446.65</v>
          </cell>
        </row>
        <row r="4272">
          <cell r="R4272">
            <v>0</v>
          </cell>
        </row>
        <row r="4273">
          <cell r="R4273">
            <v>359.87</v>
          </cell>
        </row>
        <row r="4274">
          <cell r="R4274">
            <v>354.47</v>
          </cell>
        </row>
        <row r="4275">
          <cell r="R4275">
            <v>0</v>
          </cell>
        </row>
        <row r="4276">
          <cell r="R4276">
            <v>374.46</v>
          </cell>
        </row>
        <row r="4277">
          <cell r="R4277">
            <v>0</v>
          </cell>
        </row>
        <row r="4278">
          <cell r="R4278">
            <v>0</v>
          </cell>
        </row>
        <row r="4279">
          <cell r="R4279">
            <v>3491.02</v>
          </cell>
        </row>
        <row r="4280">
          <cell r="R4280">
            <v>0</v>
          </cell>
        </row>
        <row r="4281">
          <cell r="R4281">
            <v>0</v>
          </cell>
        </row>
        <row r="4282">
          <cell r="R4282">
            <v>374.46</v>
          </cell>
        </row>
        <row r="4283">
          <cell r="R4283">
            <v>0</v>
          </cell>
        </row>
        <row r="4284">
          <cell r="R4284">
            <v>0</v>
          </cell>
        </row>
        <row r="4285">
          <cell r="R4285">
            <v>374.46</v>
          </cell>
        </row>
        <row r="4286">
          <cell r="R4286">
            <v>0</v>
          </cell>
        </row>
        <row r="4287">
          <cell r="R4287">
            <v>374.46</v>
          </cell>
        </row>
        <row r="4288">
          <cell r="R4288">
            <v>0</v>
          </cell>
        </row>
        <row r="4289">
          <cell r="R4289">
            <v>0</v>
          </cell>
        </row>
        <row r="4290">
          <cell r="R4290">
            <v>0</v>
          </cell>
        </row>
        <row r="4291">
          <cell r="R4291">
            <v>2316.16</v>
          </cell>
        </row>
        <row r="4292">
          <cell r="R4292">
            <v>1724.69</v>
          </cell>
        </row>
        <row r="4293">
          <cell r="R4293">
            <v>1786.49</v>
          </cell>
        </row>
        <row r="4294">
          <cell r="R4294">
            <v>359.87</v>
          </cell>
        </row>
        <row r="4295">
          <cell r="R4295">
            <v>374.46</v>
          </cell>
        </row>
        <row r="4296">
          <cell r="R4296">
            <v>0</v>
          </cell>
        </row>
        <row r="4297">
          <cell r="R4297">
            <v>0</v>
          </cell>
        </row>
        <row r="4298">
          <cell r="R4298">
            <v>1211.08</v>
          </cell>
        </row>
        <row r="4299">
          <cell r="R4299">
            <v>374.46</v>
          </cell>
        </row>
        <row r="4300">
          <cell r="R4300">
            <v>5966.42</v>
          </cell>
        </row>
        <row r="4301">
          <cell r="R4301">
            <v>5966.42</v>
          </cell>
        </row>
        <row r="4302">
          <cell r="R4302">
            <v>3164.47</v>
          </cell>
        </row>
        <row r="4303">
          <cell r="R4303">
            <v>2745.59</v>
          </cell>
        </row>
        <row r="4304">
          <cell r="R4304">
            <v>374.46</v>
          </cell>
        </row>
        <row r="4305">
          <cell r="R4305">
            <v>374.46</v>
          </cell>
        </row>
        <row r="4306">
          <cell r="R4306">
            <v>3491.02</v>
          </cell>
        </row>
        <row r="4307">
          <cell r="R4307">
            <v>0</v>
          </cell>
        </row>
        <row r="4308">
          <cell r="R4308">
            <v>0</v>
          </cell>
        </row>
        <row r="4309">
          <cell r="R4309">
            <v>3695.61</v>
          </cell>
        </row>
        <row r="4310">
          <cell r="R4310">
            <v>0</v>
          </cell>
        </row>
        <row r="4311">
          <cell r="R4311">
            <v>359.87</v>
          </cell>
        </row>
        <row r="4312">
          <cell r="R4312">
            <v>2916.63</v>
          </cell>
        </row>
        <row r="4313">
          <cell r="R4313">
            <v>3653.35</v>
          </cell>
        </row>
        <row r="4314">
          <cell r="R4314">
            <v>0</v>
          </cell>
        </row>
        <row r="4315">
          <cell r="R4315">
            <v>898.74</v>
          </cell>
        </row>
        <row r="4316">
          <cell r="R4316">
            <v>0</v>
          </cell>
        </row>
        <row r="4317">
          <cell r="R4317">
            <v>0</v>
          </cell>
        </row>
        <row r="4318">
          <cell r="R4318">
            <v>0</v>
          </cell>
        </row>
        <row r="4319">
          <cell r="R4319">
            <v>374.46</v>
          </cell>
        </row>
        <row r="4320">
          <cell r="R4320">
            <v>3695.61</v>
          </cell>
        </row>
        <row r="4321">
          <cell r="R4321">
            <v>1806.77</v>
          </cell>
        </row>
        <row r="4322">
          <cell r="R4322">
            <v>0</v>
          </cell>
        </row>
        <row r="4323">
          <cell r="R4323">
            <v>0</v>
          </cell>
        </row>
        <row r="4324">
          <cell r="R4324">
            <v>1998.83</v>
          </cell>
        </row>
        <row r="4325">
          <cell r="R4325">
            <v>374.46</v>
          </cell>
        </row>
        <row r="4326">
          <cell r="R4326">
            <v>359.87</v>
          </cell>
        </row>
        <row r="4327">
          <cell r="R4327">
            <v>0</v>
          </cell>
        </row>
        <row r="4328">
          <cell r="R4328">
            <v>374.46</v>
          </cell>
        </row>
        <row r="4329">
          <cell r="R4329">
            <v>354.47</v>
          </cell>
        </row>
        <row r="4330">
          <cell r="R4330">
            <v>0</v>
          </cell>
        </row>
        <row r="4331">
          <cell r="R4331">
            <v>374.46</v>
          </cell>
        </row>
        <row r="4332">
          <cell r="R4332">
            <v>0</v>
          </cell>
        </row>
        <row r="4333">
          <cell r="R4333">
            <v>2282.9499999999998</v>
          </cell>
        </row>
        <row r="4334">
          <cell r="R4334">
            <v>359.87</v>
          </cell>
        </row>
        <row r="4335">
          <cell r="R4335">
            <v>2282.9499999999998</v>
          </cell>
        </row>
        <row r="4336">
          <cell r="R4336">
            <v>0</v>
          </cell>
        </row>
        <row r="4337">
          <cell r="R4337">
            <v>359.87</v>
          </cell>
        </row>
        <row r="4338">
          <cell r="R4338">
            <v>0</v>
          </cell>
        </row>
        <row r="4339">
          <cell r="R4339">
            <v>3695.61</v>
          </cell>
        </row>
        <row r="4340">
          <cell r="R4340">
            <v>1211.08</v>
          </cell>
        </row>
        <row r="4341">
          <cell r="R4341">
            <v>1664.88</v>
          </cell>
        </row>
        <row r="4342">
          <cell r="R4342">
            <v>359.87</v>
          </cell>
        </row>
        <row r="4343">
          <cell r="R4343">
            <v>0</v>
          </cell>
        </row>
        <row r="4344">
          <cell r="R4344">
            <v>0</v>
          </cell>
        </row>
        <row r="4345">
          <cell r="R4345">
            <v>0</v>
          </cell>
        </row>
        <row r="4346">
          <cell r="R4346">
            <v>1918.13</v>
          </cell>
        </row>
        <row r="4347">
          <cell r="R4347">
            <v>359.87</v>
          </cell>
        </row>
        <row r="4348">
          <cell r="R4348">
            <v>1211.08</v>
          </cell>
        </row>
        <row r="4349">
          <cell r="R4349">
            <v>359.87</v>
          </cell>
        </row>
        <row r="4350">
          <cell r="R4350">
            <v>402.2</v>
          </cell>
        </row>
        <row r="4351">
          <cell r="R4351">
            <v>1885.8</v>
          </cell>
        </row>
        <row r="4352">
          <cell r="R4352">
            <v>374.46</v>
          </cell>
        </row>
        <row r="4353">
          <cell r="R4353">
            <v>374.46</v>
          </cell>
        </row>
        <row r="4354">
          <cell r="R4354">
            <v>3905.42</v>
          </cell>
        </row>
        <row r="4355">
          <cell r="R4355">
            <v>374.46</v>
          </cell>
        </row>
        <row r="4356">
          <cell r="R4356">
            <v>0</v>
          </cell>
        </row>
        <row r="4357">
          <cell r="R4357">
            <v>354.47</v>
          </cell>
        </row>
        <row r="4358">
          <cell r="R4358">
            <v>359.87</v>
          </cell>
        </row>
        <row r="4359">
          <cell r="R4359">
            <v>2282.9499999999998</v>
          </cell>
        </row>
        <row r="4360">
          <cell r="R4360">
            <v>354.47</v>
          </cell>
        </row>
        <row r="4361">
          <cell r="R4361">
            <v>2282.9499999999998</v>
          </cell>
        </row>
        <row r="4362">
          <cell r="R4362">
            <v>0</v>
          </cell>
        </row>
        <row r="4363">
          <cell r="R4363">
            <v>2282.9499999999998</v>
          </cell>
        </row>
        <row r="4364">
          <cell r="R4364">
            <v>0</v>
          </cell>
        </row>
        <row r="4365">
          <cell r="R4365">
            <v>2282.9499999999998</v>
          </cell>
        </row>
        <row r="4366">
          <cell r="R4366">
            <v>354.47</v>
          </cell>
        </row>
        <row r="4367">
          <cell r="R4367">
            <v>2282.9499999999998</v>
          </cell>
        </row>
        <row r="4368">
          <cell r="R4368">
            <v>337.25</v>
          </cell>
        </row>
        <row r="4369">
          <cell r="R4369">
            <v>2282.9499999999998</v>
          </cell>
        </row>
        <row r="4370">
          <cell r="R4370">
            <v>1586.89</v>
          </cell>
        </row>
        <row r="4371">
          <cell r="R4371">
            <v>374.46</v>
          </cell>
        </row>
        <row r="4372">
          <cell r="R4372">
            <v>2316.16</v>
          </cell>
        </row>
        <row r="4373">
          <cell r="R4373">
            <v>359.87</v>
          </cell>
        </row>
        <row r="4374">
          <cell r="R4374">
            <v>2316.16</v>
          </cell>
        </row>
        <row r="4375">
          <cell r="R4375">
            <v>359.87</v>
          </cell>
        </row>
        <row r="4376">
          <cell r="R4376">
            <v>1596.67</v>
          </cell>
        </row>
        <row r="4377">
          <cell r="R4377">
            <v>0</v>
          </cell>
        </row>
        <row r="4378">
          <cell r="R4378">
            <v>359.87</v>
          </cell>
        </row>
        <row r="4379">
          <cell r="R4379">
            <v>359.87</v>
          </cell>
        </row>
        <row r="4380">
          <cell r="R4380">
            <v>359.87</v>
          </cell>
        </row>
        <row r="4381">
          <cell r="R4381">
            <v>2316.16</v>
          </cell>
        </row>
        <row r="4382">
          <cell r="R4382">
            <v>354.47</v>
          </cell>
        </row>
        <row r="4383">
          <cell r="R4383">
            <v>0</v>
          </cell>
        </row>
        <row r="4384">
          <cell r="R4384">
            <v>2032.94</v>
          </cell>
        </row>
        <row r="4385">
          <cell r="R4385">
            <v>0</v>
          </cell>
        </row>
        <row r="4386">
          <cell r="R4386">
            <v>0</v>
          </cell>
        </row>
        <row r="4387">
          <cell r="R4387">
            <v>1885.8</v>
          </cell>
        </row>
        <row r="4388">
          <cell r="R4388">
            <v>417.1</v>
          </cell>
        </row>
        <row r="4389">
          <cell r="R4389">
            <v>1918.13</v>
          </cell>
        </row>
        <row r="4390">
          <cell r="R4390">
            <v>1918.13</v>
          </cell>
        </row>
        <row r="4391">
          <cell r="R4391">
            <v>420.8</v>
          </cell>
        </row>
        <row r="4392">
          <cell r="R4392">
            <v>337.25</v>
          </cell>
        </row>
        <row r="4393">
          <cell r="R4393">
            <v>1605.11</v>
          </cell>
        </row>
        <row r="4394">
          <cell r="R4394">
            <v>1918.13</v>
          </cell>
        </row>
        <row r="4395">
          <cell r="R4395">
            <v>337.25</v>
          </cell>
        </row>
        <row r="4396">
          <cell r="R4396">
            <v>1653.08</v>
          </cell>
        </row>
        <row r="4397">
          <cell r="R4397">
            <v>0</v>
          </cell>
        </row>
        <row r="4398">
          <cell r="R4398">
            <v>1918.13</v>
          </cell>
        </row>
        <row r="4399">
          <cell r="R4399">
            <v>0</v>
          </cell>
        </row>
        <row r="4400">
          <cell r="R4400">
            <v>1462.31</v>
          </cell>
        </row>
        <row r="4401">
          <cell r="R4401">
            <v>337.25</v>
          </cell>
        </row>
        <row r="4402">
          <cell r="R4402">
            <v>0</v>
          </cell>
        </row>
        <row r="4403">
          <cell r="R4403">
            <v>0</v>
          </cell>
        </row>
        <row r="4404">
          <cell r="R4404">
            <v>0</v>
          </cell>
        </row>
        <row r="4405">
          <cell r="R4405">
            <v>420.8</v>
          </cell>
        </row>
        <row r="4406">
          <cell r="R4406">
            <v>337.25</v>
          </cell>
        </row>
        <row r="4407">
          <cell r="R4407">
            <v>2047.43</v>
          </cell>
        </row>
        <row r="4408">
          <cell r="R4408">
            <v>337.25</v>
          </cell>
        </row>
        <row r="4409">
          <cell r="R4409">
            <v>337.25</v>
          </cell>
        </row>
        <row r="4410">
          <cell r="R4410">
            <v>337.25</v>
          </cell>
        </row>
        <row r="4411">
          <cell r="R4411">
            <v>337.25</v>
          </cell>
        </row>
        <row r="4412">
          <cell r="R4412">
            <v>337.25</v>
          </cell>
        </row>
        <row r="4413">
          <cell r="R4413">
            <v>2046.71</v>
          </cell>
        </row>
        <row r="4414">
          <cell r="R4414">
            <v>409.61</v>
          </cell>
        </row>
        <row r="4415">
          <cell r="R4415">
            <v>1180.81</v>
          </cell>
        </row>
        <row r="4416">
          <cell r="R4416">
            <v>409.61</v>
          </cell>
        </row>
        <row r="4417">
          <cell r="R4417">
            <v>1503.65</v>
          </cell>
        </row>
        <row r="4418">
          <cell r="R4418">
            <v>2003.69</v>
          </cell>
        </row>
        <row r="4419">
          <cell r="R4419">
            <v>0</v>
          </cell>
        </row>
        <row r="4420">
          <cell r="R4420">
            <v>380.55</v>
          </cell>
        </row>
        <row r="4421">
          <cell r="R4421">
            <v>1877.68</v>
          </cell>
        </row>
        <row r="4422">
          <cell r="R4422">
            <v>409.61</v>
          </cell>
        </row>
        <row r="4423">
          <cell r="R4423">
            <v>1901.19</v>
          </cell>
        </row>
        <row r="4424">
          <cell r="R4424">
            <v>337.25</v>
          </cell>
        </row>
        <row r="4425">
          <cell r="R4425">
            <v>2033.52</v>
          </cell>
        </row>
        <row r="4426">
          <cell r="R4426">
            <v>1513.19</v>
          </cell>
        </row>
        <row r="4427">
          <cell r="R4427">
            <v>0</v>
          </cell>
        </row>
        <row r="4428">
          <cell r="R4428">
            <v>0</v>
          </cell>
        </row>
        <row r="4429">
          <cell r="R4429">
            <v>337.25</v>
          </cell>
        </row>
        <row r="4430">
          <cell r="R4430">
            <v>0</v>
          </cell>
        </row>
        <row r="4431">
          <cell r="R4431">
            <v>337.25</v>
          </cell>
        </row>
        <row r="4432">
          <cell r="R4432">
            <v>0</v>
          </cell>
        </row>
        <row r="4433">
          <cell r="R4433">
            <v>0</v>
          </cell>
        </row>
        <row r="4434">
          <cell r="R4434">
            <v>1918.13</v>
          </cell>
        </row>
        <row r="4435">
          <cell r="R4435">
            <v>337.25</v>
          </cell>
        </row>
        <row r="4436">
          <cell r="R4436">
            <v>2022.4</v>
          </cell>
        </row>
        <row r="4437">
          <cell r="R4437">
            <v>1180.81</v>
          </cell>
        </row>
        <row r="4438">
          <cell r="R4438">
            <v>0</v>
          </cell>
        </row>
        <row r="4439">
          <cell r="R4439">
            <v>1527.17</v>
          </cell>
        </row>
        <row r="4440">
          <cell r="R4440">
            <v>2180.14</v>
          </cell>
        </row>
        <row r="4441">
          <cell r="R4441">
            <v>1985.31</v>
          </cell>
        </row>
        <row r="4442">
          <cell r="R4442">
            <v>417.1</v>
          </cell>
        </row>
        <row r="4443">
          <cell r="R4443">
            <v>337.25</v>
          </cell>
        </row>
        <row r="4444">
          <cell r="R4444">
            <v>359.87</v>
          </cell>
        </row>
        <row r="4445">
          <cell r="R4445">
            <v>0</v>
          </cell>
        </row>
        <row r="4446">
          <cell r="R4446">
            <v>0</v>
          </cell>
        </row>
        <row r="4447">
          <cell r="R4447">
            <v>331.85</v>
          </cell>
        </row>
        <row r="4448">
          <cell r="R4448">
            <v>0</v>
          </cell>
        </row>
        <row r="4449">
          <cell r="R4449">
            <v>0</v>
          </cell>
        </row>
        <row r="4450">
          <cell r="R4450">
            <v>354.47</v>
          </cell>
        </row>
        <row r="4451">
          <cell r="R4451">
            <v>541.29999999999995</v>
          </cell>
        </row>
        <row r="4452">
          <cell r="R4452">
            <v>0</v>
          </cell>
        </row>
        <row r="4453">
          <cell r="R4453">
            <v>0</v>
          </cell>
        </row>
        <row r="4454">
          <cell r="R4454">
            <v>359.87</v>
          </cell>
        </row>
        <row r="4455">
          <cell r="R4455">
            <v>0</v>
          </cell>
        </row>
        <row r="4456">
          <cell r="R4456">
            <v>0</v>
          </cell>
        </row>
        <row r="4457">
          <cell r="R4457">
            <v>337.25</v>
          </cell>
        </row>
        <row r="4458">
          <cell r="R4458">
            <v>0</v>
          </cell>
        </row>
        <row r="4459">
          <cell r="R4459">
            <v>337.25</v>
          </cell>
        </row>
        <row r="4460">
          <cell r="R4460">
            <v>0</v>
          </cell>
        </row>
        <row r="4461">
          <cell r="R4461">
            <v>0</v>
          </cell>
        </row>
        <row r="4462">
          <cell r="R4462">
            <v>337.25</v>
          </cell>
        </row>
        <row r="4463">
          <cell r="R4463">
            <v>0</v>
          </cell>
        </row>
        <row r="4464">
          <cell r="R4464">
            <v>1397.99</v>
          </cell>
        </row>
        <row r="4465">
          <cell r="R4465">
            <v>3960.84</v>
          </cell>
        </row>
        <row r="4466">
          <cell r="R4466">
            <v>337.25</v>
          </cell>
        </row>
        <row r="4467">
          <cell r="R4467">
            <v>0</v>
          </cell>
        </row>
        <row r="4468">
          <cell r="R4468">
            <v>337.25</v>
          </cell>
        </row>
        <row r="4469">
          <cell r="R4469">
            <v>0</v>
          </cell>
        </row>
        <row r="4470">
          <cell r="R4470">
            <v>0</v>
          </cell>
        </row>
        <row r="4471">
          <cell r="R4471">
            <v>0</v>
          </cell>
        </row>
        <row r="4472">
          <cell r="R4472">
            <v>337.25</v>
          </cell>
        </row>
        <row r="4473">
          <cell r="R4473">
            <v>0</v>
          </cell>
        </row>
        <row r="4474">
          <cell r="R4474">
            <v>0</v>
          </cell>
        </row>
        <row r="4475">
          <cell r="R4475">
            <v>337.25</v>
          </cell>
        </row>
        <row r="4476">
          <cell r="R4476">
            <v>3754.12</v>
          </cell>
        </row>
        <row r="4477">
          <cell r="R4477">
            <v>337.25</v>
          </cell>
        </row>
        <row r="4478">
          <cell r="R4478">
            <v>337.25</v>
          </cell>
        </row>
        <row r="4479">
          <cell r="R4479">
            <v>0</v>
          </cell>
        </row>
        <row r="4480">
          <cell r="R4480">
            <v>2152.15</v>
          </cell>
        </row>
        <row r="4481">
          <cell r="R4481">
            <v>1972.76</v>
          </cell>
        </row>
        <row r="4482">
          <cell r="R4482">
            <v>337.25</v>
          </cell>
        </row>
        <row r="4483">
          <cell r="R4483">
            <v>532.11</v>
          </cell>
        </row>
        <row r="4484">
          <cell r="R4484">
            <v>0</v>
          </cell>
        </row>
        <row r="4485">
          <cell r="R4485">
            <v>532.11</v>
          </cell>
        </row>
        <row r="4486">
          <cell r="R4486">
            <v>1918.13</v>
          </cell>
        </row>
        <row r="4487">
          <cell r="R4487">
            <v>0</v>
          </cell>
        </row>
        <row r="4488">
          <cell r="R4488">
            <v>0</v>
          </cell>
        </row>
        <row r="4489">
          <cell r="R4489">
            <v>532.11</v>
          </cell>
        </row>
        <row r="4490">
          <cell r="R4490">
            <v>337.25</v>
          </cell>
        </row>
        <row r="4491">
          <cell r="R4491">
            <v>0</v>
          </cell>
        </row>
        <row r="4492">
          <cell r="R4492">
            <v>0</v>
          </cell>
        </row>
        <row r="4493">
          <cell r="R4493">
            <v>337.25</v>
          </cell>
        </row>
        <row r="4494">
          <cell r="R4494">
            <v>0</v>
          </cell>
        </row>
        <row r="4495">
          <cell r="R4495">
            <v>331.85</v>
          </cell>
        </row>
        <row r="4496">
          <cell r="R4496">
            <v>0</v>
          </cell>
        </row>
        <row r="4497">
          <cell r="R4497">
            <v>331.85</v>
          </cell>
        </row>
        <row r="4498">
          <cell r="R4498">
            <v>0</v>
          </cell>
        </row>
        <row r="4499">
          <cell r="R4499">
            <v>0</v>
          </cell>
        </row>
        <row r="4500">
          <cell r="R4500">
            <v>0</v>
          </cell>
        </row>
        <row r="4501">
          <cell r="R4501">
            <v>0</v>
          </cell>
        </row>
        <row r="4502">
          <cell r="R4502">
            <v>1918.13</v>
          </cell>
        </row>
        <row r="4503">
          <cell r="R4503">
            <v>0</v>
          </cell>
        </row>
        <row r="4504">
          <cell r="R4504">
            <v>0</v>
          </cell>
        </row>
        <row r="4505">
          <cell r="R4505">
            <v>376.5</v>
          </cell>
        </row>
        <row r="4506">
          <cell r="R4506">
            <v>0</v>
          </cell>
        </row>
        <row r="4507">
          <cell r="R4507">
            <v>368.96</v>
          </cell>
        </row>
        <row r="4508">
          <cell r="R4508">
            <v>0</v>
          </cell>
        </row>
        <row r="4509">
          <cell r="R4509">
            <v>0</v>
          </cell>
        </row>
        <row r="4510">
          <cell r="R4510">
            <v>2012.38</v>
          </cell>
        </row>
        <row r="4511">
          <cell r="R4511">
            <v>368.96</v>
          </cell>
        </row>
        <row r="4512">
          <cell r="R4512">
            <v>0</v>
          </cell>
        </row>
        <row r="4513">
          <cell r="R4513">
            <v>377.52</v>
          </cell>
        </row>
        <row r="4514">
          <cell r="R4514">
            <v>1731.97</v>
          </cell>
        </row>
        <row r="4515">
          <cell r="R4515">
            <v>411.21</v>
          </cell>
        </row>
        <row r="4516">
          <cell r="R4516">
            <v>404.2</v>
          </cell>
        </row>
        <row r="4517">
          <cell r="R4517">
            <v>0</v>
          </cell>
        </row>
        <row r="4518">
          <cell r="R4518">
            <v>4752.3999999999996</v>
          </cell>
        </row>
        <row r="4519">
          <cell r="R4519">
            <v>404.2</v>
          </cell>
        </row>
        <row r="4520">
          <cell r="R4520">
            <v>0</v>
          </cell>
        </row>
        <row r="4521">
          <cell r="R4521">
            <v>0</v>
          </cell>
        </row>
        <row r="4522">
          <cell r="R4522">
            <v>0</v>
          </cell>
        </row>
        <row r="4523">
          <cell r="R4523">
            <v>0</v>
          </cell>
        </row>
        <row r="4524">
          <cell r="R4524">
            <v>1314.8</v>
          </cell>
        </row>
        <row r="4525">
          <cell r="R4525">
            <v>0</v>
          </cell>
        </row>
        <row r="4526">
          <cell r="R4526">
            <v>0</v>
          </cell>
        </row>
        <row r="4527">
          <cell r="R4527">
            <v>0</v>
          </cell>
        </row>
        <row r="4528">
          <cell r="R4528">
            <v>0</v>
          </cell>
        </row>
        <row r="4529">
          <cell r="R4529">
            <v>1180.81</v>
          </cell>
        </row>
        <row r="4530">
          <cell r="R4530">
            <v>0</v>
          </cell>
        </row>
        <row r="4531">
          <cell r="R4531">
            <v>2360.66</v>
          </cell>
        </row>
        <row r="4532">
          <cell r="R4532">
            <v>0</v>
          </cell>
        </row>
        <row r="4533">
          <cell r="R4533">
            <v>0</v>
          </cell>
        </row>
        <row r="4534">
          <cell r="R4534">
            <v>1817.59</v>
          </cell>
        </row>
        <row r="4535">
          <cell r="R4535">
            <v>1769.95</v>
          </cell>
        </row>
        <row r="4536">
          <cell r="R4536">
            <v>0</v>
          </cell>
        </row>
        <row r="4537">
          <cell r="R4537">
            <v>0</v>
          </cell>
        </row>
        <row r="4538">
          <cell r="R4538">
            <v>1731.97</v>
          </cell>
        </row>
        <row r="4539">
          <cell r="R4539">
            <v>365.92</v>
          </cell>
        </row>
        <row r="4540">
          <cell r="R4540">
            <v>0</v>
          </cell>
        </row>
        <row r="4541">
          <cell r="R4541">
            <v>1186</v>
          </cell>
        </row>
        <row r="4542">
          <cell r="R4542">
            <v>0</v>
          </cell>
        </row>
        <row r="4543">
          <cell r="R4543">
            <v>0</v>
          </cell>
        </row>
        <row r="4544">
          <cell r="R4544">
            <v>0</v>
          </cell>
        </row>
        <row r="4545">
          <cell r="R4545">
            <v>0</v>
          </cell>
        </row>
        <row r="4546">
          <cell r="R4546">
            <v>0</v>
          </cell>
        </row>
        <row r="4547">
          <cell r="R4547">
            <v>471.11</v>
          </cell>
        </row>
        <row r="4548">
          <cell r="R4548">
            <v>630.96</v>
          </cell>
        </row>
        <row r="4549">
          <cell r="R4549">
            <v>0</v>
          </cell>
        </row>
        <row r="4550">
          <cell r="R4550">
            <v>2449.85</v>
          </cell>
        </row>
        <row r="4551">
          <cell r="R4551">
            <v>630.96</v>
          </cell>
        </row>
        <row r="4552">
          <cell r="R4552">
            <v>0</v>
          </cell>
        </row>
        <row r="4553">
          <cell r="R4553">
            <v>0</v>
          </cell>
        </row>
        <row r="4554">
          <cell r="R4554">
            <v>0</v>
          </cell>
        </row>
        <row r="4555">
          <cell r="R4555">
            <v>311.58999999999997</v>
          </cell>
        </row>
        <row r="4556">
          <cell r="R4556">
            <v>630.96</v>
          </cell>
        </row>
        <row r="4557">
          <cell r="R4557">
            <v>0</v>
          </cell>
        </row>
        <row r="4558">
          <cell r="R4558">
            <v>356.73</v>
          </cell>
        </row>
        <row r="4559">
          <cell r="R4559">
            <v>8827.77</v>
          </cell>
        </row>
        <row r="4560">
          <cell r="R4560">
            <v>0</v>
          </cell>
        </row>
        <row r="4561">
          <cell r="R4561">
            <v>0</v>
          </cell>
        </row>
        <row r="4562">
          <cell r="R4562">
            <v>0</v>
          </cell>
        </row>
        <row r="4563">
          <cell r="R4563">
            <v>0</v>
          </cell>
        </row>
        <row r="4564">
          <cell r="R4564">
            <v>0</v>
          </cell>
        </row>
        <row r="4565">
          <cell r="R4565">
            <v>1180.81</v>
          </cell>
        </row>
        <row r="4566">
          <cell r="R4566">
            <v>0</v>
          </cell>
        </row>
        <row r="4567">
          <cell r="R4567">
            <v>471.11</v>
          </cell>
        </row>
        <row r="4568">
          <cell r="R4568">
            <v>260.60000000000002</v>
          </cell>
        </row>
        <row r="4569">
          <cell r="R4569">
            <v>1180.81</v>
          </cell>
        </row>
        <row r="4570">
          <cell r="R4570">
            <v>0</v>
          </cell>
        </row>
        <row r="4571">
          <cell r="R4571">
            <v>0</v>
          </cell>
        </row>
        <row r="4572">
          <cell r="R4572">
            <v>1180.81</v>
          </cell>
        </row>
        <row r="4573">
          <cell r="R4573">
            <v>532.11</v>
          </cell>
        </row>
        <row r="4574">
          <cell r="R4574">
            <v>532.11</v>
          </cell>
        </row>
        <row r="4575">
          <cell r="R4575">
            <v>7553.02</v>
          </cell>
        </row>
        <row r="4576">
          <cell r="R4576">
            <v>0</v>
          </cell>
        </row>
        <row r="4577">
          <cell r="R4577">
            <v>5025.84</v>
          </cell>
        </row>
        <row r="4578">
          <cell r="R4578">
            <v>2585.54</v>
          </cell>
        </row>
        <row r="4579">
          <cell r="R4579">
            <v>1180.81</v>
          </cell>
        </row>
        <row r="4580">
          <cell r="R4580">
            <v>0</v>
          </cell>
        </row>
        <row r="4581">
          <cell r="R4581">
            <v>2513.71</v>
          </cell>
        </row>
        <row r="4582">
          <cell r="R4582">
            <v>2526.67</v>
          </cell>
        </row>
        <row r="4583">
          <cell r="R4583">
            <v>2492.11</v>
          </cell>
        </row>
        <row r="4584">
          <cell r="R4584">
            <v>1180.81</v>
          </cell>
        </row>
        <row r="4585">
          <cell r="R4585">
            <v>0</v>
          </cell>
        </row>
        <row r="4586">
          <cell r="R4586">
            <v>0</v>
          </cell>
        </row>
        <row r="4587">
          <cell r="R4587">
            <v>0</v>
          </cell>
        </row>
        <row r="4588">
          <cell r="R4588">
            <v>0</v>
          </cell>
        </row>
        <row r="4589">
          <cell r="R4589">
            <v>1646.29</v>
          </cell>
        </row>
        <row r="4590">
          <cell r="R4590">
            <v>5843.18</v>
          </cell>
        </row>
        <row r="4591">
          <cell r="R4591">
            <v>0</v>
          </cell>
        </row>
        <row r="4592">
          <cell r="R4592">
            <v>0</v>
          </cell>
        </row>
        <row r="4593">
          <cell r="R4593">
            <v>0</v>
          </cell>
        </row>
        <row r="4594">
          <cell r="R4594">
            <v>0</v>
          </cell>
        </row>
        <row r="4595">
          <cell r="R4595">
            <v>0</v>
          </cell>
        </row>
        <row r="4596">
          <cell r="R4596">
            <v>0</v>
          </cell>
        </row>
        <row r="4597">
          <cell r="R4597">
            <v>0</v>
          </cell>
        </row>
        <row r="4598">
          <cell r="R4598">
            <v>0</v>
          </cell>
        </row>
        <row r="4599">
          <cell r="R4599">
            <v>0</v>
          </cell>
        </row>
        <row r="4600">
          <cell r="R4600">
            <v>0</v>
          </cell>
        </row>
        <row r="4601">
          <cell r="R4601">
            <v>0</v>
          </cell>
        </row>
        <row r="4602">
          <cell r="R4602">
            <v>0</v>
          </cell>
        </row>
        <row r="4603">
          <cell r="R4603">
            <v>0</v>
          </cell>
        </row>
        <row r="4604">
          <cell r="R4604">
            <v>0</v>
          </cell>
        </row>
        <row r="4605">
          <cell r="R4605">
            <v>0</v>
          </cell>
        </row>
        <row r="4606">
          <cell r="R4606">
            <v>0</v>
          </cell>
        </row>
        <row r="4607">
          <cell r="R4607">
            <v>404.16</v>
          </cell>
        </row>
        <row r="4608">
          <cell r="R4608">
            <v>0</v>
          </cell>
        </row>
        <row r="4609">
          <cell r="R4609">
            <v>1162.54</v>
          </cell>
        </row>
        <row r="4610">
          <cell r="R4610">
            <v>1180.81</v>
          </cell>
        </row>
        <row r="4611">
          <cell r="R4611">
            <v>0</v>
          </cell>
        </row>
        <row r="4612">
          <cell r="R4612">
            <v>1180.81</v>
          </cell>
        </row>
        <row r="4613">
          <cell r="R4613">
            <v>0</v>
          </cell>
        </row>
        <row r="4614">
          <cell r="R4614">
            <v>0</v>
          </cell>
        </row>
        <row r="4615">
          <cell r="R4615">
            <v>0</v>
          </cell>
        </row>
        <row r="4616">
          <cell r="R4616">
            <v>0</v>
          </cell>
        </row>
        <row r="4617">
          <cell r="R4617">
            <v>404.16</v>
          </cell>
        </row>
        <row r="4618">
          <cell r="R4618">
            <v>0</v>
          </cell>
        </row>
        <row r="4619">
          <cell r="R4619">
            <v>343.01</v>
          </cell>
        </row>
        <row r="4620">
          <cell r="R4620">
            <v>404.16</v>
          </cell>
        </row>
        <row r="4621">
          <cell r="R4621">
            <v>0</v>
          </cell>
        </row>
        <row r="4622">
          <cell r="R4622">
            <v>0</v>
          </cell>
        </row>
        <row r="4623">
          <cell r="R4623">
            <v>0</v>
          </cell>
        </row>
        <row r="4624">
          <cell r="R4624">
            <v>0</v>
          </cell>
        </row>
        <row r="4625">
          <cell r="R4625">
            <v>0</v>
          </cell>
        </row>
        <row r="4626">
          <cell r="R4626">
            <v>0</v>
          </cell>
        </row>
        <row r="4627">
          <cell r="R4627">
            <v>0</v>
          </cell>
        </row>
        <row r="4628">
          <cell r="R4628">
            <v>6557.65</v>
          </cell>
        </row>
        <row r="4629">
          <cell r="R4629">
            <v>0</v>
          </cell>
        </row>
        <row r="4630">
          <cell r="R4630">
            <v>311.2</v>
          </cell>
        </row>
        <row r="4631">
          <cell r="R4631">
            <v>0</v>
          </cell>
        </row>
        <row r="4632">
          <cell r="R4632">
            <v>311.2</v>
          </cell>
        </row>
        <row r="4633">
          <cell r="R4633">
            <v>0</v>
          </cell>
        </row>
        <row r="4634">
          <cell r="R4634">
            <v>1972.76</v>
          </cell>
        </row>
        <row r="4635">
          <cell r="R4635">
            <v>0</v>
          </cell>
        </row>
        <row r="4636">
          <cell r="R4636">
            <v>0</v>
          </cell>
        </row>
        <row r="4637">
          <cell r="R4637">
            <v>0</v>
          </cell>
        </row>
        <row r="4638">
          <cell r="R4638">
            <v>0</v>
          </cell>
        </row>
        <row r="4639">
          <cell r="R4639">
            <v>0</v>
          </cell>
        </row>
        <row r="4640">
          <cell r="R4640">
            <v>311.2</v>
          </cell>
        </row>
        <row r="4641">
          <cell r="R4641">
            <v>0</v>
          </cell>
        </row>
        <row r="4642">
          <cell r="R4642">
            <v>0</v>
          </cell>
        </row>
        <row r="4643">
          <cell r="R4643">
            <v>0</v>
          </cell>
        </row>
        <row r="4644">
          <cell r="R4644">
            <v>0</v>
          </cell>
        </row>
        <row r="4645">
          <cell r="R4645">
            <v>0</v>
          </cell>
        </row>
        <row r="4646">
          <cell r="R4646">
            <v>0</v>
          </cell>
        </row>
        <row r="4647">
          <cell r="R4647">
            <v>893.51</v>
          </cell>
        </row>
        <row r="4648">
          <cell r="R4648">
            <v>0</v>
          </cell>
        </row>
        <row r="4649">
          <cell r="R4649">
            <v>0</v>
          </cell>
        </row>
        <row r="4650">
          <cell r="R4650">
            <v>0</v>
          </cell>
        </row>
        <row r="4651">
          <cell r="R4651">
            <v>0</v>
          </cell>
        </row>
        <row r="4652">
          <cell r="R4652">
            <v>0</v>
          </cell>
        </row>
        <row r="4653">
          <cell r="R4653">
            <v>0</v>
          </cell>
        </row>
        <row r="4654">
          <cell r="R4654">
            <v>1188.5999999999999</v>
          </cell>
        </row>
        <row r="4655">
          <cell r="R4655">
            <v>0</v>
          </cell>
        </row>
        <row r="4656">
          <cell r="R4656">
            <v>0</v>
          </cell>
        </row>
        <row r="4657">
          <cell r="R4657">
            <v>0</v>
          </cell>
        </row>
        <row r="4658">
          <cell r="R4658">
            <v>0</v>
          </cell>
        </row>
        <row r="4659">
          <cell r="R4659">
            <v>1774.24</v>
          </cell>
        </row>
        <row r="4660">
          <cell r="R4660">
            <v>0</v>
          </cell>
        </row>
        <row r="4661">
          <cell r="R4661">
            <v>0</v>
          </cell>
        </row>
        <row r="4662">
          <cell r="R4662">
            <v>0</v>
          </cell>
        </row>
        <row r="4663">
          <cell r="R4663">
            <v>0</v>
          </cell>
        </row>
        <row r="4664">
          <cell r="R4664">
            <v>0</v>
          </cell>
        </row>
        <row r="4665">
          <cell r="R4665">
            <v>0</v>
          </cell>
        </row>
        <row r="4666">
          <cell r="R4666">
            <v>0</v>
          </cell>
        </row>
        <row r="4667">
          <cell r="R4667">
            <v>0</v>
          </cell>
        </row>
        <row r="4668">
          <cell r="R4668">
            <v>0</v>
          </cell>
        </row>
        <row r="4669">
          <cell r="R4669">
            <v>0</v>
          </cell>
        </row>
        <row r="4670">
          <cell r="R4670">
            <v>0</v>
          </cell>
        </row>
        <row r="4671">
          <cell r="R4671">
            <v>291.93</v>
          </cell>
        </row>
        <row r="4672">
          <cell r="R4672">
            <v>0</v>
          </cell>
        </row>
        <row r="4673">
          <cell r="R4673">
            <v>0</v>
          </cell>
        </row>
        <row r="4674">
          <cell r="R4674">
            <v>0</v>
          </cell>
        </row>
        <row r="4675">
          <cell r="R4675">
            <v>0</v>
          </cell>
        </row>
        <row r="4676">
          <cell r="R4676">
            <v>0</v>
          </cell>
        </row>
        <row r="4677">
          <cell r="R4677">
            <v>0</v>
          </cell>
        </row>
        <row r="4678">
          <cell r="R4678">
            <v>0</v>
          </cell>
        </row>
        <row r="4679">
          <cell r="R4679">
            <v>0</v>
          </cell>
        </row>
        <row r="4680">
          <cell r="R4680">
            <v>0</v>
          </cell>
        </row>
        <row r="4681">
          <cell r="R4681">
            <v>3411.28</v>
          </cell>
        </row>
        <row r="4682">
          <cell r="R4682">
            <v>0</v>
          </cell>
        </row>
        <row r="4683">
          <cell r="R4683">
            <v>0</v>
          </cell>
        </row>
        <row r="4684">
          <cell r="R4684">
            <v>352.11</v>
          </cell>
        </row>
        <row r="4685">
          <cell r="R4685">
            <v>0</v>
          </cell>
        </row>
        <row r="4686">
          <cell r="R4686">
            <v>0</v>
          </cell>
        </row>
        <row r="4687">
          <cell r="R4687">
            <v>0</v>
          </cell>
        </row>
        <row r="4688">
          <cell r="R4688">
            <v>0</v>
          </cell>
        </row>
        <row r="4689">
          <cell r="R4689">
            <v>0</v>
          </cell>
        </row>
        <row r="4690">
          <cell r="R4690">
            <v>0</v>
          </cell>
        </row>
        <row r="4691">
          <cell r="R4691">
            <v>0</v>
          </cell>
        </row>
        <row r="4692">
          <cell r="R4692">
            <v>0</v>
          </cell>
        </row>
        <row r="4693">
          <cell r="R4693">
            <v>0</v>
          </cell>
        </row>
        <row r="4694">
          <cell r="R4694">
            <v>0</v>
          </cell>
        </row>
        <row r="4695">
          <cell r="R4695">
            <v>0</v>
          </cell>
        </row>
        <row r="4696">
          <cell r="R4696">
            <v>0</v>
          </cell>
        </row>
        <row r="4697">
          <cell r="R4697">
            <v>0</v>
          </cell>
        </row>
        <row r="4698">
          <cell r="R4698">
            <v>0</v>
          </cell>
        </row>
        <row r="4699">
          <cell r="R4699">
            <v>0</v>
          </cell>
        </row>
        <row r="4700">
          <cell r="R4700">
            <v>0</v>
          </cell>
        </row>
        <row r="4701">
          <cell r="R4701">
            <v>0</v>
          </cell>
        </row>
        <row r="4702">
          <cell r="R4702">
            <v>0</v>
          </cell>
        </row>
        <row r="4703">
          <cell r="R4703">
            <v>0</v>
          </cell>
        </row>
        <row r="4704">
          <cell r="R4704">
            <v>0</v>
          </cell>
        </row>
        <row r="4705">
          <cell r="R4705">
            <v>0</v>
          </cell>
        </row>
        <row r="4706">
          <cell r="R4706">
            <v>0</v>
          </cell>
        </row>
        <row r="4707">
          <cell r="R4707">
            <v>0</v>
          </cell>
        </row>
        <row r="4708">
          <cell r="R4708">
            <v>0</v>
          </cell>
        </row>
        <row r="4709">
          <cell r="R4709">
            <v>0</v>
          </cell>
        </row>
        <row r="4710">
          <cell r="R4710">
            <v>0</v>
          </cell>
        </row>
        <row r="4711">
          <cell r="R4711">
            <v>0</v>
          </cell>
        </row>
        <row r="4712">
          <cell r="R4712">
            <v>0</v>
          </cell>
        </row>
        <row r="4713">
          <cell r="R4713">
            <v>0</v>
          </cell>
        </row>
        <row r="4714">
          <cell r="R4714">
            <v>0</v>
          </cell>
        </row>
        <row r="4715">
          <cell r="R4715">
            <v>0</v>
          </cell>
        </row>
        <row r="4716">
          <cell r="R4716">
            <v>0</v>
          </cell>
        </row>
        <row r="4717">
          <cell r="R4717">
            <v>0</v>
          </cell>
        </row>
        <row r="4718">
          <cell r="R4718">
            <v>0</v>
          </cell>
        </row>
        <row r="4719">
          <cell r="R4719">
            <v>0</v>
          </cell>
        </row>
        <row r="4720">
          <cell r="R4720">
            <v>0</v>
          </cell>
        </row>
        <row r="4721">
          <cell r="R4721">
            <v>0</v>
          </cell>
        </row>
        <row r="4722">
          <cell r="R4722">
            <v>0</v>
          </cell>
        </row>
        <row r="4723">
          <cell r="R4723">
            <v>0</v>
          </cell>
        </row>
        <row r="4724">
          <cell r="R4724">
            <v>1695.58</v>
          </cell>
        </row>
        <row r="4725">
          <cell r="R4725">
            <v>420.8</v>
          </cell>
        </row>
        <row r="4726">
          <cell r="R4726">
            <v>0</v>
          </cell>
        </row>
        <row r="4727">
          <cell r="R4727">
            <v>0</v>
          </cell>
        </row>
        <row r="4728">
          <cell r="R4728">
            <v>0</v>
          </cell>
        </row>
        <row r="4729">
          <cell r="R4729">
            <v>0</v>
          </cell>
        </row>
        <row r="4730">
          <cell r="R4730">
            <v>420.8</v>
          </cell>
        </row>
        <row r="4731">
          <cell r="R4731">
            <v>0</v>
          </cell>
        </row>
        <row r="4732">
          <cell r="R4732">
            <v>0</v>
          </cell>
        </row>
        <row r="4733">
          <cell r="R4733">
            <v>0</v>
          </cell>
        </row>
        <row r="4734">
          <cell r="R4734">
            <v>0</v>
          </cell>
        </row>
        <row r="4735">
          <cell r="R4735">
            <v>1604.41</v>
          </cell>
        </row>
        <row r="4736">
          <cell r="R4736">
            <v>0</v>
          </cell>
        </row>
        <row r="4737">
          <cell r="R4737">
            <v>0</v>
          </cell>
        </row>
        <row r="4738">
          <cell r="R4738">
            <v>0</v>
          </cell>
        </row>
        <row r="4739">
          <cell r="R4739">
            <v>0</v>
          </cell>
        </row>
        <row r="4740">
          <cell r="R4740">
            <v>0</v>
          </cell>
        </row>
        <row r="4741">
          <cell r="R4741">
            <v>0</v>
          </cell>
        </row>
        <row r="4742">
          <cell r="R4742">
            <v>0</v>
          </cell>
        </row>
        <row r="4743">
          <cell r="R4743">
            <v>412.43</v>
          </cell>
        </row>
        <row r="4744">
          <cell r="R4744">
            <v>0</v>
          </cell>
        </row>
        <row r="4745">
          <cell r="R4745">
            <v>6469.18</v>
          </cell>
        </row>
        <row r="4746">
          <cell r="R4746">
            <v>438.53</v>
          </cell>
        </row>
        <row r="4747">
          <cell r="R4747">
            <v>0</v>
          </cell>
        </row>
        <row r="4748">
          <cell r="R4748">
            <v>0</v>
          </cell>
        </row>
        <row r="4749">
          <cell r="R4749">
            <v>0</v>
          </cell>
        </row>
        <row r="4750">
          <cell r="R4750">
            <v>0</v>
          </cell>
        </row>
        <row r="4751">
          <cell r="R4751">
            <v>0</v>
          </cell>
        </row>
        <row r="4752">
          <cell r="R4752">
            <v>0</v>
          </cell>
        </row>
        <row r="4753">
          <cell r="R4753">
            <v>0</v>
          </cell>
        </row>
        <row r="4754">
          <cell r="R4754">
            <v>8466.51</v>
          </cell>
        </row>
        <row r="4755">
          <cell r="R4755">
            <v>0</v>
          </cell>
        </row>
        <row r="4756">
          <cell r="R4756">
            <v>0</v>
          </cell>
        </row>
        <row r="4757">
          <cell r="R4757">
            <v>0</v>
          </cell>
        </row>
        <row r="4758">
          <cell r="R4758">
            <v>0</v>
          </cell>
        </row>
        <row r="4759">
          <cell r="R4759">
            <v>0</v>
          </cell>
        </row>
        <row r="4760">
          <cell r="R4760">
            <v>0</v>
          </cell>
        </row>
        <row r="4761">
          <cell r="R4761">
            <v>0</v>
          </cell>
        </row>
        <row r="4762">
          <cell r="R4762">
            <v>6469.18</v>
          </cell>
        </row>
        <row r="4763">
          <cell r="R4763">
            <v>0</v>
          </cell>
        </row>
        <row r="4764">
          <cell r="R4764">
            <v>0</v>
          </cell>
        </row>
        <row r="4765">
          <cell r="R4765">
            <v>311.2</v>
          </cell>
        </row>
        <row r="4766">
          <cell r="R4766">
            <v>0</v>
          </cell>
        </row>
        <row r="4767">
          <cell r="R4767">
            <v>0</v>
          </cell>
        </row>
        <row r="4768">
          <cell r="R4768">
            <v>0</v>
          </cell>
        </row>
        <row r="4769">
          <cell r="R4769">
            <v>0</v>
          </cell>
        </row>
        <row r="4770">
          <cell r="R4770">
            <v>0</v>
          </cell>
        </row>
        <row r="4771">
          <cell r="R4771">
            <v>0</v>
          </cell>
        </row>
        <row r="4772">
          <cell r="R4772">
            <v>0</v>
          </cell>
        </row>
        <row r="4773">
          <cell r="R4773">
            <v>0</v>
          </cell>
        </row>
        <row r="4774">
          <cell r="R4774">
            <v>367.22</v>
          </cell>
        </row>
        <row r="4775">
          <cell r="R4775">
            <v>0</v>
          </cell>
        </row>
        <row r="4776">
          <cell r="R4776">
            <v>311.2</v>
          </cell>
        </row>
        <row r="4777">
          <cell r="R4777">
            <v>412.43</v>
          </cell>
        </row>
        <row r="4778">
          <cell r="R4778">
            <v>0</v>
          </cell>
        </row>
        <row r="4779">
          <cell r="R4779">
            <v>0</v>
          </cell>
        </row>
        <row r="4780">
          <cell r="R4780">
            <v>311.2</v>
          </cell>
        </row>
        <row r="4781">
          <cell r="R4781">
            <v>0</v>
          </cell>
        </row>
        <row r="4782">
          <cell r="R4782">
            <v>0</v>
          </cell>
        </row>
        <row r="4783">
          <cell r="R4783">
            <v>0</v>
          </cell>
        </row>
        <row r="4784">
          <cell r="R4784">
            <v>0</v>
          </cell>
        </row>
        <row r="4785">
          <cell r="R4785">
            <v>0</v>
          </cell>
        </row>
        <row r="4786">
          <cell r="R4786">
            <v>311.2</v>
          </cell>
        </row>
        <row r="4787">
          <cell r="R4787">
            <v>0</v>
          </cell>
        </row>
        <row r="4788">
          <cell r="R4788">
            <v>0</v>
          </cell>
        </row>
        <row r="4789">
          <cell r="R4789">
            <v>311.2</v>
          </cell>
        </row>
        <row r="4790">
          <cell r="R4790">
            <v>0</v>
          </cell>
        </row>
        <row r="4791">
          <cell r="R4791">
            <v>367.22</v>
          </cell>
        </row>
        <row r="4792">
          <cell r="R4792">
            <v>0</v>
          </cell>
        </row>
        <row r="4793">
          <cell r="R4793">
            <v>0</v>
          </cell>
        </row>
        <row r="4794">
          <cell r="R4794">
            <v>0</v>
          </cell>
        </row>
        <row r="4795">
          <cell r="R4795">
            <v>0</v>
          </cell>
        </row>
        <row r="4796">
          <cell r="R4796">
            <v>0</v>
          </cell>
        </row>
        <row r="4797">
          <cell r="R4797">
            <v>0</v>
          </cell>
        </row>
        <row r="4798">
          <cell r="R4798">
            <v>0</v>
          </cell>
        </row>
        <row r="4799">
          <cell r="R4799">
            <v>0</v>
          </cell>
        </row>
        <row r="4800">
          <cell r="R4800">
            <v>0</v>
          </cell>
        </row>
        <row r="4801">
          <cell r="R4801">
            <v>0</v>
          </cell>
        </row>
        <row r="4802">
          <cell r="R4802">
            <v>0</v>
          </cell>
        </row>
        <row r="4803">
          <cell r="R4803">
            <v>0</v>
          </cell>
        </row>
        <row r="4804">
          <cell r="R4804">
            <v>0</v>
          </cell>
        </row>
        <row r="4805">
          <cell r="R4805">
            <v>0</v>
          </cell>
        </row>
        <row r="4806">
          <cell r="R4806">
            <v>0</v>
          </cell>
        </row>
        <row r="4807">
          <cell r="R4807">
            <v>0</v>
          </cell>
        </row>
        <row r="4808">
          <cell r="R4808">
            <v>0</v>
          </cell>
        </row>
        <row r="4809">
          <cell r="R4809">
            <v>0</v>
          </cell>
        </row>
        <row r="4810">
          <cell r="R4810">
            <v>0</v>
          </cell>
        </row>
        <row r="4811">
          <cell r="R4811">
            <v>0</v>
          </cell>
        </row>
        <row r="4812">
          <cell r="R4812">
            <v>358.82</v>
          </cell>
        </row>
        <row r="4813">
          <cell r="R4813">
            <v>0</v>
          </cell>
        </row>
        <row r="4814">
          <cell r="R4814">
            <v>0</v>
          </cell>
        </row>
        <row r="4815">
          <cell r="R4815">
            <v>0</v>
          </cell>
        </row>
        <row r="4816">
          <cell r="R4816">
            <v>0</v>
          </cell>
        </row>
        <row r="4817">
          <cell r="R4817">
            <v>0</v>
          </cell>
        </row>
        <row r="4818">
          <cell r="R4818">
            <v>0</v>
          </cell>
        </row>
        <row r="4819">
          <cell r="R4819">
            <v>0</v>
          </cell>
        </row>
        <row r="4820">
          <cell r="R4820">
            <v>0</v>
          </cell>
        </row>
        <row r="4821">
          <cell r="R4821">
            <v>404.78</v>
          </cell>
        </row>
        <row r="4822">
          <cell r="R4822">
            <v>0</v>
          </cell>
        </row>
        <row r="4823">
          <cell r="R4823">
            <v>1628.62</v>
          </cell>
        </row>
        <row r="4824">
          <cell r="R4824">
            <v>466.12</v>
          </cell>
        </row>
        <row r="4825">
          <cell r="R4825">
            <v>0</v>
          </cell>
        </row>
        <row r="4826">
          <cell r="R4826">
            <v>298.72000000000003</v>
          </cell>
        </row>
        <row r="4827">
          <cell r="R4827">
            <v>404.78</v>
          </cell>
        </row>
        <row r="4828">
          <cell r="R4828">
            <v>2010.3</v>
          </cell>
        </row>
        <row r="4829">
          <cell r="R4829">
            <v>393.66</v>
          </cell>
        </row>
        <row r="4830">
          <cell r="R4830">
            <v>0</v>
          </cell>
        </row>
        <row r="4831">
          <cell r="R4831">
            <v>358.82</v>
          </cell>
        </row>
        <row r="4832">
          <cell r="R4832">
            <v>0</v>
          </cell>
        </row>
        <row r="4833">
          <cell r="R4833">
            <v>0</v>
          </cell>
        </row>
        <row r="4834">
          <cell r="R4834">
            <v>466.12</v>
          </cell>
        </row>
        <row r="4835">
          <cell r="R4835">
            <v>0</v>
          </cell>
        </row>
        <row r="4836">
          <cell r="R4836">
            <v>0</v>
          </cell>
        </row>
        <row r="4837">
          <cell r="R4837">
            <v>0</v>
          </cell>
        </row>
        <row r="4838">
          <cell r="R4838">
            <v>0</v>
          </cell>
        </row>
        <row r="4839">
          <cell r="R4839">
            <v>305.64</v>
          </cell>
        </row>
        <row r="4840">
          <cell r="R4840">
            <v>0</v>
          </cell>
        </row>
        <row r="4841">
          <cell r="R4841">
            <v>0</v>
          </cell>
        </row>
        <row r="4842">
          <cell r="R4842">
            <v>0</v>
          </cell>
        </row>
        <row r="4843">
          <cell r="R4843">
            <v>393.66</v>
          </cell>
        </row>
        <row r="4844">
          <cell r="R4844">
            <v>0</v>
          </cell>
        </row>
        <row r="4845">
          <cell r="R4845">
            <v>0</v>
          </cell>
        </row>
        <row r="4846">
          <cell r="R4846">
            <v>420.8</v>
          </cell>
        </row>
        <row r="4847">
          <cell r="R4847">
            <v>0</v>
          </cell>
        </row>
        <row r="4848">
          <cell r="R4848">
            <v>0</v>
          </cell>
        </row>
        <row r="4849">
          <cell r="R4849">
            <v>0</v>
          </cell>
        </row>
        <row r="4850">
          <cell r="R4850">
            <v>404.78</v>
          </cell>
        </row>
        <row r="4851">
          <cell r="R4851">
            <v>364.98</v>
          </cell>
        </row>
        <row r="4852">
          <cell r="R4852">
            <v>1141.82</v>
          </cell>
        </row>
        <row r="4853">
          <cell r="R4853">
            <v>8072.93</v>
          </cell>
        </row>
        <row r="4854">
          <cell r="R4854">
            <v>1840.31</v>
          </cell>
        </row>
        <row r="4855">
          <cell r="R4855">
            <v>1161.97</v>
          </cell>
        </row>
        <row r="4856">
          <cell r="R4856">
            <v>1933.11</v>
          </cell>
        </row>
        <row r="4857">
          <cell r="R4857">
            <v>1141.82</v>
          </cell>
        </row>
        <row r="4858">
          <cell r="R4858">
            <v>556.63</v>
          </cell>
        </row>
        <row r="4859">
          <cell r="R4859">
            <v>0</v>
          </cell>
        </row>
        <row r="4860">
          <cell r="R4860">
            <v>0</v>
          </cell>
        </row>
        <row r="4861">
          <cell r="R4861">
            <v>0</v>
          </cell>
        </row>
        <row r="4862">
          <cell r="R4862">
            <v>356.73</v>
          </cell>
        </row>
        <row r="4863">
          <cell r="R4863">
            <v>305.64</v>
          </cell>
        </row>
        <row r="4864">
          <cell r="R4864">
            <v>0</v>
          </cell>
        </row>
        <row r="4865">
          <cell r="R4865">
            <v>1933.11</v>
          </cell>
        </row>
        <row r="4866">
          <cell r="R4866">
            <v>298.72000000000003</v>
          </cell>
        </row>
        <row r="4867">
          <cell r="R4867">
            <v>393.66</v>
          </cell>
        </row>
        <row r="4868">
          <cell r="R4868">
            <v>412.43</v>
          </cell>
        </row>
        <row r="4869">
          <cell r="R4869">
            <v>347.46</v>
          </cell>
        </row>
        <row r="4870">
          <cell r="R4870">
            <v>305.64</v>
          </cell>
        </row>
        <row r="4871">
          <cell r="R4871">
            <v>1497.27</v>
          </cell>
        </row>
        <row r="4872">
          <cell r="R4872">
            <v>285.2</v>
          </cell>
        </row>
        <row r="4873">
          <cell r="R4873">
            <v>0</v>
          </cell>
        </row>
        <row r="4874">
          <cell r="R4874">
            <v>0</v>
          </cell>
        </row>
        <row r="4875">
          <cell r="R4875">
            <v>472.83</v>
          </cell>
        </row>
        <row r="4876">
          <cell r="R4876">
            <v>1131.51</v>
          </cell>
        </row>
        <row r="4877">
          <cell r="R4877">
            <v>0</v>
          </cell>
        </row>
        <row r="4878">
          <cell r="R4878">
            <v>0</v>
          </cell>
        </row>
        <row r="4879">
          <cell r="R4879">
            <v>298.72000000000003</v>
          </cell>
        </row>
        <row r="4880">
          <cell r="R4880">
            <v>472.83</v>
          </cell>
        </row>
        <row r="4881">
          <cell r="R4881">
            <v>1124.48</v>
          </cell>
        </row>
        <row r="4882">
          <cell r="R4882">
            <v>0</v>
          </cell>
        </row>
        <row r="4883">
          <cell r="R4883">
            <v>0</v>
          </cell>
        </row>
        <row r="4884">
          <cell r="R4884">
            <v>364.98</v>
          </cell>
        </row>
        <row r="4885">
          <cell r="R4885">
            <v>472.83</v>
          </cell>
        </row>
        <row r="4886">
          <cell r="R4886">
            <v>412.43</v>
          </cell>
        </row>
        <row r="4887">
          <cell r="R4887">
            <v>0</v>
          </cell>
        </row>
        <row r="4888">
          <cell r="R4888">
            <v>1180.81</v>
          </cell>
        </row>
        <row r="4889">
          <cell r="R4889">
            <v>0</v>
          </cell>
        </row>
        <row r="4890">
          <cell r="R4890">
            <v>0</v>
          </cell>
        </row>
        <row r="4891">
          <cell r="R4891">
            <v>0</v>
          </cell>
        </row>
        <row r="4892">
          <cell r="R4892">
            <v>420.8</v>
          </cell>
        </row>
        <row r="4893">
          <cell r="R4893">
            <v>0</v>
          </cell>
        </row>
        <row r="4894">
          <cell r="R4894">
            <v>364.98</v>
          </cell>
        </row>
        <row r="4895">
          <cell r="R4895">
            <v>0</v>
          </cell>
        </row>
        <row r="4896">
          <cell r="R4896">
            <v>0</v>
          </cell>
        </row>
        <row r="4897">
          <cell r="R4897">
            <v>1211.08</v>
          </cell>
        </row>
        <row r="4898">
          <cell r="R4898">
            <v>0</v>
          </cell>
        </row>
        <row r="4899">
          <cell r="R4899">
            <v>0</v>
          </cell>
        </row>
        <row r="4900">
          <cell r="R4900">
            <v>0</v>
          </cell>
        </row>
        <row r="4901">
          <cell r="R4901">
            <v>0</v>
          </cell>
        </row>
        <row r="4902">
          <cell r="R4902">
            <v>0</v>
          </cell>
        </row>
        <row r="4903">
          <cell r="R4903">
            <v>0</v>
          </cell>
        </row>
        <row r="4904">
          <cell r="R4904">
            <v>0</v>
          </cell>
        </row>
        <row r="4905">
          <cell r="R4905">
            <v>1148.8499999999999</v>
          </cell>
        </row>
        <row r="4906">
          <cell r="R4906">
            <v>0</v>
          </cell>
        </row>
        <row r="4907">
          <cell r="R4907">
            <v>466.12</v>
          </cell>
        </row>
        <row r="4908">
          <cell r="R4908">
            <v>0</v>
          </cell>
        </row>
        <row r="4909">
          <cell r="R4909">
            <v>0</v>
          </cell>
        </row>
        <row r="4910">
          <cell r="R4910">
            <v>310.67</v>
          </cell>
        </row>
        <row r="4911">
          <cell r="R4911">
            <v>404.78</v>
          </cell>
        </row>
        <row r="4912">
          <cell r="R4912">
            <v>0</v>
          </cell>
        </row>
        <row r="4913">
          <cell r="R4913">
            <v>479.3</v>
          </cell>
        </row>
        <row r="4914">
          <cell r="R4914">
            <v>0</v>
          </cell>
        </row>
        <row r="4915">
          <cell r="R4915">
            <v>0</v>
          </cell>
        </row>
        <row r="4916">
          <cell r="R4916">
            <v>0</v>
          </cell>
        </row>
        <row r="4917">
          <cell r="R4917">
            <v>0</v>
          </cell>
        </row>
        <row r="4918">
          <cell r="R4918">
            <v>0</v>
          </cell>
        </row>
        <row r="4919">
          <cell r="R4919">
            <v>0</v>
          </cell>
        </row>
        <row r="4920">
          <cell r="R4920">
            <v>1141.82</v>
          </cell>
        </row>
        <row r="4921">
          <cell r="R4921">
            <v>0</v>
          </cell>
        </row>
        <row r="4922">
          <cell r="R4922">
            <v>0</v>
          </cell>
        </row>
        <row r="4923">
          <cell r="R4923">
            <v>556.63</v>
          </cell>
        </row>
        <row r="4924">
          <cell r="R4924">
            <v>0</v>
          </cell>
        </row>
        <row r="4925">
          <cell r="R4925">
            <v>0</v>
          </cell>
        </row>
        <row r="4926">
          <cell r="R4926">
            <v>1474.26</v>
          </cell>
        </row>
        <row r="4927">
          <cell r="R4927">
            <v>0</v>
          </cell>
        </row>
        <row r="4928">
          <cell r="R4928">
            <v>0</v>
          </cell>
        </row>
        <row r="4929">
          <cell r="R4929">
            <v>0</v>
          </cell>
        </row>
        <row r="4930">
          <cell r="R4930">
            <v>0</v>
          </cell>
        </row>
        <row r="4931">
          <cell r="R4931">
            <v>0</v>
          </cell>
        </row>
        <row r="4932">
          <cell r="R4932">
            <v>0</v>
          </cell>
        </row>
        <row r="4933">
          <cell r="R4933">
            <v>0</v>
          </cell>
        </row>
        <row r="4934">
          <cell r="R4934">
            <v>0</v>
          </cell>
        </row>
        <row r="4935">
          <cell r="R4935">
            <v>0</v>
          </cell>
        </row>
        <row r="4936">
          <cell r="R4936">
            <v>0</v>
          </cell>
        </row>
        <row r="4937">
          <cell r="R4937">
            <v>0</v>
          </cell>
        </row>
        <row r="4938">
          <cell r="R4938">
            <v>317.51</v>
          </cell>
        </row>
        <row r="4939">
          <cell r="R4939">
            <v>0</v>
          </cell>
        </row>
        <row r="4940">
          <cell r="R4940">
            <v>556.63</v>
          </cell>
        </row>
        <row r="4941">
          <cell r="R4941">
            <v>420.8</v>
          </cell>
        </row>
        <row r="4942">
          <cell r="R4942">
            <v>1525.25</v>
          </cell>
        </row>
        <row r="4943">
          <cell r="R4943">
            <v>0</v>
          </cell>
        </row>
        <row r="4944">
          <cell r="R4944">
            <v>0</v>
          </cell>
        </row>
        <row r="4945">
          <cell r="R4945">
            <v>0</v>
          </cell>
        </row>
        <row r="4946">
          <cell r="R4946">
            <v>0</v>
          </cell>
        </row>
        <row r="4947">
          <cell r="R4947">
            <v>0</v>
          </cell>
        </row>
        <row r="4948">
          <cell r="R4948">
            <v>479.3</v>
          </cell>
        </row>
        <row r="4949">
          <cell r="R4949">
            <v>1141.82</v>
          </cell>
        </row>
        <row r="4950">
          <cell r="R4950">
            <v>0</v>
          </cell>
        </row>
        <row r="4951">
          <cell r="R4951">
            <v>0</v>
          </cell>
        </row>
        <row r="4952">
          <cell r="R4952">
            <v>1453.74</v>
          </cell>
        </row>
        <row r="4953">
          <cell r="R4953">
            <v>0</v>
          </cell>
        </row>
        <row r="4954">
          <cell r="R4954">
            <v>556.63</v>
          </cell>
        </row>
        <row r="4955">
          <cell r="R4955">
            <v>0</v>
          </cell>
        </row>
        <row r="4956">
          <cell r="R4956">
            <v>0</v>
          </cell>
        </row>
        <row r="4957">
          <cell r="R4957">
            <v>0</v>
          </cell>
        </row>
        <row r="4958">
          <cell r="R4958">
            <v>260.16000000000003</v>
          </cell>
        </row>
        <row r="4959">
          <cell r="R4959">
            <v>0</v>
          </cell>
        </row>
        <row r="4960">
          <cell r="R4960">
            <v>0</v>
          </cell>
        </row>
        <row r="4961">
          <cell r="R4961">
            <v>0</v>
          </cell>
        </row>
        <row r="4962">
          <cell r="R4962">
            <v>0</v>
          </cell>
        </row>
        <row r="4963">
          <cell r="R4963">
            <v>393.66</v>
          </cell>
        </row>
        <row r="4964">
          <cell r="R4964">
            <v>294.04000000000002</v>
          </cell>
        </row>
        <row r="4965">
          <cell r="R4965">
            <v>0</v>
          </cell>
        </row>
        <row r="4966">
          <cell r="R4966">
            <v>0</v>
          </cell>
        </row>
        <row r="4967">
          <cell r="R4967">
            <v>1061.1300000000001</v>
          </cell>
        </row>
        <row r="4968">
          <cell r="R4968">
            <v>404.78</v>
          </cell>
        </row>
        <row r="4969">
          <cell r="R4969">
            <v>0</v>
          </cell>
        </row>
        <row r="4970">
          <cell r="R4970">
            <v>0</v>
          </cell>
        </row>
        <row r="4971">
          <cell r="R4971">
            <v>472.83</v>
          </cell>
        </row>
        <row r="4972">
          <cell r="R4972">
            <v>479.3</v>
          </cell>
        </row>
        <row r="4973">
          <cell r="R4973">
            <v>0</v>
          </cell>
        </row>
        <row r="4974">
          <cell r="R4974">
            <v>0</v>
          </cell>
        </row>
        <row r="4975">
          <cell r="R4975">
            <v>1148.8499999999999</v>
          </cell>
        </row>
        <row r="4976">
          <cell r="R4976">
            <v>0</v>
          </cell>
        </row>
        <row r="4977">
          <cell r="R4977">
            <v>0</v>
          </cell>
        </row>
        <row r="4978">
          <cell r="R4978">
            <v>364.98</v>
          </cell>
        </row>
        <row r="4979">
          <cell r="R4979">
            <v>0</v>
          </cell>
        </row>
        <row r="4980">
          <cell r="R4980">
            <v>0</v>
          </cell>
        </row>
        <row r="4981">
          <cell r="R4981">
            <v>0</v>
          </cell>
        </row>
        <row r="4982">
          <cell r="R4982">
            <v>0</v>
          </cell>
        </row>
        <row r="4983">
          <cell r="R4983">
            <v>393.66</v>
          </cell>
        </row>
        <row r="4984">
          <cell r="R4984">
            <v>564.64</v>
          </cell>
        </row>
        <row r="4985">
          <cell r="R4985">
            <v>0</v>
          </cell>
        </row>
        <row r="4986">
          <cell r="R4986">
            <v>0</v>
          </cell>
        </row>
        <row r="4987">
          <cell r="R4987">
            <v>0</v>
          </cell>
        </row>
        <row r="4988">
          <cell r="R4988">
            <v>0</v>
          </cell>
        </row>
        <row r="4989">
          <cell r="R4989">
            <v>0</v>
          </cell>
        </row>
        <row r="4990">
          <cell r="R4990">
            <v>0</v>
          </cell>
        </row>
        <row r="4991">
          <cell r="R4991">
            <v>356.73</v>
          </cell>
        </row>
        <row r="4992">
          <cell r="R4992">
            <v>0</v>
          </cell>
        </row>
        <row r="4993">
          <cell r="R4993">
            <v>1131.51</v>
          </cell>
        </row>
        <row r="4994">
          <cell r="R4994">
            <v>1556.5</v>
          </cell>
        </row>
        <row r="4995">
          <cell r="R4995">
            <v>1131.51</v>
          </cell>
        </row>
        <row r="4996">
          <cell r="R4996">
            <v>0</v>
          </cell>
        </row>
        <row r="4997">
          <cell r="R4997">
            <v>0</v>
          </cell>
        </row>
        <row r="4998">
          <cell r="R4998">
            <v>0</v>
          </cell>
        </row>
        <row r="4999">
          <cell r="R4999">
            <v>310.67</v>
          </cell>
        </row>
        <row r="5000">
          <cell r="R5000">
            <v>0</v>
          </cell>
        </row>
        <row r="5001">
          <cell r="R5001">
            <v>310.67</v>
          </cell>
        </row>
        <row r="5002">
          <cell r="R5002">
            <v>0</v>
          </cell>
        </row>
        <row r="5003">
          <cell r="R5003">
            <v>0</v>
          </cell>
        </row>
        <row r="5004">
          <cell r="R5004">
            <v>1179.31</v>
          </cell>
        </row>
        <row r="5005">
          <cell r="R5005">
            <v>0</v>
          </cell>
        </row>
        <row r="5006">
          <cell r="R5006">
            <v>0</v>
          </cell>
        </row>
        <row r="5007">
          <cell r="R5007">
            <v>466.12</v>
          </cell>
        </row>
        <row r="5008">
          <cell r="R5008">
            <v>311.58999999999997</v>
          </cell>
        </row>
        <row r="5009">
          <cell r="R5009">
            <v>477.98</v>
          </cell>
        </row>
        <row r="5010">
          <cell r="R5010">
            <v>0</v>
          </cell>
        </row>
        <row r="5011">
          <cell r="R5011">
            <v>0</v>
          </cell>
        </row>
        <row r="5012">
          <cell r="R5012">
            <v>0</v>
          </cell>
        </row>
        <row r="5013">
          <cell r="R5013">
            <v>0</v>
          </cell>
        </row>
        <row r="5014">
          <cell r="R5014">
            <v>0</v>
          </cell>
        </row>
        <row r="5015">
          <cell r="R5015">
            <v>0</v>
          </cell>
        </row>
        <row r="5016">
          <cell r="R5016">
            <v>0</v>
          </cell>
        </row>
        <row r="5017">
          <cell r="R5017">
            <v>0</v>
          </cell>
        </row>
        <row r="5018">
          <cell r="R5018">
            <v>0</v>
          </cell>
        </row>
        <row r="5019">
          <cell r="R5019">
            <v>1543.9</v>
          </cell>
        </row>
        <row r="5020">
          <cell r="R5020">
            <v>265.89</v>
          </cell>
        </row>
        <row r="5021">
          <cell r="R5021">
            <v>0</v>
          </cell>
        </row>
        <row r="5022">
          <cell r="R5022">
            <v>0</v>
          </cell>
        </row>
        <row r="5023">
          <cell r="R5023">
            <v>735.91</v>
          </cell>
        </row>
        <row r="5024">
          <cell r="R5024">
            <v>1556.5</v>
          </cell>
        </row>
        <row r="5025">
          <cell r="R5025">
            <v>1124.48</v>
          </cell>
        </row>
        <row r="5026">
          <cell r="R5026">
            <v>0</v>
          </cell>
        </row>
        <row r="5027">
          <cell r="R5027">
            <v>243.94</v>
          </cell>
        </row>
        <row r="5028">
          <cell r="R5028">
            <v>1124.48</v>
          </cell>
        </row>
        <row r="5029">
          <cell r="R5029">
            <v>0</v>
          </cell>
        </row>
        <row r="5030">
          <cell r="R5030">
            <v>1493.36</v>
          </cell>
        </row>
        <row r="5031">
          <cell r="R5031">
            <v>466.12</v>
          </cell>
        </row>
        <row r="5032">
          <cell r="R5032">
            <v>404.78</v>
          </cell>
        </row>
        <row r="5033">
          <cell r="R5033">
            <v>415.78</v>
          </cell>
        </row>
        <row r="5034">
          <cell r="R5034">
            <v>0</v>
          </cell>
        </row>
        <row r="5035">
          <cell r="R5035">
            <v>0</v>
          </cell>
        </row>
        <row r="5036">
          <cell r="R5036">
            <v>11429.61</v>
          </cell>
        </row>
        <row r="5037">
          <cell r="R5037">
            <v>285.2</v>
          </cell>
        </row>
        <row r="5038">
          <cell r="R5038">
            <v>479.3</v>
          </cell>
        </row>
        <row r="5039">
          <cell r="R5039">
            <v>0</v>
          </cell>
        </row>
        <row r="5040">
          <cell r="R5040">
            <v>0</v>
          </cell>
        </row>
        <row r="5041">
          <cell r="R5041">
            <v>409.32</v>
          </cell>
        </row>
        <row r="5042">
          <cell r="R5042">
            <v>0</v>
          </cell>
        </row>
        <row r="5043">
          <cell r="R5043">
            <v>0</v>
          </cell>
        </row>
        <row r="5044">
          <cell r="R5044">
            <v>1629.23</v>
          </cell>
        </row>
        <row r="5045">
          <cell r="R5045">
            <v>0</v>
          </cell>
        </row>
        <row r="5046">
          <cell r="R5046">
            <v>393.66</v>
          </cell>
        </row>
        <row r="5047">
          <cell r="R5047">
            <v>0</v>
          </cell>
        </row>
        <row r="5048">
          <cell r="R5048">
            <v>0</v>
          </cell>
        </row>
        <row r="5049">
          <cell r="R5049">
            <v>0</v>
          </cell>
        </row>
        <row r="5050">
          <cell r="R5050">
            <v>0</v>
          </cell>
        </row>
        <row r="5051">
          <cell r="R5051">
            <v>0</v>
          </cell>
        </row>
        <row r="5052">
          <cell r="R5052">
            <v>0</v>
          </cell>
        </row>
        <row r="5053">
          <cell r="R5053">
            <v>0</v>
          </cell>
        </row>
        <row r="5054">
          <cell r="R5054">
            <v>393.66</v>
          </cell>
        </row>
        <row r="5055">
          <cell r="R5055">
            <v>0</v>
          </cell>
        </row>
        <row r="5056">
          <cell r="R5056">
            <v>0</v>
          </cell>
        </row>
        <row r="5057">
          <cell r="R5057">
            <v>466.12</v>
          </cell>
        </row>
        <row r="5058">
          <cell r="R5058">
            <v>0</v>
          </cell>
        </row>
        <row r="5059">
          <cell r="R5059">
            <v>0</v>
          </cell>
        </row>
        <row r="5060">
          <cell r="R5060">
            <v>0</v>
          </cell>
        </row>
        <row r="5061">
          <cell r="R5061">
            <v>0</v>
          </cell>
        </row>
        <row r="5062">
          <cell r="R5062">
            <v>0</v>
          </cell>
        </row>
        <row r="5063">
          <cell r="R5063">
            <v>0</v>
          </cell>
        </row>
        <row r="5064">
          <cell r="R5064">
            <v>0</v>
          </cell>
        </row>
        <row r="5065">
          <cell r="R5065">
            <v>0</v>
          </cell>
        </row>
        <row r="5066">
          <cell r="R5066">
            <v>0</v>
          </cell>
        </row>
        <row r="5067">
          <cell r="R5067">
            <v>0</v>
          </cell>
        </row>
        <row r="5068">
          <cell r="R5068">
            <v>0</v>
          </cell>
        </row>
        <row r="5069">
          <cell r="R5069">
            <v>0</v>
          </cell>
        </row>
        <row r="5070">
          <cell r="R5070">
            <v>0</v>
          </cell>
        </row>
        <row r="5071">
          <cell r="R5071">
            <v>0</v>
          </cell>
        </row>
        <row r="5072">
          <cell r="R5072">
            <v>0</v>
          </cell>
        </row>
        <row r="5073">
          <cell r="R5073">
            <v>235.37</v>
          </cell>
        </row>
        <row r="5074">
          <cell r="R5074">
            <v>0</v>
          </cell>
        </row>
        <row r="5075">
          <cell r="R5075">
            <v>393.66</v>
          </cell>
        </row>
        <row r="5076">
          <cell r="R5076">
            <v>0</v>
          </cell>
        </row>
        <row r="5077">
          <cell r="R5077">
            <v>0</v>
          </cell>
        </row>
        <row r="5078">
          <cell r="R5078">
            <v>0</v>
          </cell>
        </row>
        <row r="5079">
          <cell r="R5079">
            <v>0</v>
          </cell>
        </row>
        <row r="5080">
          <cell r="R5080">
            <v>0</v>
          </cell>
        </row>
        <row r="5081">
          <cell r="R5081">
            <v>0</v>
          </cell>
        </row>
        <row r="5082">
          <cell r="R5082">
            <v>285.2</v>
          </cell>
        </row>
        <row r="5083">
          <cell r="R5083">
            <v>0</v>
          </cell>
        </row>
        <row r="5084">
          <cell r="R5084">
            <v>0</v>
          </cell>
        </row>
        <row r="5085">
          <cell r="R5085">
            <v>0</v>
          </cell>
        </row>
        <row r="5086">
          <cell r="R5086">
            <v>0</v>
          </cell>
        </row>
        <row r="5087">
          <cell r="R5087">
            <v>0</v>
          </cell>
        </row>
        <row r="5088">
          <cell r="R5088">
            <v>0</v>
          </cell>
        </row>
        <row r="5089">
          <cell r="R5089">
            <v>0</v>
          </cell>
        </row>
        <row r="5090">
          <cell r="R5090">
            <v>0</v>
          </cell>
        </row>
        <row r="5091">
          <cell r="R5091">
            <v>0</v>
          </cell>
        </row>
        <row r="5092">
          <cell r="R5092">
            <v>0</v>
          </cell>
        </row>
        <row r="5093">
          <cell r="R5093">
            <v>247.55</v>
          </cell>
        </row>
        <row r="5094">
          <cell r="R5094">
            <v>0</v>
          </cell>
        </row>
        <row r="5095">
          <cell r="R5095">
            <v>0</v>
          </cell>
        </row>
        <row r="5096">
          <cell r="R5096">
            <v>0</v>
          </cell>
        </row>
        <row r="5097">
          <cell r="R5097">
            <v>9204.0400000000009</v>
          </cell>
        </row>
        <row r="5098">
          <cell r="R5098">
            <v>240.83</v>
          </cell>
        </row>
        <row r="5099">
          <cell r="R5099">
            <v>0</v>
          </cell>
        </row>
        <row r="5100">
          <cell r="R5100">
            <v>0</v>
          </cell>
        </row>
        <row r="5101">
          <cell r="R5101">
            <v>1545.48</v>
          </cell>
        </row>
        <row r="5102">
          <cell r="R5102">
            <v>0</v>
          </cell>
        </row>
        <row r="5103">
          <cell r="R5103">
            <v>466.12</v>
          </cell>
        </row>
        <row r="5104">
          <cell r="R5104">
            <v>240.83</v>
          </cell>
        </row>
        <row r="5105">
          <cell r="R5105">
            <v>0</v>
          </cell>
        </row>
        <row r="5106">
          <cell r="R5106">
            <v>0</v>
          </cell>
        </row>
        <row r="5107">
          <cell r="R5107">
            <v>0</v>
          </cell>
        </row>
        <row r="5108">
          <cell r="R5108">
            <v>1523.59</v>
          </cell>
        </row>
        <row r="5109">
          <cell r="R5109">
            <v>0</v>
          </cell>
        </row>
        <row r="5110">
          <cell r="R5110">
            <v>0</v>
          </cell>
        </row>
        <row r="5111">
          <cell r="R5111">
            <v>0</v>
          </cell>
        </row>
        <row r="5112">
          <cell r="R5112">
            <v>0</v>
          </cell>
        </row>
        <row r="5113">
          <cell r="R5113">
            <v>241.93</v>
          </cell>
        </row>
        <row r="5114">
          <cell r="R5114">
            <v>0</v>
          </cell>
        </row>
        <row r="5115">
          <cell r="R5115">
            <v>0</v>
          </cell>
        </row>
        <row r="5116">
          <cell r="R5116">
            <v>0</v>
          </cell>
        </row>
        <row r="5117">
          <cell r="R5117">
            <v>1180.81</v>
          </cell>
        </row>
        <row r="5118">
          <cell r="R5118">
            <v>0</v>
          </cell>
        </row>
        <row r="5119">
          <cell r="R5119">
            <v>1545.48</v>
          </cell>
        </row>
        <row r="5120">
          <cell r="R5120">
            <v>0</v>
          </cell>
        </row>
        <row r="5121">
          <cell r="R5121">
            <v>1180.81</v>
          </cell>
        </row>
        <row r="5122">
          <cell r="R5122">
            <v>0</v>
          </cell>
        </row>
        <row r="5123">
          <cell r="R5123">
            <v>0</v>
          </cell>
        </row>
        <row r="5124">
          <cell r="R5124">
            <v>0</v>
          </cell>
        </row>
        <row r="5125">
          <cell r="R5125">
            <v>423.73</v>
          </cell>
        </row>
        <row r="5126">
          <cell r="R5126">
            <v>0</v>
          </cell>
        </row>
        <row r="5127">
          <cell r="R5127">
            <v>556.63</v>
          </cell>
        </row>
        <row r="5128">
          <cell r="R5128">
            <v>297.13</v>
          </cell>
        </row>
        <row r="5129">
          <cell r="R5129">
            <v>0</v>
          </cell>
        </row>
        <row r="5130">
          <cell r="R5130">
            <v>0</v>
          </cell>
        </row>
        <row r="5131">
          <cell r="R5131">
            <v>0</v>
          </cell>
        </row>
        <row r="5132">
          <cell r="R5132">
            <v>0</v>
          </cell>
        </row>
        <row r="5133">
          <cell r="R5133">
            <v>556.63</v>
          </cell>
        </row>
        <row r="5134">
          <cell r="R5134">
            <v>0</v>
          </cell>
        </row>
        <row r="5135">
          <cell r="R5135">
            <v>0</v>
          </cell>
        </row>
        <row r="5136">
          <cell r="R5136">
            <v>0</v>
          </cell>
        </row>
        <row r="5137">
          <cell r="R5137">
            <v>0</v>
          </cell>
        </row>
        <row r="5138">
          <cell r="R5138">
            <v>0</v>
          </cell>
        </row>
        <row r="5139">
          <cell r="R5139">
            <v>302.44</v>
          </cell>
        </row>
        <row r="5140">
          <cell r="R5140">
            <v>0</v>
          </cell>
        </row>
        <row r="5141">
          <cell r="R5141">
            <v>0</v>
          </cell>
        </row>
        <row r="5142">
          <cell r="R5142">
            <v>0</v>
          </cell>
        </row>
        <row r="5143">
          <cell r="R5143">
            <v>2026.91</v>
          </cell>
        </row>
        <row r="5144">
          <cell r="R5144">
            <v>0</v>
          </cell>
        </row>
        <row r="5145">
          <cell r="R5145">
            <v>0</v>
          </cell>
        </row>
        <row r="5146">
          <cell r="R5146">
            <v>0</v>
          </cell>
        </row>
        <row r="5147">
          <cell r="R5147">
            <v>0</v>
          </cell>
        </row>
        <row r="5148">
          <cell r="R5148">
            <v>0</v>
          </cell>
        </row>
        <row r="5149">
          <cell r="R5149">
            <v>299.36</v>
          </cell>
        </row>
        <row r="5150">
          <cell r="R5150">
            <v>0</v>
          </cell>
        </row>
        <row r="5151">
          <cell r="R5151">
            <v>0</v>
          </cell>
        </row>
        <row r="5152">
          <cell r="R5152">
            <v>1459.55</v>
          </cell>
        </row>
        <row r="5153">
          <cell r="R5153">
            <v>302.44</v>
          </cell>
        </row>
        <row r="5154">
          <cell r="R5154">
            <v>0</v>
          </cell>
        </row>
        <row r="5155">
          <cell r="R5155">
            <v>0</v>
          </cell>
        </row>
        <row r="5156">
          <cell r="R5156">
            <v>0</v>
          </cell>
        </row>
        <row r="5157">
          <cell r="R5157">
            <v>302.44</v>
          </cell>
        </row>
        <row r="5158">
          <cell r="R5158">
            <v>0</v>
          </cell>
        </row>
        <row r="5159">
          <cell r="R5159">
            <v>0</v>
          </cell>
        </row>
        <row r="5160">
          <cell r="R5160">
            <v>0</v>
          </cell>
        </row>
        <row r="5161">
          <cell r="R5161">
            <v>0</v>
          </cell>
        </row>
        <row r="5162">
          <cell r="R5162">
            <v>0</v>
          </cell>
        </row>
        <row r="5163">
          <cell r="R5163">
            <v>302.44</v>
          </cell>
        </row>
        <row r="5164">
          <cell r="R5164">
            <v>0</v>
          </cell>
        </row>
        <row r="5165">
          <cell r="R5165">
            <v>0</v>
          </cell>
        </row>
        <row r="5166">
          <cell r="R5166">
            <v>0</v>
          </cell>
        </row>
        <row r="5167">
          <cell r="R5167">
            <v>285.2</v>
          </cell>
        </row>
        <row r="5168">
          <cell r="R5168">
            <v>0</v>
          </cell>
        </row>
        <row r="5169">
          <cell r="R5169">
            <v>0</v>
          </cell>
        </row>
        <row r="5170">
          <cell r="R5170">
            <v>0</v>
          </cell>
        </row>
        <row r="5171">
          <cell r="R5171">
            <v>1035.8900000000001</v>
          </cell>
        </row>
        <row r="5172">
          <cell r="R5172">
            <v>0</v>
          </cell>
        </row>
        <row r="5173">
          <cell r="R5173">
            <v>742.87</v>
          </cell>
        </row>
        <row r="5174">
          <cell r="R5174">
            <v>302.62</v>
          </cell>
        </row>
        <row r="5175">
          <cell r="R5175">
            <v>1096.1199999999999</v>
          </cell>
        </row>
        <row r="5176">
          <cell r="R5176">
            <v>0</v>
          </cell>
        </row>
        <row r="5177">
          <cell r="R5177">
            <v>0</v>
          </cell>
        </row>
        <row r="5178">
          <cell r="R5178">
            <v>285.2</v>
          </cell>
        </row>
        <row r="5179">
          <cell r="R5179">
            <v>0</v>
          </cell>
        </row>
        <row r="5180">
          <cell r="R5180">
            <v>0</v>
          </cell>
        </row>
        <row r="5181">
          <cell r="R5181">
            <v>299.36</v>
          </cell>
        </row>
        <row r="5182">
          <cell r="R5182">
            <v>0</v>
          </cell>
        </row>
        <row r="5183">
          <cell r="R5183">
            <v>0</v>
          </cell>
        </row>
        <row r="5184">
          <cell r="R5184">
            <v>274.43</v>
          </cell>
        </row>
        <row r="5185">
          <cell r="R5185">
            <v>302.44</v>
          </cell>
        </row>
        <row r="5186">
          <cell r="R5186">
            <v>0</v>
          </cell>
        </row>
        <row r="5187">
          <cell r="R5187">
            <v>0</v>
          </cell>
        </row>
        <row r="5188">
          <cell r="R5188">
            <v>0</v>
          </cell>
        </row>
        <row r="5189">
          <cell r="R5189">
            <v>302.44</v>
          </cell>
        </row>
        <row r="5190">
          <cell r="R5190">
            <v>0</v>
          </cell>
        </row>
        <row r="5191">
          <cell r="R5191">
            <v>0</v>
          </cell>
        </row>
        <row r="5192">
          <cell r="R5192">
            <v>0</v>
          </cell>
        </row>
        <row r="5193">
          <cell r="R5193">
            <v>0</v>
          </cell>
        </row>
        <row r="5194">
          <cell r="R5194">
            <v>316.27999999999997</v>
          </cell>
        </row>
        <row r="5195">
          <cell r="R5195">
            <v>0</v>
          </cell>
        </row>
        <row r="5196">
          <cell r="R5196">
            <v>0</v>
          </cell>
        </row>
        <row r="5197">
          <cell r="R5197">
            <v>7463.22</v>
          </cell>
        </row>
        <row r="5198">
          <cell r="R5198">
            <v>321.17</v>
          </cell>
        </row>
        <row r="5199">
          <cell r="R5199">
            <v>297.91000000000003</v>
          </cell>
        </row>
        <row r="5200">
          <cell r="R5200">
            <v>0</v>
          </cell>
        </row>
        <row r="5201">
          <cell r="R5201">
            <v>0</v>
          </cell>
        </row>
        <row r="5202">
          <cell r="R5202">
            <v>0</v>
          </cell>
        </row>
        <row r="5203">
          <cell r="R5203">
            <v>0</v>
          </cell>
        </row>
        <row r="5204">
          <cell r="R5204">
            <v>1180.81</v>
          </cell>
        </row>
        <row r="5205">
          <cell r="R5205">
            <v>0</v>
          </cell>
        </row>
        <row r="5206">
          <cell r="R5206">
            <v>0</v>
          </cell>
        </row>
        <row r="5207">
          <cell r="R5207">
            <v>1347.84</v>
          </cell>
        </row>
        <row r="5208">
          <cell r="R5208">
            <v>0</v>
          </cell>
        </row>
        <row r="5209">
          <cell r="R5209">
            <v>302.44</v>
          </cell>
        </row>
        <row r="5210">
          <cell r="R5210">
            <v>0</v>
          </cell>
        </row>
        <row r="5211">
          <cell r="R5211">
            <v>0</v>
          </cell>
        </row>
        <row r="5212">
          <cell r="R5212">
            <v>0</v>
          </cell>
        </row>
        <row r="5213">
          <cell r="R5213">
            <v>857.62</v>
          </cell>
        </row>
        <row r="5214">
          <cell r="R5214">
            <v>0</v>
          </cell>
        </row>
        <row r="5215">
          <cell r="R5215">
            <v>0</v>
          </cell>
        </row>
        <row r="5216">
          <cell r="R5216">
            <v>0</v>
          </cell>
        </row>
        <row r="5217">
          <cell r="R5217">
            <v>0</v>
          </cell>
        </row>
        <row r="5218">
          <cell r="R5218">
            <v>321.17</v>
          </cell>
        </row>
        <row r="5219">
          <cell r="R5219">
            <v>0</v>
          </cell>
        </row>
        <row r="5220">
          <cell r="R5220">
            <v>321.17</v>
          </cell>
        </row>
        <row r="5221">
          <cell r="R5221">
            <v>0</v>
          </cell>
        </row>
        <row r="5222">
          <cell r="R5222">
            <v>0</v>
          </cell>
        </row>
        <row r="5223">
          <cell r="R5223">
            <v>0</v>
          </cell>
        </row>
        <row r="5224">
          <cell r="R5224">
            <v>0</v>
          </cell>
        </row>
        <row r="5225">
          <cell r="R5225">
            <v>0</v>
          </cell>
        </row>
        <row r="5226">
          <cell r="R5226">
            <v>0</v>
          </cell>
        </row>
        <row r="5227">
          <cell r="R5227">
            <v>0</v>
          </cell>
        </row>
        <row r="5228">
          <cell r="R5228">
            <v>0</v>
          </cell>
        </row>
        <row r="5229">
          <cell r="R5229">
            <v>359.87</v>
          </cell>
        </row>
        <row r="5230">
          <cell r="R5230">
            <v>0</v>
          </cell>
        </row>
        <row r="5231">
          <cell r="R5231">
            <v>1972.76</v>
          </cell>
        </row>
        <row r="5232">
          <cell r="R5232">
            <v>297.91000000000003</v>
          </cell>
        </row>
        <row r="5233">
          <cell r="R5233">
            <v>0</v>
          </cell>
        </row>
        <row r="5234">
          <cell r="R5234">
            <v>0</v>
          </cell>
        </row>
        <row r="5235">
          <cell r="R5235">
            <v>299.36</v>
          </cell>
        </row>
        <row r="5236">
          <cell r="R5236">
            <v>454.14</v>
          </cell>
        </row>
        <row r="5237">
          <cell r="R5237">
            <v>302.62</v>
          </cell>
        </row>
        <row r="5238">
          <cell r="R5238">
            <v>321.17</v>
          </cell>
        </row>
        <row r="5239">
          <cell r="R5239">
            <v>0</v>
          </cell>
        </row>
        <row r="5240">
          <cell r="R5240">
            <v>303.92</v>
          </cell>
        </row>
        <row r="5241">
          <cell r="R5241">
            <v>0</v>
          </cell>
        </row>
        <row r="5242">
          <cell r="R5242">
            <v>2360.23</v>
          </cell>
        </row>
        <row r="5243">
          <cell r="R5243">
            <v>321.17</v>
          </cell>
        </row>
        <row r="5244">
          <cell r="R5244">
            <v>0</v>
          </cell>
        </row>
        <row r="5245">
          <cell r="R5245">
            <v>454.14</v>
          </cell>
        </row>
        <row r="5246">
          <cell r="R5246">
            <v>303.92</v>
          </cell>
        </row>
        <row r="5247">
          <cell r="R5247">
            <v>380.3</v>
          </cell>
        </row>
        <row r="5248">
          <cell r="R5248">
            <v>454.14</v>
          </cell>
        </row>
        <row r="5249">
          <cell r="R5249">
            <v>0</v>
          </cell>
        </row>
        <row r="5250">
          <cell r="R5250">
            <v>299.36</v>
          </cell>
        </row>
        <row r="5251">
          <cell r="R5251">
            <v>380.3</v>
          </cell>
        </row>
        <row r="5252">
          <cell r="R5252">
            <v>299.36</v>
          </cell>
        </row>
        <row r="5253">
          <cell r="R5253">
            <v>302.44</v>
          </cell>
        </row>
        <row r="5254">
          <cell r="R5254">
            <v>0</v>
          </cell>
        </row>
        <row r="5255">
          <cell r="R5255">
            <v>454.14</v>
          </cell>
        </row>
        <row r="5256">
          <cell r="R5256">
            <v>302.44</v>
          </cell>
        </row>
        <row r="5257">
          <cell r="R5257">
            <v>0</v>
          </cell>
        </row>
        <row r="5258">
          <cell r="R5258">
            <v>303.92</v>
          </cell>
        </row>
        <row r="5259">
          <cell r="R5259">
            <v>0</v>
          </cell>
        </row>
        <row r="5260">
          <cell r="R5260">
            <v>0</v>
          </cell>
        </row>
        <row r="5261">
          <cell r="R5261">
            <v>0</v>
          </cell>
        </row>
        <row r="5262">
          <cell r="R5262">
            <v>2412.35</v>
          </cell>
        </row>
        <row r="5263">
          <cell r="R5263">
            <v>303.92</v>
          </cell>
        </row>
        <row r="5264">
          <cell r="R5264">
            <v>0</v>
          </cell>
        </row>
        <row r="5265">
          <cell r="R5265">
            <v>0</v>
          </cell>
        </row>
        <row r="5266">
          <cell r="R5266">
            <v>384.36</v>
          </cell>
        </row>
        <row r="5267">
          <cell r="R5267">
            <v>321.17</v>
          </cell>
        </row>
        <row r="5268">
          <cell r="R5268">
            <v>0</v>
          </cell>
        </row>
        <row r="5269">
          <cell r="R5269">
            <v>303.92</v>
          </cell>
        </row>
        <row r="5270">
          <cell r="R5270">
            <v>0</v>
          </cell>
        </row>
        <row r="5271">
          <cell r="R5271">
            <v>0</v>
          </cell>
        </row>
        <row r="5272">
          <cell r="R5272">
            <v>454.14</v>
          </cell>
        </row>
        <row r="5273">
          <cell r="R5273">
            <v>302.44</v>
          </cell>
        </row>
        <row r="5274">
          <cell r="R5274">
            <v>321.17</v>
          </cell>
        </row>
        <row r="5275">
          <cell r="R5275">
            <v>1096.77</v>
          </cell>
        </row>
        <row r="5276">
          <cell r="R5276">
            <v>321.17</v>
          </cell>
        </row>
        <row r="5277">
          <cell r="R5277">
            <v>303.92</v>
          </cell>
        </row>
        <row r="5278">
          <cell r="R5278">
            <v>0</v>
          </cell>
        </row>
        <row r="5279">
          <cell r="R5279">
            <v>1940.84</v>
          </cell>
        </row>
        <row r="5280">
          <cell r="R5280">
            <v>303.92</v>
          </cell>
        </row>
        <row r="5281">
          <cell r="R5281">
            <v>385.16</v>
          </cell>
        </row>
        <row r="5282">
          <cell r="R5282">
            <v>303.92</v>
          </cell>
        </row>
        <row r="5283">
          <cell r="R5283">
            <v>303.92</v>
          </cell>
        </row>
        <row r="5284">
          <cell r="R5284">
            <v>0</v>
          </cell>
        </row>
        <row r="5285">
          <cell r="R5285">
            <v>0</v>
          </cell>
        </row>
        <row r="5286">
          <cell r="R5286">
            <v>303.92</v>
          </cell>
        </row>
        <row r="5287">
          <cell r="R5287">
            <v>303.92</v>
          </cell>
        </row>
        <row r="5288">
          <cell r="R5288">
            <v>1540.72</v>
          </cell>
        </row>
        <row r="5289">
          <cell r="R5289">
            <v>303.92</v>
          </cell>
        </row>
        <row r="5290">
          <cell r="R5290">
            <v>1180.81</v>
          </cell>
        </row>
        <row r="5291">
          <cell r="R5291">
            <v>302.44</v>
          </cell>
        </row>
        <row r="5292">
          <cell r="R5292">
            <v>0</v>
          </cell>
        </row>
        <row r="5293">
          <cell r="R5293">
            <v>302.44</v>
          </cell>
        </row>
        <row r="5294">
          <cell r="R5294">
            <v>302.44</v>
          </cell>
        </row>
        <row r="5295">
          <cell r="R5295">
            <v>303.92</v>
          </cell>
        </row>
        <row r="5296">
          <cell r="R5296">
            <v>0</v>
          </cell>
        </row>
        <row r="5297">
          <cell r="R5297">
            <v>1738.21</v>
          </cell>
        </row>
        <row r="5298">
          <cell r="R5298">
            <v>420.8</v>
          </cell>
        </row>
        <row r="5299">
          <cell r="R5299">
            <v>2418.61</v>
          </cell>
        </row>
        <row r="5300">
          <cell r="R5300">
            <v>1738.21</v>
          </cell>
        </row>
        <row r="5301">
          <cell r="R5301">
            <v>447.21</v>
          </cell>
        </row>
        <row r="5302">
          <cell r="R5302">
            <v>1738.21</v>
          </cell>
        </row>
        <row r="5303">
          <cell r="R5303">
            <v>0</v>
          </cell>
        </row>
        <row r="5304">
          <cell r="R5304">
            <v>1738.21</v>
          </cell>
        </row>
        <row r="5305">
          <cell r="R5305">
            <v>374.5</v>
          </cell>
        </row>
        <row r="5306">
          <cell r="R5306">
            <v>0</v>
          </cell>
        </row>
        <row r="5307">
          <cell r="R5307">
            <v>385.16</v>
          </cell>
        </row>
        <row r="5308">
          <cell r="R5308">
            <v>0</v>
          </cell>
        </row>
        <row r="5309">
          <cell r="R5309">
            <v>0</v>
          </cell>
        </row>
        <row r="5310">
          <cell r="R5310">
            <v>299.36</v>
          </cell>
        </row>
        <row r="5311">
          <cell r="R5311">
            <v>0</v>
          </cell>
        </row>
        <row r="5312">
          <cell r="R5312">
            <v>0</v>
          </cell>
        </row>
        <row r="5313">
          <cell r="R5313">
            <v>0</v>
          </cell>
        </row>
        <row r="5314">
          <cell r="R5314">
            <v>321.17</v>
          </cell>
        </row>
        <row r="5315">
          <cell r="R5315">
            <v>297.91000000000003</v>
          </cell>
        </row>
        <row r="5316">
          <cell r="R5316">
            <v>299.36</v>
          </cell>
        </row>
        <row r="5317">
          <cell r="R5317">
            <v>420.8</v>
          </cell>
        </row>
        <row r="5318">
          <cell r="R5318">
            <v>277.88</v>
          </cell>
        </row>
        <row r="5319">
          <cell r="R5319">
            <v>302.44</v>
          </cell>
        </row>
        <row r="5320">
          <cell r="R5320">
            <v>0</v>
          </cell>
        </row>
        <row r="5321">
          <cell r="R5321">
            <v>321.17</v>
          </cell>
        </row>
        <row r="5322">
          <cell r="R5322">
            <v>303.92</v>
          </cell>
        </row>
        <row r="5323">
          <cell r="R5323">
            <v>0</v>
          </cell>
        </row>
        <row r="5324">
          <cell r="R5324">
            <v>299.36</v>
          </cell>
        </row>
        <row r="5325">
          <cell r="R5325">
            <v>0</v>
          </cell>
        </row>
        <row r="5326">
          <cell r="R5326">
            <v>299.36</v>
          </cell>
        </row>
        <row r="5327">
          <cell r="R5327">
            <v>0</v>
          </cell>
        </row>
        <row r="5328">
          <cell r="R5328">
            <v>299.36</v>
          </cell>
        </row>
        <row r="5329">
          <cell r="R5329">
            <v>0</v>
          </cell>
        </row>
        <row r="5330">
          <cell r="R5330">
            <v>321.17</v>
          </cell>
        </row>
        <row r="5331">
          <cell r="R5331">
            <v>299.36</v>
          </cell>
        </row>
        <row r="5332">
          <cell r="R5332">
            <v>420.8</v>
          </cell>
        </row>
        <row r="5333">
          <cell r="R5333">
            <v>303.92</v>
          </cell>
        </row>
        <row r="5334">
          <cell r="R5334">
            <v>0</v>
          </cell>
        </row>
        <row r="5335">
          <cell r="R5335">
            <v>0</v>
          </cell>
        </row>
        <row r="5336">
          <cell r="R5336">
            <v>1584.97</v>
          </cell>
        </row>
        <row r="5337">
          <cell r="R5337">
            <v>303.92</v>
          </cell>
        </row>
        <row r="5338">
          <cell r="R5338">
            <v>4622.05</v>
          </cell>
        </row>
        <row r="5339">
          <cell r="R5339">
            <v>303.92</v>
          </cell>
        </row>
        <row r="5340">
          <cell r="R5340">
            <v>0</v>
          </cell>
        </row>
        <row r="5341">
          <cell r="R5341">
            <v>0</v>
          </cell>
        </row>
        <row r="5342">
          <cell r="R5342">
            <v>247.37</v>
          </cell>
        </row>
        <row r="5343">
          <cell r="R5343">
            <v>303.92</v>
          </cell>
        </row>
        <row r="5344">
          <cell r="R5344">
            <v>0</v>
          </cell>
        </row>
        <row r="5345">
          <cell r="R5345">
            <v>347.46</v>
          </cell>
        </row>
        <row r="5346">
          <cell r="R5346">
            <v>0</v>
          </cell>
        </row>
        <row r="5347">
          <cell r="R5347">
            <v>302.44</v>
          </cell>
        </row>
        <row r="5348">
          <cell r="R5348">
            <v>347.46</v>
          </cell>
        </row>
        <row r="5349">
          <cell r="R5349">
            <v>0</v>
          </cell>
        </row>
        <row r="5350">
          <cell r="R5350">
            <v>303.92</v>
          </cell>
        </row>
        <row r="5351">
          <cell r="R5351">
            <v>0</v>
          </cell>
        </row>
        <row r="5352">
          <cell r="R5352">
            <v>0</v>
          </cell>
        </row>
        <row r="5353">
          <cell r="R5353">
            <v>380.3</v>
          </cell>
        </row>
        <row r="5354">
          <cell r="R5354">
            <v>265.89</v>
          </cell>
        </row>
        <row r="5355">
          <cell r="R5355">
            <v>303.92</v>
          </cell>
        </row>
        <row r="5356">
          <cell r="R5356">
            <v>347.46</v>
          </cell>
        </row>
        <row r="5357">
          <cell r="R5357">
            <v>380.3</v>
          </cell>
        </row>
        <row r="5358">
          <cell r="R5358">
            <v>303.92</v>
          </cell>
        </row>
        <row r="5359">
          <cell r="R5359">
            <v>0</v>
          </cell>
        </row>
        <row r="5360">
          <cell r="R5360">
            <v>380.22</v>
          </cell>
        </row>
        <row r="5361">
          <cell r="R5361">
            <v>302.44</v>
          </cell>
        </row>
        <row r="5362">
          <cell r="R5362">
            <v>0</v>
          </cell>
        </row>
        <row r="5363">
          <cell r="R5363">
            <v>454.14</v>
          </cell>
        </row>
        <row r="5364">
          <cell r="R5364">
            <v>384.36</v>
          </cell>
        </row>
        <row r="5365">
          <cell r="R5365">
            <v>302.44</v>
          </cell>
        </row>
        <row r="5366">
          <cell r="R5366">
            <v>297.91000000000003</v>
          </cell>
        </row>
        <row r="5367">
          <cell r="R5367">
            <v>310.67</v>
          </cell>
        </row>
        <row r="5368">
          <cell r="R5368">
            <v>0</v>
          </cell>
        </row>
        <row r="5369">
          <cell r="R5369">
            <v>380.22</v>
          </cell>
        </row>
        <row r="5370">
          <cell r="R5370">
            <v>297.91000000000003</v>
          </cell>
        </row>
        <row r="5371">
          <cell r="R5371">
            <v>0</v>
          </cell>
        </row>
        <row r="5372">
          <cell r="R5372">
            <v>620.14</v>
          </cell>
        </row>
        <row r="5373">
          <cell r="R5373">
            <v>297.91000000000003</v>
          </cell>
        </row>
        <row r="5374">
          <cell r="R5374">
            <v>0</v>
          </cell>
        </row>
        <row r="5375">
          <cell r="R5375">
            <v>290.95999999999998</v>
          </cell>
        </row>
        <row r="5376">
          <cell r="R5376">
            <v>465.83</v>
          </cell>
        </row>
        <row r="5377">
          <cell r="R5377">
            <v>297.91000000000003</v>
          </cell>
        </row>
        <row r="5378">
          <cell r="R5378">
            <v>412.43</v>
          </cell>
        </row>
        <row r="5379">
          <cell r="R5379">
            <v>347.46</v>
          </cell>
        </row>
        <row r="5380">
          <cell r="R5380">
            <v>297.91000000000003</v>
          </cell>
        </row>
        <row r="5381">
          <cell r="R5381">
            <v>1180.81</v>
          </cell>
        </row>
        <row r="5382">
          <cell r="R5382">
            <v>940.56</v>
          </cell>
        </row>
        <row r="5383">
          <cell r="R5383">
            <v>1180.81</v>
          </cell>
        </row>
        <row r="5384">
          <cell r="R5384">
            <v>265.89</v>
          </cell>
        </row>
        <row r="5385">
          <cell r="R5385">
            <v>465.83</v>
          </cell>
        </row>
        <row r="5386">
          <cell r="R5386">
            <v>1180.81</v>
          </cell>
        </row>
        <row r="5387">
          <cell r="R5387">
            <v>3570.72</v>
          </cell>
        </row>
        <row r="5388">
          <cell r="R5388">
            <v>465.83</v>
          </cell>
        </row>
        <row r="5389">
          <cell r="R5389">
            <v>297.91000000000003</v>
          </cell>
        </row>
        <row r="5390">
          <cell r="R5390">
            <v>0</v>
          </cell>
        </row>
        <row r="5391">
          <cell r="R5391">
            <v>299.36</v>
          </cell>
        </row>
        <row r="5392">
          <cell r="R5392">
            <v>0</v>
          </cell>
        </row>
        <row r="5393">
          <cell r="R5393">
            <v>404.71</v>
          </cell>
        </row>
        <row r="5394">
          <cell r="R5394">
            <v>465.83</v>
          </cell>
        </row>
        <row r="5395">
          <cell r="R5395">
            <v>299.36</v>
          </cell>
        </row>
        <row r="5396">
          <cell r="R5396">
            <v>290.95999999999998</v>
          </cell>
        </row>
        <row r="5397">
          <cell r="R5397">
            <v>380.3</v>
          </cell>
        </row>
        <row r="5398">
          <cell r="R5398">
            <v>299.36</v>
          </cell>
        </row>
        <row r="5399">
          <cell r="R5399">
            <v>0</v>
          </cell>
        </row>
        <row r="5400">
          <cell r="R5400">
            <v>302.44</v>
          </cell>
        </row>
        <row r="5401">
          <cell r="R5401">
            <v>0</v>
          </cell>
        </row>
        <row r="5402">
          <cell r="R5402">
            <v>347.46</v>
          </cell>
        </row>
        <row r="5403">
          <cell r="R5403">
            <v>260.16000000000003</v>
          </cell>
        </row>
        <row r="5404">
          <cell r="R5404">
            <v>0</v>
          </cell>
        </row>
        <row r="5405">
          <cell r="R5405">
            <v>290.95999999999998</v>
          </cell>
        </row>
        <row r="5406">
          <cell r="R5406">
            <v>884.23</v>
          </cell>
        </row>
        <row r="5407">
          <cell r="R5407">
            <v>257.83</v>
          </cell>
        </row>
        <row r="5408">
          <cell r="R5408">
            <v>338.9</v>
          </cell>
        </row>
        <row r="5409">
          <cell r="R5409">
            <v>292.72000000000003</v>
          </cell>
        </row>
        <row r="5410">
          <cell r="R5410">
            <v>265.89</v>
          </cell>
        </row>
        <row r="5411">
          <cell r="R5411">
            <v>317.51</v>
          </cell>
        </row>
        <row r="5412">
          <cell r="R5412">
            <v>0</v>
          </cell>
        </row>
        <row r="5413">
          <cell r="R5413">
            <v>0</v>
          </cell>
        </row>
        <row r="5414">
          <cell r="R5414">
            <v>317.51</v>
          </cell>
        </row>
        <row r="5415">
          <cell r="R5415">
            <v>0</v>
          </cell>
        </row>
        <row r="5416">
          <cell r="R5416">
            <v>310.67</v>
          </cell>
        </row>
        <row r="5417">
          <cell r="R5417">
            <v>237.65</v>
          </cell>
        </row>
        <row r="5418">
          <cell r="R5418">
            <v>2343.84</v>
          </cell>
        </row>
        <row r="5419">
          <cell r="R5419">
            <v>0</v>
          </cell>
        </row>
        <row r="5420">
          <cell r="R5420">
            <v>347.46</v>
          </cell>
        </row>
        <row r="5421">
          <cell r="R5421">
            <v>341.47</v>
          </cell>
        </row>
        <row r="5422">
          <cell r="R5422">
            <v>385.16</v>
          </cell>
        </row>
        <row r="5423">
          <cell r="R5423">
            <v>338.9</v>
          </cell>
        </row>
        <row r="5424">
          <cell r="R5424">
            <v>385.16</v>
          </cell>
        </row>
        <row r="5425">
          <cell r="R5425">
            <v>766.1</v>
          </cell>
        </row>
        <row r="5426">
          <cell r="R5426">
            <v>0</v>
          </cell>
        </row>
        <row r="5427">
          <cell r="R5427">
            <v>1107.6600000000001</v>
          </cell>
        </row>
        <row r="5428">
          <cell r="R5428">
            <v>347.46</v>
          </cell>
        </row>
        <row r="5429">
          <cell r="R5429">
            <v>456.06</v>
          </cell>
        </row>
        <row r="5430">
          <cell r="R5430">
            <v>387.56</v>
          </cell>
        </row>
        <row r="5431">
          <cell r="R5431">
            <v>387.56</v>
          </cell>
        </row>
        <row r="5432">
          <cell r="R5432">
            <v>387.56</v>
          </cell>
        </row>
        <row r="5433">
          <cell r="R5433">
            <v>290.52</v>
          </cell>
        </row>
        <row r="5434">
          <cell r="R5434">
            <v>346.93</v>
          </cell>
        </row>
        <row r="5435">
          <cell r="R5435">
            <v>347.46</v>
          </cell>
        </row>
        <row r="5436">
          <cell r="R5436">
            <v>385.16</v>
          </cell>
        </row>
        <row r="5437">
          <cell r="R5437">
            <v>6463.16</v>
          </cell>
        </row>
        <row r="5438">
          <cell r="R5438">
            <v>290.95999999999998</v>
          </cell>
        </row>
        <row r="5439">
          <cell r="R5439">
            <v>4905.96</v>
          </cell>
        </row>
        <row r="5440">
          <cell r="R5440">
            <v>387.56</v>
          </cell>
        </row>
        <row r="5441">
          <cell r="R5441">
            <v>331.83</v>
          </cell>
        </row>
        <row r="5442">
          <cell r="R5442">
            <v>364.98</v>
          </cell>
        </row>
        <row r="5443">
          <cell r="R5443">
            <v>290.95999999999998</v>
          </cell>
        </row>
        <row r="5444">
          <cell r="R5444">
            <v>0</v>
          </cell>
        </row>
        <row r="5445">
          <cell r="R5445">
            <v>317.51</v>
          </cell>
        </row>
        <row r="5446">
          <cell r="R5446">
            <v>317.51</v>
          </cell>
        </row>
        <row r="5447">
          <cell r="R5447">
            <v>310.67</v>
          </cell>
        </row>
        <row r="5448">
          <cell r="R5448">
            <v>0</v>
          </cell>
        </row>
        <row r="5449">
          <cell r="R5449">
            <v>0</v>
          </cell>
        </row>
        <row r="5450">
          <cell r="R5450">
            <v>317.51</v>
          </cell>
        </row>
        <row r="5451">
          <cell r="R5451">
            <v>456.06</v>
          </cell>
        </row>
        <row r="5452">
          <cell r="R5452">
            <v>265.89</v>
          </cell>
        </row>
        <row r="5453">
          <cell r="R5453">
            <v>0</v>
          </cell>
        </row>
        <row r="5454">
          <cell r="R5454">
            <v>0</v>
          </cell>
        </row>
        <row r="5455">
          <cell r="R5455">
            <v>0</v>
          </cell>
        </row>
        <row r="5456">
          <cell r="R5456">
            <v>0</v>
          </cell>
        </row>
        <row r="5457">
          <cell r="R5457">
            <v>290.52</v>
          </cell>
        </row>
        <row r="5458">
          <cell r="R5458">
            <v>0</v>
          </cell>
        </row>
        <row r="5459">
          <cell r="R5459">
            <v>0</v>
          </cell>
        </row>
        <row r="5460">
          <cell r="R5460">
            <v>0</v>
          </cell>
        </row>
        <row r="5461">
          <cell r="R5461">
            <v>347.46</v>
          </cell>
        </row>
        <row r="5462">
          <cell r="R5462">
            <v>446.37</v>
          </cell>
        </row>
        <row r="5463">
          <cell r="R5463">
            <v>0</v>
          </cell>
        </row>
        <row r="5464">
          <cell r="R5464">
            <v>331.83</v>
          </cell>
        </row>
        <row r="5465">
          <cell r="R5465">
            <v>0</v>
          </cell>
        </row>
        <row r="5466">
          <cell r="R5466">
            <v>0</v>
          </cell>
        </row>
        <row r="5467">
          <cell r="R5467">
            <v>331.83</v>
          </cell>
        </row>
        <row r="5468">
          <cell r="R5468">
            <v>0</v>
          </cell>
        </row>
        <row r="5469">
          <cell r="R5469">
            <v>0</v>
          </cell>
        </row>
        <row r="5470">
          <cell r="R5470">
            <v>284.2</v>
          </cell>
        </row>
        <row r="5471">
          <cell r="R5471">
            <v>0</v>
          </cell>
        </row>
        <row r="5472">
          <cell r="R5472">
            <v>0</v>
          </cell>
        </row>
        <row r="5473">
          <cell r="R5473">
            <v>310.67</v>
          </cell>
        </row>
        <row r="5474">
          <cell r="R5474">
            <v>0</v>
          </cell>
        </row>
        <row r="5475">
          <cell r="R5475">
            <v>0</v>
          </cell>
        </row>
        <row r="5476">
          <cell r="R5476">
            <v>0</v>
          </cell>
        </row>
        <row r="5477">
          <cell r="R5477">
            <v>347.46</v>
          </cell>
        </row>
        <row r="5478">
          <cell r="R5478">
            <v>0</v>
          </cell>
        </row>
        <row r="5479">
          <cell r="R5479">
            <v>0</v>
          </cell>
        </row>
        <row r="5480">
          <cell r="R5480">
            <v>8846.4500000000007</v>
          </cell>
        </row>
        <row r="5481">
          <cell r="R5481">
            <v>0</v>
          </cell>
        </row>
        <row r="5482">
          <cell r="R5482">
            <v>1075.76</v>
          </cell>
        </row>
        <row r="5483">
          <cell r="R5483">
            <v>310.67</v>
          </cell>
        </row>
        <row r="5484">
          <cell r="R5484">
            <v>0</v>
          </cell>
        </row>
        <row r="5485">
          <cell r="R5485">
            <v>0</v>
          </cell>
        </row>
        <row r="5486">
          <cell r="R5486">
            <v>265.89</v>
          </cell>
        </row>
        <row r="5487">
          <cell r="R5487">
            <v>397.63</v>
          </cell>
        </row>
        <row r="5488">
          <cell r="R5488">
            <v>265.89</v>
          </cell>
        </row>
        <row r="5489">
          <cell r="R5489">
            <v>317.51</v>
          </cell>
        </row>
        <row r="5490">
          <cell r="R5490">
            <v>407.12</v>
          </cell>
        </row>
        <row r="5491">
          <cell r="R5491">
            <v>401.2</v>
          </cell>
        </row>
        <row r="5492">
          <cell r="R5492">
            <v>0</v>
          </cell>
        </row>
        <row r="5493">
          <cell r="R5493">
            <v>341.47</v>
          </cell>
        </row>
        <row r="5494">
          <cell r="R5494">
            <v>401.54</v>
          </cell>
        </row>
        <row r="5495">
          <cell r="R5495">
            <v>409.05</v>
          </cell>
        </row>
        <row r="5496">
          <cell r="R5496">
            <v>260.16000000000003</v>
          </cell>
        </row>
        <row r="5497">
          <cell r="R5497">
            <v>0</v>
          </cell>
        </row>
        <row r="5498">
          <cell r="R5498">
            <v>265.89</v>
          </cell>
        </row>
        <row r="5499">
          <cell r="R5499">
            <v>286.22000000000003</v>
          </cell>
        </row>
        <row r="5500">
          <cell r="R5500">
            <v>0</v>
          </cell>
        </row>
        <row r="5501">
          <cell r="R5501">
            <v>290.95999999999998</v>
          </cell>
        </row>
        <row r="5502">
          <cell r="R5502">
            <v>310.67</v>
          </cell>
        </row>
        <row r="5503">
          <cell r="R5503">
            <v>0</v>
          </cell>
        </row>
        <row r="5504">
          <cell r="R5504">
            <v>290.95999999999998</v>
          </cell>
        </row>
        <row r="5505">
          <cell r="R5505">
            <v>260.16000000000003</v>
          </cell>
        </row>
        <row r="5506">
          <cell r="R5506">
            <v>0</v>
          </cell>
        </row>
        <row r="5507">
          <cell r="R5507">
            <v>0</v>
          </cell>
        </row>
        <row r="5508">
          <cell r="R5508">
            <v>341.47</v>
          </cell>
        </row>
        <row r="5509">
          <cell r="R5509">
            <v>0</v>
          </cell>
        </row>
        <row r="5510">
          <cell r="R5510">
            <v>0</v>
          </cell>
        </row>
        <row r="5511">
          <cell r="R5511">
            <v>0</v>
          </cell>
        </row>
        <row r="5512">
          <cell r="R5512">
            <v>341.47</v>
          </cell>
        </row>
        <row r="5513">
          <cell r="R5513">
            <v>290.95999999999998</v>
          </cell>
        </row>
        <row r="5514">
          <cell r="R5514">
            <v>290.95999999999998</v>
          </cell>
        </row>
        <row r="5515">
          <cell r="R5515">
            <v>425.27</v>
          </cell>
        </row>
        <row r="5516">
          <cell r="R5516">
            <v>0</v>
          </cell>
        </row>
        <row r="5517">
          <cell r="R5517">
            <v>0</v>
          </cell>
        </row>
        <row r="5518">
          <cell r="R5518">
            <v>1075.56</v>
          </cell>
        </row>
        <row r="5519">
          <cell r="R5519">
            <v>290.52</v>
          </cell>
        </row>
        <row r="5520">
          <cell r="R5520">
            <v>347.46</v>
          </cell>
        </row>
        <row r="5521">
          <cell r="R5521">
            <v>347.46</v>
          </cell>
        </row>
        <row r="5522">
          <cell r="R5522">
            <v>317.51</v>
          </cell>
        </row>
        <row r="5523">
          <cell r="R5523">
            <v>317.51</v>
          </cell>
        </row>
        <row r="5524">
          <cell r="R5524">
            <v>317.51</v>
          </cell>
        </row>
        <row r="5525">
          <cell r="R5525">
            <v>0</v>
          </cell>
        </row>
        <row r="5526">
          <cell r="R5526">
            <v>265.89</v>
          </cell>
        </row>
        <row r="5527">
          <cell r="R5527">
            <v>317.51</v>
          </cell>
        </row>
        <row r="5528">
          <cell r="R5528">
            <v>265.89</v>
          </cell>
        </row>
        <row r="5529">
          <cell r="R5529">
            <v>265.89</v>
          </cell>
        </row>
        <row r="5530">
          <cell r="R5530">
            <v>265.89</v>
          </cell>
        </row>
        <row r="5531">
          <cell r="R5531">
            <v>317.51</v>
          </cell>
        </row>
        <row r="5532">
          <cell r="R5532">
            <v>265.89</v>
          </cell>
        </row>
        <row r="5533">
          <cell r="R5533">
            <v>265.89</v>
          </cell>
        </row>
        <row r="5534">
          <cell r="R5534">
            <v>341.47</v>
          </cell>
        </row>
        <row r="5535">
          <cell r="R5535">
            <v>341.47</v>
          </cell>
        </row>
        <row r="5536">
          <cell r="R5536">
            <v>341.47</v>
          </cell>
        </row>
        <row r="5537">
          <cell r="R5537">
            <v>317.51</v>
          </cell>
        </row>
        <row r="5538">
          <cell r="R5538">
            <v>317.51</v>
          </cell>
        </row>
        <row r="5539">
          <cell r="R5539">
            <v>317.51</v>
          </cell>
        </row>
        <row r="5540">
          <cell r="R5540">
            <v>0</v>
          </cell>
        </row>
        <row r="5541">
          <cell r="R5541">
            <v>317.51</v>
          </cell>
        </row>
        <row r="5542">
          <cell r="R5542">
            <v>317.51</v>
          </cell>
        </row>
        <row r="5543">
          <cell r="R5543">
            <v>0</v>
          </cell>
        </row>
        <row r="5544">
          <cell r="R5544">
            <v>0</v>
          </cell>
        </row>
        <row r="5545">
          <cell r="R5545">
            <v>317.51</v>
          </cell>
        </row>
        <row r="5546">
          <cell r="R5546">
            <v>0</v>
          </cell>
        </row>
        <row r="5547">
          <cell r="R5547">
            <v>0</v>
          </cell>
        </row>
        <row r="5548">
          <cell r="R5548">
            <v>0</v>
          </cell>
        </row>
        <row r="5549">
          <cell r="R5549">
            <v>341.47</v>
          </cell>
        </row>
        <row r="5550">
          <cell r="R5550">
            <v>0</v>
          </cell>
        </row>
        <row r="5551">
          <cell r="R5551">
            <v>0</v>
          </cell>
        </row>
        <row r="5552">
          <cell r="R5552">
            <v>0</v>
          </cell>
        </row>
        <row r="5553">
          <cell r="R5553">
            <v>310.67</v>
          </cell>
        </row>
        <row r="5554">
          <cell r="R5554">
            <v>0</v>
          </cell>
        </row>
        <row r="5555">
          <cell r="R5555">
            <v>0</v>
          </cell>
        </row>
        <row r="5556">
          <cell r="R5556">
            <v>310.67</v>
          </cell>
        </row>
        <row r="5557">
          <cell r="R5557">
            <v>0</v>
          </cell>
        </row>
        <row r="5558">
          <cell r="R5558">
            <v>333.93</v>
          </cell>
        </row>
        <row r="5559">
          <cell r="R5559">
            <v>0</v>
          </cell>
        </row>
        <row r="5560">
          <cell r="R5560">
            <v>219.7</v>
          </cell>
        </row>
        <row r="5561">
          <cell r="R5561">
            <v>0</v>
          </cell>
        </row>
        <row r="5562">
          <cell r="R5562">
            <v>0</v>
          </cell>
        </row>
        <row r="5563">
          <cell r="R5563">
            <v>0</v>
          </cell>
        </row>
        <row r="5564">
          <cell r="R5564">
            <v>0</v>
          </cell>
        </row>
        <row r="5565">
          <cell r="R5565">
            <v>0</v>
          </cell>
        </row>
        <row r="5566">
          <cell r="R5566">
            <v>0</v>
          </cell>
        </row>
        <row r="5567">
          <cell r="R5567">
            <v>0</v>
          </cell>
        </row>
        <row r="5568">
          <cell r="R5568">
            <v>0</v>
          </cell>
        </row>
        <row r="5569">
          <cell r="R5569">
            <v>0</v>
          </cell>
        </row>
        <row r="5570">
          <cell r="R5570">
            <v>0</v>
          </cell>
        </row>
        <row r="5571">
          <cell r="R5571">
            <v>0</v>
          </cell>
        </row>
        <row r="5572">
          <cell r="R5572">
            <v>584.75</v>
          </cell>
        </row>
        <row r="5573">
          <cell r="R5573">
            <v>0</v>
          </cell>
        </row>
        <row r="5574">
          <cell r="R5574">
            <v>355.1</v>
          </cell>
        </row>
        <row r="5575">
          <cell r="R5575">
            <v>0</v>
          </cell>
        </row>
        <row r="5576">
          <cell r="R5576">
            <v>0</v>
          </cell>
        </row>
        <row r="5577">
          <cell r="R5577">
            <v>1680.22</v>
          </cell>
        </row>
        <row r="5578">
          <cell r="R5578">
            <v>410.72</v>
          </cell>
        </row>
        <row r="5579">
          <cell r="R5579">
            <v>0</v>
          </cell>
        </row>
        <row r="5580">
          <cell r="R5580">
            <v>0</v>
          </cell>
        </row>
        <row r="5581">
          <cell r="R5581">
            <v>0</v>
          </cell>
        </row>
        <row r="5582">
          <cell r="R5582">
            <v>1657.23</v>
          </cell>
        </row>
        <row r="5583">
          <cell r="R5583">
            <v>0</v>
          </cell>
        </row>
        <row r="5584">
          <cell r="R5584">
            <v>0</v>
          </cell>
        </row>
        <row r="5585">
          <cell r="R5585">
            <v>0</v>
          </cell>
        </row>
        <row r="5586">
          <cell r="R5586">
            <v>0</v>
          </cell>
        </row>
        <row r="5587">
          <cell r="R5587">
            <v>0</v>
          </cell>
        </row>
        <row r="5588">
          <cell r="R5588">
            <v>924.29</v>
          </cell>
        </row>
        <row r="5589">
          <cell r="R5589">
            <v>0</v>
          </cell>
        </row>
        <row r="5590">
          <cell r="R5590">
            <v>0</v>
          </cell>
        </row>
        <row r="5591">
          <cell r="R5591">
            <v>0</v>
          </cell>
        </row>
        <row r="5592">
          <cell r="R5592">
            <v>0</v>
          </cell>
        </row>
        <row r="5593">
          <cell r="R5593">
            <v>0</v>
          </cell>
        </row>
        <row r="5594">
          <cell r="R5594">
            <v>0</v>
          </cell>
        </row>
        <row r="5595">
          <cell r="R5595">
            <v>0</v>
          </cell>
        </row>
        <row r="5596">
          <cell r="R5596">
            <v>693.09</v>
          </cell>
        </row>
        <row r="5597">
          <cell r="R5597">
            <v>0</v>
          </cell>
        </row>
        <row r="5598">
          <cell r="R5598">
            <v>688.07</v>
          </cell>
        </row>
        <row r="5599">
          <cell r="R5599">
            <v>8462.07</v>
          </cell>
        </row>
        <row r="5600">
          <cell r="R5600">
            <v>9627.8700000000008</v>
          </cell>
        </row>
        <row r="5601">
          <cell r="R5601">
            <v>0</v>
          </cell>
        </row>
        <row r="5602">
          <cell r="R5602">
            <v>449.62</v>
          </cell>
        </row>
        <row r="5603">
          <cell r="R5603">
            <v>0</v>
          </cell>
        </row>
        <row r="5604">
          <cell r="R5604">
            <v>0</v>
          </cell>
        </row>
        <row r="5605">
          <cell r="R5605">
            <v>0</v>
          </cell>
        </row>
        <row r="5606">
          <cell r="R5606">
            <v>0</v>
          </cell>
        </row>
        <row r="5607">
          <cell r="R5607">
            <v>0</v>
          </cell>
        </row>
        <row r="5608">
          <cell r="R5608">
            <v>0</v>
          </cell>
        </row>
        <row r="5609">
          <cell r="R5609">
            <v>0</v>
          </cell>
        </row>
        <row r="5610">
          <cell r="R5610">
            <v>0</v>
          </cell>
        </row>
        <row r="5611">
          <cell r="R5611">
            <v>0</v>
          </cell>
        </row>
        <row r="5612">
          <cell r="R5612">
            <v>0</v>
          </cell>
        </row>
        <row r="5613">
          <cell r="R5613">
            <v>0</v>
          </cell>
        </row>
        <row r="5614">
          <cell r="R5614">
            <v>0</v>
          </cell>
        </row>
        <row r="5615">
          <cell r="R5615">
            <v>0</v>
          </cell>
        </row>
        <row r="5616">
          <cell r="R5616">
            <v>378.47</v>
          </cell>
        </row>
        <row r="5617">
          <cell r="R5617">
            <v>723.56</v>
          </cell>
        </row>
        <row r="5618">
          <cell r="R5618">
            <v>0</v>
          </cell>
        </row>
        <row r="5619">
          <cell r="R5619">
            <v>886.93</v>
          </cell>
        </row>
        <row r="5620">
          <cell r="R5620">
            <v>1657.23</v>
          </cell>
        </row>
        <row r="5621">
          <cell r="R5621">
            <v>1657.23</v>
          </cell>
        </row>
        <row r="5622">
          <cell r="R5622">
            <v>1532.74</v>
          </cell>
        </row>
        <row r="5623">
          <cell r="R5623">
            <v>1518.93</v>
          </cell>
        </row>
        <row r="5624">
          <cell r="R5624">
            <v>8135.51</v>
          </cell>
        </row>
        <row r="5625">
          <cell r="R5625">
            <v>1405.98</v>
          </cell>
        </row>
        <row r="5626">
          <cell r="R5626">
            <v>1405.98</v>
          </cell>
        </row>
        <row r="5627">
          <cell r="R5627">
            <v>1405.98</v>
          </cell>
        </row>
        <row r="5628">
          <cell r="R5628">
            <v>1405.98</v>
          </cell>
        </row>
        <row r="5629">
          <cell r="R5629">
            <v>1405.98</v>
          </cell>
        </row>
        <row r="5630">
          <cell r="R5630">
            <v>0</v>
          </cell>
        </row>
        <row r="5631">
          <cell r="R5631">
            <v>1405.98</v>
          </cell>
        </row>
        <row r="5632">
          <cell r="R5632">
            <v>0</v>
          </cell>
        </row>
        <row r="5633">
          <cell r="R5633">
            <v>1405.98</v>
          </cell>
        </row>
        <row r="5634">
          <cell r="R5634">
            <v>1405.98</v>
          </cell>
        </row>
        <row r="5635">
          <cell r="R5635">
            <v>1405.98</v>
          </cell>
        </row>
        <row r="5636">
          <cell r="R5636">
            <v>9886.92</v>
          </cell>
        </row>
        <row r="5637">
          <cell r="R5637">
            <v>1405.98</v>
          </cell>
        </row>
        <row r="5638">
          <cell r="R5638">
            <v>0</v>
          </cell>
        </row>
        <row r="5639">
          <cell r="R5639">
            <v>1405.98</v>
          </cell>
        </row>
        <row r="5640">
          <cell r="R5640">
            <v>1405.98</v>
          </cell>
        </row>
        <row r="5641">
          <cell r="R5641">
            <v>1405.98</v>
          </cell>
        </row>
        <row r="5642">
          <cell r="R5642">
            <v>423.23</v>
          </cell>
        </row>
        <row r="5643">
          <cell r="R5643">
            <v>306.70999999999998</v>
          </cell>
        </row>
        <row r="5644">
          <cell r="R5644">
            <v>0</v>
          </cell>
        </row>
        <row r="5645">
          <cell r="R5645">
            <v>1422.51</v>
          </cell>
        </row>
        <row r="5646">
          <cell r="R5646">
            <v>423.23</v>
          </cell>
        </row>
        <row r="5647">
          <cell r="R5647">
            <v>466.12</v>
          </cell>
        </row>
        <row r="5648">
          <cell r="R5648">
            <v>11323.89</v>
          </cell>
        </row>
        <row r="5649">
          <cell r="R5649">
            <v>0</v>
          </cell>
        </row>
        <row r="5650">
          <cell r="R5650">
            <v>2036.95</v>
          </cell>
        </row>
        <row r="5651">
          <cell r="R5651">
            <v>0</v>
          </cell>
        </row>
        <row r="5652">
          <cell r="R5652">
            <v>1432.38</v>
          </cell>
        </row>
        <row r="5653">
          <cell r="R5653">
            <v>1441.8</v>
          </cell>
        </row>
        <row r="5654">
          <cell r="R5654">
            <v>2025.21</v>
          </cell>
        </row>
        <row r="5655">
          <cell r="R5655">
            <v>0</v>
          </cell>
        </row>
        <row r="5656">
          <cell r="R5656">
            <v>1402.18</v>
          </cell>
        </row>
        <row r="5657">
          <cell r="R5657">
            <v>1453.76</v>
          </cell>
        </row>
        <row r="5658">
          <cell r="R5658">
            <v>0</v>
          </cell>
        </row>
        <row r="5659">
          <cell r="R5659">
            <v>0</v>
          </cell>
        </row>
        <row r="5660">
          <cell r="R5660">
            <v>0</v>
          </cell>
        </row>
        <row r="5661">
          <cell r="R5661">
            <v>0</v>
          </cell>
        </row>
        <row r="5662">
          <cell r="R5662">
            <v>0</v>
          </cell>
        </row>
        <row r="5663">
          <cell r="R5663">
            <v>0</v>
          </cell>
        </row>
        <row r="5664">
          <cell r="R5664">
            <v>0</v>
          </cell>
        </row>
        <row r="5665">
          <cell r="R5665">
            <v>427.98</v>
          </cell>
        </row>
        <row r="5666">
          <cell r="R5666">
            <v>0</v>
          </cell>
        </row>
        <row r="5667">
          <cell r="R5667">
            <v>249.28</v>
          </cell>
        </row>
        <row r="5668">
          <cell r="R5668">
            <v>0</v>
          </cell>
        </row>
        <row r="5669">
          <cell r="R5669">
            <v>0</v>
          </cell>
        </row>
        <row r="5670">
          <cell r="R5670">
            <v>0</v>
          </cell>
        </row>
        <row r="5671">
          <cell r="R5671">
            <v>0</v>
          </cell>
        </row>
        <row r="5672">
          <cell r="R5672">
            <v>0</v>
          </cell>
        </row>
        <row r="5673">
          <cell r="R5673">
            <v>425.27</v>
          </cell>
        </row>
        <row r="5674">
          <cell r="R5674">
            <v>425.27</v>
          </cell>
        </row>
        <row r="5675">
          <cell r="R5675">
            <v>0</v>
          </cell>
        </row>
        <row r="5676">
          <cell r="R5676">
            <v>425.27</v>
          </cell>
        </row>
        <row r="5677">
          <cell r="R5677">
            <v>0</v>
          </cell>
        </row>
        <row r="5678">
          <cell r="R5678">
            <v>652.63</v>
          </cell>
        </row>
        <row r="5679">
          <cell r="R5679">
            <v>0</v>
          </cell>
        </row>
        <row r="5680">
          <cell r="R5680">
            <v>256.17</v>
          </cell>
        </row>
        <row r="5681">
          <cell r="R5681">
            <v>425.27</v>
          </cell>
        </row>
        <row r="5682">
          <cell r="R5682">
            <v>0</v>
          </cell>
        </row>
        <row r="5683">
          <cell r="R5683">
            <v>0</v>
          </cell>
        </row>
        <row r="5684">
          <cell r="R5684">
            <v>451.96</v>
          </cell>
        </row>
        <row r="5685">
          <cell r="R5685">
            <v>425.27</v>
          </cell>
        </row>
        <row r="5686">
          <cell r="R5686">
            <v>356.13</v>
          </cell>
        </row>
        <row r="5687">
          <cell r="R5687">
            <v>0</v>
          </cell>
        </row>
        <row r="5688">
          <cell r="R5688">
            <v>0</v>
          </cell>
        </row>
        <row r="5689">
          <cell r="R5689">
            <v>0</v>
          </cell>
        </row>
        <row r="5690">
          <cell r="R5690">
            <v>0</v>
          </cell>
        </row>
        <row r="5691">
          <cell r="R5691">
            <v>0</v>
          </cell>
        </row>
        <row r="5692">
          <cell r="R5692">
            <v>434.71</v>
          </cell>
        </row>
        <row r="5693">
          <cell r="R5693">
            <v>0</v>
          </cell>
        </row>
        <row r="5694">
          <cell r="R5694">
            <v>0</v>
          </cell>
        </row>
        <row r="5695">
          <cell r="R5695">
            <v>0</v>
          </cell>
        </row>
        <row r="5696">
          <cell r="R5696">
            <v>0</v>
          </cell>
        </row>
        <row r="5697">
          <cell r="R5697">
            <v>0</v>
          </cell>
        </row>
        <row r="5698">
          <cell r="R5698">
            <v>378.47</v>
          </cell>
        </row>
        <row r="5699">
          <cell r="R5699">
            <v>418.57</v>
          </cell>
        </row>
        <row r="5700">
          <cell r="R5700">
            <v>0</v>
          </cell>
        </row>
        <row r="5701">
          <cell r="R5701">
            <v>0</v>
          </cell>
        </row>
        <row r="5702">
          <cell r="R5702">
            <v>0</v>
          </cell>
        </row>
        <row r="5703">
          <cell r="R5703">
            <v>356.13</v>
          </cell>
        </row>
        <row r="5704">
          <cell r="R5704">
            <v>0</v>
          </cell>
        </row>
        <row r="5705">
          <cell r="R5705">
            <v>0</v>
          </cell>
        </row>
        <row r="5706">
          <cell r="R5706">
            <v>867.97</v>
          </cell>
        </row>
        <row r="5707">
          <cell r="R5707">
            <v>425.27</v>
          </cell>
        </row>
        <row r="5708">
          <cell r="R5708">
            <v>421.97</v>
          </cell>
        </row>
        <row r="5709">
          <cell r="R5709">
            <v>386.97</v>
          </cell>
        </row>
        <row r="5710">
          <cell r="R5710">
            <v>425.27</v>
          </cell>
        </row>
        <row r="5711">
          <cell r="R5711">
            <v>6286.82</v>
          </cell>
        </row>
        <row r="5712">
          <cell r="R5712">
            <v>0</v>
          </cell>
        </row>
        <row r="5713">
          <cell r="R5713">
            <v>0</v>
          </cell>
        </row>
        <row r="5714">
          <cell r="R5714">
            <v>0</v>
          </cell>
        </row>
        <row r="5715">
          <cell r="R5715">
            <v>350.52</v>
          </cell>
        </row>
        <row r="5716">
          <cell r="R5716">
            <v>0</v>
          </cell>
        </row>
        <row r="5717">
          <cell r="R5717">
            <v>425.27</v>
          </cell>
        </row>
        <row r="5718">
          <cell r="R5718">
            <v>0</v>
          </cell>
        </row>
        <row r="5719">
          <cell r="R5719">
            <v>425.27</v>
          </cell>
        </row>
        <row r="5720">
          <cell r="R5720">
            <v>0</v>
          </cell>
        </row>
        <row r="5721">
          <cell r="R5721">
            <v>0</v>
          </cell>
        </row>
        <row r="5722">
          <cell r="R5722">
            <v>0</v>
          </cell>
        </row>
        <row r="5723">
          <cell r="R5723">
            <v>0</v>
          </cell>
        </row>
        <row r="5724">
          <cell r="R5724">
            <v>0</v>
          </cell>
        </row>
        <row r="5725">
          <cell r="R5725">
            <v>0</v>
          </cell>
        </row>
        <row r="5726">
          <cell r="R5726">
            <v>10116.620000000001</v>
          </cell>
        </row>
        <row r="5727">
          <cell r="R5727">
            <v>0</v>
          </cell>
        </row>
        <row r="5728">
          <cell r="R5728">
            <v>0</v>
          </cell>
        </row>
        <row r="5729">
          <cell r="R5729">
            <v>0</v>
          </cell>
        </row>
        <row r="5730">
          <cell r="R5730">
            <v>0</v>
          </cell>
        </row>
        <row r="5731">
          <cell r="R5731">
            <v>418.57</v>
          </cell>
        </row>
        <row r="5732">
          <cell r="R5732">
            <v>3973.47</v>
          </cell>
        </row>
        <row r="5733">
          <cell r="R5733">
            <v>0</v>
          </cell>
        </row>
        <row r="5734">
          <cell r="R5734">
            <v>0</v>
          </cell>
        </row>
        <row r="5735">
          <cell r="R5735">
            <v>851.83</v>
          </cell>
        </row>
        <row r="5736">
          <cell r="R5736">
            <v>0</v>
          </cell>
        </row>
        <row r="5737">
          <cell r="R5737">
            <v>0</v>
          </cell>
        </row>
        <row r="5738">
          <cell r="R5738">
            <v>0</v>
          </cell>
        </row>
        <row r="5739">
          <cell r="R5739">
            <v>0</v>
          </cell>
        </row>
        <row r="5740">
          <cell r="R5740">
            <v>0</v>
          </cell>
        </row>
        <row r="5741">
          <cell r="R5741">
            <v>425.27</v>
          </cell>
        </row>
        <row r="5742">
          <cell r="R5742">
            <v>592.98</v>
          </cell>
        </row>
        <row r="5743">
          <cell r="R5743">
            <v>2250.75</v>
          </cell>
        </row>
        <row r="5744">
          <cell r="R5744">
            <v>0</v>
          </cell>
        </row>
        <row r="5745">
          <cell r="R5745">
            <v>0</v>
          </cell>
        </row>
        <row r="5746">
          <cell r="R5746">
            <v>0</v>
          </cell>
        </row>
        <row r="5747">
          <cell r="R5747">
            <v>0</v>
          </cell>
        </row>
        <row r="5748">
          <cell r="R5748">
            <v>0</v>
          </cell>
        </row>
        <row r="5749">
          <cell r="R5749">
            <v>0</v>
          </cell>
        </row>
        <row r="5750">
          <cell r="R5750">
            <v>0</v>
          </cell>
        </row>
        <row r="5751">
          <cell r="R5751">
            <v>425.27</v>
          </cell>
        </row>
        <row r="5752">
          <cell r="R5752">
            <v>1656.06</v>
          </cell>
        </row>
        <row r="5753">
          <cell r="R5753">
            <v>0</v>
          </cell>
        </row>
        <row r="5754">
          <cell r="R5754">
            <v>0</v>
          </cell>
        </row>
        <row r="5755">
          <cell r="R5755">
            <v>0</v>
          </cell>
        </row>
        <row r="5756">
          <cell r="R5756">
            <v>0</v>
          </cell>
        </row>
        <row r="5757">
          <cell r="R5757">
            <v>0</v>
          </cell>
        </row>
        <row r="5758">
          <cell r="R5758">
            <v>0</v>
          </cell>
        </row>
        <row r="5759">
          <cell r="R5759">
            <v>0</v>
          </cell>
        </row>
        <row r="5760">
          <cell r="R5760">
            <v>0</v>
          </cell>
        </row>
        <row r="5761">
          <cell r="R5761">
            <v>365.82</v>
          </cell>
        </row>
        <row r="5762">
          <cell r="R5762">
            <v>0</v>
          </cell>
        </row>
        <row r="5763">
          <cell r="R5763">
            <v>739.6</v>
          </cell>
        </row>
        <row r="5764">
          <cell r="R5764">
            <v>0</v>
          </cell>
        </row>
        <row r="5765">
          <cell r="R5765">
            <v>659.58</v>
          </cell>
        </row>
        <row r="5766">
          <cell r="R5766">
            <v>552.29999999999995</v>
          </cell>
        </row>
        <row r="5767">
          <cell r="R5767">
            <v>460.87</v>
          </cell>
        </row>
        <row r="5768">
          <cell r="R5768">
            <v>0</v>
          </cell>
        </row>
        <row r="5769">
          <cell r="R5769">
            <v>405.9</v>
          </cell>
        </row>
        <row r="5770">
          <cell r="R5770">
            <v>468.03</v>
          </cell>
        </row>
        <row r="5771">
          <cell r="R5771">
            <v>351.5</v>
          </cell>
        </row>
        <row r="5772">
          <cell r="R5772">
            <v>418.57</v>
          </cell>
        </row>
        <row r="5773">
          <cell r="R5773">
            <v>8589.9599999999991</v>
          </cell>
        </row>
        <row r="5774">
          <cell r="R5774">
            <v>0</v>
          </cell>
        </row>
        <row r="5775">
          <cell r="R5775">
            <v>425.27</v>
          </cell>
        </row>
        <row r="5776">
          <cell r="R5776">
            <v>0</v>
          </cell>
        </row>
        <row r="5777">
          <cell r="R5777">
            <v>0</v>
          </cell>
        </row>
        <row r="5778">
          <cell r="R5778">
            <v>0</v>
          </cell>
        </row>
        <row r="5779">
          <cell r="R5779">
            <v>0</v>
          </cell>
        </row>
        <row r="5780">
          <cell r="R5780">
            <v>0</v>
          </cell>
        </row>
        <row r="5781">
          <cell r="R5781">
            <v>0</v>
          </cell>
        </row>
        <row r="5782">
          <cell r="R5782">
            <v>0</v>
          </cell>
        </row>
        <row r="5783">
          <cell r="R5783">
            <v>660.13</v>
          </cell>
        </row>
        <row r="5784">
          <cell r="R5784">
            <v>0</v>
          </cell>
        </row>
        <row r="5785">
          <cell r="R5785">
            <v>0</v>
          </cell>
        </row>
        <row r="5786">
          <cell r="R5786">
            <v>0</v>
          </cell>
        </row>
        <row r="5787">
          <cell r="R5787">
            <v>418.57</v>
          </cell>
        </row>
        <row r="5788">
          <cell r="R5788">
            <v>0</v>
          </cell>
        </row>
        <row r="5789">
          <cell r="R5789">
            <v>0</v>
          </cell>
        </row>
        <row r="5790">
          <cell r="R5790">
            <v>0</v>
          </cell>
        </row>
        <row r="5791">
          <cell r="R5791">
            <v>0</v>
          </cell>
        </row>
        <row r="5792">
          <cell r="R5792">
            <v>374.24</v>
          </cell>
        </row>
        <row r="5793">
          <cell r="R5793">
            <v>0</v>
          </cell>
        </row>
        <row r="5794">
          <cell r="R5794">
            <v>0</v>
          </cell>
        </row>
        <row r="5795">
          <cell r="R5795">
            <v>0</v>
          </cell>
        </row>
        <row r="5796">
          <cell r="R5796">
            <v>0</v>
          </cell>
        </row>
        <row r="5797">
          <cell r="R5797">
            <v>382.22</v>
          </cell>
        </row>
        <row r="5798">
          <cell r="R5798">
            <v>0</v>
          </cell>
        </row>
        <row r="5799">
          <cell r="R5799">
            <v>0</v>
          </cell>
        </row>
        <row r="5800">
          <cell r="R5800">
            <v>425.27</v>
          </cell>
        </row>
        <row r="5801">
          <cell r="R5801">
            <v>0</v>
          </cell>
        </row>
        <row r="5802">
          <cell r="R5802">
            <v>0</v>
          </cell>
        </row>
        <row r="5803">
          <cell r="R5803">
            <v>405.9</v>
          </cell>
        </row>
        <row r="5804">
          <cell r="R5804">
            <v>2108.1799999999998</v>
          </cell>
        </row>
        <row r="5805">
          <cell r="R5805">
            <v>0</v>
          </cell>
        </row>
        <row r="5806">
          <cell r="R5806">
            <v>397.63</v>
          </cell>
        </row>
        <row r="5807">
          <cell r="R5807">
            <v>0</v>
          </cell>
        </row>
        <row r="5808">
          <cell r="R5808">
            <v>0</v>
          </cell>
        </row>
        <row r="5809">
          <cell r="R5809">
            <v>12875.59</v>
          </cell>
        </row>
        <row r="5810">
          <cell r="R5810">
            <v>0</v>
          </cell>
        </row>
        <row r="5811">
          <cell r="R5811">
            <v>10546.35</v>
          </cell>
        </row>
        <row r="5812">
          <cell r="R5812">
            <v>0</v>
          </cell>
        </row>
        <row r="5813">
          <cell r="R5813">
            <v>19809.55</v>
          </cell>
        </row>
        <row r="5814">
          <cell r="R5814">
            <v>0</v>
          </cell>
        </row>
        <row r="5815">
          <cell r="R5815">
            <v>418.57</v>
          </cell>
        </row>
        <row r="5816">
          <cell r="R5816">
            <v>0</v>
          </cell>
        </row>
        <row r="5817">
          <cell r="R5817">
            <v>0</v>
          </cell>
        </row>
        <row r="5818">
          <cell r="R5818">
            <v>446.43</v>
          </cell>
        </row>
        <row r="5819">
          <cell r="R5819">
            <v>0</v>
          </cell>
        </row>
        <row r="5820">
          <cell r="R5820">
            <v>0</v>
          </cell>
        </row>
        <row r="5821">
          <cell r="R5821">
            <v>0</v>
          </cell>
        </row>
        <row r="5822">
          <cell r="R5822">
            <v>0</v>
          </cell>
        </row>
        <row r="5823">
          <cell r="R5823">
            <v>0</v>
          </cell>
        </row>
        <row r="5824">
          <cell r="R5824">
            <v>0</v>
          </cell>
        </row>
        <row r="5825">
          <cell r="R5825">
            <v>0</v>
          </cell>
        </row>
        <row r="5826">
          <cell r="R5826">
            <v>0</v>
          </cell>
        </row>
        <row r="5827">
          <cell r="R5827">
            <v>0</v>
          </cell>
        </row>
        <row r="5828">
          <cell r="R5828">
            <v>0</v>
          </cell>
        </row>
        <row r="5829">
          <cell r="R5829">
            <v>412.6</v>
          </cell>
        </row>
        <row r="5830">
          <cell r="R5830">
            <v>391.72</v>
          </cell>
        </row>
        <row r="5831">
          <cell r="R5831">
            <v>0</v>
          </cell>
        </row>
        <row r="5832">
          <cell r="R5832">
            <v>0</v>
          </cell>
        </row>
        <row r="5833">
          <cell r="R5833">
            <v>427.42</v>
          </cell>
        </row>
        <row r="5834">
          <cell r="R5834">
            <v>1086.21</v>
          </cell>
        </row>
        <row r="5835">
          <cell r="R5835">
            <v>443.22</v>
          </cell>
        </row>
        <row r="5836">
          <cell r="R5836">
            <v>11201.12</v>
          </cell>
        </row>
        <row r="5837">
          <cell r="R5837">
            <v>0</v>
          </cell>
        </row>
        <row r="5838">
          <cell r="R5838">
            <v>5097.5200000000004</v>
          </cell>
        </row>
        <row r="5839">
          <cell r="R5839">
            <v>670.33</v>
          </cell>
        </row>
        <row r="5840">
          <cell r="R5840">
            <v>0</v>
          </cell>
        </row>
        <row r="5841">
          <cell r="R5841">
            <v>0</v>
          </cell>
        </row>
        <row r="5842">
          <cell r="R5842">
            <v>5518.49</v>
          </cell>
        </row>
        <row r="5843">
          <cell r="R5843">
            <v>0</v>
          </cell>
        </row>
        <row r="5844">
          <cell r="R5844">
            <v>937.17</v>
          </cell>
        </row>
        <row r="5845">
          <cell r="R5845">
            <v>359.63</v>
          </cell>
        </row>
        <row r="5846">
          <cell r="R5846">
            <v>359.63</v>
          </cell>
        </row>
        <row r="5847">
          <cell r="R5847">
            <v>0</v>
          </cell>
        </row>
        <row r="5848">
          <cell r="R5848">
            <v>11201.12</v>
          </cell>
        </row>
        <row r="5849">
          <cell r="R5849">
            <v>1858.3</v>
          </cell>
        </row>
        <row r="5850">
          <cell r="R5850">
            <v>412.6</v>
          </cell>
        </row>
        <row r="5851">
          <cell r="R5851">
            <v>0</v>
          </cell>
        </row>
        <row r="5852">
          <cell r="R5852">
            <v>391.75</v>
          </cell>
        </row>
        <row r="5853">
          <cell r="R5853">
            <v>1193.69</v>
          </cell>
        </row>
        <row r="5854">
          <cell r="R5854">
            <v>1175.74</v>
          </cell>
        </row>
        <row r="5855">
          <cell r="R5855">
            <v>345.51</v>
          </cell>
        </row>
        <row r="5856">
          <cell r="R5856">
            <v>0</v>
          </cell>
        </row>
        <row r="5857">
          <cell r="R5857">
            <v>1029.97</v>
          </cell>
        </row>
        <row r="5858">
          <cell r="R5858">
            <v>0</v>
          </cell>
        </row>
        <row r="5859">
          <cell r="R5859">
            <v>0</v>
          </cell>
        </row>
        <row r="5860">
          <cell r="R5860">
            <v>0</v>
          </cell>
        </row>
        <row r="5861">
          <cell r="R5861">
            <v>0</v>
          </cell>
        </row>
        <row r="5862">
          <cell r="R5862">
            <v>0</v>
          </cell>
        </row>
        <row r="5863">
          <cell r="R5863">
            <v>0</v>
          </cell>
        </row>
        <row r="5864">
          <cell r="R5864">
            <v>0</v>
          </cell>
        </row>
        <row r="5865">
          <cell r="R5865">
            <v>0</v>
          </cell>
        </row>
        <row r="5866">
          <cell r="R5866">
            <v>0</v>
          </cell>
        </row>
        <row r="5867">
          <cell r="R5867">
            <v>451.22</v>
          </cell>
        </row>
        <row r="5868">
          <cell r="R5868">
            <v>1193.69</v>
          </cell>
        </row>
        <row r="5869">
          <cell r="R5869">
            <v>445.18</v>
          </cell>
        </row>
        <row r="5870">
          <cell r="R5870">
            <v>1193.69</v>
          </cell>
        </row>
        <row r="5871">
          <cell r="R5871">
            <v>1193.69</v>
          </cell>
        </row>
        <row r="5872">
          <cell r="R5872">
            <v>0</v>
          </cell>
        </row>
        <row r="5873">
          <cell r="R5873">
            <v>0</v>
          </cell>
        </row>
        <row r="5874">
          <cell r="R5874">
            <v>1175.74</v>
          </cell>
        </row>
        <row r="5875">
          <cell r="R5875">
            <v>1193.69</v>
          </cell>
        </row>
        <row r="5876">
          <cell r="R5876">
            <v>1193.69</v>
          </cell>
        </row>
        <row r="5877">
          <cell r="R5877">
            <v>474.83</v>
          </cell>
        </row>
        <row r="5878">
          <cell r="R5878">
            <v>11201.12</v>
          </cell>
        </row>
        <row r="5879">
          <cell r="R5879">
            <v>7246.81</v>
          </cell>
        </row>
        <row r="5880">
          <cell r="R5880">
            <v>7329.87</v>
          </cell>
        </row>
        <row r="5881">
          <cell r="R5881">
            <v>439.9</v>
          </cell>
        </row>
        <row r="5882">
          <cell r="R5882">
            <v>0</v>
          </cell>
        </row>
        <row r="5883">
          <cell r="R5883">
            <v>345.51</v>
          </cell>
        </row>
        <row r="5884">
          <cell r="R5884">
            <v>0</v>
          </cell>
        </row>
        <row r="5885">
          <cell r="R5885">
            <v>0</v>
          </cell>
        </row>
        <row r="5886">
          <cell r="R5886">
            <v>0</v>
          </cell>
        </row>
        <row r="5887">
          <cell r="R5887">
            <v>0</v>
          </cell>
        </row>
        <row r="5888">
          <cell r="R5888">
            <v>0</v>
          </cell>
        </row>
        <row r="5889">
          <cell r="R5889">
            <v>0</v>
          </cell>
        </row>
        <row r="5890">
          <cell r="R5890">
            <v>0</v>
          </cell>
        </row>
        <row r="5891">
          <cell r="R5891">
            <v>0</v>
          </cell>
        </row>
        <row r="5892">
          <cell r="R5892">
            <v>0</v>
          </cell>
        </row>
        <row r="5893">
          <cell r="R5893">
            <v>2463.7199999999998</v>
          </cell>
        </row>
        <row r="5894">
          <cell r="R5894">
            <v>0</v>
          </cell>
        </row>
        <row r="5895">
          <cell r="R5895">
            <v>0</v>
          </cell>
        </row>
        <row r="5896">
          <cell r="R5896">
            <v>0</v>
          </cell>
        </row>
        <row r="5897">
          <cell r="R5897">
            <v>0</v>
          </cell>
        </row>
        <row r="5898">
          <cell r="R5898">
            <v>0</v>
          </cell>
        </row>
        <row r="5899">
          <cell r="R5899">
            <v>0</v>
          </cell>
        </row>
        <row r="5900">
          <cell r="R5900">
            <v>0</v>
          </cell>
        </row>
        <row r="5901">
          <cell r="R5901">
            <v>0</v>
          </cell>
        </row>
        <row r="5902">
          <cell r="R5902">
            <v>0</v>
          </cell>
        </row>
        <row r="5903">
          <cell r="R5903">
            <v>0</v>
          </cell>
        </row>
        <row r="5904">
          <cell r="R5904">
            <v>0</v>
          </cell>
        </row>
        <row r="5905">
          <cell r="R5905">
            <v>0</v>
          </cell>
        </row>
        <row r="5906">
          <cell r="R5906">
            <v>0</v>
          </cell>
        </row>
        <row r="5907">
          <cell r="R5907">
            <v>0</v>
          </cell>
        </row>
        <row r="5908">
          <cell r="R5908">
            <v>0</v>
          </cell>
        </row>
        <row r="5909">
          <cell r="R5909">
            <v>0</v>
          </cell>
        </row>
        <row r="5910">
          <cell r="R5910">
            <v>0</v>
          </cell>
        </row>
        <row r="5911">
          <cell r="R5911">
            <v>0</v>
          </cell>
        </row>
        <row r="5912">
          <cell r="R5912">
            <v>570.77</v>
          </cell>
        </row>
        <row r="5913">
          <cell r="R5913">
            <v>0</v>
          </cell>
        </row>
        <row r="5914">
          <cell r="R5914">
            <v>0</v>
          </cell>
        </row>
        <row r="5915">
          <cell r="R5915">
            <v>0</v>
          </cell>
        </row>
        <row r="5916">
          <cell r="R5916">
            <v>0</v>
          </cell>
        </row>
        <row r="5917">
          <cell r="R5917">
            <v>0</v>
          </cell>
        </row>
        <row r="5918">
          <cell r="R5918">
            <v>2052.09</v>
          </cell>
        </row>
        <row r="5919">
          <cell r="R5919">
            <v>0</v>
          </cell>
        </row>
        <row r="5920">
          <cell r="R5920">
            <v>0</v>
          </cell>
        </row>
        <row r="5921">
          <cell r="R5921">
            <v>0</v>
          </cell>
        </row>
        <row r="5922">
          <cell r="R5922">
            <v>0</v>
          </cell>
        </row>
        <row r="5923">
          <cell r="R5923">
            <v>0</v>
          </cell>
        </row>
        <row r="5924">
          <cell r="R5924">
            <v>0</v>
          </cell>
        </row>
        <row r="5925">
          <cell r="R5925">
            <v>0</v>
          </cell>
        </row>
        <row r="5926">
          <cell r="R5926">
            <v>0</v>
          </cell>
        </row>
        <row r="5927">
          <cell r="R5927">
            <v>0</v>
          </cell>
        </row>
        <row r="5928">
          <cell r="R5928">
            <v>0</v>
          </cell>
        </row>
        <row r="5929">
          <cell r="R5929">
            <v>0</v>
          </cell>
        </row>
        <row r="5930">
          <cell r="R5930">
            <v>0</v>
          </cell>
        </row>
        <row r="5931">
          <cell r="R5931">
            <v>0</v>
          </cell>
        </row>
        <row r="5932">
          <cell r="R5932">
            <v>0</v>
          </cell>
        </row>
        <row r="5933">
          <cell r="R5933">
            <v>0</v>
          </cell>
        </row>
        <row r="5934">
          <cell r="R5934">
            <v>469.75</v>
          </cell>
        </row>
        <row r="5935">
          <cell r="R5935">
            <v>0</v>
          </cell>
        </row>
        <row r="5936">
          <cell r="R5936">
            <v>8285.7000000000007</v>
          </cell>
        </row>
        <row r="5937">
          <cell r="R5937">
            <v>0</v>
          </cell>
        </row>
        <row r="5938">
          <cell r="R5938">
            <v>0</v>
          </cell>
        </row>
        <row r="5939">
          <cell r="R5939">
            <v>5253.16</v>
          </cell>
        </row>
        <row r="5940">
          <cell r="R5940">
            <v>0</v>
          </cell>
        </row>
        <row r="5941">
          <cell r="R5941">
            <v>0</v>
          </cell>
        </row>
        <row r="5942">
          <cell r="R5942">
            <v>0</v>
          </cell>
        </row>
        <row r="5943">
          <cell r="R5943">
            <v>0</v>
          </cell>
        </row>
        <row r="5944">
          <cell r="R5944">
            <v>5125.6899999999996</v>
          </cell>
        </row>
        <row r="5945">
          <cell r="R5945">
            <v>0</v>
          </cell>
        </row>
        <row r="5946">
          <cell r="R5946">
            <v>0</v>
          </cell>
        </row>
        <row r="5947">
          <cell r="R5947">
            <v>0</v>
          </cell>
        </row>
        <row r="5948">
          <cell r="R5948">
            <v>0</v>
          </cell>
        </row>
        <row r="5949">
          <cell r="R5949">
            <v>0</v>
          </cell>
        </row>
        <row r="5950">
          <cell r="R5950">
            <v>0</v>
          </cell>
        </row>
        <row r="5951">
          <cell r="R5951">
            <v>0</v>
          </cell>
        </row>
        <row r="5952">
          <cell r="R5952">
            <v>0</v>
          </cell>
        </row>
        <row r="5953">
          <cell r="R5953">
            <v>0</v>
          </cell>
        </row>
        <row r="5954">
          <cell r="R5954">
            <v>0</v>
          </cell>
        </row>
        <row r="5955">
          <cell r="R5955">
            <v>0</v>
          </cell>
        </row>
        <row r="5956">
          <cell r="R5956">
            <v>0</v>
          </cell>
        </row>
        <row r="5957">
          <cell r="R5957">
            <v>0</v>
          </cell>
        </row>
        <row r="5958">
          <cell r="R5958">
            <v>0</v>
          </cell>
        </row>
        <row r="5959">
          <cell r="R5959">
            <v>699.27</v>
          </cell>
        </row>
        <row r="5960">
          <cell r="R5960">
            <v>0</v>
          </cell>
        </row>
        <row r="5961">
          <cell r="R5961">
            <v>0</v>
          </cell>
        </row>
        <row r="5962">
          <cell r="R5962">
            <v>0</v>
          </cell>
        </row>
        <row r="5963">
          <cell r="R5963">
            <v>0</v>
          </cell>
        </row>
        <row r="5964">
          <cell r="R5964">
            <v>0</v>
          </cell>
        </row>
        <row r="5965">
          <cell r="R5965">
            <v>0</v>
          </cell>
        </row>
        <row r="5966">
          <cell r="R5966">
            <v>0</v>
          </cell>
        </row>
        <row r="5967">
          <cell r="R5967">
            <v>0</v>
          </cell>
        </row>
        <row r="5968">
          <cell r="R5968">
            <v>450.44</v>
          </cell>
        </row>
        <row r="5969">
          <cell r="R5969">
            <v>0</v>
          </cell>
        </row>
        <row r="5970">
          <cell r="R5970">
            <v>0</v>
          </cell>
        </row>
        <row r="5971">
          <cell r="R5971">
            <v>0</v>
          </cell>
        </row>
        <row r="5972">
          <cell r="R5972">
            <v>0</v>
          </cell>
        </row>
        <row r="5973">
          <cell r="R5973">
            <v>0</v>
          </cell>
        </row>
        <row r="5974">
          <cell r="R5974">
            <v>450.44</v>
          </cell>
        </row>
        <row r="5975">
          <cell r="R5975">
            <v>450.44</v>
          </cell>
        </row>
        <row r="5976">
          <cell r="R5976">
            <v>0</v>
          </cell>
        </row>
        <row r="5977">
          <cell r="R5977">
            <v>0</v>
          </cell>
        </row>
        <row r="5978">
          <cell r="R5978">
            <v>0</v>
          </cell>
        </row>
        <row r="5979">
          <cell r="R5979">
            <v>450.44</v>
          </cell>
        </row>
        <row r="5980">
          <cell r="R5980">
            <v>0</v>
          </cell>
        </row>
        <row r="5981">
          <cell r="R5981">
            <v>450.44</v>
          </cell>
        </row>
        <row r="5982">
          <cell r="R5982">
            <v>0</v>
          </cell>
        </row>
        <row r="5983">
          <cell r="R5983">
            <v>0</v>
          </cell>
        </row>
        <row r="5984">
          <cell r="R5984">
            <v>364.98</v>
          </cell>
        </row>
        <row r="5985">
          <cell r="R5985">
            <v>0</v>
          </cell>
        </row>
        <row r="5986">
          <cell r="R5986">
            <v>0</v>
          </cell>
        </row>
        <row r="5987">
          <cell r="R5987">
            <v>0</v>
          </cell>
        </row>
        <row r="5988">
          <cell r="R5988">
            <v>320.70999999999998</v>
          </cell>
        </row>
        <row r="5989">
          <cell r="R5989">
            <v>379.75</v>
          </cell>
        </row>
        <row r="5990">
          <cell r="R5990">
            <v>0</v>
          </cell>
        </row>
        <row r="5991">
          <cell r="R5991">
            <v>0</v>
          </cell>
        </row>
        <row r="5992">
          <cell r="R5992">
            <v>379.75</v>
          </cell>
        </row>
        <row r="5993">
          <cell r="R5993">
            <v>379.75</v>
          </cell>
        </row>
        <row r="5994">
          <cell r="R5994">
            <v>376.43</v>
          </cell>
        </row>
        <row r="5995">
          <cell r="R5995">
            <v>379.75</v>
          </cell>
        </row>
        <row r="5996">
          <cell r="R5996">
            <v>0</v>
          </cell>
        </row>
        <row r="5997">
          <cell r="R5997">
            <v>320.70999999999998</v>
          </cell>
        </row>
        <row r="5998">
          <cell r="R5998">
            <v>437.05</v>
          </cell>
        </row>
        <row r="5999">
          <cell r="R5999">
            <v>0</v>
          </cell>
        </row>
        <row r="6000">
          <cell r="R6000">
            <v>0</v>
          </cell>
        </row>
        <row r="6001">
          <cell r="R6001">
            <v>0</v>
          </cell>
        </row>
        <row r="6002">
          <cell r="R6002">
            <v>379.75</v>
          </cell>
        </row>
        <row r="6003">
          <cell r="R6003">
            <v>0</v>
          </cell>
        </row>
        <row r="6004">
          <cell r="R6004">
            <v>0</v>
          </cell>
        </row>
        <row r="6005">
          <cell r="R6005">
            <v>379.75</v>
          </cell>
        </row>
        <row r="6006">
          <cell r="R6006">
            <v>0</v>
          </cell>
        </row>
        <row r="6007">
          <cell r="R6007">
            <v>0</v>
          </cell>
        </row>
        <row r="6008">
          <cell r="R6008">
            <v>0</v>
          </cell>
        </row>
        <row r="6009">
          <cell r="R6009">
            <v>0</v>
          </cell>
        </row>
        <row r="6010">
          <cell r="R6010">
            <v>0</v>
          </cell>
        </row>
        <row r="6011">
          <cell r="R6011">
            <v>379.75</v>
          </cell>
        </row>
        <row r="6012">
          <cell r="R6012">
            <v>0</v>
          </cell>
        </row>
        <row r="6013">
          <cell r="R6013">
            <v>1676.62</v>
          </cell>
        </row>
        <row r="6014">
          <cell r="R6014">
            <v>1395.97</v>
          </cell>
        </row>
        <row r="6015">
          <cell r="R6015">
            <v>0</v>
          </cell>
        </row>
        <row r="6016">
          <cell r="R6016">
            <v>453.49</v>
          </cell>
        </row>
        <row r="6017">
          <cell r="R6017">
            <v>376.43</v>
          </cell>
        </row>
        <row r="6018">
          <cell r="R6018">
            <v>453.49</v>
          </cell>
        </row>
        <row r="6019">
          <cell r="R6019">
            <v>0</v>
          </cell>
        </row>
        <row r="6020">
          <cell r="R6020">
            <v>0</v>
          </cell>
        </row>
        <row r="6021">
          <cell r="R6021">
            <v>0</v>
          </cell>
        </row>
        <row r="6022">
          <cell r="R6022">
            <v>310.94</v>
          </cell>
        </row>
        <row r="6023">
          <cell r="R6023">
            <v>376.43</v>
          </cell>
        </row>
        <row r="6024">
          <cell r="R6024">
            <v>0</v>
          </cell>
        </row>
        <row r="6025">
          <cell r="R6025">
            <v>0</v>
          </cell>
        </row>
        <row r="6026">
          <cell r="R6026">
            <v>453.49</v>
          </cell>
        </row>
        <row r="6027">
          <cell r="R6027">
            <v>0</v>
          </cell>
        </row>
        <row r="6028">
          <cell r="R6028">
            <v>0</v>
          </cell>
        </row>
        <row r="6029">
          <cell r="R6029">
            <v>317.89999999999998</v>
          </cell>
        </row>
        <row r="6030">
          <cell r="R6030">
            <v>0</v>
          </cell>
        </row>
        <row r="6031">
          <cell r="R6031">
            <v>379.75</v>
          </cell>
        </row>
        <row r="6032">
          <cell r="R6032">
            <v>379.75</v>
          </cell>
        </row>
        <row r="6033">
          <cell r="R6033">
            <v>0</v>
          </cell>
        </row>
        <row r="6034">
          <cell r="R6034">
            <v>0</v>
          </cell>
        </row>
        <row r="6035">
          <cell r="R6035">
            <v>317.89999999999998</v>
          </cell>
        </row>
        <row r="6036">
          <cell r="R6036">
            <v>732.94</v>
          </cell>
        </row>
        <row r="6037">
          <cell r="R6037">
            <v>0</v>
          </cell>
        </row>
        <row r="6038">
          <cell r="R6038">
            <v>379.75</v>
          </cell>
        </row>
        <row r="6039">
          <cell r="R6039">
            <v>0</v>
          </cell>
        </row>
        <row r="6040">
          <cell r="R6040">
            <v>0</v>
          </cell>
        </row>
        <row r="6041">
          <cell r="R6041">
            <v>0</v>
          </cell>
        </row>
        <row r="6042">
          <cell r="R6042">
            <v>0</v>
          </cell>
        </row>
        <row r="6043">
          <cell r="R6043">
            <v>379.75</v>
          </cell>
        </row>
        <row r="6044">
          <cell r="R6044">
            <v>0</v>
          </cell>
        </row>
        <row r="6045">
          <cell r="R6045">
            <v>0</v>
          </cell>
        </row>
        <row r="6046">
          <cell r="R6046">
            <v>379.75</v>
          </cell>
        </row>
        <row r="6047">
          <cell r="R6047">
            <v>0</v>
          </cell>
        </row>
        <row r="6048">
          <cell r="R6048">
            <v>0</v>
          </cell>
        </row>
        <row r="6049">
          <cell r="R6049">
            <v>0</v>
          </cell>
        </row>
        <row r="6050">
          <cell r="R6050">
            <v>379.75</v>
          </cell>
        </row>
        <row r="6051">
          <cell r="R6051">
            <v>1797.32</v>
          </cell>
        </row>
        <row r="6052">
          <cell r="R6052">
            <v>320.70999999999998</v>
          </cell>
        </row>
        <row r="6053">
          <cell r="R6053">
            <v>0</v>
          </cell>
        </row>
        <row r="6054">
          <cell r="R6054">
            <v>0</v>
          </cell>
        </row>
        <row r="6055">
          <cell r="R6055">
            <v>670.39</v>
          </cell>
        </row>
        <row r="6056">
          <cell r="R6056">
            <v>379.75</v>
          </cell>
        </row>
        <row r="6057">
          <cell r="R6057">
            <v>0</v>
          </cell>
        </row>
        <row r="6058">
          <cell r="R6058">
            <v>0</v>
          </cell>
        </row>
        <row r="6059">
          <cell r="R6059">
            <v>0</v>
          </cell>
        </row>
        <row r="6060">
          <cell r="R6060">
            <v>453.49</v>
          </cell>
        </row>
        <row r="6061">
          <cell r="R6061">
            <v>453.49</v>
          </cell>
        </row>
        <row r="6062">
          <cell r="R6062">
            <v>0</v>
          </cell>
        </row>
        <row r="6063">
          <cell r="R6063">
            <v>0</v>
          </cell>
        </row>
        <row r="6064">
          <cell r="R6064">
            <v>0</v>
          </cell>
        </row>
        <row r="6065">
          <cell r="R6065">
            <v>0</v>
          </cell>
        </row>
        <row r="6066">
          <cell r="R6066">
            <v>379.75</v>
          </cell>
        </row>
        <row r="6067">
          <cell r="R6067">
            <v>0</v>
          </cell>
        </row>
        <row r="6068">
          <cell r="R6068">
            <v>453.49</v>
          </cell>
        </row>
        <row r="6069">
          <cell r="R6069">
            <v>712.81</v>
          </cell>
        </row>
        <row r="6070">
          <cell r="R6070">
            <v>379.75</v>
          </cell>
        </row>
        <row r="6071">
          <cell r="R6071">
            <v>453.49</v>
          </cell>
        </row>
        <row r="6072">
          <cell r="R6072">
            <v>0</v>
          </cell>
        </row>
        <row r="6073">
          <cell r="R6073">
            <v>379.75</v>
          </cell>
        </row>
        <row r="6074">
          <cell r="R6074">
            <v>0</v>
          </cell>
        </row>
        <row r="6075">
          <cell r="R6075">
            <v>0</v>
          </cell>
        </row>
        <row r="6076">
          <cell r="R6076">
            <v>0</v>
          </cell>
        </row>
        <row r="6077">
          <cell r="R6077">
            <v>379.75</v>
          </cell>
        </row>
        <row r="6078">
          <cell r="R6078">
            <v>0</v>
          </cell>
        </row>
        <row r="6079">
          <cell r="R6079">
            <v>453.49</v>
          </cell>
        </row>
        <row r="6080">
          <cell r="R6080">
            <v>0</v>
          </cell>
        </row>
        <row r="6081">
          <cell r="R6081">
            <v>0</v>
          </cell>
        </row>
        <row r="6082">
          <cell r="R6082">
            <v>0</v>
          </cell>
        </row>
        <row r="6083">
          <cell r="R6083">
            <v>0</v>
          </cell>
        </row>
        <row r="6084">
          <cell r="R6084">
            <v>2705.83</v>
          </cell>
        </row>
        <row r="6085">
          <cell r="R6085">
            <v>320.70999999999998</v>
          </cell>
        </row>
        <row r="6086">
          <cell r="R6086">
            <v>0</v>
          </cell>
        </row>
        <row r="6087">
          <cell r="R6087">
            <v>0</v>
          </cell>
        </row>
        <row r="6088">
          <cell r="R6088">
            <v>0</v>
          </cell>
        </row>
        <row r="6089">
          <cell r="R6089">
            <v>379.75</v>
          </cell>
        </row>
        <row r="6090">
          <cell r="R6090">
            <v>0</v>
          </cell>
        </row>
        <row r="6091">
          <cell r="R6091">
            <v>320.70999999999998</v>
          </cell>
        </row>
        <row r="6092">
          <cell r="R6092">
            <v>0</v>
          </cell>
        </row>
        <row r="6093">
          <cell r="R6093">
            <v>0</v>
          </cell>
        </row>
        <row r="6094">
          <cell r="R6094">
            <v>0</v>
          </cell>
        </row>
        <row r="6095">
          <cell r="R6095">
            <v>0</v>
          </cell>
        </row>
        <row r="6096">
          <cell r="R6096">
            <v>379.75</v>
          </cell>
        </row>
        <row r="6097">
          <cell r="R6097">
            <v>0</v>
          </cell>
        </row>
        <row r="6098">
          <cell r="R6098">
            <v>7573.17</v>
          </cell>
        </row>
        <row r="6099">
          <cell r="R6099">
            <v>320.70999999999998</v>
          </cell>
        </row>
        <row r="6100">
          <cell r="R6100">
            <v>1979.73</v>
          </cell>
        </row>
        <row r="6101">
          <cell r="R6101">
            <v>7895.73</v>
          </cell>
        </row>
        <row r="6102">
          <cell r="R6102">
            <v>453.49</v>
          </cell>
        </row>
        <row r="6103">
          <cell r="R6103">
            <v>0</v>
          </cell>
        </row>
        <row r="6104">
          <cell r="R6104">
            <v>0</v>
          </cell>
        </row>
        <row r="6105">
          <cell r="R6105">
            <v>0</v>
          </cell>
        </row>
        <row r="6106">
          <cell r="R6106">
            <v>0</v>
          </cell>
        </row>
        <row r="6107">
          <cell r="R6107">
            <v>0</v>
          </cell>
        </row>
        <row r="6108">
          <cell r="R6108">
            <v>0</v>
          </cell>
        </row>
        <row r="6109">
          <cell r="R6109">
            <v>0</v>
          </cell>
        </row>
        <row r="6110">
          <cell r="R6110">
            <v>0</v>
          </cell>
        </row>
        <row r="6111">
          <cell r="R6111">
            <v>379.75</v>
          </cell>
        </row>
        <row r="6112">
          <cell r="R6112">
            <v>0</v>
          </cell>
        </row>
        <row r="6113">
          <cell r="R6113">
            <v>0</v>
          </cell>
        </row>
        <row r="6114">
          <cell r="R6114">
            <v>0</v>
          </cell>
        </row>
        <row r="6115">
          <cell r="R6115">
            <v>0</v>
          </cell>
        </row>
        <row r="6116">
          <cell r="R6116">
            <v>320.70999999999998</v>
          </cell>
        </row>
        <row r="6117">
          <cell r="R6117">
            <v>0</v>
          </cell>
        </row>
        <row r="6118">
          <cell r="R6118">
            <v>0</v>
          </cell>
        </row>
        <row r="6119">
          <cell r="R6119">
            <v>0</v>
          </cell>
        </row>
        <row r="6120">
          <cell r="R6120">
            <v>453.49</v>
          </cell>
        </row>
        <row r="6121">
          <cell r="R6121">
            <v>0</v>
          </cell>
        </row>
        <row r="6122">
          <cell r="R6122">
            <v>379.75</v>
          </cell>
        </row>
        <row r="6123">
          <cell r="R6123">
            <v>379.75</v>
          </cell>
        </row>
        <row r="6124">
          <cell r="R6124">
            <v>0</v>
          </cell>
        </row>
        <row r="6125">
          <cell r="R6125">
            <v>0</v>
          </cell>
        </row>
        <row r="6126">
          <cell r="R6126">
            <v>895.96</v>
          </cell>
        </row>
        <row r="6127">
          <cell r="R6127">
            <v>320.70999999999998</v>
          </cell>
        </row>
        <row r="6128">
          <cell r="R6128">
            <v>379.75</v>
          </cell>
        </row>
        <row r="6129">
          <cell r="R6129">
            <v>0</v>
          </cell>
        </row>
        <row r="6130">
          <cell r="R6130">
            <v>0</v>
          </cell>
        </row>
        <row r="6131">
          <cell r="R6131">
            <v>0</v>
          </cell>
        </row>
        <row r="6132">
          <cell r="R6132">
            <v>0</v>
          </cell>
        </row>
        <row r="6133">
          <cell r="R6133">
            <v>320.70999999999998</v>
          </cell>
        </row>
        <row r="6134">
          <cell r="R6134">
            <v>379.75</v>
          </cell>
        </row>
        <row r="6135">
          <cell r="R6135">
            <v>0</v>
          </cell>
        </row>
        <row r="6136">
          <cell r="R6136">
            <v>320.70999999999998</v>
          </cell>
        </row>
        <row r="6137">
          <cell r="R6137">
            <v>0</v>
          </cell>
        </row>
        <row r="6138">
          <cell r="R6138">
            <v>379.75</v>
          </cell>
        </row>
        <row r="6139">
          <cell r="R6139">
            <v>379.75</v>
          </cell>
        </row>
        <row r="6140">
          <cell r="R6140">
            <v>0</v>
          </cell>
        </row>
        <row r="6141">
          <cell r="R6141">
            <v>0</v>
          </cell>
        </row>
        <row r="6142">
          <cell r="R6142">
            <v>379.75</v>
          </cell>
        </row>
        <row r="6143">
          <cell r="R6143">
            <v>0</v>
          </cell>
        </row>
        <row r="6144">
          <cell r="R6144">
            <v>7096.56</v>
          </cell>
        </row>
        <row r="6145">
          <cell r="R6145">
            <v>0</v>
          </cell>
        </row>
        <row r="6146">
          <cell r="R6146">
            <v>839.24</v>
          </cell>
        </row>
        <row r="6147">
          <cell r="R6147">
            <v>0</v>
          </cell>
        </row>
        <row r="6148">
          <cell r="R6148">
            <v>0</v>
          </cell>
        </row>
        <row r="6149">
          <cell r="R6149">
            <v>12286.56</v>
          </cell>
        </row>
        <row r="6150">
          <cell r="R6150">
            <v>0</v>
          </cell>
        </row>
        <row r="6151">
          <cell r="R6151">
            <v>0</v>
          </cell>
        </row>
        <row r="6152">
          <cell r="R6152">
            <v>0</v>
          </cell>
        </row>
        <row r="6153">
          <cell r="R6153">
            <v>0</v>
          </cell>
        </row>
        <row r="6154">
          <cell r="R6154">
            <v>0</v>
          </cell>
        </row>
        <row r="6155">
          <cell r="R6155">
            <v>0</v>
          </cell>
        </row>
        <row r="6156">
          <cell r="R6156">
            <v>8285.92</v>
          </cell>
        </row>
        <row r="6157">
          <cell r="R6157">
            <v>6108.83</v>
          </cell>
        </row>
        <row r="6158">
          <cell r="R6158">
            <v>0</v>
          </cell>
        </row>
        <row r="6159">
          <cell r="R6159">
            <v>6108.83</v>
          </cell>
        </row>
        <row r="6160">
          <cell r="R6160">
            <v>0</v>
          </cell>
        </row>
        <row r="6161">
          <cell r="R6161">
            <v>6108.83</v>
          </cell>
        </row>
        <row r="6162">
          <cell r="R6162">
            <v>6108.83</v>
          </cell>
        </row>
        <row r="6163">
          <cell r="R6163">
            <v>0</v>
          </cell>
        </row>
        <row r="6164">
          <cell r="R6164">
            <v>0</v>
          </cell>
        </row>
        <row r="6165">
          <cell r="R6165">
            <v>6108.83</v>
          </cell>
        </row>
        <row r="6166">
          <cell r="R6166">
            <v>6108.83</v>
          </cell>
        </row>
        <row r="6167">
          <cell r="R6167">
            <v>0</v>
          </cell>
        </row>
        <row r="6168">
          <cell r="R6168">
            <v>6834.23</v>
          </cell>
        </row>
        <row r="6169">
          <cell r="R6169">
            <v>0</v>
          </cell>
        </row>
        <row r="6170">
          <cell r="R6170">
            <v>0</v>
          </cell>
        </row>
        <row r="6171">
          <cell r="R6171">
            <v>0</v>
          </cell>
        </row>
        <row r="6172">
          <cell r="R6172">
            <v>0</v>
          </cell>
        </row>
        <row r="6173">
          <cell r="R6173">
            <v>0</v>
          </cell>
        </row>
        <row r="6174">
          <cell r="R6174">
            <v>255.4</v>
          </cell>
        </row>
        <row r="6175">
          <cell r="R6175">
            <v>6014.68</v>
          </cell>
        </row>
        <row r="6176">
          <cell r="R6176">
            <v>0</v>
          </cell>
        </row>
        <row r="6177">
          <cell r="R6177">
            <v>0</v>
          </cell>
        </row>
        <row r="6178">
          <cell r="R6178">
            <v>361.14</v>
          </cell>
        </row>
        <row r="6179">
          <cell r="R6179">
            <v>361.14</v>
          </cell>
        </row>
        <row r="6180">
          <cell r="R6180">
            <v>472.83</v>
          </cell>
        </row>
        <row r="6181">
          <cell r="R6181">
            <v>0</v>
          </cell>
        </row>
        <row r="6182">
          <cell r="R6182">
            <v>0</v>
          </cell>
        </row>
        <row r="6183">
          <cell r="R6183">
            <v>0</v>
          </cell>
        </row>
        <row r="6184">
          <cell r="R6184">
            <v>0</v>
          </cell>
        </row>
        <row r="6185">
          <cell r="R6185">
            <v>0</v>
          </cell>
        </row>
        <row r="6186">
          <cell r="R6186">
            <v>0</v>
          </cell>
        </row>
        <row r="6187">
          <cell r="R6187">
            <v>0</v>
          </cell>
        </row>
        <row r="6188">
          <cell r="R6188">
            <v>0</v>
          </cell>
        </row>
        <row r="6189">
          <cell r="R6189">
            <v>0</v>
          </cell>
        </row>
        <row r="6190">
          <cell r="R6190">
            <v>6010.27</v>
          </cell>
        </row>
        <row r="6191">
          <cell r="R6191">
            <v>284.81</v>
          </cell>
        </row>
        <row r="6192">
          <cell r="R6192">
            <v>2576.61</v>
          </cell>
        </row>
        <row r="6193">
          <cell r="R6193">
            <v>337.25</v>
          </cell>
        </row>
        <row r="6194">
          <cell r="R6194">
            <v>284.81</v>
          </cell>
        </row>
        <row r="6195">
          <cell r="R6195">
            <v>0</v>
          </cell>
        </row>
        <row r="6196">
          <cell r="R6196">
            <v>0</v>
          </cell>
        </row>
        <row r="6197">
          <cell r="R6197">
            <v>0</v>
          </cell>
        </row>
        <row r="6198">
          <cell r="R6198">
            <v>0</v>
          </cell>
        </row>
        <row r="6199">
          <cell r="R6199">
            <v>0</v>
          </cell>
        </row>
        <row r="6200">
          <cell r="R6200">
            <v>280.25</v>
          </cell>
        </row>
        <row r="6201">
          <cell r="R6201">
            <v>0</v>
          </cell>
        </row>
        <row r="6202">
          <cell r="R6202">
            <v>280.25</v>
          </cell>
        </row>
        <row r="6203">
          <cell r="R6203">
            <v>0</v>
          </cell>
        </row>
        <row r="6204">
          <cell r="R6204">
            <v>331.85</v>
          </cell>
        </row>
        <row r="6205">
          <cell r="R6205">
            <v>0</v>
          </cell>
        </row>
        <row r="6206">
          <cell r="R6206">
            <v>0</v>
          </cell>
        </row>
        <row r="6207">
          <cell r="R6207">
            <v>284.81</v>
          </cell>
        </row>
        <row r="6208">
          <cell r="R6208">
            <v>280.25</v>
          </cell>
        </row>
        <row r="6209">
          <cell r="R6209">
            <v>284.81</v>
          </cell>
        </row>
        <row r="6210">
          <cell r="R6210">
            <v>5947.15</v>
          </cell>
        </row>
        <row r="6211">
          <cell r="R6211">
            <v>0</v>
          </cell>
        </row>
        <row r="6212">
          <cell r="R6212">
            <v>0</v>
          </cell>
        </row>
        <row r="6213">
          <cell r="R6213">
            <v>0</v>
          </cell>
        </row>
        <row r="6214">
          <cell r="R6214">
            <v>0</v>
          </cell>
        </row>
        <row r="6215">
          <cell r="R6215">
            <v>0</v>
          </cell>
        </row>
        <row r="6216">
          <cell r="R6216">
            <v>280.25</v>
          </cell>
        </row>
        <row r="6217">
          <cell r="R6217">
            <v>0</v>
          </cell>
        </row>
        <row r="6218">
          <cell r="R6218">
            <v>284.81</v>
          </cell>
        </row>
        <row r="6219">
          <cell r="R6219">
            <v>0</v>
          </cell>
        </row>
        <row r="6220">
          <cell r="R6220">
            <v>0</v>
          </cell>
        </row>
        <row r="6221">
          <cell r="R6221">
            <v>280.25</v>
          </cell>
        </row>
        <row r="6222">
          <cell r="R6222">
            <v>0</v>
          </cell>
        </row>
        <row r="6223">
          <cell r="R6223">
            <v>0</v>
          </cell>
        </row>
        <row r="6224">
          <cell r="R6224">
            <v>280.25</v>
          </cell>
        </row>
        <row r="6225">
          <cell r="R6225">
            <v>691.79</v>
          </cell>
        </row>
        <row r="6226">
          <cell r="R6226">
            <v>284.81</v>
          </cell>
        </row>
        <row r="6227">
          <cell r="R6227">
            <v>284.81</v>
          </cell>
        </row>
        <row r="6228">
          <cell r="R6228">
            <v>0</v>
          </cell>
        </row>
        <row r="6229">
          <cell r="R6229">
            <v>284.81</v>
          </cell>
        </row>
        <row r="6230">
          <cell r="R6230">
            <v>280.25</v>
          </cell>
        </row>
        <row r="6231">
          <cell r="R6231">
            <v>280.25</v>
          </cell>
        </row>
        <row r="6232">
          <cell r="R6232">
            <v>284.81</v>
          </cell>
        </row>
        <row r="6233">
          <cell r="R6233">
            <v>284.81</v>
          </cell>
        </row>
        <row r="6234">
          <cell r="R6234">
            <v>284.81</v>
          </cell>
        </row>
        <row r="6235">
          <cell r="R6235">
            <v>0</v>
          </cell>
        </row>
        <row r="6236">
          <cell r="R6236">
            <v>0</v>
          </cell>
        </row>
        <row r="6237">
          <cell r="R6237">
            <v>0</v>
          </cell>
        </row>
        <row r="6238">
          <cell r="R6238">
            <v>284.81</v>
          </cell>
        </row>
        <row r="6239">
          <cell r="R6239">
            <v>0</v>
          </cell>
        </row>
        <row r="6240">
          <cell r="R6240">
            <v>0</v>
          </cell>
        </row>
        <row r="6241">
          <cell r="R6241">
            <v>337.25</v>
          </cell>
        </row>
        <row r="6242">
          <cell r="R6242">
            <v>0</v>
          </cell>
        </row>
        <row r="6243">
          <cell r="R6243">
            <v>9834.1299999999992</v>
          </cell>
        </row>
        <row r="6244">
          <cell r="R6244">
            <v>284.81</v>
          </cell>
        </row>
        <row r="6245">
          <cell r="R6245">
            <v>0</v>
          </cell>
        </row>
        <row r="6246">
          <cell r="R6246">
            <v>0</v>
          </cell>
        </row>
        <row r="6247">
          <cell r="R6247">
            <v>284.81</v>
          </cell>
        </row>
        <row r="6248">
          <cell r="R6248">
            <v>284.81</v>
          </cell>
        </row>
        <row r="6249">
          <cell r="R6249">
            <v>0</v>
          </cell>
        </row>
        <row r="6250">
          <cell r="R6250">
            <v>337.25</v>
          </cell>
        </row>
        <row r="6251">
          <cell r="R6251">
            <v>337.25</v>
          </cell>
        </row>
        <row r="6252">
          <cell r="R6252">
            <v>284.81</v>
          </cell>
        </row>
        <row r="6253">
          <cell r="R6253">
            <v>337.25</v>
          </cell>
        </row>
        <row r="6254">
          <cell r="R6254">
            <v>284.81</v>
          </cell>
        </row>
        <row r="6255">
          <cell r="R6255">
            <v>284.81</v>
          </cell>
        </row>
        <row r="6256">
          <cell r="R6256">
            <v>0</v>
          </cell>
        </row>
        <row r="6257">
          <cell r="R6257">
            <v>284.81</v>
          </cell>
        </row>
        <row r="6258">
          <cell r="R6258">
            <v>0</v>
          </cell>
        </row>
        <row r="6259">
          <cell r="R6259">
            <v>1736.51</v>
          </cell>
        </row>
        <row r="6260">
          <cell r="R6260">
            <v>400.54</v>
          </cell>
        </row>
        <row r="6261">
          <cell r="R6261">
            <v>284.81</v>
          </cell>
        </row>
        <row r="6262">
          <cell r="R6262">
            <v>0</v>
          </cell>
        </row>
        <row r="6263">
          <cell r="R6263">
            <v>284.81</v>
          </cell>
        </row>
        <row r="6264">
          <cell r="R6264">
            <v>310.67</v>
          </cell>
        </row>
        <row r="6265">
          <cell r="R6265">
            <v>1841.79</v>
          </cell>
        </row>
        <row r="6266">
          <cell r="R6266">
            <v>280.25</v>
          </cell>
        </row>
        <row r="6267">
          <cell r="R6267">
            <v>310.67</v>
          </cell>
        </row>
        <row r="6268">
          <cell r="R6268">
            <v>284.81</v>
          </cell>
        </row>
        <row r="6269">
          <cell r="R6269">
            <v>0</v>
          </cell>
        </row>
        <row r="6270">
          <cell r="R6270">
            <v>0</v>
          </cell>
        </row>
        <row r="6271">
          <cell r="R6271">
            <v>364.98</v>
          </cell>
        </row>
        <row r="6272">
          <cell r="R6272">
            <v>331.85</v>
          </cell>
        </row>
        <row r="6273">
          <cell r="R6273">
            <v>364.98</v>
          </cell>
        </row>
        <row r="6274">
          <cell r="R6274">
            <v>0</v>
          </cell>
        </row>
        <row r="6275">
          <cell r="R6275">
            <v>284.81</v>
          </cell>
        </row>
        <row r="6276">
          <cell r="R6276">
            <v>0</v>
          </cell>
        </row>
        <row r="6277">
          <cell r="R6277">
            <v>2416.59</v>
          </cell>
        </row>
        <row r="6278">
          <cell r="R6278">
            <v>298.72000000000003</v>
          </cell>
        </row>
        <row r="6279">
          <cell r="R6279">
            <v>280.25</v>
          </cell>
        </row>
        <row r="6280">
          <cell r="R6280">
            <v>366.01</v>
          </cell>
        </row>
        <row r="6281">
          <cell r="R6281">
            <v>305.64</v>
          </cell>
        </row>
        <row r="6282">
          <cell r="R6282">
            <v>366.01</v>
          </cell>
        </row>
        <row r="6283">
          <cell r="R6283">
            <v>280.25</v>
          </cell>
        </row>
        <row r="6284">
          <cell r="R6284">
            <v>0</v>
          </cell>
        </row>
        <row r="6285">
          <cell r="R6285">
            <v>284.81</v>
          </cell>
        </row>
        <row r="6286">
          <cell r="R6286">
            <v>0</v>
          </cell>
        </row>
        <row r="6287">
          <cell r="R6287">
            <v>337.25</v>
          </cell>
        </row>
        <row r="6288">
          <cell r="R6288">
            <v>364.98</v>
          </cell>
        </row>
        <row r="6289">
          <cell r="R6289">
            <v>305.64</v>
          </cell>
        </row>
        <row r="6290">
          <cell r="R6290">
            <v>11194.88</v>
          </cell>
        </row>
        <row r="6291">
          <cell r="R6291">
            <v>284.81</v>
          </cell>
        </row>
        <row r="6292">
          <cell r="R6292">
            <v>284.81</v>
          </cell>
        </row>
        <row r="6293">
          <cell r="R6293">
            <v>335.41</v>
          </cell>
        </row>
        <row r="6294">
          <cell r="R6294">
            <v>335.41</v>
          </cell>
        </row>
        <row r="6295">
          <cell r="R6295">
            <v>280.25</v>
          </cell>
        </row>
        <row r="6296">
          <cell r="R6296">
            <v>305.64</v>
          </cell>
        </row>
        <row r="6297">
          <cell r="R6297">
            <v>305.64</v>
          </cell>
        </row>
        <row r="6298">
          <cell r="R6298">
            <v>364.98</v>
          </cell>
        </row>
        <row r="6299">
          <cell r="R6299">
            <v>305.04000000000002</v>
          </cell>
        </row>
        <row r="6300">
          <cell r="R6300">
            <v>364.98</v>
          </cell>
        </row>
        <row r="6301">
          <cell r="R6301">
            <v>364.27</v>
          </cell>
        </row>
        <row r="6302">
          <cell r="R6302">
            <v>305.04000000000002</v>
          </cell>
        </row>
        <row r="6303">
          <cell r="R6303">
            <v>364.98</v>
          </cell>
        </row>
        <row r="6304">
          <cell r="R6304">
            <v>599.24</v>
          </cell>
        </row>
        <row r="6305">
          <cell r="R6305">
            <v>404.43</v>
          </cell>
        </row>
        <row r="6306">
          <cell r="R6306">
            <v>397.98</v>
          </cell>
        </row>
        <row r="6307">
          <cell r="R6307">
            <v>404.43</v>
          </cell>
        </row>
        <row r="6308">
          <cell r="R6308">
            <v>0</v>
          </cell>
        </row>
        <row r="6309">
          <cell r="R6309">
            <v>404.43</v>
          </cell>
        </row>
        <row r="6310">
          <cell r="R6310">
            <v>400.54</v>
          </cell>
        </row>
        <row r="6311">
          <cell r="R6311">
            <v>404.43</v>
          </cell>
        </row>
        <row r="6312">
          <cell r="R6312">
            <v>400.54</v>
          </cell>
        </row>
        <row r="6313">
          <cell r="R6313">
            <v>404.43</v>
          </cell>
        </row>
        <row r="6314">
          <cell r="R6314">
            <v>397.98</v>
          </cell>
        </row>
        <row r="6315">
          <cell r="R6315">
            <v>599.24</v>
          </cell>
        </row>
        <row r="6316">
          <cell r="R6316">
            <v>404.43</v>
          </cell>
        </row>
        <row r="6317">
          <cell r="R6317">
            <v>0</v>
          </cell>
        </row>
        <row r="6318">
          <cell r="R6318">
            <v>609.46</v>
          </cell>
        </row>
        <row r="6319">
          <cell r="R6319">
            <v>0</v>
          </cell>
        </row>
        <row r="6320">
          <cell r="R6320">
            <v>0</v>
          </cell>
        </row>
        <row r="6321">
          <cell r="R6321">
            <v>404.43</v>
          </cell>
        </row>
        <row r="6322">
          <cell r="R6322">
            <v>404.43</v>
          </cell>
        </row>
        <row r="6323">
          <cell r="R6323">
            <v>310.67</v>
          </cell>
        </row>
        <row r="6324">
          <cell r="R6324">
            <v>356.73</v>
          </cell>
        </row>
        <row r="6325">
          <cell r="R6325">
            <v>366.01</v>
          </cell>
        </row>
        <row r="6326">
          <cell r="R6326">
            <v>397.98</v>
          </cell>
        </row>
        <row r="6327">
          <cell r="R6327">
            <v>404.43</v>
          </cell>
        </row>
        <row r="6328">
          <cell r="R6328">
            <v>404.43</v>
          </cell>
        </row>
        <row r="6329">
          <cell r="R6329">
            <v>0</v>
          </cell>
        </row>
        <row r="6330">
          <cell r="R6330">
            <v>0</v>
          </cell>
        </row>
        <row r="6331">
          <cell r="R6331">
            <v>0</v>
          </cell>
        </row>
        <row r="6332">
          <cell r="R6332">
            <v>609.46</v>
          </cell>
        </row>
        <row r="6333">
          <cell r="R6333">
            <v>609.46</v>
          </cell>
        </row>
        <row r="6334">
          <cell r="R6334">
            <v>0</v>
          </cell>
        </row>
        <row r="6335">
          <cell r="R6335">
            <v>0</v>
          </cell>
        </row>
        <row r="6336">
          <cell r="R6336">
            <v>0</v>
          </cell>
        </row>
        <row r="6337">
          <cell r="R6337">
            <v>599.24</v>
          </cell>
        </row>
        <row r="6338">
          <cell r="R6338">
            <v>0</v>
          </cell>
        </row>
        <row r="6339">
          <cell r="R6339">
            <v>4296.66</v>
          </cell>
        </row>
        <row r="6340">
          <cell r="R6340">
            <v>0</v>
          </cell>
        </row>
        <row r="6341">
          <cell r="R6341">
            <v>602.47</v>
          </cell>
        </row>
        <row r="6342">
          <cell r="R6342">
            <v>0</v>
          </cell>
        </row>
        <row r="6343">
          <cell r="R6343">
            <v>0</v>
          </cell>
        </row>
        <row r="6344">
          <cell r="R6344">
            <v>0</v>
          </cell>
        </row>
        <row r="6345">
          <cell r="R6345">
            <v>0</v>
          </cell>
        </row>
        <row r="6346">
          <cell r="R6346">
            <v>404.43</v>
          </cell>
        </row>
        <row r="6347">
          <cell r="R6347">
            <v>0</v>
          </cell>
        </row>
        <row r="6348">
          <cell r="R6348">
            <v>609.46</v>
          </cell>
        </row>
        <row r="6349">
          <cell r="R6349">
            <v>0</v>
          </cell>
        </row>
        <row r="6350">
          <cell r="R6350">
            <v>404.43</v>
          </cell>
        </row>
        <row r="6351">
          <cell r="R6351">
            <v>599.24</v>
          </cell>
        </row>
        <row r="6352">
          <cell r="R6352">
            <v>0</v>
          </cell>
        </row>
        <row r="6353">
          <cell r="R6353">
            <v>0</v>
          </cell>
        </row>
        <row r="6354">
          <cell r="R6354">
            <v>0</v>
          </cell>
        </row>
        <row r="6355">
          <cell r="R6355">
            <v>0</v>
          </cell>
        </row>
        <row r="6356">
          <cell r="R6356">
            <v>0</v>
          </cell>
        </row>
        <row r="6357">
          <cell r="R6357">
            <v>0</v>
          </cell>
        </row>
        <row r="6358">
          <cell r="R6358">
            <v>404.43</v>
          </cell>
        </row>
        <row r="6359">
          <cell r="R6359">
            <v>0</v>
          </cell>
        </row>
        <row r="6360">
          <cell r="R6360">
            <v>404.43</v>
          </cell>
        </row>
        <row r="6361">
          <cell r="R6361">
            <v>0</v>
          </cell>
        </row>
        <row r="6362">
          <cell r="R6362">
            <v>0</v>
          </cell>
        </row>
        <row r="6363">
          <cell r="R6363">
            <v>0</v>
          </cell>
        </row>
        <row r="6364">
          <cell r="R6364">
            <v>404.43</v>
          </cell>
        </row>
        <row r="6365">
          <cell r="R6365">
            <v>0</v>
          </cell>
        </row>
        <row r="6366">
          <cell r="R6366">
            <v>0</v>
          </cell>
        </row>
        <row r="6367">
          <cell r="R6367">
            <v>0</v>
          </cell>
        </row>
        <row r="6368">
          <cell r="R6368">
            <v>0</v>
          </cell>
        </row>
        <row r="6369">
          <cell r="R6369">
            <v>599.24</v>
          </cell>
        </row>
        <row r="6370">
          <cell r="R6370">
            <v>0</v>
          </cell>
        </row>
        <row r="6371">
          <cell r="R6371">
            <v>397.98</v>
          </cell>
        </row>
        <row r="6372">
          <cell r="R6372">
            <v>0</v>
          </cell>
        </row>
        <row r="6373">
          <cell r="R6373">
            <v>0</v>
          </cell>
        </row>
        <row r="6374">
          <cell r="R6374">
            <v>0</v>
          </cell>
        </row>
        <row r="6375">
          <cell r="R6375">
            <v>5145.2299999999996</v>
          </cell>
        </row>
        <row r="6376">
          <cell r="R6376">
            <v>0</v>
          </cell>
        </row>
        <row r="6377">
          <cell r="R6377">
            <v>404.43</v>
          </cell>
        </row>
        <row r="6378">
          <cell r="R6378">
            <v>0</v>
          </cell>
        </row>
        <row r="6379">
          <cell r="R6379">
            <v>0</v>
          </cell>
        </row>
        <row r="6380">
          <cell r="R6380">
            <v>0</v>
          </cell>
        </row>
        <row r="6381">
          <cell r="R6381">
            <v>397.98</v>
          </cell>
        </row>
        <row r="6382">
          <cell r="R6382">
            <v>0</v>
          </cell>
        </row>
        <row r="6383">
          <cell r="R6383">
            <v>0</v>
          </cell>
        </row>
        <row r="6384">
          <cell r="R6384">
            <v>404.43</v>
          </cell>
        </row>
        <row r="6385">
          <cell r="R6385">
            <v>0</v>
          </cell>
        </row>
        <row r="6386">
          <cell r="R6386">
            <v>0</v>
          </cell>
        </row>
        <row r="6387">
          <cell r="R6387">
            <v>397.98</v>
          </cell>
        </row>
        <row r="6388">
          <cell r="R6388">
            <v>0</v>
          </cell>
        </row>
        <row r="6389">
          <cell r="R6389">
            <v>0</v>
          </cell>
        </row>
        <row r="6390">
          <cell r="R6390">
            <v>0</v>
          </cell>
        </row>
        <row r="6391">
          <cell r="R6391">
            <v>0</v>
          </cell>
        </row>
        <row r="6392">
          <cell r="R6392">
            <v>0</v>
          </cell>
        </row>
        <row r="6393">
          <cell r="R6393">
            <v>4638.55</v>
          </cell>
        </row>
        <row r="6394">
          <cell r="R6394">
            <v>0</v>
          </cell>
        </row>
        <row r="6395">
          <cell r="R6395">
            <v>644.95000000000005</v>
          </cell>
        </row>
        <row r="6396">
          <cell r="R6396">
            <v>247.78</v>
          </cell>
        </row>
        <row r="6397">
          <cell r="R6397">
            <v>5263.7</v>
          </cell>
        </row>
        <row r="6398">
          <cell r="R6398">
            <v>923.82</v>
          </cell>
        </row>
        <row r="6399">
          <cell r="R6399">
            <v>3326.07</v>
          </cell>
        </row>
        <row r="6400">
          <cell r="R6400">
            <v>1959.37</v>
          </cell>
        </row>
        <row r="6401">
          <cell r="R6401">
            <v>7791.94</v>
          </cell>
        </row>
        <row r="6402">
          <cell r="R6402">
            <v>0</v>
          </cell>
        </row>
        <row r="6403">
          <cell r="R6403">
            <v>0</v>
          </cell>
        </row>
        <row r="6404">
          <cell r="R6404">
            <v>6630.74</v>
          </cell>
        </row>
        <row r="6405">
          <cell r="R6405">
            <v>0</v>
          </cell>
        </row>
        <row r="6406">
          <cell r="R6406">
            <v>714.21</v>
          </cell>
        </row>
        <row r="6407">
          <cell r="R6407">
            <v>1244.58</v>
          </cell>
        </row>
        <row r="6408">
          <cell r="R6408">
            <v>7255</v>
          </cell>
        </row>
        <row r="6409">
          <cell r="R6409">
            <v>0</v>
          </cell>
        </row>
        <row r="6410">
          <cell r="R6410">
            <v>0</v>
          </cell>
        </row>
        <row r="6411">
          <cell r="R6411">
            <v>0</v>
          </cell>
        </row>
        <row r="6412">
          <cell r="R6412">
            <v>0</v>
          </cell>
        </row>
        <row r="6413">
          <cell r="R6413">
            <v>0</v>
          </cell>
        </row>
        <row r="6414">
          <cell r="R6414">
            <v>221.72</v>
          </cell>
        </row>
        <row r="6415">
          <cell r="R6415">
            <v>5886.29</v>
          </cell>
        </row>
        <row r="6416">
          <cell r="R6416">
            <v>8439.67</v>
          </cell>
        </row>
        <row r="6417">
          <cell r="R6417">
            <v>0</v>
          </cell>
        </row>
        <row r="6418">
          <cell r="R6418">
            <v>0</v>
          </cell>
        </row>
        <row r="6419">
          <cell r="R6419">
            <v>300.04000000000002</v>
          </cell>
        </row>
        <row r="6420">
          <cell r="R6420">
            <v>0</v>
          </cell>
        </row>
        <row r="6421">
          <cell r="R6421">
            <v>0</v>
          </cell>
        </row>
        <row r="6422">
          <cell r="R6422">
            <v>0</v>
          </cell>
        </row>
        <row r="6423">
          <cell r="R6423">
            <v>552.69000000000005</v>
          </cell>
        </row>
        <row r="6424">
          <cell r="R6424">
            <v>552.69000000000005</v>
          </cell>
        </row>
        <row r="6425">
          <cell r="R6425">
            <v>552.69000000000005</v>
          </cell>
        </row>
        <row r="6426">
          <cell r="R6426">
            <v>549.65</v>
          </cell>
        </row>
        <row r="6427">
          <cell r="R6427">
            <v>552.69000000000005</v>
          </cell>
        </row>
        <row r="6428">
          <cell r="R6428">
            <v>552.69000000000005</v>
          </cell>
        </row>
        <row r="6429">
          <cell r="R6429">
            <v>0</v>
          </cell>
        </row>
        <row r="6430">
          <cell r="R6430">
            <v>552.69000000000005</v>
          </cell>
        </row>
        <row r="6431">
          <cell r="R6431">
            <v>552.69000000000005</v>
          </cell>
        </row>
        <row r="6432">
          <cell r="R6432">
            <v>11389.54</v>
          </cell>
        </row>
        <row r="6433">
          <cell r="R6433">
            <v>549.65</v>
          </cell>
        </row>
        <row r="6434">
          <cell r="R6434">
            <v>408.65</v>
          </cell>
        </row>
        <row r="6435">
          <cell r="R6435">
            <v>0</v>
          </cell>
        </row>
        <row r="6436">
          <cell r="R6436">
            <v>549.65</v>
          </cell>
        </row>
        <row r="6437">
          <cell r="R6437">
            <v>549.65</v>
          </cell>
        </row>
        <row r="6438">
          <cell r="R6438">
            <v>6157.73</v>
          </cell>
        </row>
        <row r="6439">
          <cell r="R6439">
            <v>1591.38</v>
          </cell>
        </row>
        <row r="6440">
          <cell r="R6440">
            <v>549.65</v>
          </cell>
        </row>
        <row r="6441">
          <cell r="R6441">
            <v>552.69000000000005</v>
          </cell>
        </row>
        <row r="6442">
          <cell r="R6442">
            <v>0</v>
          </cell>
        </row>
        <row r="6443">
          <cell r="R6443">
            <v>0</v>
          </cell>
        </row>
        <row r="6444">
          <cell r="R6444">
            <v>0</v>
          </cell>
        </row>
        <row r="6445">
          <cell r="R6445">
            <v>552.69000000000005</v>
          </cell>
        </row>
        <row r="6446">
          <cell r="R6446">
            <v>552.69000000000005</v>
          </cell>
        </row>
        <row r="6447">
          <cell r="R6447">
            <v>552.69000000000005</v>
          </cell>
        </row>
        <row r="6448">
          <cell r="R6448">
            <v>552.69000000000005</v>
          </cell>
        </row>
        <row r="6449">
          <cell r="R6449">
            <v>549.65</v>
          </cell>
        </row>
        <row r="6450">
          <cell r="R6450">
            <v>549.65</v>
          </cell>
        </row>
        <row r="6451">
          <cell r="R6451">
            <v>7347.76</v>
          </cell>
        </row>
        <row r="6452">
          <cell r="R6452">
            <v>549.65</v>
          </cell>
        </row>
        <row r="6453">
          <cell r="R6453">
            <v>6136.28</v>
          </cell>
        </row>
        <row r="6454">
          <cell r="R6454">
            <v>552.69000000000005</v>
          </cell>
        </row>
        <row r="6455">
          <cell r="R6455">
            <v>552.69000000000005</v>
          </cell>
        </row>
        <row r="6456">
          <cell r="R6456">
            <v>552.69000000000005</v>
          </cell>
        </row>
        <row r="6457">
          <cell r="R6457">
            <v>552.69000000000005</v>
          </cell>
        </row>
        <row r="6458">
          <cell r="R6458">
            <v>552.69000000000005</v>
          </cell>
        </row>
        <row r="6459">
          <cell r="R6459">
            <v>376.43</v>
          </cell>
        </row>
        <row r="6460">
          <cell r="R6460">
            <v>317.89999999999998</v>
          </cell>
        </row>
        <row r="6461">
          <cell r="R6461">
            <v>552.69000000000005</v>
          </cell>
        </row>
        <row r="6462">
          <cell r="R6462">
            <v>552.69000000000005</v>
          </cell>
        </row>
        <row r="6463">
          <cell r="R6463">
            <v>0</v>
          </cell>
        </row>
        <row r="6464">
          <cell r="R6464">
            <v>449.52</v>
          </cell>
        </row>
        <row r="6465">
          <cell r="R6465">
            <v>0</v>
          </cell>
        </row>
        <row r="6466">
          <cell r="R6466">
            <v>552.69000000000005</v>
          </cell>
        </row>
        <row r="6467">
          <cell r="R6467">
            <v>552.69000000000005</v>
          </cell>
        </row>
        <row r="6468">
          <cell r="R6468">
            <v>552.69000000000005</v>
          </cell>
        </row>
        <row r="6469">
          <cell r="R6469">
            <v>552.69000000000005</v>
          </cell>
        </row>
        <row r="6470">
          <cell r="R6470">
            <v>317.89999999999998</v>
          </cell>
        </row>
        <row r="6471">
          <cell r="R6471">
            <v>552.69000000000005</v>
          </cell>
        </row>
        <row r="6472">
          <cell r="R6472">
            <v>549.65</v>
          </cell>
        </row>
        <row r="6473">
          <cell r="R6473">
            <v>0</v>
          </cell>
        </row>
        <row r="6474">
          <cell r="R6474">
            <v>376.43</v>
          </cell>
        </row>
        <row r="6475">
          <cell r="R6475">
            <v>0</v>
          </cell>
        </row>
        <row r="6476">
          <cell r="R6476">
            <v>376.43</v>
          </cell>
        </row>
        <row r="6477">
          <cell r="R6477">
            <v>552.69000000000005</v>
          </cell>
        </row>
        <row r="6478">
          <cell r="R6478">
            <v>449.52</v>
          </cell>
        </row>
        <row r="6479">
          <cell r="R6479">
            <v>552.69000000000005</v>
          </cell>
        </row>
        <row r="6480">
          <cell r="R6480">
            <v>376.43</v>
          </cell>
        </row>
        <row r="6481">
          <cell r="R6481">
            <v>552.69000000000005</v>
          </cell>
        </row>
        <row r="6482">
          <cell r="R6482">
            <v>552.69000000000005</v>
          </cell>
        </row>
        <row r="6483">
          <cell r="R6483">
            <v>0</v>
          </cell>
        </row>
        <row r="6484">
          <cell r="R6484">
            <v>376.43</v>
          </cell>
        </row>
        <row r="6485">
          <cell r="R6485">
            <v>552.69000000000005</v>
          </cell>
        </row>
        <row r="6486">
          <cell r="R6486">
            <v>0</v>
          </cell>
        </row>
        <row r="6487">
          <cell r="R6487">
            <v>376.43</v>
          </cell>
        </row>
        <row r="6488">
          <cell r="R6488">
            <v>552.69000000000005</v>
          </cell>
        </row>
        <row r="6489">
          <cell r="R6489">
            <v>317.89999999999998</v>
          </cell>
        </row>
        <row r="6490">
          <cell r="R6490">
            <v>317.89999999999998</v>
          </cell>
        </row>
        <row r="6491">
          <cell r="R6491">
            <v>376.43</v>
          </cell>
        </row>
        <row r="6492">
          <cell r="R6492">
            <v>449.52</v>
          </cell>
        </row>
        <row r="6493">
          <cell r="R6493">
            <v>0</v>
          </cell>
        </row>
        <row r="6494">
          <cell r="R6494">
            <v>376.43</v>
          </cell>
        </row>
        <row r="6495">
          <cell r="R6495">
            <v>317.89999999999998</v>
          </cell>
        </row>
        <row r="6496">
          <cell r="R6496">
            <v>376.43</v>
          </cell>
        </row>
        <row r="6497">
          <cell r="R6497">
            <v>449.52</v>
          </cell>
        </row>
        <row r="6498">
          <cell r="R6498">
            <v>449.52</v>
          </cell>
        </row>
        <row r="6499">
          <cell r="R6499">
            <v>0</v>
          </cell>
        </row>
        <row r="6500">
          <cell r="R6500">
            <v>0</v>
          </cell>
        </row>
        <row r="6501">
          <cell r="R6501">
            <v>0</v>
          </cell>
        </row>
        <row r="6502">
          <cell r="R6502">
            <v>0</v>
          </cell>
        </row>
        <row r="6503">
          <cell r="R6503">
            <v>449.52</v>
          </cell>
        </row>
        <row r="6504">
          <cell r="R6504">
            <v>0</v>
          </cell>
        </row>
        <row r="6505">
          <cell r="R6505">
            <v>0</v>
          </cell>
        </row>
        <row r="6506">
          <cell r="R6506">
            <v>0</v>
          </cell>
        </row>
        <row r="6507">
          <cell r="R6507">
            <v>0</v>
          </cell>
        </row>
        <row r="6508">
          <cell r="R6508">
            <v>376.43</v>
          </cell>
        </row>
        <row r="6509">
          <cell r="R6509">
            <v>0</v>
          </cell>
        </row>
        <row r="6510">
          <cell r="R6510">
            <v>0</v>
          </cell>
        </row>
        <row r="6511">
          <cell r="R6511">
            <v>370.74</v>
          </cell>
        </row>
        <row r="6512">
          <cell r="R6512">
            <v>0</v>
          </cell>
        </row>
        <row r="6513">
          <cell r="R6513">
            <v>370.74</v>
          </cell>
        </row>
        <row r="6514">
          <cell r="R6514">
            <v>0</v>
          </cell>
        </row>
        <row r="6515">
          <cell r="R6515">
            <v>376.43</v>
          </cell>
        </row>
        <row r="6516">
          <cell r="R6516">
            <v>0</v>
          </cell>
        </row>
        <row r="6517">
          <cell r="R6517">
            <v>317.89999999999998</v>
          </cell>
        </row>
        <row r="6518">
          <cell r="R6518">
            <v>0</v>
          </cell>
        </row>
        <row r="6519">
          <cell r="R6519">
            <v>0</v>
          </cell>
        </row>
        <row r="6520">
          <cell r="R6520">
            <v>449.52</v>
          </cell>
        </row>
        <row r="6521">
          <cell r="R6521">
            <v>0</v>
          </cell>
        </row>
        <row r="6522">
          <cell r="R6522">
            <v>0</v>
          </cell>
        </row>
        <row r="6523">
          <cell r="R6523">
            <v>295.57</v>
          </cell>
        </row>
        <row r="6524">
          <cell r="R6524">
            <v>0</v>
          </cell>
        </row>
        <row r="6525">
          <cell r="R6525">
            <v>0</v>
          </cell>
        </row>
        <row r="6526">
          <cell r="R6526">
            <v>0</v>
          </cell>
        </row>
        <row r="6527">
          <cell r="R6527">
            <v>0</v>
          </cell>
        </row>
        <row r="6528">
          <cell r="R6528">
            <v>313.10000000000002</v>
          </cell>
        </row>
        <row r="6529">
          <cell r="R6529">
            <v>0</v>
          </cell>
        </row>
        <row r="6530">
          <cell r="R6530">
            <v>0</v>
          </cell>
        </row>
        <row r="6531">
          <cell r="R6531">
            <v>6353.74</v>
          </cell>
        </row>
        <row r="6532">
          <cell r="R6532">
            <v>303.39</v>
          </cell>
        </row>
        <row r="6533">
          <cell r="R6533">
            <v>0</v>
          </cell>
        </row>
        <row r="6534">
          <cell r="R6534">
            <v>0</v>
          </cell>
        </row>
        <row r="6535">
          <cell r="R6535">
            <v>0</v>
          </cell>
        </row>
        <row r="6536">
          <cell r="R6536">
            <v>0</v>
          </cell>
        </row>
        <row r="6537">
          <cell r="R6537">
            <v>0</v>
          </cell>
        </row>
        <row r="6538">
          <cell r="R6538">
            <v>10009.379999999999</v>
          </cell>
        </row>
        <row r="6539">
          <cell r="R6539">
            <v>0</v>
          </cell>
        </row>
        <row r="6540">
          <cell r="R6540">
            <v>0</v>
          </cell>
        </row>
        <row r="6541">
          <cell r="R6541">
            <v>0</v>
          </cell>
        </row>
        <row r="6542">
          <cell r="R6542">
            <v>0</v>
          </cell>
        </row>
        <row r="6543">
          <cell r="R6543">
            <v>317.89999999999998</v>
          </cell>
        </row>
        <row r="6544">
          <cell r="R6544">
            <v>0</v>
          </cell>
        </row>
        <row r="6545">
          <cell r="R6545">
            <v>0</v>
          </cell>
        </row>
        <row r="6546">
          <cell r="R6546">
            <v>0</v>
          </cell>
        </row>
        <row r="6547">
          <cell r="R6547">
            <v>0</v>
          </cell>
        </row>
        <row r="6548">
          <cell r="R6548">
            <v>0</v>
          </cell>
        </row>
        <row r="6549">
          <cell r="R6549">
            <v>0</v>
          </cell>
        </row>
        <row r="6550">
          <cell r="R6550">
            <v>0</v>
          </cell>
        </row>
        <row r="6551">
          <cell r="R6551">
            <v>0</v>
          </cell>
        </row>
        <row r="6552">
          <cell r="R6552">
            <v>0</v>
          </cell>
        </row>
        <row r="6553">
          <cell r="R6553">
            <v>0</v>
          </cell>
        </row>
        <row r="6554">
          <cell r="R6554">
            <v>0</v>
          </cell>
        </row>
        <row r="6555">
          <cell r="R6555">
            <v>317.89999999999998</v>
          </cell>
        </row>
        <row r="6556">
          <cell r="R6556">
            <v>376.43</v>
          </cell>
        </row>
        <row r="6557">
          <cell r="R6557">
            <v>0</v>
          </cell>
        </row>
        <row r="6558">
          <cell r="R6558">
            <v>0</v>
          </cell>
        </row>
        <row r="6559">
          <cell r="R6559">
            <v>1085.45</v>
          </cell>
        </row>
        <row r="6560">
          <cell r="R6560">
            <v>317.89999999999998</v>
          </cell>
        </row>
        <row r="6561">
          <cell r="R6561">
            <v>0</v>
          </cell>
        </row>
        <row r="6562">
          <cell r="R6562">
            <v>0</v>
          </cell>
        </row>
        <row r="6563">
          <cell r="R6563">
            <v>0</v>
          </cell>
        </row>
        <row r="6564">
          <cell r="R6564">
            <v>0</v>
          </cell>
        </row>
        <row r="6565">
          <cell r="R6565">
            <v>376.43</v>
          </cell>
        </row>
        <row r="6566">
          <cell r="R6566">
            <v>0</v>
          </cell>
        </row>
        <row r="6567">
          <cell r="R6567">
            <v>0</v>
          </cell>
        </row>
        <row r="6568">
          <cell r="R6568">
            <v>0</v>
          </cell>
        </row>
        <row r="6569">
          <cell r="R6569">
            <v>0</v>
          </cell>
        </row>
        <row r="6570">
          <cell r="R6570">
            <v>0</v>
          </cell>
        </row>
        <row r="6571">
          <cell r="R6571">
            <v>0</v>
          </cell>
        </row>
        <row r="6572">
          <cell r="R6572">
            <v>0</v>
          </cell>
        </row>
        <row r="6573">
          <cell r="R6573">
            <v>0</v>
          </cell>
        </row>
        <row r="6574">
          <cell r="R6574">
            <v>0</v>
          </cell>
        </row>
        <row r="6575">
          <cell r="R6575">
            <v>0</v>
          </cell>
        </row>
        <row r="6576">
          <cell r="R6576">
            <v>0</v>
          </cell>
        </row>
        <row r="6577">
          <cell r="R6577">
            <v>317.89999999999998</v>
          </cell>
        </row>
        <row r="6578">
          <cell r="R6578">
            <v>0</v>
          </cell>
        </row>
        <row r="6579">
          <cell r="R6579">
            <v>0</v>
          </cell>
        </row>
        <row r="6580">
          <cell r="R6580">
            <v>317.89999999999998</v>
          </cell>
        </row>
        <row r="6581">
          <cell r="R6581">
            <v>0</v>
          </cell>
        </row>
        <row r="6582">
          <cell r="R6582">
            <v>0</v>
          </cell>
        </row>
        <row r="6583">
          <cell r="R6583">
            <v>449.52</v>
          </cell>
        </row>
        <row r="6584">
          <cell r="R6584">
            <v>0</v>
          </cell>
        </row>
        <row r="6585">
          <cell r="R6585">
            <v>0</v>
          </cell>
        </row>
        <row r="6586">
          <cell r="R6586">
            <v>0</v>
          </cell>
        </row>
        <row r="6587">
          <cell r="R6587">
            <v>317.89999999999998</v>
          </cell>
        </row>
        <row r="6588">
          <cell r="R6588">
            <v>317.89999999999998</v>
          </cell>
        </row>
        <row r="6589">
          <cell r="R6589">
            <v>0</v>
          </cell>
        </row>
        <row r="6590">
          <cell r="R6590">
            <v>0</v>
          </cell>
        </row>
        <row r="6591">
          <cell r="R6591">
            <v>0</v>
          </cell>
        </row>
        <row r="6592">
          <cell r="R6592">
            <v>0</v>
          </cell>
        </row>
        <row r="6593">
          <cell r="R6593">
            <v>0</v>
          </cell>
        </row>
        <row r="6594">
          <cell r="R6594">
            <v>0</v>
          </cell>
        </row>
        <row r="6595">
          <cell r="R6595">
            <v>0</v>
          </cell>
        </row>
        <row r="6596">
          <cell r="R6596">
            <v>0</v>
          </cell>
        </row>
        <row r="6597">
          <cell r="R6597">
            <v>0</v>
          </cell>
        </row>
        <row r="6598">
          <cell r="R6598">
            <v>0</v>
          </cell>
        </row>
        <row r="6599">
          <cell r="R6599">
            <v>0</v>
          </cell>
        </row>
        <row r="6600">
          <cell r="R6600">
            <v>0</v>
          </cell>
        </row>
        <row r="6601">
          <cell r="R6601">
            <v>317.89999999999998</v>
          </cell>
        </row>
        <row r="6602">
          <cell r="R6602">
            <v>0</v>
          </cell>
        </row>
        <row r="6603">
          <cell r="R6603">
            <v>0</v>
          </cell>
        </row>
        <row r="6604">
          <cell r="R6604">
            <v>0</v>
          </cell>
        </row>
        <row r="6605">
          <cell r="R6605">
            <v>0</v>
          </cell>
        </row>
        <row r="6606">
          <cell r="R6606">
            <v>0</v>
          </cell>
        </row>
        <row r="6607">
          <cell r="R6607">
            <v>0</v>
          </cell>
        </row>
        <row r="6608">
          <cell r="R6608">
            <v>0</v>
          </cell>
        </row>
        <row r="6609">
          <cell r="R6609">
            <v>317.89999999999998</v>
          </cell>
        </row>
        <row r="6610">
          <cell r="R6610">
            <v>0</v>
          </cell>
        </row>
        <row r="6611">
          <cell r="R6611">
            <v>0</v>
          </cell>
        </row>
        <row r="6612">
          <cell r="R6612">
            <v>0</v>
          </cell>
        </row>
        <row r="6613">
          <cell r="R6613">
            <v>0</v>
          </cell>
        </row>
        <row r="6614">
          <cell r="R6614">
            <v>0</v>
          </cell>
        </row>
        <row r="6615">
          <cell r="R6615">
            <v>317.89999999999998</v>
          </cell>
        </row>
        <row r="6616">
          <cell r="R6616">
            <v>0</v>
          </cell>
        </row>
        <row r="6617">
          <cell r="R6617">
            <v>0</v>
          </cell>
        </row>
        <row r="6618">
          <cell r="R6618">
            <v>0</v>
          </cell>
        </row>
        <row r="6619">
          <cell r="R6619">
            <v>0</v>
          </cell>
        </row>
        <row r="6620">
          <cell r="R6620">
            <v>0</v>
          </cell>
        </row>
        <row r="6621">
          <cell r="R6621">
            <v>0</v>
          </cell>
        </row>
        <row r="6622">
          <cell r="R6622">
            <v>0</v>
          </cell>
        </row>
        <row r="6623">
          <cell r="R6623">
            <v>0</v>
          </cell>
        </row>
        <row r="6624">
          <cell r="R6624">
            <v>0</v>
          </cell>
        </row>
        <row r="6625">
          <cell r="R6625">
            <v>0</v>
          </cell>
        </row>
        <row r="6626">
          <cell r="R6626">
            <v>0</v>
          </cell>
        </row>
        <row r="6627">
          <cell r="R6627">
            <v>0</v>
          </cell>
        </row>
        <row r="6628">
          <cell r="R6628">
            <v>0</v>
          </cell>
        </row>
        <row r="6629">
          <cell r="R6629">
            <v>3118.22</v>
          </cell>
        </row>
        <row r="6630">
          <cell r="R6630">
            <v>0</v>
          </cell>
        </row>
        <row r="6631">
          <cell r="R6631">
            <v>0</v>
          </cell>
        </row>
        <row r="6632">
          <cell r="R6632">
            <v>0</v>
          </cell>
        </row>
        <row r="6633">
          <cell r="R6633">
            <v>0</v>
          </cell>
        </row>
        <row r="6634">
          <cell r="R6634">
            <v>0</v>
          </cell>
        </row>
        <row r="6635">
          <cell r="R6635">
            <v>0</v>
          </cell>
        </row>
        <row r="6636">
          <cell r="R6636">
            <v>0</v>
          </cell>
        </row>
        <row r="6637">
          <cell r="R6637">
            <v>0</v>
          </cell>
        </row>
        <row r="6638">
          <cell r="R6638">
            <v>0</v>
          </cell>
        </row>
        <row r="6639">
          <cell r="R6639">
            <v>0</v>
          </cell>
        </row>
        <row r="6640">
          <cell r="R6640">
            <v>0</v>
          </cell>
        </row>
        <row r="6641">
          <cell r="R6641">
            <v>0</v>
          </cell>
        </row>
        <row r="6642">
          <cell r="R6642">
            <v>0</v>
          </cell>
        </row>
        <row r="6643">
          <cell r="R6643">
            <v>6349.73</v>
          </cell>
        </row>
        <row r="6644">
          <cell r="R6644">
            <v>302.44</v>
          </cell>
        </row>
        <row r="6645">
          <cell r="R6645">
            <v>302.44</v>
          </cell>
        </row>
        <row r="6646">
          <cell r="R6646">
            <v>302.44</v>
          </cell>
        </row>
        <row r="6647">
          <cell r="R6647">
            <v>0</v>
          </cell>
        </row>
        <row r="6648">
          <cell r="R6648">
            <v>0</v>
          </cell>
        </row>
        <row r="6649">
          <cell r="R6649">
            <v>0</v>
          </cell>
        </row>
        <row r="6650">
          <cell r="R6650">
            <v>302.44</v>
          </cell>
        </row>
        <row r="6651">
          <cell r="R6651">
            <v>302.44</v>
          </cell>
        </row>
        <row r="6652">
          <cell r="R6652">
            <v>0</v>
          </cell>
        </row>
        <row r="6653">
          <cell r="R6653">
            <v>302.44</v>
          </cell>
        </row>
        <row r="6654">
          <cell r="R6654">
            <v>302.44</v>
          </cell>
        </row>
        <row r="6655">
          <cell r="R6655">
            <v>302.44</v>
          </cell>
        </row>
        <row r="6656">
          <cell r="R6656">
            <v>302.44</v>
          </cell>
        </row>
        <row r="6657">
          <cell r="R6657">
            <v>302.44</v>
          </cell>
        </row>
        <row r="6658">
          <cell r="R6658">
            <v>302.44</v>
          </cell>
        </row>
        <row r="6659">
          <cell r="R6659">
            <v>0</v>
          </cell>
        </row>
        <row r="6660">
          <cell r="R6660">
            <v>7252.65</v>
          </cell>
        </row>
        <row r="6661">
          <cell r="R6661">
            <v>0</v>
          </cell>
        </row>
        <row r="6662">
          <cell r="R6662">
            <v>0</v>
          </cell>
        </row>
        <row r="6663">
          <cell r="R6663">
            <v>0</v>
          </cell>
        </row>
        <row r="6664">
          <cell r="R6664">
            <v>0</v>
          </cell>
        </row>
        <row r="6665">
          <cell r="R6665">
            <v>302.44</v>
          </cell>
        </row>
        <row r="6666">
          <cell r="R6666">
            <v>0</v>
          </cell>
        </row>
        <row r="6667">
          <cell r="R6667">
            <v>0</v>
          </cell>
        </row>
        <row r="6668">
          <cell r="R6668">
            <v>0</v>
          </cell>
        </row>
        <row r="6669">
          <cell r="R6669">
            <v>302.44</v>
          </cell>
        </row>
        <row r="6670">
          <cell r="R6670">
            <v>0</v>
          </cell>
        </row>
        <row r="6671">
          <cell r="R6671">
            <v>0</v>
          </cell>
        </row>
        <row r="6672">
          <cell r="R6672">
            <v>0</v>
          </cell>
        </row>
        <row r="6673">
          <cell r="R6673">
            <v>0</v>
          </cell>
        </row>
        <row r="6674">
          <cell r="R6674">
            <v>0</v>
          </cell>
        </row>
        <row r="6675">
          <cell r="R6675">
            <v>0</v>
          </cell>
        </row>
        <row r="6676">
          <cell r="R6676">
            <v>0</v>
          </cell>
        </row>
        <row r="6677">
          <cell r="R6677">
            <v>0</v>
          </cell>
        </row>
        <row r="6678">
          <cell r="R6678">
            <v>0</v>
          </cell>
        </row>
        <row r="6679">
          <cell r="R6679">
            <v>0</v>
          </cell>
        </row>
        <row r="6680">
          <cell r="R6680">
            <v>0</v>
          </cell>
        </row>
        <row r="6681">
          <cell r="R6681">
            <v>1191.1099999999999</v>
          </cell>
        </row>
        <row r="6682">
          <cell r="R6682">
            <v>0</v>
          </cell>
        </row>
        <row r="6683">
          <cell r="R6683">
            <v>0</v>
          </cell>
        </row>
        <row r="6684">
          <cell r="R6684">
            <v>0</v>
          </cell>
        </row>
        <row r="6685">
          <cell r="R6685">
            <v>0</v>
          </cell>
        </row>
        <row r="6686">
          <cell r="R6686">
            <v>0</v>
          </cell>
        </row>
        <row r="6687">
          <cell r="R6687">
            <v>0</v>
          </cell>
        </row>
        <row r="6688">
          <cell r="R6688">
            <v>0</v>
          </cell>
        </row>
        <row r="6689">
          <cell r="R6689">
            <v>0</v>
          </cell>
        </row>
        <row r="6690">
          <cell r="R6690">
            <v>1172.22</v>
          </cell>
        </row>
        <row r="6691">
          <cell r="R6691">
            <v>0</v>
          </cell>
        </row>
        <row r="6692">
          <cell r="R6692">
            <v>0</v>
          </cell>
        </row>
        <row r="6693">
          <cell r="R6693">
            <v>0</v>
          </cell>
        </row>
        <row r="6694">
          <cell r="R6694">
            <v>0</v>
          </cell>
        </row>
        <row r="6695">
          <cell r="R6695">
            <v>0</v>
          </cell>
        </row>
        <row r="6696">
          <cell r="R6696">
            <v>466.12</v>
          </cell>
        </row>
        <row r="6697">
          <cell r="R6697">
            <v>0</v>
          </cell>
        </row>
        <row r="6698">
          <cell r="R6698">
            <v>393.66</v>
          </cell>
        </row>
        <row r="6699">
          <cell r="R6699">
            <v>10548.55</v>
          </cell>
        </row>
        <row r="6700">
          <cell r="R6700">
            <v>466.12</v>
          </cell>
        </row>
        <row r="6701">
          <cell r="R6701">
            <v>556.63</v>
          </cell>
        </row>
        <row r="6702">
          <cell r="R6702">
            <v>0</v>
          </cell>
        </row>
        <row r="6703">
          <cell r="R6703">
            <v>0</v>
          </cell>
        </row>
        <row r="6704">
          <cell r="R6704">
            <v>0</v>
          </cell>
        </row>
        <row r="6705">
          <cell r="R6705">
            <v>0</v>
          </cell>
        </row>
        <row r="6706">
          <cell r="R6706">
            <v>0</v>
          </cell>
        </row>
        <row r="6707">
          <cell r="R6707">
            <v>0</v>
          </cell>
        </row>
        <row r="6708">
          <cell r="R6708">
            <v>556.63</v>
          </cell>
        </row>
        <row r="6709">
          <cell r="R6709">
            <v>404.78</v>
          </cell>
        </row>
        <row r="6710">
          <cell r="R6710">
            <v>0</v>
          </cell>
        </row>
        <row r="6711">
          <cell r="R6711">
            <v>556.63</v>
          </cell>
        </row>
        <row r="6712">
          <cell r="R6712">
            <v>0</v>
          </cell>
        </row>
        <row r="6713">
          <cell r="R6713">
            <v>0</v>
          </cell>
        </row>
        <row r="6714">
          <cell r="R6714">
            <v>0</v>
          </cell>
        </row>
        <row r="6715">
          <cell r="R6715">
            <v>0</v>
          </cell>
        </row>
        <row r="6716">
          <cell r="R6716">
            <v>0</v>
          </cell>
        </row>
        <row r="6717">
          <cell r="R6717">
            <v>0</v>
          </cell>
        </row>
        <row r="6718">
          <cell r="R6718">
            <v>0</v>
          </cell>
        </row>
        <row r="6719">
          <cell r="R6719">
            <v>0</v>
          </cell>
        </row>
        <row r="6720">
          <cell r="R6720">
            <v>0</v>
          </cell>
        </row>
        <row r="6721">
          <cell r="R6721">
            <v>0</v>
          </cell>
        </row>
        <row r="6722">
          <cell r="R6722">
            <v>0</v>
          </cell>
        </row>
        <row r="6723">
          <cell r="R6723">
            <v>0</v>
          </cell>
        </row>
        <row r="6724">
          <cell r="R6724">
            <v>556.63</v>
          </cell>
        </row>
        <row r="6725">
          <cell r="R6725">
            <v>466.12</v>
          </cell>
        </row>
        <row r="6726">
          <cell r="R6726">
            <v>0</v>
          </cell>
        </row>
        <row r="6727">
          <cell r="R6727">
            <v>0</v>
          </cell>
        </row>
        <row r="6728">
          <cell r="R6728">
            <v>0</v>
          </cell>
        </row>
        <row r="6729">
          <cell r="R6729">
            <v>0</v>
          </cell>
        </row>
        <row r="6730">
          <cell r="R6730">
            <v>0</v>
          </cell>
        </row>
        <row r="6731">
          <cell r="R6731">
            <v>1172.22</v>
          </cell>
        </row>
        <row r="6732">
          <cell r="R6732">
            <v>0</v>
          </cell>
        </row>
        <row r="6733">
          <cell r="R6733">
            <v>0</v>
          </cell>
        </row>
        <row r="6734">
          <cell r="R6734">
            <v>0</v>
          </cell>
        </row>
        <row r="6735">
          <cell r="R6735">
            <v>1172.22</v>
          </cell>
        </row>
        <row r="6736">
          <cell r="R6736">
            <v>0</v>
          </cell>
        </row>
        <row r="6737">
          <cell r="R6737">
            <v>1172.22</v>
          </cell>
        </row>
        <row r="6738">
          <cell r="R6738">
            <v>0</v>
          </cell>
        </row>
        <row r="6739">
          <cell r="R6739">
            <v>588.32000000000005</v>
          </cell>
        </row>
        <row r="6740">
          <cell r="R6740">
            <v>0</v>
          </cell>
        </row>
        <row r="6741">
          <cell r="R6741">
            <v>588.32000000000005</v>
          </cell>
        </row>
        <row r="6742">
          <cell r="R6742">
            <v>0</v>
          </cell>
        </row>
        <row r="6743">
          <cell r="R6743">
            <v>1661.4</v>
          </cell>
        </row>
        <row r="6744">
          <cell r="R6744">
            <v>0</v>
          </cell>
        </row>
        <row r="6745">
          <cell r="R6745">
            <v>0</v>
          </cell>
        </row>
        <row r="6746">
          <cell r="R6746">
            <v>0</v>
          </cell>
        </row>
        <row r="6747">
          <cell r="R6747">
            <v>0</v>
          </cell>
        </row>
        <row r="6748">
          <cell r="R6748">
            <v>452.82</v>
          </cell>
        </row>
        <row r="6749">
          <cell r="R6749">
            <v>496.85</v>
          </cell>
        </row>
        <row r="6750">
          <cell r="R6750">
            <v>542.37</v>
          </cell>
        </row>
        <row r="6751">
          <cell r="R6751">
            <v>1797.52</v>
          </cell>
        </row>
        <row r="6752">
          <cell r="R6752">
            <v>0</v>
          </cell>
        </row>
        <row r="6753">
          <cell r="R6753">
            <v>1334.77</v>
          </cell>
        </row>
        <row r="6754">
          <cell r="R6754">
            <v>0</v>
          </cell>
        </row>
        <row r="6755">
          <cell r="R6755">
            <v>0</v>
          </cell>
        </row>
        <row r="6756">
          <cell r="R6756">
            <v>1956.68</v>
          </cell>
        </row>
        <row r="6757">
          <cell r="R6757">
            <v>1349.37</v>
          </cell>
        </row>
        <row r="6758">
          <cell r="R6758">
            <v>1624.88</v>
          </cell>
        </row>
        <row r="6759">
          <cell r="R6759">
            <v>1495.12</v>
          </cell>
        </row>
        <row r="6760">
          <cell r="R6760">
            <v>1624.88</v>
          </cell>
        </row>
        <row r="6761">
          <cell r="R6761">
            <v>0</v>
          </cell>
        </row>
        <row r="6762">
          <cell r="R6762">
            <v>0</v>
          </cell>
        </row>
        <row r="6763">
          <cell r="R6763">
            <v>1624.88</v>
          </cell>
        </row>
        <row r="6764">
          <cell r="R6764">
            <v>1624.88</v>
          </cell>
        </row>
        <row r="6765">
          <cell r="R6765">
            <v>0</v>
          </cell>
        </row>
        <row r="6766">
          <cell r="R6766">
            <v>0</v>
          </cell>
        </row>
        <row r="6767">
          <cell r="R6767">
            <v>0</v>
          </cell>
        </row>
        <row r="6768">
          <cell r="R6768">
            <v>541.35</v>
          </cell>
        </row>
        <row r="6769">
          <cell r="R6769">
            <v>0</v>
          </cell>
        </row>
        <row r="6770">
          <cell r="R6770">
            <v>457.19</v>
          </cell>
        </row>
        <row r="6771">
          <cell r="R6771">
            <v>1191.1099999999999</v>
          </cell>
        </row>
        <row r="6772">
          <cell r="R6772">
            <v>1191.1099999999999</v>
          </cell>
        </row>
        <row r="6773">
          <cell r="R6773">
            <v>0</v>
          </cell>
        </row>
        <row r="6774">
          <cell r="R6774">
            <v>1191.1099999999999</v>
          </cell>
        </row>
        <row r="6775">
          <cell r="R6775">
            <v>0</v>
          </cell>
        </row>
        <row r="6776">
          <cell r="R6776">
            <v>0</v>
          </cell>
        </row>
        <row r="6777">
          <cell r="R6777">
            <v>0</v>
          </cell>
        </row>
        <row r="6778">
          <cell r="R6778">
            <v>0</v>
          </cell>
        </row>
        <row r="6779">
          <cell r="R6779">
            <v>0</v>
          </cell>
        </row>
        <row r="6780">
          <cell r="R6780">
            <v>1624.88</v>
          </cell>
        </row>
        <row r="6781">
          <cell r="R6781">
            <v>0</v>
          </cell>
        </row>
        <row r="6782">
          <cell r="R6782">
            <v>1191.1099999999999</v>
          </cell>
        </row>
        <row r="6783">
          <cell r="R6783">
            <v>0</v>
          </cell>
        </row>
        <row r="6784">
          <cell r="R6784">
            <v>1191.1099999999999</v>
          </cell>
        </row>
        <row r="6785">
          <cell r="R6785">
            <v>0</v>
          </cell>
        </row>
        <row r="6786">
          <cell r="R6786">
            <v>7606.91</v>
          </cell>
        </row>
        <row r="6787">
          <cell r="R6787">
            <v>0</v>
          </cell>
        </row>
        <row r="6788">
          <cell r="R6788">
            <v>1191.1099999999999</v>
          </cell>
        </row>
        <row r="6789">
          <cell r="R6789">
            <v>0</v>
          </cell>
        </row>
        <row r="6790">
          <cell r="R6790">
            <v>0</v>
          </cell>
        </row>
        <row r="6791">
          <cell r="R6791">
            <v>0</v>
          </cell>
        </row>
        <row r="6792">
          <cell r="R6792">
            <v>0</v>
          </cell>
        </row>
        <row r="6793">
          <cell r="R6793">
            <v>0</v>
          </cell>
        </row>
        <row r="6794">
          <cell r="R6794">
            <v>0</v>
          </cell>
        </row>
        <row r="6795">
          <cell r="R6795">
            <v>1172.22</v>
          </cell>
        </row>
        <row r="6796">
          <cell r="R6796">
            <v>0</v>
          </cell>
        </row>
        <row r="6797">
          <cell r="R6797">
            <v>0</v>
          </cell>
        </row>
        <row r="6798">
          <cell r="R6798">
            <v>1174.74</v>
          </cell>
        </row>
        <row r="6799">
          <cell r="R6799">
            <v>1191.1099999999999</v>
          </cell>
        </row>
        <row r="6800">
          <cell r="R6800">
            <v>0</v>
          </cell>
        </row>
        <row r="6801">
          <cell r="R6801">
            <v>0</v>
          </cell>
        </row>
        <row r="6802">
          <cell r="R6802">
            <v>1624.88</v>
          </cell>
        </row>
        <row r="6803">
          <cell r="R6803">
            <v>0</v>
          </cell>
        </row>
        <row r="6804">
          <cell r="R6804">
            <v>0</v>
          </cell>
        </row>
        <row r="6805">
          <cell r="R6805">
            <v>0</v>
          </cell>
        </row>
        <row r="6806">
          <cell r="R6806">
            <v>0</v>
          </cell>
        </row>
        <row r="6807">
          <cell r="R6807">
            <v>0</v>
          </cell>
        </row>
        <row r="6808">
          <cell r="R6808">
            <v>1624.88</v>
          </cell>
        </row>
        <row r="6809">
          <cell r="R6809">
            <v>0</v>
          </cell>
        </row>
        <row r="6810">
          <cell r="R6810">
            <v>1624.88</v>
          </cell>
        </row>
        <row r="6811">
          <cell r="R6811">
            <v>0</v>
          </cell>
        </row>
        <row r="6812">
          <cell r="R6812">
            <v>1624.88</v>
          </cell>
        </row>
        <row r="6813">
          <cell r="R6813">
            <v>1624.88</v>
          </cell>
        </row>
        <row r="6814">
          <cell r="R6814">
            <v>0</v>
          </cell>
        </row>
        <row r="6815">
          <cell r="R6815">
            <v>1624.88</v>
          </cell>
        </row>
        <row r="6816">
          <cell r="R6816">
            <v>0</v>
          </cell>
        </row>
        <row r="6817">
          <cell r="R6817">
            <v>0</v>
          </cell>
        </row>
        <row r="6818">
          <cell r="R6818">
            <v>0</v>
          </cell>
        </row>
        <row r="6819">
          <cell r="R6819">
            <v>0</v>
          </cell>
        </row>
        <row r="6820">
          <cell r="R6820">
            <v>1624.88</v>
          </cell>
        </row>
        <row r="6821">
          <cell r="R6821">
            <v>1624.88</v>
          </cell>
        </row>
        <row r="6822">
          <cell r="R6822">
            <v>0</v>
          </cell>
        </row>
        <row r="6823">
          <cell r="R6823">
            <v>1624.88</v>
          </cell>
        </row>
        <row r="6824">
          <cell r="R6824">
            <v>0</v>
          </cell>
        </row>
        <row r="6825">
          <cell r="R6825">
            <v>6029.04</v>
          </cell>
        </row>
        <row r="6826">
          <cell r="R6826">
            <v>0</v>
          </cell>
        </row>
        <row r="6827">
          <cell r="R6827">
            <v>0</v>
          </cell>
        </row>
        <row r="6828">
          <cell r="R6828">
            <v>0</v>
          </cell>
        </row>
        <row r="6829">
          <cell r="R6829">
            <v>0</v>
          </cell>
        </row>
        <row r="6830">
          <cell r="R6830">
            <v>6011.54</v>
          </cell>
        </row>
        <row r="6831">
          <cell r="R6831">
            <v>0</v>
          </cell>
        </row>
        <row r="6832">
          <cell r="R6832">
            <v>0</v>
          </cell>
        </row>
        <row r="6833">
          <cell r="R6833">
            <v>0</v>
          </cell>
        </row>
        <row r="6834">
          <cell r="R6834">
            <v>0</v>
          </cell>
        </row>
        <row r="6835">
          <cell r="R6835">
            <v>0</v>
          </cell>
        </row>
        <row r="6836">
          <cell r="R6836">
            <v>0</v>
          </cell>
        </row>
        <row r="6837">
          <cell r="R6837">
            <v>0</v>
          </cell>
        </row>
        <row r="6838">
          <cell r="R6838">
            <v>1881.74</v>
          </cell>
        </row>
        <row r="6839">
          <cell r="R6839">
            <v>0</v>
          </cell>
        </row>
        <row r="6840">
          <cell r="R6840">
            <v>0</v>
          </cell>
        </row>
        <row r="6841">
          <cell r="R6841">
            <v>0</v>
          </cell>
        </row>
        <row r="6842">
          <cell r="R6842">
            <v>552.76</v>
          </cell>
        </row>
        <row r="6843">
          <cell r="R6843">
            <v>0</v>
          </cell>
        </row>
        <row r="6844">
          <cell r="R6844">
            <v>0</v>
          </cell>
        </row>
        <row r="6845">
          <cell r="R6845">
            <v>470.43</v>
          </cell>
        </row>
        <row r="6846">
          <cell r="R6846">
            <v>0</v>
          </cell>
        </row>
        <row r="6847">
          <cell r="R6847">
            <v>470.43</v>
          </cell>
        </row>
        <row r="6848">
          <cell r="R6848">
            <v>1797.52</v>
          </cell>
        </row>
        <row r="6849">
          <cell r="R6849">
            <v>0</v>
          </cell>
        </row>
        <row r="6850">
          <cell r="R6850">
            <v>470.43</v>
          </cell>
        </row>
        <row r="6851">
          <cell r="R6851">
            <v>0</v>
          </cell>
        </row>
        <row r="6852">
          <cell r="R6852">
            <v>1172.22</v>
          </cell>
        </row>
        <row r="6853">
          <cell r="R6853">
            <v>0</v>
          </cell>
        </row>
        <row r="6854">
          <cell r="R6854">
            <v>1755.27</v>
          </cell>
        </row>
        <row r="6855">
          <cell r="R6855">
            <v>0</v>
          </cell>
        </row>
        <row r="6856">
          <cell r="R6856">
            <v>0</v>
          </cell>
        </row>
        <row r="6857">
          <cell r="R6857">
            <v>0</v>
          </cell>
        </row>
        <row r="6858">
          <cell r="R6858">
            <v>0</v>
          </cell>
        </row>
        <row r="6859">
          <cell r="R6859">
            <v>0</v>
          </cell>
        </row>
        <row r="6860">
          <cell r="R6860">
            <v>1191.1099999999999</v>
          </cell>
        </row>
        <row r="6861">
          <cell r="R6861">
            <v>0</v>
          </cell>
        </row>
        <row r="6862">
          <cell r="R6862">
            <v>0</v>
          </cell>
        </row>
        <row r="6863">
          <cell r="R6863">
            <v>0</v>
          </cell>
        </row>
        <row r="6864">
          <cell r="R6864">
            <v>0</v>
          </cell>
        </row>
        <row r="6865">
          <cell r="R6865">
            <v>0</v>
          </cell>
        </row>
        <row r="6866">
          <cell r="R6866">
            <v>0</v>
          </cell>
        </row>
        <row r="6867">
          <cell r="R6867">
            <v>0</v>
          </cell>
        </row>
        <row r="6868">
          <cell r="R6868">
            <v>0</v>
          </cell>
        </row>
        <row r="6869">
          <cell r="R6869">
            <v>1591.52</v>
          </cell>
        </row>
        <row r="6870">
          <cell r="R6870">
            <v>0</v>
          </cell>
        </row>
        <row r="6871">
          <cell r="R6871">
            <v>2034.82</v>
          </cell>
        </row>
        <row r="6872">
          <cell r="R6872">
            <v>0</v>
          </cell>
        </row>
        <row r="6873">
          <cell r="R6873">
            <v>0</v>
          </cell>
        </row>
        <row r="6874">
          <cell r="R6874">
            <v>0</v>
          </cell>
        </row>
        <row r="6875">
          <cell r="R6875">
            <v>0</v>
          </cell>
        </row>
        <row r="6876">
          <cell r="R6876">
            <v>0</v>
          </cell>
        </row>
        <row r="6877">
          <cell r="R6877">
            <v>0</v>
          </cell>
        </row>
        <row r="6878">
          <cell r="R6878">
            <v>1624.88</v>
          </cell>
        </row>
        <row r="6879">
          <cell r="R6879">
            <v>0</v>
          </cell>
        </row>
        <row r="6880">
          <cell r="R6880">
            <v>1624.88</v>
          </cell>
        </row>
        <row r="6881">
          <cell r="R6881">
            <v>0</v>
          </cell>
        </row>
        <row r="6882">
          <cell r="R6882">
            <v>1191.1099999999999</v>
          </cell>
        </row>
        <row r="6883">
          <cell r="R6883">
            <v>0</v>
          </cell>
        </row>
        <row r="6884">
          <cell r="R6884">
            <v>1191.1099999999999</v>
          </cell>
        </row>
        <row r="6885">
          <cell r="R6885">
            <v>1191.1099999999999</v>
          </cell>
        </row>
        <row r="6886">
          <cell r="R6886">
            <v>0</v>
          </cell>
        </row>
        <row r="6887">
          <cell r="R6887">
            <v>0</v>
          </cell>
        </row>
        <row r="6888">
          <cell r="R6888">
            <v>0</v>
          </cell>
        </row>
        <row r="6889">
          <cell r="R6889">
            <v>0</v>
          </cell>
        </row>
        <row r="6890">
          <cell r="R6890">
            <v>0</v>
          </cell>
        </row>
        <row r="6891">
          <cell r="R6891">
            <v>0</v>
          </cell>
        </row>
        <row r="6892">
          <cell r="R6892">
            <v>0</v>
          </cell>
        </row>
        <row r="6893">
          <cell r="R6893">
            <v>0</v>
          </cell>
        </row>
        <row r="6894">
          <cell r="R6894">
            <v>0</v>
          </cell>
        </row>
        <row r="6895">
          <cell r="R6895">
            <v>0</v>
          </cell>
        </row>
        <row r="6896">
          <cell r="R6896">
            <v>0</v>
          </cell>
        </row>
        <row r="6897">
          <cell r="R6897">
            <v>0</v>
          </cell>
        </row>
        <row r="6898">
          <cell r="R6898">
            <v>0</v>
          </cell>
        </row>
        <row r="6899">
          <cell r="R6899">
            <v>0</v>
          </cell>
        </row>
        <row r="6900">
          <cell r="R6900">
            <v>0</v>
          </cell>
        </row>
        <row r="6901">
          <cell r="R6901">
            <v>0</v>
          </cell>
        </row>
        <row r="6902">
          <cell r="R6902">
            <v>0</v>
          </cell>
        </row>
        <row r="6903">
          <cell r="R6903">
            <v>0</v>
          </cell>
        </row>
        <row r="6904">
          <cell r="R6904">
            <v>0</v>
          </cell>
        </row>
        <row r="6905">
          <cell r="R6905">
            <v>0</v>
          </cell>
        </row>
        <row r="6906">
          <cell r="R6906">
            <v>0</v>
          </cell>
        </row>
        <row r="6907">
          <cell r="R6907">
            <v>0</v>
          </cell>
        </row>
        <row r="6908">
          <cell r="R6908">
            <v>0</v>
          </cell>
        </row>
        <row r="6909">
          <cell r="R6909">
            <v>0</v>
          </cell>
        </row>
        <row r="6910">
          <cell r="R6910">
            <v>0</v>
          </cell>
        </row>
        <row r="6911">
          <cell r="R6911">
            <v>0</v>
          </cell>
        </row>
        <row r="6912">
          <cell r="R6912">
            <v>0</v>
          </cell>
        </row>
        <row r="6913">
          <cell r="R6913">
            <v>0</v>
          </cell>
        </row>
        <row r="6914">
          <cell r="R6914">
            <v>0</v>
          </cell>
        </row>
        <row r="6915">
          <cell r="R6915">
            <v>748.5</v>
          </cell>
        </row>
        <row r="6916">
          <cell r="R6916">
            <v>0</v>
          </cell>
        </row>
        <row r="6917">
          <cell r="R6917">
            <v>0</v>
          </cell>
        </row>
        <row r="6918">
          <cell r="R6918">
            <v>0</v>
          </cell>
        </row>
        <row r="6919">
          <cell r="R6919">
            <v>0</v>
          </cell>
        </row>
        <row r="6920">
          <cell r="R6920">
            <v>0</v>
          </cell>
        </row>
        <row r="6921">
          <cell r="R6921">
            <v>0</v>
          </cell>
        </row>
        <row r="6922">
          <cell r="R6922">
            <v>0</v>
          </cell>
        </row>
        <row r="6923">
          <cell r="R6923">
            <v>0</v>
          </cell>
        </row>
        <row r="6924">
          <cell r="R6924">
            <v>0</v>
          </cell>
        </row>
        <row r="6925">
          <cell r="R6925">
            <v>0</v>
          </cell>
        </row>
        <row r="6926">
          <cell r="R6926">
            <v>0</v>
          </cell>
        </row>
        <row r="6927">
          <cell r="R6927">
            <v>0</v>
          </cell>
        </row>
        <row r="6928">
          <cell r="R6928">
            <v>0</v>
          </cell>
        </row>
        <row r="6929">
          <cell r="R6929">
            <v>0</v>
          </cell>
        </row>
        <row r="6930">
          <cell r="R6930">
            <v>0</v>
          </cell>
        </row>
        <row r="6931">
          <cell r="R6931">
            <v>0</v>
          </cell>
        </row>
        <row r="6932">
          <cell r="R6932">
            <v>0</v>
          </cell>
        </row>
        <row r="6933">
          <cell r="R6933">
            <v>0</v>
          </cell>
        </row>
        <row r="6934">
          <cell r="R6934">
            <v>0</v>
          </cell>
        </row>
        <row r="6935">
          <cell r="R6935">
            <v>0</v>
          </cell>
        </row>
        <row r="6936">
          <cell r="R6936">
            <v>0</v>
          </cell>
        </row>
        <row r="6937">
          <cell r="R6937">
            <v>0</v>
          </cell>
        </row>
        <row r="6938">
          <cell r="R6938">
            <v>0</v>
          </cell>
        </row>
        <row r="6939">
          <cell r="R6939">
            <v>0</v>
          </cell>
        </row>
        <row r="6940">
          <cell r="R6940">
            <v>0</v>
          </cell>
        </row>
        <row r="6941">
          <cell r="R6941">
            <v>0</v>
          </cell>
        </row>
        <row r="6942">
          <cell r="R6942">
            <v>0</v>
          </cell>
        </row>
        <row r="6943">
          <cell r="R6943">
            <v>0</v>
          </cell>
        </row>
        <row r="6944">
          <cell r="R6944">
            <v>0</v>
          </cell>
        </row>
        <row r="6945">
          <cell r="R6945">
            <v>0</v>
          </cell>
        </row>
        <row r="6946">
          <cell r="R6946">
            <v>0</v>
          </cell>
        </row>
        <row r="6947">
          <cell r="R6947">
            <v>0</v>
          </cell>
        </row>
        <row r="6948">
          <cell r="R6948">
            <v>0</v>
          </cell>
        </row>
        <row r="6949">
          <cell r="R6949">
            <v>0</v>
          </cell>
        </row>
        <row r="6950">
          <cell r="R6950">
            <v>0</v>
          </cell>
        </row>
        <row r="6951">
          <cell r="R6951">
            <v>0</v>
          </cell>
        </row>
        <row r="6952">
          <cell r="R6952">
            <v>0</v>
          </cell>
        </row>
        <row r="6953">
          <cell r="R6953">
            <v>0</v>
          </cell>
        </row>
        <row r="6954">
          <cell r="R6954">
            <v>0</v>
          </cell>
        </row>
        <row r="6955">
          <cell r="R6955">
            <v>17977.53</v>
          </cell>
        </row>
        <row r="6956">
          <cell r="R6956">
            <v>0</v>
          </cell>
        </row>
        <row r="6957">
          <cell r="R6957">
            <v>0</v>
          </cell>
        </row>
        <row r="6958">
          <cell r="R6958">
            <v>0</v>
          </cell>
        </row>
        <row r="6959">
          <cell r="R6959">
            <v>0</v>
          </cell>
        </row>
        <row r="6960">
          <cell r="R6960">
            <v>0</v>
          </cell>
        </row>
        <row r="6961">
          <cell r="R6961">
            <v>0</v>
          </cell>
        </row>
        <row r="6962">
          <cell r="R6962">
            <v>0</v>
          </cell>
        </row>
        <row r="6963">
          <cell r="R6963">
            <v>0</v>
          </cell>
        </row>
        <row r="6964">
          <cell r="R6964">
            <v>0</v>
          </cell>
        </row>
        <row r="6965">
          <cell r="R6965">
            <v>0</v>
          </cell>
        </row>
        <row r="6966">
          <cell r="R6966">
            <v>0</v>
          </cell>
        </row>
        <row r="6967">
          <cell r="R6967">
            <v>0</v>
          </cell>
        </row>
        <row r="6968">
          <cell r="R6968">
            <v>0</v>
          </cell>
        </row>
        <row r="6969">
          <cell r="R6969">
            <v>0</v>
          </cell>
        </row>
        <row r="6970">
          <cell r="R6970">
            <v>0</v>
          </cell>
        </row>
        <row r="6971">
          <cell r="R6971">
            <v>0</v>
          </cell>
        </row>
        <row r="6972">
          <cell r="R6972">
            <v>0</v>
          </cell>
        </row>
        <row r="6973">
          <cell r="R6973">
            <v>0</v>
          </cell>
        </row>
        <row r="6974">
          <cell r="R6974">
            <v>0</v>
          </cell>
        </row>
        <row r="6975">
          <cell r="R6975">
            <v>0</v>
          </cell>
        </row>
        <row r="6976">
          <cell r="R6976">
            <v>0</v>
          </cell>
        </row>
        <row r="6977">
          <cell r="R6977">
            <v>0</v>
          </cell>
        </row>
        <row r="6978">
          <cell r="R6978">
            <v>0</v>
          </cell>
        </row>
        <row r="6979">
          <cell r="R6979">
            <v>0</v>
          </cell>
        </row>
        <row r="6980">
          <cell r="R6980">
            <v>0</v>
          </cell>
        </row>
        <row r="6981">
          <cell r="R6981">
            <v>0</v>
          </cell>
        </row>
        <row r="6982">
          <cell r="R6982">
            <v>0</v>
          </cell>
        </row>
        <row r="6983">
          <cell r="R6983">
            <v>0</v>
          </cell>
        </row>
        <row r="6984">
          <cell r="R6984">
            <v>0</v>
          </cell>
        </row>
        <row r="6985">
          <cell r="R6985">
            <v>0</v>
          </cell>
        </row>
        <row r="6986">
          <cell r="R6986">
            <v>0</v>
          </cell>
        </row>
        <row r="6987">
          <cell r="R6987">
            <v>0</v>
          </cell>
        </row>
        <row r="6988">
          <cell r="R6988">
            <v>0</v>
          </cell>
        </row>
        <row r="6989">
          <cell r="R6989">
            <v>0</v>
          </cell>
        </row>
        <row r="6990">
          <cell r="R6990">
            <v>0</v>
          </cell>
        </row>
        <row r="6991">
          <cell r="R6991">
            <v>0</v>
          </cell>
        </row>
        <row r="6992">
          <cell r="R6992">
            <v>0</v>
          </cell>
        </row>
        <row r="6993">
          <cell r="R6993">
            <v>0</v>
          </cell>
        </row>
        <row r="6994">
          <cell r="R6994">
            <v>0</v>
          </cell>
        </row>
        <row r="6995">
          <cell r="R6995">
            <v>0</v>
          </cell>
        </row>
        <row r="6996">
          <cell r="R6996">
            <v>0</v>
          </cell>
        </row>
        <row r="6997">
          <cell r="R6997">
            <v>2187.63</v>
          </cell>
        </row>
        <row r="6998">
          <cell r="R6998">
            <v>0</v>
          </cell>
        </row>
        <row r="6999">
          <cell r="R6999">
            <v>0</v>
          </cell>
        </row>
        <row r="7000">
          <cell r="R7000">
            <v>0</v>
          </cell>
        </row>
        <row r="7001">
          <cell r="R7001">
            <v>0</v>
          </cell>
        </row>
        <row r="7002">
          <cell r="R7002">
            <v>0</v>
          </cell>
        </row>
        <row r="7003">
          <cell r="R7003">
            <v>0</v>
          </cell>
        </row>
        <row r="7004">
          <cell r="R7004">
            <v>0</v>
          </cell>
        </row>
        <row r="7005">
          <cell r="R7005">
            <v>0</v>
          </cell>
        </row>
        <row r="7006">
          <cell r="R7006">
            <v>0</v>
          </cell>
        </row>
        <row r="7007">
          <cell r="R7007">
            <v>0</v>
          </cell>
        </row>
        <row r="7008">
          <cell r="R7008">
            <v>0</v>
          </cell>
        </row>
        <row r="7009">
          <cell r="R7009">
            <v>0</v>
          </cell>
        </row>
        <row r="7010">
          <cell r="R7010">
            <v>0</v>
          </cell>
        </row>
        <row r="7011">
          <cell r="R7011">
            <v>0</v>
          </cell>
        </row>
        <row r="7012">
          <cell r="R7012">
            <v>0</v>
          </cell>
        </row>
        <row r="7013">
          <cell r="R7013">
            <v>0</v>
          </cell>
        </row>
        <row r="7014">
          <cell r="R7014">
            <v>0</v>
          </cell>
        </row>
        <row r="7015">
          <cell r="R7015">
            <v>0</v>
          </cell>
        </row>
        <row r="7016">
          <cell r="R7016">
            <v>0</v>
          </cell>
        </row>
        <row r="7017">
          <cell r="R7017">
            <v>0</v>
          </cell>
        </row>
        <row r="7018">
          <cell r="R7018">
            <v>0</v>
          </cell>
        </row>
        <row r="7019">
          <cell r="R7019">
            <v>0</v>
          </cell>
        </row>
        <row r="7020">
          <cell r="R7020">
            <v>0</v>
          </cell>
        </row>
        <row r="7021">
          <cell r="R7021">
            <v>0</v>
          </cell>
        </row>
        <row r="7022">
          <cell r="R7022">
            <v>0</v>
          </cell>
        </row>
        <row r="7023">
          <cell r="R7023">
            <v>0</v>
          </cell>
        </row>
        <row r="7024">
          <cell r="R7024">
            <v>0</v>
          </cell>
        </row>
        <row r="7025">
          <cell r="R7025">
            <v>0</v>
          </cell>
        </row>
        <row r="7026">
          <cell r="R7026">
            <v>358.12</v>
          </cell>
        </row>
        <row r="7027">
          <cell r="R7027">
            <v>0</v>
          </cell>
        </row>
        <row r="7028">
          <cell r="R7028">
            <v>0</v>
          </cell>
        </row>
        <row r="7029">
          <cell r="R7029">
            <v>0</v>
          </cell>
        </row>
        <row r="7030">
          <cell r="R7030">
            <v>0</v>
          </cell>
        </row>
        <row r="7031">
          <cell r="R7031">
            <v>0</v>
          </cell>
        </row>
        <row r="7032">
          <cell r="R7032">
            <v>358.12</v>
          </cell>
        </row>
        <row r="7033">
          <cell r="R7033">
            <v>0</v>
          </cell>
        </row>
        <row r="7034">
          <cell r="R7034">
            <v>352.76</v>
          </cell>
        </row>
        <row r="7035">
          <cell r="R7035">
            <v>0</v>
          </cell>
        </row>
        <row r="7036">
          <cell r="R7036">
            <v>0</v>
          </cell>
        </row>
        <row r="7037">
          <cell r="R7037">
            <v>352.76</v>
          </cell>
        </row>
        <row r="7038">
          <cell r="R7038">
            <v>0</v>
          </cell>
        </row>
        <row r="7039">
          <cell r="R7039">
            <v>0</v>
          </cell>
        </row>
        <row r="7040">
          <cell r="R7040">
            <v>352.76</v>
          </cell>
        </row>
        <row r="7041">
          <cell r="R7041">
            <v>0</v>
          </cell>
        </row>
        <row r="7042">
          <cell r="R7042">
            <v>358.12</v>
          </cell>
        </row>
        <row r="7043">
          <cell r="R7043">
            <v>0</v>
          </cell>
        </row>
        <row r="7044">
          <cell r="R7044">
            <v>0</v>
          </cell>
        </row>
        <row r="7045">
          <cell r="R7045">
            <v>0</v>
          </cell>
        </row>
        <row r="7046">
          <cell r="R7046">
            <v>0</v>
          </cell>
        </row>
        <row r="7047">
          <cell r="R7047">
            <v>358.12</v>
          </cell>
        </row>
        <row r="7048">
          <cell r="R7048">
            <v>0</v>
          </cell>
        </row>
        <row r="7049">
          <cell r="R7049">
            <v>0</v>
          </cell>
        </row>
        <row r="7050">
          <cell r="R7050">
            <v>0</v>
          </cell>
        </row>
        <row r="7051">
          <cell r="R7051">
            <v>358.12</v>
          </cell>
        </row>
        <row r="7052">
          <cell r="R7052">
            <v>0</v>
          </cell>
        </row>
        <row r="7053">
          <cell r="R7053">
            <v>0</v>
          </cell>
        </row>
        <row r="7054">
          <cell r="R7054">
            <v>0</v>
          </cell>
        </row>
        <row r="7055">
          <cell r="R7055">
            <v>0</v>
          </cell>
        </row>
        <row r="7056">
          <cell r="R7056">
            <v>0</v>
          </cell>
        </row>
        <row r="7057">
          <cell r="R7057">
            <v>0</v>
          </cell>
        </row>
        <row r="7058">
          <cell r="R7058">
            <v>0</v>
          </cell>
        </row>
        <row r="7059">
          <cell r="R7059">
            <v>352.76</v>
          </cell>
        </row>
        <row r="7060">
          <cell r="R7060">
            <v>0</v>
          </cell>
        </row>
        <row r="7061">
          <cell r="R7061">
            <v>0</v>
          </cell>
        </row>
        <row r="7062">
          <cell r="R7062">
            <v>0</v>
          </cell>
        </row>
        <row r="7063">
          <cell r="R7063">
            <v>0</v>
          </cell>
        </row>
        <row r="7064">
          <cell r="R7064">
            <v>0</v>
          </cell>
        </row>
        <row r="7065">
          <cell r="R7065">
            <v>0</v>
          </cell>
        </row>
        <row r="7066">
          <cell r="R7066">
            <v>0</v>
          </cell>
        </row>
        <row r="7067">
          <cell r="R7067">
            <v>352.76</v>
          </cell>
        </row>
        <row r="7068">
          <cell r="R7068">
            <v>0</v>
          </cell>
        </row>
        <row r="7069">
          <cell r="R7069">
            <v>0</v>
          </cell>
        </row>
        <row r="7070">
          <cell r="R7070">
            <v>0</v>
          </cell>
        </row>
        <row r="7071">
          <cell r="R7071">
            <v>0</v>
          </cell>
        </row>
        <row r="7072">
          <cell r="R7072">
            <v>0</v>
          </cell>
        </row>
        <row r="7073">
          <cell r="R7073">
            <v>358.12</v>
          </cell>
        </row>
        <row r="7074">
          <cell r="R7074">
            <v>0</v>
          </cell>
        </row>
        <row r="7075">
          <cell r="R7075">
            <v>0</v>
          </cell>
        </row>
        <row r="7076">
          <cell r="R7076">
            <v>358.12</v>
          </cell>
        </row>
        <row r="7077">
          <cell r="R7077">
            <v>0</v>
          </cell>
        </row>
        <row r="7078">
          <cell r="R7078">
            <v>0</v>
          </cell>
        </row>
        <row r="7079">
          <cell r="R7079">
            <v>0</v>
          </cell>
        </row>
        <row r="7080">
          <cell r="R7080">
            <v>0</v>
          </cell>
        </row>
        <row r="7081">
          <cell r="R7081">
            <v>358.12</v>
          </cell>
        </row>
        <row r="7082">
          <cell r="R7082">
            <v>0</v>
          </cell>
        </row>
        <row r="7083">
          <cell r="R7083">
            <v>0</v>
          </cell>
        </row>
        <row r="7084">
          <cell r="R7084">
            <v>0</v>
          </cell>
        </row>
        <row r="7085">
          <cell r="R7085">
            <v>0</v>
          </cell>
        </row>
        <row r="7086">
          <cell r="R7086">
            <v>0</v>
          </cell>
        </row>
        <row r="7087">
          <cell r="R7087">
            <v>0</v>
          </cell>
        </row>
        <row r="7088">
          <cell r="R7088">
            <v>0</v>
          </cell>
        </row>
        <row r="7089">
          <cell r="R7089">
            <v>0</v>
          </cell>
        </row>
        <row r="7090">
          <cell r="R7090">
            <v>0</v>
          </cell>
        </row>
        <row r="7091">
          <cell r="R7091">
            <v>0</v>
          </cell>
        </row>
        <row r="7092">
          <cell r="R7092">
            <v>0</v>
          </cell>
        </row>
        <row r="7093">
          <cell r="R7093">
            <v>0</v>
          </cell>
        </row>
        <row r="7094">
          <cell r="R7094">
            <v>358.12</v>
          </cell>
        </row>
        <row r="7095">
          <cell r="R7095">
            <v>0</v>
          </cell>
        </row>
        <row r="7096">
          <cell r="R7096">
            <v>0</v>
          </cell>
        </row>
        <row r="7097">
          <cell r="R7097">
            <v>0</v>
          </cell>
        </row>
        <row r="7098">
          <cell r="R7098">
            <v>0</v>
          </cell>
        </row>
        <row r="7099">
          <cell r="R7099">
            <v>0</v>
          </cell>
        </row>
        <row r="7100">
          <cell r="R7100">
            <v>0</v>
          </cell>
        </row>
        <row r="7101">
          <cell r="R7101">
            <v>0</v>
          </cell>
        </row>
        <row r="7102">
          <cell r="R7102">
            <v>352.76</v>
          </cell>
        </row>
        <row r="7103">
          <cell r="R7103">
            <v>0</v>
          </cell>
        </row>
        <row r="7104">
          <cell r="R7104">
            <v>0</v>
          </cell>
        </row>
        <row r="7105">
          <cell r="R7105">
            <v>0</v>
          </cell>
        </row>
        <row r="7106">
          <cell r="R7106">
            <v>358.12</v>
          </cell>
        </row>
        <row r="7107">
          <cell r="R7107">
            <v>0</v>
          </cell>
        </row>
        <row r="7108">
          <cell r="R7108">
            <v>0</v>
          </cell>
        </row>
        <row r="7109">
          <cell r="R7109">
            <v>0</v>
          </cell>
        </row>
        <row r="7110">
          <cell r="R7110">
            <v>0</v>
          </cell>
        </row>
        <row r="7111">
          <cell r="R7111">
            <v>352.76</v>
          </cell>
        </row>
        <row r="7112">
          <cell r="R7112">
            <v>0</v>
          </cell>
        </row>
        <row r="7113">
          <cell r="R7113">
            <v>0</v>
          </cell>
        </row>
        <row r="7114">
          <cell r="R7114">
            <v>0</v>
          </cell>
        </row>
        <row r="7115">
          <cell r="R7115">
            <v>0</v>
          </cell>
        </row>
        <row r="7116">
          <cell r="R7116">
            <v>0</v>
          </cell>
        </row>
        <row r="7117">
          <cell r="R7117">
            <v>352.76</v>
          </cell>
        </row>
        <row r="7118">
          <cell r="R7118">
            <v>0</v>
          </cell>
        </row>
        <row r="7119">
          <cell r="R7119">
            <v>0</v>
          </cell>
        </row>
        <row r="7120">
          <cell r="R7120">
            <v>352.76</v>
          </cell>
        </row>
        <row r="7121">
          <cell r="R7121">
            <v>0</v>
          </cell>
        </row>
        <row r="7122">
          <cell r="R7122">
            <v>0</v>
          </cell>
        </row>
        <row r="7123">
          <cell r="R7123">
            <v>0</v>
          </cell>
        </row>
        <row r="7124">
          <cell r="R7124">
            <v>0</v>
          </cell>
        </row>
        <row r="7125">
          <cell r="R7125">
            <v>0</v>
          </cell>
        </row>
        <row r="7126">
          <cell r="R7126">
            <v>0</v>
          </cell>
        </row>
        <row r="7127">
          <cell r="R7127">
            <v>0</v>
          </cell>
        </row>
        <row r="7128">
          <cell r="R7128">
            <v>0</v>
          </cell>
        </row>
        <row r="7129">
          <cell r="R7129">
            <v>358.12</v>
          </cell>
        </row>
        <row r="7130">
          <cell r="R7130">
            <v>0</v>
          </cell>
        </row>
        <row r="7131">
          <cell r="R7131">
            <v>0</v>
          </cell>
        </row>
        <row r="7132">
          <cell r="R7132">
            <v>0</v>
          </cell>
        </row>
        <row r="7133">
          <cell r="R7133">
            <v>0</v>
          </cell>
        </row>
        <row r="7134">
          <cell r="R7134">
            <v>0</v>
          </cell>
        </row>
        <row r="7135">
          <cell r="R7135">
            <v>0</v>
          </cell>
        </row>
        <row r="7136">
          <cell r="R7136">
            <v>0</v>
          </cell>
        </row>
        <row r="7137">
          <cell r="R7137">
            <v>358.12</v>
          </cell>
        </row>
        <row r="7138">
          <cell r="R7138">
            <v>0</v>
          </cell>
        </row>
        <row r="7139">
          <cell r="R7139">
            <v>0</v>
          </cell>
        </row>
        <row r="7140">
          <cell r="R7140">
            <v>0</v>
          </cell>
        </row>
        <row r="7141">
          <cell r="R7141">
            <v>0</v>
          </cell>
        </row>
        <row r="7142">
          <cell r="R7142">
            <v>358.12</v>
          </cell>
        </row>
        <row r="7143">
          <cell r="R7143">
            <v>0</v>
          </cell>
        </row>
        <row r="7144">
          <cell r="R7144">
            <v>0</v>
          </cell>
        </row>
        <row r="7145">
          <cell r="R7145">
            <v>0</v>
          </cell>
        </row>
        <row r="7146">
          <cell r="R7146">
            <v>358.12</v>
          </cell>
        </row>
        <row r="7147">
          <cell r="R7147">
            <v>0</v>
          </cell>
        </row>
        <row r="7148">
          <cell r="R7148">
            <v>0</v>
          </cell>
        </row>
        <row r="7149">
          <cell r="R7149">
            <v>0</v>
          </cell>
        </row>
        <row r="7150">
          <cell r="R7150">
            <v>0</v>
          </cell>
        </row>
        <row r="7151">
          <cell r="R7151">
            <v>0</v>
          </cell>
        </row>
        <row r="7152">
          <cell r="R7152">
            <v>0</v>
          </cell>
        </row>
        <row r="7153">
          <cell r="R7153">
            <v>0</v>
          </cell>
        </row>
        <row r="7154">
          <cell r="R7154">
            <v>0</v>
          </cell>
        </row>
        <row r="7155">
          <cell r="R7155">
            <v>0</v>
          </cell>
        </row>
        <row r="7156">
          <cell r="R7156">
            <v>0</v>
          </cell>
        </row>
        <row r="7157">
          <cell r="R7157">
            <v>0</v>
          </cell>
        </row>
        <row r="7158">
          <cell r="R7158">
            <v>0</v>
          </cell>
        </row>
        <row r="7159">
          <cell r="R7159">
            <v>0</v>
          </cell>
        </row>
        <row r="7160">
          <cell r="R7160">
            <v>0</v>
          </cell>
        </row>
        <row r="7161">
          <cell r="R7161">
            <v>0</v>
          </cell>
        </row>
        <row r="7162">
          <cell r="R7162">
            <v>0</v>
          </cell>
        </row>
        <row r="7163">
          <cell r="R7163">
            <v>0</v>
          </cell>
        </row>
        <row r="7164">
          <cell r="R7164">
            <v>0</v>
          </cell>
        </row>
        <row r="7165">
          <cell r="R7165">
            <v>0</v>
          </cell>
        </row>
        <row r="7166">
          <cell r="R7166">
            <v>0</v>
          </cell>
        </row>
        <row r="7167">
          <cell r="R7167">
            <v>0</v>
          </cell>
        </row>
        <row r="7168">
          <cell r="R7168">
            <v>0</v>
          </cell>
        </row>
        <row r="7169">
          <cell r="R7169">
            <v>0</v>
          </cell>
        </row>
        <row r="7170">
          <cell r="R7170">
            <v>0</v>
          </cell>
        </row>
        <row r="7171">
          <cell r="R7171">
            <v>0</v>
          </cell>
        </row>
        <row r="7172">
          <cell r="R7172">
            <v>358.12</v>
          </cell>
        </row>
        <row r="7173">
          <cell r="R7173">
            <v>0</v>
          </cell>
        </row>
        <row r="7174">
          <cell r="R7174">
            <v>0</v>
          </cell>
        </row>
        <row r="7175">
          <cell r="R7175">
            <v>0</v>
          </cell>
        </row>
        <row r="7176">
          <cell r="R7176">
            <v>0</v>
          </cell>
        </row>
        <row r="7177">
          <cell r="R7177">
            <v>0</v>
          </cell>
        </row>
        <row r="7178">
          <cell r="R7178">
            <v>0</v>
          </cell>
        </row>
        <row r="7179">
          <cell r="R7179">
            <v>461.44</v>
          </cell>
        </row>
        <row r="7180">
          <cell r="R7180">
            <v>0</v>
          </cell>
        </row>
        <row r="7181">
          <cell r="R7181">
            <v>0</v>
          </cell>
        </row>
        <row r="7182">
          <cell r="R7182">
            <v>0</v>
          </cell>
        </row>
        <row r="7183">
          <cell r="R7183">
            <v>358.12</v>
          </cell>
        </row>
        <row r="7184">
          <cell r="R7184">
            <v>0</v>
          </cell>
        </row>
        <row r="7185">
          <cell r="R7185">
            <v>0</v>
          </cell>
        </row>
        <row r="7186">
          <cell r="R7186">
            <v>0</v>
          </cell>
        </row>
        <row r="7187">
          <cell r="R7187">
            <v>0</v>
          </cell>
        </row>
        <row r="7188">
          <cell r="R7188">
            <v>0</v>
          </cell>
        </row>
        <row r="7189">
          <cell r="R7189">
            <v>0</v>
          </cell>
        </row>
        <row r="7190">
          <cell r="R7190">
            <v>0</v>
          </cell>
        </row>
        <row r="7191">
          <cell r="R7191">
            <v>0</v>
          </cell>
        </row>
        <row r="7192">
          <cell r="R7192">
            <v>0</v>
          </cell>
        </row>
        <row r="7193">
          <cell r="R7193">
            <v>0</v>
          </cell>
        </row>
        <row r="7194">
          <cell r="R7194">
            <v>0</v>
          </cell>
        </row>
        <row r="7195">
          <cell r="R7195">
            <v>0</v>
          </cell>
        </row>
        <row r="7196">
          <cell r="R7196">
            <v>461.44</v>
          </cell>
        </row>
        <row r="7197">
          <cell r="R7197">
            <v>0</v>
          </cell>
        </row>
        <row r="7198">
          <cell r="R7198">
            <v>0</v>
          </cell>
        </row>
        <row r="7199">
          <cell r="R7199">
            <v>0</v>
          </cell>
        </row>
        <row r="7200">
          <cell r="R7200">
            <v>461.44</v>
          </cell>
        </row>
        <row r="7201">
          <cell r="R7201">
            <v>0</v>
          </cell>
        </row>
        <row r="7202">
          <cell r="R7202">
            <v>0</v>
          </cell>
        </row>
        <row r="7203">
          <cell r="R7203">
            <v>0</v>
          </cell>
        </row>
        <row r="7204">
          <cell r="R7204">
            <v>0</v>
          </cell>
        </row>
        <row r="7205">
          <cell r="R7205">
            <v>0</v>
          </cell>
        </row>
        <row r="7206">
          <cell r="R7206">
            <v>0</v>
          </cell>
        </row>
        <row r="7207">
          <cell r="R7207">
            <v>0</v>
          </cell>
        </row>
        <row r="7208">
          <cell r="R7208">
            <v>0</v>
          </cell>
        </row>
        <row r="7209">
          <cell r="R7209">
            <v>0</v>
          </cell>
        </row>
        <row r="7210">
          <cell r="R7210">
            <v>0</v>
          </cell>
        </row>
        <row r="7211">
          <cell r="R7211">
            <v>0</v>
          </cell>
        </row>
        <row r="7212">
          <cell r="R7212">
            <v>0</v>
          </cell>
        </row>
        <row r="7213">
          <cell r="R7213">
            <v>0</v>
          </cell>
        </row>
        <row r="7214">
          <cell r="R7214">
            <v>0</v>
          </cell>
        </row>
        <row r="7215">
          <cell r="R7215">
            <v>0</v>
          </cell>
        </row>
        <row r="7216">
          <cell r="R7216">
            <v>358.12</v>
          </cell>
        </row>
        <row r="7217">
          <cell r="R7217">
            <v>0</v>
          </cell>
        </row>
        <row r="7218">
          <cell r="R7218">
            <v>0</v>
          </cell>
        </row>
        <row r="7219">
          <cell r="R7219">
            <v>0</v>
          </cell>
        </row>
        <row r="7220">
          <cell r="R7220">
            <v>0</v>
          </cell>
        </row>
        <row r="7221">
          <cell r="R7221">
            <v>0</v>
          </cell>
        </row>
        <row r="7222">
          <cell r="R7222">
            <v>0</v>
          </cell>
        </row>
        <row r="7223">
          <cell r="R7223">
            <v>352.76</v>
          </cell>
        </row>
        <row r="7224">
          <cell r="R7224">
            <v>0</v>
          </cell>
        </row>
        <row r="7225">
          <cell r="R7225">
            <v>0</v>
          </cell>
        </row>
        <row r="7226">
          <cell r="R7226">
            <v>0</v>
          </cell>
        </row>
        <row r="7227">
          <cell r="R7227">
            <v>461.44</v>
          </cell>
        </row>
        <row r="7228">
          <cell r="R7228">
            <v>0</v>
          </cell>
        </row>
        <row r="7229">
          <cell r="R7229">
            <v>0</v>
          </cell>
        </row>
        <row r="7230">
          <cell r="R7230">
            <v>0</v>
          </cell>
        </row>
        <row r="7231">
          <cell r="R7231">
            <v>0</v>
          </cell>
        </row>
        <row r="7232">
          <cell r="R7232">
            <v>461.44</v>
          </cell>
        </row>
        <row r="7233">
          <cell r="R7233">
            <v>0</v>
          </cell>
        </row>
        <row r="7234">
          <cell r="R7234">
            <v>0</v>
          </cell>
        </row>
        <row r="7235">
          <cell r="R7235">
            <v>0</v>
          </cell>
        </row>
        <row r="7236">
          <cell r="R7236">
            <v>461.44</v>
          </cell>
        </row>
        <row r="7237">
          <cell r="R7237">
            <v>0</v>
          </cell>
        </row>
        <row r="7238">
          <cell r="R7238">
            <v>0</v>
          </cell>
        </row>
        <row r="7239">
          <cell r="R7239">
            <v>0</v>
          </cell>
        </row>
        <row r="7240">
          <cell r="R7240">
            <v>0</v>
          </cell>
        </row>
        <row r="7241">
          <cell r="R7241">
            <v>461.44</v>
          </cell>
        </row>
        <row r="7242">
          <cell r="R7242">
            <v>0</v>
          </cell>
        </row>
        <row r="7243">
          <cell r="R7243">
            <v>0</v>
          </cell>
        </row>
        <row r="7244">
          <cell r="R7244">
            <v>0</v>
          </cell>
        </row>
        <row r="7245">
          <cell r="R7245">
            <v>0</v>
          </cell>
        </row>
        <row r="7246">
          <cell r="R7246">
            <v>0</v>
          </cell>
        </row>
        <row r="7247">
          <cell r="R7247">
            <v>0</v>
          </cell>
        </row>
        <row r="7248">
          <cell r="R7248">
            <v>0</v>
          </cell>
        </row>
        <row r="7249">
          <cell r="R7249">
            <v>0</v>
          </cell>
        </row>
        <row r="7250">
          <cell r="R7250">
            <v>0</v>
          </cell>
        </row>
        <row r="7251">
          <cell r="R7251">
            <v>0</v>
          </cell>
        </row>
        <row r="7252">
          <cell r="R7252">
            <v>0</v>
          </cell>
        </row>
        <row r="7253">
          <cell r="R7253">
            <v>0</v>
          </cell>
        </row>
        <row r="7254">
          <cell r="R7254">
            <v>0</v>
          </cell>
        </row>
        <row r="7255">
          <cell r="R7255">
            <v>0</v>
          </cell>
        </row>
        <row r="7256">
          <cell r="R7256">
            <v>0</v>
          </cell>
        </row>
        <row r="7257">
          <cell r="R7257">
            <v>0</v>
          </cell>
        </row>
        <row r="7258">
          <cell r="R7258">
            <v>0</v>
          </cell>
        </row>
        <row r="7259">
          <cell r="R7259">
            <v>0</v>
          </cell>
        </row>
        <row r="7260">
          <cell r="R7260">
            <v>0</v>
          </cell>
        </row>
        <row r="7261">
          <cell r="R7261">
            <v>0</v>
          </cell>
        </row>
        <row r="7262">
          <cell r="R7262">
            <v>0</v>
          </cell>
        </row>
        <row r="7263">
          <cell r="R7263">
            <v>0</v>
          </cell>
        </row>
        <row r="7264">
          <cell r="R7264">
            <v>0</v>
          </cell>
        </row>
        <row r="7265">
          <cell r="R7265">
            <v>0</v>
          </cell>
        </row>
        <row r="7266">
          <cell r="R7266">
            <v>0</v>
          </cell>
        </row>
        <row r="7267">
          <cell r="R7267">
            <v>0</v>
          </cell>
        </row>
        <row r="7268">
          <cell r="R7268">
            <v>0</v>
          </cell>
        </row>
        <row r="7269">
          <cell r="R7269">
            <v>0</v>
          </cell>
        </row>
        <row r="7270">
          <cell r="R7270">
            <v>0</v>
          </cell>
        </row>
        <row r="7271">
          <cell r="R7271">
            <v>0</v>
          </cell>
        </row>
        <row r="7272">
          <cell r="R7272">
            <v>0</v>
          </cell>
        </row>
        <row r="7273">
          <cell r="R7273">
            <v>0</v>
          </cell>
        </row>
        <row r="7274">
          <cell r="R7274">
            <v>0</v>
          </cell>
        </row>
        <row r="7275">
          <cell r="R7275">
            <v>0</v>
          </cell>
        </row>
        <row r="7276">
          <cell r="R7276">
            <v>0</v>
          </cell>
        </row>
        <row r="7277">
          <cell r="R7277">
            <v>0</v>
          </cell>
        </row>
        <row r="7278">
          <cell r="R7278">
            <v>419.85</v>
          </cell>
        </row>
        <row r="7279">
          <cell r="R7279">
            <v>0</v>
          </cell>
        </row>
        <row r="7280">
          <cell r="R7280">
            <v>0</v>
          </cell>
        </row>
        <row r="7281">
          <cell r="R7281">
            <v>0</v>
          </cell>
        </row>
        <row r="7282">
          <cell r="R7282">
            <v>0</v>
          </cell>
        </row>
        <row r="7283">
          <cell r="R7283">
            <v>0</v>
          </cell>
        </row>
        <row r="7284">
          <cell r="R7284">
            <v>419.85</v>
          </cell>
        </row>
        <row r="7285">
          <cell r="R7285">
            <v>0</v>
          </cell>
        </row>
        <row r="7286">
          <cell r="R7286">
            <v>0</v>
          </cell>
        </row>
        <row r="7287">
          <cell r="R7287">
            <v>0</v>
          </cell>
        </row>
        <row r="7288">
          <cell r="R7288">
            <v>0</v>
          </cell>
        </row>
        <row r="7289">
          <cell r="R7289">
            <v>0</v>
          </cell>
        </row>
        <row r="7290">
          <cell r="R7290">
            <v>0</v>
          </cell>
        </row>
        <row r="7291">
          <cell r="R7291">
            <v>0</v>
          </cell>
        </row>
        <row r="7292">
          <cell r="R7292">
            <v>0</v>
          </cell>
        </row>
        <row r="7293">
          <cell r="R7293">
            <v>0</v>
          </cell>
        </row>
        <row r="7294">
          <cell r="R7294">
            <v>0</v>
          </cell>
        </row>
        <row r="7295">
          <cell r="R7295">
            <v>419.85</v>
          </cell>
        </row>
        <row r="7296">
          <cell r="R7296">
            <v>0</v>
          </cell>
        </row>
        <row r="7297">
          <cell r="R7297">
            <v>0</v>
          </cell>
        </row>
        <row r="7298">
          <cell r="R7298">
            <v>0</v>
          </cell>
        </row>
        <row r="7299">
          <cell r="R7299">
            <v>0</v>
          </cell>
        </row>
        <row r="7300">
          <cell r="R7300">
            <v>0</v>
          </cell>
        </row>
        <row r="7301">
          <cell r="R7301">
            <v>0</v>
          </cell>
        </row>
        <row r="7302">
          <cell r="R7302">
            <v>0</v>
          </cell>
        </row>
        <row r="7303">
          <cell r="R7303">
            <v>0</v>
          </cell>
        </row>
        <row r="7304">
          <cell r="R7304">
            <v>0</v>
          </cell>
        </row>
        <row r="7305">
          <cell r="R7305">
            <v>0</v>
          </cell>
        </row>
        <row r="7306">
          <cell r="R7306">
            <v>0</v>
          </cell>
        </row>
        <row r="7307">
          <cell r="R7307">
            <v>0</v>
          </cell>
        </row>
        <row r="7308">
          <cell r="R7308">
            <v>0</v>
          </cell>
        </row>
        <row r="7309">
          <cell r="R7309">
            <v>0</v>
          </cell>
        </row>
        <row r="7310">
          <cell r="R7310">
            <v>0</v>
          </cell>
        </row>
        <row r="7311">
          <cell r="R7311">
            <v>419.85</v>
          </cell>
        </row>
        <row r="7312">
          <cell r="R7312">
            <v>0</v>
          </cell>
        </row>
        <row r="7313">
          <cell r="R7313">
            <v>0</v>
          </cell>
        </row>
        <row r="7314">
          <cell r="R7314">
            <v>0</v>
          </cell>
        </row>
        <row r="7315">
          <cell r="R7315">
            <v>0</v>
          </cell>
        </row>
        <row r="7316">
          <cell r="R7316">
            <v>414.13</v>
          </cell>
        </row>
        <row r="7317">
          <cell r="R7317">
            <v>0</v>
          </cell>
        </row>
        <row r="7318">
          <cell r="R7318">
            <v>0</v>
          </cell>
        </row>
        <row r="7319">
          <cell r="R7319">
            <v>0</v>
          </cell>
        </row>
        <row r="7320">
          <cell r="R7320">
            <v>419.85</v>
          </cell>
        </row>
        <row r="7321">
          <cell r="R7321">
            <v>0</v>
          </cell>
        </row>
        <row r="7322">
          <cell r="R7322">
            <v>0</v>
          </cell>
        </row>
        <row r="7323">
          <cell r="R7323">
            <v>0</v>
          </cell>
        </row>
        <row r="7324">
          <cell r="R7324">
            <v>0</v>
          </cell>
        </row>
        <row r="7325">
          <cell r="R7325">
            <v>0</v>
          </cell>
        </row>
        <row r="7326">
          <cell r="R7326">
            <v>0</v>
          </cell>
        </row>
        <row r="7327">
          <cell r="R7327">
            <v>419.85</v>
          </cell>
        </row>
        <row r="7328">
          <cell r="R7328">
            <v>0</v>
          </cell>
        </row>
        <row r="7329">
          <cell r="R7329">
            <v>419.85</v>
          </cell>
        </row>
        <row r="7330">
          <cell r="R7330">
            <v>0</v>
          </cell>
        </row>
        <row r="7331">
          <cell r="R7331">
            <v>0</v>
          </cell>
        </row>
        <row r="7332">
          <cell r="R7332">
            <v>419.85</v>
          </cell>
        </row>
        <row r="7333">
          <cell r="R7333">
            <v>0</v>
          </cell>
        </row>
        <row r="7334">
          <cell r="R7334">
            <v>0</v>
          </cell>
        </row>
        <row r="7335">
          <cell r="R7335">
            <v>419.85</v>
          </cell>
        </row>
        <row r="7336">
          <cell r="R7336">
            <v>0</v>
          </cell>
        </row>
        <row r="7337">
          <cell r="R7337">
            <v>0</v>
          </cell>
        </row>
        <row r="7338">
          <cell r="R7338">
            <v>419.85</v>
          </cell>
        </row>
        <row r="7339">
          <cell r="R7339">
            <v>0</v>
          </cell>
        </row>
        <row r="7340">
          <cell r="R7340">
            <v>0</v>
          </cell>
        </row>
        <row r="7341">
          <cell r="R7341">
            <v>0</v>
          </cell>
        </row>
        <row r="7342">
          <cell r="R7342">
            <v>0</v>
          </cell>
        </row>
        <row r="7343">
          <cell r="R7343">
            <v>0</v>
          </cell>
        </row>
        <row r="7344">
          <cell r="R7344">
            <v>0</v>
          </cell>
        </row>
        <row r="7345">
          <cell r="R7345">
            <v>0</v>
          </cell>
        </row>
        <row r="7346">
          <cell r="R7346">
            <v>414.13</v>
          </cell>
        </row>
        <row r="7347">
          <cell r="R7347">
            <v>0</v>
          </cell>
        </row>
        <row r="7348">
          <cell r="R7348">
            <v>0</v>
          </cell>
        </row>
        <row r="7349">
          <cell r="R7349">
            <v>0</v>
          </cell>
        </row>
        <row r="7350">
          <cell r="R7350">
            <v>0</v>
          </cell>
        </row>
        <row r="7351">
          <cell r="R7351">
            <v>6669.3</v>
          </cell>
        </row>
        <row r="7352">
          <cell r="R7352">
            <v>0</v>
          </cell>
        </row>
        <row r="7353">
          <cell r="R7353">
            <v>0</v>
          </cell>
        </row>
        <row r="7354">
          <cell r="R7354">
            <v>0</v>
          </cell>
        </row>
        <row r="7355">
          <cell r="R7355">
            <v>0</v>
          </cell>
        </row>
        <row r="7356">
          <cell r="R7356">
            <v>0</v>
          </cell>
        </row>
        <row r="7357">
          <cell r="R7357">
            <v>0</v>
          </cell>
        </row>
        <row r="7358">
          <cell r="R7358">
            <v>419.85</v>
          </cell>
        </row>
        <row r="7359">
          <cell r="R7359">
            <v>0</v>
          </cell>
        </row>
        <row r="7360">
          <cell r="R7360">
            <v>0</v>
          </cell>
        </row>
        <row r="7361">
          <cell r="R7361">
            <v>0</v>
          </cell>
        </row>
        <row r="7362">
          <cell r="R7362">
            <v>0</v>
          </cell>
        </row>
        <row r="7363">
          <cell r="R7363">
            <v>0</v>
          </cell>
        </row>
        <row r="7364">
          <cell r="R7364">
            <v>0</v>
          </cell>
        </row>
        <row r="7365">
          <cell r="R7365">
            <v>0</v>
          </cell>
        </row>
        <row r="7366">
          <cell r="R7366">
            <v>0</v>
          </cell>
        </row>
        <row r="7367">
          <cell r="R7367">
            <v>0</v>
          </cell>
        </row>
        <row r="7368">
          <cell r="R7368">
            <v>0</v>
          </cell>
        </row>
        <row r="7369">
          <cell r="R7369">
            <v>0</v>
          </cell>
        </row>
        <row r="7370">
          <cell r="R7370">
            <v>0</v>
          </cell>
        </row>
        <row r="7371">
          <cell r="R7371">
            <v>0</v>
          </cell>
        </row>
        <row r="7372">
          <cell r="R7372">
            <v>0</v>
          </cell>
        </row>
        <row r="7373">
          <cell r="R7373">
            <v>0</v>
          </cell>
        </row>
        <row r="7374">
          <cell r="R7374">
            <v>0</v>
          </cell>
        </row>
        <row r="7375">
          <cell r="R7375">
            <v>0</v>
          </cell>
        </row>
        <row r="7376">
          <cell r="R7376">
            <v>0</v>
          </cell>
        </row>
        <row r="7377">
          <cell r="R7377">
            <v>0</v>
          </cell>
        </row>
        <row r="7378">
          <cell r="R7378">
            <v>0</v>
          </cell>
        </row>
        <row r="7379">
          <cell r="R7379">
            <v>0</v>
          </cell>
        </row>
        <row r="7380">
          <cell r="R7380">
            <v>0</v>
          </cell>
        </row>
        <row r="7381">
          <cell r="R7381">
            <v>0</v>
          </cell>
        </row>
        <row r="7382">
          <cell r="R7382">
            <v>0</v>
          </cell>
        </row>
        <row r="7383">
          <cell r="R7383">
            <v>0</v>
          </cell>
        </row>
        <row r="7384">
          <cell r="R7384">
            <v>0</v>
          </cell>
        </row>
        <row r="7385">
          <cell r="R7385">
            <v>0</v>
          </cell>
        </row>
        <row r="7386">
          <cell r="R7386">
            <v>0</v>
          </cell>
        </row>
        <row r="7387">
          <cell r="R7387">
            <v>0</v>
          </cell>
        </row>
        <row r="7388">
          <cell r="R7388">
            <v>0</v>
          </cell>
        </row>
        <row r="7389">
          <cell r="R7389">
            <v>0</v>
          </cell>
        </row>
        <row r="7390">
          <cell r="R7390">
            <v>0</v>
          </cell>
        </row>
        <row r="7391">
          <cell r="R7391">
            <v>0</v>
          </cell>
        </row>
        <row r="7392">
          <cell r="R7392">
            <v>0</v>
          </cell>
        </row>
        <row r="7393">
          <cell r="R7393">
            <v>0</v>
          </cell>
        </row>
        <row r="7394">
          <cell r="R7394">
            <v>0</v>
          </cell>
        </row>
        <row r="7395">
          <cell r="R7395">
            <v>0</v>
          </cell>
        </row>
        <row r="7396">
          <cell r="R7396">
            <v>0</v>
          </cell>
        </row>
        <row r="7397">
          <cell r="R7397">
            <v>0</v>
          </cell>
        </row>
        <row r="7398">
          <cell r="R7398">
            <v>0</v>
          </cell>
        </row>
        <row r="7399">
          <cell r="R7399">
            <v>0</v>
          </cell>
        </row>
        <row r="7400">
          <cell r="R7400">
            <v>0</v>
          </cell>
        </row>
        <row r="7401">
          <cell r="R7401">
            <v>0</v>
          </cell>
        </row>
        <row r="7402">
          <cell r="R7402">
            <v>0</v>
          </cell>
        </row>
        <row r="7403">
          <cell r="R7403">
            <v>0</v>
          </cell>
        </row>
        <row r="7404">
          <cell r="R7404">
            <v>0</v>
          </cell>
        </row>
        <row r="7405">
          <cell r="R7405">
            <v>0</v>
          </cell>
        </row>
        <row r="7406">
          <cell r="R7406">
            <v>0</v>
          </cell>
        </row>
        <row r="7407">
          <cell r="R7407">
            <v>0</v>
          </cell>
        </row>
        <row r="7408">
          <cell r="R7408">
            <v>0</v>
          </cell>
        </row>
        <row r="7409">
          <cell r="R7409">
            <v>0</v>
          </cell>
        </row>
        <row r="7410">
          <cell r="R7410">
            <v>0</v>
          </cell>
        </row>
        <row r="7411">
          <cell r="R7411">
            <v>0</v>
          </cell>
        </row>
        <row r="7412">
          <cell r="R7412">
            <v>0</v>
          </cell>
        </row>
        <row r="7413">
          <cell r="R7413">
            <v>0</v>
          </cell>
        </row>
        <row r="7414">
          <cell r="R7414">
            <v>0</v>
          </cell>
        </row>
        <row r="7415">
          <cell r="R7415">
            <v>0</v>
          </cell>
        </row>
        <row r="7416">
          <cell r="R7416">
            <v>0</v>
          </cell>
        </row>
        <row r="7417">
          <cell r="R7417">
            <v>0</v>
          </cell>
        </row>
        <row r="7418">
          <cell r="R7418">
            <v>0</v>
          </cell>
        </row>
        <row r="7419">
          <cell r="R7419">
            <v>0</v>
          </cell>
        </row>
        <row r="7420">
          <cell r="R7420">
            <v>0</v>
          </cell>
        </row>
        <row r="7421">
          <cell r="R7421">
            <v>0</v>
          </cell>
        </row>
        <row r="7422">
          <cell r="R7422">
            <v>0</v>
          </cell>
        </row>
        <row r="7423">
          <cell r="R7423">
            <v>0</v>
          </cell>
        </row>
        <row r="7424">
          <cell r="R7424">
            <v>0</v>
          </cell>
        </row>
        <row r="7425">
          <cell r="R7425">
            <v>0</v>
          </cell>
        </row>
        <row r="7426">
          <cell r="R7426">
            <v>0</v>
          </cell>
        </row>
        <row r="7427">
          <cell r="R7427">
            <v>0</v>
          </cell>
        </row>
        <row r="7428">
          <cell r="R7428">
            <v>0</v>
          </cell>
        </row>
        <row r="7429">
          <cell r="R7429">
            <v>0</v>
          </cell>
        </row>
        <row r="7430">
          <cell r="R7430">
            <v>352.76</v>
          </cell>
        </row>
        <row r="7431">
          <cell r="R7431">
            <v>0</v>
          </cell>
        </row>
        <row r="7432">
          <cell r="R7432">
            <v>0</v>
          </cell>
        </row>
        <row r="7433">
          <cell r="R7433">
            <v>0</v>
          </cell>
        </row>
        <row r="7434">
          <cell r="R7434">
            <v>531.73</v>
          </cell>
        </row>
        <row r="7435">
          <cell r="R7435">
            <v>0</v>
          </cell>
        </row>
        <row r="7436">
          <cell r="R7436">
            <v>0</v>
          </cell>
        </row>
        <row r="7437">
          <cell r="R7437">
            <v>0</v>
          </cell>
        </row>
        <row r="7438">
          <cell r="R7438">
            <v>0</v>
          </cell>
        </row>
        <row r="7439">
          <cell r="R7439">
            <v>0</v>
          </cell>
        </row>
        <row r="7440">
          <cell r="R7440">
            <v>0</v>
          </cell>
        </row>
        <row r="7441">
          <cell r="R7441">
            <v>0</v>
          </cell>
        </row>
        <row r="7442">
          <cell r="R7442">
            <v>0</v>
          </cell>
        </row>
        <row r="7443">
          <cell r="R7443">
            <v>0</v>
          </cell>
        </row>
        <row r="7444">
          <cell r="R7444">
            <v>0</v>
          </cell>
        </row>
        <row r="7445">
          <cell r="R7445">
            <v>0</v>
          </cell>
        </row>
        <row r="7446">
          <cell r="R7446">
            <v>0</v>
          </cell>
        </row>
        <row r="7447">
          <cell r="R7447">
            <v>0</v>
          </cell>
        </row>
        <row r="7448">
          <cell r="R7448">
            <v>358.12</v>
          </cell>
        </row>
        <row r="7449">
          <cell r="R7449">
            <v>0</v>
          </cell>
        </row>
        <row r="7450">
          <cell r="R7450">
            <v>0</v>
          </cell>
        </row>
        <row r="7451">
          <cell r="R7451">
            <v>358.12</v>
          </cell>
        </row>
        <row r="7452">
          <cell r="R7452">
            <v>0</v>
          </cell>
        </row>
        <row r="7453">
          <cell r="R7453">
            <v>0</v>
          </cell>
        </row>
        <row r="7454">
          <cell r="R7454">
            <v>0</v>
          </cell>
        </row>
        <row r="7455">
          <cell r="R7455">
            <v>0</v>
          </cell>
        </row>
        <row r="7456">
          <cell r="R7456">
            <v>0</v>
          </cell>
        </row>
        <row r="7457">
          <cell r="R7457">
            <v>0</v>
          </cell>
        </row>
        <row r="7458">
          <cell r="R7458">
            <v>0</v>
          </cell>
        </row>
        <row r="7459">
          <cell r="R7459">
            <v>358.12</v>
          </cell>
        </row>
        <row r="7460">
          <cell r="R7460">
            <v>0</v>
          </cell>
        </row>
        <row r="7461">
          <cell r="R7461">
            <v>0</v>
          </cell>
        </row>
        <row r="7462">
          <cell r="R7462">
            <v>358.12</v>
          </cell>
        </row>
        <row r="7463">
          <cell r="R7463">
            <v>0</v>
          </cell>
        </row>
        <row r="7464">
          <cell r="R7464">
            <v>0</v>
          </cell>
        </row>
        <row r="7465">
          <cell r="R7465">
            <v>0</v>
          </cell>
        </row>
        <row r="7466">
          <cell r="R7466">
            <v>358.12</v>
          </cell>
        </row>
        <row r="7467">
          <cell r="R7467">
            <v>0</v>
          </cell>
        </row>
        <row r="7468">
          <cell r="R7468">
            <v>0</v>
          </cell>
        </row>
        <row r="7469">
          <cell r="R7469">
            <v>0</v>
          </cell>
        </row>
        <row r="7470">
          <cell r="R7470">
            <v>0</v>
          </cell>
        </row>
        <row r="7471">
          <cell r="R7471">
            <v>0</v>
          </cell>
        </row>
        <row r="7472">
          <cell r="R7472">
            <v>0</v>
          </cell>
        </row>
        <row r="7473">
          <cell r="R7473">
            <v>0</v>
          </cell>
        </row>
        <row r="7474">
          <cell r="R7474">
            <v>0</v>
          </cell>
        </row>
        <row r="7475">
          <cell r="R7475">
            <v>0</v>
          </cell>
        </row>
        <row r="7476">
          <cell r="R7476">
            <v>0</v>
          </cell>
        </row>
        <row r="7477">
          <cell r="R7477">
            <v>0</v>
          </cell>
        </row>
        <row r="7478">
          <cell r="R7478">
            <v>0</v>
          </cell>
        </row>
        <row r="7479">
          <cell r="R7479">
            <v>0</v>
          </cell>
        </row>
        <row r="7480">
          <cell r="R7480">
            <v>0</v>
          </cell>
        </row>
        <row r="7481">
          <cell r="R7481">
            <v>358.12</v>
          </cell>
        </row>
        <row r="7482">
          <cell r="R7482">
            <v>358.12</v>
          </cell>
        </row>
        <row r="7483">
          <cell r="R7483">
            <v>0</v>
          </cell>
        </row>
        <row r="7484">
          <cell r="R7484">
            <v>0</v>
          </cell>
        </row>
        <row r="7485">
          <cell r="R7485">
            <v>1321.97</v>
          </cell>
        </row>
        <row r="7486">
          <cell r="R7486">
            <v>0</v>
          </cell>
        </row>
        <row r="7487">
          <cell r="R7487">
            <v>0</v>
          </cell>
        </row>
        <row r="7488">
          <cell r="R7488">
            <v>0</v>
          </cell>
        </row>
        <row r="7489">
          <cell r="R7489">
            <v>0</v>
          </cell>
        </row>
        <row r="7490">
          <cell r="R7490">
            <v>0</v>
          </cell>
        </row>
        <row r="7491">
          <cell r="R7491">
            <v>0</v>
          </cell>
        </row>
        <row r="7492">
          <cell r="R7492">
            <v>0</v>
          </cell>
        </row>
        <row r="7493">
          <cell r="R7493">
            <v>0</v>
          </cell>
        </row>
        <row r="7494">
          <cell r="R7494">
            <v>0</v>
          </cell>
        </row>
        <row r="7495">
          <cell r="R7495">
            <v>0</v>
          </cell>
        </row>
        <row r="7496">
          <cell r="R7496">
            <v>0</v>
          </cell>
        </row>
        <row r="7497">
          <cell r="R7497">
            <v>352.76</v>
          </cell>
        </row>
        <row r="7498">
          <cell r="R7498">
            <v>0</v>
          </cell>
        </row>
        <row r="7499">
          <cell r="R7499">
            <v>0</v>
          </cell>
        </row>
        <row r="7500">
          <cell r="R7500">
            <v>0</v>
          </cell>
        </row>
        <row r="7501">
          <cell r="R7501">
            <v>2381.5100000000002</v>
          </cell>
        </row>
        <row r="7502">
          <cell r="R7502">
            <v>0</v>
          </cell>
        </row>
        <row r="7503">
          <cell r="R7503">
            <v>0</v>
          </cell>
        </row>
        <row r="7504">
          <cell r="R7504">
            <v>0</v>
          </cell>
        </row>
        <row r="7505">
          <cell r="R7505">
            <v>352.76</v>
          </cell>
        </row>
        <row r="7506">
          <cell r="R7506">
            <v>0</v>
          </cell>
        </row>
        <row r="7507">
          <cell r="R7507">
            <v>0</v>
          </cell>
        </row>
        <row r="7508">
          <cell r="R7508">
            <v>352.76</v>
          </cell>
        </row>
        <row r="7509">
          <cell r="R7509">
            <v>0</v>
          </cell>
        </row>
        <row r="7510">
          <cell r="R7510">
            <v>0</v>
          </cell>
        </row>
        <row r="7511">
          <cell r="R7511">
            <v>0</v>
          </cell>
        </row>
        <row r="7512">
          <cell r="R7512">
            <v>0</v>
          </cell>
        </row>
        <row r="7513">
          <cell r="R7513">
            <v>0</v>
          </cell>
        </row>
        <row r="7514">
          <cell r="R7514">
            <v>0</v>
          </cell>
        </row>
        <row r="7515">
          <cell r="R7515">
            <v>0</v>
          </cell>
        </row>
        <row r="7516">
          <cell r="R7516">
            <v>0</v>
          </cell>
        </row>
        <row r="7517">
          <cell r="R7517">
            <v>0</v>
          </cell>
        </row>
        <row r="7518">
          <cell r="R7518">
            <v>0</v>
          </cell>
        </row>
        <row r="7519">
          <cell r="R7519">
            <v>0</v>
          </cell>
        </row>
        <row r="7520">
          <cell r="R7520">
            <v>0</v>
          </cell>
        </row>
        <row r="7521">
          <cell r="R7521">
            <v>0</v>
          </cell>
        </row>
        <row r="7522">
          <cell r="R7522">
            <v>0</v>
          </cell>
        </row>
        <row r="7523">
          <cell r="R7523">
            <v>0</v>
          </cell>
        </row>
        <row r="7524">
          <cell r="R7524">
            <v>0</v>
          </cell>
        </row>
        <row r="7525">
          <cell r="R7525">
            <v>0</v>
          </cell>
        </row>
        <row r="7526">
          <cell r="R7526">
            <v>0</v>
          </cell>
        </row>
        <row r="7527">
          <cell r="R7527">
            <v>0</v>
          </cell>
        </row>
        <row r="7528">
          <cell r="R7528">
            <v>0</v>
          </cell>
        </row>
        <row r="7529">
          <cell r="R7529">
            <v>7848.78</v>
          </cell>
        </row>
        <row r="7530">
          <cell r="R7530">
            <v>0</v>
          </cell>
        </row>
        <row r="7531">
          <cell r="R7531">
            <v>0</v>
          </cell>
        </row>
        <row r="7532">
          <cell r="R7532">
            <v>0</v>
          </cell>
        </row>
        <row r="7533">
          <cell r="R7533">
            <v>0</v>
          </cell>
        </row>
        <row r="7534">
          <cell r="R7534">
            <v>0</v>
          </cell>
        </row>
        <row r="7535">
          <cell r="R7535">
            <v>0</v>
          </cell>
        </row>
        <row r="7536">
          <cell r="R7536">
            <v>0</v>
          </cell>
        </row>
        <row r="7537">
          <cell r="R7537">
            <v>0</v>
          </cell>
        </row>
        <row r="7538">
          <cell r="R7538">
            <v>0</v>
          </cell>
        </row>
        <row r="7539">
          <cell r="R7539">
            <v>0</v>
          </cell>
        </row>
        <row r="7540">
          <cell r="R7540">
            <v>0</v>
          </cell>
        </row>
        <row r="7541">
          <cell r="R7541">
            <v>0</v>
          </cell>
        </row>
        <row r="7542">
          <cell r="R7542">
            <v>0</v>
          </cell>
        </row>
        <row r="7543">
          <cell r="R7543">
            <v>0</v>
          </cell>
        </row>
        <row r="7544">
          <cell r="R7544">
            <v>0</v>
          </cell>
        </row>
        <row r="7545">
          <cell r="R7545">
            <v>0</v>
          </cell>
        </row>
        <row r="7546">
          <cell r="R7546">
            <v>0</v>
          </cell>
        </row>
        <row r="7547">
          <cell r="R7547">
            <v>0</v>
          </cell>
        </row>
        <row r="7548">
          <cell r="R7548">
            <v>0</v>
          </cell>
        </row>
        <row r="7549">
          <cell r="R7549">
            <v>0</v>
          </cell>
        </row>
        <row r="7550">
          <cell r="R7550">
            <v>0</v>
          </cell>
        </row>
        <row r="7551">
          <cell r="R7551">
            <v>0</v>
          </cell>
        </row>
        <row r="7552">
          <cell r="R7552">
            <v>0</v>
          </cell>
        </row>
        <row r="7553">
          <cell r="R7553">
            <v>0</v>
          </cell>
        </row>
        <row r="7554">
          <cell r="R7554">
            <v>0</v>
          </cell>
        </row>
        <row r="7555">
          <cell r="R7555">
            <v>0</v>
          </cell>
        </row>
        <row r="7556">
          <cell r="R7556">
            <v>0</v>
          </cell>
        </row>
        <row r="7557">
          <cell r="R7557">
            <v>0</v>
          </cell>
        </row>
        <row r="7558">
          <cell r="R7558">
            <v>0</v>
          </cell>
        </row>
        <row r="7559">
          <cell r="R7559">
            <v>0</v>
          </cell>
        </row>
        <row r="7560">
          <cell r="R7560">
            <v>0</v>
          </cell>
        </row>
        <row r="7561">
          <cell r="R7561">
            <v>0</v>
          </cell>
        </row>
        <row r="7562">
          <cell r="R7562">
            <v>0</v>
          </cell>
        </row>
        <row r="7563">
          <cell r="R7563">
            <v>0</v>
          </cell>
        </row>
        <row r="7564">
          <cell r="R7564">
            <v>0</v>
          </cell>
        </row>
        <row r="7565">
          <cell r="R7565">
            <v>0</v>
          </cell>
        </row>
        <row r="7566">
          <cell r="R7566">
            <v>0</v>
          </cell>
        </row>
        <row r="7567">
          <cell r="R7567">
            <v>0</v>
          </cell>
        </row>
        <row r="7568">
          <cell r="R7568">
            <v>0</v>
          </cell>
        </row>
        <row r="7569">
          <cell r="R7569">
            <v>0</v>
          </cell>
        </row>
        <row r="7570">
          <cell r="R7570">
            <v>0</v>
          </cell>
        </row>
        <row r="7571">
          <cell r="R7571">
            <v>0</v>
          </cell>
        </row>
        <row r="7572">
          <cell r="R7572">
            <v>0</v>
          </cell>
        </row>
        <row r="7573">
          <cell r="R7573">
            <v>0</v>
          </cell>
        </row>
        <row r="7574">
          <cell r="R7574">
            <v>0</v>
          </cell>
        </row>
        <row r="7575">
          <cell r="R7575">
            <v>0</v>
          </cell>
        </row>
        <row r="7576">
          <cell r="R7576">
            <v>0</v>
          </cell>
        </row>
        <row r="7577">
          <cell r="R7577">
            <v>0</v>
          </cell>
        </row>
        <row r="7578">
          <cell r="R7578">
            <v>0</v>
          </cell>
        </row>
        <row r="7579">
          <cell r="R7579">
            <v>0</v>
          </cell>
        </row>
        <row r="7580">
          <cell r="R7580">
            <v>0</v>
          </cell>
        </row>
        <row r="7581">
          <cell r="R7581">
            <v>0</v>
          </cell>
        </row>
        <row r="7582">
          <cell r="R7582">
            <v>0</v>
          </cell>
        </row>
        <row r="7583">
          <cell r="R7583">
            <v>0</v>
          </cell>
        </row>
        <row r="7584">
          <cell r="R7584">
            <v>0</v>
          </cell>
        </row>
        <row r="7585">
          <cell r="R7585">
            <v>0</v>
          </cell>
        </row>
        <row r="7586">
          <cell r="R7586">
            <v>0</v>
          </cell>
        </row>
        <row r="7587">
          <cell r="R7587">
            <v>0</v>
          </cell>
        </row>
        <row r="7588">
          <cell r="R7588">
            <v>0</v>
          </cell>
        </row>
        <row r="7589">
          <cell r="R7589">
            <v>0</v>
          </cell>
        </row>
        <row r="7590">
          <cell r="R7590">
            <v>0</v>
          </cell>
        </row>
        <row r="7591">
          <cell r="R7591">
            <v>0</v>
          </cell>
        </row>
        <row r="7592">
          <cell r="R7592">
            <v>0</v>
          </cell>
        </row>
        <row r="7593">
          <cell r="R7593">
            <v>0</v>
          </cell>
        </row>
        <row r="7594">
          <cell r="R7594">
            <v>0</v>
          </cell>
        </row>
        <row r="7595">
          <cell r="R7595">
            <v>0</v>
          </cell>
        </row>
        <row r="7596">
          <cell r="R7596">
            <v>0</v>
          </cell>
        </row>
        <row r="7597">
          <cell r="R7597">
            <v>0</v>
          </cell>
        </row>
        <row r="7598">
          <cell r="R7598">
            <v>0</v>
          </cell>
        </row>
        <row r="7599">
          <cell r="R7599">
            <v>0</v>
          </cell>
        </row>
        <row r="7600">
          <cell r="R7600">
            <v>0</v>
          </cell>
        </row>
        <row r="7601">
          <cell r="R7601">
            <v>0</v>
          </cell>
        </row>
        <row r="7602">
          <cell r="R7602">
            <v>0</v>
          </cell>
        </row>
        <row r="7603">
          <cell r="R7603">
            <v>0</v>
          </cell>
        </row>
        <row r="7604">
          <cell r="R7604">
            <v>0</v>
          </cell>
        </row>
        <row r="7605">
          <cell r="R7605">
            <v>0</v>
          </cell>
        </row>
        <row r="7606">
          <cell r="R7606">
            <v>0</v>
          </cell>
        </row>
        <row r="7607">
          <cell r="R7607">
            <v>0</v>
          </cell>
        </row>
        <row r="7608">
          <cell r="R7608">
            <v>0</v>
          </cell>
        </row>
        <row r="7609">
          <cell r="R7609">
            <v>0</v>
          </cell>
        </row>
        <row r="7610">
          <cell r="R7610">
            <v>0</v>
          </cell>
        </row>
        <row r="7611">
          <cell r="R7611">
            <v>0</v>
          </cell>
        </row>
        <row r="7612">
          <cell r="R7612">
            <v>0</v>
          </cell>
        </row>
        <row r="7613">
          <cell r="R7613">
            <v>0</v>
          </cell>
        </row>
        <row r="7614">
          <cell r="R7614">
            <v>0</v>
          </cell>
        </row>
        <row r="7615">
          <cell r="R7615">
            <v>0</v>
          </cell>
        </row>
        <row r="7616">
          <cell r="R7616">
            <v>0</v>
          </cell>
        </row>
        <row r="7617">
          <cell r="R7617">
            <v>0</v>
          </cell>
        </row>
        <row r="7618">
          <cell r="R7618">
            <v>0</v>
          </cell>
        </row>
        <row r="7619">
          <cell r="R7619">
            <v>0</v>
          </cell>
        </row>
        <row r="7620">
          <cell r="R7620">
            <v>0</v>
          </cell>
        </row>
        <row r="7621">
          <cell r="R7621">
            <v>0</v>
          </cell>
        </row>
        <row r="7622">
          <cell r="R7622">
            <v>0</v>
          </cell>
        </row>
        <row r="7623">
          <cell r="R7623">
            <v>0</v>
          </cell>
        </row>
        <row r="7624">
          <cell r="R7624">
            <v>0</v>
          </cell>
        </row>
        <row r="7625">
          <cell r="R7625">
            <v>0</v>
          </cell>
        </row>
        <row r="7626">
          <cell r="R7626">
            <v>0</v>
          </cell>
        </row>
        <row r="7627">
          <cell r="R7627">
            <v>0</v>
          </cell>
        </row>
        <row r="7628">
          <cell r="R7628">
            <v>0</v>
          </cell>
        </row>
        <row r="7629">
          <cell r="R7629">
            <v>0</v>
          </cell>
        </row>
        <row r="7630">
          <cell r="R7630">
            <v>0</v>
          </cell>
        </row>
        <row r="7631">
          <cell r="R7631">
            <v>0</v>
          </cell>
        </row>
        <row r="7632">
          <cell r="R7632">
            <v>0</v>
          </cell>
        </row>
        <row r="7633">
          <cell r="R7633">
            <v>0</v>
          </cell>
        </row>
        <row r="7634">
          <cell r="R7634">
            <v>0</v>
          </cell>
        </row>
        <row r="7635">
          <cell r="R7635">
            <v>0</v>
          </cell>
        </row>
        <row r="7636">
          <cell r="R7636">
            <v>0</v>
          </cell>
        </row>
        <row r="7637">
          <cell r="R7637">
            <v>0</v>
          </cell>
        </row>
        <row r="7638">
          <cell r="R7638">
            <v>0</v>
          </cell>
        </row>
        <row r="7639">
          <cell r="R7639">
            <v>0</v>
          </cell>
        </row>
        <row r="7640">
          <cell r="R7640">
            <v>0</v>
          </cell>
        </row>
        <row r="7641">
          <cell r="R7641">
            <v>0</v>
          </cell>
        </row>
        <row r="7642">
          <cell r="R7642">
            <v>0</v>
          </cell>
        </row>
        <row r="7643">
          <cell r="R7643">
            <v>0</v>
          </cell>
        </row>
        <row r="7644">
          <cell r="R7644">
            <v>0</v>
          </cell>
        </row>
        <row r="7645">
          <cell r="R7645">
            <v>0</v>
          </cell>
        </row>
        <row r="7646">
          <cell r="R7646">
            <v>0</v>
          </cell>
        </row>
        <row r="7647">
          <cell r="R7647">
            <v>0</v>
          </cell>
        </row>
        <row r="7648">
          <cell r="R7648">
            <v>0</v>
          </cell>
        </row>
        <row r="7649">
          <cell r="R7649">
            <v>0</v>
          </cell>
        </row>
        <row r="7650">
          <cell r="R7650">
            <v>0</v>
          </cell>
        </row>
        <row r="7651">
          <cell r="R7651">
            <v>0</v>
          </cell>
        </row>
        <row r="7652">
          <cell r="R7652">
            <v>0</v>
          </cell>
        </row>
        <row r="7653">
          <cell r="R7653">
            <v>0</v>
          </cell>
        </row>
        <row r="7654">
          <cell r="R7654">
            <v>0</v>
          </cell>
        </row>
        <row r="7655">
          <cell r="R7655">
            <v>0</v>
          </cell>
        </row>
        <row r="7656">
          <cell r="R7656">
            <v>0</v>
          </cell>
        </row>
        <row r="7657">
          <cell r="R7657">
            <v>0</v>
          </cell>
        </row>
        <row r="7658">
          <cell r="R7658">
            <v>0</v>
          </cell>
        </row>
        <row r="7659">
          <cell r="R7659">
            <v>0</v>
          </cell>
        </row>
        <row r="7660">
          <cell r="R7660">
            <v>0</v>
          </cell>
        </row>
        <row r="7661">
          <cell r="R7661">
            <v>0</v>
          </cell>
        </row>
        <row r="7662">
          <cell r="R7662">
            <v>0</v>
          </cell>
        </row>
        <row r="7663">
          <cell r="R7663">
            <v>0</v>
          </cell>
        </row>
        <row r="7664">
          <cell r="R7664">
            <v>0</v>
          </cell>
        </row>
        <row r="7665">
          <cell r="R7665">
            <v>0</v>
          </cell>
        </row>
        <row r="7666">
          <cell r="R7666">
            <v>0</v>
          </cell>
        </row>
        <row r="7667">
          <cell r="R7667">
            <v>0</v>
          </cell>
        </row>
        <row r="7668">
          <cell r="R7668">
            <v>0</v>
          </cell>
        </row>
        <row r="7669">
          <cell r="R7669">
            <v>0</v>
          </cell>
        </row>
        <row r="7670">
          <cell r="R7670">
            <v>0</v>
          </cell>
        </row>
        <row r="7671">
          <cell r="R7671">
            <v>0</v>
          </cell>
        </row>
        <row r="7672">
          <cell r="R7672">
            <v>0</v>
          </cell>
        </row>
        <row r="7673">
          <cell r="R7673">
            <v>0</v>
          </cell>
        </row>
        <row r="7674">
          <cell r="R7674">
            <v>0</v>
          </cell>
        </row>
        <row r="7675">
          <cell r="R7675">
            <v>0</v>
          </cell>
        </row>
        <row r="7676">
          <cell r="R7676">
            <v>0</v>
          </cell>
        </row>
        <row r="7677">
          <cell r="R7677">
            <v>0</v>
          </cell>
        </row>
        <row r="7678">
          <cell r="R7678">
            <v>0</v>
          </cell>
        </row>
        <row r="7679">
          <cell r="R7679">
            <v>0</v>
          </cell>
        </row>
        <row r="7680">
          <cell r="R7680">
            <v>0</v>
          </cell>
        </row>
        <row r="7681">
          <cell r="R7681">
            <v>0</v>
          </cell>
        </row>
        <row r="7682">
          <cell r="R7682">
            <v>0</v>
          </cell>
        </row>
        <row r="7683">
          <cell r="R7683">
            <v>0</v>
          </cell>
        </row>
        <row r="7684">
          <cell r="R7684">
            <v>0</v>
          </cell>
        </row>
        <row r="7685">
          <cell r="R7685">
            <v>0</v>
          </cell>
        </row>
        <row r="7686">
          <cell r="R7686">
            <v>0</v>
          </cell>
        </row>
        <row r="7687">
          <cell r="R7687">
            <v>0</v>
          </cell>
        </row>
        <row r="7688">
          <cell r="R7688">
            <v>0</v>
          </cell>
        </row>
        <row r="7689">
          <cell r="R7689">
            <v>0</v>
          </cell>
        </row>
        <row r="7690">
          <cell r="R7690">
            <v>0</v>
          </cell>
        </row>
        <row r="7691">
          <cell r="R7691">
            <v>0</v>
          </cell>
        </row>
        <row r="7692">
          <cell r="R7692">
            <v>0</v>
          </cell>
        </row>
        <row r="7693">
          <cell r="R7693">
            <v>0</v>
          </cell>
        </row>
        <row r="7694">
          <cell r="R7694">
            <v>0</v>
          </cell>
        </row>
        <row r="7695">
          <cell r="R7695">
            <v>0</v>
          </cell>
        </row>
        <row r="7696">
          <cell r="R7696">
            <v>0</v>
          </cell>
        </row>
        <row r="7697">
          <cell r="R7697">
            <v>0</v>
          </cell>
        </row>
        <row r="7698">
          <cell r="R7698">
            <v>0</v>
          </cell>
        </row>
        <row r="7699">
          <cell r="R7699">
            <v>0</v>
          </cell>
        </row>
        <row r="7700">
          <cell r="R7700">
            <v>0</v>
          </cell>
        </row>
        <row r="7701">
          <cell r="R7701">
            <v>5228.87</v>
          </cell>
        </row>
        <row r="7702">
          <cell r="R7702">
            <v>0</v>
          </cell>
        </row>
        <row r="7703">
          <cell r="R7703">
            <v>0</v>
          </cell>
        </row>
        <row r="7704">
          <cell r="R7704">
            <v>0</v>
          </cell>
        </row>
        <row r="7705">
          <cell r="R7705">
            <v>0</v>
          </cell>
        </row>
        <row r="7706">
          <cell r="R7706">
            <v>0</v>
          </cell>
        </row>
        <row r="7707">
          <cell r="R7707">
            <v>0</v>
          </cell>
        </row>
        <row r="7708">
          <cell r="R7708">
            <v>0</v>
          </cell>
        </row>
        <row r="7709">
          <cell r="R7709">
            <v>0</v>
          </cell>
        </row>
        <row r="7710">
          <cell r="R7710">
            <v>0</v>
          </cell>
        </row>
        <row r="7711">
          <cell r="R7711">
            <v>0</v>
          </cell>
        </row>
        <row r="7712">
          <cell r="R7712">
            <v>0</v>
          </cell>
        </row>
        <row r="7713">
          <cell r="R7713">
            <v>0</v>
          </cell>
        </row>
        <row r="7714">
          <cell r="R7714">
            <v>0</v>
          </cell>
        </row>
        <row r="7715">
          <cell r="R7715">
            <v>0</v>
          </cell>
        </row>
        <row r="7716">
          <cell r="R7716">
            <v>0</v>
          </cell>
        </row>
        <row r="7717">
          <cell r="R7717">
            <v>0</v>
          </cell>
        </row>
        <row r="7718">
          <cell r="R7718">
            <v>0</v>
          </cell>
        </row>
        <row r="7719">
          <cell r="R7719">
            <v>0</v>
          </cell>
        </row>
        <row r="7720">
          <cell r="R7720">
            <v>0</v>
          </cell>
        </row>
        <row r="7721">
          <cell r="R7721">
            <v>0</v>
          </cell>
        </row>
        <row r="7722">
          <cell r="R7722">
            <v>0</v>
          </cell>
        </row>
        <row r="7723">
          <cell r="R7723">
            <v>0</v>
          </cell>
        </row>
        <row r="7724">
          <cell r="R7724">
            <v>0</v>
          </cell>
        </row>
        <row r="7725">
          <cell r="R7725">
            <v>0</v>
          </cell>
        </row>
        <row r="7726">
          <cell r="R7726">
            <v>0</v>
          </cell>
        </row>
        <row r="7727">
          <cell r="R7727">
            <v>0</v>
          </cell>
        </row>
        <row r="7728">
          <cell r="R7728">
            <v>0</v>
          </cell>
        </row>
        <row r="7729">
          <cell r="R7729">
            <v>0</v>
          </cell>
        </row>
        <row r="7730">
          <cell r="R7730">
            <v>0</v>
          </cell>
        </row>
        <row r="7731">
          <cell r="R7731">
            <v>0</v>
          </cell>
        </row>
        <row r="7732">
          <cell r="R7732">
            <v>0</v>
          </cell>
        </row>
        <row r="7733">
          <cell r="R7733">
            <v>0</v>
          </cell>
        </row>
        <row r="7734">
          <cell r="R7734">
            <v>0</v>
          </cell>
        </row>
        <row r="7735">
          <cell r="R7735">
            <v>1556.09</v>
          </cell>
        </row>
        <row r="7736">
          <cell r="R7736">
            <v>0</v>
          </cell>
        </row>
        <row r="7737">
          <cell r="R7737">
            <v>0</v>
          </cell>
        </row>
        <row r="7738">
          <cell r="R7738">
            <v>0</v>
          </cell>
        </row>
        <row r="7739">
          <cell r="R7739">
            <v>0</v>
          </cell>
        </row>
        <row r="7740">
          <cell r="R7740">
            <v>0</v>
          </cell>
        </row>
        <row r="7741">
          <cell r="R7741">
            <v>0</v>
          </cell>
        </row>
        <row r="7742">
          <cell r="R7742">
            <v>0</v>
          </cell>
        </row>
        <row r="7743">
          <cell r="R7743">
            <v>0</v>
          </cell>
        </row>
        <row r="7744">
          <cell r="R7744">
            <v>0</v>
          </cell>
        </row>
        <row r="7745">
          <cell r="R7745">
            <v>0</v>
          </cell>
        </row>
        <row r="7746">
          <cell r="R7746">
            <v>0</v>
          </cell>
        </row>
        <row r="7747">
          <cell r="R7747">
            <v>0</v>
          </cell>
        </row>
        <row r="7748">
          <cell r="R7748">
            <v>0</v>
          </cell>
        </row>
        <row r="7749">
          <cell r="R7749">
            <v>0</v>
          </cell>
        </row>
        <row r="7750">
          <cell r="R7750">
            <v>0</v>
          </cell>
        </row>
        <row r="7751">
          <cell r="R7751">
            <v>311.58999999999997</v>
          </cell>
        </row>
        <row r="7752">
          <cell r="R7752">
            <v>0</v>
          </cell>
        </row>
        <row r="7753">
          <cell r="R7753">
            <v>0</v>
          </cell>
        </row>
        <row r="7754">
          <cell r="R7754">
            <v>0</v>
          </cell>
        </row>
        <row r="7755">
          <cell r="R7755">
            <v>0</v>
          </cell>
        </row>
        <row r="7756">
          <cell r="R7756">
            <v>0</v>
          </cell>
        </row>
        <row r="7757">
          <cell r="R7757">
            <v>0</v>
          </cell>
        </row>
        <row r="7758">
          <cell r="R7758">
            <v>0</v>
          </cell>
        </row>
        <row r="7759">
          <cell r="R7759">
            <v>311.58999999999997</v>
          </cell>
        </row>
        <row r="7760">
          <cell r="R7760">
            <v>0</v>
          </cell>
        </row>
        <row r="7761">
          <cell r="R7761">
            <v>0</v>
          </cell>
        </row>
        <row r="7762">
          <cell r="R7762">
            <v>0</v>
          </cell>
        </row>
        <row r="7763">
          <cell r="R7763">
            <v>0</v>
          </cell>
        </row>
        <row r="7764">
          <cell r="R7764">
            <v>0</v>
          </cell>
        </row>
        <row r="7765">
          <cell r="R7765">
            <v>0</v>
          </cell>
        </row>
        <row r="7766">
          <cell r="R7766">
            <v>0</v>
          </cell>
        </row>
        <row r="7767">
          <cell r="R7767">
            <v>0</v>
          </cell>
        </row>
        <row r="7768">
          <cell r="R7768">
            <v>0</v>
          </cell>
        </row>
        <row r="7769">
          <cell r="R7769">
            <v>1435.72</v>
          </cell>
        </row>
        <row r="7770">
          <cell r="R7770">
            <v>0</v>
          </cell>
        </row>
        <row r="7771">
          <cell r="R7771">
            <v>0</v>
          </cell>
        </row>
        <row r="7772">
          <cell r="R7772">
            <v>0</v>
          </cell>
        </row>
        <row r="7773">
          <cell r="R7773">
            <v>0</v>
          </cell>
        </row>
        <row r="7774">
          <cell r="R7774">
            <v>0</v>
          </cell>
        </row>
        <row r="7775">
          <cell r="R7775">
            <v>12257.82</v>
          </cell>
        </row>
        <row r="7776">
          <cell r="R7776">
            <v>0</v>
          </cell>
        </row>
        <row r="7777">
          <cell r="R7777">
            <v>0</v>
          </cell>
        </row>
        <row r="7778">
          <cell r="R7778">
            <v>0</v>
          </cell>
        </row>
        <row r="7779">
          <cell r="R7779">
            <v>0</v>
          </cell>
        </row>
        <row r="7780">
          <cell r="R7780">
            <v>0</v>
          </cell>
        </row>
        <row r="7781">
          <cell r="R7781">
            <v>0</v>
          </cell>
        </row>
        <row r="7782">
          <cell r="R7782">
            <v>311.58999999999997</v>
          </cell>
        </row>
        <row r="7783">
          <cell r="R7783">
            <v>0</v>
          </cell>
        </row>
        <row r="7784">
          <cell r="R7784">
            <v>0</v>
          </cell>
        </row>
        <row r="7785">
          <cell r="R7785">
            <v>0</v>
          </cell>
        </row>
        <row r="7786">
          <cell r="R7786">
            <v>0</v>
          </cell>
        </row>
        <row r="7787">
          <cell r="R7787">
            <v>0</v>
          </cell>
        </row>
        <row r="7788">
          <cell r="R7788">
            <v>311.58999999999997</v>
          </cell>
        </row>
        <row r="7789">
          <cell r="R7789">
            <v>0</v>
          </cell>
        </row>
        <row r="7790">
          <cell r="R7790">
            <v>0</v>
          </cell>
        </row>
        <row r="7791">
          <cell r="R7791">
            <v>311.58999999999997</v>
          </cell>
        </row>
        <row r="7792">
          <cell r="R7792">
            <v>0</v>
          </cell>
        </row>
        <row r="7793">
          <cell r="R7793">
            <v>0</v>
          </cell>
        </row>
        <row r="7794">
          <cell r="R7794">
            <v>317.51</v>
          </cell>
        </row>
        <row r="7795">
          <cell r="R7795">
            <v>0</v>
          </cell>
        </row>
        <row r="7796">
          <cell r="R7796">
            <v>317.51</v>
          </cell>
        </row>
        <row r="7797">
          <cell r="R7797">
            <v>317.51</v>
          </cell>
        </row>
        <row r="7798">
          <cell r="R7798">
            <v>0</v>
          </cell>
        </row>
        <row r="7799">
          <cell r="R7799">
            <v>0</v>
          </cell>
        </row>
        <row r="7800">
          <cell r="R7800">
            <v>0</v>
          </cell>
        </row>
        <row r="7801">
          <cell r="R7801">
            <v>0</v>
          </cell>
        </row>
        <row r="7802">
          <cell r="R7802">
            <v>0</v>
          </cell>
        </row>
        <row r="7803">
          <cell r="R7803">
            <v>0</v>
          </cell>
        </row>
        <row r="7804">
          <cell r="R7804">
            <v>0</v>
          </cell>
        </row>
        <row r="7805">
          <cell r="R7805">
            <v>0</v>
          </cell>
        </row>
        <row r="7806">
          <cell r="R7806">
            <v>0</v>
          </cell>
        </row>
        <row r="7807">
          <cell r="R7807">
            <v>0</v>
          </cell>
        </row>
        <row r="7808">
          <cell r="R7808">
            <v>0</v>
          </cell>
        </row>
        <row r="7809">
          <cell r="R7809">
            <v>0</v>
          </cell>
        </row>
        <row r="7810">
          <cell r="R7810">
            <v>0</v>
          </cell>
        </row>
        <row r="7811">
          <cell r="R7811">
            <v>0</v>
          </cell>
        </row>
        <row r="7812">
          <cell r="R7812">
            <v>0</v>
          </cell>
        </row>
        <row r="7813">
          <cell r="R7813">
            <v>9968.9</v>
          </cell>
        </row>
        <row r="7814">
          <cell r="R7814">
            <v>348.43</v>
          </cell>
        </row>
        <row r="7815">
          <cell r="R7815">
            <v>0</v>
          </cell>
        </row>
        <row r="7816">
          <cell r="R7816">
            <v>0</v>
          </cell>
        </row>
        <row r="7817">
          <cell r="R7817">
            <v>0</v>
          </cell>
        </row>
        <row r="7818">
          <cell r="R7818">
            <v>0</v>
          </cell>
        </row>
        <row r="7819">
          <cell r="R7819">
            <v>0</v>
          </cell>
        </row>
        <row r="7820">
          <cell r="R7820">
            <v>0</v>
          </cell>
        </row>
        <row r="7821">
          <cell r="R7821">
            <v>0</v>
          </cell>
        </row>
        <row r="7822">
          <cell r="R7822">
            <v>0</v>
          </cell>
        </row>
        <row r="7823">
          <cell r="R7823">
            <v>0</v>
          </cell>
        </row>
        <row r="7824">
          <cell r="R7824">
            <v>0</v>
          </cell>
        </row>
        <row r="7825">
          <cell r="R7825">
            <v>0</v>
          </cell>
        </row>
        <row r="7826">
          <cell r="R7826">
            <v>291.77</v>
          </cell>
        </row>
        <row r="7827">
          <cell r="R7827">
            <v>0</v>
          </cell>
        </row>
        <row r="7828">
          <cell r="R7828">
            <v>0</v>
          </cell>
        </row>
        <row r="7829">
          <cell r="R7829">
            <v>0</v>
          </cell>
        </row>
        <row r="7830">
          <cell r="R7830">
            <v>0</v>
          </cell>
        </row>
        <row r="7831">
          <cell r="R7831">
            <v>0</v>
          </cell>
        </row>
        <row r="7832">
          <cell r="R7832">
            <v>0</v>
          </cell>
        </row>
        <row r="7833">
          <cell r="R7833">
            <v>290.95999999999998</v>
          </cell>
        </row>
        <row r="7834">
          <cell r="R7834">
            <v>0</v>
          </cell>
        </row>
        <row r="7835">
          <cell r="R7835">
            <v>0</v>
          </cell>
        </row>
        <row r="7836">
          <cell r="R7836">
            <v>290.95999999999998</v>
          </cell>
        </row>
        <row r="7837">
          <cell r="R7837">
            <v>0</v>
          </cell>
        </row>
        <row r="7838">
          <cell r="R7838">
            <v>0</v>
          </cell>
        </row>
        <row r="7839">
          <cell r="R7839">
            <v>0</v>
          </cell>
        </row>
        <row r="7840">
          <cell r="R7840">
            <v>0</v>
          </cell>
        </row>
        <row r="7841">
          <cell r="R7841">
            <v>0</v>
          </cell>
        </row>
        <row r="7842">
          <cell r="R7842">
            <v>0</v>
          </cell>
        </row>
        <row r="7843">
          <cell r="R7843">
            <v>7199.97</v>
          </cell>
        </row>
        <row r="7844">
          <cell r="R7844">
            <v>0</v>
          </cell>
        </row>
        <row r="7845">
          <cell r="R7845">
            <v>0</v>
          </cell>
        </row>
        <row r="7846">
          <cell r="R7846">
            <v>0</v>
          </cell>
        </row>
        <row r="7847">
          <cell r="R7847">
            <v>0</v>
          </cell>
        </row>
        <row r="7848">
          <cell r="R7848">
            <v>0</v>
          </cell>
        </row>
        <row r="7849">
          <cell r="R7849">
            <v>0</v>
          </cell>
        </row>
        <row r="7850">
          <cell r="R7850">
            <v>0</v>
          </cell>
        </row>
        <row r="7851">
          <cell r="R7851">
            <v>0</v>
          </cell>
        </row>
        <row r="7852">
          <cell r="R7852">
            <v>0</v>
          </cell>
        </row>
        <row r="7853">
          <cell r="R7853">
            <v>0</v>
          </cell>
        </row>
        <row r="7854">
          <cell r="R7854">
            <v>0</v>
          </cell>
        </row>
        <row r="7855">
          <cell r="R7855">
            <v>0</v>
          </cell>
        </row>
        <row r="7856">
          <cell r="R7856">
            <v>0</v>
          </cell>
        </row>
        <row r="7857">
          <cell r="R7857">
            <v>0</v>
          </cell>
        </row>
        <row r="7858">
          <cell r="R7858">
            <v>0</v>
          </cell>
        </row>
        <row r="7859">
          <cell r="R7859">
            <v>0</v>
          </cell>
        </row>
        <row r="7860">
          <cell r="R7860">
            <v>0</v>
          </cell>
        </row>
        <row r="7861">
          <cell r="R7861">
            <v>0</v>
          </cell>
        </row>
        <row r="7862">
          <cell r="R7862">
            <v>0</v>
          </cell>
        </row>
        <row r="7863">
          <cell r="R7863">
            <v>0</v>
          </cell>
        </row>
        <row r="7864">
          <cell r="R7864">
            <v>0</v>
          </cell>
        </row>
        <row r="7865">
          <cell r="R7865">
            <v>0</v>
          </cell>
        </row>
        <row r="7866">
          <cell r="R7866">
            <v>0</v>
          </cell>
        </row>
        <row r="7867">
          <cell r="R7867">
            <v>0</v>
          </cell>
        </row>
        <row r="7868">
          <cell r="R7868">
            <v>0</v>
          </cell>
        </row>
        <row r="7869">
          <cell r="R7869">
            <v>0</v>
          </cell>
        </row>
        <row r="7870">
          <cell r="R7870">
            <v>0</v>
          </cell>
        </row>
        <row r="7871">
          <cell r="R7871">
            <v>0</v>
          </cell>
        </row>
        <row r="7872">
          <cell r="R7872">
            <v>0</v>
          </cell>
        </row>
        <row r="7873">
          <cell r="R7873">
            <v>0</v>
          </cell>
        </row>
        <row r="7874">
          <cell r="R7874">
            <v>0</v>
          </cell>
        </row>
        <row r="7875">
          <cell r="R7875">
            <v>0</v>
          </cell>
        </row>
        <row r="7876">
          <cell r="R7876">
            <v>0</v>
          </cell>
        </row>
        <row r="7877">
          <cell r="R7877">
            <v>0</v>
          </cell>
        </row>
        <row r="7878">
          <cell r="R7878">
            <v>0</v>
          </cell>
        </row>
        <row r="7879">
          <cell r="R7879">
            <v>0</v>
          </cell>
        </row>
        <row r="7880">
          <cell r="R7880">
            <v>0</v>
          </cell>
        </row>
        <row r="7881">
          <cell r="R7881">
            <v>0</v>
          </cell>
        </row>
        <row r="7882">
          <cell r="R7882">
            <v>0</v>
          </cell>
        </row>
        <row r="7883">
          <cell r="R7883">
            <v>0</v>
          </cell>
        </row>
        <row r="7884">
          <cell r="R7884">
            <v>0</v>
          </cell>
        </row>
        <row r="7885">
          <cell r="R7885">
            <v>0</v>
          </cell>
        </row>
        <row r="7886">
          <cell r="R7886">
            <v>0</v>
          </cell>
        </row>
        <row r="7887">
          <cell r="R7887">
            <v>0</v>
          </cell>
        </row>
        <row r="7888">
          <cell r="R7888">
            <v>0</v>
          </cell>
        </row>
        <row r="7889">
          <cell r="R7889">
            <v>0</v>
          </cell>
        </row>
        <row r="7890">
          <cell r="R7890">
            <v>0</v>
          </cell>
        </row>
        <row r="7891">
          <cell r="R7891">
            <v>317.51</v>
          </cell>
        </row>
        <row r="7892">
          <cell r="R7892">
            <v>0</v>
          </cell>
        </row>
        <row r="7893">
          <cell r="R7893">
            <v>0</v>
          </cell>
        </row>
        <row r="7894">
          <cell r="R7894">
            <v>0</v>
          </cell>
        </row>
        <row r="7895">
          <cell r="R7895">
            <v>0</v>
          </cell>
        </row>
        <row r="7896">
          <cell r="R7896">
            <v>265.89</v>
          </cell>
        </row>
        <row r="7897">
          <cell r="R7897">
            <v>0</v>
          </cell>
        </row>
        <row r="7898">
          <cell r="R7898">
            <v>0</v>
          </cell>
        </row>
        <row r="7899">
          <cell r="R7899">
            <v>0</v>
          </cell>
        </row>
        <row r="7900">
          <cell r="R7900">
            <v>0</v>
          </cell>
        </row>
        <row r="7901">
          <cell r="R7901">
            <v>0</v>
          </cell>
        </row>
        <row r="7902">
          <cell r="R7902">
            <v>0</v>
          </cell>
        </row>
        <row r="7903">
          <cell r="R7903">
            <v>0</v>
          </cell>
        </row>
        <row r="7904">
          <cell r="R7904">
            <v>0</v>
          </cell>
        </row>
        <row r="7905">
          <cell r="R7905">
            <v>0</v>
          </cell>
        </row>
        <row r="7906">
          <cell r="R7906">
            <v>0</v>
          </cell>
        </row>
        <row r="7907">
          <cell r="R7907">
            <v>0</v>
          </cell>
        </row>
        <row r="7908">
          <cell r="R7908">
            <v>0</v>
          </cell>
        </row>
        <row r="7909">
          <cell r="R7909">
            <v>0</v>
          </cell>
        </row>
        <row r="7910">
          <cell r="R7910">
            <v>0</v>
          </cell>
        </row>
        <row r="7911">
          <cell r="R7911">
            <v>0</v>
          </cell>
        </row>
        <row r="7912">
          <cell r="R7912">
            <v>310.67</v>
          </cell>
        </row>
        <row r="7913">
          <cell r="R7913">
            <v>0</v>
          </cell>
        </row>
        <row r="7914">
          <cell r="R7914">
            <v>0</v>
          </cell>
        </row>
        <row r="7915">
          <cell r="R7915">
            <v>0</v>
          </cell>
        </row>
        <row r="7916">
          <cell r="R7916">
            <v>0</v>
          </cell>
        </row>
        <row r="7917">
          <cell r="R7917">
            <v>311.58999999999997</v>
          </cell>
        </row>
        <row r="7918">
          <cell r="R7918">
            <v>0</v>
          </cell>
        </row>
        <row r="7919">
          <cell r="R7919">
            <v>0</v>
          </cell>
        </row>
        <row r="7920">
          <cell r="R7920">
            <v>0</v>
          </cell>
        </row>
        <row r="7921">
          <cell r="R7921">
            <v>0</v>
          </cell>
        </row>
        <row r="7922">
          <cell r="R7922">
            <v>0</v>
          </cell>
        </row>
        <row r="7923">
          <cell r="R7923">
            <v>1830.42</v>
          </cell>
        </row>
        <row r="7924">
          <cell r="R7924">
            <v>0</v>
          </cell>
        </row>
        <row r="7925">
          <cell r="R7925">
            <v>0</v>
          </cell>
        </row>
        <row r="7926">
          <cell r="R7926">
            <v>0</v>
          </cell>
        </row>
        <row r="7927">
          <cell r="R7927">
            <v>3453.69</v>
          </cell>
        </row>
        <row r="7928">
          <cell r="R7928">
            <v>0</v>
          </cell>
        </row>
        <row r="7929">
          <cell r="R7929">
            <v>0</v>
          </cell>
        </row>
        <row r="7930">
          <cell r="R7930">
            <v>0</v>
          </cell>
        </row>
        <row r="7931">
          <cell r="R7931">
            <v>0</v>
          </cell>
        </row>
        <row r="7932">
          <cell r="R7932">
            <v>0</v>
          </cell>
        </row>
        <row r="7933">
          <cell r="R7933">
            <v>0</v>
          </cell>
        </row>
        <row r="7934">
          <cell r="R7934">
            <v>450.44</v>
          </cell>
        </row>
        <row r="7935">
          <cell r="R7935">
            <v>0</v>
          </cell>
        </row>
        <row r="7936">
          <cell r="R7936">
            <v>0</v>
          </cell>
        </row>
        <row r="7937">
          <cell r="R7937">
            <v>0</v>
          </cell>
        </row>
        <row r="7938">
          <cell r="R7938">
            <v>0</v>
          </cell>
        </row>
        <row r="7939">
          <cell r="R7939">
            <v>0</v>
          </cell>
        </row>
        <row r="7940">
          <cell r="R7940">
            <v>0</v>
          </cell>
        </row>
        <row r="7941">
          <cell r="R7941">
            <v>0</v>
          </cell>
        </row>
        <row r="7942">
          <cell r="R7942">
            <v>0</v>
          </cell>
        </row>
        <row r="7943">
          <cell r="R7943">
            <v>317.51</v>
          </cell>
        </row>
        <row r="7944">
          <cell r="R7944">
            <v>0</v>
          </cell>
        </row>
        <row r="7945">
          <cell r="R7945">
            <v>0</v>
          </cell>
        </row>
        <row r="7946">
          <cell r="R7946">
            <v>0</v>
          </cell>
        </row>
        <row r="7947">
          <cell r="R7947">
            <v>0</v>
          </cell>
        </row>
        <row r="7948">
          <cell r="R7948">
            <v>0</v>
          </cell>
        </row>
        <row r="7949">
          <cell r="R7949">
            <v>0</v>
          </cell>
        </row>
        <row r="7950">
          <cell r="R7950">
            <v>0</v>
          </cell>
        </row>
        <row r="7951">
          <cell r="R7951">
            <v>0</v>
          </cell>
        </row>
        <row r="7952">
          <cell r="R7952">
            <v>0</v>
          </cell>
        </row>
        <row r="7953">
          <cell r="R7953">
            <v>0</v>
          </cell>
        </row>
        <row r="7954">
          <cell r="R7954">
            <v>0</v>
          </cell>
        </row>
        <row r="7955">
          <cell r="R7955">
            <v>0</v>
          </cell>
        </row>
        <row r="7956">
          <cell r="R7956">
            <v>0</v>
          </cell>
        </row>
        <row r="7957">
          <cell r="R7957">
            <v>0</v>
          </cell>
        </row>
        <row r="7958">
          <cell r="R7958">
            <v>0</v>
          </cell>
        </row>
        <row r="7959">
          <cell r="R7959">
            <v>570.79</v>
          </cell>
        </row>
        <row r="7960">
          <cell r="R7960">
            <v>0</v>
          </cell>
        </row>
        <row r="7961">
          <cell r="R7961">
            <v>0</v>
          </cell>
        </row>
        <row r="7962">
          <cell r="R7962">
            <v>0</v>
          </cell>
        </row>
        <row r="7963">
          <cell r="R7963">
            <v>0</v>
          </cell>
        </row>
        <row r="7964">
          <cell r="R7964">
            <v>0</v>
          </cell>
        </row>
        <row r="7965">
          <cell r="R7965">
            <v>406.36</v>
          </cell>
        </row>
        <row r="7966">
          <cell r="R7966">
            <v>0</v>
          </cell>
        </row>
        <row r="7967">
          <cell r="R7967">
            <v>0</v>
          </cell>
        </row>
        <row r="7968">
          <cell r="R7968">
            <v>0</v>
          </cell>
        </row>
        <row r="7969">
          <cell r="R7969">
            <v>0</v>
          </cell>
        </row>
        <row r="7970">
          <cell r="R7970">
            <v>0</v>
          </cell>
        </row>
        <row r="7971">
          <cell r="R7971">
            <v>0</v>
          </cell>
        </row>
        <row r="7972">
          <cell r="R7972">
            <v>0</v>
          </cell>
        </row>
        <row r="7973">
          <cell r="R7973">
            <v>0</v>
          </cell>
        </row>
        <row r="7974">
          <cell r="R7974">
            <v>0</v>
          </cell>
        </row>
        <row r="7975">
          <cell r="R7975">
            <v>0</v>
          </cell>
        </row>
        <row r="7976">
          <cell r="R7976">
            <v>0</v>
          </cell>
        </row>
        <row r="7977">
          <cell r="R7977">
            <v>0</v>
          </cell>
        </row>
        <row r="7978">
          <cell r="R7978">
            <v>0</v>
          </cell>
        </row>
        <row r="7979">
          <cell r="R7979">
            <v>0</v>
          </cell>
        </row>
        <row r="7980">
          <cell r="R7980">
            <v>0</v>
          </cell>
        </row>
        <row r="7981">
          <cell r="R7981">
            <v>0</v>
          </cell>
        </row>
        <row r="7982">
          <cell r="R7982">
            <v>1077.4000000000001</v>
          </cell>
        </row>
        <row r="7983">
          <cell r="R7983">
            <v>0</v>
          </cell>
        </row>
        <row r="7984">
          <cell r="R7984">
            <v>1325.84</v>
          </cell>
        </row>
        <row r="7985">
          <cell r="R7985">
            <v>2420</v>
          </cell>
        </row>
        <row r="7986">
          <cell r="R7986">
            <v>409.94</v>
          </cell>
        </row>
        <row r="7987">
          <cell r="R7987">
            <v>343.29</v>
          </cell>
        </row>
        <row r="7988">
          <cell r="R7988">
            <v>305.64</v>
          </cell>
        </row>
        <row r="7989">
          <cell r="R7989">
            <v>0</v>
          </cell>
        </row>
        <row r="7990">
          <cell r="R7990">
            <v>0</v>
          </cell>
        </row>
        <row r="7991">
          <cell r="R7991">
            <v>0</v>
          </cell>
        </row>
        <row r="7992">
          <cell r="R7992">
            <v>0</v>
          </cell>
        </row>
        <row r="7993">
          <cell r="R7993">
            <v>0</v>
          </cell>
        </row>
        <row r="7994">
          <cell r="R7994">
            <v>0</v>
          </cell>
        </row>
        <row r="7995">
          <cell r="R7995">
            <v>0</v>
          </cell>
        </row>
        <row r="7996">
          <cell r="R7996">
            <v>0</v>
          </cell>
        </row>
        <row r="7997">
          <cell r="R7997">
            <v>0</v>
          </cell>
        </row>
        <row r="7998">
          <cell r="R7998">
            <v>4984.84</v>
          </cell>
        </row>
        <row r="7999">
          <cell r="R7999">
            <v>4984.84</v>
          </cell>
        </row>
        <row r="8000">
          <cell r="R8000">
            <v>4984.84</v>
          </cell>
        </row>
        <row r="8001">
          <cell r="R8001">
            <v>4984.84</v>
          </cell>
        </row>
        <row r="8002">
          <cell r="R8002">
            <v>0</v>
          </cell>
        </row>
        <row r="8003">
          <cell r="R8003">
            <v>4984.84</v>
          </cell>
        </row>
        <row r="8004">
          <cell r="R8004">
            <v>4984.84</v>
          </cell>
        </row>
        <row r="8005">
          <cell r="R8005">
            <v>1088.76</v>
          </cell>
        </row>
        <row r="8006">
          <cell r="R8006">
            <v>4984.84</v>
          </cell>
        </row>
        <row r="8007">
          <cell r="R8007">
            <v>0</v>
          </cell>
        </row>
        <row r="8008">
          <cell r="R8008">
            <v>1080.1099999999999</v>
          </cell>
        </row>
        <row r="8009">
          <cell r="R8009">
            <v>4984.84</v>
          </cell>
        </row>
        <row r="8010">
          <cell r="R8010">
            <v>4984.84</v>
          </cell>
        </row>
        <row r="8011">
          <cell r="R8011">
            <v>4984.84</v>
          </cell>
        </row>
        <row r="8012">
          <cell r="R8012">
            <v>4984.84</v>
          </cell>
        </row>
        <row r="8013">
          <cell r="R8013">
            <v>4984.84</v>
          </cell>
        </row>
        <row r="8014">
          <cell r="R8014">
            <v>4984.84</v>
          </cell>
        </row>
        <row r="8015">
          <cell r="R8015">
            <v>0</v>
          </cell>
        </row>
        <row r="8016">
          <cell r="R8016">
            <v>8087.04</v>
          </cell>
        </row>
        <row r="8017">
          <cell r="R8017">
            <v>4984.84</v>
          </cell>
        </row>
        <row r="8018">
          <cell r="R8018">
            <v>0</v>
          </cell>
        </row>
        <row r="8019">
          <cell r="R8019">
            <v>0</v>
          </cell>
        </row>
        <row r="8020">
          <cell r="R8020">
            <v>0</v>
          </cell>
        </row>
        <row r="8021">
          <cell r="R8021">
            <v>0</v>
          </cell>
        </row>
        <row r="8022">
          <cell r="R8022">
            <v>9020.31</v>
          </cell>
        </row>
        <row r="8023">
          <cell r="R8023">
            <v>0</v>
          </cell>
        </row>
        <row r="8024">
          <cell r="R8024">
            <v>0</v>
          </cell>
        </row>
        <row r="8025">
          <cell r="R8025">
            <v>0</v>
          </cell>
        </row>
        <row r="8026">
          <cell r="R8026">
            <v>0</v>
          </cell>
        </row>
        <row r="8027">
          <cell r="R8027">
            <v>0</v>
          </cell>
        </row>
        <row r="8028">
          <cell r="R8028">
            <v>379.75</v>
          </cell>
        </row>
        <row r="8029">
          <cell r="R8029">
            <v>0</v>
          </cell>
        </row>
        <row r="8030">
          <cell r="R8030">
            <v>0</v>
          </cell>
        </row>
        <row r="8031">
          <cell r="R8031">
            <v>5612.53</v>
          </cell>
        </row>
        <row r="8032">
          <cell r="R8032">
            <v>379.75</v>
          </cell>
        </row>
        <row r="8033">
          <cell r="R8033">
            <v>0</v>
          </cell>
        </row>
        <row r="8034">
          <cell r="R8034">
            <v>379.75</v>
          </cell>
        </row>
        <row r="8035">
          <cell r="R8035">
            <v>453.49</v>
          </cell>
        </row>
        <row r="8036">
          <cell r="R8036">
            <v>0</v>
          </cell>
        </row>
        <row r="8037">
          <cell r="R8037">
            <v>379.75</v>
          </cell>
        </row>
        <row r="8038">
          <cell r="R8038">
            <v>0</v>
          </cell>
        </row>
        <row r="8039">
          <cell r="R8039">
            <v>379.75</v>
          </cell>
        </row>
        <row r="8040">
          <cell r="R8040">
            <v>379.75</v>
          </cell>
        </row>
        <row r="8041">
          <cell r="R8041">
            <v>379.75</v>
          </cell>
        </row>
        <row r="8042">
          <cell r="R8042">
            <v>453.49</v>
          </cell>
        </row>
        <row r="8043">
          <cell r="R8043">
            <v>453.49</v>
          </cell>
        </row>
        <row r="8044">
          <cell r="R8044">
            <v>317.89999999999998</v>
          </cell>
        </row>
        <row r="8045">
          <cell r="R8045">
            <v>0</v>
          </cell>
        </row>
        <row r="8046">
          <cell r="R8046">
            <v>0</v>
          </cell>
        </row>
        <row r="8047">
          <cell r="R8047">
            <v>2818.71</v>
          </cell>
        </row>
        <row r="8048">
          <cell r="R8048">
            <v>0</v>
          </cell>
        </row>
        <row r="8049">
          <cell r="R8049">
            <v>379.75</v>
          </cell>
        </row>
        <row r="8050">
          <cell r="R8050">
            <v>0</v>
          </cell>
        </row>
        <row r="8051">
          <cell r="R8051">
            <v>0</v>
          </cell>
        </row>
        <row r="8052">
          <cell r="R8052">
            <v>0</v>
          </cell>
        </row>
        <row r="8053">
          <cell r="R8053">
            <v>370.74</v>
          </cell>
        </row>
        <row r="8054">
          <cell r="R8054">
            <v>379.75</v>
          </cell>
        </row>
        <row r="8055">
          <cell r="R8055">
            <v>320.70999999999998</v>
          </cell>
        </row>
        <row r="8056">
          <cell r="R8056">
            <v>313.10000000000002</v>
          </cell>
        </row>
        <row r="8057">
          <cell r="R8057">
            <v>317.89999999999998</v>
          </cell>
        </row>
        <row r="8058">
          <cell r="R8058">
            <v>0</v>
          </cell>
        </row>
        <row r="8059">
          <cell r="R8059">
            <v>0</v>
          </cell>
        </row>
        <row r="8060">
          <cell r="R8060">
            <v>0</v>
          </cell>
        </row>
        <row r="8061">
          <cell r="R8061">
            <v>0</v>
          </cell>
        </row>
        <row r="8062">
          <cell r="R8062">
            <v>0</v>
          </cell>
        </row>
        <row r="8063">
          <cell r="R8063">
            <v>0</v>
          </cell>
        </row>
        <row r="8064">
          <cell r="R8064">
            <v>317.89999999999998</v>
          </cell>
        </row>
        <row r="8065">
          <cell r="R8065">
            <v>449.52</v>
          </cell>
        </row>
        <row r="8066">
          <cell r="R8066">
            <v>317.89999999999998</v>
          </cell>
        </row>
        <row r="8067">
          <cell r="R8067">
            <v>0</v>
          </cell>
        </row>
        <row r="8068">
          <cell r="R8068">
            <v>379.75</v>
          </cell>
        </row>
        <row r="8069">
          <cell r="R8069">
            <v>379.75</v>
          </cell>
        </row>
        <row r="8070">
          <cell r="R8070">
            <v>0</v>
          </cell>
        </row>
        <row r="8071">
          <cell r="R8071">
            <v>0</v>
          </cell>
        </row>
        <row r="8072">
          <cell r="R8072">
            <v>0</v>
          </cell>
        </row>
        <row r="8073">
          <cell r="R8073">
            <v>0</v>
          </cell>
        </row>
        <row r="8074">
          <cell r="R8074">
            <v>0</v>
          </cell>
        </row>
        <row r="8075">
          <cell r="R8075">
            <v>379.75</v>
          </cell>
        </row>
        <row r="8076">
          <cell r="R8076">
            <v>320.70999999999998</v>
          </cell>
        </row>
        <row r="8077">
          <cell r="R8077">
            <v>0</v>
          </cell>
        </row>
        <row r="8078">
          <cell r="R8078">
            <v>453.49</v>
          </cell>
        </row>
        <row r="8079">
          <cell r="R8079">
            <v>0</v>
          </cell>
        </row>
        <row r="8080">
          <cell r="R8080">
            <v>0</v>
          </cell>
        </row>
        <row r="8081">
          <cell r="R8081">
            <v>0</v>
          </cell>
        </row>
        <row r="8082">
          <cell r="R8082">
            <v>320.70999999999998</v>
          </cell>
        </row>
        <row r="8083">
          <cell r="R8083">
            <v>0</v>
          </cell>
        </row>
        <row r="8084">
          <cell r="R8084">
            <v>0</v>
          </cell>
        </row>
        <row r="8085">
          <cell r="R8085">
            <v>0</v>
          </cell>
        </row>
        <row r="8086">
          <cell r="R8086">
            <v>317.89999999999998</v>
          </cell>
        </row>
        <row r="8087">
          <cell r="R8087">
            <v>317.89999999999998</v>
          </cell>
        </row>
        <row r="8088">
          <cell r="R8088">
            <v>0</v>
          </cell>
        </row>
        <row r="8089">
          <cell r="R8089">
            <v>0</v>
          </cell>
        </row>
        <row r="8090">
          <cell r="R8090">
            <v>320.70999999999998</v>
          </cell>
        </row>
        <row r="8091">
          <cell r="R8091">
            <v>379.75</v>
          </cell>
        </row>
        <row r="8092">
          <cell r="R8092">
            <v>320.70999999999998</v>
          </cell>
        </row>
        <row r="8093">
          <cell r="R8093">
            <v>0</v>
          </cell>
        </row>
        <row r="8094">
          <cell r="R8094">
            <v>0</v>
          </cell>
        </row>
        <row r="8095">
          <cell r="R8095">
            <v>0</v>
          </cell>
        </row>
        <row r="8096">
          <cell r="R8096">
            <v>320.70999999999998</v>
          </cell>
        </row>
        <row r="8097">
          <cell r="R8097">
            <v>0</v>
          </cell>
        </row>
        <row r="8098">
          <cell r="R8098">
            <v>321.83</v>
          </cell>
        </row>
        <row r="8099">
          <cell r="R8099">
            <v>320.70999999999998</v>
          </cell>
        </row>
        <row r="8100">
          <cell r="R8100">
            <v>317.89999999999998</v>
          </cell>
        </row>
        <row r="8101">
          <cell r="R8101">
            <v>0</v>
          </cell>
        </row>
        <row r="8102">
          <cell r="R8102">
            <v>376.43</v>
          </cell>
        </row>
        <row r="8103">
          <cell r="R8103">
            <v>0</v>
          </cell>
        </row>
        <row r="8104">
          <cell r="R8104">
            <v>466.12</v>
          </cell>
        </row>
        <row r="8105">
          <cell r="R8105">
            <v>0</v>
          </cell>
        </row>
        <row r="8106">
          <cell r="R8106">
            <v>0</v>
          </cell>
        </row>
        <row r="8107">
          <cell r="R8107">
            <v>0</v>
          </cell>
        </row>
        <row r="8108">
          <cell r="R8108">
            <v>0</v>
          </cell>
        </row>
        <row r="8109">
          <cell r="R8109">
            <v>0</v>
          </cell>
        </row>
        <row r="8110">
          <cell r="R8110">
            <v>11470.84</v>
          </cell>
        </row>
        <row r="8111">
          <cell r="R8111">
            <v>0</v>
          </cell>
        </row>
        <row r="8112">
          <cell r="R8112">
            <v>7448.54</v>
          </cell>
        </row>
        <row r="8113">
          <cell r="R8113">
            <v>0</v>
          </cell>
        </row>
        <row r="8114">
          <cell r="R8114">
            <v>0</v>
          </cell>
        </row>
        <row r="8115">
          <cell r="R8115">
            <v>356.13</v>
          </cell>
        </row>
        <row r="8116">
          <cell r="R8116">
            <v>0</v>
          </cell>
        </row>
        <row r="8117">
          <cell r="R8117">
            <v>0</v>
          </cell>
        </row>
        <row r="8118">
          <cell r="R8118">
            <v>0</v>
          </cell>
        </row>
        <row r="8119">
          <cell r="R8119">
            <v>0</v>
          </cell>
        </row>
        <row r="8120">
          <cell r="R8120">
            <v>0</v>
          </cell>
        </row>
        <row r="8121">
          <cell r="R8121">
            <v>0</v>
          </cell>
        </row>
        <row r="8122">
          <cell r="R8122">
            <v>0</v>
          </cell>
        </row>
        <row r="8123">
          <cell r="R8123">
            <v>0</v>
          </cell>
        </row>
        <row r="8124">
          <cell r="R8124">
            <v>0</v>
          </cell>
        </row>
        <row r="8125">
          <cell r="R8125">
            <v>0</v>
          </cell>
        </row>
        <row r="8126">
          <cell r="R8126">
            <v>0</v>
          </cell>
        </row>
        <row r="8127">
          <cell r="R8127">
            <v>425.27</v>
          </cell>
        </row>
        <row r="8128">
          <cell r="R8128">
            <v>4304.1899999999996</v>
          </cell>
        </row>
        <row r="8129">
          <cell r="R8129">
            <v>0</v>
          </cell>
        </row>
        <row r="8130">
          <cell r="R8130">
            <v>0</v>
          </cell>
        </row>
        <row r="8131">
          <cell r="R8131">
            <v>0</v>
          </cell>
        </row>
        <row r="8132">
          <cell r="R8132">
            <v>1081.81</v>
          </cell>
        </row>
        <row r="8133">
          <cell r="R8133">
            <v>0</v>
          </cell>
        </row>
        <row r="8134">
          <cell r="R8134">
            <v>0</v>
          </cell>
        </row>
        <row r="8135">
          <cell r="R8135">
            <v>1049.1600000000001</v>
          </cell>
        </row>
        <row r="8136">
          <cell r="R8136">
            <v>0</v>
          </cell>
        </row>
        <row r="8137">
          <cell r="R8137">
            <v>0</v>
          </cell>
        </row>
        <row r="8138">
          <cell r="R8138">
            <v>0</v>
          </cell>
        </row>
        <row r="8139">
          <cell r="R8139">
            <v>0</v>
          </cell>
        </row>
        <row r="8140">
          <cell r="R8140">
            <v>0</v>
          </cell>
        </row>
        <row r="8141">
          <cell r="R8141">
            <v>0</v>
          </cell>
        </row>
        <row r="8142">
          <cell r="R8142">
            <v>0</v>
          </cell>
        </row>
        <row r="8143">
          <cell r="R8143">
            <v>0</v>
          </cell>
        </row>
        <row r="8144">
          <cell r="R8144">
            <v>0</v>
          </cell>
        </row>
        <row r="8145">
          <cell r="R8145">
            <v>0</v>
          </cell>
        </row>
        <row r="8146">
          <cell r="R8146">
            <v>6797.59</v>
          </cell>
        </row>
        <row r="8147">
          <cell r="R8147">
            <v>0</v>
          </cell>
        </row>
        <row r="8148">
          <cell r="R8148">
            <v>1364.99</v>
          </cell>
        </row>
        <row r="8149">
          <cell r="R8149">
            <v>0</v>
          </cell>
        </row>
        <row r="8150">
          <cell r="R8150">
            <v>1483.95</v>
          </cell>
        </row>
        <row r="8151">
          <cell r="R8151">
            <v>356.12</v>
          </cell>
        </row>
        <row r="8152">
          <cell r="R8152">
            <v>0</v>
          </cell>
        </row>
        <row r="8153">
          <cell r="R8153">
            <v>294.04000000000002</v>
          </cell>
        </row>
        <row r="8154">
          <cell r="R8154">
            <v>356.12</v>
          </cell>
        </row>
        <row r="8155">
          <cell r="R8155">
            <v>351.13</v>
          </cell>
        </row>
        <row r="8156">
          <cell r="R8156">
            <v>0</v>
          </cell>
        </row>
        <row r="8157">
          <cell r="R8157">
            <v>356.12</v>
          </cell>
        </row>
        <row r="8158">
          <cell r="R8158">
            <v>364.07</v>
          </cell>
        </row>
        <row r="8159">
          <cell r="R8159">
            <v>356.12</v>
          </cell>
        </row>
        <row r="8160">
          <cell r="R8160">
            <v>364.07</v>
          </cell>
        </row>
        <row r="8161">
          <cell r="R8161">
            <v>364.07</v>
          </cell>
        </row>
        <row r="8162">
          <cell r="R8162">
            <v>356.12</v>
          </cell>
        </row>
        <row r="8163">
          <cell r="R8163">
            <v>356.12</v>
          </cell>
        </row>
        <row r="8164">
          <cell r="R8164">
            <v>298.22000000000003</v>
          </cell>
        </row>
        <row r="8165">
          <cell r="R8165">
            <v>356.12</v>
          </cell>
        </row>
        <row r="8166">
          <cell r="R8166">
            <v>298.22000000000003</v>
          </cell>
        </row>
        <row r="8167">
          <cell r="R8167">
            <v>364.07</v>
          </cell>
        </row>
        <row r="8168">
          <cell r="R8168">
            <v>294.04000000000002</v>
          </cell>
        </row>
        <row r="8169">
          <cell r="R8169">
            <v>294.04000000000002</v>
          </cell>
        </row>
        <row r="8170">
          <cell r="R8170">
            <v>356.12</v>
          </cell>
        </row>
        <row r="8171">
          <cell r="R8171">
            <v>356.12</v>
          </cell>
        </row>
        <row r="8172">
          <cell r="R8172">
            <v>0</v>
          </cell>
        </row>
        <row r="8173">
          <cell r="R8173">
            <v>294.04000000000002</v>
          </cell>
        </row>
        <row r="8174">
          <cell r="R8174">
            <v>298.22000000000003</v>
          </cell>
        </row>
        <row r="8175">
          <cell r="R8175">
            <v>306.5</v>
          </cell>
        </row>
        <row r="8176">
          <cell r="R8176">
            <v>356.12</v>
          </cell>
        </row>
        <row r="8177">
          <cell r="R8177">
            <v>248.32</v>
          </cell>
        </row>
        <row r="8178">
          <cell r="R8178">
            <v>348.18</v>
          </cell>
        </row>
        <row r="8179">
          <cell r="R8179">
            <v>0</v>
          </cell>
        </row>
        <row r="8180">
          <cell r="R8180">
            <v>305.64</v>
          </cell>
        </row>
        <row r="8181">
          <cell r="R8181">
            <v>364.07</v>
          </cell>
        </row>
        <row r="8182">
          <cell r="R8182">
            <v>13094.83</v>
          </cell>
        </row>
        <row r="8183">
          <cell r="R8183">
            <v>351.13</v>
          </cell>
        </row>
        <row r="8184">
          <cell r="R8184">
            <v>348.18</v>
          </cell>
        </row>
        <row r="8185">
          <cell r="R8185">
            <v>310.67</v>
          </cell>
        </row>
        <row r="8186">
          <cell r="R8186">
            <v>0</v>
          </cell>
        </row>
        <row r="8187">
          <cell r="R8187">
            <v>356.12</v>
          </cell>
        </row>
        <row r="8188">
          <cell r="R8188">
            <v>294.04000000000002</v>
          </cell>
        </row>
        <row r="8189">
          <cell r="R8189">
            <v>356.12</v>
          </cell>
        </row>
        <row r="8190">
          <cell r="R8190">
            <v>260.16000000000003</v>
          </cell>
        </row>
        <row r="8191">
          <cell r="R8191">
            <v>364.07</v>
          </cell>
        </row>
        <row r="8192">
          <cell r="R8192">
            <v>1936.89</v>
          </cell>
        </row>
        <row r="8193">
          <cell r="R8193">
            <v>294.04000000000002</v>
          </cell>
        </row>
        <row r="8194">
          <cell r="R8194">
            <v>0</v>
          </cell>
        </row>
        <row r="8195">
          <cell r="R8195">
            <v>356.73</v>
          </cell>
        </row>
        <row r="8196">
          <cell r="R8196">
            <v>351.13</v>
          </cell>
        </row>
        <row r="8197">
          <cell r="R8197">
            <v>364.07</v>
          </cell>
        </row>
        <row r="8198">
          <cell r="R8198">
            <v>364.98</v>
          </cell>
        </row>
        <row r="8199">
          <cell r="R8199">
            <v>294.04000000000002</v>
          </cell>
        </row>
        <row r="8200">
          <cell r="R8200">
            <v>356.12</v>
          </cell>
        </row>
        <row r="8201">
          <cell r="R8201">
            <v>364.98</v>
          </cell>
        </row>
        <row r="8202">
          <cell r="R8202">
            <v>306.52</v>
          </cell>
        </row>
        <row r="8203">
          <cell r="R8203">
            <v>302.42</v>
          </cell>
        </row>
        <row r="8204">
          <cell r="R8204">
            <v>358.09</v>
          </cell>
        </row>
        <row r="8205">
          <cell r="R8205">
            <v>361.14</v>
          </cell>
        </row>
        <row r="8206">
          <cell r="R8206">
            <v>356.12</v>
          </cell>
        </row>
        <row r="8207">
          <cell r="R8207">
            <v>0</v>
          </cell>
        </row>
        <row r="8208">
          <cell r="R8208">
            <v>356.12</v>
          </cell>
        </row>
        <row r="8209">
          <cell r="R8209">
            <v>294.04000000000002</v>
          </cell>
        </row>
        <row r="8210">
          <cell r="R8210">
            <v>315.7</v>
          </cell>
        </row>
        <row r="8211">
          <cell r="R8211">
            <v>356.12</v>
          </cell>
        </row>
        <row r="8212">
          <cell r="R8212">
            <v>311.08999999999997</v>
          </cell>
        </row>
        <row r="8213">
          <cell r="R8213">
            <v>0</v>
          </cell>
        </row>
        <row r="8214">
          <cell r="R8214">
            <v>356.73</v>
          </cell>
        </row>
        <row r="8215">
          <cell r="R8215">
            <v>0</v>
          </cell>
        </row>
        <row r="8216">
          <cell r="R8216">
            <v>356.73</v>
          </cell>
        </row>
        <row r="8217">
          <cell r="R8217">
            <v>294.04000000000002</v>
          </cell>
        </row>
        <row r="8218">
          <cell r="R8218">
            <v>0</v>
          </cell>
        </row>
        <row r="8219">
          <cell r="R8219">
            <v>351.13</v>
          </cell>
        </row>
        <row r="8220">
          <cell r="R8220">
            <v>300.48</v>
          </cell>
        </row>
        <row r="8221">
          <cell r="R8221">
            <v>305.64</v>
          </cell>
        </row>
        <row r="8222">
          <cell r="R8222">
            <v>356.12</v>
          </cell>
        </row>
        <row r="8223">
          <cell r="R8223">
            <v>356.12</v>
          </cell>
        </row>
        <row r="8224">
          <cell r="R8224">
            <v>356.12</v>
          </cell>
        </row>
        <row r="8225">
          <cell r="R8225">
            <v>364.07</v>
          </cell>
        </row>
        <row r="8226">
          <cell r="R8226">
            <v>366.98</v>
          </cell>
        </row>
        <row r="8227">
          <cell r="R8227">
            <v>356.12</v>
          </cell>
        </row>
        <row r="8228">
          <cell r="R8228">
            <v>0</v>
          </cell>
        </row>
        <row r="8229">
          <cell r="R8229">
            <v>0</v>
          </cell>
        </row>
        <row r="8230">
          <cell r="R8230">
            <v>364.07</v>
          </cell>
        </row>
        <row r="8231">
          <cell r="R8231">
            <v>0</v>
          </cell>
        </row>
        <row r="8232">
          <cell r="R8232">
            <v>355.63</v>
          </cell>
        </row>
        <row r="8233">
          <cell r="R8233">
            <v>356.12</v>
          </cell>
        </row>
        <row r="8234">
          <cell r="R8234">
            <v>0</v>
          </cell>
        </row>
        <row r="8235">
          <cell r="R8235">
            <v>0</v>
          </cell>
        </row>
        <row r="8236">
          <cell r="R8236">
            <v>294.04000000000002</v>
          </cell>
        </row>
        <row r="8237">
          <cell r="R8237">
            <v>0</v>
          </cell>
        </row>
        <row r="8238">
          <cell r="R8238">
            <v>0</v>
          </cell>
        </row>
        <row r="8239">
          <cell r="R8239">
            <v>291.56</v>
          </cell>
        </row>
        <row r="8240">
          <cell r="R8240">
            <v>0</v>
          </cell>
        </row>
        <row r="8241">
          <cell r="R8241">
            <v>348.18</v>
          </cell>
        </row>
        <row r="8242">
          <cell r="R8242">
            <v>0</v>
          </cell>
        </row>
        <row r="8243">
          <cell r="R8243">
            <v>351.13</v>
          </cell>
        </row>
        <row r="8244">
          <cell r="R8244">
            <v>0</v>
          </cell>
        </row>
        <row r="8245">
          <cell r="R8245">
            <v>294.04000000000002</v>
          </cell>
        </row>
        <row r="8246">
          <cell r="R8246">
            <v>0</v>
          </cell>
        </row>
        <row r="8247">
          <cell r="R8247">
            <v>294.04000000000002</v>
          </cell>
        </row>
        <row r="8248">
          <cell r="R8248">
            <v>0</v>
          </cell>
        </row>
        <row r="8249">
          <cell r="R8249">
            <v>0</v>
          </cell>
        </row>
        <row r="8250">
          <cell r="R8250">
            <v>0</v>
          </cell>
        </row>
        <row r="8251">
          <cell r="R8251">
            <v>364.07</v>
          </cell>
        </row>
        <row r="8252">
          <cell r="R8252">
            <v>0</v>
          </cell>
        </row>
        <row r="8253">
          <cell r="R8253">
            <v>356.12</v>
          </cell>
        </row>
        <row r="8254">
          <cell r="R8254">
            <v>0</v>
          </cell>
        </row>
        <row r="8255">
          <cell r="R8255">
            <v>356.12</v>
          </cell>
        </row>
        <row r="8256">
          <cell r="R8256">
            <v>0</v>
          </cell>
        </row>
        <row r="8257">
          <cell r="R8257">
            <v>364.07</v>
          </cell>
        </row>
        <row r="8258">
          <cell r="R8258">
            <v>0</v>
          </cell>
        </row>
        <row r="8259">
          <cell r="R8259">
            <v>348.18</v>
          </cell>
        </row>
        <row r="8260">
          <cell r="R8260">
            <v>0</v>
          </cell>
        </row>
        <row r="8261">
          <cell r="R8261">
            <v>0</v>
          </cell>
        </row>
        <row r="8262">
          <cell r="R8262">
            <v>0</v>
          </cell>
        </row>
        <row r="8263">
          <cell r="R8263">
            <v>0</v>
          </cell>
        </row>
        <row r="8264">
          <cell r="R8264">
            <v>317.51</v>
          </cell>
        </row>
        <row r="8265">
          <cell r="R8265">
            <v>0</v>
          </cell>
        </row>
        <row r="8266">
          <cell r="R8266">
            <v>0</v>
          </cell>
        </row>
        <row r="8267">
          <cell r="R8267">
            <v>356.12</v>
          </cell>
        </row>
        <row r="8268">
          <cell r="R8268">
            <v>294.04000000000002</v>
          </cell>
        </row>
        <row r="8269">
          <cell r="R8269">
            <v>364.07</v>
          </cell>
        </row>
        <row r="8270">
          <cell r="R8270">
            <v>0</v>
          </cell>
        </row>
        <row r="8271">
          <cell r="R8271">
            <v>0</v>
          </cell>
        </row>
        <row r="8272">
          <cell r="R8272">
            <v>356.12</v>
          </cell>
        </row>
        <row r="8273">
          <cell r="R8273">
            <v>364.07</v>
          </cell>
        </row>
        <row r="8274">
          <cell r="R8274">
            <v>351.13</v>
          </cell>
        </row>
        <row r="8275">
          <cell r="R8275">
            <v>0</v>
          </cell>
        </row>
        <row r="8276">
          <cell r="R8276">
            <v>356.12</v>
          </cell>
        </row>
        <row r="8277">
          <cell r="R8277">
            <v>356.12</v>
          </cell>
        </row>
        <row r="8278">
          <cell r="R8278">
            <v>298.22000000000003</v>
          </cell>
        </row>
        <row r="8279">
          <cell r="R8279">
            <v>0</v>
          </cell>
        </row>
        <row r="8280">
          <cell r="R8280">
            <v>348.18</v>
          </cell>
        </row>
        <row r="8281">
          <cell r="R8281">
            <v>0</v>
          </cell>
        </row>
        <row r="8282">
          <cell r="R8282">
            <v>356.12</v>
          </cell>
        </row>
        <row r="8283">
          <cell r="R8283">
            <v>0</v>
          </cell>
        </row>
        <row r="8284">
          <cell r="R8284">
            <v>351.13</v>
          </cell>
        </row>
        <row r="8285">
          <cell r="R8285">
            <v>0</v>
          </cell>
        </row>
        <row r="8286">
          <cell r="R8286">
            <v>0</v>
          </cell>
        </row>
        <row r="8287">
          <cell r="R8287">
            <v>0</v>
          </cell>
        </row>
        <row r="8288">
          <cell r="R8288">
            <v>348.18</v>
          </cell>
        </row>
        <row r="8289">
          <cell r="R8289">
            <v>472.83</v>
          </cell>
        </row>
        <row r="8290">
          <cell r="R8290">
            <v>356.12</v>
          </cell>
        </row>
        <row r="8291">
          <cell r="R8291">
            <v>364.07</v>
          </cell>
        </row>
        <row r="8292">
          <cell r="R8292">
            <v>1107.75</v>
          </cell>
        </row>
        <row r="8293">
          <cell r="R8293">
            <v>348.18</v>
          </cell>
        </row>
        <row r="8294">
          <cell r="R8294">
            <v>399.32</v>
          </cell>
        </row>
        <row r="8295">
          <cell r="R8295">
            <v>298.22000000000003</v>
          </cell>
        </row>
        <row r="8296">
          <cell r="R8296">
            <v>0</v>
          </cell>
        </row>
        <row r="8297">
          <cell r="R8297">
            <v>472.83</v>
          </cell>
        </row>
        <row r="8298">
          <cell r="R8298">
            <v>364.07</v>
          </cell>
        </row>
        <row r="8299">
          <cell r="R8299">
            <v>472.83</v>
          </cell>
        </row>
        <row r="8300">
          <cell r="R8300">
            <v>356.12</v>
          </cell>
        </row>
        <row r="8301">
          <cell r="R8301">
            <v>0</v>
          </cell>
        </row>
        <row r="8302">
          <cell r="R8302">
            <v>356.12</v>
          </cell>
        </row>
        <row r="8303">
          <cell r="R8303">
            <v>0</v>
          </cell>
        </row>
        <row r="8304">
          <cell r="R8304">
            <v>298.22000000000003</v>
          </cell>
        </row>
        <row r="8305">
          <cell r="R8305">
            <v>356.12</v>
          </cell>
        </row>
        <row r="8306">
          <cell r="R8306">
            <v>0</v>
          </cell>
        </row>
        <row r="8307">
          <cell r="R8307">
            <v>297.81</v>
          </cell>
        </row>
        <row r="8308">
          <cell r="R8308">
            <v>294.04000000000002</v>
          </cell>
        </row>
        <row r="8309">
          <cell r="R8309">
            <v>294.04000000000002</v>
          </cell>
        </row>
        <row r="8310">
          <cell r="R8310">
            <v>294.04000000000002</v>
          </cell>
        </row>
        <row r="8311">
          <cell r="R8311">
            <v>294.04000000000002</v>
          </cell>
        </row>
        <row r="8312">
          <cell r="R8312">
            <v>297.81</v>
          </cell>
        </row>
        <row r="8313">
          <cell r="R8313">
            <v>351.13</v>
          </cell>
        </row>
        <row r="8314">
          <cell r="R8314">
            <v>364.07</v>
          </cell>
        </row>
        <row r="8315">
          <cell r="R8315">
            <v>356.12</v>
          </cell>
        </row>
        <row r="8316">
          <cell r="R8316">
            <v>356.12</v>
          </cell>
        </row>
        <row r="8317">
          <cell r="R8317">
            <v>356.12</v>
          </cell>
        </row>
        <row r="8318">
          <cell r="R8318">
            <v>356.12</v>
          </cell>
        </row>
        <row r="8319">
          <cell r="R8319">
            <v>262.72000000000003</v>
          </cell>
        </row>
        <row r="8320">
          <cell r="R8320">
            <v>356.12</v>
          </cell>
        </row>
        <row r="8321">
          <cell r="R8321">
            <v>348.18</v>
          </cell>
        </row>
        <row r="8322">
          <cell r="R8322">
            <v>377</v>
          </cell>
        </row>
        <row r="8323">
          <cell r="R8323">
            <v>356.12</v>
          </cell>
        </row>
        <row r="8324">
          <cell r="R8324">
            <v>356.12</v>
          </cell>
        </row>
        <row r="8325">
          <cell r="R8325">
            <v>356.12</v>
          </cell>
        </row>
        <row r="8326">
          <cell r="R8326">
            <v>356.12</v>
          </cell>
        </row>
        <row r="8327">
          <cell r="R8327">
            <v>0</v>
          </cell>
        </row>
        <row r="8328">
          <cell r="R8328">
            <v>311.08999999999997</v>
          </cell>
        </row>
        <row r="8329">
          <cell r="R8329">
            <v>356.12</v>
          </cell>
        </row>
        <row r="8330">
          <cell r="R8330">
            <v>0</v>
          </cell>
        </row>
        <row r="8331">
          <cell r="R8331">
            <v>356.12</v>
          </cell>
        </row>
        <row r="8332">
          <cell r="R8332">
            <v>294.04000000000002</v>
          </cell>
        </row>
        <row r="8333">
          <cell r="R8333">
            <v>356.12</v>
          </cell>
        </row>
        <row r="8334">
          <cell r="R8334">
            <v>356.12</v>
          </cell>
        </row>
        <row r="8335">
          <cell r="R8335">
            <v>531.98</v>
          </cell>
        </row>
        <row r="8336">
          <cell r="R8336">
            <v>356.12</v>
          </cell>
        </row>
        <row r="8337">
          <cell r="R8337">
            <v>356.12</v>
          </cell>
        </row>
        <row r="8338">
          <cell r="R8338">
            <v>360.58</v>
          </cell>
        </row>
        <row r="8339">
          <cell r="R8339">
            <v>294.04000000000002</v>
          </cell>
        </row>
        <row r="8340">
          <cell r="R8340">
            <v>356.12</v>
          </cell>
        </row>
        <row r="8341">
          <cell r="R8341">
            <v>0</v>
          </cell>
        </row>
        <row r="8342">
          <cell r="R8342">
            <v>294.04000000000002</v>
          </cell>
        </row>
        <row r="8343">
          <cell r="R8343">
            <v>371.49</v>
          </cell>
        </row>
        <row r="8344">
          <cell r="R8344">
            <v>0</v>
          </cell>
        </row>
        <row r="8345">
          <cell r="R8345">
            <v>294.04000000000002</v>
          </cell>
        </row>
        <row r="8346">
          <cell r="R8346">
            <v>356.12</v>
          </cell>
        </row>
        <row r="8347">
          <cell r="R8347">
            <v>0</v>
          </cell>
        </row>
        <row r="8348">
          <cell r="R8348">
            <v>348.18</v>
          </cell>
        </row>
        <row r="8349">
          <cell r="R8349">
            <v>294.04000000000002</v>
          </cell>
        </row>
        <row r="8350">
          <cell r="R8350">
            <v>356.12</v>
          </cell>
        </row>
        <row r="8351">
          <cell r="R8351">
            <v>294.04000000000002</v>
          </cell>
        </row>
        <row r="8352">
          <cell r="R8352">
            <v>356.12</v>
          </cell>
        </row>
        <row r="8353">
          <cell r="R8353">
            <v>0</v>
          </cell>
        </row>
        <row r="8354">
          <cell r="R8354">
            <v>356.42</v>
          </cell>
        </row>
        <row r="8355">
          <cell r="R8355">
            <v>294.04000000000002</v>
          </cell>
        </row>
        <row r="8356">
          <cell r="R8356">
            <v>1796.14</v>
          </cell>
        </row>
        <row r="8357">
          <cell r="R8357">
            <v>294.04000000000002</v>
          </cell>
        </row>
        <row r="8358">
          <cell r="R8358">
            <v>459.3</v>
          </cell>
        </row>
        <row r="8359">
          <cell r="R8359">
            <v>265.89</v>
          </cell>
        </row>
        <row r="8360">
          <cell r="R8360">
            <v>315.7</v>
          </cell>
        </row>
        <row r="8361">
          <cell r="R8361">
            <v>371.74</v>
          </cell>
        </row>
        <row r="8362">
          <cell r="R8362">
            <v>315.7</v>
          </cell>
        </row>
        <row r="8363">
          <cell r="R8363">
            <v>377</v>
          </cell>
        </row>
        <row r="8364">
          <cell r="R8364">
            <v>358.62</v>
          </cell>
        </row>
        <row r="8365">
          <cell r="R8365">
            <v>332.86</v>
          </cell>
        </row>
        <row r="8366">
          <cell r="R8366">
            <v>311.08999999999997</v>
          </cell>
        </row>
        <row r="8367">
          <cell r="R8367">
            <v>472.83</v>
          </cell>
        </row>
        <row r="8368">
          <cell r="R8368">
            <v>472.83</v>
          </cell>
        </row>
        <row r="8369">
          <cell r="R8369">
            <v>0</v>
          </cell>
        </row>
        <row r="8370">
          <cell r="R8370">
            <v>351.13</v>
          </cell>
        </row>
        <row r="8371">
          <cell r="R8371">
            <v>307.31</v>
          </cell>
        </row>
        <row r="8372">
          <cell r="R8372">
            <v>294.04000000000002</v>
          </cell>
        </row>
        <row r="8373">
          <cell r="R8373">
            <v>351.13</v>
          </cell>
        </row>
        <row r="8374">
          <cell r="R8374">
            <v>294.04000000000002</v>
          </cell>
        </row>
        <row r="8375">
          <cell r="R8375">
            <v>413.6</v>
          </cell>
        </row>
        <row r="8376">
          <cell r="R8376">
            <v>0</v>
          </cell>
        </row>
        <row r="8377">
          <cell r="R8377">
            <v>351.13</v>
          </cell>
        </row>
        <row r="8378">
          <cell r="R8378">
            <v>1817.72</v>
          </cell>
        </row>
        <row r="8379">
          <cell r="R8379">
            <v>564.64</v>
          </cell>
        </row>
        <row r="8380">
          <cell r="R8380">
            <v>387.56</v>
          </cell>
        </row>
        <row r="8381">
          <cell r="R8381">
            <v>564.64</v>
          </cell>
        </row>
        <row r="8382">
          <cell r="R8382">
            <v>387.56</v>
          </cell>
        </row>
        <row r="8383">
          <cell r="R8383">
            <v>0</v>
          </cell>
        </row>
        <row r="8384">
          <cell r="R8384">
            <v>0</v>
          </cell>
        </row>
        <row r="8385">
          <cell r="R8385">
            <v>564.64</v>
          </cell>
        </row>
        <row r="8386">
          <cell r="R8386">
            <v>0</v>
          </cell>
        </row>
        <row r="8387">
          <cell r="R8387">
            <v>347.46</v>
          </cell>
        </row>
        <row r="8388">
          <cell r="R8388">
            <v>0</v>
          </cell>
        </row>
        <row r="8389">
          <cell r="R8389">
            <v>290.95999999999998</v>
          </cell>
        </row>
        <row r="8390">
          <cell r="R8390">
            <v>302.42</v>
          </cell>
        </row>
        <row r="8391">
          <cell r="R8391">
            <v>0</v>
          </cell>
        </row>
        <row r="8392">
          <cell r="R8392">
            <v>315.7</v>
          </cell>
        </row>
        <row r="8393">
          <cell r="R8393">
            <v>297.81</v>
          </cell>
        </row>
        <row r="8394">
          <cell r="R8394">
            <v>377</v>
          </cell>
        </row>
        <row r="8395">
          <cell r="R8395">
            <v>315.7</v>
          </cell>
        </row>
        <row r="8396">
          <cell r="R8396">
            <v>376.32</v>
          </cell>
        </row>
        <row r="8397">
          <cell r="R8397">
            <v>0</v>
          </cell>
        </row>
        <row r="8398">
          <cell r="R8398">
            <v>356.12</v>
          </cell>
        </row>
        <row r="8399">
          <cell r="R8399">
            <v>294.04000000000002</v>
          </cell>
        </row>
        <row r="8400">
          <cell r="R8400">
            <v>351.13</v>
          </cell>
        </row>
        <row r="8401">
          <cell r="R8401">
            <v>294.04000000000002</v>
          </cell>
        </row>
        <row r="8402">
          <cell r="R8402">
            <v>0</v>
          </cell>
        </row>
        <row r="8403">
          <cell r="R8403">
            <v>351.13</v>
          </cell>
        </row>
        <row r="8404">
          <cell r="R8404">
            <v>389.7</v>
          </cell>
        </row>
        <row r="8405">
          <cell r="R8405">
            <v>387.56</v>
          </cell>
        </row>
        <row r="8406">
          <cell r="R8406">
            <v>0</v>
          </cell>
        </row>
        <row r="8407">
          <cell r="R8407">
            <v>387.56</v>
          </cell>
        </row>
        <row r="8408">
          <cell r="R8408">
            <v>389.7</v>
          </cell>
        </row>
        <row r="8409">
          <cell r="R8409">
            <v>387.56</v>
          </cell>
        </row>
        <row r="8410">
          <cell r="R8410">
            <v>6427.43</v>
          </cell>
        </row>
        <row r="8411">
          <cell r="R8411">
            <v>389.7</v>
          </cell>
        </row>
        <row r="8412">
          <cell r="R8412">
            <v>0</v>
          </cell>
        </row>
        <row r="8413">
          <cell r="R8413">
            <v>445.6</v>
          </cell>
        </row>
        <row r="8414">
          <cell r="R8414">
            <v>445.6</v>
          </cell>
        </row>
        <row r="8415">
          <cell r="R8415">
            <v>445.6</v>
          </cell>
        </row>
        <row r="8416">
          <cell r="R8416">
            <v>445.6</v>
          </cell>
        </row>
        <row r="8417">
          <cell r="R8417">
            <v>508.83</v>
          </cell>
        </row>
        <row r="8418">
          <cell r="R8418">
            <v>0</v>
          </cell>
        </row>
        <row r="8419">
          <cell r="R8419">
            <v>508.83</v>
          </cell>
        </row>
        <row r="8420">
          <cell r="R8420">
            <v>0</v>
          </cell>
        </row>
        <row r="8421">
          <cell r="R8421">
            <v>508.83</v>
          </cell>
        </row>
        <row r="8422">
          <cell r="R8422">
            <v>0</v>
          </cell>
        </row>
        <row r="8423">
          <cell r="R8423">
            <v>0</v>
          </cell>
        </row>
        <row r="8424">
          <cell r="R8424">
            <v>389.7</v>
          </cell>
        </row>
        <row r="8425">
          <cell r="R8425">
            <v>0</v>
          </cell>
        </row>
        <row r="8426">
          <cell r="R8426">
            <v>389.7</v>
          </cell>
        </row>
        <row r="8427">
          <cell r="R8427">
            <v>389.7</v>
          </cell>
        </row>
        <row r="8428">
          <cell r="R8428">
            <v>389.7</v>
          </cell>
        </row>
        <row r="8429">
          <cell r="R8429">
            <v>0</v>
          </cell>
        </row>
        <row r="8430">
          <cell r="R8430">
            <v>445.6</v>
          </cell>
        </row>
        <row r="8431">
          <cell r="R8431">
            <v>341.53</v>
          </cell>
        </row>
        <row r="8432">
          <cell r="R8432">
            <v>0</v>
          </cell>
        </row>
        <row r="8433">
          <cell r="R8433">
            <v>0</v>
          </cell>
        </row>
        <row r="8434">
          <cell r="R8434">
            <v>277.88</v>
          </cell>
        </row>
        <row r="8435">
          <cell r="R8435">
            <v>347.46</v>
          </cell>
        </row>
        <row r="8436">
          <cell r="R8436">
            <v>224.86</v>
          </cell>
        </row>
        <row r="8437">
          <cell r="R8437">
            <v>331.83</v>
          </cell>
        </row>
        <row r="8438">
          <cell r="R8438">
            <v>0</v>
          </cell>
        </row>
        <row r="8439">
          <cell r="R8439">
            <v>0</v>
          </cell>
        </row>
        <row r="8440">
          <cell r="R8440">
            <v>339.38</v>
          </cell>
        </row>
        <row r="8441">
          <cell r="R8441">
            <v>0</v>
          </cell>
        </row>
        <row r="8442">
          <cell r="R8442">
            <v>277.88</v>
          </cell>
        </row>
        <row r="8443">
          <cell r="R8443">
            <v>290.52</v>
          </cell>
        </row>
        <row r="8444">
          <cell r="R8444">
            <v>347.46</v>
          </cell>
        </row>
        <row r="8445">
          <cell r="R8445">
            <v>1867.74</v>
          </cell>
        </row>
        <row r="8446">
          <cell r="R8446">
            <v>0</v>
          </cell>
        </row>
        <row r="8447">
          <cell r="R8447">
            <v>0</v>
          </cell>
        </row>
        <row r="8448">
          <cell r="R8448">
            <v>265.89</v>
          </cell>
        </row>
        <row r="8449">
          <cell r="R8449">
            <v>0</v>
          </cell>
        </row>
        <row r="8450">
          <cell r="R8450">
            <v>0</v>
          </cell>
        </row>
        <row r="8451">
          <cell r="R8451">
            <v>265.89</v>
          </cell>
        </row>
        <row r="8452">
          <cell r="R8452">
            <v>0</v>
          </cell>
        </row>
        <row r="8453">
          <cell r="R8453">
            <v>317.51</v>
          </cell>
        </row>
        <row r="8454">
          <cell r="R8454">
            <v>0</v>
          </cell>
        </row>
        <row r="8455">
          <cell r="R8455">
            <v>0</v>
          </cell>
        </row>
        <row r="8456">
          <cell r="R8456">
            <v>260.16000000000003</v>
          </cell>
        </row>
        <row r="8457">
          <cell r="R8457">
            <v>260.16000000000003</v>
          </cell>
        </row>
        <row r="8458">
          <cell r="R8458">
            <v>8890.1200000000008</v>
          </cell>
        </row>
        <row r="8459">
          <cell r="R8459">
            <v>331.83</v>
          </cell>
        </row>
        <row r="8460">
          <cell r="R8460">
            <v>347.46</v>
          </cell>
        </row>
        <row r="8461">
          <cell r="R8461">
            <v>347.46</v>
          </cell>
        </row>
        <row r="8462">
          <cell r="R8462">
            <v>306.5</v>
          </cell>
        </row>
        <row r="8463">
          <cell r="R8463">
            <v>277.88</v>
          </cell>
        </row>
        <row r="8464">
          <cell r="R8464">
            <v>0</v>
          </cell>
        </row>
        <row r="8465">
          <cell r="R8465">
            <v>0</v>
          </cell>
        </row>
        <row r="8466">
          <cell r="R8466">
            <v>0</v>
          </cell>
        </row>
        <row r="8467">
          <cell r="R8467">
            <v>0</v>
          </cell>
        </row>
        <row r="8468">
          <cell r="R8468">
            <v>0</v>
          </cell>
        </row>
        <row r="8469">
          <cell r="R8469">
            <v>0</v>
          </cell>
        </row>
        <row r="8470">
          <cell r="R8470">
            <v>0</v>
          </cell>
        </row>
        <row r="8471">
          <cell r="R8471">
            <v>0</v>
          </cell>
        </row>
        <row r="8472">
          <cell r="R8472">
            <v>0</v>
          </cell>
        </row>
        <row r="8473">
          <cell r="R8473">
            <v>0</v>
          </cell>
        </row>
        <row r="8474">
          <cell r="R8474">
            <v>0</v>
          </cell>
        </row>
        <row r="8475">
          <cell r="R8475">
            <v>0</v>
          </cell>
        </row>
        <row r="8476">
          <cell r="R8476">
            <v>0</v>
          </cell>
        </row>
        <row r="8477">
          <cell r="R8477">
            <v>0</v>
          </cell>
        </row>
        <row r="8478">
          <cell r="R8478">
            <v>0</v>
          </cell>
        </row>
        <row r="8479">
          <cell r="R8479">
            <v>0</v>
          </cell>
        </row>
        <row r="8480">
          <cell r="R8480">
            <v>0</v>
          </cell>
        </row>
        <row r="8481">
          <cell r="R8481">
            <v>0</v>
          </cell>
        </row>
        <row r="8482">
          <cell r="R8482">
            <v>0</v>
          </cell>
        </row>
        <row r="8483">
          <cell r="R8483">
            <v>0</v>
          </cell>
        </row>
        <row r="8484">
          <cell r="R8484">
            <v>0</v>
          </cell>
        </row>
        <row r="8485">
          <cell r="R8485">
            <v>0</v>
          </cell>
        </row>
        <row r="8486">
          <cell r="R8486">
            <v>0</v>
          </cell>
        </row>
        <row r="8487">
          <cell r="R8487">
            <v>0</v>
          </cell>
        </row>
        <row r="8488">
          <cell r="R8488">
            <v>0</v>
          </cell>
        </row>
        <row r="8489">
          <cell r="R8489">
            <v>0</v>
          </cell>
        </row>
        <row r="8490">
          <cell r="R8490">
            <v>0</v>
          </cell>
        </row>
        <row r="8491">
          <cell r="R8491">
            <v>0</v>
          </cell>
        </row>
        <row r="8492">
          <cell r="R8492">
            <v>0</v>
          </cell>
        </row>
        <row r="8493">
          <cell r="R8493">
            <v>0</v>
          </cell>
        </row>
        <row r="8494">
          <cell r="R8494">
            <v>0</v>
          </cell>
        </row>
        <row r="8495">
          <cell r="R8495">
            <v>0</v>
          </cell>
        </row>
        <row r="8496">
          <cell r="R8496">
            <v>0</v>
          </cell>
        </row>
        <row r="8497">
          <cell r="R8497">
            <v>0</v>
          </cell>
        </row>
        <row r="8498">
          <cell r="R8498">
            <v>0</v>
          </cell>
        </row>
        <row r="8499">
          <cell r="R8499">
            <v>0</v>
          </cell>
        </row>
        <row r="8500">
          <cell r="R8500">
            <v>0</v>
          </cell>
        </row>
        <row r="8501">
          <cell r="R8501">
            <v>0</v>
          </cell>
        </row>
        <row r="8502">
          <cell r="R8502">
            <v>0</v>
          </cell>
        </row>
        <row r="8503">
          <cell r="R8503">
            <v>0</v>
          </cell>
        </row>
        <row r="8504">
          <cell r="R8504">
            <v>0</v>
          </cell>
        </row>
        <row r="8505">
          <cell r="R8505">
            <v>0</v>
          </cell>
        </row>
        <row r="8506">
          <cell r="R8506">
            <v>0</v>
          </cell>
        </row>
        <row r="8507">
          <cell r="R8507">
            <v>0</v>
          </cell>
        </row>
        <row r="8508">
          <cell r="R8508">
            <v>0</v>
          </cell>
        </row>
        <row r="8509">
          <cell r="R8509">
            <v>0</v>
          </cell>
        </row>
        <row r="8510">
          <cell r="R8510">
            <v>192.35</v>
          </cell>
        </row>
        <row r="8511">
          <cell r="R8511">
            <v>448.23</v>
          </cell>
        </row>
        <row r="8512">
          <cell r="R8512">
            <v>911.76</v>
          </cell>
        </row>
        <row r="8513">
          <cell r="R8513">
            <v>0</v>
          </cell>
        </row>
        <row r="8514">
          <cell r="R8514">
            <v>2021.48</v>
          </cell>
        </row>
        <row r="8515">
          <cell r="R8515">
            <v>3026.1</v>
          </cell>
        </row>
        <row r="8516">
          <cell r="R8516">
            <v>4806.1099999999997</v>
          </cell>
        </row>
        <row r="8517">
          <cell r="R8517">
            <v>3354.27</v>
          </cell>
        </row>
        <row r="8518">
          <cell r="R8518">
            <v>3706.82</v>
          </cell>
        </row>
        <row r="8519">
          <cell r="R8519">
            <v>3247.27</v>
          </cell>
        </row>
        <row r="8520">
          <cell r="R8520">
            <v>3239.89</v>
          </cell>
        </row>
        <row r="8521">
          <cell r="R8521">
            <v>7936.26</v>
          </cell>
        </row>
        <row r="8522">
          <cell r="R8522">
            <v>4958.6400000000003</v>
          </cell>
        </row>
        <row r="8523">
          <cell r="R8523">
            <v>1250.9100000000001</v>
          </cell>
        </row>
        <row r="8524">
          <cell r="R8524">
            <v>1486</v>
          </cell>
        </row>
        <row r="8525">
          <cell r="R8525">
            <v>1546.9</v>
          </cell>
        </row>
        <row r="8526">
          <cell r="R8526">
            <v>842.33</v>
          </cell>
        </row>
        <row r="8527">
          <cell r="R8527">
            <v>1642.29</v>
          </cell>
        </row>
        <row r="8528">
          <cell r="R8528">
            <v>1609.87</v>
          </cell>
        </row>
        <row r="8529">
          <cell r="R8529">
            <v>1652.78</v>
          </cell>
        </row>
        <row r="8530">
          <cell r="R8530">
            <v>1171.3499999999999</v>
          </cell>
        </row>
        <row r="8531">
          <cell r="R8531">
            <v>1059.52</v>
          </cell>
        </row>
        <row r="8532">
          <cell r="R8532">
            <v>1060.97</v>
          </cell>
        </row>
        <row r="8533">
          <cell r="R8533">
            <v>1584.63</v>
          </cell>
        </row>
        <row r="8534">
          <cell r="R8534">
            <v>1302.3699999999999</v>
          </cell>
        </row>
        <row r="8535">
          <cell r="R8535">
            <v>1691.19</v>
          </cell>
        </row>
        <row r="8536">
          <cell r="R8536">
            <v>1262.74</v>
          </cell>
        </row>
        <row r="8537">
          <cell r="R8537">
            <v>1043.08</v>
          </cell>
        </row>
        <row r="8538">
          <cell r="R8538">
            <v>1207.97</v>
          </cell>
        </row>
        <row r="8539">
          <cell r="R8539">
            <v>1377.05</v>
          </cell>
        </row>
        <row r="8540">
          <cell r="R8540">
            <v>981.15</v>
          </cell>
        </row>
        <row r="8541">
          <cell r="R8541">
            <v>950.12</v>
          </cell>
        </row>
        <row r="8542">
          <cell r="R8542">
            <v>658.38</v>
          </cell>
        </row>
        <row r="8543">
          <cell r="R8543">
            <v>1492.52</v>
          </cell>
        </row>
        <row r="8544">
          <cell r="R8544">
            <v>1164.56</v>
          </cell>
        </row>
        <row r="8545">
          <cell r="R8545">
            <v>1334.1</v>
          </cell>
        </row>
        <row r="8546">
          <cell r="R8546">
            <v>658.8</v>
          </cell>
        </row>
        <row r="8547">
          <cell r="R8547">
            <v>1119.1099999999999</v>
          </cell>
        </row>
        <row r="8548">
          <cell r="R8548">
            <v>599.11</v>
          </cell>
        </row>
        <row r="8549">
          <cell r="R8549">
            <v>654.29999999999995</v>
          </cell>
        </row>
        <row r="8550">
          <cell r="R8550">
            <v>604.37</v>
          </cell>
        </row>
        <row r="8551">
          <cell r="R8551">
            <v>922.57</v>
          </cell>
        </row>
        <row r="8552">
          <cell r="R8552">
            <v>970.22</v>
          </cell>
        </row>
        <row r="8553">
          <cell r="R8553">
            <v>600.42999999999995</v>
          </cell>
        </row>
        <row r="8554">
          <cell r="R8554">
            <v>599.11</v>
          </cell>
        </row>
        <row r="8555">
          <cell r="R8555">
            <v>728.35</v>
          </cell>
        </row>
        <row r="8556">
          <cell r="R8556">
            <v>693.09</v>
          </cell>
        </row>
        <row r="8557">
          <cell r="R8557">
            <v>732.78</v>
          </cell>
        </row>
        <row r="8558">
          <cell r="R8558">
            <v>654.42999999999995</v>
          </cell>
        </row>
        <row r="8559">
          <cell r="R8559">
            <v>644.26</v>
          </cell>
        </row>
        <row r="8560">
          <cell r="R8560">
            <v>541.49</v>
          </cell>
        </row>
        <row r="8561">
          <cell r="R8561">
            <v>834</v>
          </cell>
        </row>
        <row r="8562">
          <cell r="R8562">
            <v>731.39</v>
          </cell>
        </row>
        <row r="8563">
          <cell r="R8563">
            <v>556.89</v>
          </cell>
        </row>
        <row r="8564">
          <cell r="R8564">
            <v>575.15</v>
          </cell>
        </row>
        <row r="8565">
          <cell r="R8565">
            <v>864.17</v>
          </cell>
        </row>
        <row r="8566">
          <cell r="R8566">
            <v>595.23</v>
          </cell>
        </row>
        <row r="8567">
          <cell r="R8567">
            <v>1081.68</v>
          </cell>
        </row>
        <row r="8568">
          <cell r="R8568">
            <v>704.73</v>
          </cell>
        </row>
        <row r="8569">
          <cell r="R8569">
            <v>247.78</v>
          </cell>
        </row>
        <row r="8570">
          <cell r="R8570">
            <v>380.98</v>
          </cell>
        </row>
        <row r="8571">
          <cell r="R8571">
            <v>247.78</v>
          </cell>
        </row>
        <row r="8572">
          <cell r="R8572">
            <v>255.95</v>
          </cell>
        </row>
        <row r="8573">
          <cell r="R8573">
            <v>253.29</v>
          </cell>
        </row>
        <row r="8574">
          <cell r="R8574">
            <v>481.27</v>
          </cell>
        </row>
        <row r="8575">
          <cell r="R8575">
            <v>386.76</v>
          </cell>
        </row>
        <row r="8576">
          <cell r="R8576">
            <v>256.72000000000003</v>
          </cell>
        </row>
        <row r="8577">
          <cell r="R8577">
            <v>230.72</v>
          </cell>
        </row>
        <row r="8578">
          <cell r="R8578">
            <v>284.22000000000003</v>
          </cell>
        </row>
        <row r="8579">
          <cell r="R8579">
            <v>265.69</v>
          </cell>
        </row>
        <row r="8580">
          <cell r="R8580">
            <v>196.25</v>
          </cell>
        </row>
        <row r="8581">
          <cell r="R8581">
            <v>300.14999999999998</v>
          </cell>
        </row>
        <row r="8582">
          <cell r="R8582">
            <v>216.85</v>
          </cell>
        </row>
        <row r="8583">
          <cell r="R8583">
            <v>194.34</v>
          </cell>
        </row>
        <row r="8584">
          <cell r="R8584">
            <v>300.33999999999997</v>
          </cell>
        </row>
        <row r="8585">
          <cell r="R8585">
            <v>224.15</v>
          </cell>
        </row>
        <row r="8586">
          <cell r="R8586">
            <v>224.86</v>
          </cell>
        </row>
        <row r="8587">
          <cell r="R8587">
            <v>3282.14</v>
          </cell>
        </row>
        <row r="8588">
          <cell r="R8588">
            <v>3365.26</v>
          </cell>
        </row>
        <row r="8589">
          <cell r="R8589">
            <v>1999.5</v>
          </cell>
        </row>
        <row r="8590">
          <cell r="R8590">
            <v>3823.14</v>
          </cell>
        </row>
        <row r="8591">
          <cell r="R8591">
            <v>3174.18</v>
          </cell>
        </row>
        <row r="8592">
          <cell r="R8592">
            <v>2105.2800000000002</v>
          </cell>
        </row>
        <row r="8593">
          <cell r="R8593">
            <v>2077.1</v>
          </cell>
        </row>
        <row r="8594">
          <cell r="R8594">
            <v>3016.4</v>
          </cell>
        </row>
        <row r="8595">
          <cell r="R8595">
            <v>2175.75</v>
          </cell>
        </row>
        <row r="8596">
          <cell r="R8596">
            <v>3016.4</v>
          </cell>
        </row>
        <row r="8597">
          <cell r="R8597">
            <v>1968.06</v>
          </cell>
        </row>
        <row r="8598">
          <cell r="R8598">
            <v>3082.26</v>
          </cell>
        </row>
        <row r="8599">
          <cell r="R8599">
            <v>1844.2</v>
          </cell>
        </row>
        <row r="8600">
          <cell r="R8600">
            <v>3108.76</v>
          </cell>
        </row>
        <row r="8601">
          <cell r="R8601">
            <v>3065.58</v>
          </cell>
        </row>
        <row r="8602">
          <cell r="R8602">
            <v>1798.56</v>
          </cell>
        </row>
        <row r="8603">
          <cell r="R8603">
            <v>2102.4699999999998</v>
          </cell>
        </row>
        <row r="8604">
          <cell r="R8604">
            <v>5032.84</v>
          </cell>
        </row>
        <row r="8605">
          <cell r="R8605">
            <v>2172.0100000000002</v>
          </cell>
        </row>
        <row r="8606">
          <cell r="R8606">
            <v>2109.02</v>
          </cell>
        </row>
        <row r="8607">
          <cell r="R8607">
            <v>3383.07</v>
          </cell>
        </row>
        <row r="8608">
          <cell r="R8608">
            <v>2865.12</v>
          </cell>
        </row>
        <row r="8609">
          <cell r="R8609">
            <v>2562.89</v>
          </cell>
        </row>
        <row r="8610">
          <cell r="R8610">
            <v>2404.2800000000002</v>
          </cell>
        </row>
        <row r="8611">
          <cell r="R8611">
            <v>3803.92</v>
          </cell>
        </row>
        <row r="8612">
          <cell r="R8612">
            <v>0</v>
          </cell>
        </row>
        <row r="8613">
          <cell r="R8613">
            <v>0</v>
          </cell>
        </row>
        <row r="8614">
          <cell r="R8614">
            <v>0</v>
          </cell>
        </row>
        <row r="8615">
          <cell r="R8615">
            <v>0</v>
          </cell>
        </row>
        <row r="8616">
          <cell r="R8616">
            <v>0</v>
          </cell>
        </row>
        <row r="8617">
          <cell r="R8617">
            <v>0</v>
          </cell>
        </row>
        <row r="8618">
          <cell r="R8618">
            <v>0</v>
          </cell>
        </row>
        <row r="8619">
          <cell r="R8619">
            <v>0</v>
          </cell>
        </row>
        <row r="8620">
          <cell r="R8620">
            <v>0</v>
          </cell>
        </row>
        <row r="8621">
          <cell r="R8621">
            <v>0</v>
          </cell>
        </row>
        <row r="8622">
          <cell r="R8622">
            <v>0</v>
          </cell>
        </row>
        <row r="8623">
          <cell r="R8623">
            <v>0</v>
          </cell>
        </row>
        <row r="8624">
          <cell r="R8624">
            <v>0</v>
          </cell>
        </row>
        <row r="8625">
          <cell r="R8625">
            <v>0</v>
          </cell>
        </row>
        <row r="8626">
          <cell r="R8626">
            <v>0</v>
          </cell>
        </row>
        <row r="8627">
          <cell r="R8627">
            <v>0</v>
          </cell>
        </row>
        <row r="8628">
          <cell r="R8628">
            <v>0</v>
          </cell>
        </row>
        <row r="8629">
          <cell r="R8629">
            <v>0</v>
          </cell>
        </row>
        <row r="8630">
          <cell r="R8630">
            <v>0</v>
          </cell>
        </row>
        <row r="8631">
          <cell r="R8631">
            <v>0</v>
          </cell>
        </row>
        <row r="8632">
          <cell r="R8632">
            <v>0</v>
          </cell>
        </row>
        <row r="8633">
          <cell r="R8633">
            <v>0</v>
          </cell>
        </row>
        <row r="8634">
          <cell r="R8634">
            <v>0</v>
          </cell>
        </row>
        <row r="8635">
          <cell r="R8635">
            <v>0</v>
          </cell>
        </row>
        <row r="8636">
          <cell r="R8636">
            <v>0</v>
          </cell>
        </row>
        <row r="8637">
          <cell r="R8637">
            <v>0</v>
          </cell>
        </row>
        <row r="8638">
          <cell r="R8638">
            <v>0</v>
          </cell>
        </row>
        <row r="8639">
          <cell r="R8639">
            <v>0</v>
          </cell>
        </row>
        <row r="8640">
          <cell r="R8640">
            <v>0</v>
          </cell>
        </row>
        <row r="8641">
          <cell r="R8641">
            <v>2270.75</v>
          </cell>
        </row>
        <row r="8642">
          <cell r="R8642">
            <v>5024.18</v>
          </cell>
        </row>
        <row r="8643">
          <cell r="R8643">
            <v>4524</v>
          </cell>
        </row>
        <row r="8644">
          <cell r="R8644">
            <v>3812.52</v>
          </cell>
        </row>
        <row r="8645">
          <cell r="R8645">
            <v>3510.46</v>
          </cell>
        </row>
        <row r="8646">
          <cell r="R8646">
            <v>2339.58</v>
          </cell>
        </row>
        <row r="8647">
          <cell r="R8647">
            <v>2340.5100000000002</v>
          </cell>
        </row>
        <row r="8648">
          <cell r="R8648">
            <v>3819.61</v>
          </cell>
        </row>
        <row r="8649">
          <cell r="R8649">
            <v>2340.5100000000002</v>
          </cell>
        </row>
        <row r="8650">
          <cell r="R8650">
            <v>0</v>
          </cell>
        </row>
        <row r="8651">
          <cell r="R8651">
            <v>0</v>
          </cell>
        </row>
        <row r="8652">
          <cell r="R8652">
            <v>0</v>
          </cell>
        </row>
        <row r="8653">
          <cell r="R8653">
            <v>0</v>
          </cell>
        </row>
        <row r="8654">
          <cell r="R8654">
            <v>0</v>
          </cell>
        </row>
        <row r="8655">
          <cell r="R8655">
            <v>0</v>
          </cell>
        </row>
        <row r="8656">
          <cell r="R8656">
            <v>0</v>
          </cell>
        </row>
        <row r="8657">
          <cell r="R8657">
            <v>0</v>
          </cell>
        </row>
        <row r="8658">
          <cell r="R8658">
            <v>0</v>
          </cell>
        </row>
        <row r="8659">
          <cell r="R8659">
            <v>0</v>
          </cell>
        </row>
        <row r="8660">
          <cell r="R8660">
            <v>0</v>
          </cell>
        </row>
        <row r="8661">
          <cell r="R8661">
            <v>0</v>
          </cell>
        </row>
        <row r="8662">
          <cell r="R8662">
            <v>0</v>
          </cell>
        </row>
        <row r="8663">
          <cell r="R8663">
            <v>0</v>
          </cell>
        </row>
        <row r="8664">
          <cell r="R8664">
            <v>0</v>
          </cell>
        </row>
        <row r="8665">
          <cell r="R8665">
            <v>0</v>
          </cell>
        </row>
        <row r="8666">
          <cell r="R8666">
            <v>0</v>
          </cell>
        </row>
        <row r="8667">
          <cell r="R8667">
            <v>0</v>
          </cell>
        </row>
        <row r="8668">
          <cell r="R8668">
            <v>0</v>
          </cell>
        </row>
        <row r="8669">
          <cell r="R8669">
            <v>0</v>
          </cell>
        </row>
        <row r="8670">
          <cell r="R8670">
            <v>9382.4</v>
          </cell>
        </row>
        <row r="8671">
          <cell r="R8671">
            <v>9607.08</v>
          </cell>
        </row>
        <row r="8672">
          <cell r="R8672">
            <v>10679.7</v>
          </cell>
        </row>
        <row r="8673">
          <cell r="R8673">
            <v>8585.8799999999992</v>
          </cell>
        </row>
        <row r="8674">
          <cell r="R8674">
            <v>8933.7800000000007</v>
          </cell>
        </row>
        <row r="8675">
          <cell r="R8675">
            <v>8402.7099999999991</v>
          </cell>
        </row>
        <row r="8676">
          <cell r="R8676">
            <v>13330.25</v>
          </cell>
        </row>
        <row r="8677">
          <cell r="R8677">
            <v>13297.55</v>
          </cell>
        </row>
        <row r="8678">
          <cell r="R8678">
            <v>9197.7999999999993</v>
          </cell>
        </row>
        <row r="8679">
          <cell r="R8679">
            <v>9116.74</v>
          </cell>
        </row>
        <row r="8680">
          <cell r="R8680">
            <v>12388.83</v>
          </cell>
        </row>
        <row r="8681">
          <cell r="R8681">
            <v>8607.2000000000007</v>
          </cell>
        </row>
        <row r="8682">
          <cell r="R8682">
            <v>8056.54</v>
          </cell>
        </row>
        <row r="8683">
          <cell r="R8683">
            <v>14762.6</v>
          </cell>
        </row>
        <row r="8684">
          <cell r="R8684">
            <v>9622</v>
          </cell>
        </row>
        <row r="8685">
          <cell r="R8685">
            <v>11011.12</v>
          </cell>
        </row>
        <row r="8686">
          <cell r="R8686">
            <v>9926.76</v>
          </cell>
        </row>
        <row r="8687">
          <cell r="R8687">
            <v>9294.1299999999992</v>
          </cell>
        </row>
        <row r="8688">
          <cell r="R8688">
            <v>9841.49</v>
          </cell>
        </row>
        <row r="8689">
          <cell r="R8689">
            <v>10923.87</v>
          </cell>
        </row>
        <row r="8690">
          <cell r="R8690">
            <v>11127.68</v>
          </cell>
        </row>
        <row r="8691">
          <cell r="R8691">
            <v>9297.42</v>
          </cell>
        </row>
        <row r="8692">
          <cell r="R8692">
            <v>9926.76</v>
          </cell>
        </row>
        <row r="8693">
          <cell r="R8693">
            <v>14534.84</v>
          </cell>
        </row>
        <row r="8694">
          <cell r="R8694">
            <v>9297.42</v>
          </cell>
        </row>
        <row r="8695">
          <cell r="R8695">
            <v>9348.58</v>
          </cell>
        </row>
        <row r="8696">
          <cell r="R8696">
            <v>14656.02</v>
          </cell>
        </row>
        <row r="8697">
          <cell r="R8697">
            <v>7917.98</v>
          </cell>
        </row>
        <row r="8698">
          <cell r="R8698">
            <v>7777.4</v>
          </cell>
        </row>
        <row r="8699">
          <cell r="R8699">
            <v>10678.71</v>
          </cell>
        </row>
        <row r="8700">
          <cell r="R8700">
            <v>12188.42</v>
          </cell>
        </row>
        <row r="8701">
          <cell r="R8701">
            <v>10267.040000000001</v>
          </cell>
        </row>
        <row r="8702">
          <cell r="R8702">
            <v>8664.6299999999992</v>
          </cell>
        </row>
        <row r="8703">
          <cell r="R8703">
            <v>5420.26</v>
          </cell>
        </row>
        <row r="8704">
          <cell r="R8704">
            <v>13798.53</v>
          </cell>
        </row>
        <row r="8705">
          <cell r="R8705">
            <v>9808.74</v>
          </cell>
        </row>
        <row r="8706">
          <cell r="R8706">
            <v>7439.62</v>
          </cell>
        </row>
        <row r="8707">
          <cell r="R8707">
            <v>8597.6</v>
          </cell>
        </row>
        <row r="8708">
          <cell r="R8708">
            <v>11992.99</v>
          </cell>
        </row>
        <row r="8709">
          <cell r="R8709">
            <v>6444.9</v>
          </cell>
        </row>
        <row r="8710">
          <cell r="R8710">
            <v>7441.45</v>
          </cell>
        </row>
        <row r="8711">
          <cell r="R8711">
            <v>11817.13</v>
          </cell>
        </row>
        <row r="8712">
          <cell r="R8712">
            <v>7138.77</v>
          </cell>
        </row>
        <row r="8713">
          <cell r="R8713">
            <v>10348.549999999999</v>
          </cell>
        </row>
        <row r="8714">
          <cell r="R8714">
            <v>11775.91</v>
          </cell>
        </row>
        <row r="8715">
          <cell r="R8715">
            <v>9517.0300000000007</v>
          </cell>
        </row>
        <row r="8716">
          <cell r="R8716">
            <v>8379.18</v>
          </cell>
        </row>
        <row r="8717">
          <cell r="R8717">
            <v>7918.23</v>
          </cell>
        </row>
        <row r="8718">
          <cell r="R8718">
            <v>12024.43</v>
          </cell>
        </row>
        <row r="8719">
          <cell r="R8719">
            <v>7042.47</v>
          </cell>
        </row>
        <row r="8720">
          <cell r="R8720">
            <v>7847.65</v>
          </cell>
        </row>
        <row r="8721">
          <cell r="R8721">
            <v>7847.65</v>
          </cell>
        </row>
        <row r="8722">
          <cell r="R8722">
            <v>7373.83</v>
          </cell>
        </row>
        <row r="8723">
          <cell r="R8723">
            <v>7333.71</v>
          </cell>
        </row>
        <row r="8724">
          <cell r="R8724">
            <v>7963.62</v>
          </cell>
        </row>
        <row r="8725">
          <cell r="R8725">
            <v>8246.6299999999992</v>
          </cell>
        </row>
        <row r="8726">
          <cell r="R8726">
            <v>7613.82</v>
          </cell>
        </row>
        <row r="8727">
          <cell r="R8727">
            <v>10708.13</v>
          </cell>
        </row>
        <row r="8728">
          <cell r="R8728">
            <v>6427.43</v>
          </cell>
        </row>
        <row r="8729">
          <cell r="R8729">
            <v>7103.79</v>
          </cell>
        </row>
        <row r="8730">
          <cell r="R8730">
            <v>10840.39</v>
          </cell>
        </row>
        <row r="8731">
          <cell r="R8731">
            <v>11543.02</v>
          </cell>
        </row>
        <row r="8732">
          <cell r="R8732">
            <v>6645.78</v>
          </cell>
        </row>
        <row r="8733">
          <cell r="R8733">
            <v>18947.099999999999</v>
          </cell>
        </row>
        <row r="8734">
          <cell r="R8734">
            <v>11762.2</v>
          </cell>
        </row>
        <row r="8735">
          <cell r="R8735">
            <v>7443.87</v>
          </cell>
        </row>
        <row r="8736">
          <cell r="R8736">
            <v>10966.33</v>
          </cell>
        </row>
        <row r="8737">
          <cell r="R8737">
            <v>8123.31</v>
          </cell>
        </row>
        <row r="8738">
          <cell r="R8738">
            <v>8119.99</v>
          </cell>
        </row>
        <row r="8739">
          <cell r="R8739">
            <v>7264.24</v>
          </cell>
        </row>
        <row r="8740">
          <cell r="R8740">
            <v>8026.4</v>
          </cell>
        </row>
        <row r="8741">
          <cell r="R8741">
            <v>10326.67</v>
          </cell>
        </row>
        <row r="8742">
          <cell r="R8742">
            <v>7184.07</v>
          </cell>
        </row>
        <row r="8743">
          <cell r="R8743">
            <v>5621</v>
          </cell>
        </row>
        <row r="8744">
          <cell r="R8744">
            <v>10122.84</v>
          </cell>
        </row>
        <row r="8745">
          <cell r="R8745">
            <v>6764.32</v>
          </cell>
        </row>
        <row r="8746">
          <cell r="R8746">
            <v>9990.26</v>
          </cell>
        </row>
        <row r="8747">
          <cell r="R8747">
            <v>7327.87</v>
          </cell>
        </row>
        <row r="8748">
          <cell r="R8748">
            <v>9030.77</v>
          </cell>
        </row>
        <row r="8749">
          <cell r="R8749">
            <v>7065.38</v>
          </cell>
        </row>
        <row r="8750">
          <cell r="R8750">
            <v>11603.34</v>
          </cell>
        </row>
        <row r="8751">
          <cell r="R8751">
            <v>7845.24</v>
          </cell>
        </row>
        <row r="8752">
          <cell r="R8752">
            <v>7698.41</v>
          </cell>
        </row>
        <row r="8753">
          <cell r="R8753">
            <v>7301.96</v>
          </cell>
        </row>
        <row r="8754">
          <cell r="R8754">
            <v>11476.74</v>
          </cell>
        </row>
        <row r="8755">
          <cell r="R8755">
            <v>16892.849999999999</v>
          </cell>
        </row>
        <row r="8756">
          <cell r="R8756">
            <v>6873.02</v>
          </cell>
        </row>
        <row r="8757">
          <cell r="R8757">
            <v>7815.75</v>
          </cell>
        </row>
        <row r="8758">
          <cell r="R8758">
            <v>7632.12</v>
          </cell>
        </row>
        <row r="8759">
          <cell r="R8759">
            <v>8682.77</v>
          </cell>
        </row>
        <row r="8760">
          <cell r="R8760">
            <v>8057.61</v>
          </cell>
        </row>
        <row r="8761">
          <cell r="R8761">
            <v>13180.3</v>
          </cell>
        </row>
        <row r="8762">
          <cell r="R8762">
            <v>6946.29</v>
          </cell>
        </row>
        <row r="8763">
          <cell r="R8763">
            <v>7234.41</v>
          </cell>
        </row>
        <row r="8764">
          <cell r="R8764">
            <v>7234.41</v>
          </cell>
        </row>
        <row r="8765">
          <cell r="R8765">
            <v>8123.31</v>
          </cell>
        </row>
        <row r="8766">
          <cell r="R8766">
            <v>7718.3</v>
          </cell>
        </row>
        <row r="8767">
          <cell r="R8767">
            <v>7718.3</v>
          </cell>
        </row>
        <row r="8768">
          <cell r="R8768">
            <v>9990.26</v>
          </cell>
        </row>
        <row r="8769">
          <cell r="R8769">
            <v>1504.01</v>
          </cell>
        </row>
        <row r="8770">
          <cell r="R8770">
            <v>2543.91</v>
          </cell>
        </row>
        <row r="8771">
          <cell r="R8771">
            <v>1504.01</v>
          </cell>
        </row>
        <row r="8772">
          <cell r="R8772">
            <v>2262.63</v>
          </cell>
        </row>
        <row r="8773">
          <cell r="R8773">
            <v>2021.58</v>
          </cell>
        </row>
        <row r="8774">
          <cell r="R8774">
            <v>1617.7</v>
          </cell>
        </row>
        <row r="8775">
          <cell r="R8775">
            <v>1693.23</v>
          </cell>
        </row>
        <row r="8776">
          <cell r="R8776">
            <v>2177.4</v>
          </cell>
        </row>
        <row r="8777">
          <cell r="R8777">
            <v>1821.39</v>
          </cell>
        </row>
        <row r="8778">
          <cell r="R8778">
            <v>1704.57</v>
          </cell>
        </row>
        <row r="8779">
          <cell r="R8779">
            <v>2208.73</v>
          </cell>
        </row>
        <row r="8780">
          <cell r="R8780">
            <v>1608.88</v>
          </cell>
        </row>
        <row r="8781">
          <cell r="R8781">
            <v>1798.97</v>
          </cell>
        </row>
        <row r="8782">
          <cell r="R8782">
            <v>1732.22</v>
          </cell>
        </row>
        <row r="8783">
          <cell r="R8783">
            <v>1255.57</v>
          </cell>
        </row>
        <row r="8784">
          <cell r="R8784">
            <v>1900.73</v>
          </cell>
        </row>
        <row r="8785">
          <cell r="R8785">
            <v>1764.33</v>
          </cell>
        </row>
        <row r="8786">
          <cell r="R8786">
            <v>2076.54</v>
          </cell>
        </row>
        <row r="8787">
          <cell r="R8787">
            <v>3180.89</v>
          </cell>
        </row>
        <row r="8788">
          <cell r="R8788">
            <v>2021.58</v>
          </cell>
        </row>
        <row r="8789">
          <cell r="R8789">
            <v>1969.9</v>
          </cell>
        </row>
        <row r="8790">
          <cell r="R8790">
            <v>1824.41</v>
          </cell>
        </row>
        <row r="8791">
          <cell r="R8791">
            <v>2362.0100000000002</v>
          </cell>
        </row>
        <row r="8792">
          <cell r="R8792">
            <v>1670.54</v>
          </cell>
        </row>
        <row r="8793">
          <cell r="R8793">
            <v>1807.71</v>
          </cell>
        </row>
        <row r="8794">
          <cell r="R8794">
            <v>2058.39</v>
          </cell>
        </row>
        <row r="8795">
          <cell r="R8795">
            <v>1527.2</v>
          </cell>
        </row>
        <row r="8796">
          <cell r="R8796">
            <v>2119.37</v>
          </cell>
        </row>
        <row r="8797">
          <cell r="R8797">
            <v>1865.95</v>
          </cell>
        </row>
        <row r="8798">
          <cell r="R8798">
            <v>1577.74</v>
          </cell>
        </row>
        <row r="8799">
          <cell r="R8799">
            <v>1995.34</v>
          </cell>
        </row>
        <row r="8800">
          <cell r="R8800">
            <v>2836.24</v>
          </cell>
        </row>
        <row r="8801">
          <cell r="R8801">
            <v>1749.68</v>
          </cell>
        </row>
        <row r="8802">
          <cell r="R8802">
            <v>3595.87</v>
          </cell>
        </row>
        <row r="8803">
          <cell r="R8803">
            <v>3737.41</v>
          </cell>
        </row>
        <row r="8804">
          <cell r="R8804">
            <v>1515.46</v>
          </cell>
        </row>
        <row r="8805">
          <cell r="R8805">
            <v>2536.91</v>
          </cell>
        </row>
        <row r="8806">
          <cell r="R8806">
            <v>1619.45</v>
          </cell>
        </row>
        <row r="8807">
          <cell r="R8807">
            <v>3433.15</v>
          </cell>
        </row>
        <row r="8808">
          <cell r="R8808">
            <v>1526.54</v>
          </cell>
        </row>
        <row r="8809">
          <cell r="R8809">
            <v>2867.49</v>
          </cell>
        </row>
        <row r="8810">
          <cell r="R8810">
            <v>1972.44</v>
          </cell>
        </row>
        <row r="8811">
          <cell r="R8811">
            <v>2021.58</v>
          </cell>
        </row>
        <row r="8812">
          <cell r="R8812">
            <v>1829.54</v>
          </cell>
        </row>
        <row r="8813">
          <cell r="R8813">
            <v>1497.92</v>
          </cell>
        </row>
        <row r="8814">
          <cell r="R8814">
            <v>1850.65</v>
          </cell>
        </row>
        <row r="8815">
          <cell r="R8815">
            <v>1779.09</v>
          </cell>
        </row>
        <row r="8816">
          <cell r="R8816">
            <v>2339.35</v>
          </cell>
        </row>
        <row r="8817">
          <cell r="R8817">
            <v>1978.76</v>
          </cell>
        </row>
        <row r="8818">
          <cell r="R8818">
            <v>3085.44</v>
          </cell>
        </row>
        <row r="8819">
          <cell r="R8819">
            <v>1853.19</v>
          </cell>
        </row>
        <row r="8820">
          <cell r="R8820">
            <v>1721.36</v>
          </cell>
        </row>
        <row r="8821">
          <cell r="R8821">
            <v>2515.29</v>
          </cell>
        </row>
        <row r="8822">
          <cell r="R8822">
            <v>1756.83</v>
          </cell>
        </row>
        <row r="8823">
          <cell r="R8823">
            <v>2087.09</v>
          </cell>
        </row>
        <row r="8824">
          <cell r="R8824">
            <v>1750.46</v>
          </cell>
        </row>
        <row r="8825">
          <cell r="R8825">
            <v>1525.64</v>
          </cell>
        </row>
        <row r="8826">
          <cell r="R8826">
            <v>1715.61</v>
          </cell>
        </row>
        <row r="8827">
          <cell r="R8827">
            <v>0</v>
          </cell>
        </row>
        <row r="8828">
          <cell r="R8828">
            <v>0</v>
          </cell>
        </row>
        <row r="8829">
          <cell r="R8829">
            <v>0</v>
          </cell>
        </row>
        <row r="8830">
          <cell r="R8830">
            <v>0</v>
          </cell>
        </row>
        <row r="8831">
          <cell r="R8831">
            <v>0</v>
          </cell>
        </row>
        <row r="8832">
          <cell r="R8832">
            <v>0</v>
          </cell>
        </row>
        <row r="8833">
          <cell r="R8833">
            <v>0</v>
          </cell>
        </row>
        <row r="8834">
          <cell r="R8834">
            <v>0</v>
          </cell>
        </row>
        <row r="8835">
          <cell r="R8835">
            <v>0</v>
          </cell>
        </row>
        <row r="8836">
          <cell r="R8836">
            <v>0</v>
          </cell>
        </row>
        <row r="8837">
          <cell r="R8837">
            <v>0</v>
          </cell>
        </row>
        <row r="8838">
          <cell r="R8838">
            <v>0</v>
          </cell>
        </row>
        <row r="8839">
          <cell r="R8839">
            <v>0</v>
          </cell>
        </row>
        <row r="8840">
          <cell r="R8840">
            <v>0</v>
          </cell>
        </row>
        <row r="8841">
          <cell r="R8841">
            <v>0</v>
          </cell>
        </row>
        <row r="8842">
          <cell r="R8842">
            <v>0</v>
          </cell>
        </row>
        <row r="8843">
          <cell r="R8843">
            <v>5733.62</v>
          </cell>
        </row>
        <row r="8844">
          <cell r="R8844">
            <v>2171.44</v>
          </cell>
        </row>
        <row r="8845">
          <cell r="R8845">
            <v>3273.61</v>
          </cell>
        </row>
        <row r="8846">
          <cell r="R8846">
            <v>2080.2399999999998</v>
          </cell>
        </row>
        <row r="8847">
          <cell r="R8847">
            <v>4638.79</v>
          </cell>
        </row>
        <row r="8848">
          <cell r="R8848">
            <v>5519.41</v>
          </cell>
        </row>
        <row r="8849">
          <cell r="R8849">
            <v>3472.53</v>
          </cell>
        </row>
        <row r="8850">
          <cell r="R8850">
            <v>1702.51</v>
          </cell>
        </row>
        <row r="8851">
          <cell r="R8851">
            <v>3573.75</v>
          </cell>
        </row>
        <row r="8852">
          <cell r="R8852">
            <v>3448.95</v>
          </cell>
        </row>
        <row r="8853">
          <cell r="R8853">
            <v>2828.12</v>
          </cell>
        </row>
        <row r="8854">
          <cell r="R8854">
            <v>2675.74</v>
          </cell>
        </row>
        <row r="8855">
          <cell r="R8855">
            <v>3343.84</v>
          </cell>
        </row>
        <row r="8856">
          <cell r="R8856">
            <v>3494.89</v>
          </cell>
        </row>
        <row r="8857">
          <cell r="R8857">
            <v>2437.27</v>
          </cell>
        </row>
        <row r="8858">
          <cell r="R8858">
            <v>2600.1999999999998</v>
          </cell>
        </row>
        <row r="8859">
          <cell r="R8859">
            <v>3478.95</v>
          </cell>
        </row>
        <row r="8860">
          <cell r="R8860">
            <v>3005.75</v>
          </cell>
        </row>
        <row r="8861">
          <cell r="R8861">
            <v>2381.59</v>
          </cell>
        </row>
        <row r="8862">
          <cell r="R8862">
            <v>4884.4799999999996</v>
          </cell>
        </row>
        <row r="8863">
          <cell r="R8863">
            <v>2249.19</v>
          </cell>
        </row>
        <row r="8864">
          <cell r="R8864">
            <v>2249.19</v>
          </cell>
        </row>
        <row r="8865">
          <cell r="R8865">
            <v>2899.25</v>
          </cell>
        </row>
        <row r="8866">
          <cell r="R8866">
            <v>3311.95</v>
          </cell>
        </row>
        <row r="8867">
          <cell r="R8867">
            <v>3459.76</v>
          </cell>
        </row>
        <row r="8868">
          <cell r="R8868">
            <v>2276.96</v>
          </cell>
        </row>
        <row r="8869">
          <cell r="R8869">
            <v>2520.84</v>
          </cell>
        </row>
        <row r="8870">
          <cell r="R8870">
            <v>2909.03</v>
          </cell>
        </row>
        <row r="8871">
          <cell r="R8871">
            <v>1947.26</v>
          </cell>
        </row>
        <row r="8872">
          <cell r="R8872">
            <v>5271.58</v>
          </cell>
        </row>
        <row r="8873">
          <cell r="R8873">
            <v>0</v>
          </cell>
        </row>
        <row r="8874">
          <cell r="R8874">
            <v>0</v>
          </cell>
        </row>
        <row r="8875">
          <cell r="R8875">
            <v>0</v>
          </cell>
        </row>
        <row r="8876">
          <cell r="R8876">
            <v>0</v>
          </cell>
        </row>
        <row r="8877">
          <cell r="R8877">
            <v>0</v>
          </cell>
        </row>
        <row r="8878">
          <cell r="R8878">
            <v>0</v>
          </cell>
        </row>
        <row r="8879">
          <cell r="R8879">
            <v>0</v>
          </cell>
        </row>
        <row r="8880">
          <cell r="R8880">
            <v>0</v>
          </cell>
        </row>
        <row r="8881">
          <cell r="R8881">
            <v>0</v>
          </cell>
        </row>
        <row r="8882">
          <cell r="R8882">
            <v>0</v>
          </cell>
        </row>
        <row r="8883">
          <cell r="R8883">
            <v>0</v>
          </cell>
        </row>
        <row r="8884">
          <cell r="R8884">
            <v>4588.84</v>
          </cell>
        </row>
        <row r="8885">
          <cell r="R8885">
            <v>3460.93</v>
          </cell>
        </row>
        <row r="8886">
          <cell r="R8886">
            <v>1647.48</v>
          </cell>
        </row>
        <row r="8887">
          <cell r="R8887">
            <v>1380.38</v>
          </cell>
        </row>
        <row r="8888">
          <cell r="R8888">
            <v>1461.77</v>
          </cell>
        </row>
        <row r="8889">
          <cell r="R8889">
            <v>1883.3</v>
          </cell>
        </row>
        <row r="8890">
          <cell r="R8890">
            <v>1380.38</v>
          </cell>
        </row>
        <row r="8891">
          <cell r="R8891">
            <v>1483.16</v>
          </cell>
        </row>
        <row r="8892">
          <cell r="R8892">
            <v>1802.27</v>
          </cell>
        </row>
        <row r="8893">
          <cell r="R8893">
            <v>1380.38</v>
          </cell>
        </row>
        <row r="8894">
          <cell r="R8894">
            <v>1687.67</v>
          </cell>
        </row>
        <row r="8895">
          <cell r="R8895">
            <v>1813.61</v>
          </cell>
        </row>
        <row r="8896">
          <cell r="R8896">
            <v>1396.58</v>
          </cell>
        </row>
        <row r="8897">
          <cell r="R8897">
            <v>2656.38</v>
          </cell>
        </row>
        <row r="8898">
          <cell r="R8898">
            <v>1533.17</v>
          </cell>
        </row>
        <row r="8899">
          <cell r="R8899">
            <v>2679</v>
          </cell>
        </row>
        <row r="8900">
          <cell r="R8900">
            <v>1944.07</v>
          </cell>
        </row>
        <row r="8901">
          <cell r="R8901">
            <v>1722.86</v>
          </cell>
        </row>
        <row r="8902">
          <cell r="R8902">
            <v>1712.23</v>
          </cell>
        </row>
        <row r="8903">
          <cell r="R8903">
            <v>2784.85</v>
          </cell>
        </row>
        <row r="8904">
          <cell r="R8904">
            <v>3299.05</v>
          </cell>
        </row>
        <row r="8905">
          <cell r="R8905">
            <v>2388.9699999999998</v>
          </cell>
        </row>
        <row r="8906">
          <cell r="R8906">
            <v>2533.83</v>
          </cell>
        </row>
        <row r="8907">
          <cell r="R8907">
            <v>1707.56</v>
          </cell>
        </row>
        <row r="8908">
          <cell r="R8908">
            <v>1850.97</v>
          </cell>
        </row>
        <row r="8909">
          <cell r="R8909">
            <v>1824.23</v>
          </cell>
        </row>
        <row r="8910">
          <cell r="R8910">
            <v>1663.71</v>
          </cell>
        </row>
        <row r="8911">
          <cell r="R8911">
            <v>1937.59</v>
          </cell>
        </row>
        <row r="8912">
          <cell r="R8912">
            <v>1921.41</v>
          </cell>
        </row>
        <row r="8913">
          <cell r="R8913">
            <v>2311.13</v>
          </cell>
        </row>
        <row r="8914">
          <cell r="R8914">
            <v>2642.54</v>
          </cell>
        </row>
        <row r="8915">
          <cell r="R8915">
            <v>2275.0700000000002</v>
          </cell>
        </row>
        <row r="8916">
          <cell r="R8916">
            <v>2971.52</v>
          </cell>
        </row>
        <row r="8917">
          <cell r="R8917">
            <v>2597.73</v>
          </cell>
        </row>
        <row r="8918">
          <cell r="R8918">
            <v>2931.87</v>
          </cell>
        </row>
        <row r="8919">
          <cell r="R8919">
            <v>1573.69</v>
          </cell>
        </row>
        <row r="8920">
          <cell r="R8920">
            <v>2932.46</v>
          </cell>
        </row>
        <row r="8921">
          <cell r="R8921">
            <v>0</v>
          </cell>
        </row>
        <row r="8922">
          <cell r="R8922">
            <v>0</v>
          </cell>
        </row>
        <row r="8923">
          <cell r="R8923">
            <v>0</v>
          </cell>
        </row>
        <row r="8924">
          <cell r="R8924">
            <v>0</v>
          </cell>
        </row>
        <row r="8925">
          <cell r="R8925">
            <v>0</v>
          </cell>
        </row>
        <row r="8926">
          <cell r="R8926">
            <v>0</v>
          </cell>
        </row>
        <row r="8927">
          <cell r="R8927">
            <v>0</v>
          </cell>
        </row>
        <row r="8928">
          <cell r="R8928">
            <v>0</v>
          </cell>
        </row>
        <row r="8929">
          <cell r="R8929">
            <v>0</v>
          </cell>
        </row>
        <row r="8930">
          <cell r="R8930">
            <v>0</v>
          </cell>
        </row>
        <row r="8931">
          <cell r="R8931">
            <v>0</v>
          </cell>
        </row>
        <row r="8932">
          <cell r="R8932">
            <v>1723.39</v>
          </cell>
        </row>
        <row r="8933">
          <cell r="R8933">
            <v>1149.95</v>
          </cell>
        </row>
        <row r="8934">
          <cell r="R8934">
            <v>1485.96</v>
          </cell>
        </row>
        <row r="8935">
          <cell r="R8935">
            <v>1415.84</v>
          </cell>
        </row>
        <row r="8936">
          <cell r="R8936">
            <v>1472.16</v>
          </cell>
        </row>
        <row r="8937">
          <cell r="R8937">
            <v>1070.94</v>
          </cell>
        </row>
        <row r="8938">
          <cell r="R8938">
            <v>1469.4</v>
          </cell>
        </row>
        <row r="8939">
          <cell r="R8939">
            <v>1215.1500000000001</v>
          </cell>
        </row>
        <row r="8940">
          <cell r="R8940">
            <v>1190.56</v>
          </cell>
        </row>
        <row r="8941">
          <cell r="R8941">
            <v>1366.36</v>
          </cell>
        </row>
        <row r="8942">
          <cell r="R8942">
            <v>1270.07</v>
          </cell>
        </row>
        <row r="8943">
          <cell r="R8943">
            <v>919.95</v>
          </cell>
        </row>
        <row r="8944">
          <cell r="R8944">
            <v>3083.17</v>
          </cell>
        </row>
        <row r="8945">
          <cell r="R8945">
            <v>2330.7800000000002</v>
          </cell>
        </row>
        <row r="8946">
          <cell r="R8946">
            <v>2350.86</v>
          </cell>
        </row>
        <row r="8947">
          <cell r="R8947">
            <v>1235.8399999999999</v>
          </cell>
        </row>
        <row r="8948">
          <cell r="R8948">
            <v>1999.46</v>
          </cell>
        </row>
        <row r="8949">
          <cell r="R8949">
            <v>2943.25</v>
          </cell>
        </row>
        <row r="8950">
          <cell r="R8950">
            <v>1972.1</v>
          </cell>
        </row>
        <row r="8951">
          <cell r="R8951">
            <v>2282.7199999999998</v>
          </cell>
        </row>
        <row r="8952">
          <cell r="R8952">
            <v>1294.3699999999999</v>
          </cell>
        </row>
        <row r="8953">
          <cell r="R8953">
            <v>1124.8599999999999</v>
          </cell>
        </row>
        <row r="8954">
          <cell r="R8954">
            <v>1472.65</v>
          </cell>
        </row>
        <row r="8955">
          <cell r="R8955">
            <v>1151.9100000000001</v>
          </cell>
        </row>
        <row r="8956">
          <cell r="R8956">
            <v>1151.9100000000001</v>
          </cell>
        </row>
        <row r="8957">
          <cell r="R8957">
            <v>1837.55</v>
          </cell>
        </row>
        <row r="8958">
          <cell r="R8958">
            <v>2492.0100000000002</v>
          </cell>
        </row>
        <row r="8959">
          <cell r="R8959">
            <v>1313.69</v>
          </cell>
        </row>
        <row r="8960">
          <cell r="R8960">
            <v>1270.6199999999999</v>
          </cell>
        </row>
        <row r="8961">
          <cell r="R8961">
            <v>1802.9</v>
          </cell>
        </row>
        <row r="8962">
          <cell r="R8962">
            <v>1624</v>
          </cell>
        </row>
        <row r="8963">
          <cell r="R8963">
            <v>1813.94</v>
          </cell>
        </row>
        <row r="8964">
          <cell r="R8964">
            <v>1172.3399999999999</v>
          </cell>
        </row>
        <row r="8965">
          <cell r="R8965">
            <v>5080.46</v>
          </cell>
        </row>
        <row r="8966">
          <cell r="R8966">
            <v>1246.8800000000001</v>
          </cell>
        </row>
        <row r="8967">
          <cell r="R8967">
            <v>1318.42</v>
          </cell>
        </row>
        <row r="8968">
          <cell r="R8968">
            <v>1106.6400000000001</v>
          </cell>
        </row>
        <row r="8969">
          <cell r="R8969">
            <v>1870.51</v>
          </cell>
        </row>
        <row r="8970">
          <cell r="R8970">
            <v>1786.33</v>
          </cell>
        </row>
        <row r="8971">
          <cell r="R8971">
            <v>1710.5</v>
          </cell>
        </row>
        <row r="8972">
          <cell r="R8972">
            <v>1942.04</v>
          </cell>
        </row>
        <row r="8973">
          <cell r="R8973">
            <v>1306.51</v>
          </cell>
        </row>
        <row r="8974">
          <cell r="R8974">
            <v>1505.84</v>
          </cell>
        </row>
        <row r="8975">
          <cell r="R8975">
            <v>1840.81</v>
          </cell>
        </row>
        <row r="8976">
          <cell r="R8976">
            <v>1547.34</v>
          </cell>
        </row>
        <row r="8977">
          <cell r="R8977">
            <v>1381.85</v>
          </cell>
        </row>
        <row r="8978">
          <cell r="R8978">
            <v>1118.23</v>
          </cell>
        </row>
        <row r="8979">
          <cell r="R8979">
            <v>1580.38</v>
          </cell>
        </row>
        <row r="8980">
          <cell r="R8980">
            <v>1077.3699999999999</v>
          </cell>
        </row>
        <row r="8981">
          <cell r="R8981">
            <v>2100.5100000000002</v>
          </cell>
        </row>
        <row r="8982">
          <cell r="R8982">
            <v>893.45</v>
          </cell>
        </row>
        <row r="8983">
          <cell r="R8983">
            <v>1777.36</v>
          </cell>
        </row>
        <row r="8984">
          <cell r="R8984">
            <v>1777.36</v>
          </cell>
        </row>
        <row r="8985">
          <cell r="R8985">
            <v>1777.36</v>
          </cell>
        </row>
        <row r="8986">
          <cell r="R8986">
            <v>1350.69</v>
          </cell>
        </row>
        <row r="8987">
          <cell r="R8987">
            <v>1229.21</v>
          </cell>
        </row>
        <row r="8988">
          <cell r="R8988">
            <v>1295.47</v>
          </cell>
        </row>
        <row r="8989">
          <cell r="R8989">
            <v>2385.9699999999998</v>
          </cell>
        </row>
        <row r="8990">
          <cell r="R8990">
            <v>1425.23</v>
          </cell>
        </row>
        <row r="8991">
          <cell r="R8991">
            <v>1196.08</v>
          </cell>
        </row>
        <row r="8992">
          <cell r="R8992">
            <v>2339.0300000000002</v>
          </cell>
        </row>
        <row r="8993">
          <cell r="R8993">
            <v>1209.8900000000001</v>
          </cell>
        </row>
        <row r="8994">
          <cell r="R8994">
            <v>2358.67</v>
          </cell>
        </row>
        <row r="8995">
          <cell r="R8995">
            <v>1218.72</v>
          </cell>
        </row>
        <row r="8996">
          <cell r="R8996">
            <v>1159.6400000000001</v>
          </cell>
        </row>
        <row r="8997">
          <cell r="R8997">
            <v>0</v>
          </cell>
        </row>
        <row r="8998">
          <cell r="R8998">
            <v>0</v>
          </cell>
        </row>
        <row r="8999">
          <cell r="R8999">
            <v>0</v>
          </cell>
        </row>
        <row r="9000">
          <cell r="R9000">
            <v>1418.82</v>
          </cell>
        </row>
        <row r="9001">
          <cell r="R9001">
            <v>1767.35</v>
          </cell>
        </row>
        <row r="9002">
          <cell r="R9002">
            <v>2017.81</v>
          </cell>
        </row>
        <row r="9003">
          <cell r="R9003">
            <v>1520.86</v>
          </cell>
        </row>
        <row r="9004">
          <cell r="R9004">
            <v>2490.0300000000002</v>
          </cell>
        </row>
        <row r="9005">
          <cell r="R9005">
            <v>2526.31</v>
          </cell>
        </row>
        <row r="9006">
          <cell r="R9006">
            <v>1692.08</v>
          </cell>
        </row>
        <row r="9007">
          <cell r="R9007">
            <v>2076.86</v>
          </cell>
        </row>
        <row r="9008">
          <cell r="R9008">
            <v>1903.3</v>
          </cell>
        </row>
        <row r="9009">
          <cell r="R9009">
            <v>1524.45</v>
          </cell>
        </row>
        <row r="9010">
          <cell r="R9010">
            <v>1524.45</v>
          </cell>
        </row>
        <row r="9011">
          <cell r="R9011">
            <v>1524.45</v>
          </cell>
        </row>
        <row r="9012">
          <cell r="R9012">
            <v>1607.66</v>
          </cell>
        </row>
        <row r="9013">
          <cell r="R9013">
            <v>1807.29</v>
          </cell>
        </row>
        <row r="9014">
          <cell r="R9014">
            <v>0</v>
          </cell>
        </row>
        <row r="9015">
          <cell r="R9015">
            <v>0</v>
          </cell>
        </row>
        <row r="9016">
          <cell r="R9016">
            <v>0</v>
          </cell>
        </row>
        <row r="9017">
          <cell r="R9017">
            <v>0</v>
          </cell>
        </row>
        <row r="9018">
          <cell r="R9018">
            <v>0</v>
          </cell>
        </row>
        <row r="9019">
          <cell r="R9019">
            <v>0</v>
          </cell>
        </row>
        <row r="9020">
          <cell r="R9020">
            <v>0</v>
          </cell>
        </row>
        <row r="9021">
          <cell r="R9021">
            <v>0</v>
          </cell>
        </row>
        <row r="9022">
          <cell r="R9022">
            <v>0</v>
          </cell>
        </row>
        <row r="9023">
          <cell r="R9023">
            <v>0</v>
          </cell>
        </row>
        <row r="9024">
          <cell r="R9024">
            <v>0</v>
          </cell>
        </row>
        <row r="9025">
          <cell r="R9025">
            <v>0</v>
          </cell>
        </row>
        <row r="9026">
          <cell r="R9026">
            <v>0</v>
          </cell>
        </row>
        <row r="9027">
          <cell r="R9027">
            <v>0</v>
          </cell>
        </row>
        <row r="9028">
          <cell r="R9028">
            <v>0</v>
          </cell>
        </row>
        <row r="9029">
          <cell r="R9029">
            <v>0</v>
          </cell>
        </row>
        <row r="9030">
          <cell r="R9030">
            <v>0</v>
          </cell>
        </row>
        <row r="9031">
          <cell r="R9031">
            <v>0</v>
          </cell>
        </row>
        <row r="9032">
          <cell r="R9032">
            <v>0</v>
          </cell>
        </row>
        <row r="9033">
          <cell r="R9033">
            <v>0</v>
          </cell>
        </row>
        <row r="9034">
          <cell r="R9034">
            <v>0</v>
          </cell>
        </row>
        <row r="9035">
          <cell r="R9035">
            <v>0</v>
          </cell>
        </row>
        <row r="9036">
          <cell r="R9036">
            <v>0</v>
          </cell>
        </row>
        <row r="9037">
          <cell r="R9037">
            <v>0</v>
          </cell>
        </row>
        <row r="9038">
          <cell r="R9038">
            <v>0</v>
          </cell>
        </row>
        <row r="9039">
          <cell r="R9039">
            <v>0</v>
          </cell>
        </row>
        <row r="9040">
          <cell r="R9040">
            <v>0</v>
          </cell>
        </row>
        <row r="9041">
          <cell r="R9041">
            <v>0</v>
          </cell>
        </row>
        <row r="9042">
          <cell r="R9042">
            <v>0</v>
          </cell>
        </row>
        <row r="9043">
          <cell r="R9043">
            <v>0</v>
          </cell>
        </row>
        <row r="9044">
          <cell r="R9044">
            <v>0</v>
          </cell>
        </row>
        <row r="9045">
          <cell r="R9045">
            <v>0</v>
          </cell>
        </row>
        <row r="9046">
          <cell r="R9046">
            <v>0</v>
          </cell>
        </row>
        <row r="9047">
          <cell r="R9047">
            <v>0</v>
          </cell>
        </row>
        <row r="9048">
          <cell r="R9048">
            <v>0</v>
          </cell>
        </row>
        <row r="9049">
          <cell r="R9049">
            <v>0</v>
          </cell>
        </row>
        <row r="9050">
          <cell r="R9050">
            <v>0</v>
          </cell>
        </row>
        <row r="9051">
          <cell r="R9051">
            <v>0</v>
          </cell>
        </row>
        <row r="9052">
          <cell r="R9052">
            <v>1917.49</v>
          </cell>
        </row>
        <row r="9053">
          <cell r="R9053">
            <v>1622.83</v>
          </cell>
        </row>
        <row r="9054">
          <cell r="R9054">
            <v>2193.46</v>
          </cell>
        </row>
        <row r="9055">
          <cell r="R9055">
            <v>2142.9699999999998</v>
          </cell>
        </row>
        <row r="9056">
          <cell r="R9056">
            <v>1730.71</v>
          </cell>
        </row>
        <row r="9057">
          <cell r="R9057">
            <v>2172.71</v>
          </cell>
        </row>
        <row r="9058">
          <cell r="R9058">
            <v>2297.41</v>
          </cell>
        </row>
        <row r="9059">
          <cell r="R9059">
            <v>1498.33</v>
          </cell>
        </row>
        <row r="9060">
          <cell r="R9060">
            <v>2422.41</v>
          </cell>
        </row>
        <row r="9061">
          <cell r="R9061">
            <v>1483.8</v>
          </cell>
        </row>
        <row r="9062">
          <cell r="R9062">
            <v>0</v>
          </cell>
        </row>
        <row r="9063">
          <cell r="R9063">
            <v>0</v>
          </cell>
        </row>
        <row r="9064">
          <cell r="R9064">
            <v>0</v>
          </cell>
        </row>
        <row r="9065">
          <cell r="R9065">
            <v>0</v>
          </cell>
        </row>
        <row r="9066">
          <cell r="R9066">
            <v>0</v>
          </cell>
        </row>
        <row r="9067">
          <cell r="R9067">
            <v>0</v>
          </cell>
        </row>
        <row r="9068">
          <cell r="R9068">
            <v>0</v>
          </cell>
        </row>
        <row r="9069">
          <cell r="R9069">
            <v>0</v>
          </cell>
        </row>
        <row r="9070">
          <cell r="R9070">
            <v>0</v>
          </cell>
        </row>
        <row r="9071">
          <cell r="R9071">
            <v>0</v>
          </cell>
        </row>
        <row r="9072">
          <cell r="R9072">
            <v>0</v>
          </cell>
        </row>
        <row r="9073">
          <cell r="R9073">
            <v>0</v>
          </cell>
        </row>
        <row r="9074">
          <cell r="R9074">
            <v>0</v>
          </cell>
        </row>
        <row r="9075">
          <cell r="R9075">
            <v>0</v>
          </cell>
        </row>
        <row r="9076">
          <cell r="R9076">
            <v>0</v>
          </cell>
        </row>
        <row r="9077">
          <cell r="R9077">
            <v>0</v>
          </cell>
        </row>
        <row r="9078">
          <cell r="R9078">
            <v>0</v>
          </cell>
        </row>
        <row r="9079">
          <cell r="R9079">
            <v>0</v>
          </cell>
        </row>
        <row r="9080">
          <cell r="R9080">
            <v>0</v>
          </cell>
        </row>
        <row r="9081">
          <cell r="R9081">
            <v>0</v>
          </cell>
        </row>
        <row r="9082">
          <cell r="R9082">
            <v>0</v>
          </cell>
        </row>
        <row r="9083">
          <cell r="R9083">
            <v>0</v>
          </cell>
        </row>
        <row r="9084">
          <cell r="R9084">
            <v>0</v>
          </cell>
        </row>
        <row r="9085">
          <cell r="R9085">
            <v>0</v>
          </cell>
        </row>
        <row r="9086">
          <cell r="R9086">
            <v>0</v>
          </cell>
        </row>
        <row r="9087">
          <cell r="R9087">
            <v>0</v>
          </cell>
        </row>
        <row r="9088">
          <cell r="R9088">
            <v>0</v>
          </cell>
        </row>
        <row r="9089">
          <cell r="R9089">
            <v>0</v>
          </cell>
        </row>
        <row r="9090">
          <cell r="R9090">
            <v>0</v>
          </cell>
        </row>
        <row r="9091">
          <cell r="R9091">
            <v>0</v>
          </cell>
        </row>
        <row r="9092">
          <cell r="R9092">
            <v>0</v>
          </cell>
        </row>
        <row r="9093">
          <cell r="R9093">
            <v>0</v>
          </cell>
        </row>
        <row r="9094">
          <cell r="R9094">
            <v>0</v>
          </cell>
        </row>
        <row r="9095">
          <cell r="R9095">
            <v>0</v>
          </cell>
        </row>
        <row r="9096">
          <cell r="R9096">
            <v>0</v>
          </cell>
        </row>
        <row r="9097">
          <cell r="R9097">
            <v>0</v>
          </cell>
        </row>
        <row r="9098">
          <cell r="R9098">
            <v>0</v>
          </cell>
        </row>
        <row r="9099">
          <cell r="R9099">
            <v>0</v>
          </cell>
        </row>
        <row r="9100">
          <cell r="R9100">
            <v>0</v>
          </cell>
        </row>
        <row r="9101">
          <cell r="R9101">
            <v>0</v>
          </cell>
        </row>
        <row r="9102">
          <cell r="R9102">
            <v>0</v>
          </cell>
        </row>
        <row r="9103">
          <cell r="R9103">
            <v>0</v>
          </cell>
        </row>
        <row r="9104">
          <cell r="R9104">
            <v>0</v>
          </cell>
        </row>
        <row r="9105">
          <cell r="R9105">
            <v>0</v>
          </cell>
        </row>
        <row r="9106">
          <cell r="R9106">
            <v>0</v>
          </cell>
        </row>
        <row r="9107">
          <cell r="R9107">
            <v>0</v>
          </cell>
        </row>
        <row r="9108">
          <cell r="R9108">
            <v>0</v>
          </cell>
        </row>
        <row r="9109">
          <cell r="R9109">
            <v>0</v>
          </cell>
        </row>
        <row r="9110">
          <cell r="R9110">
            <v>0</v>
          </cell>
        </row>
        <row r="9111">
          <cell r="R9111">
            <v>0</v>
          </cell>
        </row>
        <row r="9112">
          <cell r="R9112">
            <v>0</v>
          </cell>
        </row>
        <row r="9113">
          <cell r="R9113">
            <v>0</v>
          </cell>
        </row>
        <row r="9114">
          <cell r="R9114">
            <v>0</v>
          </cell>
        </row>
        <row r="9115">
          <cell r="R9115">
            <v>0</v>
          </cell>
        </row>
        <row r="9116">
          <cell r="R9116">
            <v>0</v>
          </cell>
        </row>
        <row r="9117">
          <cell r="R9117">
            <v>2110.8000000000002</v>
          </cell>
        </row>
        <row r="9118">
          <cell r="R9118">
            <v>2383.83</v>
          </cell>
        </row>
        <row r="9119">
          <cell r="R9119">
            <v>2030.27</v>
          </cell>
        </row>
        <row r="9120">
          <cell r="R9120">
            <v>2260.21</v>
          </cell>
        </row>
        <row r="9121">
          <cell r="R9121">
            <v>1851.57</v>
          </cell>
        </row>
        <row r="9122">
          <cell r="R9122">
            <v>2052.96</v>
          </cell>
        </row>
        <row r="9123">
          <cell r="R9123">
            <v>2052.96</v>
          </cell>
        </row>
        <row r="9124">
          <cell r="R9124">
            <v>1759</v>
          </cell>
        </row>
        <row r="9125">
          <cell r="R9125">
            <v>2052.96</v>
          </cell>
        </row>
        <row r="9126">
          <cell r="R9126">
            <v>2660.4</v>
          </cell>
        </row>
        <row r="9127">
          <cell r="R9127">
            <v>1851.57</v>
          </cell>
        </row>
        <row r="9128">
          <cell r="R9128">
            <v>1955.11</v>
          </cell>
        </row>
        <row r="9129">
          <cell r="R9129">
            <v>1849.97</v>
          </cell>
        </row>
        <row r="9130">
          <cell r="R9130">
            <v>2078.0500000000002</v>
          </cell>
        </row>
        <row r="9131">
          <cell r="R9131">
            <v>2141.48</v>
          </cell>
        </row>
        <row r="9132">
          <cell r="R9132">
            <v>2846.95</v>
          </cell>
        </row>
        <row r="9133">
          <cell r="R9133">
            <v>1155.8800000000001</v>
          </cell>
        </row>
        <row r="9134">
          <cell r="R9134">
            <v>1066.99</v>
          </cell>
        </row>
        <row r="9135">
          <cell r="R9135">
            <v>1484.98</v>
          </cell>
        </row>
        <row r="9136">
          <cell r="R9136">
            <v>2294.87</v>
          </cell>
        </row>
        <row r="9137">
          <cell r="R9137">
            <v>2686.01</v>
          </cell>
        </row>
        <row r="9138">
          <cell r="R9138">
            <v>2568.5700000000002</v>
          </cell>
        </row>
        <row r="9139">
          <cell r="R9139">
            <v>1851.57</v>
          </cell>
        </row>
        <row r="9140">
          <cell r="R9140">
            <v>0</v>
          </cell>
        </row>
        <row r="9141">
          <cell r="R9141">
            <v>0</v>
          </cell>
        </row>
        <row r="9142">
          <cell r="R9142">
            <v>0</v>
          </cell>
        </row>
        <row r="9143">
          <cell r="R9143">
            <v>0</v>
          </cell>
        </row>
        <row r="9144">
          <cell r="R9144">
            <v>0</v>
          </cell>
        </row>
        <row r="9145">
          <cell r="R9145">
            <v>0</v>
          </cell>
        </row>
        <row r="9146">
          <cell r="R9146">
            <v>0</v>
          </cell>
        </row>
        <row r="9147">
          <cell r="R9147">
            <v>0</v>
          </cell>
        </row>
        <row r="9148">
          <cell r="R9148">
            <v>0</v>
          </cell>
        </row>
        <row r="9149">
          <cell r="R9149">
            <v>0</v>
          </cell>
        </row>
        <row r="9150">
          <cell r="R9150">
            <v>0</v>
          </cell>
        </row>
        <row r="9151">
          <cell r="R9151">
            <v>0</v>
          </cell>
        </row>
        <row r="9152">
          <cell r="R9152">
            <v>0</v>
          </cell>
        </row>
        <row r="9153">
          <cell r="R9153">
            <v>0</v>
          </cell>
        </row>
        <row r="9154">
          <cell r="R9154">
            <v>0</v>
          </cell>
        </row>
        <row r="9155">
          <cell r="R9155">
            <v>0</v>
          </cell>
        </row>
        <row r="9156">
          <cell r="R9156">
            <v>0</v>
          </cell>
        </row>
        <row r="9157">
          <cell r="R9157">
            <v>0</v>
          </cell>
        </row>
        <row r="9158">
          <cell r="R9158">
            <v>0</v>
          </cell>
        </row>
        <row r="9159">
          <cell r="R9159">
            <v>0</v>
          </cell>
        </row>
        <row r="9160">
          <cell r="R9160">
            <v>0</v>
          </cell>
        </row>
        <row r="9161">
          <cell r="R9161">
            <v>0</v>
          </cell>
        </row>
        <row r="9162">
          <cell r="R9162">
            <v>0</v>
          </cell>
        </row>
        <row r="9163">
          <cell r="R9163">
            <v>0</v>
          </cell>
        </row>
        <row r="9164">
          <cell r="R9164">
            <v>0</v>
          </cell>
        </row>
        <row r="9165">
          <cell r="R9165">
            <v>0</v>
          </cell>
        </row>
        <row r="9166">
          <cell r="R9166">
            <v>0</v>
          </cell>
        </row>
        <row r="9167">
          <cell r="R9167">
            <v>0</v>
          </cell>
        </row>
        <row r="9168">
          <cell r="R9168">
            <v>0</v>
          </cell>
        </row>
        <row r="9169">
          <cell r="R9169">
            <v>0</v>
          </cell>
        </row>
        <row r="9170">
          <cell r="R9170">
            <v>0</v>
          </cell>
        </row>
        <row r="9171">
          <cell r="R9171">
            <v>0</v>
          </cell>
        </row>
        <row r="9172">
          <cell r="R9172">
            <v>0</v>
          </cell>
        </row>
        <row r="9173">
          <cell r="R9173">
            <v>0</v>
          </cell>
        </row>
        <row r="9174">
          <cell r="R9174">
            <v>0</v>
          </cell>
        </row>
        <row r="9175">
          <cell r="R9175">
            <v>0</v>
          </cell>
        </row>
        <row r="9176">
          <cell r="R9176">
            <v>0</v>
          </cell>
        </row>
        <row r="9177">
          <cell r="R9177">
            <v>0</v>
          </cell>
        </row>
        <row r="9178">
          <cell r="R9178">
            <v>0</v>
          </cell>
        </row>
        <row r="9179">
          <cell r="R9179">
            <v>0</v>
          </cell>
        </row>
        <row r="9180">
          <cell r="R9180">
            <v>0</v>
          </cell>
        </row>
        <row r="9181">
          <cell r="R9181">
            <v>0</v>
          </cell>
        </row>
        <row r="9182">
          <cell r="R9182">
            <v>0</v>
          </cell>
        </row>
        <row r="9183">
          <cell r="R9183">
            <v>0</v>
          </cell>
        </row>
        <row r="9184">
          <cell r="R9184">
            <v>0</v>
          </cell>
        </row>
        <row r="9185">
          <cell r="R9185">
            <v>1602.87</v>
          </cell>
        </row>
        <row r="9186">
          <cell r="R9186">
            <v>1955.98</v>
          </cell>
        </row>
        <row r="9187">
          <cell r="R9187">
            <v>0</v>
          </cell>
        </row>
        <row r="9188">
          <cell r="R9188">
            <v>0</v>
          </cell>
        </row>
        <row r="9189">
          <cell r="R9189">
            <v>0</v>
          </cell>
        </row>
        <row r="9190">
          <cell r="R9190">
            <v>0</v>
          </cell>
        </row>
        <row r="9191">
          <cell r="R9191">
            <v>0</v>
          </cell>
        </row>
        <row r="9192">
          <cell r="R9192">
            <v>0</v>
          </cell>
        </row>
        <row r="9193">
          <cell r="R9193">
            <v>0</v>
          </cell>
        </row>
        <row r="9194">
          <cell r="R9194">
            <v>0</v>
          </cell>
        </row>
        <row r="9195">
          <cell r="R9195">
            <v>0</v>
          </cell>
        </row>
        <row r="9196">
          <cell r="R9196">
            <v>0</v>
          </cell>
        </row>
        <row r="9197">
          <cell r="R9197">
            <v>0</v>
          </cell>
        </row>
        <row r="9198">
          <cell r="R9198">
            <v>0</v>
          </cell>
        </row>
        <row r="9199">
          <cell r="R9199">
            <v>0</v>
          </cell>
        </row>
        <row r="9200">
          <cell r="R9200">
            <v>0</v>
          </cell>
        </row>
        <row r="9201">
          <cell r="R9201">
            <v>0</v>
          </cell>
        </row>
        <row r="9202">
          <cell r="R9202">
            <v>0</v>
          </cell>
        </row>
        <row r="9203">
          <cell r="R9203">
            <v>0</v>
          </cell>
        </row>
        <row r="9204">
          <cell r="R9204">
            <v>0</v>
          </cell>
        </row>
        <row r="9205">
          <cell r="R9205">
            <v>0</v>
          </cell>
        </row>
        <row r="9206">
          <cell r="R9206">
            <v>0</v>
          </cell>
        </row>
        <row r="9207">
          <cell r="R9207">
            <v>0</v>
          </cell>
        </row>
        <row r="9208">
          <cell r="R9208">
            <v>0</v>
          </cell>
        </row>
        <row r="9209">
          <cell r="R9209">
            <v>0</v>
          </cell>
        </row>
        <row r="9210">
          <cell r="R9210">
            <v>0</v>
          </cell>
        </row>
        <row r="9211">
          <cell r="R9211">
            <v>0</v>
          </cell>
        </row>
        <row r="9212">
          <cell r="R9212">
            <v>0</v>
          </cell>
        </row>
        <row r="9213">
          <cell r="R9213">
            <v>0</v>
          </cell>
        </row>
        <row r="9214">
          <cell r="R9214">
            <v>0</v>
          </cell>
        </row>
        <row r="9215">
          <cell r="R9215">
            <v>0</v>
          </cell>
        </row>
        <row r="9216">
          <cell r="R9216">
            <v>0</v>
          </cell>
        </row>
        <row r="9217">
          <cell r="R9217">
            <v>0</v>
          </cell>
        </row>
        <row r="9218">
          <cell r="R9218">
            <v>0</v>
          </cell>
        </row>
        <row r="9219">
          <cell r="R9219">
            <v>0</v>
          </cell>
        </row>
        <row r="9220">
          <cell r="R9220">
            <v>0</v>
          </cell>
        </row>
        <row r="9221">
          <cell r="R9221">
            <v>0</v>
          </cell>
        </row>
        <row r="9222">
          <cell r="R9222">
            <v>0</v>
          </cell>
        </row>
        <row r="9223">
          <cell r="R9223">
            <v>0</v>
          </cell>
        </row>
        <row r="9224">
          <cell r="R9224">
            <v>0</v>
          </cell>
        </row>
        <row r="9225">
          <cell r="R9225">
            <v>0</v>
          </cell>
        </row>
        <row r="9226">
          <cell r="R9226">
            <v>0</v>
          </cell>
        </row>
        <row r="9227">
          <cell r="R9227">
            <v>0</v>
          </cell>
        </row>
        <row r="9228">
          <cell r="R9228">
            <v>0</v>
          </cell>
        </row>
        <row r="9229">
          <cell r="R9229">
            <v>0</v>
          </cell>
        </row>
        <row r="9230">
          <cell r="R9230">
            <v>0</v>
          </cell>
        </row>
        <row r="9231">
          <cell r="R9231">
            <v>0</v>
          </cell>
        </row>
        <row r="9232">
          <cell r="R9232">
            <v>0</v>
          </cell>
        </row>
        <row r="9233">
          <cell r="R9233">
            <v>0</v>
          </cell>
        </row>
        <row r="9234">
          <cell r="R9234">
            <v>0</v>
          </cell>
        </row>
        <row r="9235">
          <cell r="R9235">
            <v>0</v>
          </cell>
        </row>
        <row r="9236">
          <cell r="R9236">
            <v>0</v>
          </cell>
        </row>
        <row r="9237">
          <cell r="R9237">
            <v>0</v>
          </cell>
        </row>
        <row r="9238">
          <cell r="R9238">
            <v>0</v>
          </cell>
        </row>
        <row r="9239">
          <cell r="R9239">
            <v>0</v>
          </cell>
        </row>
        <row r="9240">
          <cell r="R9240">
            <v>0</v>
          </cell>
        </row>
        <row r="9241">
          <cell r="R9241">
            <v>0</v>
          </cell>
        </row>
        <row r="9242">
          <cell r="R9242">
            <v>0</v>
          </cell>
        </row>
        <row r="9243">
          <cell r="R9243">
            <v>0</v>
          </cell>
        </row>
        <row r="9244">
          <cell r="R9244">
            <v>0</v>
          </cell>
        </row>
        <row r="9245">
          <cell r="R9245">
            <v>0</v>
          </cell>
        </row>
        <row r="9246">
          <cell r="R9246">
            <v>0</v>
          </cell>
        </row>
        <row r="9247">
          <cell r="R9247">
            <v>0</v>
          </cell>
        </row>
        <row r="9248">
          <cell r="R9248">
            <v>0</v>
          </cell>
        </row>
        <row r="9249">
          <cell r="R9249">
            <v>0</v>
          </cell>
        </row>
        <row r="9250">
          <cell r="R9250">
            <v>0</v>
          </cell>
        </row>
        <row r="9251">
          <cell r="R9251">
            <v>0</v>
          </cell>
        </row>
        <row r="9252">
          <cell r="R9252">
            <v>0</v>
          </cell>
        </row>
        <row r="9253">
          <cell r="R9253">
            <v>0</v>
          </cell>
        </row>
        <row r="9254">
          <cell r="R9254">
            <v>0</v>
          </cell>
        </row>
        <row r="9255">
          <cell r="R9255">
            <v>0</v>
          </cell>
        </row>
        <row r="9256">
          <cell r="R9256">
            <v>0</v>
          </cell>
        </row>
        <row r="9257">
          <cell r="R9257">
            <v>0</v>
          </cell>
        </row>
        <row r="9258">
          <cell r="R9258">
            <v>0</v>
          </cell>
        </row>
        <row r="9259">
          <cell r="R9259">
            <v>0</v>
          </cell>
        </row>
        <row r="9260">
          <cell r="R9260">
            <v>0</v>
          </cell>
        </row>
        <row r="9261">
          <cell r="R9261">
            <v>0</v>
          </cell>
        </row>
        <row r="9262">
          <cell r="R9262">
            <v>0</v>
          </cell>
        </row>
        <row r="9263">
          <cell r="R9263">
            <v>341.3</v>
          </cell>
        </row>
        <row r="9264">
          <cell r="R9264">
            <v>298.57</v>
          </cell>
        </row>
        <row r="9265">
          <cell r="R9265">
            <v>424.37</v>
          </cell>
        </row>
        <row r="9266">
          <cell r="R9266">
            <v>441.87</v>
          </cell>
        </row>
        <row r="9267">
          <cell r="R9267">
            <v>357.85</v>
          </cell>
        </row>
        <row r="9268">
          <cell r="R9268">
            <v>502.95</v>
          </cell>
        </row>
        <row r="9269">
          <cell r="R9269">
            <v>645.08000000000004</v>
          </cell>
        </row>
        <row r="9270">
          <cell r="R9270">
            <v>523.89</v>
          </cell>
        </row>
        <row r="9271">
          <cell r="R9271">
            <v>603.76</v>
          </cell>
        </row>
        <row r="9272">
          <cell r="R9272">
            <v>370.51</v>
          </cell>
        </row>
        <row r="9273">
          <cell r="R9273">
            <v>368.57</v>
          </cell>
        </row>
        <row r="9274">
          <cell r="R9274">
            <v>530.22</v>
          </cell>
        </row>
        <row r="9275">
          <cell r="R9275">
            <v>349.19</v>
          </cell>
        </row>
        <row r="9276">
          <cell r="R9276">
            <v>298.17</v>
          </cell>
        </row>
        <row r="9277">
          <cell r="R9277">
            <v>386.86</v>
          </cell>
        </row>
        <row r="9278">
          <cell r="R9278">
            <v>354.39</v>
          </cell>
        </row>
        <row r="9279">
          <cell r="R9279">
            <v>512.37</v>
          </cell>
        </row>
        <row r="9280">
          <cell r="R9280">
            <v>512.37</v>
          </cell>
        </row>
        <row r="9281">
          <cell r="R9281">
            <v>436.2</v>
          </cell>
        </row>
        <row r="9282">
          <cell r="R9282">
            <v>297.70999999999998</v>
          </cell>
        </row>
        <row r="9283">
          <cell r="R9283">
            <v>298.17</v>
          </cell>
        </row>
        <row r="9284">
          <cell r="R9284">
            <v>419.8</v>
          </cell>
        </row>
        <row r="9285">
          <cell r="R9285">
            <v>357.62</v>
          </cell>
        </row>
        <row r="9286">
          <cell r="R9286">
            <v>350.13</v>
          </cell>
        </row>
        <row r="9287">
          <cell r="R9287">
            <v>376.98</v>
          </cell>
        </row>
        <row r="9288">
          <cell r="R9288">
            <v>427.1</v>
          </cell>
        </row>
        <row r="9289">
          <cell r="R9289">
            <v>427.1</v>
          </cell>
        </row>
        <row r="9290">
          <cell r="R9290">
            <v>434.71</v>
          </cell>
        </row>
        <row r="9291">
          <cell r="R9291">
            <v>645.08000000000004</v>
          </cell>
        </row>
        <row r="9292">
          <cell r="R9292">
            <v>0</v>
          </cell>
        </row>
        <row r="9293">
          <cell r="R9293">
            <v>0</v>
          </cell>
        </row>
        <row r="9294">
          <cell r="R9294">
            <v>0</v>
          </cell>
        </row>
        <row r="9295">
          <cell r="R9295">
            <v>0</v>
          </cell>
        </row>
        <row r="9296">
          <cell r="R9296">
            <v>0</v>
          </cell>
        </row>
        <row r="9297">
          <cell r="R9297">
            <v>0</v>
          </cell>
        </row>
        <row r="9298">
          <cell r="R9298">
            <v>0</v>
          </cell>
        </row>
        <row r="9299">
          <cell r="R9299">
            <v>0</v>
          </cell>
        </row>
        <row r="9300">
          <cell r="R9300">
            <v>0</v>
          </cell>
        </row>
        <row r="9301">
          <cell r="R9301">
            <v>0</v>
          </cell>
        </row>
        <row r="9302">
          <cell r="R9302">
            <v>0</v>
          </cell>
        </row>
        <row r="9303">
          <cell r="R9303">
            <v>0</v>
          </cell>
        </row>
        <row r="9304">
          <cell r="R9304">
            <v>4255.7</v>
          </cell>
        </row>
        <row r="9305">
          <cell r="R9305">
            <v>3667.16</v>
          </cell>
        </row>
        <row r="9306">
          <cell r="R9306">
            <v>1621.26</v>
          </cell>
        </row>
        <row r="9307">
          <cell r="R9307">
            <v>2699.68</v>
          </cell>
        </row>
        <row r="9308">
          <cell r="R9308">
            <v>1785.79</v>
          </cell>
        </row>
        <row r="9309">
          <cell r="R9309">
            <v>2187.7399999999998</v>
          </cell>
        </row>
        <row r="9310">
          <cell r="R9310">
            <v>1771.41</v>
          </cell>
        </row>
        <row r="9311">
          <cell r="R9311">
            <v>2283.1</v>
          </cell>
        </row>
        <row r="9312">
          <cell r="R9312">
            <v>1685.1</v>
          </cell>
        </row>
        <row r="9313">
          <cell r="R9313">
            <v>2479.88</v>
          </cell>
        </row>
        <row r="9314">
          <cell r="R9314">
            <v>1707.24</v>
          </cell>
        </row>
        <row r="9315">
          <cell r="R9315">
            <v>2178.86</v>
          </cell>
        </row>
        <row r="9316">
          <cell r="R9316">
            <v>1796.47</v>
          </cell>
        </row>
        <row r="9317">
          <cell r="R9317">
            <v>1827.04</v>
          </cell>
        </row>
        <row r="9318">
          <cell r="R9318">
            <v>1921.54</v>
          </cell>
        </row>
        <row r="9319">
          <cell r="R9319">
            <v>1816.82</v>
          </cell>
        </row>
        <row r="9320">
          <cell r="R9320">
            <v>1706.11</v>
          </cell>
        </row>
        <row r="9321">
          <cell r="R9321">
            <v>1816.82</v>
          </cell>
        </row>
        <row r="9322">
          <cell r="R9322">
            <v>2515.84</v>
          </cell>
        </row>
        <row r="9323">
          <cell r="R9323">
            <v>3346.57</v>
          </cell>
        </row>
        <row r="9324">
          <cell r="R9324">
            <v>1865.31</v>
          </cell>
        </row>
        <row r="9325">
          <cell r="R9325">
            <v>2860.09</v>
          </cell>
        </row>
        <row r="9326">
          <cell r="R9326">
            <v>2806.76</v>
          </cell>
        </row>
        <row r="9327">
          <cell r="R9327">
            <v>2895.65</v>
          </cell>
        </row>
        <row r="9328">
          <cell r="R9328">
            <v>1761.22</v>
          </cell>
        </row>
        <row r="9329">
          <cell r="R9329">
            <v>3031.2</v>
          </cell>
        </row>
        <row r="9330">
          <cell r="R9330">
            <v>2618.87</v>
          </cell>
        </row>
        <row r="9331">
          <cell r="R9331">
            <v>1980.87</v>
          </cell>
        </row>
        <row r="9332">
          <cell r="R9332">
            <v>1896.54</v>
          </cell>
        </row>
        <row r="9333">
          <cell r="R9333">
            <v>1816.82</v>
          </cell>
        </row>
        <row r="9334">
          <cell r="R9334">
            <v>2100.4699999999998</v>
          </cell>
        </row>
        <row r="9335">
          <cell r="R9335">
            <v>2790.76</v>
          </cell>
        </row>
        <row r="9336">
          <cell r="R9336">
            <v>1707.24</v>
          </cell>
        </row>
        <row r="9337">
          <cell r="R9337">
            <v>1707.24</v>
          </cell>
        </row>
        <row r="9338">
          <cell r="R9338">
            <v>1843.38</v>
          </cell>
        </row>
        <row r="9339">
          <cell r="R9339">
            <v>1823.66</v>
          </cell>
        </row>
        <row r="9340">
          <cell r="R9340">
            <v>3732.86</v>
          </cell>
        </row>
        <row r="9341">
          <cell r="R9341">
            <v>2620.5100000000002</v>
          </cell>
        </row>
        <row r="9342">
          <cell r="R9342">
            <v>1763.4</v>
          </cell>
        </row>
        <row r="9343">
          <cell r="R9343">
            <v>1923.67</v>
          </cell>
        </row>
        <row r="9344">
          <cell r="R9344">
            <v>1698.14</v>
          </cell>
        </row>
        <row r="9345">
          <cell r="R9345">
            <v>2825.64</v>
          </cell>
        </row>
        <row r="9346">
          <cell r="R9346">
            <v>2893.28</v>
          </cell>
        </row>
        <row r="9347">
          <cell r="R9347">
            <v>2255.87</v>
          </cell>
        </row>
        <row r="9348">
          <cell r="R9348">
            <v>1859.55</v>
          </cell>
        </row>
        <row r="9349">
          <cell r="R9349">
            <v>2169.8000000000002</v>
          </cell>
        </row>
        <row r="9350">
          <cell r="R9350">
            <v>1698.14</v>
          </cell>
        </row>
        <row r="9351">
          <cell r="R9351">
            <v>3658.16</v>
          </cell>
        </row>
        <row r="9352">
          <cell r="R9352">
            <v>4194.88</v>
          </cell>
        </row>
        <row r="9353">
          <cell r="R9353">
            <v>3086.53</v>
          </cell>
        </row>
        <row r="9354">
          <cell r="R9354">
            <v>2751.18</v>
          </cell>
        </row>
        <row r="9355">
          <cell r="R9355">
            <v>1949.75</v>
          </cell>
        </row>
        <row r="9356">
          <cell r="R9356">
            <v>3023.84</v>
          </cell>
        </row>
        <row r="9357">
          <cell r="R9357">
            <v>1884.79</v>
          </cell>
        </row>
        <row r="9358">
          <cell r="R9358">
            <v>2722.35</v>
          </cell>
        </row>
        <row r="9359">
          <cell r="R9359">
            <v>1960.69</v>
          </cell>
        </row>
        <row r="9360">
          <cell r="R9360">
            <v>1799.54</v>
          </cell>
        </row>
        <row r="9361">
          <cell r="R9361">
            <v>2015.13</v>
          </cell>
        </row>
        <row r="9362">
          <cell r="R9362">
            <v>1827.96</v>
          </cell>
        </row>
        <row r="9363">
          <cell r="R9363">
            <v>1827.96</v>
          </cell>
        </row>
        <row r="9364">
          <cell r="R9364">
            <v>1965.99</v>
          </cell>
        </row>
        <row r="9365">
          <cell r="R9365">
            <v>3186.62</v>
          </cell>
        </row>
        <row r="9366">
          <cell r="R9366">
            <v>1976.55</v>
          </cell>
        </row>
        <row r="9367">
          <cell r="R9367">
            <v>1949.75</v>
          </cell>
        </row>
        <row r="9368">
          <cell r="R9368">
            <v>1665.56</v>
          </cell>
        </row>
        <row r="9369">
          <cell r="R9369">
            <v>1640.46</v>
          </cell>
        </row>
        <row r="9370">
          <cell r="R9370">
            <v>1698.14</v>
          </cell>
        </row>
        <row r="9371">
          <cell r="R9371">
            <v>1645.98</v>
          </cell>
        </row>
        <row r="9372">
          <cell r="R9372">
            <v>1645.98</v>
          </cell>
        </row>
        <row r="9373">
          <cell r="R9373">
            <v>1645.98</v>
          </cell>
        </row>
        <row r="9374">
          <cell r="R9374">
            <v>2432.4699999999998</v>
          </cell>
        </row>
        <row r="9375">
          <cell r="R9375">
            <v>2492.7399999999998</v>
          </cell>
        </row>
        <row r="9376">
          <cell r="R9376">
            <v>2118.5700000000002</v>
          </cell>
        </row>
        <row r="9377">
          <cell r="R9377">
            <v>2173.85</v>
          </cell>
        </row>
        <row r="9378">
          <cell r="R9378">
            <v>3110.6</v>
          </cell>
        </row>
        <row r="9379">
          <cell r="R9379">
            <v>2115</v>
          </cell>
        </row>
        <row r="9380">
          <cell r="R9380">
            <v>2613.3000000000002</v>
          </cell>
        </row>
        <row r="9381">
          <cell r="R9381">
            <v>2131.38</v>
          </cell>
        </row>
        <row r="9382">
          <cell r="R9382">
            <v>2539.17</v>
          </cell>
        </row>
        <row r="9383">
          <cell r="R9383">
            <v>2969.96</v>
          </cell>
        </row>
        <row r="9384">
          <cell r="R9384">
            <v>3876.61</v>
          </cell>
        </row>
        <row r="9385">
          <cell r="R9385">
            <v>3307.47</v>
          </cell>
        </row>
        <row r="9386">
          <cell r="R9386">
            <v>2086.12</v>
          </cell>
        </row>
        <row r="9387">
          <cell r="R9387">
            <v>2373.41</v>
          </cell>
        </row>
        <row r="9388">
          <cell r="R9388">
            <v>2345.02</v>
          </cell>
        </row>
        <row r="9389">
          <cell r="R9389">
            <v>2241.58</v>
          </cell>
        </row>
        <row r="9390">
          <cell r="R9390">
            <v>3191.98</v>
          </cell>
        </row>
        <row r="9391">
          <cell r="R9391">
            <v>2214.46</v>
          </cell>
        </row>
        <row r="9392">
          <cell r="R9392">
            <v>4450.5600000000004</v>
          </cell>
        </row>
        <row r="9393">
          <cell r="R9393">
            <v>3294.45</v>
          </cell>
        </row>
        <row r="9394">
          <cell r="R9394">
            <v>3751.36</v>
          </cell>
        </row>
        <row r="9395">
          <cell r="R9395">
            <v>2163.17</v>
          </cell>
        </row>
        <row r="9396">
          <cell r="R9396">
            <v>3156.82</v>
          </cell>
        </row>
        <row r="9397">
          <cell r="R9397">
            <v>3250.24</v>
          </cell>
        </row>
        <row r="9398">
          <cell r="R9398">
            <v>3287.62</v>
          </cell>
        </row>
        <row r="9399">
          <cell r="R9399">
            <v>3529.54</v>
          </cell>
        </row>
        <row r="9400">
          <cell r="R9400">
            <v>2776.05</v>
          </cell>
        </row>
        <row r="9401">
          <cell r="R9401">
            <v>3463.53</v>
          </cell>
        </row>
        <row r="9402">
          <cell r="R9402">
            <v>2332</v>
          </cell>
        </row>
        <row r="9403">
          <cell r="R9403">
            <v>2760.19</v>
          </cell>
        </row>
        <row r="9404">
          <cell r="R9404">
            <v>2333.2199999999998</v>
          </cell>
        </row>
        <row r="9405">
          <cell r="R9405">
            <v>2258.66</v>
          </cell>
        </row>
        <row r="9406">
          <cell r="R9406">
            <v>2684.63</v>
          </cell>
        </row>
        <row r="9407">
          <cell r="R9407">
            <v>3140.21</v>
          </cell>
        </row>
        <row r="9408">
          <cell r="R9408">
            <v>2122.9499999999998</v>
          </cell>
        </row>
        <row r="9409">
          <cell r="R9409">
            <v>3808.82</v>
          </cell>
        </row>
        <row r="9410">
          <cell r="R9410">
            <v>3276.37</v>
          </cell>
        </row>
        <row r="9411">
          <cell r="R9411">
            <v>4690.8999999999996</v>
          </cell>
        </row>
        <row r="9412">
          <cell r="R9412">
            <v>2193.36</v>
          </cell>
        </row>
        <row r="9413">
          <cell r="R9413">
            <v>3876.61</v>
          </cell>
        </row>
        <row r="9414">
          <cell r="R9414">
            <v>2204.33</v>
          </cell>
        </row>
        <row r="9415">
          <cell r="R9415">
            <v>2025.18</v>
          </cell>
        </row>
        <row r="9416">
          <cell r="R9416">
            <v>2025.18</v>
          </cell>
        </row>
        <row r="9417">
          <cell r="R9417">
            <v>2025.18</v>
          </cell>
        </row>
        <row r="9418">
          <cell r="R9418">
            <v>1994.7</v>
          </cell>
        </row>
        <row r="9419">
          <cell r="R9419">
            <v>2025.18</v>
          </cell>
        </row>
        <row r="9420">
          <cell r="R9420">
            <v>2025.18</v>
          </cell>
        </row>
        <row r="9421">
          <cell r="R9421">
            <v>2025.18</v>
          </cell>
        </row>
        <row r="9422">
          <cell r="R9422">
            <v>2025.18</v>
          </cell>
        </row>
        <row r="9423">
          <cell r="R9423">
            <v>2025.18</v>
          </cell>
        </row>
        <row r="9424">
          <cell r="R9424">
            <v>1994.7</v>
          </cell>
        </row>
        <row r="9425">
          <cell r="R9425">
            <v>1994.7</v>
          </cell>
        </row>
        <row r="9426">
          <cell r="R9426">
            <v>1994.7</v>
          </cell>
        </row>
        <row r="9427">
          <cell r="R9427">
            <v>2025.18</v>
          </cell>
        </row>
        <row r="9428">
          <cell r="R9428">
            <v>2025.18</v>
          </cell>
        </row>
        <row r="9429">
          <cell r="R9429">
            <v>2025.18</v>
          </cell>
        </row>
        <row r="9430">
          <cell r="R9430">
            <v>2025.18</v>
          </cell>
        </row>
        <row r="9431">
          <cell r="R9431">
            <v>2025.18</v>
          </cell>
        </row>
        <row r="9432">
          <cell r="R9432">
            <v>2233.5500000000002</v>
          </cell>
        </row>
        <row r="9433">
          <cell r="R9433">
            <v>2025.18</v>
          </cell>
        </row>
        <row r="9434">
          <cell r="R9434">
            <v>1994.7</v>
          </cell>
        </row>
        <row r="9435">
          <cell r="R9435">
            <v>2422.67</v>
          </cell>
        </row>
        <row r="9436">
          <cell r="R9436">
            <v>3586.3</v>
          </cell>
        </row>
        <row r="9437">
          <cell r="R9437">
            <v>2358.34</v>
          </cell>
        </row>
        <row r="9438">
          <cell r="R9438">
            <v>2185.3200000000002</v>
          </cell>
        </row>
        <row r="9439">
          <cell r="R9439">
            <v>2351.09</v>
          </cell>
        </row>
        <row r="9440">
          <cell r="R9440">
            <v>1319.58</v>
          </cell>
        </row>
        <row r="9441">
          <cell r="R9441">
            <v>1348.08</v>
          </cell>
        </row>
        <row r="9442">
          <cell r="R9442">
            <v>1177.73</v>
          </cell>
        </row>
        <row r="9443">
          <cell r="R9443">
            <v>1538.4</v>
          </cell>
        </row>
        <row r="9444">
          <cell r="R9444">
            <v>1239.48</v>
          </cell>
        </row>
        <row r="9445">
          <cell r="R9445">
            <v>1297.53</v>
          </cell>
        </row>
        <row r="9446">
          <cell r="R9446">
            <v>1958.3</v>
          </cell>
        </row>
        <row r="9447">
          <cell r="R9447">
            <v>1111.3499999999999</v>
          </cell>
        </row>
        <row r="9448">
          <cell r="R9448">
            <v>1103.3</v>
          </cell>
        </row>
        <row r="9449">
          <cell r="R9449">
            <v>3191.17</v>
          </cell>
        </row>
        <row r="9450">
          <cell r="R9450">
            <v>1857.92</v>
          </cell>
        </row>
        <row r="9451">
          <cell r="R9451">
            <v>2343.7600000000002</v>
          </cell>
        </row>
        <row r="9452">
          <cell r="R9452">
            <v>1633.4</v>
          </cell>
        </row>
        <row r="9453">
          <cell r="R9453">
            <v>1871.28</v>
          </cell>
        </row>
        <row r="9454">
          <cell r="R9454">
            <v>2084.75</v>
          </cell>
        </row>
        <row r="9455">
          <cell r="R9455">
            <v>1863.01</v>
          </cell>
        </row>
        <row r="9456">
          <cell r="R9456">
            <v>1952.98</v>
          </cell>
        </row>
        <row r="9457">
          <cell r="R9457">
            <v>1709.75</v>
          </cell>
        </row>
        <row r="9458">
          <cell r="R9458">
            <v>1786.65</v>
          </cell>
        </row>
        <row r="9459">
          <cell r="R9459">
            <v>1248.19</v>
          </cell>
        </row>
        <row r="9460">
          <cell r="R9460">
            <v>1901.71</v>
          </cell>
        </row>
        <row r="9461">
          <cell r="R9461">
            <v>3359.27</v>
          </cell>
        </row>
        <row r="9462">
          <cell r="R9462">
            <v>1094.6199999999999</v>
          </cell>
        </row>
        <row r="9463">
          <cell r="R9463">
            <v>1111.3499999999999</v>
          </cell>
        </row>
        <row r="9464">
          <cell r="R9464">
            <v>1661.62</v>
          </cell>
        </row>
        <row r="9465">
          <cell r="R9465">
            <v>2200.41</v>
          </cell>
        </row>
        <row r="9466">
          <cell r="R9466">
            <v>1353.05</v>
          </cell>
        </row>
        <row r="9467">
          <cell r="R9467">
            <v>1268.7</v>
          </cell>
        </row>
        <row r="9468">
          <cell r="R9468">
            <v>1349.3</v>
          </cell>
        </row>
        <row r="9469">
          <cell r="R9469">
            <v>1479.3</v>
          </cell>
        </row>
        <row r="9470">
          <cell r="R9470">
            <v>1545.45</v>
          </cell>
        </row>
        <row r="9471">
          <cell r="R9471">
            <v>1555.38</v>
          </cell>
        </row>
        <row r="9472">
          <cell r="R9472">
            <v>2417.63</v>
          </cell>
        </row>
        <row r="9473">
          <cell r="R9473">
            <v>1828.7</v>
          </cell>
        </row>
        <row r="9474">
          <cell r="R9474">
            <v>1545.45</v>
          </cell>
        </row>
        <row r="9475">
          <cell r="R9475">
            <v>2027.35</v>
          </cell>
        </row>
        <row r="9476">
          <cell r="R9476">
            <v>1282.04</v>
          </cell>
        </row>
        <row r="9477">
          <cell r="R9477">
            <v>1142.45</v>
          </cell>
        </row>
        <row r="9478">
          <cell r="R9478">
            <v>1302.44</v>
          </cell>
        </row>
        <row r="9479">
          <cell r="R9479">
            <v>1423.06</v>
          </cell>
        </row>
        <row r="9480">
          <cell r="R9480">
            <v>1598.81</v>
          </cell>
        </row>
        <row r="9481">
          <cell r="R9481">
            <v>1141.8900000000001</v>
          </cell>
        </row>
        <row r="9482">
          <cell r="R9482">
            <v>1233.96</v>
          </cell>
        </row>
        <row r="9483">
          <cell r="R9483">
            <v>1864.45</v>
          </cell>
        </row>
        <row r="9484">
          <cell r="R9484">
            <v>1834.24</v>
          </cell>
        </row>
        <row r="9485">
          <cell r="R9485">
            <v>3209.95</v>
          </cell>
        </row>
        <row r="9486">
          <cell r="R9486">
            <v>2895.67</v>
          </cell>
        </row>
        <row r="9487">
          <cell r="R9487">
            <v>1722.49</v>
          </cell>
        </row>
        <row r="9488">
          <cell r="R9488">
            <v>1967.21</v>
          </cell>
        </row>
        <row r="9489">
          <cell r="R9489">
            <v>1328.91</v>
          </cell>
        </row>
        <row r="9490">
          <cell r="R9490">
            <v>1349.3</v>
          </cell>
        </row>
        <row r="9491">
          <cell r="R9491">
            <v>1029.97</v>
          </cell>
        </row>
        <row r="9492">
          <cell r="R9492">
            <v>1013.25</v>
          </cell>
        </row>
        <row r="9493">
          <cell r="R9493">
            <v>1013.25</v>
          </cell>
        </row>
        <row r="9494">
          <cell r="R9494">
            <v>2365.81</v>
          </cell>
        </row>
        <row r="9495">
          <cell r="R9495">
            <v>1942.4</v>
          </cell>
        </row>
        <row r="9496">
          <cell r="R9496">
            <v>1954.53</v>
          </cell>
        </row>
        <row r="9497">
          <cell r="R9497">
            <v>2140.0100000000002</v>
          </cell>
        </row>
        <row r="9498">
          <cell r="R9498">
            <v>1146.96</v>
          </cell>
        </row>
        <row r="9499">
          <cell r="R9499">
            <v>2200.41</v>
          </cell>
        </row>
        <row r="9500">
          <cell r="R9500">
            <v>1348.08</v>
          </cell>
        </row>
        <row r="9501">
          <cell r="R9501">
            <v>1913.73</v>
          </cell>
        </row>
        <row r="9502">
          <cell r="R9502">
            <v>1499.81</v>
          </cell>
        </row>
        <row r="9503">
          <cell r="R9503">
            <v>1111.3499999999999</v>
          </cell>
        </row>
        <row r="9504">
          <cell r="R9504">
            <v>1094.6199999999999</v>
          </cell>
        </row>
        <row r="9505">
          <cell r="R9505">
            <v>1111.3499999999999</v>
          </cell>
        </row>
        <row r="9506">
          <cell r="R9506">
            <v>1111.3499999999999</v>
          </cell>
        </row>
        <row r="9507">
          <cell r="R9507">
            <v>1867.72</v>
          </cell>
        </row>
        <row r="9508">
          <cell r="R9508">
            <v>1273.77</v>
          </cell>
        </row>
        <row r="9509">
          <cell r="R9509">
            <v>1408.18</v>
          </cell>
        </row>
        <row r="9510">
          <cell r="R9510">
            <v>1239.48</v>
          </cell>
        </row>
        <row r="9511">
          <cell r="R9511">
            <v>7314.79</v>
          </cell>
        </row>
        <row r="9512">
          <cell r="R9512">
            <v>5525.33</v>
          </cell>
        </row>
        <row r="9513">
          <cell r="R9513">
            <v>5992.44</v>
          </cell>
        </row>
        <row r="9514">
          <cell r="R9514">
            <v>6750.01</v>
          </cell>
        </row>
        <row r="9515">
          <cell r="R9515">
            <v>6942.18</v>
          </cell>
        </row>
        <row r="9516">
          <cell r="R9516">
            <v>5012.37</v>
          </cell>
        </row>
        <row r="9517">
          <cell r="R9517">
            <v>7762.12</v>
          </cell>
        </row>
        <row r="9518">
          <cell r="R9518">
            <v>11425.17</v>
          </cell>
        </row>
        <row r="9519">
          <cell r="R9519">
            <v>5717</v>
          </cell>
        </row>
        <row r="9520">
          <cell r="R9520">
            <v>5321.98</v>
          </cell>
        </row>
        <row r="9521">
          <cell r="R9521">
            <v>13010.56</v>
          </cell>
        </row>
        <row r="9522">
          <cell r="R9522">
            <v>7265.35</v>
          </cell>
        </row>
        <row r="9523">
          <cell r="R9523">
            <v>8287.39</v>
          </cell>
        </row>
        <row r="9524">
          <cell r="R9524">
            <v>5127.22</v>
          </cell>
        </row>
        <row r="9525">
          <cell r="R9525">
            <v>4801.0600000000004</v>
          </cell>
        </row>
        <row r="9526">
          <cell r="R9526">
            <v>5044.3999999999996</v>
          </cell>
        </row>
        <row r="9527">
          <cell r="R9527">
            <v>6727.62</v>
          </cell>
        </row>
        <row r="9528">
          <cell r="R9528">
            <v>10657.79</v>
          </cell>
        </row>
        <row r="9529">
          <cell r="R9529">
            <v>12369.99</v>
          </cell>
        </row>
        <row r="9530">
          <cell r="R9530">
            <v>4506.93</v>
          </cell>
        </row>
        <row r="9531">
          <cell r="R9531">
            <v>5340.75</v>
          </cell>
        </row>
        <row r="9532">
          <cell r="R9532">
            <v>7928.67</v>
          </cell>
        </row>
        <row r="9533">
          <cell r="R9533">
            <v>6314.42</v>
          </cell>
        </row>
        <row r="9534">
          <cell r="R9534">
            <v>7547.1</v>
          </cell>
        </row>
        <row r="9535">
          <cell r="R9535">
            <v>4549.0200000000004</v>
          </cell>
        </row>
        <row r="9536">
          <cell r="R9536">
            <v>4486.6499999999996</v>
          </cell>
        </row>
        <row r="9537">
          <cell r="R9537">
            <v>6147.94</v>
          </cell>
        </row>
        <row r="9538">
          <cell r="R9538">
            <v>6661.98</v>
          </cell>
        </row>
        <row r="9539">
          <cell r="R9539">
            <v>8730.7099999999991</v>
          </cell>
        </row>
        <row r="9540">
          <cell r="R9540">
            <v>3368.6</v>
          </cell>
        </row>
        <row r="9541">
          <cell r="R9541">
            <v>5148.28</v>
          </cell>
        </row>
        <row r="9542">
          <cell r="R9542">
            <v>5148.28</v>
          </cell>
        </row>
        <row r="9543">
          <cell r="R9543">
            <v>7001.97</v>
          </cell>
        </row>
        <row r="9544">
          <cell r="R9544">
            <v>7369.62</v>
          </cell>
        </row>
        <row r="9545">
          <cell r="R9545">
            <v>7501.62</v>
          </cell>
        </row>
        <row r="9546">
          <cell r="R9546">
            <v>7622.49</v>
          </cell>
        </row>
        <row r="9547">
          <cell r="R9547">
            <v>5114</v>
          </cell>
        </row>
        <row r="9548">
          <cell r="R9548">
            <v>6728.66</v>
          </cell>
        </row>
        <row r="9549">
          <cell r="R9549">
            <v>6671.24</v>
          </cell>
        </row>
        <row r="9550">
          <cell r="R9550">
            <v>6636.84</v>
          </cell>
        </row>
        <row r="9551">
          <cell r="R9551">
            <v>7320.25</v>
          </cell>
        </row>
        <row r="9552">
          <cell r="R9552">
            <v>5114</v>
          </cell>
        </row>
        <row r="9553">
          <cell r="R9553">
            <v>5114</v>
          </cell>
        </row>
        <row r="9554">
          <cell r="R9554">
            <v>6072.5</v>
          </cell>
        </row>
        <row r="9555">
          <cell r="R9555">
            <v>8116.57</v>
          </cell>
        </row>
        <row r="9556">
          <cell r="R9556">
            <v>4819.75</v>
          </cell>
        </row>
        <row r="9557">
          <cell r="R9557">
            <v>5104.1899999999996</v>
          </cell>
        </row>
        <row r="9558">
          <cell r="R9558">
            <v>5146.4399999999996</v>
          </cell>
        </row>
        <row r="9559">
          <cell r="R9559">
            <v>12797.04</v>
          </cell>
        </row>
        <row r="9560">
          <cell r="R9560">
            <v>5300.18</v>
          </cell>
        </row>
        <row r="9561">
          <cell r="R9561">
            <v>5225.8999999999996</v>
          </cell>
        </row>
        <row r="9562">
          <cell r="R9562">
            <v>5591.35</v>
          </cell>
        </row>
        <row r="9563">
          <cell r="R9563">
            <v>8102.78</v>
          </cell>
        </row>
        <row r="9564">
          <cell r="R9564">
            <v>4858.03</v>
          </cell>
        </row>
        <row r="9565">
          <cell r="R9565">
            <v>4798.72</v>
          </cell>
        </row>
        <row r="9566">
          <cell r="R9566">
            <v>4696.3500000000004</v>
          </cell>
        </row>
        <row r="9567">
          <cell r="R9567">
            <v>8756.73</v>
          </cell>
        </row>
        <row r="9568">
          <cell r="R9568">
            <v>6805.27</v>
          </cell>
        </row>
        <row r="9569">
          <cell r="R9569">
            <v>8508.82</v>
          </cell>
        </row>
        <row r="9570">
          <cell r="R9570">
            <v>8563.2099999999991</v>
          </cell>
        </row>
        <row r="9571">
          <cell r="R9571">
            <v>5649.98</v>
          </cell>
        </row>
        <row r="9572">
          <cell r="R9572">
            <v>4385.62</v>
          </cell>
        </row>
        <row r="9573">
          <cell r="R9573">
            <v>6651.19</v>
          </cell>
        </row>
        <row r="9574">
          <cell r="R9574">
            <v>7536.45</v>
          </cell>
        </row>
        <row r="9575">
          <cell r="R9575">
            <v>5216.74</v>
          </cell>
        </row>
        <row r="9576">
          <cell r="R9576">
            <v>6805.27</v>
          </cell>
        </row>
        <row r="9577">
          <cell r="R9577">
            <v>3746.74</v>
          </cell>
        </row>
        <row r="9578">
          <cell r="R9578">
            <v>6747</v>
          </cell>
        </row>
        <row r="9579">
          <cell r="R9579">
            <v>7135.01</v>
          </cell>
        </row>
        <row r="9580">
          <cell r="R9580">
            <v>5050.67</v>
          </cell>
        </row>
        <row r="9581">
          <cell r="R9581">
            <v>3841.67</v>
          </cell>
        </row>
        <row r="9582">
          <cell r="R9582">
            <v>6651.23</v>
          </cell>
        </row>
        <row r="9583">
          <cell r="R9583">
            <v>9091.2800000000007</v>
          </cell>
        </row>
        <row r="9584">
          <cell r="R9584">
            <v>5267</v>
          </cell>
        </row>
        <row r="9585">
          <cell r="R9585">
            <v>8585.11</v>
          </cell>
        </row>
        <row r="9586">
          <cell r="R9586">
            <v>6618.88</v>
          </cell>
        </row>
        <row r="9587">
          <cell r="R9587">
            <v>6395.59</v>
          </cell>
        </row>
        <row r="9588">
          <cell r="R9588">
            <v>5062.1899999999996</v>
          </cell>
        </row>
        <row r="9589">
          <cell r="R9589">
            <v>14032.13</v>
          </cell>
        </row>
        <row r="9590">
          <cell r="R9590">
            <v>5874.79</v>
          </cell>
        </row>
        <row r="9591">
          <cell r="R9591">
            <v>7948.02</v>
          </cell>
        </row>
        <row r="9592">
          <cell r="R9592">
            <v>14665.58</v>
          </cell>
        </row>
        <row r="9593">
          <cell r="R9593">
            <v>5649.98</v>
          </cell>
        </row>
        <row r="9594">
          <cell r="R9594">
            <v>5502.77</v>
          </cell>
        </row>
        <row r="9595">
          <cell r="R9595">
            <v>4770.13</v>
          </cell>
        </row>
        <row r="9596">
          <cell r="R9596">
            <v>4701.0200000000004</v>
          </cell>
        </row>
        <row r="9597">
          <cell r="R9597">
            <v>3691.48</v>
          </cell>
        </row>
        <row r="9598">
          <cell r="R9598">
            <v>4860.01</v>
          </cell>
        </row>
        <row r="9599">
          <cell r="R9599">
            <v>8380.0499999999993</v>
          </cell>
        </row>
        <row r="9600">
          <cell r="R9600">
            <v>8359.6</v>
          </cell>
        </row>
        <row r="9601">
          <cell r="R9601">
            <v>5801.61</v>
          </cell>
        </row>
        <row r="9602">
          <cell r="R9602">
            <v>5998.97</v>
          </cell>
        </row>
        <row r="9603">
          <cell r="R9603">
            <v>7452.21</v>
          </cell>
        </row>
        <row r="9604">
          <cell r="R9604">
            <v>8455.8700000000008</v>
          </cell>
        </row>
        <row r="9605">
          <cell r="R9605">
            <v>6716.22</v>
          </cell>
        </row>
        <row r="9606">
          <cell r="R9606">
            <v>5837.71</v>
          </cell>
        </row>
        <row r="9607">
          <cell r="R9607">
            <v>3821.21</v>
          </cell>
        </row>
        <row r="9608">
          <cell r="R9608">
            <v>7312.83</v>
          </cell>
        </row>
        <row r="9609">
          <cell r="R9609">
            <v>6444.24</v>
          </cell>
        </row>
        <row r="9610">
          <cell r="R9610">
            <v>8099.28</v>
          </cell>
        </row>
        <row r="9611">
          <cell r="R9611">
            <v>8099.28</v>
          </cell>
        </row>
        <row r="9612">
          <cell r="R9612">
            <v>6612.72</v>
          </cell>
        </row>
        <row r="9613">
          <cell r="R9613">
            <v>14184.21</v>
          </cell>
        </row>
        <row r="9614">
          <cell r="R9614">
            <v>5303.6</v>
          </cell>
        </row>
        <row r="9615">
          <cell r="R9615">
            <v>7457.02</v>
          </cell>
        </row>
        <row r="9616">
          <cell r="R9616">
            <v>11387.44</v>
          </cell>
        </row>
        <row r="9617">
          <cell r="R9617">
            <v>362.77</v>
          </cell>
        </row>
        <row r="9618">
          <cell r="R9618">
            <v>354.45</v>
          </cell>
        </row>
        <row r="9619">
          <cell r="R9619">
            <v>325.13</v>
          </cell>
        </row>
        <row r="9620">
          <cell r="R9620">
            <v>545.70000000000005</v>
          </cell>
        </row>
        <row r="9621">
          <cell r="R9621">
            <v>453.39</v>
          </cell>
        </row>
        <row r="9622">
          <cell r="R9622">
            <v>533.84</v>
          </cell>
        </row>
        <row r="9623">
          <cell r="R9623">
            <v>316.77</v>
          </cell>
        </row>
        <row r="9624">
          <cell r="R9624">
            <v>316.77</v>
          </cell>
        </row>
        <row r="9625">
          <cell r="R9625">
            <v>316.77</v>
          </cell>
        </row>
        <row r="9626">
          <cell r="R9626">
            <v>316.77</v>
          </cell>
        </row>
        <row r="9627">
          <cell r="R9627">
            <v>312.02999999999997</v>
          </cell>
        </row>
        <row r="9628">
          <cell r="R9628">
            <v>316.77</v>
          </cell>
        </row>
        <row r="9629">
          <cell r="R9629">
            <v>316.77</v>
          </cell>
        </row>
        <row r="9630">
          <cell r="R9630">
            <v>316.77</v>
          </cell>
        </row>
        <row r="9631">
          <cell r="R9631">
            <v>312.02999999999997</v>
          </cell>
        </row>
        <row r="9632">
          <cell r="R9632">
            <v>316.77</v>
          </cell>
        </row>
        <row r="9633">
          <cell r="R9633">
            <v>312.02999999999997</v>
          </cell>
        </row>
        <row r="9634">
          <cell r="R9634">
            <v>320.2</v>
          </cell>
        </row>
        <row r="9635">
          <cell r="R9635">
            <v>320.2</v>
          </cell>
        </row>
        <row r="9636">
          <cell r="R9636">
            <v>316.77</v>
          </cell>
        </row>
        <row r="9637">
          <cell r="R9637">
            <v>316.77</v>
          </cell>
        </row>
        <row r="9638">
          <cell r="R9638">
            <v>312.02999999999997</v>
          </cell>
        </row>
        <row r="9639">
          <cell r="R9639">
            <v>320.2</v>
          </cell>
        </row>
        <row r="9640">
          <cell r="R9640">
            <v>614.69000000000005</v>
          </cell>
        </row>
        <row r="9641">
          <cell r="R9641">
            <v>538.5</v>
          </cell>
        </row>
        <row r="9642">
          <cell r="R9642">
            <v>495.92</v>
          </cell>
        </row>
        <row r="9643">
          <cell r="R9643">
            <v>438.4</v>
          </cell>
        </row>
        <row r="9644">
          <cell r="R9644">
            <v>380.51</v>
          </cell>
        </row>
        <row r="9645">
          <cell r="R9645">
            <v>427.25</v>
          </cell>
        </row>
        <row r="9646">
          <cell r="R9646">
            <v>429.49</v>
          </cell>
        </row>
        <row r="9647">
          <cell r="R9647">
            <v>418.77</v>
          </cell>
        </row>
        <row r="9648">
          <cell r="R9648">
            <v>366.89</v>
          </cell>
        </row>
        <row r="9649">
          <cell r="R9649">
            <v>366.89</v>
          </cell>
        </row>
        <row r="9650">
          <cell r="R9650">
            <v>366.89</v>
          </cell>
        </row>
        <row r="9651">
          <cell r="R9651">
            <v>366.89</v>
          </cell>
        </row>
        <row r="9652">
          <cell r="R9652">
            <v>366.89</v>
          </cell>
        </row>
        <row r="9653">
          <cell r="R9653">
            <v>366.89</v>
          </cell>
        </row>
        <row r="9654">
          <cell r="R9654">
            <v>366.89</v>
          </cell>
        </row>
        <row r="9655">
          <cell r="R9655">
            <v>366.89</v>
          </cell>
        </row>
        <row r="9656">
          <cell r="R9656">
            <v>366.89</v>
          </cell>
        </row>
        <row r="9657">
          <cell r="R9657">
            <v>356</v>
          </cell>
        </row>
        <row r="9658">
          <cell r="R9658">
            <v>428.57</v>
          </cell>
        </row>
        <row r="9659">
          <cell r="R9659">
            <v>356</v>
          </cell>
        </row>
        <row r="9660">
          <cell r="R9660">
            <v>366.89</v>
          </cell>
        </row>
        <row r="9661">
          <cell r="R9661">
            <v>356</v>
          </cell>
        </row>
        <row r="9662">
          <cell r="R9662">
            <v>366.89</v>
          </cell>
        </row>
        <row r="9663">
          <cell r="R9663">
            <v>356</v>
          </cell>
        </row>
        <row r="9664">
          <cell r="R9664">
            <v>374.62</v>
          </cell>
        </row>
        <row r="9665">
          <cell r="R9665">
            <v>716.52</v>
          </cell>
        </row>
        <row r="9666">
          <cell r="R9666">
            <v>222.93</v>
          </cell>
        </row>
        <row r="9667">
          <cell r="R9667">
            <v>222.93</v>
          </cell>
        </row>
        <row r="9668">
          <cell r="R9668">
            <v>395.7</v>
          </cell>
        </row>
        <row r="9669">
          <cell r="R9669">
            <v>391.75</v>
          </cell>
        </row>
        <row r="9670">
          <cell r="R9670">
            <v>475.54</v>
          </cell>
        </row>
        <row r="9671">
          <cell r="R9671">
            <v>460.56</v>
          </cell>
        </row>
        <row r="9672">
          <cell r="R9672">
            <v>538.5</v>
          </cell>
        </row>
        <row r="9673">
          <cell r="R9673">
            <v>574.66</v>
          </cell>
        </row>
        <row r="9674">
          <cell r="R9674">
            <v>467.9</v>
          </cell>
        </row>
        <row r="9675">
          <cell r="R9675">
            <v>336.66</v>
          </cell>
        </row>
        <row r="9676">
          <cell r="R9676">
            <v>533.84</v>
          </cell>
        </row>
        <row r="9677">
          <cell r="R9677">
            <v>533.84</v>
          </cell>
        </row>
        <row r="9678">
          <cell r="R9678">
            <v>533.84</v>
          </cell>
        </row>
        <row r="9679">
          <cell r="R9679">
            <v>411.18</v>
          </cell>
        </row>
        <row r="9680">
          <cell r="R9680">
            <v>533.84</v>
          </cell>
        </row>
        <row r="9681">
          <cell r="R9681">
            <v>316.77</v>
          </cell>
        </row>
        <row r="9682">
          <cell r="R9682">
            <v>312.02999999999997</v>
          </cell>
        </row>
        <row r="9683">
          <cell r="R9683">
            <v>316.77</v>
          </cell>
        </row>
        <row r="9684">
          <cell r="R9684">
            <v>316.77</v>
          </cell>
        </row>
        <row r="9685">
          <cell r="R9685">
            <v>312.02999999999997</v>
          </cell>
        </row>
        <row r="9686">
          <cell r="R9686">
            <v>524.89</v>
          </cell>
        </row>
        <row r="9687">
          <cell r="R9687">
            <v>387.56</v>
          </cell>
        </row>
        <row r="9688">
          <cell r="R9688">
            <v>380.55</v>
          </cell>
        </row>
        <row r="9689">
          <cell r="R9689">
            <v>453.76</v>
          </cell>
        </row>
        <row r="9690">
          <cell r="R9690">
            <v>252.52</v>
          </cell>
        </row>
        <row r="9691">
          <cell r="R9691">
            <v>575.04</v>
          </cell>
        </row>
        <row r="9692">
          <cell r="R9692">
            <v>537.29999999999995</v>
          </cell>
        </row>
        <row r="9693">
          <cell r="R9693">
            <v>1123.9100000000001</v>
          </cell>
        </row>
        <row r="9694">
          <cell r="R9694">
            <v>433.33</v>
          </cell>
        </row>
        <row r="9695">
          <cell r="R9695">
            <v>459.3</v>
          </cell>
        </row>
        <row r="9696">
          <cell r="R9696">
            <v>442.33</v>
          </cell>
        </row>
        <row r="9697">
          <cell r="R9697">
            <v>380.55</v>
          </cell>
        </row>
        <row r="9698">
          <cell r="R9698">
            <v>391.75</v>
          </cell>
        </row>
        <row r="9699">
          <cell r="R9699">
            <v>444.9</v>
          </cell>
        </row>
        <row r="9700">
          <cell r="R9700">
            <v>490.59</v>
          </cell>
        </row>
        <row r="9701">
          <cell r="R9701">
            <v>555.95000000000005</v>
          </cell>
        </row>
        <row r="9702">
          <cell r="R9702">
            <v>349.78</v>
          </cell>
        </row>
        <row r="9703">
          <cell r="R9703">
            <v>316.77</v>
          </cell>
        </row>
        <row r="9704">
          <cell r="R9704">
            <v>312.02999999999997</v>
          </cell>
        </row>
        <row r="9705">
          <cell r="R9705">
            <v>429.49</v>
          </cell>
        </row>
        <row r="9706">
          <cell r="R9706">
            <v>316.77</v>
          </cell>
        </row>
        <row r="9707">
          <cell r="R9707">
            <v>316.77</v>
          </cell>
        </row>
        <row r="9708">
          <cell r="R9708">
            <v>316.77</v>
          </cell>
        </row>
        <row r="9709">
          <cell r="R9709">
            <v>316.77</v>
          </cell>
        </row>
        <row r="9710">
          <cell r="R9710">
            <v>446.17</v>
          </cell>
        </row>
        <row r="9711">
          <cell r="R9711">
            <v>495.71</v>
          </cell>
        </row>
        <row r="9712">
          <cell r="R9712">
            <v>358.62</v>
          </cell>
        </row>
        <row r="9713">
          <cell r="R9713">
            <v>585</v>
          </cell>
        </row>
        <row r="9714">
          <cell r="R9714">
            <v>535.09</v>
          </cell>
        </row>
        <row r="9715">
          <cell r="R9715">
            <v>557.84</v>
          </cell>
        </row>
        <row r="9716">
          <cell r="R9716">
            <v>526.79</v>
          </cell>
        </row>
        <row r="9717">
          <cell r="R9717">
            <v>546.29</v>
          </cell>
        </row>
        <row r="9718">
          <cell r="R9718">
            <v>839.42</v>
          </cell>
        </row>
        <row r="9719">
          <cell r="R9719">
            <v>594.84</v>
          </cell>
        </row>
        <row r="9720">
          <cell r="R9720">
            <v>588.17999999999995</v>
          </cell>
        </row>
        <row r="9721">
          <cell r="R9721">
            <v>742.87</v>
          </cell>
        </row>
        <row r="9722">
          <cell r="R9722">
            <v>742.87</v>
          </cell>
        </row>
        <row r="9723">
          <cell r="R9723">
            <v>598.73</v>
          </cell>
        </row>
        <row r="9724">
          <cell r="R9724">
            <v>598.73</v>
          </cell>
        </row>
        <row r="9725">
          <cell r="R9725">
            <v>661.13</v>
          </cell>
        </row>
        <row r="9726">
          <cell r="R9726">
            <v>651.28</v>
          </cell>
        </row>
        <row r="9727">
          <cell r="R9727">
            <v>548.85</v>
          </cell>
        </row>
        <row r="9728">
          <cell r="R9728">
            <v>511.97</v>
          </cell>
        </row>
        <row r="9729">
          <cell r="R9729">
            <v>848.42</v>
          </cell>
        </row>
        <row r="9730">
          <cell r="R9730">
            <v>602.80999999999995</v>
          </cell>
        </row>
        <row r="9731">
          <cell r="R9731">
            <v>683.96</v>
          </cell>
        </row>
        <row r="9732">
          <cell r="R9732">
            <v>456.06</v>
          </cell>
        </row>
        <row r="9733">
          <cell r="R9733">
            <v>474.06</v>
          </cell>
        </row>
        <row r="9734">
          <cell r="R9734">
            <v>557.58000000000004</v>
          </cell>
        </row>
        <row r="9735">
          <cell r="R9735">
            <v>515.04</v>
          </cell>
        </row>
        <row r="9736">
          <cell r="R9736">
            <v>550.85</v>
          </cell>
        </row>
        <row r="9737">
          <cell r="R9737">
            <v>444.92</v>
          </cell>
        </row>
        <row r="9738">
          <cell r="R9738">
            <v>579.89</v>
          </cell>
        </row>
        <row r="9739">
          <cell r="R9739">
            <v>457.01</v>
          </cell>
        </row>
        <row r="9740">
          <cell r="R9740">
            <v>813.81</v>
          </cell>
        </row>
        <row r="9741">
          <cell r="R9741">
            <v>813.81</v>
          </cell>
        </row>
        <row r="9742">
          <cell r="R9742">
            <v>678.67</v>
          </cell>
        </row>
        <row r="9743">
          <cell r="R9743">
            <v>314.72000000000003</v>
          </cell>
        </row>
        <row r="9744">
          <cell r="R9744">
            <v>292.47000000000003</v>
          </cell>
        </row>
        <row r="9745">
          <cell r="R9745">
            <v>533.04999999999995</v>
          </cell>
        </row>
        <row r="9746">
          <cell r="R9746">
            <v>443.59</v>
          </cell>
        </row>
        <row r="9747">
          <cell r="R9747">
            <v>453.44</v>
          </cell>
        </row>
        <row r="9748">
          <cell r="R9748">
            <v>397.53</v>
          </cell>
        </row>
        <row r="9749">
          <cell r="R9749">
            <v>706.82</v>
          </cell>
        </row>
        <row r="9750">
          <cell r="R9750">
            <v>923.82</v>
          </cell>
        </row>
        <row r="9751">
          <cell r="R9751">
            <v>1256.5999999999999</v>
          </cell>
        </row>
        <row r="9752">
          <cell r="R9752">
            <v>527.15</v>
          </cell>
        </row>
        <row r="9753">
          <cell r="R9753">
            <v>378.57</v>
          </cell>
        </row>
        <row r="9754">
          <cell r="R9754">
            <v>378.57</v>
          </cell>
        </row>
        <row r="9755">
          <cell r="R9755">
            <v>372.89</v>
          </cell>
        </row>
        <row r="9756">
          <cell r="R9756">
            <v>372.89</v>
          </cell>
        </row>
        <row r="9757">
          <cell r="R9757">
            <v>813.33</v>
          </cell>
        </row>
        <row r="9758">
          <cell r="R9758">
            <v>378.57</v>
          </cell>
        </row>
        <row r="9759">
          <cell r="R9759">
            <v>990.16</v>
          </cell>
        </row>
        <row r="9760">
          <cell r="R9760">
            <v>378.57</v>
          </cell>
        </row>
        <row r="9761">
          <cell r="R9761">
            <v>378.57</v>
          </cell>
        </row>
        <row r="9762">
          <cell r="R9762">
            <v>378.57</v>
          </cell>
        </row>
        <row r="9763">
          <cell r="R9763">
            <v>378.57</v>
          </cell>
        </row>
        <row r="9764">
          <cell r="R9764">
            <v>378.57</v>
          </cell>
        </row>
        <row r="9765">
          <cell r="R9765">
            <v>378.57</v>
          </cell>
        </row>
        <row r="9766">
          <cell r="R9766">
            <v>378.57</v>
          </cell>
        </row>
        <row r="9767">
          <cell r="R9767">
            <v>378.57</v>
          </cell>
        </row>
        <row r="9768">
          <cell r="R9768">
            <v>372.89</v>
          </cell>
        </row>
        <row r="9769">
          <cell r="R9769">
            <v>378.57</v>
          </cell>
        </row>
        <row r="9770">
          <cell r="R9770">
            <v>378.57</v>
          </cell>
        </row>
        <row r="9771">
          <cell r="R9771">
            <v>444.36</v>
          </cell>
        </row>
        <row r="9772">
          <cell r="R9772">
            <v>515.79</v>
          </cell>
        </row>
        <row r="9773">
          <cell r="R9773">
            <v>693.13</v>
          </cell>
        </row>
        <row r="9774">
          <cell r="R9774">
            <v>641.28</v>
          </cell>
        </row>
        <row r="9775">
          <cell r="R9775">
            <v>570.64</v>
          </cell>
        </row>
        <row r="9776">
          <cell r="R9776">
            <v>830.77</v>
          </cell>
        </row>
        <row r="9777">
          <cell r="R9777">
            <v>415.26</v>
          </cell>
        </row>
        <row r="9778">
          <cell r="R9778">
            <v>486.89</v>
          </cell>
        </row>
        <row r="9779">
          <cell r="R9779">
            <v>415.26</v>
          </cell>
        </row>
        <row r="9780">
          <cell r="R9780">
            <v>415.26</v>
          </cell>
        </row>
        <row r="9781">
          <cell r="R9781">
            <v>415.26</v>
          </cell>
        </row>
        <row r="9782">
          <cell r="R9782">
            <v>566.59</v>
          </cell>
        </row>
        <row r="9783">
          <cell r="R9783">
            <v>745.88</v>
          </cell>
        </row>
        <row r="9784">
          <cell r="R9784">
            <v>541.89</v>
          </cell>
        </row>
        <row r="9785">
          <cell r="R9785">
            <v>796.97</v>
          </cell>
        </row>
        <row r="9786">
          <cell r="R9786">
            <v>315.22000000000003</v>
          </cell>
        </row>
        <row r="9787">
          <cell r="R9787">
            <v>319.41000000000003</v>
          </cell>
        </row>
        <row r="9788">
          <cell r="R9788">
            <v>613.1</v>
          </cell>
        </row>
        <row r="9789">
          <cell r="R9789">
            <v>742.58</v>
          </cell>
        </row>
        <row r="9790">
          <cell r="R9790">
            <v>634.46</v>
          </cell>
        </row>
        <row r="9791">
          <cell r="R9791">
            <v>613.1</v>
          </cell>
        </row>
        <row r="9792">
          <cell r="R9792">
            <v>509.02</v>
          </cell>
        </row>
        <row r="9793">
          <cell r="R9793">
            <v>500.48</v>
          </cell>
        </row>
        <row r="9794">
          <cell r="R9794">
            <v>611.61</v>
          </cell>
        </row>
        <row r="9795">
          <cell r="R9795">
            <v>556.6</v>
          </cell>
        </row>
        <row r="9796">
          <cell r="R9796">
            <v>904.93</v>
          </cell>
        </row>
        <row r="9797">
          <cell r="R9797">
            <v>787.92</v>
          </cell>
        </row>
        <row r="9798">
          <cell r="R9798">
            <v>796.52</v>
          </cell>
        </row>
        <row r="9799">
          <cell r="R9799">
            <v>889.71</v>
          </cell>
        </row>
        <row r="9800">
          <cell r="R9800">
            <v>487.12</v>
          </cell>
        </row>
        <row r="9801">
          <cell r="R9801">
            <v>543.48</v>
          </cell>
        </row>
        <row r="9802">
          <cell r="R9802">
            <v>455.73</v>
          </cell>
        </row>
        <row r="9803">
          <cell r="R9803">
            <v>455.73</v>
          </cell>
        </row>
        <row r="9804">
          <cell r="R9804">
            <v>617.04</v>
          </cell>
        </row>
        <row r="9805">
          <cell r="R9805">
            <v>455.73</v>
          </cell>
        </row>
        <row r="9806">
          <cell r="R9806">
            <v>455.73</v>
          </cell>
        </row>
        <row r="9807">
          <cell r="R9807">
            <v>455.73</v>
          </cell>
        </row>
        <row r="9808">
          <cell r="R9808">
            <v>455.73</v>
          </cell>
        </row>
        <row r="9809">
          <cell r="R9809">
            <v>455.73</v>
          </cell>
        </row>
        <row r="9810">
          <cell r="R9810">
            <v>455.73</v>
          </cell>
        </row>
        <row r="9811">
          <cell r="R9811">
            <v>705.53</v>
          </cell>
        </row>
        <row r="9812">
          <cell r="R9812">
            <v>455.73</v>
          </cell>
        </row>
        <row r="9813">
          <cell r="R9813">
            <v>455.73</v>
          </cell>
        </row>
        <row r="9814">
          <cell r="R9814">
            <v>455.73</v>
          </cell>
        </row>
        <row r="9815">
          <cell r="R9815">
            <v>529.69000000000005</v>
          </cell>
        </row>
        <row r="9816">
          <cell r="R9816">
            <v>664.52</v>
          </cell>
        </row>
        <row r="9817">
          <cell r="R9817">
            <v>428.05</v>
          </cell>
        </row>
        <row r="9818">
          <cell r="R9818">
            <v>487.35</v>
          </cell>
        </row>
        <row r="9819">
          <cell r="R9819">
            <v>792.44</v>
          </cell>
        </row>
        <row r="9820">
          <cell r="R9820">
            <v>849.9</v>
          </cell>
        </row>
        <row r="9821">
          <cell r="R9821">
            <v>715.21</v>
          </cell>
        </row>
        <row r="9822">
          <cell r="R9822">
            <v>525.95000000000005</v>
          </cell>
        </row>
        <row r="9823">
          <cell r="R9823">
            <v>1313.01</v>
          </cell>
        </row>
        <row r="9824">
          <cell r="R9824">
            <v>802.76</v>
          </cell>
        </row>
        <row r="9825">
          <cell r="R9825">
            <v>1210.8800000000001</v>
          </cell>
        </row>
        <row r="9826">
          <cell r="R9826">
            <v>593.9</v>
          </cell>
        </row>
        <row r="9827">
          <cell r="R9827">
            <v>1071.6500000000001</v>
          </cell>
        </row>
        <row r="9828">
          <cell r="R9828">
            <v>581.6</v>
          </cell>
        </row>
        <row r="9829">
          <cell r="R9829">
            <v>594.91999999999996</v>
          </cell>
        </row>
        <row r="9830">
          <cell r="R9830">
            <v>594.91999999999996</v>
          </cell>
        </row>
        <row r="9831">
          <cell r="R9831">
            <v>594.91999999999996</v>
          </cell>
        </row>
        <row r="9832">
          <cell r="R9832">
            <v>594.91999999999996</v>
          </cell>
        </row>
        <row r="9833">
          <cell r="R9833">
            <v>716.05</v>
          </cell>
        </row>
        <row r="9834">
          <cell r="R9834">
            <v>757.65</v>
          </cell>
        </row>
        <row r="9835">
          <cell r="R9835">
            <v>757.65</v>
          </cell>
        </row>
        <row r="9836">
          <cell r="R9836">
            <v>757.65</v>
          </cell>
        </row>
        <row r="9837">
          <cell r="R9837">
            <v>757.65</v>
          </cell>
        </row>
        <row r="9838">
          <cell r="R9838">
            <v>757.65</v>
          </cell>
        </row>
        <row r="9839">
          <cell r="R9839">
            <v>757.65</v>
          </cell>
        </row>
        <row r="9840">
          <cell r="R9840">
            <v>757.65</v>
          </cell>
        </row>
        <row r="9841">
          <cell r="R9841">
            <v>757.65</v>
          </cell>
        </row>
        <row r="9842">
          <cell r="R9842">
            <v>757.65</v>
          </cell>
        </row>
        <row r="9843">
          <cell r="R9843">
            <v>757.65</v>
          </cell>
        </row>
        <row r="9844">
          <cell r="R9844">
            <v>583.54</v>
          </cell>
        </row>
        <row r="9845">
          <cell r="R9845">
            <v>671.26</v>
          </cell>
        </row>
        <row r="9846">
          <cell r="R9846">
            <v>552.9</v>
          </cell>
        </row>
        <row r="9847">
          <cell r="R9847">
            <v>508.29</v>
          </cell>
        </row>
        <row r="9848">
          <cell r="R9848">
            <v>796.97</v>
          </cell>
        </row>
        <row r="9849">
          <cell r="R9849">
            <v>582.54999999999995</v>
          </cell>
        </row>
        <row r="9850">
          <cell r="R9850">
            <v>1112.47</v>
          </cell>
        </row>
        <row r="9851">
          <cell r="R9851">
            <v>1433.29</v>
          </cell>
        </row>
        <row r="9852">
          <cell r="R9852">
            <v>914.45</v>
          </cell>
        </row>
        <row r="9853">
          <cell r="R9853">
            <v>982.34</v>
          </cell>
        </row>
        <row r="9854">
          <cell r="R9854">
            <v>1569.32</v>
          </cell>
        </row>
        <row r="9855">
          <cell r="R9855">
            <v>761.71</v>
          </cell>
        </row>
        <row r="9856">
          <cell r="R9856">
            <v>761.71</v>
          </cell>
        </row>
        <row r="9857">
          <cell r="R9857">
            <v>761.71</v>
          </cell>
        </row>
        <row r="9858">
          <cell r="R9858">
            <v>761.71</v>
          </cell>
        </row>
        <row r="9859">
          <cell r="R9859">
            <v>761.71</v>
          </cell>
        </row>
        <row r="9860">
          <cell r="R9860">
            <v>761.71</v>
          </cell>
        </row>
        <row r="9861">
          <cell r="R9861">
            <v>740.17</v>
          </cell>
        </row>
        <row r="9862">
          <cell r="R9862">
            <v>1118.1199999999999</v>
          </cell>
        </row>
        <row r="9863">
          <cell r="R9863">
            <v>749.42</v>
          </cell>
        </row>
        <row r="9864">
          <cell r="R9864">
            <v>749.42</v>
          </cell>
        </row>
        <row r="9865">
          <cell r="R9865">
            <v>739.13</v>
          </cell>
        </row>
        <row r="9866">
          <cell r="R9866">
            <v>739.13</v>
          </cell>
        </row>
        <row r="9867">
          <cell r="R9867">
            <v>739.13</v>
          </cell>
        </row>
        <row r="9868">
          <cell r="R9868">
            <v>749.42</v>
          </cell>
        </row>
        <row r="9869">
          <cell r="R9869">
            <v>2222.9699999999998</v>
          </cell>
        </row>
        <row r="9870">
          <cell r="R9870">
            <v>0</v>
          </cell>
        </row>
        <row r="9871">
          <cell r="R9871">
            <v>0</v>
          </cell>
        </row>
        <row r="9872">
          <cell r="R9872">
            <v>0</v>
          </cell>
        </row>
        <row r="9873">
          <cell r="R9873">
            <v>0</v>
          </cell>
        </row>
        <row r="9874">
          <cell r="R9874">
            <v>0</v>
          </cell>
        </row>
        <row r="9875">
          <cell r="R9875">
            <v>0</v>
          </cell>
        </row>
        <row r="9876">
          <cell r="R9876">
            <v>0</v>
          </cell>
        </row>
        <row r="9877">
          <cell r="R9877">
            <v>0</v>
          </cell>
        </row>
        <row r="9878">
          <cell r="R9878">
            <v>0</v>
          </cell>
        </row>
        <row r="9879">
          <cell r="R9879">
            <v>0</v>
          </cell>
        </row>
        <row r="9880">
          <cell r="R9880">
            <v>0</v>
          </cell>
        </row>
        <row r="9881">
          <cell r="R9881">
            <v>0</v>
          </cell>
        </row>
        <row r="9882">
          <cell r="R9882">
            <v>0</v>
          </cell>
        </row>
        <row r="9883">
          <cell r="R9883">
            <v>0</v>
          </cell>
        </row>
        <row r="9884">
          <cell r="R9884">
            <v>0</v>
          </cell>
        </row>
        <row r="9885">
          <cell r="R9885">
            <v>0</v>
          </cell>
        </row>
        <row r="9886">
          <cell r="R9886">
            <v>0</v>
          </cell>
        </row>
        <row r="9887">
          <cell r="R9887">
            <v>0</v>
          </cell>
        </row>
        <row r="9888">
          <cell r="R9888">
            <v>0</v>
          </cell>
        </row>
        <row r="9889">
          <cell r="R9889">
            <v>0</v>
          </cell>
        </row>
        <row r="9890">
          <cell r="R9890">
            <v>0</v>
          </cell>
        </row>
        <row r="9891">
          <cell r="R9891">
            <v>0</v>
          </cell>
        </row>
        <row r="9892">
          <cell r="R9892">
            <v>0</v>
          </cell>
        </row>
        <row r="9893">
          <cell r="R9893">
            <v>0</v>
          </cell>
        </row>
        <row r="9894">
          <cell r="R9894">
            <v>0</v>
          </cell>
        </row>
        <row r="9895">
          <cell r="R9895">
            <v>0</v>
          </cell>
        </row>
        <row r="9896">
          <cell r="R9896">
            <v>0</v>
          </cell>
        </row>
        <row r="9897">
          <cell r="R9897">
            <v>0</v>
          </cell>
        </row>
        <row r="9898">
          <cell r="R9898">
            <v>0</v>
          </cell>
        </row>
        <row r="9899">
          <cell r="R9899">
            <v>0</v>
          </cell>
        </row>
        <row r="9900">
          <cell r="R9900">
            <v>0</v>
          </cell>
        </row>
        <row r="9901">
          <cell r="R9901">
            <v>0</v>
          </cell>
        </row>
        <row r="9902">
          <cell r="R9902">
            <v>0</v>
          </cell>
        </row>
        <row r="9903">
          <cell r="R9903">
            <v>0</v>
          </cell>
        </row>
        <row r="9904">
          <cell r="R9904">
            <v>0</v>
          </cell>
        </row>
        <row r="9905">
          <cell r="R9905">
            <v>0</v>
          </cell>
        </row>
        <row r="9906">
          <cell r="R9906">
            <v>0</v>
          </cell>
        </row>
        <row r="9907">
          <cell r="R9907">
            <v>0</v>
          </cell>
        </row>
        <row r="9908">
          <cell r="R9908">
            <v>0</v>
          </cell>
        </row>
        <row r="9909">
          <cell r="R9909">
            <v>0</v>
          </cell>
        </row>
        <row r="9910">
          <cell r="R9910">
            <v>0</v>
          </cell>
        </row>
        <row r="9911">
          <cell r="R9911">
            <v>0</v>
          </cell>
        </row>
        <row r="9912">
          <cell r="R9912">
            <v>0</v>
          </cell>
        </row>
        <row r="9913">
          <cell r="R9913">
            <v>0</v>
          </cell>
        </row>
        <row r="9914">
          <cell r="R9914">
            <v>0</v>
          </cell>
        </row>
        <row r="9915">
          <cell r="R9915">
            <v>0</v>
          </cell>
        </row>
        <row r="9916">
          <cell r="R9916">
            <v>0</v>
          </cell>
        </row>
        <row r="9917">
          <cell r="R9917">
            <v>0</v>
          </cell>
        </row>
        <row r="9918">
          <cell r="R9918">
            <v>0</v>
          </cell>
        </row>
        <row r="9919">
          <cell r="R9919">
            <v>0</v>
          </cell>
        </row>
        <row r="9920">
          <cell r="R9920">
            <v>0</v>
          </cell>
        </row>
        <row r="9921">
          <cell r="R9921">
            <v>0</v>
          </cell>
        </row>
        <row r="9922">
          <cell r="R9922">
            <v>0</v>
          </cell>
        </row>
        <row r="9923">
          <cell r="R9923">
            <v>0</v>
          </cell>
        </row>
        <row r="9924">
          <cell r="R9924">
            <v>0</v>
          </cell>
        </row>
        <row r="9925">
          <cell r="R9925">
            <v>0</v>
          </cell>
        </row>
        <row r="9926">
          <cell r="R9926">
            <v>0</v>
          </cell>
        </row>
        <row r="9927">
          <cell r="R9927">
            <v>0</v>
          </cell>
        </row>
        <row r="9928">
          <cell r="R9928">
            <v>0</v>
          </cell>
        </row>
        <row r="9929">
          <cell r="R9929">
            <v>0</v>
          </cell>
        </row>
        <row r="9930">
          <cell r="R9930">
            <v>0</v>
          </cell>
        </row>
        <row r="9931">
          <cell r="R9931">
            <v>0</v>
          </cell>
        </row>
        <row r="9932">
          <cell r="R9932">
            <v>0</v>
          </cell>
        </row>
        <row r="9933">
          <cell r="R9933">
            <v>0</v>
          </cell>
        </row>
        <row r="9934">
          <cell r="R9934">
            <v>0</v>
          </cell>
        </row>
        <row r="9935">
          <cell r="R9935">
            <v>0</v>
          </cell>
        </row>
        <row r="9936">
          <cell r="R9936">
            <v>0</v>
          </cell>
        </row>
        <row r="9937">
          <cell r="R9937">
            <v>0</v>
          </cell>
        </row>
        <row r="9938">
          <cell r="R9938">
            <v>0</v>
          </cell>
        </row>
        <row r="9939">
          <cell r="R9939">
            <v>0</v>
          </cell>
        </row>
        <row r="9940">
          <cell r="R9940">
            <v>0</v>
          </cell>
        </row>
        <row r="9941">
          <cell r="R9941">
            <v>0</v>
          </cell>
        </row>
        <row r="9942">
          <cell r="R9942">
            <v>0</v>
          </cell>
        </row>
        <row r="9943">
          <cell r="R9943">
            <v>0</v>
          </cell>
        </row>
        <row r="9944">
          <cell r="R9944">
            <v>0</v>
          </cell>
        </row>
        <row r="9945">
          <cell r="R9945">
            <v>0</v>
          </cell>
        </row>
        <row r="9946">
          <cell r="R9946">
            <v>0</v>
          </cell>
        </row>
        <row r="9947">
          <cell r="R9947">
            <v>0</v>
          </cell>
        </row>
        <row r="9948">
          <cell r="R9948">
            <v>0</v>
          </cell>
        </row>
        <row r="9949">
          <cell r="R9949">
            <v>0</v>
          </cell>
        </row>
        <row r="9950">
          <cell r="R9950">
            <v>0</v>
          </cell>
        </row>
        <row r="9951">
          <cell r="R9951">
            <v>0</v>
          </cell>
        </row>
        <row r="9952">
          <cell r="R9952">
            <v>0</v>
          </cell>
        </row>
        <row r="9953">
          <cell r="R9953">
            <v>0</v>
          </cell>
        </row>
        <row r="9954">
          <cell r="R9954">
            <v>0</v>
          </cell>
        </row>
        <row r="9955">
          <cell r="R9955">
            <v>0</v>
          </cell>
        </row>
        <row r="9956">
          <cell r="R9956">
            <v>0</v>
          </cell>
        </row>
        <row r="9957">
          <cell r="R9957">
            <v>0</v>
          </cell>
        </row>
        <row r="9958">
          <cell r="R9958">
            <v>0</v>
          </cell>
        </row>
        <row r="9959">
          <cell r="R9959">
            <v>0</v>
          </cell>
        </row>
        <row r="9960">
          <cell r="R9960">
            <v>0</v>
          </cell>
        </row>
        <row r="9961">
          <cell r="R9961">
            <v>0</v>
          </cell>
        </row>
        <row r="9962">
          <cell r="R9962">
            <v>0</v>
          </cell>
        </row>
        <row r="9963">
          <cell r="R9963">
            <v>0</v>
          </cell>
        </row>
        <row r="9964">
          <cell r="R9964">
            <v>0</v>
          </cell>
        </row>
        <row r="9965">
          <cell r="R9965">
            <v>0</v>
          </cell>
        </row>
        <row r="9966">
          <cell r="R9966">
            <v>0</v>
          </cell>
        </row>
        <row r="9967">
          <cell r="R9967">
            <v>0</v>
          </cell>
        </row>
        <row r="9968">
          <cell r="R9968">
            <v>0</v>
          </cell>
        </row>
        <row r="9969">
          <cell r="R9969">
            <v>0</v>
          </cell>
        </row>
        <row r="9970">
          <cell r="R9970">
            <v>0</v>
          </cell>
        </row>
        <row r="9971">
          <cell r="R9971">
            <v>0</v>
          </cell>
        </row>
        <row r="9972">
          <cell r="R9972">
            <v>0</v>
          </cell>
        </row>
        <row r="9973">
          <cell r="R9973">
            <v>0</v>
          </cell>
        </row>
        <row r="9974">
          <cell r="R9974">
            <v>0</v>
          </cell>
        </row>
        <row r="9975">
          <cell r="R9975">
            <v>0</v>
          </cell>
        </row>
        <row r="9976">
          <cell r="R9976">
            <v>0</v>
          </cell>
        </row>
        <row r="9977">
          <cell r="R9977">
            <v>0</v>
          </cell>
        </row>
        <row r="9978">
          <cell r="R9978">
            <v>0</v>
          </cell>
        </row>
        <row r="9979">
          <cell r="R9979">
            <v>0</v>
          </cell>
        </row>
        <row r="9980">
          <cell r="R9980">
            <v>0</v>
          </cell>
        </row>
        <row r="9981">
          <cell r="R9981">
            <v>0</v>
          </cell>
        </row>
        <row r="9982">
          <cell r="R9982">
            <v>0</v>
          </cell>
        </row>
        <row r="9983">
          <cell r="R9983">
            <v>0</v>
          </cell>
        </row>
        <row r="9984">
          <cell r="R9984">
            <v>0</v>
          </cell>
        </row>
        <row r="9985">
          <cell r="R9985">
            <v>0</v>
          </cell>
        </row>
        <row r="9986">
          <cell r="R9986">
            <v>0</v>
          </cell>
        </row>
        <row r="9987">
          <cell r="R9987">
            <v>0</v>
          </cell>
        </row>
        <row r="9988">
          <cell r="R9988">
            <v>0</v>
          </cell>
        </row>
        <row r="9989">
          <cell r="R9989">
            <v>0</v>
          </cell>
        </row>
        <row r="9990">
          <cell r="R9990">
            <v>0</v>
          </cell>
        </row>
        <row r="9991">
          <cell r="R9991">
            <v>0</v>
          </cell>
        </row>
        <row r="9992">
          <cell r="R9992">
            <v>0</v>
          </cell>
        </row>
        <row r="9993">
          <cell r="R9993">
            <v>0</v>
          </cell>
        </row>
        <row r="9994">
          <cell r="R9994">
            <v>0</v>
          </cell>
        </row>
        <row r="9995">
          <cell r="R9995">
            <v>0</v>
          </cell>
        </row>
        <row r="9996">
          <cell r="R9996">
            <v>0</v>
          </cell>
        </row>
        <row r="9997">
          <cell r="R9997">
            <v>0</v>
          </cell>
        </row>
        <row r="9998">
          <cell r="R9998">
            <v>0</v>
          </cell>
        </row>
        <row r="9999">
          <cell r="R9999">
            <v>0</v>
          </cell>
        </row>
        <row r="10000">
          <cell r="R10000">
            <v>0</v>
          </cell>
        </row>
        <row r="10001">
          <cell r="R10001">
            <v>0</v>
          </cell>
        </row>
        <row r="10002">
          <cell r="R10002">
            <v>0</v>
          </cell>
        </row>
        <row r="10003">
          <cell r="R10003">
            <v>0</v>
          </cell>
        </row>
        <row r="10004">
          <cell r="R10004">
            <v>0</v>
          </cell>
        </row>
        <row r="10005">
          <cell r="R10005">
            <v>0</v>
          </cell>
        </row>
        <row r="10006">
          <cell r="R10006">
            <v>0</v>
          </cell>
        </row>
        <row r="10007">
          <cell r="R10007">
            <v>0</v>
          </cell>
        </row>
        <row r="10008">
          <cell r="R10008">
            <v>0</v>
          </cell>
        </row>
        <row r="10009">
          <cell r="R10009">
            <v>3956.7</v>
          </cell>
        </row>
        <row r="10010">
          <cell r="R10010">
            <v>2068.44</v>
          </cell>
        </row>
        <row r="10011">
          <cell r="R10011">
            <v>3381.36</v>
          </cell>
        </row>
        <row r="10012">
          <cell r="R10012">
            <v>4518.0600000000004</v>
          </cell>
        </row>
        <row r="10013">
          <cell r="R10013">
            <v>8350.02</v>
          </cell>
        </row>
        <row r="10014">
          <cell r="R10014">
            <v>3968.39</v>
          </cell>
        </row>
        <row r="10015">
          <cell r="R10015">
            <v>4450.58</v>
          </cell>
        </row>
        <row r="10016">
          <cell r="R10016">
            <v>2756.1</v>
          </cell>
        </row>
        <row r="10017">
          <cell r="R10017">
            <v>3872.84</v>
          </cell>
        </row>
        <row r="10018">
          <cell r="R10018">
            <v>3661.35</v>
          </cell>
        </row>
        <row r="10019">
          <cell r="R10019">
            <v>3749.31</v>
          </cell>
        </row>
        <row r="10020">
          <cell r="R10020">
            <v>3748.02</v>
          </cell>
        </row>
        <row r="10021">
          <cell r="R10021">
            <v>4451.95</v>
          </cell>
        </row>
        <row r="10022">
          <cell r="R10022">
            <v>3195</v>
          </cell>
        </row>
        <row r="10023">
          <cell r="R10023">
            <v>3252.29</v>
          </cell>
        </row>
        <row r="10024">
          <cell r="R10024">
            <v>3623.01</v>
          </cell>
        </row>
        <row r="10025">
          <cell r="R10025">
            <v>3058.13</v>
          </cell>
        </row>
        <row r="10026">
          <cell r="R10026">
            <v>3058.13</v>
          </cell>
        </row>
        <row r="10027">
          <cell r="R10027">
            <v>3058.13</v>
          </cell>
        </row>
        <row r="10028">
          <cell r="R10028">
            <v>3058.13</v>
          </cell>
        </row>
        <row r="10029">
          <cell r="R10029">
            <v>3058.13</v>
          </cell>
        </row>
        <row r="10030">
          <cell r="R10030">
            <v>4042.12</v>
          </cell>
        </row>
        <row r="10031">
          <cell r="R10031">
            <v>3027.27</v>
          </cell>
        </row>
        <row r="10032">
          <cell r="R10032">
            <v>3269.09</v>
          </cell>
        </row>
        <row r="10033">
          <cell r="R10033">
            <v>5525.52</v>
          </cell>
        </row>
        <row r="10034">
          <cell r="R10034">
            <v>3058.13</v>
          </cell>
        </row>
        <row r="10035">
          <cell r="R10035">
            <v>3058.13</v>
          </cell>
        </row>
        <row r="10036">
          <cell r="R10036">
            <v>3259.51</v>
          </cell>
        </row>
        <row r="10037">
          <cell r="R10037">
            <v>3058.13</v>
          </cell>
        </row>
        <row r="10038">
          <cell r="R10038">
            <v>6444.31</v>
          </cell>
        </row>
        <row r="10039">
          <cell r="R10039">
            <v>3689.57</v>
          </cell>
        </row>
        <row r="10040">
          <cell r="R10040">
            <v>9570.11</v>
          </cell>
        </row>
        <row r="10041">
          <cell r="R10041">
            <v>8537.17</v>
          </cell>
        </row>
        <row r="10042">
          <cell r="R10042">
            <v>3378.62</v>
          </cell>
        </row>
        <row r="10043">
          <cell r="R10043">
            <v>3378.62</v>
          </cell>
        </row>
        <row r="10044">
          <cell r="R10044">
            <v>2715.07</v>
          </cell>
        </row>
        <row r="10045">
          <cell r="R10045">
            <v>3269.09</v>
          </cell>
        </row>
        <row r="10046">
          <cell r="R10046">
            <v>4451.51</v>
          </cell>
        </row>
        <row r="10047">
          <cell r="R10047">
            <v>4855.8100000000004</v>
          </cell>
        </row>
        <row r="10048">
          <cell r="R10048">
            <v>4267.13</v>
          </cell>
        </row>
        <row r="10049">
          <cell r="R10049">
            <v>8385.19</v>
          </cell>
        </row>
        <row r="10050">
          <cell r="R10050">
            <v>3355.34</v>
          </cell>
        </row>
        <row r="10051">
          <cell r="R10051">
            <v>3186.95</v>
          </cell>
        </row>
        <row r="10052">
          <cell r="R10052">
            <v>2715.07</v>
          </cell>
        </row>
        <row r="10053">
          <cell r="R10053">
            <v>5213.87</v>
          </cell>
        </row>
        <row r="10054">
          <cell r="R10054">
            <v>9291.7900000000009</v>
          </cell>
        </row>
        <row r="10055">
          <cell r="R10055">
            <v>3793.44</v>
          </cell>
        </row>
        <row r="10056">
          <cell r="R10056">
            <v>8435.1299999999992</v>
          </cell>
        </row>
        <row r="10057">
          <cell r="R10057">
            <v>3312.56</v>
          </cell>
        </row>
        <row r="10058">
          <cell r="R10058">
            <v>4269.8599999999997</v>
          </cell>
        </row>
        <row r="10059">
          <cell r="R10059">
            <v>3409.92</v>
          </cell>
        </row>
        <row r="10060">
          <cell r="R10060">
            <v>0</v>
          </cell>
        </row>
        <row r="10061">
          <cell r="R10061">
            <v>0</v>
          </cell>
        </row>
        <row r="10062">
          <cell r="R10062">
            <v>0</v>
          </cell>
        </row>
        <row r="10063">
          <cell r="R10063">
            <v>0</v>
          </cell>
        </row>
        <row r="10064">
          <cell r="R10064">
            <v>0</v>
          </cell>
        </row>
        <row r="10065">
          <cell r="R10065">
            <v>0</v>
          </cell>
        </row>
        <row r="10066">
          <cell r="R10066">
            <v>0</v>
          </cell>
        </row>
        <row r="10067">
          <cell r="R10067">
            <v>0</v>
          </cell>
        </row>
        <row r="10068">
          <cell r="R10068">
            <v>0</v>
          </cell>
        </row>
        <row r="10069">
          <cell r="R10069">
            <v>0</v>
          </cell>
        </row>
        <row r="10070">
          <cell r="R10070">
            <v>0</v>
          </cell>
        </row>
        <row r="10071">
          <cell r="R10071">
            <v>0</v>
          </cell>
        </row>
        <row r="10072">
          <cell r="R10072">
            <v>0</v>
          </cell>
        </row>
        <row r="10073">
          <cell r="R10073">
            <v>0</v>
          </cell>
        </row>
        <row r="10074">
          <cell r="R10074">
            <v>0</v>
          </cell>
        </row>
        <row r="10075">
          <cell r="R10075">
            <v>0</v>
          </cell>
        </row>
        <row r="10076">
          <cell r="R10076">
            <v>0</v>
          </cell>
        </row>
        <row r="10077">
          <cell r="R10077">
            <v>0</v>
          </cell>
        </row>
        <row r="10078">
          <cell r="R10078">
            <v>0</v>
          </cell>
        </row>
        <row r="10079">
          <cell r="R10079">
            <v>0</v>
          </cell>
        </row>
        <row r="10080">
          <cell r="R10080">
            <v>0</v>
          </cell>
        </row>
        <row r="10081">
          <cell r="R10081">
            <v>0</v>
          </cell>
        </row>
        <row r="10082">
          <cell r="R10082">
            <v>0</v>
          </cell>
        </row>
        <row r="10083">
          <cell r="R10083">
            <v>0</v>
          </cell>
        </row>
        <row r="10084">
          <cell r="R10084">
            <v>0</v>
          </cell>
        </row>
        <row r="10085">
          <cell r="R10085">
            <v>0</v>
          </cell>
        </row>
        <row r="10086">
          <cell r="R10086">
            <v>0</v>
          </cell>
        </row>
        <row r="10087">
          <cell r="R10087">
            <v>0</v>
          </cell>
        </row>
        <row r="10088">
          <cell r="R10088">
            <v>0</v>
          </cell>
        </row>
        <row r="10089">
          <cell r="R10089">
            <v>0</v>
          </cell>
        </row>
        <row r="10090">
          <cell r="R10090">
            <v>0</v>
          </cell>
        </row>
        <row r="10091">
          <cell r="R10091">
            <v>0</v>
          </cell>
        </row>
        <row r="10092">
          <cell r="R10092">
            <v>0</v>
          </cell>
        </row>
        <row r="10093">
          <cell r="R10093">
            <v>0</v>
          </cell>
        </row>
        <row r="10094">
          <cell r="R10094">
            <v>0</v>
          </cell>
        </row>
        <row r="10095">
          <cell r="R10095">
            <v>0</v>
          </cell>
        </row>
        <row r="10096">
          <cell r="R10096">
            <v>3849.2</v>
          </cell>
        </row>
        <row r="10097">
          <cell r="R10097">
            <v>4152.2700000000004</v>
          </cell>
        </row>
        <row r="10098">
          <cell r="R10098">
            <v>2477.48</v>
          </cell>
        </row>
        <row r="10099">
          <cell r="R10099">
            <v>3630.12</v>
          </cell>
        </row>
        <row r="10100">
          <cell r="R10100">
            <v>5212.03</v>
          </cell>
        </row>
        <row r="10101">
          <cell r="R10101">
            <v>3041.08</v>
          </cell>
        </row>
        <row r="10102">
          <cell r="R10102">
            <v>3086.89</v>
          </cell>
        </row>
        <row r="10103">
          <cell r="R10103">
            <v>5166.22</v>
          </cell>
        </row>
        <row r="10104">
          <cell r="R10104">
            <v>3084.73</v>
          </cell>
        </row>
        <row r="10105">
          <cell r="R10105">
            <v>9527.2099999999991</v>
          </cell>
        </row>
        <row r="10106">
          <cell r="R10106">
            <v>3084.73</v>
          </cell>
        </row>
        <row r="10107">
          <cell r="R10107">
            <v>5212.03</v>
          </cell>
        </row>
        <row r="10108">
          <cell r="R10108">
            <v>3956.22</v>
          </cell>
        </row>
        <row r="10109">
          <cell r="R10109">
            <v>3115.68</v>
          </cell>
        </row>
        <row r="10110">
          <cell r="R10110">
            <v>8842.7099999999991</v>
          </cell>
        </row>
        <row r="10111">
          <cell r="R10111">
            <v>2738.87</v>
          </cell>
        </row>
        <row r="10112">
          <cell r="R10112">
            <v>5212.03</v>
          </cell>
        </row>
        <row r="10113">
          <cell r="R10113">
            <v>3672.99</v>
          </cell>
        </row>
        <row r="10114">
          <cell r="R10114">
            <v>3069.87</v>
          </cell>
        </row>
        <row r="10115">
          <cell r="R10115">
            <v>3081.04</v>
          </cell>
        </row>
        <row r="10116">
          <cell r="R10116">
            <v>5582.18</v>
          </cell>
        </row>
        <row r="10117">
          <cell r="R10117">
            <v>5450.4</v>
          </cell>
        </row>
        <row r="10118">
          <cell r="R10118">
            <v>3086.89</v>
          </cell>
        </row>
        <row r="10119">
          <cell r="R10119">
            <v>4281.97</v>
          </cell>
        </row>
        <row r="10120">
          <cell r="R10120">
            <v>4953.62</v>
          </cell>
        </row>
        <row r="10121">
          <cell r="R10121">
            <v>4328.3999999999996</v>
          </cell>
        </row>
        <row r="10122">
          <cell r="R10122">
            <v>4021.97</v>
          </cell>
        </row>
        <row r="10123">
          <cell r="R10123">
            <v>5212.03</v>
          </cell>
        </row>
        <row r="10124">
          <cell r="R10124">
            <v>5212.03</v>
          </cell>
        </row>
        <row r="10125">
          <cell r="R10125">
            <v>4181.38</v>
          </cell>
        </row>
        <row r="10126">
          <cell r="R10126">
            <v>5094.45</v>
          </cell>
        </row>
        <row r="10127">
          <cell r="R10127">
            <v>3348.2</v>
          </cell>
        </row>
        <row r="10128">
          <cell r="R10128">
            <v>3041.08</v>
          </cell>
        </row>
        <row r="10129">
          <cell r="R10129">
            <v>3560.79</v>
          </cell>
        </row>
        <row r="10130">
          <cell r="R10130">
            <v>5212.03</v>
          </cell>
        </row>
        <row r="10131">
          <cell r="R10131">
            <v>5032.55</v>
          </cell>
        </row>
        <row r="10132">
          <cell r="R10132">
            <v>5212.03</v>
          </cell>
        </row>
        <row r="10133">
          <cell r="R10133">
            <v>5166.22</v>
          </cell>
        </row>
        <row r="10134">
          <cell r="R10134">
            <v>5212.03</v>
          </cell>
        </row>
        <row r="10135">
          <cell r="R10135">
            <v>6246.13</v>
          </cell>
        </row>
        <row r="10136">
          <cell r="R10136">
            <v>3086.89</v>
          </cell>
        </row>
        <row r="10137">
          <cell r="R10137">
            <v>3086.89</v>
          </cell>
        </row>
        <row r="10138">
          <cell r="R10138">
            <v>3086.89</v>
          </cell>
        </row>
        <row r="10139">
          <cell r="R10139">
            <v>5788.64</v>
          </cell>
        </row>
        <row r="10140">
          <cell r="R10140">
            <v>3684.6</v>
          </cell>
        </row>
        <row r="10141">
          <cell r="R10141">
            <v>3382.82</v>
          </cell>
        </row>
        <row r="10142">
          <cell r="R10142">
            <v>3086.89</v>
          </cell>
        </row>
        <row r="10143">
          <cell r="R10143">
            <v>3086.89</v>
          </cell>
        </row>
        <row r="10144">
          <cell r="R10144">
            <v>3086.89</v>
          </cell>
        </row>
        <row r="10145">
          <cell r="R10145">
            <v>3455.56</v>
          </cell>
        </row>
        <row r="10146">
          <cell r="R10146">
            <v>3086.89</v>
          </cell>
        </row>
        <row r="10147">
          <cell r="R10147">
            <v>3086.89</v>
          </cell>
        </row>
        <row r="10148">
          <cell r="R10148">
            <v>5600.32</v>
          </cell>
        </row>
        <row r="10149">
          <cell r="R10149">
            <v>5190.3999999999996</v>
          </cell>
        </row>
        <row r="10150">
          <cell r="R10150">
            <v>5212.03</v>
          </cell>
        </row>
        <row r="10151">
          <cell r="R10151">
            <v>5212.03</v>
          </cell>
        </row>
        <row r="10152">
          <cell r="R10152">
            <v>6583.23</v>
          </cell>
        </row>
        <row r="10153">
          <cell r="R10153">
            <v>3752.69</v>
          </cell>
        </row>
        <row r="10154">
          <cell r="R10154">
            <v>3320.92</v>
          </cell>
        </row>
        <row r="10155">
          <cell r="R10155">
            <v>3978.64</v>
          </cell>
        </row>
        <row r="10156">
          <cell r="R10156">
            <v>3115.53</v>
          </cell>
        </row>
        <row r="10157">
          <cell r="R10157">
            <v>3597.93</v>
          </cell>
        </row>
        <row r="10158">
          <cell r="R10158">
            <v>3086.89</v>
          </cell>
        </row>
        <row r="10159">
          <cell r="R10159">
            <v>3086.89</v>
          </cell>
        </row>
        <row r="10160">
          <cell r="R10160">
            <v>3672.22</v>
          </cell>
        </row>
        <row r="10161">
          <cell r="R10161">
            <v>4351.6099999999997</v>
          </cell>
        </row>
        <row r="10162">
          <cell r="R10162">
            <v>2526.85</v>
          </cell>
        </row>
        <row r="10163">
          <cell r="R10163">
            <v>3054.6</v>
          </cell>
        </row>
        <row r="10164">
          <cell r="R10164">
            <v>2932.66</v>
          </cell>
        </row>
        <row r="10165">
          <cell r="R10165">
            <v>2932.66</v>
          </cell>
        </row>
        <row r="10166">
          <cell r="R10166">
            <v>2932.66</v>
          </cell>
        </row>
        <row r="10167">
          <cell r="R10167">
            <v>2932.66</v>
          </cell>
        </row>
        <row r="10168">
          <cell r="R10168">
            <v>3054.6</v>
          </cell>
        </row>
        <row r="10169">
          <cell r="R10169">
            <v>2932.66</v>
          </cell>
        </row>
        <row r="10170">
          <cell r="R10170">
            <v>4467.68</v>
          </cell>
        </row>
        <row r="10171">
          <cell r="R10171">
            <v>0</v>
          </cell>
        </row>
        <row r="10172">
          <cell r="R10172">
            <v>0</v>
          </cell>
        </row>
        <row r="10173">
          <cell r="R10173">
            <v>0</v>
          </cell>
        </row>
        <row r="10174">
          <cell r="R10174">
            <v>0</v>
          </cell>
        </row>
        <row r="10175">
          <cell r="R10175">
            <v>0</v>
          </cell>
        </row>
        <row r="10176">
          <cell r="R10176">
            <v>0</v>
          </cell>
        </row>
        <row r="10177">
          <cell r="R10177">
            <v>0</v>
          </cell>
        </row>
        <row r="10178">
          <cell r="R10178">
            <v>0</v>
          </cell>
        </row>
        <row r="10179">
          <cell r="R10179">
            <v>0</v>
          </cell>
        </row>
        <row r="10180">
          <cell r="R10180">
            <v>0</v>
          </cell>
        </row>
        <row r="10181">
          <cell r="R10181">
            <v>0</v>
          </cell>
        </row>
        <row r="10182">
          <cell r="R10182">
            <v>0</v>
          </cell>
        </row>
        <row r="10183">
          <cell r="R10183">
            <v>0</v>
          </cell>
        </row>
        <row r="10184">
          <cell r="R10184">
            <v>0</v>
          </cell>
        </row>
        <row r="10185">
          <cell r="R10185">
            <v>0</v>
          </cell>
        </row>
        <row r="10186">
          <cell r="R10186">
            <v>0</v>
          </cell>
        </row>
        <row r="10187">
          <cell r="R10187">
            <v>0</v>
          </cell>
        </row>
        <row r="10188">
          <cell r="R10188">
            <v>0</v>
          </cell>
        </row>
        <row r="10189">
          <cell r="R10189">
            <v>0</v>
          </cell>
        </row>
        <row r="10190">
          <cell r="R10190">
            <v>0</v>
          </cell>
        </row>
        <row r="10191">
          <cell r="R10191">
            <v>0</v>
          </cell>
        </row>
        <row r="10192">
          <cell r="R10192">
            <v>0</v>
          </cell>
        </row>
        <row r="10193">
          <cell r="R10193">
            <v>0</v>
          </cell>
        </row>
        <row r="10194">
          <cell r="R10194">
            <v>0</v>
          </cell>
        </row>
        <row r="10195">
          <cell r="R10195">
            <v>0</v>
          </cell>
        </row>
        <row r="10196">
          <cell r="R10196">
            <v>0</v>
          </cell>
        </row>
        <row r="10197">
          <cell r="R10197">
            <v>0</v>
          </cell>
        </row>
        <row r="10198">
          <cell r="R10198">
            <v>0</v>
          </cell>
        </row>
        <row r="10199">
          <cell r="R10199">
            <v>0</v>
          </cell>
        </row>
        <row r="10200">
          <cell r="R10200">
            <v>0</v>
          </cell>
        </row>
        <row r="10201">
          <cell r="R10201">
            <v>0</v>
          </cell>
        </row>
        <row r="10202">
          <cell r="R10202">
            <v>0</v>
          </cell>
        </row>
        <row r="10203">
          <cell r="R10203">
            <v>0</v>
          </cell>
        </row>
        <row r="10204">
          <cell r="R10204">
            <v>0</v>
          </cell>
        </row>
        <row r="10205">
          <cell r="R10205">
            <v>0</v>
          </cell>
        </row>
        <row r="10206">
          <cell r="R10206">
            <v>0</v>
          </cell>
        </row>
        <row r="10207">
          <cell r="R10207">
            <v>0</v>
          </cell>
        </row>
        <row r="10208">
          <cell r="R10208">
            <v>0</v>
          </cell>
        </row>
        <row r="10209">
          <cell r="R10209">
            <v>0</v>
          </cell>
        </row>
        <row r="10210">
          <cell r="R10210">
            <v>0</v>
          </cell>
        </row>
        <row r="10211">
          <cell r="R10211">
            <v>0</v>
          </cell>
        </row>
        <row r="10212">
          <cell r="R10212">
            <v>0</v>
          </cell>
        </row>
        <row r="10213">
          <cell r="R10213">
            <v>0</v>
          </cell>
        </row>
        <row r="10214">
          <cell r="R10214">
            <v>0</v>
          </cell>
        </row>
        <row r="10215">
          <cell r="R10215">
            <v>0</v>
          </cell>
        </row>
        <row r="10216">
          <cell r="R10216">
            <v>0</v>
          </cell>
        </row>
        <row r="10217">
          <cell r="R10217">
            <v>0</v>
          </cell>
        </row>
        <row r="10218">
          <cell r="R10218">
            <v>0</v>
          </cell>
        </row>
        <row r="10219">
          <cell r="R10219">
            <v>0</v>
          </cell>
        </row>
        <row r="10220">
          <cell r="R10220">
            <v>0</v>
          </cell>
        </row>
        <row r="10221">
          <cell r="R10221">
            <v>0</v>
          </cell>
        </row>
        <row r="10222">
          <cell r="R10222">
            <v>0</v>
          </cell>
        </row>
        <row r="10223">
          <cell r="R10223">
            <v>0</v>
          </cell>
        </row>
        <row r="10224">
          <cell r="R10224">
            <v>0</v>
          </cell>
        </row>
        <row r="10225">
          <cell r="R10225">
            <v>0</v>
          </cell>
        </row>
        <row r="10226">
          <cell r="R10226">
            <v>0</v>
          </cell>
        </row>
        <row r="10227">
          <cell r="R10227">
            <v>0</v>
          </cell>
        </row>
        <row r="10228">
          <cell r="R10228">
            <v>0</v>
          </cell>
        </row>
        <row r="10229">
          <cell r="R10229">
            <v>0</v>
          </cell>
        </row>
        <row r="10230">
          <cell r="R10230">
            <v>0</v>
          </cell>
        </row>
        <row r="10231">
          <cell r="R10231">
            <v>0</v>
          </cell>
        </row>
        <row r="10232">
          <cell r="R10232">
            <v>0</v>
          </cell>
        </row>
        <row r="10233">
          <cell r="R10233">
            <v>0</v>
          </cell>
        </row>
        <row r="10234">
          <cell r="R10234">
            <v>0</v>
          </cell>
        </row>
        <row r="10235">
          <cell r="R10235">
            <v>0</v>
          </cell>
        </row>
        <row r="10236">
          <cell r="R10236">
            <v>0</v>
          </cell>
        </row>
        <row r="10237">
          <cell r="R10237">
            <v>0</v>
          </cell>
        </row>
        <row r="10238">
          <cell r="R10238">
            <v>0</v>
          </cell>
        </row>
        <row r="10239">
          <cell r="R10239">
            <v>0</v>
          </cell>
        </row>
        <row r="10240">
          <cell r="R10240">
            <v>0</v>
          </cell>
        </row>
        <row r="10241">
          <cell r="R10241">
            <v>0</v>
          </cell>
        </row>
        <row r="10242">
          <cell r="R10242">
            <v>0</v>
          </cell>
        </row>
        <row r="10243">
          <cell r="R10243">
            <v>0</v>
          </cell>
        </row>
        <row r="10244">
          <cell r="R10244">
            <v>0</v>
          </cell>
        </row>
        <row r="10245">
          <cell r="R10245">
            <v>0</v>
          </cell>
        </row>
        <row r="10246">
          <cell r="R10246">
            <v>1792.65</v>
          </cell>
        </row>
        <row r="10247">
          <cell r="R10247">
            <v>2036.44</v>
          </cell>
        </row>
        <row r="10248">
          <cell r="R10248">
            <v>2156.66</v>
          </cell>
        </row>
        <row r="10249">
          <cell r="R10249">
            <v>2219.02</v>
          </cell>
        </row>
        <row r="10250">
          <cell r="R10250">
            <v>2105.9899999999998</v>
          </cell>
        </row>
        <row r="10251">
          <cell r="R10251">
            <v>2396.73</v>
          </cell>
        </row>
        <row r="10252">
          <cell r="R10252">
            <v>1792.65</v>
          </cell>
        </row>
        <row r="10253">
          <cell r="R10253">
            <v>1599.64</v>
          </cell>
        </row>
        <row r="10254">
          <cell r="R10254">
            <v>3818.73</v>
          </cell>
        </row>
        <row r="10255">
          <cell r="R10255">
            <v>2093.2399999999998</v>
          </cell>
        </row>
        <row r="10256">
          <cell r="R10256">
            <v>1624.29</v>
          </cell>
        </row>
        <row r="10257">
          <cell r="R10257">
            <v>2051.29</v>
          </cell>
        </row>
        <row r="10258">
          <cell r="R10258">
            <v>2204.92</v>
          </cell>
        </row>
        <row r="10259">
          <cell r="R10259">
            <v>4594.8</v>
          </cell>
        </row>
        <row r="10260">
          <cell r="R10260">
            <v>2402.56</v>
          </cell>
        </row>
        <row r="10261">
          <cell r="R10261">
            <v>2203.4299999999998</v>
          </cell>
        </row>
        <row r="10262">
          <cell r="R10262">
            <v>2109.89</v>
          </cell>
        </row>
        <row r="10263">
          <cell r="R10263">
            <v>2541.3200000000002</v>
          </cell>
        </row>
        <row r="10264">
          <cell r="R10264">
            <v>4808.6099999999997</v>
          </cell>
        </row>
        <row r="10265">
          <cell r="R10265">
            <v>1824.61</v>
          </cell>
        </row>
        <row r="10266">
          <cell r="R10266">
            <v>2603.69</v>
          </cell>
        </row>
        <row r="10267">
          <cell r="R10267">
            <v>2105.9899999999998</v>
          </cell>
        </row>
        <row r="10268">
          <cell r="R10268">
            <v>2769.63</v>
          </cell>
        </row>
        <row r="10269">
          <cell r="R10269">
            <v>2027.27</v>
          </cell>
        </row>
        <row r="10270">
          <cell r="R10270">
            <v>2906.5</v>
          </cell>
        </row>
        <row r="10271">
          <cell r="R10271">
            <v>1410.54</v>
          </cell>
        </row>
        <row r="10272">
          <cell r="R10272">
            <v>1703.79</v>
          </cell>
        </row>
        <row r="10273">
          <cell r="R10273">
            <v>1410.54</v>
          </cell>
        </row>
        <row r="10274">
          <cell r="R10274">
            <v>1410.54</v>
          </cell>
        </row>
        <row r="10275">
          <cell r="R10275">
            <v>2173.0300000000002</v>
          </cell>
        </row>
        <row r="10276">
          <cell r="R10276">
            <v>1410.54</v>
          </cell>
        </row>
        <row r="10277">
          <cell r="R10277">
            <v>2102.31</v>
          </cell>
        </row>
        <row r="10278">
          <cell r="R10278">
            <v>1410.54</v>
          </cell>
        </row>
        <row r="10279">
          <cell r="R10279">
            <v>2664.31</v>
          </cell>
        </row>
        <row r="10280">
          <cell r="R10280">
            <v>1410.54</v>
          </cell>
        </row>
        <row r="10281">
          <cell r="R10281">
            <v>1410.54</v>
          </cell>
        </row>
        <row r="10282">
          <cell r="R10282">
            <v>0</v>
          </cell>
        </row>
        <row r="10283">
          <cell r="R10283">
            <v>0</v>
          </cell>
        </row>
        <row r="10284">
          <cell r="R10284">
            <v>0</v>
          </cell>
        </row>
        <row r="10285">
          <cell r="R10285">
            <v>0</v>
          </cell>
        </row>
        <row r="10286">
          <cell r="R10286">
            <v>0</v>
          </cell>
        </row>
        <row r="10287">
          <cell r="R10287">
            <v>0</v>
          </cell>
        </row>
        <row r="10288">
          <cell r="R10288">
            <v>0</v>
          </cell>
        </row>
        <row r="10289">
          <cell r="R10289">
            <v>0</v>
          </cell>
        </row>
        <row r="10290">
          <cell r="R10290">
            <v>0</v>
          </cell>
        </row>
        <row r="10291">
          <cell r="R10291">
            <v>0</v>
          </cell>
        </row>
        <row r="10292">
          <cell r="R10292">
            <v>0</v>
          </cell>
        </row>
        <row r="10293">
          <cell r="R10293">
            <v>0</v>
          </cell>
        </row>
        <row r="10294">
          <cell r="R10294">
            <v>0</v>
          </cell>
        </row>
        <row r="10295">
          <cell r="R10295">
            <v>0</v>
          </cell>
        </row>
        <row r="10296">
          <cell r="R10296">
            <v>0</v>
          </cell>
        </row>
        <row r="10297">
          <cell r="R10297">
            <v>0</v>
          </cell>
        </row>
        <row r="10298">
          <cell r="R10298">
            <v>0</v>
          </cell>
        </row>
        <row r="10299">
          <cell r="R10299">
            <v>0</v>
          </cell>
        </row>
        <row r="10300">
          <cell r="R10300">
            <v>0</v>
          </cell>
        </row>
        <row r="10301">
          <cell r="R10301">
            <v>0</v>
          </cell>
        </row>
        <row r="10302">
          <cell r="R10302">
            <v>0</v>
          </cell>
        </row>
        <row r="10303">
          <cell r="R10303">
            <v>0</v>
          </cell>
        </row>
        <row r="10304">
          <cell r="R10304">
            <v>0</v>
          </cell>
        </row>
        <row r="10305">
          <cell r="R10305">
            <v>0</v>
          </cell>
        </row>
        <row r="10306">
          <cell r="R10306">
            <v>0</v>
          </cell>
        </row>
        <row r="10307">
          <cell r="R10307">
            <v>0</v>
          </cell>
        </row>
        <row r="10308">
          <cell r="R10308">
            <v>0</v>
          </cell>
        </row>
        <row r="10309">
          <cell r="R10309">
            <v>0</v>
          </cell>
        </row>
        <row r="10310">
          <cell r="R10310">
            <v>0</v>
          </cell>
        </row>
        <row r="10311">
          <cell r="R10311">
            <v>0</v>
          </cell>
        </row>
        <row r="10312">
          <cell r="R10312">
            <v>0</v>
          </cell>
        </row>
        <row r="10313">
          <cell r="R10313">
            <v>0</v>
          </cell>
        </row>
        <row r="10314">
          <cell r="R10314">
            <v>0</v>
          </cell>
        </row>
        <row r="10315">
          <cell r="R10315">
            <v>0</v>
          </cell>
        </row>
        <row r="10316">
          <cell r="R10316">
            <v>0</v>
          </cell>
        </row>
        <row r="10317">
          <cell r="R10317">
            <v>0</v>
          </cell>
        </row>
        <row r="10318">
          <cell r="R10318">
            <v>0</v>
          </cell>
        </row>
        <row r="10319">
          <cell r="R10319">
            <v>1891.39</v>
          </cell>
        </row>
        <row r="10320">
          <cell r="R10320">
            <v>2171.13</v>
          </cell>
        </row>
        <row r="10321">
          <cell r="R10321">
            <v>1949.98</v>
          </cell>
        </row>
        <row r="10322">
          <cell r="R10322">
            <v>2028.53</v>
          </cell>
        </row>
        <row r="10323">
          <cell r="R10323">
            <v>2324.54</v>
          </cell>
        </row>
        <row r="10324">
          <cell r="R10324">
            <v>1886.39</v>
          </cell>
        </row>
        <row r="10325">
          <cell r="R10325">
            <v>1886.39</v>
          </cell>
        </row>
        <row r="10326">
          <cell r="R10326">
            <v>1886.39</v>
          </cell>
        </row>
        <row r="10327">
          <cell r="R10327">
            <v>1759.21</v>
          </cell>
        </row>
        <row r="10328">
          <cell r="R10328">
            <v>2961.53</v>
          </cell>
        </row>
        <row r="10329">
          <cell r="R10329">
            <v>2174.66</v>
          </cell>
        </row>
        <row r="10330">
          <cell r="R10330">
            <v>1996.42</v>
          </cell>
        </row>
        <row r="10331">
          <cell r="R10331">
            <v>1675.13</v>
          </cell>
        </row>
        <row r="10332">
          <cell r="R10332">
            <v>2065.85</v>
          </cell>
        </row>
        <row r="10333">
          <cell r="R10333">
            <v>1886.39</v>
          </cell>
        </row>
        <row r="10334">
          <cell r="R10334">
            <v>1663.62</v>
          </cell>
        </row>
        <row r="10335">
          <cell r="R10335">
            <v>2297.6</v>
          </cell>
        </row>
        <row r="10336">
          <cell r="R10336">
            <v>1663.62</v>
          </cell>
        </row>
        <row r="10337">
          <cell r="R10337">
            <v>1663.62</v>
          </cell>
        </row>
        <row r="10338">
          <cell r="R10338">
            <v>1663.62</v>
          </cell>
        </row>
        <row r="10339">
          <cell r="R10339">
            <v>1663.62</v>
          </cell>
        </row>
        <row r="10340">
          <cell r="R10340">
            <v>1950.68</v>
          </cell>
        </row>
        <row r="10341">
          <cell r="R10341">
            <v>1562.08</v>
          </cell>
        </row>
        <row r="10342">
          <cell r="R10342">
            <v>1153.6300000000001</v>
          </cell>
        </row>
        <row r="10343">
          <cell r="R10343">
            <v>2081.41</v>
          </cell>
        </row>
        <row r="10344">
          <cell r="R10344">
            <v>1759.21</v>
          </cell>
        </row>
        <row r="10345">
          <cell r="R10345">
            <v>2042.64</v>
          </cell>
        </row>
        <row r="10346">
          <cell r="R10346">
            <v>1723.88</v>
          </cell>
        </row>
        <row r="10347">
          <cell r="R10347">
            <v>1621.53</v>
          </cell>
        </row>
        <row r="10348">
          <cell r="R10348">
            <v>4502.34</v>
          </cell>
        </row>
        <row r="10349">
          <cell r="R10349">
            <v>1687.85</v>
          </cell>
        </row>
        <row r="10350">
          <cell r="R10350">
            <v>1575.51</v>
          </cell>
        </row>
        <row r="10351">
          <cell r="R10351">
            <v>3850.88</v>
          </cell>
        </row>
        <row r="10352">
          <cell r="R10352">
            <v>1343.85</v>
          </cell>
        </row>
        <row r="10353">
          <cell r="R10353">
            <v>1343.85</v>
          </cell>
        </row>
        <row r="10354">
          <cell r="R10354">
            <v>1909</v>
          </cell>
        </row>
        <row r="10355">
          <cell r="R10355">
            <v>1997.05</v>
          </cell>
        </row>
        <row r="10356">
          <cell r="R10356">
            <v>2798.54</v>
          </cell>
        </row>
        <row r="10357">
          <cell r="R10357">
            <v>1598.82</v>
          </cell>
        </row>
        <row r="10358">
          <cell r="R10358">
            <v>1443.77</v>
          </cell>
        </row>
        <row r="10359">
          <cell r="R10359">
            <v>1882.86</v>
          </cell>
        </row>
        <row r="10360">
          <cell r="R10360">
            <v>1928.78</v>
          </cell>
        </row>
        <row r="10361">
          <cell r="R10361">
            <v>3418.18</v>
          </cell>
        </row>
        <row r="10362">
          <cell r="R10362">
            <v>1954.92</v>
          </cell>
        </row>
        <row r="10363">
          <cell r="R10363">
            <v>1171.29</v>
          </cell>
        </row>
        <row r="10364">
          <cell r="R10364">
            <v>1076.97</v>
          </cell>
        </row>
        <row r="10365">
          <cell r="R10365">
            <v>3878.65</v>
          </cell>
        </row>
        <row r="10366">
          <cell r="R10366">
            <v>1670.89</v>
          </cell>
        </row>
        <row r="10367">
          <cell r="R10367">
            <v>1701.27</v>
          </cell>
        </row>
        <row r="10368">
          <cell r="R10368">
            <v>1926.52</v>
          </cell>
        </row>
        <row r="10369">
          <cell r="R10369">
            <v>2022.4</v>
          </cell>
        </row>
        <row r="10370">
          <cell r="R10370">
            <v>1985.31</v>
          </cell>
        </row>
        <row r="10371">
          <cell r="R10371">
            <v>1278.5999999999999</v>
          </cell>
        </row>
        <row r="10372">
          <cell r="R10372">
            <v>1421.76</v>
          </cell>
        </row>
        <row r="10373">
          <cell r="R10373">
            <v>1080.57</v>
          </cell>
        </row>
        <row r="10374">
          <cell r="R10374">
            <v>2183.85</v>
          </cell>
        </row>
        <row r="10375">
          <cell r="R10375">
            <v>1670.89</v>
          </cell>
        </row>
        <row r="10376">
          <cell r="R10376">
            <v>1681.49</v>
          </cell>
        </row>
        <row r="10377">
          <cell r="R10377">
            <v>2183.85</v>
          </cell>
        </row>
        <row r="10378">
          <cell r="R10378">
            <v>1713.28</v>
          </cell>
        </row>
        <row r="10379">
          <cell r="R10379">
            <v>1549.78</v>
          </cell>
        </row>
        <row r="10380">
          <cell r="R10380">
            <v>2472.8200000000002</v>
          </cell>
        </row>
        <row r="10381">
          <cell r="R10381">
            <v>2096.23</v>
          </cell>
        </row>
        <row r="10382">
          <cell r="R10382">
            <v>1998.73</v>
          </cell>
        </row>
        <row r="10383">
          <cell r="R10383">
            <v>1405.98</v>
          </cell>
        </row>
        <row r="10384">
          <cell r="R10384">
            <v>1399.52</v>
          </cell>
        </row>
        <row r="10385">
          <cell r="R10385">
            <v>0</v>
          </cell>
        </row>
        <row r="10386">
          <cell r="R10386">
            <v>0</v>
          </cell>
        </row>
        <row r="10387">
          <cell r="R10387">
            <v>0</v>
          </cell>
        </row>
        <row r="10388">
          <cell r="R10388">
            <v>0</v>
          </cell>
        </row>
        <row r="10389">
          <cell r="R10389">
            <v>0</v>
          </cell>
        </row>
        <row r="10390">
          <cell r="R10390">
            <v>0</v>
          </cell>
        </row>
        <row r="10391">
          <cell r="R10391">
            <v>0</v>
          </cell>
        </row>
        <row r="10392">
          <cell r="R10392">
            <v>0</v>
          </cell>
        </row>
        <row r="10393">
          <cell r="R10393">
            <v>0</v>
          </cell>
        </row>
        <row r="10394">
          <cell r="R10394">
            <v>0</v>
          </cell>
        </row>
        <row r="10395">
          <cell r="R10395">
            <v>0</v>
          </cell>
        </row>
        <row r="10396">
          <cell r="R10396">
            <v>0</v>
          </cell>
        </row>
        <row r="10397">
          <cell r="R10397">
            <v>0</v>
          </cell>
        </row>
        <row r="10398">
          <cell r="R10398">
            <v>0</v>
          </cell>
        </row>
        <row r="10399">
          <cell r="R10399">
            <v>0</v>
          </cell>
        </row>
        <row r="10400">
          <cell r="R10400">
            <v>0</v>
          </cell>
        </row>
        <row r="10401">
          <cell r="R10401">
            <v>0</v>
          </cell>
        </row>
        <row r="10402">
          <cell r="R10402">
            <v>0</v>
          </cell>
        </row>
        <row r="10403">
          <cell r="R10403">
            <v>0</v>
          </cell>
        </row>
        <row r="10404">
          <cell r="R10404">
            <v>0</v>
          </cell>
        </row>
        <row r="10405">
          <cell r="R10405">
            <v>0</v>
          </cell>
        </row>
        <row r="10406">
          <cell r="R10406">
            <v>0</v>
          </cell>
        </row>
        <row r="10407">
          <cell r="R10407">
            <v>0</v>
          </cell>
        </row>
        <row r="10408">
          <cell r="R10408">
            <v>0</v>
          </cell>
        </row>
        <row r="10409">
          <cell r="R10409">
            <v>0</v>
          </cell>
        </row>
        <row r="10410">
          <cell r="R10410">
            <v>0</v>
          </cell>
        </row>
        <row r="10411">
          <cell r="R10411">
            <v>0</v>
          </cell>
        </row>
        <row r="10412">
          <cell r="R10412">
            <v>0</v>
          </cell>
        </row>
        <row r="10413">
          <cell r="R10413">
            <v>0</v>
          </cell>
        </row>
        <row r="10414">
          <cell r="R10414">
            <v>0</v>
          </cell>
        </row>
        <row r="10415">
          <cell r="R10415">
            <v>0</v>
          </cell>
        </row>
        <row r="10416">
          <cell r="R10416">
            <v>0</v>
          </cell>
        </row>
        <row r="10417">
          <cell r="R10417">
            <v>0</v>
          </cell>
        </row>
        <row r="10418">
          <cell r="R10418">
            <v>0</v>
          </cell>
        </row>
        <row r="10419">
          <cell r="R10419">
            <v>0</v>
          </cell>
        </row>
        <row r="10420">
          <cell r="R10420">
            <v>0</v>
          </cell>
        </row>
        <row r="10421">
          <cell r="R10421">
            <v>0</v>
          </cell>
        </row>
        <row r="10422">
          <cell r="R10422">
            <v>0</v>
          </cell>
        </row>
        <row r="10423">
          <cell r="R10423">
            <v>0</v>
          </cell>
        </row>
        <row r="10424">
          <cell r="R10424">
            <v>0</v>
          </cell>
        </row>
        <row r="10425">
          <cell r="R10425">
            <v>0</v>
          </cell>
        </row>
        <row r="10426">
          <cell r="R10426">
            <v>0</v>
          </cell>
        </row>
        <row r="10427">
          <cell r="R10427">
            <v>0</v>
          </cell>
        </row>
        <row r="10428">
          <cell r="R10428">
            <v>0</v>
          </cell>
        </row>
        <row r="10429">
          <cell r="R10429">
            <v>0</v>
          </cell>
        </row>
        <row r="10430">
          <cell r="R10430">
            <v>0</v>
          </cell>
        </row>
        <row r="10431">
          <cell r="R10431">
            <v>0</v>
          </cell>
        </row>
        <row r="10432">
          <cell r="R10432">
            <v>0</v>
          </cell>
        </row>
        <row r="10433">
          <cell r="R10433">
            <v>0</v>
          </cell>
        </row>
        <row r="10434">
          <cell r="R10434">
            <v>0</v>
          </cell>
        </row>
        <row r="10435">
          <cell r="R10435">
            <v>0</v>
          </cell>
        </row>
        <row r="10436">
          <cell r="R10436">
            <v>0</v>
          </cell>
        </row>
        <row r="10437">
          <cell r="R10437">
            <v>0</v>
          </cell>
        </row>
        <row r="10438">
          <cell r="R10438">
            <v>0</v>
          </cell>
        </row>
        <row r="10439">
          <cell r="R10439">
            <v>0</v>
          </cell>
        </row>
        <row r="10440">
          <cell r="R10440">
            <v>0</v>
          </cell>
        </row>
        <row r="10441">
          <cell r="R10441">
            <v>0</v>
          </cell>
        </row>
        <row r="10442">
          <cell r="R10442">
            <v>0</v>
          </cell>
        </row>
        <row r="10443">
          <cell r="R10443">
            <v>0</v>
          </cell>
        </row>
        <row r="10444">
          <cell r="R10444">
            <v>0</v>
          </cell>
        </row>
        <row r="10445">
          <cell r="R10445">
            <v>0</v>
          </cell>
        </row>
        <row r="10446">
          <cell r="R10446">
            <v>0</v>
          </cell>
        </row>
        <row r="10447">
          <cell r="R10447">
            <v>0</v>
          </cell>
        </row>
        <row r="10448">
          <cell r="R10448">
            <v>0</v>
          </cell>
        </row>
        <row r="10449">
          <cell r="R10449">
            <v>0</v>
          </cell>
        </row>
        <row r="10450">
          <cell r="R10450">
            <v>1269.1400000000001</v>
          </cell>
        </row>
        <row r="10451">
          <cell r="R10451">
            <v>1269.1400000000001</v>
          </cell>
        </row>
        <row r="10452">
          <cell r="R10452">
            <v>1269.1400000000001</v>
          </cell>
        </row>
        <row r="10453">
          <cell r="R10453">
            <v>1269.1400000000001</v>
          </cell>
        </row>
        <row r="10454">
          <cell r="R10454">
            <v>1269.1400000000001</v>
          </cell>
        </row>
        <row r="10455">
          <cell r="R10455">
            <v>1269.1400000000001</v>
          </cell>
        </row>
        <row r="10456">
          <cell r="R10456">
            <v>1269.1400000000001</v>
          </cell>
        </row>
        <row r="10457">
          <cell r="R10457">
            <v>1269.1400000000001</v>
          </cell>
        </row>
        <row r="10458">
          <cell r="R10458">
            <v>1449.9</v>
          </cell>
        </row>
        <row r="10459">
          <cell r="R10459">
            <v>1618.03</v>
          </cell>
        </row>
        <row r="10460">
          <cell r="R10460">
            <v>1802.2</v>
          </cell>
        </row>
        <row r="10461">
          <cell r="R10461">
            <v>1578</v>
          </cell>
        </row>
        <row r="10462">
          <cell r="R10462">
            <v>1866.26</v>
          </cell>
        </row>
        <row r="10463">
          <cell r="R10463">
            <v>4070.91</v>
          </cell>
        </row>
        <row r="10464">
          <cell r="R10464">
            <v>1806.34</v>
          </cell>
        </row>
        <row r="10465">
          <cell r="R10465">
            <v>1836</v>
          </cell>
        </row>
        <row r="10466">
          <cell r="R10466">
            <v>1183.4100000000001</v>
          </cell>
        </row>
        <row r="10467">
          <cell r="R10467">
            <v>2227.5</v>
          </cell>
        </row>
        <row r="10468">
          <cell r="R10468">
            <v>1343.38</v>
          </cell>
        </row>
        <row r="10469">
          <cell r="R10469">
            <v>1661.41</v>
          </cell>
        </row>
        <row r="10470">
          <cell r="R10470">
            <v>1597.61</v>
          </cell>
        </row>
        <row r="10471">
          <cell r="R10471">
            <v>2253.27</v>
          </cell>
        </row>
        <row r="10472">
          <cell r="R10472">
            <v>2247.25</v>
          </cell>
        </row>
        <row r="10473">
          <cell r="R10473">
            <v>1821.55</v>
          </cell>
        </row>
        <row r="10474">
          <cell r="R10474">
            <v>1846.24</v>
          </cell>
        </row>
        <row r="10475">
          <cell r="R10475">
            <v>1671.42</v>
          </cell>
        </row>
        <row r="10476">
          <cell r="R10476">
            <v>1330.96</v>
          </cell>
        </row>
        <row r="10477">
          <cell r="R10477">
            <v>1755.71</v>
          </cell>
        </row>
        <row r="10478">
          <cell r="R10478">
            <v>4004.18</v>
          </cell>
        </row>
        <row r="10479">
          <cell r="R10479">
            <v>1596.71</v>
          </cell>
        </row>
        <row r="10480">
          <cell r="R10480">
            <v>2169.86</v>
          </cell>
        </row>
        <row r="10481">
          <cell r="R10481">
            <v>2440.65</v>
          </cell>
        </row>
        <row r="10482">
          <cell r="R10482">
            <v>1804.2</v>
          </cell>
        </row>
        <row r="10483">
          <cell r="R10483">
            <v>1310.28</v>
          </cell>
        </row>
        <row r="10484">
          <cell r="R10484">
            <v>1330.96</v>
          </cell>
        </row>
        <row r="10485">
          <cell r="R10485">
            <v>1553.31</v>
          </cell>
        </row>
        <row r="10486">
          <cell r="R10486">
            <v>1572.79</v>
          </cell>
        </row>
        <row r="10487">
          <cell r="R10487">
            <v>1311.21</v>
          </cell>
        </row>
        <row r="10488">
          <cell r="R10488">
            <v>1330.96</v>
          </cell>
        </row>
        <row r="10489">
          <cell r="R10489">
            <v>1330.96</v>
          </cell>
        </row>
        <row r="10490">
          <cell r="R10490">
            <v>1330.96</v>
          </cell>
        </row>
        <row r="10491">
          <cell r="R10491">
            <v>2152.5100000000002</v>
          </cell>
        </row>
        <row r="10492">
          <cell r="R10492">
            <v>4699.1000000000004</v>
          </cell>
        </row>
        <row r="10493">
          <cell r="R10493">
            <v>1393.95</v>
          </cell>
        </row>
        <row r="10494">
          <cell r="R10494">
            <v>1661.41</v>
          </cell>
        </row>
        <row r="10495">
          <cell r="R10495">
            <v>1330.96</v>
          </cell>
        </row>
        <row r="10496">
          <cell r="R10496">
            <v>1330.96</v>
          </cell>
        </row>
        <row r="10497">
          <cell r="R10497">
            <v>1593.34</v>
          </cell>
        </row>
        <row r="10498">
          <cell r="R10498">
            <v>1806.32</v>
          </cell>
        </row>
        <row r="10499">
          <cell r="R10499">
            <v>1846.24</v>
          </cell>
        </row>
        <row r="10500">
          <cell r="R10500">
            <v>1330.96</v>
          </cell>
        </row>
        <row r="10501">
          <cell r="R10501">
            <v>1330.96</v>
          </cell>
        </row>
        <row r="10502">
          <cell r="R10502">
            <v>1330.96</v>
          </cell>
        </row>
        <row r="10503">
          <cell r="R10503">
            <v>1624.31</v>
          </cell>
        </row>
        <row r="10504">
          <cell r="R10504">
            <v>1624.31</v>
          </cell>
        </row>
        <row r="10505">
          <cell r="R10505">
            <v>1502.17</v>
          </cell>
        </row>
        <row r="10506">
          <cell r="R10506">
            <v>1636.72</v>
          </cell>
        </row>
        <row r="10507">
          <cell r="R10507">
            <v>1474.53</v>
          </cell>
        </row>
        <row r="10508">
          <cell r="R10508">
            <v>2079.7800000000002</v>
          </cell>
        </row>
        <row r="10509">
          <cell r="R10509">
            <v>1372.07</v>
          </cell>
        </row>
        <row r="10510">
          <cell r="R10510">
            <v>1090.23</v>
          </cell>
        </row>
        <row r="10511">
          <cell r="R10511">
            <v>1651.4</v>
          </cell>
        </row>
        <row r="10512">
          <cell r="R10512">
            <v>1089.49</v>
          </cell>
        </row>
        <row r="10513">
          <cell r="R10513">
            <v>1572.79</v>
          </cell>
        </row>
        <row r="10514">
          <cell r="R10514">
            <v>1450.55</v>
          </cell>
        </row>
        <row r="10515">
          <cell r="R10515">
            <v>1534.62</v>
          </cell>
        </row>
        <row r="10516">
          <cell r="R10516">
            <v>1439.87</v>
          </cell>
        </row>
        <row r="10517">
          <cell r="R10517">
            <v>2396.0700000000002</v>
          </cell>
        </row>
        <row r="10518">
          <cell r="R10518">
            <v>1436.27</v>
          </cell>
        </row>
        <row r="10519">
          <cell r="R10519">
            <v>1510.79</v>
          </cell>
        </row>
        <row r="10520">
          <cell r="R10520">
            <v>2432.77</v>
          </cell>
        </row>
        <row r="10521">
          <cell r="R10521">
            <v>1431.87</v>
          </cell>
        </row>
        <row r="10522">
          <cell r="R10522">
            <v>1433.87</v>
          </cell>
        </row>
        <row r="10523">
          <cell r="R10523">
            <v>1501.26</v>
          </cell>
        </row>
        <row r="10524">
          <cell r="R10524">
            <v>1450.55</v>
          </cell>
        </row>
        <row r="10525">
          <cell r="R10525">
            <v>1702.11</v>
          </cell>
        </row>
        <row r="10526">
          <cell r="R10526">
            <v>1505.77</v>
          </cell>
        </row>
        <row r="10527">
          <cell r="R10527">
            <v>1371.61</v>
          </cell>
        </row>
        <row r="10528">
          <cell r="R10528">
            <v>1700.39</v>
          </cell>
        </row>
        <row r="10529">
          <cell r="R10529">
            <v>1298.18</v>
          </cell>
        </row>
        <row r="10530">
          <cell r="R10530">
            <v>1636.72</v>
          </cell>
        </row>
        <row r="10531">
          <cell r="R10531">
            <v>1887.32</v>
          </cell>
        </row>
        <row r="10532">
          <cell r="R10532">
            <v>4004.18</v>
          </cell>
        </row>
        <row r="10533">
          <cell r="R10533">
            <v>1846.24</v>
          </cell>
        </row>
        <row r="10534">
          <cell r="R10534">
            <v>1624.31</v>
          </cell>
        </row>
        <row r="10535">
          <cell r="R10535">
            <v>1624.31</v>
          </cell>
        </row>
        <row r="10536">
          <cell r="R10536">
            <v>1624.31</v>
          </cell>
        </row>
        <row r="10537">
          <cell r="R10537">
            <v>1624.31</v>
          </cell>
        </row>
        <row r="10538">
          <cell r="R10538">
            <v>1624.31</v>
          </cell>
        </row>
        <row r="10539">
          <cell r="R10539">
            <v>1975.98</v>
          </cell>
        </row>
        <row r="10540">
          <cell r="R10540">
            <v>1802.87</v>
          </cell>
        </row>
        <row r="10541">
          <cell r="R10541">
            <v>1757.02</v>
          </cell>
        </row>
        <row r="10542">
          <cell r="R10542">
            <v>1363.74</v>
          </cell>
        </row>
        <row r="10543">
          <cell r="R10543">
            <v>1851.91</v>
          </cell>
        </row>
        <row r="10544">
          <cell r="R10544">
            <v>1593.34</v>
          </cell>
        </row>
        <row r="10545">
          <cell r="R10545">
            <v>1753.49</v>
          </cell>
        </row>
        <row r="10546">
          <cell r="R10546">
            <v>2220.2399999999998</v>
          </cell>
        </row>
        <row r="10547">
          <cell r="R10547">
            <v>1479.24</v>
          </cell>
        </row>
        <row r="10548">
          <cell r="R10548">
            <v>1593.34</v>
          </cell>
        </row>
        <row r="10549">
          <cell r="R10549">
            <v>1806.34</v>
          </cell>
        </row>
        <row r="10550">
          <cell r="R10550">
            <v>1528.62</v>
          </cell>
        </row>
        <row r="10551">
          <cell r="R10551">
            <v>1846.24</v>
          </cell>
        </row>
        <row r="10552">
          <cell r="R10552">
            <v>1480.57</v>
          </cell>
        </row>
        <row r="10553">
          <cell r="R10553">
            <v>1395.97</v>
          </cell>
        </row>
        <row r="10554">
          <cell r="R10554">
            <v>1395.97</v>
          </cell>
        </row>
        <row r="10555">
          <cell r="R10555">
            <v>1414.23</v>
          </cell>
        </row>
        <row r="10556">
          <cell r="R10556">
            <v>1355.63</v>
          </cell>
        </row>
        <row r="10557">
          <cell r="R10557">
            <v>1653.8</v>
          </cell>
        </row>
        <row r="10558">
          <cell r="R10558">
            <v>1882.94</v>
          </cell>
        </row>
        <row r="10559">
          <cell r="R10559">
            <v>2450.91</v>
          </cell>
        </row>
        <row r="10560">
          <cell r="R10560">
            <v>2206.56</v>
          </cell>
        </row>
        <row r="10561">
          <cell r="R10561">
            <v>2733.04</v>
          </cell>
        </row>
        <row r="10562">
          <cell r="R10562">
            <v>1661.41</v>
          </cell>
        </row>
        <row r="10563">
          <cell r="R10563">
            <v>1781.63</v>
          </cell>
        </row>
        <row r="10564">
          <cell r="R10564">
            <v>1534.62</v>
          </cell>
        </row>
        <row r="10565">
          <cell r="R10565">
            <v>1043.78</v>
          </cell>
        </row>
        <row r="10566">
          <cell r="R10566">
            <v>1451.88</v>
          </cell>
        </row>
        <row r="10567">
          <cell r="R10567">
            <v>1475.24</v>
          </cell>
        </row>
        <row r="10568">
          <cell r="R10568">
            <v>1269.1400000000001</v>
          </cell>
        </row>
        <row r="10569">
          <cell r="R10569">
            <v>1269.1400000000001</v>
          </cell>
        </row>
        <row r="10570">
          <cell r="R10570">
            <v>1269.1400000000001</v>
          </cell>
        </row>
        <row r="10571">
          <cell r="R10571">
            <v>1269.1400000000001</v>
          </cell>
        </row>
        <row r="10572">
          <cell r="R10572">
            <v>1534.62</v>
          </cell>
        </row>
        <row r="10573">
          <cell r="R10573">
            <v>2082.04</v>
          </cell>
        </row>
        <row r="10574">
          <cell r="R10574">
            <v>0</v>
          </cell>
        </row>
        <row r="10575">
          <cell r="R10575">
            <v>0</v>
          </cell>
        </row>
        <row r="10576">
          <cell r="R10576">
            <v>0</v>
          </cell>
        </row>
        <row r="10577">
          <cell r="R10577">
            <v>0</v>
          </cell>
        </row>
        <row r="10578">
          <cell r="R10578">
            <v>0</v>
          </cell>
        </row>
        <row r="10579">
          <cell r="R10579">
            <v>0</v>
          </cell>
        </row>
        <row r="10580">
          <cell r="R10580">
            <v>0</v>
          </cell>
        </row>
        <row r="10581">
          <cell r="R10581">
            <v>0</v>
          </cell>
        </row>
        <row r="10582">
          <cell r="R10582">
            <v>0</v>
          </cell>
        </row>
        <row r="10583">
          <cell r="R10583">
            <v>0</v>
          </cell>
        </row>
        <row r="10584">
          <cell r="R10584">
            <v>0</v>
          </cell>
        </row>
        <row r="10585">
          <cell r="R10585">
            <v>0</v>
          </cell>
        </row>
        <row r="10586">
          <cell r="R10586">
            <v>0</v>
          </cell>
        </row>
        <row r="10587">
          <cell r="R10587">
            <v>0</v>
          </cell>
        </row>
        <row r="10588">
          <cell r="R10588">
            <v>0</v>
          </cell>
        </row>
        <row r="10589">
          <cell r="R10589">
            <v>0</v>
          </cell>
        </row>
        <row r="10590">
          <cell r="R10590">
            <v>0</v>
          </cell>
        </row>
        <row r="10591">
          <cell r="R10591">
            <v>0</v>
          </cell>
        </row>
        <row r="10592">
          <cell r="R10592">
            <v>0</v>
          </cell>
        </row>
        <row r="10593">
          <cell r="R10593">
            <v>0</v>
          </cell>
        </row>
        <row r="10594">
          <cell r="R10594">
            <v>1581.93</v>
          </cell>
        </row>
        <row r="10595">
          <cell r="R10595">
            <v>1818.73</v>
          </cell>
        </row>
        <row r="10596">
          <cell r="R10596">
            <v>2028.58</v>
          </cell>
        </row>
        <row r="10597">
          <cell r="R10597">
            <v>2107.4</v>
          </cell>
        </row>
        <row r="10598">
          <cell r="R10598">
            <v>1683.92</v>
          </cell>
        </row>
        <row r="10599">
          <cell r="R10599">
            <v>1708.1</v>
          </cell>
        </row>
        <row r="10600">
          <cell r="R10600">
            <v>2008.61</v>
          </cell>
        </row>
        <row r="10601">
          <cell r="R10601">
            <v>2502.62</v>
          </cell>
        </row>
        <row r="10602">
          <cell r="R10602">
            <v>1744.82</v>
          </cell>
        </row>
        <row r="10603">
          <cell r="R10603">
            <v>1497.31</v>
          </cell>
        </row>
        <row r="10604">
          <cell r="R10604">
            <v>2022.86</v>
          </cell>
        </row>
        <row r="10605">
          <cell r="R10605">
            <v>2206.41</v>
          </cell>
        </row>
        <row r="10606">
          <cell r="R10606">
            <v>2548.4</v>
          </cell>
        </row>
        <row r="10607">
          <cell r="R10607">
            <v>1638.22</v>
          </cell>
        </row>
        <row r="10608">
          <cell r="R10608">
            <v>1741.04</v>
          </cell>
        </row>
        <row r="10609">
          <cell r="R10609">
            <v>1891.63</v>
          </cell>
        </row>
        <row r="10610">
          <cell r="R10610">
            <v>1577.29</v>
          </cell>
        </row>
        <row r="10611">
          <cell r="R10611">
            <v>2034.96</v>
          </cell>
        </row>
        <row r="10612">
          <cell r="R10612">
            <v>2756.71</v>
          </cell>
        </row>
        <row r="10613">
          <cell r="R10613">
            <v>1031.18</v>
          </cell>
        </row>
        <row r="10614">
          <cell r="R10614">
            <v>1031.18</v>
          </cell>
        </row>
        <row r="10615">
          <cell r="R10615">
            <v>1232.18</v>
          </cell>
        </row>
        <row r="10616">
          <cell r="R10616">
            <v>1031.18</v>
          </cell>
        </row>
        <row r="10617">
          <cell r="R10617">
            <v>1042.6099999999999</v>
          </cell>
        </row>
        <row r="10618">
          <cell r="R10618">
            <v>1042.6099999999999</v>
          </cell>
        </row>
        <row r="10619">
          <cell r="R10619">
            <v>1031.18</v>
          </cell>
        </row>
        <row r="10620">
          <cell r="R10620">
            <v>2083.98</v>
          </cell>
        </row>
        <row r="10621">
          <cell r="R10621">
            <v>2079.2199999999998</v>
          </cell>
        </row>
        <row r="10622">
          <cell r="R10622">
            <v>2476.04</v>
          </cell>
        </row>
        <row r="10623">
          <cell r="R10623">
            <v>2153.61</v>
          </cell>
        </row>
        <row r="10624">
          <cell r="R10624">
            <v>3808.94</v>
          </cell>
        </row>
        <row r="10625">
          <cell r="R10625">
            <v>2266.73</v>
          </cell>
        </row>
        <row r="10626">
          <cell r="R10626">
            <v>1824.51</v>
          </cell>
        </row>
        <row r="10627">
          <cell r="R10627">
            <v>1782.93</v>
          </cell>
        </row>
        <row r="10628">
          <cell r="R10628">
            <v>1702.96</v>
          </cell>
        </row>
        <row r="10629">
          <cell r="R10629">
            <v>2102.83</v>
          </cell>
        </row>
        <row r="10630">
          <cell r="R10630">
            <v>2354.5700000000002</v>
          </cell>
        </row>
        <row r="10631">
          <cell r="R10631">
            <v>2112.7199999999998</v>
          </cell>
        </row>
        <row r="10632">
          <cell r="R10632">
            <v>2156.15</v>
          </cell>
        </row>
        <row r="10633">
          <cell r="R10633">
            <v>1859.1</v>
          </cell>
        </row>
        <row r="10634">
          <cell r="R10634">
            <v>2476.8000000000002</v>
          </cell>
        </row>
        <row r="10635">
          <cell r="R10635">
            <v>1955.05</v>
          </cell>
        </row>
        <row r="10636">
          <cell r="R10636">
            <v>2006.86</v>
          </cell>
        </row>
        <row r="10637">
          <cell r="R10637">
            <v>2852.32</v>
          </cell>
        </row>
        <row r="10638">
          <cell r="R10638">
            <v>1943.82</v>
          </cell>
        </row>
        <row r="10639">
          <cell r="R10639">
            <v>1751.71</v>
          </cell>
        </row>
        <row r="10640">
          <cell r="R10640">
            <v>1943.82</v>
          </cell>
        </row>
        <row r="10641">
          <cell r="R10641">
            <v>2518.69</v>
          </cell>
        </row>
        <row r="10642">
          <cell r="R10642">
            <v>1943.82</v>
          </cell>
        </row>
        <row r="10643">
          <cell r="R10643">
            <v>1683.92</v>
          </cell>
        </row>
        <row r="10644">
          <cell r="R10644">
            <v>2268.87</v>
          </cell>
        </row>
        <row r="10645">
          <cell r="R10645">
            <v>2160.7199999999998</v>
          </cell>
        </row>
        <row r="10646">
          <cell r="R10646">
            <v>1837.62</v>
          </cell>
        </row>
        <row r="10647">
          <cell r="R10647">
            <v>2063.2800000000002</v>
          </cell>
        </row>
        <row r="10648">
          <cell r="R10648">
            <v>2925.42</v>
          </cell>
        </row>
        <row r="10649">
          <cell r="R10649">
            <v>2226.98</v>
          </cell>
        </row>
        <row r="10650">
          <cell r="R10650">
            <v>1176.2</v>
          </cell>
        </row>
        <row r="10651">
          <cell r="R10651">
            <v>2583.6999999999998</v>
          </cell>
        </row>
        <row r="10652">
          <cell r="R10652">
            <v>4479.2</v>
          </cell>
        </row>
        <row r="10653">
          <cell r="R10653">
            <v>1577.29</v>
          </cell>
        </row>
        <row r="10654">
          <cell r="R10654">
            <v>1746.67</v>
          </cell>
        </row>
        <row r="10655">
          <cell r="R10655">
            <v>1785.98</v>
          </cell>
        </row>
        <row r="10656">
          <cell r="R10656">
            <v>1785.98</v>
          </cell>
        </row>
        <row r="10657">
          <cell r="R10657">
            <v>1521.86</v>
          </cell>
        </row>
        <row r="10658">
          <cell r="R10658">
            <v>1904.8</v>
          </cell>
        </row>
        <row r="10659">
          <cell r="R10659">
            <v>1708.97</v>
          </cell>
        </row>
        <row r="10660">
          <cell r="R10660">
            <v>2158.4299999999998</v>
          </cell>
        </row>
        <row r="10661">
          <cell r="R10661">
            <v>2906.85</v>
          </cell>
        </row>
        <row r="10662">
          <cell r="R10662">
            <v>1776.97</v>
          </cell>
        </row>
        <row r="10663">
          <cell r="R10663">
            <v>2209.46</v>
          </cell>
        </row>
        <row r="10664">
          <cell r="R10664">
            <v>1789.79</v>
          </cell>
        </row>
        <row r="10665">
          <cell r="R10665">
            <v>2133.3000000000002</v>
          </cell>
        </row>
        <row r="10666">
          <cell r="R10666">
            <v>1294.81</v>
          </cell>
        </row>
        <row r="10667">
          <cell r="R10667">
            <v>2761.66</v>
          </cell>
        </row>
        <row r="10668">
          <cell r="R10668">
            <v>1187.6600000000001</v>
          </cell>
        </row>
        <row r="10669">
          <cell r="R10669">
            <v>2182.42</v>
          </cell>
        </row>
        <row r="10670">
          <cell r="R10670">
            <v>1581.67</v>
          </cell>
        </row>
        <row r="10671">
          <cell r="R10671">
            <v>1638.22</v>
          </cell>
        </row>
        <row r="10672">
          <cell r="R10672">
            <v>1556.38</v>
          </cell>
        </row>
        <row r="10673">
          <cell r="R10673">
            <v>2864.48</v>
          </cell>
        </row>
        <row r="10674">
          <cell r="R10674">
            <v>1878.25</v>
          </cell>
        </row>
        <row r="10675">
          <cell r="R10675">
            <v>2564.09</v>
          </cell>
        </row>
        <row r="10676">
          <cell r="R10676">
            <v>1878.25</v>
          </cell>
        </row>
        <row r="10677">
          <cell r="R10677">
            <v>1878.25</v>
          </cell>
        </row>
        <row r="10678">
          <cell r="R10678">
            <v>1610.17</v>
          </cell>
        </row>
        <row r="10679">
          <cell r="R10679">
            <v>2029.71</v>
          </cell>
        </row>
        <row r="10680">
          <cell r="R10680">
            <v>2092.91</v>
          </cell>
        </row>
        <row r="10681">
          <cell r="R10681">
            <v>3684.79</v>
          </cell>
        </row>
        <row r="10682">
          <cell r="R10682">
            <v>1655.74</v>
          </cell>
        </row>
        <row r="10683">
          <cell r="R10683">
            <v>1436.4</v>
          </cell>
        </row>
        <row r="10684">
          <cell r="R10684">
            <v>1425.4</v>
          </cell>
        </row>
        <row r="10685">
          <cell r="R10685">
            <v>1726.66</v>
          </cell>
        </row>
        <row r="10686">
          <cell r="R10686">
            <v>1413.86</v>
          </cell>
        </row>
        <row r="10687">
          <cell r="R10687">
            <v>1436.4</v>
          </cell>
        </row>
        <row r="10688">
          <cell r="R10688">
            <v>1636.7</v>
          </cell>
        </row>
        <row r="10689">
          <cell r="R10689">
            <v>1724.58</v>
          </cell>
        </row>
        <row r="10690">
          <cell r="R10690">
            <v>1436.4</v>
          </cell>
        </row>
        <row r="10691">
          <cell r="R10691">
            <v>1627.52</v>
          </cell>
        </row>
        <row r="10692">
          <cell r="R10692">
            <v>1724.58</v>
          </cell>
        </row>
        <row r="10693">
          <cell r="R10693">
            <v>1702.03</v>
          </cell>
        </row>
        <row r="10694">
          <cell r="R10694">
            <v>1425.4</v>
          </cell>
        </row>
        <row r="10695">
          <cell r="R10695">
            <v>1385.79</v>
          </cell>
        </row>
        <row r="10696">
          <cell r="R10696">
            <v>1242.4100000000001</v>
          </cell>
        </row>
        <row r="10697">
          <cell r="R10697">
            <v>1756.28</v>
          </cell>
        </row>
        <row r="10698">
          <cell r="R10698">
            <v>1452.76</v>
          </cell>
        </row>
        <row r="10699">
          <cell r="R10699">
            <v>1318.32</v>
          </cell>
        </row>
        <row r="10700">
          <cell r="R10700">
            <v>1705.65</v>
          </cell>
        </row>
        <row r="10701">
          <cell r="R10701">
            <v>1526.03</v>
          </cell>
        </row>
        <row r="10702">
          <cell r="R10702">
            <v>1705.65</v>
          </cell>
        </row>
        <row r="10703">
          <cell r="R10703">
            <v>1705.65</v>
          </cell>
        </row>
        <row r="10704">
          <cell r="R10704">
            <v>1705.65</v>
          </cell>
        </row>
        <row r="10705">
          <cell r="R10705">
            <v>1705.65</v>
          </cell>
        </row>
        <row r="10706">
          <cell r="R10706">
            <v>1526.03</v>
          </cell>
        </row>
        <row r="10707">
          <cell r="R10707">
            <v>1705.65</v>
          </cell>
        </row>
        <row r="10708">
          <cell r="R10708">
            <v>1701.37</v>
          </cell>
        </row>
        <row r="10709">
          <cell r="R10709">
            <v>1794.75</v>
          </cell>
        </row>
        <row r="10710">
          <cell r="R10710">
            <v>1526.03</v>
          </cell>
        </row>
        <row r="10711">
          <cell r="R10711">
            <v>2057.89</v>
          </cell>
        </row>
        <row r="10712">
          <cell r="R10712">
            <v>1701.37</v>
          </cell>
        </row>
        <row r="10713">
          <cell r="R10713">
            <v>1701.37</v>
          </cell>
        </row>
        <row r="10714">
          <cell r="R10714">
            <v>1526.03</v>
          </cell>
        </row>
        <row r="10715">
          <cell r="R10715">
            <v>1526.03</v>
          </cell>
        </row>
        <row r="10716">
          <cell r="R10716">
            <v>1701.37</v>
          </cell>
        </row>
        <row r="10717">
          <cell r="R10717">
            <v>1683.92</v>
          </cell>
        </row>
        <row r="10718">
          <cell r="R10718">
            <v>1536.94</v>
          </cell>
        </row>
        <row r="10719">
          <cell r="R10719">
            <v>1801.21</v>
          </cell>
        </row>
        <row r="10720">
          <cell r="R10720">
            <v>0</v>
          </cell>
        </row>
        <row r="10721">
          <cell r="R10721">
            <v>0</v>
          </cell>
        </row>
        <row r="10722">
          <cell r="R10722">
            <v>0</v>
          </cell>
        </row>
        <row r="10723">
          <cell r="R10723">
            <v>0</v>
          </cell>
        </row>
        <row r="10724">
          <cell r="R10724">
            <v>0</v>
          </cell>
        </row>
        <row r="10725">
          <cell r="R10725">
            <v>0</v>
          </cell>
        </row>
        <row r="10726">
          <cell r="R10726">
            <v>0</v>
          </cell>
        </row>
        <row r="10727">
          <cell r="R10727">
            <v>0</v>
          </cell>
        </row>
        <row r="10728">
          <cell r="R10728">
            <v>0</v>
          </cell>
        </row>
        <row r="10729">
          <cell r="R10729">
            <v>0</v>
          </cell>
        </row>
        <row r="10730">
          <cell r="R10730">
            <v>0</v>
          </cell>
        </row>
        <row r="10731">
          <cell r="R10731">
            <v>0</v>
          </cell>
        </row>
        <row r="10732">
          <cell r="R10732">
            <v>0</v>
          </cell>
        </row>
        <row r="10733">
          <cell r="R10733">
            <v>0</v>
          </cell>
        </row>
        <row r="10734">
          <cell r="R10734">
            <v>0</v>
          </cell>
        </row>
        <row r="10735">
          <cell r="R10735">
            <v>0</v>
          </cell>
        </row>
        <row r="10736">
          <cell r="R10736">
            <v>0</v>
          </cell>
        </row>
        <row r="10737">
          <cell r="R10737">
            <v>0</v>
          </cell>
        </row>
        <row r="10738">
          <cell r="R10738">
            <v>0</v>
          </cell>
        </row>
        <row r="10739">
          <cell r="R10739">
            <v>0</v>
          </cell>
        </row>
        <row r="10740">
          <cell r="R10740">
            <v>0</v>
          </cell>
        </row>
        <row r="10741">
          <cell r="R10741">
            <v>0</v>
          </cell>
        </row>
        <row r="10742">
          <cell r="R10742">
            <v>0</v>
          </cell>
        </row>
        <row r="10743">
          <cell r="R10743">
            <v>0</v>
          </cell>
        </row>
        <row r="10744">
          <cell r="R10744">
            <v>0</v>
          </cell>
        </row>
        <row r="10745">
          <cell r="R10745">
            <v>0</v>
          </cell>
        </row>
        <row r="10746">
          <cell r="R10746">
            <v>0</v>
          </cell>
        </row>
        <row r="10747">
          <cell r="R10747">
            <v>0</v>
          </cell>
        </row>
        <row r="10748">
          <cell r="R10748">
            <v>0</v>
          </cell>
        </row>
        <row r="10749">
          <cell r="R10749">
            <v>0</v>
          </cell>
        </row>
        <row r="10750">
          <cell r="R10750">
            <v>0</v>
          </cell>
        </row>
        <row r="10751">
          <cell r="R10751">
            <v>0</v>
          </cell>
        </row>
        <row r="10752">
          <cell r="R10752">
            <v>0</v>
          </cell>
        </row>
        <row r="10753">
          <cell r="R10753">
            <v>0</v>
          </cell>
        </row>
        <row r="10754">
          <cell r="R10754">
            <v>0</v>
          </cell>
        </row>
        <row r="10755">
          <cell r="R10755">
            <v>0</v>
          </cell>
        </row>
        <row r="10756">
          <cell r="R10756">
            <v>0</v>
          </cell>
        </row>
        <row r="10757">
          <cell r="R10757">
            <v>0</v>
          </cell>
        </row>
        <row r="10758">
          <cell r="R10758">
            <v>0</v>
          </cell>
        </row>
        <row r="10759">
          <cell r="R10759">
            <v>0</v>
          </cell>
        </row>
        <row r="10760">
          <cell r="R10760">
            <v>0</v>
          </cell>
        </row>
        <row r="10761">
          <cell r="R10761">
            <v>0</v>
          </cell>
        </row>
        <row r="10762">
          <cell r="R10762">
            <v>0</v>
          </cell>
        </row>
        <row r="10763">
          <cell r="R10763">
            <v>0</v>
          </cell>
        </row>
        <row r="10764">
          <cell r="R10764">
            <v>0</v>
          </cell>
        </row>
        <row r="10765">
          <cell r="R10765">
            <v>0</v>
          </cell>
        </row>
        <row r="10766">
          <cell r="R10766">
            <v>0</v>
          </cell>
        </row>
        <row r="10767">
          <cell r="R10767">
            <v>0</v>
          </cell>
        </row>
        <row r="10768">
          <cell r="R10768">
            <v>0</v>
          </cell>
        </row>
        <row r="10769">
          <cell r="R10769">
            <v>0</v>
          </cell>
        </row>
        <row r="10770">
          <cell r="R10770">
            <v>0</v>
          </cell>
        </row>
        <row r="10771">
          <cell r="R10771">
            <v>0</v>
          </cell>
        </row>
        <row r="10772">
          <cell r="R10772">
            <v>0</v>
          </cell>
        </row>
        <row r="10773">
          <cell r="R10773">
            <v>0</v>
          </cell>
        </row>
        <row r="10774">
          <cell r="R10774">
            <v>0</v>
          </cell>
        </row>
        <row r="10775">
          <cell r="R10775">
            <v>0</v>
          </cell>
        </row>
        <row r="10776">
          <cell r="R10776">
            <v>0</v>
          </cell>
        </row>
        <row r="10777">
          <cell r="R10777">
            <v>0</v>
          </cell>
        </row>
        <row r="10778">
          <cell r="R10778">
            <v>0</v>
          </cell>
        </row>
        <row r="10779">
          <cell r="R10779">
            <v>0</v>
          </cell>
        </row>
        <row r="10780">
          <cell r="R10780">
            <v>0</v>
          </cell>
        </row>
        <row r="10781">
          <cell r="R10781">
            <v>0</v>
          </cell>
        </row>
        <row r="10782">
          <cell r="R10782">
            <v>0</v>
          </cell>
        </row>
        <row r="10783">
          <cell r="R10783">
            <v>0</v>
          </cell>
        </row>
        <row r="10784">
          <cell r="R10784">
            <v>0</v>
          </cell>
        </row>
        <row r="10785">
          <cell r="R10785">
            <v>0</v>
          </cell>
        </row>
        <row r="10786">
          <cell r="R10786">
            <v>0</v>
          </cell>
        </row>
        <row r="10787">
          <cell r="R10787">
            <v>0</v>
          </cell>
        </row>
        <row r="10788">
          <cell r="R10788">
            <v>0</v>
          </cell>
        </row>
        <row r="10789">
          <cell r="R10789">
            <v>0</v>
          </cell>
        </row>
        <row r="10790">
          <cell r="R10790">
            <v>0</v>
          </cell>
        </row>
        <row r="10791">
          <cell r="R10791">
            <v>0</v>
          </cell>
        </row>
        <row r="10792">
          <cell r="R10792">
            <v>0</v>
          </cell>
        </row>
        <row r="10793">
          <cell r="R10793">
            <v>0</v>
          </cell>
        </row>
        <row r="10794">
          <cell r="R10794">
            <v>0</v>
          </cell>
        </row>
        <row r="10795">
          <cell r="R10795">
            <v>0</v>
          </cell>
        </row>
        <row r="10796">
          <cell r="R10796">
            <v>0</v>
          </cell>
        </row>
        <row r="10797">
          <cell r="R10797">
            <v>0</v>
          </cell>
        </row>
        <row r="10798">
          <cell r="R10798">
            <v>0</v>
          </cell>
        </row>
        <row r="10799">
          <cell r="R10799">
            <v>0</v>
          </cell>
        </row>
        <row r="10800">
          <cell r="R10800">
            <v>0</v>
          </cell>
        </row>
        <row r="10801">
          <cell r="R10801">
            <v>0</v>
          </cell>
        </row>
        <row r="10802">
          <cell r="R10802">
            <v>0</v>
          </cell>
        </row>
        <row r="10803">
          <cell r="R10803">
            <v>0</v>
          </cell>
        </row>
        <row r="10804">
          <cell r="R10804">
            <v>0</v>
          </cell>
        </row>
        <row r="10805">
          <cell r="R10805">
            <v>0</v>
          </cell>
        </row>
        <row r="10806">
          <cell r="R10806">
            <v>0</v>
          </cell>
        </row>
        <row r="10807">
          <cell r="R10807">
            <v>0</v>
          </cell>
        </row>
        <row r="10808">
          <cell r="R10808">
            <v>0</v>
          </cell>
        </row>
        <row r="10809">
          <cell r="R10809">
            <v>0</v>
          </cell>
        </row>
        <row r="10810">
          <cell r="R10810">
            <v>0</v>
          </cell>
        </row>
        <row r="10811">
          <cell r="R10811">
            <v>0</v>
          </cell>
        </row>
        <row r="10812">
          <cell r="R10812">
            <v>0</v>
          </cell>
        </row>
        <row r="10813">
          <cell r="R10813">
            <v>0</v>
          </cell>
        </row>
        <row r="10814">
          <cell r="R10814">
            <v>0</v>
          </cell>
        </row>
        <row r="10815">
          <cell r="R10815">
            <v>0</v>
          </cell>
        </row>
        <row r="10816">
          <cell r="R10816">
            <v>0</v>
          </cell>
        </row>
        <row r="10817">
          <cell r="R10817">
            <v>0</v>
          </cell>
        </row>
        <row r="10818">
          <cell r="R10818">
            <v>0</v>
          </cell>
        </row>
        <row r="10819">
          <cell r="R10819">
            <v>0</v>
          </cell>
        </row>
        <row r="10820">
          <cell r="R10820">
            <v>0</v>
          </cell>
        </row>
        <row r="10821">
          <cell r="R10821">
            <v>0</v>
          </cell>
        </row>
        <row r="10822">
          <cell r="R10822">
            <v>0</v>
          </cell>
        </row>
        <row r="10823">
          <cell r="R10823">
            <v>0</v>
          </cell>
        </row>
        <row r="10824">
          <cell r="R10824">
            <v>0</v>
          </cell>
        </row>
        <row r="10825">
          <cell r="R10825">
            <v>0</v>
          </cell>
        </row>
        <row r="10826">
          <cell r="R10826">
            <v>0</v>
          </cell>
        </row>
        <row r="10827">
          <cell r="R10827">
            <v>0</v>
          </cell>
        </row>
        <row r="10828">
          <cell r="R10828">
            <v>0</v>
          </cell>
        </row>
        <row r="10829">
          <cell r="R10829">
            <v>0</v>
          </cell>
        </row>
        <row r="10830">
          <cell r="R10830">
            <v>0</v>
          </cell>
        </row>
        <row r="10831">
          <cell r="R10831">
            <v>0</v>
          </cell>
        </row>
        <row r="10832">
          <cell r="R10832">
            <v>0</v>
          </cell>
        </row>
        <row r="10833">
          <cell r="R10833">
            <v>0</v>
          </cell>
        </row>
        <row r="10834">
          <cell r="R10834">
            <v>0</v>
          </cell>
        </row>
        <row r="10835">
          <cell r="R10835">
            <v>0</v>
          </cell>
        </row>
        <row r="10836">
          <cell r="R10836">
            <v>0</v>
          </cell>
        </row>
        <row r="10837">
          <cell r="R10837">
            <v>0</v>
          </cell>
        </row>
        <row r="10838">
          <cell r="R10838">
            <v>0</v>
          </cell>
        </row>
        <row r="10839">
          <cell r="R10839">
            <v>0</v>
          </cell>
        </row>
        <row r="10840">
          <cell r="R10840">
            <v>0</v>
          </cell>
        </row>
        <row r="10841">
          <cell r="R10841">
            <v>0</v>
          </cell>
        </row>
        <row r="10842">
          <cell r="R10842">
            <v>0</v>
          </cell>
        </row>
        <row r="10843">
          <cell r="R10843">
            <v>0</v>
          </cell>
        </row>
        <row r="10844">
          <cell r="R10844">
            <v>0</v>
          </cell>
        </row>
        <row r="10845">
          <cell r="R10845">
            <v>0</v>
          </cell>
        </row>
        <row r="10846">
          <cell r="R10846">
            <v>0</v>
          </cell>
        </row>
        <row r="10847">
          <cell r="R10847">
            <v>0</v>
          </cell>
        </row>
        <row r="10848">
          <cell r="R10848">
            <v>0</v>
          </cell>
        </row>
        <row r="10849">
          <cell r="R10849">
            <v>0</v>
          </cell>
        </row>
        <row r="10850">
          <cell r="R10850">
            <v>0</v>
          </cell>
        </row>
        <row r="10851">
          <cell r="R10851">
            <v>0</v>
          </cell>
        </row>
        <row r="10852">
          <cell r="R10852">
            <v>0</v>
          </cell>
        </row>
        <row r="10853">
          <cell r="R10853">
            <v>0</v>
          </cell>
        </row>
        <row r="10854">
          <cell r="R10854">
            <v>0</v>
          </cell>
        </row>
        <row r="10855">
          <cell r="R10855">
            <v>0</v>
          </cell>
        </row>
        <row r="10856">
          <cell r="R10856">
            <v>0</v>
          </cell>
        </row>
        <row r="10857">
          <cell r="R10857">
            <v>0</v>
          </cell>
        </row>
        <row r="10858">
          <cell r="R10858">
            <v>0</v>
          </cell>
        </row>
        <row r="10859">
          <cell r="R10859">
            <v>0</v>
          </cell>
        </row>
        <row r="10860">
          <cell r="R10860">
            <v>0</v>
          </cell>
        </row>
        <row r="10861">
          <cell r="R10861">
            <v>0</v>
          </cell>
        </row>
        <row r="10862">
          <cell r="R10862">
            <v>0</v>
          </cell>
        </row>
        <row r="10863">
          <cell r="R10863">
            <v>0</v>
          </cell>
        </row>
        <row r="10864">
          <cell r="R10864">
            <v>0</v>
          </cell>
        </row>
        <row r="10865">
          <cell r="R10865">
            <v>0</v>
          </cell>
        </row>
        <row r="10866">
          <cell r="R10866">
            <v>0</v>
          </cell>
        </row>
        <row r="10867">
          <cell r="R10867">
            <v>0</v>
          </cell>
        </row>
        <row r="10868">
          <cell r="R10868">
            <v>0</v>
          </cell>
        </row>
        <row r="10869">
          <cell r="R10869">
            <v>0</v>
          </cell>
        </row>
        <row r="10870">
          <cell r="R10870">
            <v>0</v>
          </cell>
        </row>
        <row r="10871">
          <cell r="R10871">
            <v>0</v>
          </cell>
        </row>
        <row r="10872">
          <cell r="R10872">
            <v>0</v>
          </cell>
        </row>
        <row r="10873">
          <cell r="R10873">
            <v>0</v>
          </cell>
        </row>
        <row r="10874">
          <cell r="R10874">
            <v>0</v>
          </cell>
        </row>
        <row r="10875">
          <cell r="R10875">
            <v>0</v>
          </cell>
        </row>
        <row r="10876">
          <cell r="R10876">
            <v>0</v>
          </cell>
        </row>
        <row r="10877">
          <cell r="R10877">
            <v>0</v>
          </cell>
        </row>
        <row r="10878">
          <cell r="R10878">
            <v>0</v>
          </cell>
        </row>
        <row r="10879">
          <cell r="R10879">
            <v>0</v>
          </cell>
        </row>
        <row r="10880">
          <cell r="R10880">
            <v>0</v>
          </cell>
        </row>
        <row r="10881">
          <cell r="R10881">
            <v>0</v>
          </cell>
        </row>
        <row r="10882">
          <cell r="R10882">
            <v>0</v>
          </cell>
        </row>
        <row r="10883">
          <cell r="R10883">
            <v>0</v>
          </cell>
        </row>
        <row r="10884">
          <cell r="R10884">
            <v>0</v>
          </cell>
        </row>
        <row r="10885">
          <cell r="R10885">
            <v>0</v>
          </cell>
        </row>
        <row r="10886">
          <cell r="R10886">
            <v>0</v>
          </cell>
        </row>
        <row r="10887">
          <cell r="R10887">
            <v>0</v>
          </cell>
        </row>
        <row r="10888">
          <cell r="R10888">
            <v>0</v>
          </cell>
        </row>
        <row r="10889">
          <cell r="R10889">
            <v>0</v>
          </cell>
        </row>
        <row r="10890">
          <cell r="R10890">
            <v>0</v>
          </cell>
        </row>
        <row r="10891">
          <cell r="R10891">
            <v>0</v>
          </cell>
        </row>
        <row r="10892">
          <cell r="R10892">
            <v>0</v>
          </cell>
        </row>
        <row r="10893">
          <cell r="R10893">
            <v>0</v>
          </cell>
        </row>
        <row r="10894">
          <cell r="R10894">
            <v>0</v>
          </cell>
        </row>
        <row r="10895">
          <cell r="R10895">
            <v>0</v>
          </cell>
        </row>
        <row r="10896">
          <cell r="R10896">
            <v>0</v>
          </cell>
        </row>
        <row r="10897">
          <cell r="R10897">
            <v>0</v>
          </cell>
        </row>
        <row r="10898">
          <cell r="R10898">
            <v>0</v>
          </cell>
        </row>
        <row r="10899">
          <cell r="R10899">
            <v>0</v>
          </cell>
        </row>
        <row r="10900">
          <cell r="R10900">
            <v>0</v>
          </cell>
        </row>
        <row r="10901">
          <cell r="R10901">
            <v>0</v>
          </cell>
        </row>
        <row r="10902">
          <cell r="R10902">
            <v>0</v>
          </cell>
        </row>
        <row r="10903">
          <cell r="R10903">
            <v>0</v>
          </cell>
        </row>
        <row r="10904">
          <cell r="R10904">
            <v>0</v>
          </cell>
        </row>
        <row r="10905">
          <cell r="R10905">
            <v>0</v>
          </cell>
        </row>
        <row r="10906">
          <cell r="R10906">
            <v>0</v>
          </cell>
        </row>
        <row r="10907">
          <cell r="R10907">
            <v>0</v>
          </cell>
        </row>
        <row r="10908">
          <cell r="R10908">
            <v>0</v>
          </cell>
        </row>
        <row r="10909">
          <cell r="R10909">
            <v>0</v>
          </cell>
        </row>
        <row r="10910">
          <cell r="R10910">
            <v>0</v>
          </cell>
        </row>
        <row r="10911">
          <cell r="R10911">
            <v>0</v>
          </cell>
        </row>
        <row r="10912">
          <cell r="R10912">
            <v>0</v>
          </cell>
        </row>
        <row r="10913">
          <cell r="R10913">
            <v>0</v>
          </cell>
        </row>
        <row r="10914">
          <cell r="R10914">
            <v>0</v>
          </cell>
        </row>
        <row r="10915">
          <cell r="R10915">
            <v>0</v>
          </cell>
        </row>
        <row r="10916">
          <cell r="R10916">
            <v>0</v>
          </cell>
        </row>
        <row r="10917">
          <cell r="R10917">
            <v>0</v>
          </cell>
        </row>
        <row r="10918">
          <cell r="R10918">
            <v>0</v>
          </cell>
        </row>
        <row r="10919">
          <cell r="R10919">
            <v>0</v>
          </cell>
        </row>
        <row r="10920">
          <cell r="R10920">
            <v>0</v>
          </cell>
        </row>
        <row r="10921">
          <cell r="R10921">
            <v>0</v>
          </cell>
        </row>
        <row r="10922">
          <cell r="R10922">
            <v>0</v>
          </cell>
        </row>
        <row r="10923">
          <cell r="R10923">
            <v>0</v>
          </cell>
        </row>
        <row r="10924">
          <cell r="R10924">
            <v>0</v>
          </cell>
        </row>
        <row r="10925">
          <cell r="R10925">
            <v>0</v>
          </cell>
        </row>
        <row r="10926">
          <cell r="R10926">
            <v>0</v>
          </cell>
        </row>
        <row r="10927">
          <cell r="R10927">
            <v>0</v>
          </cell>
        </row>
        <row r="10928">
          <cell r="R10928">
            <v>0</v>
          </cell>
        </row>
        <row r="10929">
          <cell r="R10929">
            <v>0</v>
          </cell>
        </row>
        <row r="10930">
          <cell r="R10930">
            <v>0</v>
          </cell>
        </row>
        <row r="10931">
          <cell r="R10931">
            <v>0</v>
          </cell>
        </row>
        <row r="10932">
          <cell r="R10932">
            <v>0</v>
          </cell>
        </row>
        <row r="10933">
          <cell r="R10933">
            <v>0</v>
          </cell>
        </row>
        <row r="10934">
          <cell r="R10934">
            <v>0</v>
          </cell>
        </row>
        <row r="10935">
          <cell r="R10935">
            <v>0</v>
          </cell>
        </row>
        <row r="10936">
          <cell r="R10936">
            <v>0</v>
          </cell>
        </row>
        <row r="10937">
          <cell r="R10937">
            <v>0</v>
          </cell>
        </row>
        <row r="10938">
          <cell r="R10938">
            <v>0</v>
          </cell>
        </row>
        <row r="10939">
          <cell r="R10939">
            <v>0</v>
          </cell>
        </row>
        <row r="10940">
          <cell r="R10940">
            <v>0</v>
          </cell>
        </row>
        <row r="10941">
          <cell r="R10941">
            <v>0</v>
          </cell>
        </row>
        <row r="10942">
          <cell r="R10942">
            <v>0</v>
          </cell>
        </row>
        <row r="10943">
          <cell r="R10943">
            <v>0</v>
          </cell>
        </row>
        <row r="10944">
          <cell r="R10944">
            <v>0</v>
          </cell>
        </row>
        <row r="10945">
          <cell r="R10945">
            <v>0</v>
          </cell>
        </row>
        <row r="10946">
          <cell r="R10946">
            <v>0</v>
          </cell>
        </row>
        <row r="10947">
          <cell r="R10947">
            <v>0</v>
          </cell>
        </row>
        <row r="10948">
          <cell r="R10948">
            <v>0</v>
          </cell>
        </row>
        <row r="10949">
          <cell r="R10949">
            <v>0</v>
          </cell>
        </row>
        <row r="10950">
          <cell r="R10950">
            <v>0</v>
          </cell>
        </row>
        <row r="10951">
          <cell r="R10951">
            <v>0</v>
          </cell>
        </row>
        <row r="10952">
          <cell r="R10952">
            <v>0</v>
          </cell>
        </row>
        <row r="10953">
          <cell r="R10953">
            <v>0</v>
          </cell>
        </row>
        <row r="10954">
          <cell r="R10954">
            <v>0</v>
          </cell>
        </row>
        <row r="10955">
          <cell r="R10955">
            <v>0</v>
          </cell>
        </row>
        <row r="10956">
          <cell r="R10956">
            <v>0</v>
          </cell>
        </row>
        <row r="10957">
          <cell r="R10957">
            <v>0</v>
          </cell>
        </row>
        <row r="10958">
          <cell r="R10958">
            <v>0</v>
          </cell>
        </row>
        <row r="10959">
          <cell r="R10959">
            <v>0</v>
          </cell>
        </row>
        <row r="10960">
          <cell r="R10960">
            <v>0</v>
          </cell>
        </row>
        <row r="10961">
          <cell r="R10961">
            <v>0</v>
          </cell>
        </row>
        <row r="10962">
          <cell r="R10962">
            <v>0</v>
          </cell>
        </row>
        <row r="10963">
          <cell r="R10963">
            <v>0</v>
          </cell>
        </row>
        <row r="10964">
          <cell r="R10964">
            <v>0</v>
          </cell>
        </row>
        <row r="10965">
          <cell r="R10965">
            <v>0</v>
          </cell>
        </row>
        <row r="10966">
          <cell r="R10966">
            <v>0</v>
          </cell>
        </row>
        <row r="10967">
          <cell r="R10967">
            <v>0</v>
          </cell>
        </row>
        <row r="10968">
          <cell r="R10968">
            <v>0</v>
          </cell>
        </row>
        <row r="10969">
          <cell r="R10969">
            <v>0</v>
          </cell>
        </row>
        <row r="10970">
          <cell r="R10970">
            <v>0</v>
          </cell>
        </row>
        <row r="10971">
          <cell r="R10971">
            <v>0</v>
          </cell>
        </row>
        <row r="10972">
          <cell r="R10972">
            <v>0</v>
          </cell>
        </row>
        <row r="10973">
          <cell r="R10973">
            <v>0</v>
          </cell>
        </row>
        <row r="10974">
          <cell r="R10974">
            <v>0</v>
          </cell>
        </row>
        <row r="10975">
          <cell r="R10975">
            <v>0</v>
          </cell>
        </row>
        <row r="10976">
          <cell r="R10976">
            <v>0</v>
          </cell>
        </row>
        <row r="10977">
          <cell r="R10977">
            <v>0</v>
          </cell>
        </row>
        <row r="10978">
          <cell r="R10978">
            <v>0</v>
          </cell>
        </row>
        <row r="10979">
          <cell r="R10979">
            <v>0</v>
          </cell>
        </row>
        <row r="10980">
          <cell r="R10980">
            <v>0</v>
          </cell>
        </row>
        <row r="10981">
          <cell r="R10981">
            <v>0</v>
          </cell>
        </row>
        <row r="10982">
          <cell r="R10982">
            <v>0</v>
          </cell>
        </row>
        <row r="10983">
          <cell r="R10983">
            <v>0</v>
          </cell>
        </row>
        <row r="10984">
          <cell r="R10984">
            <v>0</v>
          </cell>
        </row>
        <row r="10985">
          <cell r="R10985">
            <v>0</v>
          </cell>
        </row>
        <row r="10986">
          <cell r="R10986">
            <v>0</v>
          </cell>
        </row>
        <row r="10987">
          <cell r="R10987">
            <v>0</v>
          </cell>
        </row>
        <row r="10988">
          <cell r="R10988">
            <v>0</v>
          </cell>
        </row>
        <row r="10989">
          <cell r="R10989">
            <v>0</v>
          </cell>
        </row>
        <row r="10990">
          <cell r="R10990">
            <v>0</v>
          </cell>
        </row>
        <row r="10991">
          <cell r="R10991">
            <v>0</v>
          </cell>
        </row>
        <row r="10992">
          <cell r="R10992">
            <v>0</v>
          </cell>
        </row>
        <row r="10993">
          <cell r="R10993">
            <v>0</v>
          </cell>
        </row>
        <row r="10994">
          <cell r="R10994">
            <v>0</v>
          </cell>
        </row>
        <row r="10995">
          <cell r="R10995">
            <v>0</v>
          </cell>
        </row>
        <row r="10996">
          <cell r="R10996">
            <v>0</v>
          </cell>
        </row>
        <row r="10997">
          <cell r="R10997">
            <v>0</v>
          </cell>
        </row>
        <row r="10998">
          <cell r="R10998">
            <v>0</v>
          </cell>
        </row>
        <row r="10999">
          <cell r="R10999">
            <v>0</v>
          </cell>
        </row>
        <row r="11000">
          <cell r="R11000">
            <v>0</v>
          </cell>
        </row>
        <row r="11001">
          <cell r="R11001">
            <v>0</v>
          </cell>
        </row>
        <row r="11002">
          <cell r="R11002">
            <v>0</v>
          </cell>
        </row>
        <row r="11003">
          <cell r="R11003">
            <v>0</v>
          </cell>
        </row>
        <row r="11004">
          <cell r="R11004">
            <v>0</v>
          </cell>
        </row>
        <row r="11005">
          <cell r="R11005">
            <v>0</v>
          </cell>
        </row>
        <row r="11006">
          <cell r="R11006">
            <v>0</v>
          </cell>
        </row>
        <row r="11007">
          <cell r="R11007">
            <v>0</v>
          </cell>
        </row>
        <row r="11008">
          <cell r="R11008">
            <v>0</v>
          </cell>
        </row>
        <row r="11009">
          <cell r="R11009">
            <v>0</v>
          </cell>
        </row>
        <row r="11010">
          <cell r="R11010">
            <v>0</v>
          </cell>
        </row>
        <row r="11011">
          <cell r="R11011">
            <v>0</v>
          </cell>
        </row>
        <row r="11012">
          <cell r="R11012">
            <v>0</v>
          </cell>
        </row>
        <row r="11013">
          <cell r="R11013">
            <v>0</v>
          </cell>
        </row>
        <row r="11014">
          <cell r="R11014">
            <v>0</v>
          </cell>
        </row>
        <row r="11015">
          <cell r="R11015">
            <v>0</v>
          </cell>
        </row>
        <row r="11016">
          <cell r="R11016">
            <v>0</v>
          </cell>
        </row>
        <row r="11017">
          <cell r="R11017">
            <v>0</v>
          </cell>
        </row>
        <row r="11018">
          <cell r="R11018">
            <v>0</v>
          </cell>
        </row>
        <row r="11019">
          <cell r="R11019">
            <v>0</v>
          </cell>
        </row>
        <row r="11020">
          <cell r="R11020">
            <v>0</v>
          </cell>
        </row>
        <row r="11021">
          <cell r="R11021">
            <v>0</v>
          </cell>
        </row>
        <row r="11022">
          <cell r="R11022">
            <v>0</v>
          </cell>
        </row>
        <row r="11023">
          <cell r="R11023">
            <v>0</v>
          </cell>
        </row>
        <row r="11024">
          <cell r="R11024">
            <v>0</v>
          </cell>
        </row>
        <row r="11025">
          <cell r="R11025">
            <v>0</v>
          </cell>
        </row>
        <row r="11026">
          <cell r="R11026">
            <v>0</v>
          </cell>
        </row>
        <row r="11027">
          <cell r="R11027">
            <v>0</v>
          </cell>
        </row>
        <row r="11028">
          <cell r="R11028">
            <v>0</v>
          </cell>
        </row>
        <row r="11029">
          <cell r="R11029">
            <v>0</v>
          </cell>
        </row>
        <row r="11030">
          <cell r="R11030">
            <v>0</v>
          </cell>
        </row>
        <row r="11031">
          <cell r="R11031">
            <v>0</v>
          </cell>
        </row>
        <row r="11032">
          <cell r="R11032">
            <v>0</v>
          </cell>
        </row>
        <row r="11033">
          <cell r="R11033">
            <v>0</v>
          </cell>
        </row>
        <row r="11034">
          <cell r="R11034">
            <v>0</v>
          </cell>
        </row>
        <row r="11035">
          <cell r="R11035">
            <v>0</v>
          </cell>
        </row>
        <row r="11036">
          <cell r="R11036">
            <v>0</v>
          </cell>
        </row>
        <row r="11037">
          <cell r="R11037">
            <v>0</v>
          </cell>
        </row>
        <row r="11038">
          <cell r="R11038">
            <v>0</v>
          </cell>
        </row>
        <row r="11039">
          <cell r="R11039">
            <v>0</v>
          </cell>
        </row>
        <row r="11040">
          <cell r="R11040">
            <v>0</v>
          </cell>
        </row>
        <row r="11041">
          <cell r="R11041">
            <v>0</v>
          </cell>
        </row>
        <row r="11042">
          <cell r="R11042">
            <v>0</v>
          </cell>
        </row>
        <row r="11043">
          <cell r="R11043">
            <v>0</v>
          </cell>
        </row>
        <row r="11044">
          <cell r="R11044">
            <v>0</v>
          </cell>
        </row>
        <row r="11045">
          <cell r="R11045">
            <v>0</v>
          </cell>
        </row>
        <row r="11046">
          <cell r="R11046">
            <v>0</v>
          </cell>
        </row>
        <row r="11047">
          <cell r="R11047">
            <v>0</v>
          </cell>
        </row>
        <row r="11048">
          <cell r="R11048">
            <v>0</v>
          </cell>
        </row>
        <row r="11049">
          <cell r="R11049">
            <v>0</v>
          </cell>
        </row>
        <row r="11050">
          <cell r="R11050">
            <v>0</v>
          </cell>
        </row>
        <row r="11051">
          <cell r="R11051">
            <v>0</v>
          </cell>
        </row>
        <row r="11052">
          <cell r="R11052">
            <v>0</v>
          </cell>
        </row>
        <row r="11053">
          <cell r="R11053">
            <v>0</v>
          </cell>
        </row>
        <row r="11054">
          <cell r="R11054">
            <v>0</v>
          </cell>
        </row>
        <row r="11055">
          <cell r="R11055">
            <v>0</v>
          </cell>
        </row>
        <row r="11056">
          <cell r="R11056">
            <v>0</v>
          </cell>
        </row>
        <row r="11057">
          <cell r="R11057">
            <v>0</v>
          </cell>
        </row>
        <row r="11058">
          <cell r="R11058">
            <v>0</v>
          </cell>
        </row>
        <row r="11059">
          <cell r="R11059">
            <v>0</v>
          </cell>
        </row>
        <row r="11060">
          <cell r="R11060">
            <v>0</v>
          </cell>
        </row>
        <row r="11061">
          <cell r="R11061">
            <v>0</v>
          </cell>
        </row>
        <row r="11062">
          <cell r="R11062">
            <v>0</v>
          </cell>
        </row>
        <row r="11063">
          <cell r="R11063">
            <v>0</v>
          </cell>
        </row>
        <row r="11064">
          <cell r="R11064">
            <v>0</v>
          </cell>
        </row>
        <row r="11065">
          <cell r="R11065">
            <v>0</v>
          </cell>
        </row>
        <row r="11066">
          <cell r="R11066">
            <v>0</v>
          </cell>
        </row>
        <row r="11067">
          <cell r="R11067">
            <v>0</v>
          </cell>
        </row>
        <row r="11068">
          <cell r="R11068">
            <v>0</v>
          </cell>
        </row>
        <row r="11069">
          <cell r="R11069">
            <v>0</v>
          </cell>
        </row>
        <row r="11070">
          <cell r="R11070">
            <v>0</v>
          </cell>
        </row>
        <row r="11071">
          <cell r="R11071">
            <v>0</v>
          </cell>
        </row>
        <row r="11072">
          <cell r="R11072">
            <v>0</v>
          </cell>
        </row>
        <row r="11073">
          <cell r="R11073">
            <v>0</v>
          </cell>
        </row>
        <row r="11074">
          <cell r="R11074">
            <v>0</v>
          </cell>
        </row>
        <row r="11075">
          <cell r="R11075">
            <v>0</v>
          </cell>
        </row>
        <row r="11076">
          <cell r="R11076">
            <v>0</v>
          </cell>
        </row>
        <row r="11077">
          <cell r="R11077">
            <v>0</v>
          </cell>
        </row>
        <row r="11078">
          <cell r="R11078">
            <v>0</v>
          </cell>
        </row>
        <row r="11079">
          <cell r="R11079">
            <v>0</v>
          </cell>
        </row>
        <row r="11080">
          <cell r="R11080">
            <v>0</v>
          </cell>
        </row>
        <row r="11081">
          <cell r="R11081">
            <v>0</v>
          </cell>
        </row>
        <row r="11082">
          <cell r="R11082">
            <v>0</v>
          </cell>
        </row>
        <row r="11083">
          <cell r="R11083">
            <v>0</v>
          </cell>
        </row>
        <row r="11084">
          <cell r="R11084">
            <v>0</v>
          </cell>
        </row>
        <row r="11085">
          <cell r="R11085">
            <v>0</v>
          </cell>
        </row>
        <row r="11086">
          <cell r="R11086">
            <v>0</v>
          </cell>
        </row>
        <row r="11087">
          <cell r="R11087">
            <v>0</v>
          </cell>
        </row>
        <row r="11088">
          <cell r="R11088">
            <v>0</v>
          </cell>
        </row>
        <row r="11089">
          <cell r="R11089">
            <v>0</v>
          </cell>
        </row>
        <row r="11090">
          <cell r="R11090">
            <v>0</v>
          </cell>
        </row>
        <row r="11091">
          <cell r="R11091">
            <v>0</v>
          </cell>
        </row>
        <row r="11092">
          <cell r="R11092">
            <v>0</v>
          </cell>
        </row>
        <row r="11093">
          <cell r="R11093">
            <v>0</v>
          </cell>
        </row>
        <row r="11094">
          <cell r="R11094">
            <v>0</v>
          </cell>
        </row>
        <row r="11095">
          <cell r="R11095">
            <v>0</v>
          </cell>
        </row>
        <row r="11096">
          <cell r="R11096">
            <v>0</v>
          </cell>
        </row>
        <row r="11097">
          <cell r="R11097">
            <v>0</v>
          </cell>
        </row>
        <row r="11098">
          <cell r="R11098">
            <v>0</v>
          </cell>
        </row>
        <row r="11099">
          <cell r="R11099">
            <v>0</v>
          </cell>
        </row>
        <row r="11100">
          <cell r="R11100">
            <v>0</v>
          </cell>
        </row>
        <row r="11101">
          <cell r="R11101">
            <v>0</v>
          </cell>
        </row>
        <row r="11102">
          <cell r="R11102">
            <v>0</v>
          </cell>
        </row>
        <row r="11103">
          <cell r="R11103">
            <v>0</v>
          </cell>
        </row>
        <row r="11104">
          <cell r="R11104">
            <v>0</v>
          </cell>
        </row>
        <row r="11105">
          <cell r="R11105">
            <v>0</v>
          </cell>
        </row>
        <row r="11106">
          <cell r="R11106">
            <v>0</v>
          </cell>
        </row>
        <row r="11107">
          <cell r="R11107">
            <v>0</v>
          </cell>
        </row>
        <row r="11108">
          <cell r="R11108">
            <v>0</v>
          </cell>
        </row>
        <row r="11109">
          <cell r="R11109">
            <v>0</v>
          </cell>
        </row>
        <row r="11110">
          <cell r="R11110">
            <v>0</v>
          </cell>
        </row>
        <row r="11111">
          <cell r="R11111">
            <v>0</v>
          </cell>
        </row>
        <row r="11112">
          <cell r="R11112">
            <v>0</v>
          </cell>
        </row>
        <row r="11113">
          <cell r="R11113">
            <v>0</v>
          </cell>
        </row>
        <row r="11114">
          <cell r="R11114">
            <v>0</v>
          </cell>
        </row>
        <row r="11115">
          <cell r="R11115">
            <v>0</v>
          </cell>
        </row>
        <row r="11116">
          <cell r="R11116">
            <v>0</v>
          </cell>
        </row>
        <row r="11117">
          <cell r="R11117">
            <v>0</v>
          </cell>
        </row>
        <row r="11118">
          <cell r="R11118">
            <v>0</v>
          </cell>
        </row>
        <row r="11119">
          <cell r="R11119">
            <v>0</v>
          </cell>
        </row>
        <row r="11120">
          <cell r="R11120">
            <v>0</v>
          </cell>
        </row>
        <row r="11121">
          <cell r="R11121">
            <v>0</v>
          </cell>
        </row>
        <row r="11122">
          <cell r="R11122">
            <v>0</v>
          </cell>
        </row>
        <row r="11123">
          <cell r="R11123">
            <v>0</v>
          </cell>
        </row>
        <row r="11124">
          <cell r="R11124">
            <v>0</v>
          </cell>
        </row>
        <row r="11125">
          <cell r="R11125">
            <v>0</v>
          </cell>
        </row>
        <row r="11126">
          <cell r="R11126">
            <v>0</v>
          </cell>
        </row>
        <row r="11127">
          <cell r="R11127">
            <v>0</v>
          </cell>
        </row>
        <row r="11128">
          <cell r="R11128">
            <v>0</v>
          </cell>
        </row>
        <row r="11129">
          <cell r="R11129">
            <v>0</v>
          </cell>
        </row>
        <row r="11130">
          <cell r="R11130">
            <v>0</v>
          </cell>
        </row>
        <row r="11131">
          <cell r="R11131">
            <v>0</v>
          </cell>
        </row>
        <row r="11132">
          <cell r="R11132">
            <v>0</v>
          </cell>
        </row>
        <row r="11133">
          <cell r="R11133">
            <v>0</v>
          </cell>
        </row>
        <row r="11134">
          <cell r="R11134">
            <v>0</v>
          </cell>
        </row>
        <row r="11135">
          <cell r="R11135">
            <v>0</v>
          </cell>
        </row>
        <row r="11136">
          <cell r="R11136">
            <v>0</v>
          </cell>
        </row>
        <row r="11137">
          <cell r="R11137">
            <v>0</v>
          </cell>
        </row>
        <row r="11138">
          <cell r="R11138">
            <v>0</v>
          </cell>
        </row>
        <row r="11139">
          <cell r="R11139">
            <v>0</v>
          </cell>
        </row>
        <row r="11140">
          <cell r="R11140">
            <v>0</v>
          </cell>
        </row>
        <row r="11141">
          <cell r="R11141">
            <v>0</v>
          </cell>
        </row>
        <row r="11142">
          <cell r="R11142">
            <v>0</v>
          </cell>
        </row>
        <row r="11143">
          <cell r="R11143">
            <v>0</v>
          </cell>
        </row>
        <row r="11144">
          <cell r="R11144">
            <v>0</v>
          </cell>
        </row>
        <row r="11145">
          <cell r="R11145">
            <v>0</v>
          </cell>
        </row>
        <row r="11146">
          <cell r="R11146">
            <v>0</v>
          </cell>
        </row>
        <row r="11147">
          <cell r="R11147">
            <v>0</v>
          </cell>
        </row>
        <row r="11148">
          <cell r="R11148">
            <v>0</v>
          </cell>
        </row>
        <row r="11149">
          <cell r="R11149">
            <v>0</v>
          </cell>
        </row>
        <row r="11150">
          <cell r="R11150">
            <v>0</v>
          </cell>
        </row>
        <row r="11151">
          <cell r="R11151">
            <v>0</v>
          </cell>
        </row>
        <row r="11152">
          <cell r="R11152">
            <v>0</v>
          </cell>
        </row>
        <row r="11153">
          <cell r="R11153">
            <v>0</v>
          </cell>
        </row>
        <row r="11154">
          <cell r="R11154">
            <v>0</v>
          </cell>
        </row>
        <row r="11155">
          <cell r="R11155">
            <v>0</v>
          </cell>
        </row>
        <row r="11156">
          <cell r="R11156">
            <v>0</v>
          </cell>
        </row>
        <row r="11157">
          <cell r="R11157">
            <v>0</v>
          </cell>
        </row>
        <row r="11158">
          <cell r="R11158">
            <v>0</v>
          </cell>
        </row>
        <row r="11159">
          <cell r="R11159">
            <v>0</v>
          </cell>
        </row>
        <row r="11160">
          <cell r="R11160">
            <v>0</v>
          </cell>
        </row>
        <row r="11161">
          <cell r="R11161">
            <v>0</v>
          </cell>
        </row>
        <row r="11162">
          <cell r="R11162">
            <v>0</v>
          </cell>
        </row>
        <row r="11163">
          <cell r="R11163">
            <v>0</v>
          </cell>
        </row>
        <row r="11164">
          <cell r="R11164">
            <v>0</v>
          </cell>
        </row>
        <row r="11165">
          <cell r="R11165">
            <v>0</v>
          </cell>
        </row>
        <row r="11166">
          <cell r="R11166">
            <v>0</v>
          </cell>
        </row>
        <row r="11167">
          <cell r="R11167">
            <v>0</v>
          </cell>
        </row>
        <row r="11168">
          <cell r="R11168">
            <v>0</v>
          </cell>
        </row>
        <row r="11169">
          <cell r="R11169">
            <v>0</v>
          </cell>
        </row>
        <row r="11170">
          <cell r="R11170">
            <v>0</v>
          </cell>
        </row>
        <row r="11171">
          <cell r="R11171">
            <v>0</v>
          </cell>
        </row>
        <row r="11172">
          <cell r="R11172">
            <v>0</v>
          </cell>
        </row>
        <row r="11173">
          <cell r="R11173">
            <v>0</v>
          </cell>
        </row>
        <row r="11174">
          <cell r="R11174">
            <v>0</v>
          </cell>
        </row>
        <row r="11175">
          <cell r="R11175">
            <v>0</v>
          </cell>
        </row>
        <row r="11176">
          <cell r="R11176">
            <v>0</v>
          </cell>
        </row>
        <row r="11177">
          <cell r="R11177">
            <v>0</v>
          </cell>
        </row>
        <row r="11178">
          <cell r="R11178">
            <v>0</v>
          </cell>
        </row>
        <row r="11179">
          <cell r="R11179">
            <v>0</v>
          </cell>
        </row>
        <row r="11180">
          <cell r="R11180">
            <v>0</v>
          </cell>
        </row>
        <row r="11181">
          <cell r="R11181">
            <v>0</v>
          </cell>
        </row>
        <row r="11182">
          <cell r="R11182">
            <v>0</v>
          </cell>
        </row>
        <row r="11183">
          <cell r="R11183">
            <v>0</v>
          </cell>
        </row>
        <row r="11184">
          <cell r="R11184">
            <v>0</v>
          </cell>
        </row>
        <row r="11185">
          <cell r="R11185">
            <v>0</v>
          </cell>
        </row>
        <row r="11186">
          <cell r="R11186">
            <v>0</v>
          </cell>
        </row>
        <row r="11187">
          <cell r="R11187">
            <v>0</v>
          </cell>
        </row>
        <row r="11188">
          <cell r="R11188">
            <v>0</v>
          </cell>
        </row>
        <row r="11189">
          <cell r="R11189">
            <v>0</v>
          </cell>
        </row>
        <row r="11190">
          <cell r="R11190">
            <v>0</v>
          </cell>
        </row>
        <row r="11191">
          <cell r="R11191">
            <v>0</v>
          </cell>
        </row>
        <row r="11192">
          <cell r="R11192">
            <v>0</v>
          </cell>
        </row>
        <row r="11193">
          <cell r="R11193">
            <v>0</v>
          </cell>
        </row>
        <row r="11194">
          <cell r="R11194">
            <v>0</v>
          </cell>
        </row>
        <row r="11195">
          <cell r="R11195">
            <v>0</v>
          </cell>
        </row>
        <row r="11196">
          <cell r="R11196">
            <v>0</v>
          </cell>
        </row>
        <row r="11197">
          <cell r="R11197">
            <v>0</v>
          </cell>
        </row>
        <row r="11198">
          <cell r="R11198">
            <v>0</v>
          </cell>
        </row>
        <row r="11199">
          <cell r="R11199">
            <v>0</v>
          </cell>
        </row>
        <row r="11200">
          <cell r="R11200">
            <v>0</v>
          </cell>
        </row>
        <row r="11201">
          <cell r="R11201">
            <v>0</v>
          </cell>
        </row>
        <row r="11202">
          <cell r="R11202">
            <v>0</v>
          </cell>
        </row>
        <row r="11203">
          <cell r="R11203">
            <v>0</v>
          </cell>
        </row>
        <row r="11204">
          <cell r="R11204">
            <v>0</v>
          </cell>
        </row>
        <row r="11205">
          <cell r="R11205">
            <v>0</v>
          </cell>
        </row>
        <row r="11206">
          <cell r="R11206">
            <v>0</v>
          </cell>
        </row>
        <row r="11207">
          <cell r="R11207">
            <v>0</v>
          </cell>
        </row>
        <row r="11208">
          <cell r="R11208">
            <v>0</v>
          </cell>
        </row>
        <row r="11209">
          <cell r="R11209">
            <v>0</v>
          </cell>
        </row>
        <row r="11210">
          <cell r="R11210">
            <v>0</v>
          </cell>
        </row>
        <row r="11211">
          <cell r="R11211">
            <v>0</v>
          </cell>
        </row>
        <row r="11212">
          <cell r="R11212">
            <v>0</v>
          </cell>
        </row>
        <row r="11213">
          <cell r="R11213">
            <v>0</v>
          </cell>
        </row>
        <row r="11214">
          <cell r="R11214">
            <v>0</v>
          </cell>
        </row>
        <row r="11215">
          <cell r="R11215">
            <v>0</v>
          </cell>
        </row>
        <row r="11216">
          <cell r="R11216">
            <v>0</v>
          </cell>
        </row>
        <row r="11217">
          <cell r="R11217">
            <v>0</v>
          </cell>
        </row>
        <row r="11218">
          <cell r="R11218">
            <v>0</v>
          </cell>
        </row>
        <row r="11219">
          <cell r="R11219">
            <v>0</v>
          </cell>
        </row>
        <row r="11220">
          <cell r="R11220">
            <v>0</v>
          </cell>
        </row>
        <row r="11221">
          <cell r="R11221">
            <v>0</v>
          </cell>
        </row>
        <row r="11222">
          <cell r="R11222">
            <v>0</v>
          </cell>
        </row>
        <row r="11223">
          <cell r="R11223">
            <v>0</v>
          </cell>
        </row>
        <row r="11224">
          <cell r="R11224">
            <v>0</v>
          </cell>
        </row>
        <row r="11225">
          <cell r="R11225">
            <v>0</v>
          </cell>
        </row>
        <row r="11226">
          <cell r="R11226">
            <v>0</v>
          </cell>
        </row>
        <row r="11227">
          <cell r="R11227">
            <v>0</v>
          </cell>
        </row>
        <row r="11228">
          <cell r="R11228">
            <v>0</v>
          </cell>
        </row>
        <row r="11229">
          <cell r="R11229">
            <v>0</v>
          </cell>
        </row>
        <row r="11230">
          <cell r="R11230">
            <v>0</v>
          </cell>
        </row>
        <row r="11231">
          <cell r="R11231">
            <v>0</v>
          </cell>
        </row>
        <row r="11232">
          <cell r="R11232">
            <v>0</v>
          </cell>
        </row>
        <row r="11233">
          <cell r="R11233">
            <v>0</v>
          </cell>
        </row>
        <row r="11234">
          <cell r="R11234">
            <v>0</v>
          </cell>
        </row>
        <row r="11235">
          <cell r="R11235">
            <v>0</v>
          </cell>
        </row>
        <row r="11236">
          <cell r="R11236">
            <v>0</v>
          </cell>
        </row>
        <row r="11237">
          <cell r="R11237">
            <v>0</v>
          </cell>
        </row>
        <row r="11238">
          <cell r="R11238">
            <v>0</v>
          </cell>
        </row>
        <row r="11239">
          <cell r="R11239">
            <v>0</v>
          </cell>
        </row>
        <row r="11240">
          <cell r="R11240">
            <v>0</v>
          </cell>
        </row>
        <row r="11241">
          <cell r="R11241">
            <v>0</v>
          </cell>
        </row>
        <row r="11242">
          <cell r="R11242">
            <v>0</v>
          </cell>
        </row>
        <row r="11243">
          <cell r="R11243">
            <v>0</v>
          </cell>
        </row>
        <row r="11244">
          <cell r="R11244">
            <v>0</v>
          </cell>
        </row>
        <row r="11245">
          <cell r="R11245">
            <v>0</v>
          </cell>
        </row>
        <row r="11246">
          <cell r="R11246">
            <v>0</v>
          </cell>
        </row>
        <row r="11247">
          <cell r="R11247">
            <v>0</v>
          </cell>
        </row>
        <row r="11248">
          <cell r="R11248">
            <v>0</v>
          </cell>
        </row>
        <row r="11249">
          <cell r="R11249">
            <v>0</v>
          </cell>
        </row>
        <row r="11250">
          <cell r="R11250">
            <v>0</v>
          </cell>
        </row>
        <row r="11251">
          <cell r="R11251">
            <v>0</v>
          </cell>
        </row>
        <row r="11252">
          <cell r="R11252">
            <v>0</v>
          </cell>
        </row>
        <row r="11253">
          <cell r="R11253">
            <v>0</v>
          </cell>
        </row>
        <row r="11254">
          <cell r="R11254">
            <v>0</v>
          </cell>
        </row>
        <row r="11255">
          <cell r="R11255">
            <v>0</v>
          </cell>
        </row>
        <row r="11256">
          <cell r="R11256">
            <v>0</v>
          </cell>
        </row>
        <row r="11257">
          <cell r="R11257">
            <v>0</v>
          </cell>
        </row>
        <row r="11258">
          <cell r="R11258">
            <v>0</v>
          </cell>
        </row>
        <row r="11259">
          <cell r="R11259">
            <v>0</v>
          </cell>
        </row>
        <row r="11260">
          <cell r="R11260">
            <v>0</v>
          </cell>
        </row>
        <row r="11261">
          <cell r="R11261">
            <v>0</v>
          </cell>
        </row>
        <row r="11262">
          <cell r="R11262">
            <v>0</v>
          </cell>
        </row>
        <row r="11263">
          <cell r="R11263">
            <v>0</v>
          </cell>
        </row>
        <row r="11264">
          <cell r="R11264">
            <v>0</v>
          </cell>
        </row>
        <row r="11265">
          <cell r="R11265">
            <v>0</v>
          </cell>
        </row>
        <row r="11266">
          <cell r="R11266">
            <v>0</v>
          </cell>
        </row>
        <row r="11267">
          <cell r="R11267">
            <v>0</v>
          </cell>
        </row>
        <row r="11268">
          <cell r="R11268">
            <v>0</v>
          </cell>
        </row>
        <row r="11269">
          <cell r="R11269">
            <v>0</v>
          </cell>
        </row>
        <row r="11270">
          <cell r="R11270">
            <v>0</v>
          </cell>
        </row>
        <row r="11271">
          <cell r="R11271">
            <v>0</v>
          </cell>
        </row>
        <row r="11272">
          <cell r="R11272">
            <v>0</v>
          </cell>
        </row>
        <row r="11273">
          <cell r="R11273">
            <v>0</v>
          </cell>
        </row>
        <row r="11274">
          <cell r="R11274">
            <v>0</v>
          </cell>
        </row>
        <row r="11275">
          <cell r="R11275">
            <v>0</v>
          </cell>
        </row>
        <row r="11276">
          <cell r="R11276">
            <v>0</v>
          </cell>
        </row>
        <row r="11277">
          <cell r="R11277">
            <v>0</v>
          </cell>
        </row>
        <row r="11278">
          <cell r="R11278">
            <v>0</v>
          </cell>
        </row>
        <row r="11279">
          <cell r="R11279">
            <v>0</v>
          </cell>
        </row>
        <row r="11280">
          <cell r="R11280">
            <v>0</v>
          </cell>
        </row>
        <row r="11281">
          <cell r="R11281">
            <v>0</v>
          </cell>
        </row>
        <row r="11282">
          <cell r="R11282">
            <v>0</v>
          </cell>
        </row>
        <row r="11283">
          <cell r="R11283">
            <v>0</v>
          </cell>
        </row>
        <row r="11284">
          <cell r="R11284">
            <v>0</v>
          </cell>
        </row>
        <row r="11285">
          <cell r="R11285">
            <v>0</v>
          </cell>
        </row>
        <row r="11286">
          <cell r="R11286">
            <v>0</v>
          </cell>
        </row>
        <row r="11287">
          <cell r="R11287">
            <v>0</v>
          </cell>
        </row>
        <row r="11288">
          <cell r="R11288">
            <v>0</v>
          </cell>
        </row>
        <row r="11289">
          <cell r="R11289">
            <v>0</v>
          </cell>
        </row>
        <row r="11290">
          <cell r="R11290">
            <v>0</v>
          </cell>
        </row>
        <row r="11291">
          <cell r="R11291">
            <v>0</v>
          </cell>
        </row>
        <row r="11292">
          <cell r="R11292">
            <v>0</v>
          </cell>
        </row>
        <row r="11293">
          <cell r="R11293">
            <v>0</v>
          </cell>
        </row>
        <row r="11294">
          <cell r="R11294">
            <v>0</v>
          </cell>
        </row>
        <row r="11295">
          <cell r="R11295">
            <v>0</v>
          </cell>
        </row>
        <row r="11296">
          <cell r="R11296">
            <v>0</v>
          </cell>
        </row>
        <row r="11297">
          <cell r="R11297">
            <v>0</v>
          </cell>
        </row>
        <row r="11298">
          <cell r="R11298">
            <v>0</v>
          </cell>
        </row>
        <row r="11299">
          <cell r="R11299">
            <v>0</v>
          </cell>
        </row>
        <row r="11300">
          <cell r="R11300">
            <v>0</v>
          </cell>
        </row>
        <row r="11301">
          <cell r="R11301">
            <v>0</v>
          </cell>
        </row>
        <row r="11302">
          <cell r="R11302">
            <v>0</v>
          </cell>
        </row>
        <row r="11303">
          <cell r="R11303">
            <v>0</v>
          </cell>
        </row>
        <row r="11304">
          <cell r="R11304">
            <v>0</v>
          </cell>
        </row>
        <row r="11305">
          <cell r="R11305">
            <v>0</v>
          </cell>
        </row>
        <row r="11306">
          <cell r="R11306">
            <v>0</v>
          </cell>
        </row>
        <row r="11307">
          <cell r="R11307">
            <v>0</v>
          </cell>
        </row>
        <row r="11308">
          <cell r="R11308">
            <v>0</v>
          </cell>
        </row>
        <row r="11309">
          <cell r="R11309">
            <v>0</v>
          </cell>
        </row>
        <row r="11310">
          <cell r="R11310">
            <v>0</v>
          </cell>
        </row>
        <row r="11311">
          <cell r="R11311">
            <v>0</v>
          </cell>
        </row>
        <row r="11312">
          <cell r="R11312">
            <v>0</v>
          </cell>
        </row>
        <row r="11313">
          <cell r="R11313">
            <v>0</v>
          </cell>
        </row>
        <row r="11314">
          <cell r="R11314">
            <v>0</v>
          </cell>
        </row>
        <row r="11315">
          <cell r="R11315">
            <v>0</v>
          </cell>
        </row>
        <row r="11316">
          <cell r="R11316">
            <v>0</v>
          </cell>
        </row>
        <row r="11317">
          <cell r="R11317">
            <v>0</v>
          </cell>
        </row>
        <row r="11318">
          <cell r="R11318">
            <v>0</v>
          </cell>
        </row>
        <row r="11319">
          <cell r="R11319">
            <v>0</v>
          </cell>
        </row>
        <row r="11320">
          <cell r="R11320">
            <v>0</v>
          </cell>
        </row>
        <row r="11321">
          <cell r="R11321">
            <v>0</v>
          </cell>
        </row>
        <row r="11322">
          <cell r="R11322">
            <v>0</v>
          </cell>
        </row>
        <row r="11323">
          <cell r="R11323">
            <v>0</v>
          </cell>
        </row>
        <row r="11324">
          <cell r="R11324">
            <v>0</v>
          </cell>
        </row>
        <row r="11325">
          <cell r="R11325">
            <v>0</v>
          </cell>
        </row>
        <row r="11326">
          <cell r="R11326">
            <v>0</v>
          </cell>
        </row>
        <row r="11327">
          <cell r="R11327">
            <v>0</v>
          </cell>
        </row>
        <row r="11328">
          <cell r="R11328">
            <v>0</v>
          </cell>
        </row>
        <row r="11329">
          <cell r="R11329">
            <v>0</v>
          </cell>
        </row>
        <row r="11330">
          <cell r="R11330">
            <v>0</v>
          </cell>
        </row>
        <row r="11331">
          <cell r="R11331">
            <v>0</v>
          </cell>
        </row>
        <row r="11332">
          <cell r="R11332">
            <v>0</v>
          </cell>
        </row>
        <row r="11333">
          <cell r="R11333">
            <v>0</v>
          </cell>
        </row>
        <row r="11334">
          <cell r="R11334">
            <v>0</v>
          </cell>
        </row>
        <row r="11335">
          <cell r="R11335">
            <v>0</v>
          </cell>
        </row>
        <row r="11336">
          <cell r="R11336">
            <v>0</v>
          </cell>
        </row>
        <row r="11337">
          <cell r="R11337">
            <v>0</v>
          </cell>
        </row>
        <row r="11338">
          <cell r="R11338">
            <v>0</v>
          </cell>
        </row>
        <row r="11339">
          <cell r="R11339">
            <v>0</v>
          </cell>
        </row>
        <row r="11340">
          <cell r="R11340">
            <v>0</v>
          </cell>
        </row>
        <row r="11341">
          <cell r="R11341">
            <v>0</v>
          </cell>
        </row>
        <row r="11342">
          <cell r="R11342">
            <v>0</v>
          </cell>
        </row>
        <row r="11343">
          <cell r="R11343">
            <v>0</v>
          </cell>
        </row>
        <row r="11344">
          <cell r="R11344">
            <v>0</v>
          </cell>
        </row>
        <row r="11345">
          <cell r="R11345">
            <v>0</v>
          </cell>
        </row>
        <row r="11346">
          <cell r="R11346">
            <v>0</v>
          </cell>
        </row>
        <row r="11347">
          <cell r="R11347">
            <v>0</v>
          </cell>
        </row>
        <row r="11348">
          <cell r="R11348">
            <v>0</v>
          </cell>
        </row>
        <row r="11349">
          <cell r="R11349">
            <v>0</v>
          </cell>
        </row>
        <row r="11350">
          <cell r="R11350">
            <v>0</v>
          </cell>
        </row>
        <row r="11351">
          <cell r="R11351">
            <v>0</v>
          </cell>
        </row>
        <row r="11352">
          <cell r="R11352">
            <v>0</v>
          </cell>
        </row>
        <row r="11353">
          <cell r="R11353">
            <v>0</v>
          </cell>
        </row>
        <row r="11354">
          <cell r="R11354">
            <v>0</v>
          </cell>
        </row>
        <row r="11355">
          <cell r="R11355">
            <v>0</v>
          </cell>
        </row>
        <row r="11356">
          <cell r="R11356">
            <v>0</v>
          </cell>
        </row>
        <row r="11357">
          <cell r="R11357">
            <v>0</v>
          </cell>
        </row>
        <row r="11358">
          <cell r="R11358">
            <v>0</v>
          </cell>
        </row>
        <row r="11359">
          <cell r="R11359">
            <v>0</v>
          </cell>
        </row>
        <row r="11360">
          <cell r="R11360">
            <v>0</v>
          </cell>
        </row>
        <row r="11361">
          <cell r="R11361">
            <v>0</v>
          </cell>
        </row>
        <row r="11362">
          <cell r="R11362">
            <v>0</v>
          </cell>
        </row>
        <row r="11363">
          <cell r="R11363">
            <v>0</v>
          </cell>
        </row>
        <row r="11364">
          <cell r="R11364">
            <v>0</v>
          </cell>
        </row>
        <row r="11365">
          <cell r="R11365">
            <v>0</v>
          </cell>
        </row>
        <row r="11366">
          <cell r="R11366">
            <v>0</v>
          </cell>
        </row>
        <row r="11367">
          <cell r="R11367">
            <v>0</v>
          </cell>
        </row>
        <row r="11368">
          <cell r="R11368">
            <v>0</v>
          </cell>
        </row>
        <row r="11369">
          <cell r="R11369">
            <v>0</v>
          </cell>
        </row>
        <row r="11370">
          <cell r="R11370">
            <v>0</v>
          </cell>
        </row>
        <row r="11371">
          <cell r="R11371">
            <v>0</v>
          </cell>
        </row>
        <row r="11372">
          <cell r="R11372">
            <v>0</v>
          </cell>
        </row>
        <row r="11373">
          <cell r="R11373">
            <v>0</v>
          </cell>
        </row>
        <row r="11374">
          <cell r="R11374">
            <v>0</v>
          </cell>
        </row>
        <row r="11375">
          <cell r="R11375">
            <v>0</v>
          </cell>
        </row>
        <row r="11376">
          <cell r="R11376">
            <v>0</v>
          </cell>
        </row>
        <row r="11377">
          <cell r="R11377">
            <v>0</v>
          </cell>
        </row>
        <row r="11378">
          <cell r="R11378">
            <v>0</v>
          </cell>
        </row>
        <row r="11379">
          <cell r="R11379">
            <v>0</v>
          </cell>
        </row>
        <row r="11380">
          <cell r="R11380">
            <v>0</v>
          </cell>
        </row>
        <row r="11381">
          <cell r="R11381">
            <v>0</v>
          </cell>
        </row>
        <row r="11382">
          <cell r="R11382">
            <v>0</v>
          </cell>
        </row>
        <row r="11383">
          <cell r="R11383">
            <v>0</v>
          </cell>
        </row>
        <row r="11384">
          <cell r="R11384">
            <v>0</v>
          </cell>
        </row>
        <row r="11385">
          <cell r="R11385">
            <v>0</v>
          </cell>
        </row>
        <row r="11386">
          <cell r="R11386">
            <v>0</v>
          </cell>
        </row>
        <row r="11387">
          <cell r="R11387">
            <v>0</v>
          </cell>
        </row>
        <row r="11388">
          <cell r="R11388">
            <v>0</v>
          </cell>
        </row>
        <row r="11389">
          <cell r="R11389">
            <v>0</v>
          </cell>
        </row>
        <row r="11390">
          <cell r="R11390">
            <v>0</v>
          </cell>
        </row>
        <row r="11391">
          <cell r="R11391">
            <v>0</v>
          </cell>
        </row>
        <row r="11392">
          <cell r="R11392">
            <v>0</v>
          </cell>
        </row>
        <row r="11393">
          <cell r="R11393">
            <v>0</v>
          </cell>
        </row>
        <row r="11394">
          <cell r="R11394">
            <v>0</v>
          </cell>
        </row>
        <row r="11395">
          <cell r="R11395">
            <v>0</v>
          </cell>
        </row>
        <row r="11396">
          <cell r="R11396">
            <v>0</v>
          </cell>
        </row>
        <row r="11397">
          <cell r="R11397">
            <v>0</v>
          </cell>
        </row>
        <row r="11398">
          <cell r="R11398">
            <v>0</v>
          </cell>
        </row>
        <row r="11399">
          <cell r="R11399">
            <v>0</v>
          </cell>
        </row>
        <row r="11400">
          <cell r="R11400">
            <v>0</v>
          </cell>
        </row>
        <row r="11401">
          <cell r="R11401">
            <v>0</v>
          </cell>
        </row>
        <row r="11402">
          <cell r="R11402">
            <v>0</v>
          </cell>
        </row>
        <row r="11403">
          <cell r="R11403">
            <v>0</v>
          </cell>
        </row>
        <row r="11404">
          <cell r="R11404">
            <v>0</v>
          </cell>
        </row>
        <row r="11405">
          <cell r="R11405">
            <v>0</v>
          </cell>
        </row>
        <row r="11406">
          <cell r="R11406">
            <v>0</v>
          </cell>
        </row>
        <row r="11407">
          <cell r="R11407">
            <v>0</v>
          </cell>
        </row>
        <row r="11408">
          <cell r="R11408">
            <v>0</v>
          </cell>
        </row>
        <row r="11409">
          <cell r="R11409">
            <v>0</v>
          </cell>
        </row>
        <row r="11410">
          <cell r="R11410">
            <v>0</v>
          </cell>
        </row>
        <row r="11411">
          <cell r="R11411">
            <v>0</v>
          </cell>
        </row>
        <row r="11412">
          <cell r="R11412">
            <v>0</v>
          </cell>
        </row>
        <row r="11413">
          <cell r="R11413">
            <v>0</v>
          </cell>
        </row>
        <row r="11414">
          <cell r="R11414">
            <v>0</v>
          </cell>
        </row>
        <row r="11415">
          <cell r="R11415">
            <v>0</v>
          </cell>
        </row>
        <row r="11416">
          <cell r="R11416">
            <v>0</v>
          </cell>
        </row>
        <row r="11417">
          <cell r="R11417">
            <v>0</v>
          </cell>
        </row>
        <row r="11418">
          <cell r="R11418">
            <v>0</v>
          </cell>
        </row>
        <row r="11419">
          <cell r="R11419">
            <v>0</v>
          </cell>
        </row>
        <row r="11420">
          <cell r="R11420">
            <v>0</v>
          </cell>
        </row>
        <row r="11421">
          <cell r="R11421">
            <v>0</v>
          </cell>
        </row>
        <row r="11422">
          <cell r="R11422">
            <v>0</v>
          </cell>
        </row>
        <row r="11423">
          <cell r="R11423">
            <v>0</v>
          </cell>
        </row>
        <row r="11424">
          <cell r="R11424">
            <v>0</v>
          </cell>
        </row>
        <row r="11425">
          <cell r="R11425">
            <v>0</v>
          </cell>
        </row>
        <row r="11426">
          <cell r="R11426">
            <v>0</v>
          </cell>
        </row>
        <row r="11427">
          <cell r="R11427">
            <v>0</v>
          </cell>
        </row>
        <row r="11428">
          <cell r="R11428">
            <v>0</v>
          </cell>
        </row>
        <row r="11429">
          <cell r="R11429">
            <v>0</v>
          </cell>
        </row>
        <row r="11430">
          <cell r="R11430">
            <v>0</v>
          </cell>
        </row>
        <row r="11431">
          <cell r="R11431">
            <v>0</v>
          </cell>
        </row>
        <row r="11432">
          <cell r="R11432">
            <v>0</v>
          </cell>
        </row>
        <row r="11433">
          <cell r="R11433">
            <v>0</v>
          </cell>
        </row>
        <row r="11434">
          <cell r="R11434">
            <v>0</v>
          </cell>
        </row>
        <row r="11435">
          <cell r="R11435">
            <v>0</v>
          </cell>
        </row>
        <row r="11436">
          <cell r="R11436">
            <v>0</v>
          </cell>
        </row>
        <row r="11437">
          <cell r="R11437">
            <v>0</v>
          </cell>
        </row>
        <row r="11438">
          <cell r="R11438">
            <v>0</v>
          </cell>
        </row>
        <row r="11439">
          <cell r="R11439">
            <v>0</v>
          </cell>
        </row>
        <row r="11440">
          <cell r="R11440">
            <v>0</v>
          </cell>
        </row>
        <row r="11441">
          <cell r="R11441">
            <v>0</v>
          </cell>
        </row>
        <row r="11442">
          <cell r="R11442">
            <v>0</v>
          </cell>
        </row>
        <row r="11443">
          <cell r="R11443">
            <v>0</v>
          </cell>
        </row>
        <row r="11444">
          <cell r="R11444">
            <v>0</v>
          </cell>
        </row>
        <row r="11445">
          <cell r="R11445">
            <v>0</v>
          </cell>
        </row>
        <row r="11446">
          <cell r="R11446">
            <v>0</v>
          </cell>
        </row>
        <row r="11447">
          <cell r="R11447">
            <v>0</v>
          </cell>
        </row>
        <row r="11448">
          <cell r="R11448">
            <v>0</v>
          </cell>
        </row>
        <row r="11449">
          <cell r="R11449">
            <v>0</v>
          </cell>
        </row>
        <row r="11450">
          <cell r="R11450">
            <v>0</v>
          </cell>
        </row>
        <row r="11451">
          <cell r="R11451">
            <v>0</v>
          </cell>
        </row>
        <row r="11452">
          <cell r="R11452">
            <v>0</v>
          </cell>
        </row>
        <row r="11453">
          <cell r="R11453">
            <v>0</v>
          </cell>
        </row>
        <row r="11454">
          <cell r="R11454">
            <v>0</v>
          </cell>
        </row>
        <row r="11455">
          <cell r="R11455">
            <v>0</v>
          </cell>
        </row>
        <row r="11456">
          <cell r="R11456">
            <v>0</v>
          </cell>
        </row>
        <row r="11457">
          <cell r="R11457">
            <v>0</v>
          </cell>
        </row>
        <row r="11458">
          <cell r="R11458">
            <v>0</v>
          </cell>
        </row>
        <row r="11459">
          <cell r="R11459">
            <v>0</v>
          </cell>
        </row>
        <row r="11460">
          <cell r="R11460">
            <v>0</v>
          </cell>
        </row>
        <row r="11461">
          <cell r="R11461">
            <v>0</v>
          </cell>
        </row>
        <row r="11462">
          <cell r="R11462">
            <v>0</v>
          </cell>
        </row>
        <row r="11463">
          <cell r="R11463">
            <v>0</v>
          </cell>
        </row>
        <row r="11464">
          <cell r="R11464">
            <v>0</v>
          </cell>
        </row>
        <row r="11465">
          <cell r="R11465">
            <v>0</v>
          </cell>
        </row>
        <row r="11466">
          <cell r="R11466">
            <v>0</v>
          </cell>
        </row>
        <row r="11467">
          <cell r="R11467">
            <v>0</v>
          </cell>
        </row>
        <row r="11468">
          <cell r="R11468">
            <v>0</v>
          </cell>
        </row>
        <row r="11469">
          <cell r="R11469">
            <v>0</v>
          </cell>
        </row>
        <row r="11470">
          <cell r="R11470">
            <v>0</v>
          </cell>
        </row>
        <row r="11471">
          <cell r="R11471">
            <v>0</v>
          </cell>
        </row>
        <row r="11472">
          <cell r="R11472">
            <v>0</v>
          </cell>
        </row>
        <row r="11473">
          <cell r="R11473">
            <v>0</v>
          </cell>
        </row>
        <row r="11474">
          <cell r="R11474">
            <v>0</v>
          </cell>
        </row>
        <row r="11475">
          <cell r="R11475">
            <v>0</v>
          </cell>
        </row>
        <row r="11476">
          <cell r="R11476">
            <v>0</v>
          </cell>
        </row>
        <row r="11477">
          <cell r="R11477">
            <v>0</v>
          </cell>
        </row>
        <row r="11478">
          <cell r="R11478">
            <v>0</v>
          </cell>
        </row>
        <row r="11479">
          <cell r="R11479">
            <v>0</v>
          </cell>
        </row>
        <row r="11480">
          <cell r="R11480">
            <v>0</v>
          </cell>
        </row>
        <row r="11481">
          <cell r="R11481">
            <v>0</v>
          </cell>
        </row>
        <row r="11482">
          <cell r="R11482">
            <v>0</v>
          </cell>
        </row>
        <row r="11483">
          <cell r="R11483">
            <v>0</v>
          </cell>
        </row>
        <row r="11484">
          <cell r="R11484">
            <v>0</v>
          </cell>
        </row>
        <row r="11485">
          <cell r="R11485">
            <v>0</v>
          </cell>
        </row>
        <row r="11486">
          <cell r="R11486">
            <v>0</v>
          </cell>
        </row>
        <row r="11487">
          <cell r="R11487">
            <v>0</v>
          </cell>
        </row>
        <row r="11488">
          <cell r="R11488">
            <v>0</v>
          </cell>
        </row>
        <row r="11489">
          <cell r="R11489">
            <v>0</v>
          </cell>
        </row>
        <row r="11490">
          <cell r="R11490">
            <v>0</v>
          </cell>
        </row>
        <row r="11491">
          <cell r="R11491">
            <v>0</v>
          </cell>
        </row>
        <row r="11492">
          <cell r="R11492">
            <v>0</v>
          </cell>
        </row>
        <row r="11493">
          <cell r="R11493">
            <v>0</v>
          </cell>
        </row>
        <row r="11494">
          <cell r="R11494">
            <v>0</v>
          </cell>
        </row>
        <row r="11495">
          <cell r="R11495">
            <v>0</v>
          </cell>
        </row>
        <row r="11496">
          <cell r="R11496">
            <v>0</v>
          </cell>
        </row>
        <row r="11497">
          <cell r="R11497">
            <v>0</v>
          </cell>
        </row>
        <row r="11498">
          <cell r="R11498">
            <v>0</v>
          </cell>
        </row>
        <row r="11499">
          <cell r="R11499">
            <v>0</v>
          </cell>
        </row>
        <row r="11500">
          <cell r="R11500">
            <v>0</v>
          </cell>
        </row>
        <row r="11501">
          <cell r="R11501">
            <v>0</v>
          </cell>
        </row>
        <row r="11502">
          <cell r="R11502">
            <v>0</v>
          </cell>
        </row>
        <row r="11503">
          <cell r="R11503">
            <v>0</v>
          </cell>
        </row>
        <row r="11504">
          <cell r="R11504">
            <v>0</v>
          </cell>
        </row>
        <row r="11505">
          <cell r="R11505">
            <v>0</v>
          </cell>
        </row>
        <row r="11506">
          <cell r="R11506">
            <v>0</v>
          </cell>
        </row>
        <row r="11507">
          <cell r="R11507">
            <v>0</v>
          </cell>
        </row>
        <row r="11508">
          <cell r="R11508">
            <v>0</v>
          </cell>
        </row>
        <row r="11509">
          <cell r="R11509">
            <v>0</v>
          </cell>
        </row>
        <row r="11510">
          <cell r="R11510">
            <v>0</v>
          </cell>
        </row>
        <row r="11511">
          <cell r="R11511">
            <v>0</v>
          </cell>
        </row>
        <row r="11512">
          <cell r="R11512">
            <v>0</v>
          </cell>
        </row>
        <row r="11513">
          <cell r="R11513">
            <v>0</v>
          </cell>
        </row>
        <row r="11514">
          <cell r="R11514">
            <v>0</v>
          </cell>
        </row>
        <row r="11515">
          <cell r="R11515">
            <v>0</v>
          </cell>
        </row>
        <row r="11516">
          <cell r="R11516">
            <v>0</v>
          </cell>
        </row>
        <row r="11517">
          <cell r="R11517">
            <v>0</v>
          </cell>
        </row>
        <row r="11518">
          <cell r="R11518">
            <v>0</v>
          </cell>
        </row>
        <row r="11519">
          <cell r="R11519">
            <v>0</v>
          </cell>
        </row>
        <row r="11520">
          <cell r="R11520">
            <v>0</v>
          </cell>
        </row>
        <row r="11521">
          <cell r="R11521">
            <v>0</v>
          </cell>
        </row>
        <row r="11522">
          <cell r="R11522">
            <v>0</v>
          </cell>
        </row>
        <row r="11523">
          <cell r="R11523">
            <v>0</v>
          </cell>
        </row>
        <row r="11524">
          <cell r="R11524">
            <v>0</v>
          </cell>
        </row>
        <row r="11525">
          <cell r="R11525">
            <v>0</v>
          </cell>
        </row>
        <row r="11526">
          <cell r="R11526">
            <v>0</v>
          </cell>
        </row>
        <row r="11527">
          <cell r="R11527">
            <v>0</v>
          </cell>
        </row>
        <row r="11528">
          <cell r="R11528">
            <v>0</v>
          </cell>
        </row>
        <row r="11529">
          <cell r="R11529">
            <v>0</v>
          </cell>
        </row>
        <row r="11530">
          <cell r="R11530">
            <v>0</v>
          </cell>
        </row>
        <row r="11531">
          <cell r="R11531">
            <v>0</v>
          </cell>
        </row>
        <row r="11532">
          <cell r="R11532">
            <v>0</v>
          </cell>
        </row>
        <row r="11533">
          <cell r="R11533">
            <v>0</v>
          </cell>
        </row>
        <row r="11534">
          <cell r="R11534">
            <v>0</v>
          </cell>
        </row>
        <row r="11535">
          <cell r="R11535">
            <v>0</v>
          </cell>
        </row>
        <row r="11536">
          <cell r="R11536">
            <v>0</v>
          </cell>
        </row>
        <row r="11537">
          <cell r="R11537">
            <v>0</v>
          </cell>
        </row>
        <row r="11538">
          <cell r="R11538">
            <v>0</v>
          </cell>
        </row>
        <row r="11539">
          <cell r="R11539">
            <v>0</v>
          </cell>
        </row>
        <row r="11540">
          <cell r="R11540">
            <v>0</v>
          </cell>
        </row>
        <row r="11541">
          <cell r="R11541">
            <v>0</v>
          </cell>
        </row>
        <row r="11542">
          <cell r="R11542">
            <v>0</v>
          </cell>
        </row>
        <row r="11543">
          <cell r="R11543">
            <v>0</v>
          </cell>
        </row>
        <row r="11544">
          <cell r="R11544">
            <v>0</v>
          </cell>
        </row>
        <row r="11545">
          <cell r="R11545">
            <v>0</v>
          </cell>
        </row>
        <row r="11546">
          <cell r="R11546">
            <v>0</v>
          </cell>
        </row>
        <row r="11547">
          <cell r="R11547">
            <v>0</v>
          </cell>
        </row>
        <row r="11548">
          <cell r="R11548">
            <v>0</v>
          </cell>
        </row>
        <row r="11549">
          <cell r="R11549">
            <v>0</v>
          </cell>
        </row>
        <row r="11550">
          <cell r="R11550">
            <v>0</v>
          </cell>
        </row>
        <row r="11551">
          <cell r="R11551">
            <v>0</v>
          </cell>
        </row>
        <row r="11552">
          <cell r="R11552">
            <v>0</v>
          </cell>
        </row>
        <row r="11553">
          <cell r="R11553">
            <v>0</v>
          </cell>
        </row>
        <row r="11554">
          <cell r="R11554">
            <v>0</v>
          </cell>
        </row>
        <row r="11555">
          <cell r="R11555">
            <v>0</v>
          </cell>
        </row>
        <row r="11556">
          <cell r="R11556">
            <v>0</v>
          </cell>
        </row>
        <row r="11557">
          <cell r="R11557">
            <v>0</v>
          </cell>
        </row>
        <row r="11558">
          <cell r="R11558">
            <v>0</v>
          </cell>
        </row>
        <row r="11559">
          <cell r="R11559">
            <v>0</v>
          </cell>
        </row>
        <row r="11560">
          <cell r="R11560">
            <v>0</v>
          </cell>
        </row>
        <row r="11561">
          <cell r="R11561">
            <v>0</v>
          </cell>
        </row>
        <row r="11562">
          <cell r="R11562">
            <v>0</v>
          </cell>
        </row>
        <row r="11563">
          <cell r="R11563">
            <v>0</v>
          </cell>
        </row>
        <row r="11564">
          <cell r="R11564">
            <v>0</v>
          </cell>
        </row>
        <row r="11565">
          <cell r="R11565">
            <v>0</v>
          </cell>
        </row>
        <row r="11566">
          <cell r="R11566">
            <v>0</v>
          </cell>
        </row>
        <row r="11567">
          <cell r="R11567">
            <v>0</v>
          </cell>
        </row>
        <row r="11568">
          <cell r="R11568">
            <v>0</v>
          </cell>
        </row>
        <row r="11569">
          <cell r="R11569">
            <v>0</v>
          </cell>
        </row>
        <row r="11570">
          <cell r="R11570">
            <v>0</v>
          </cell>
        </row>
        <row r="11571">
          <cell r="R11571">
            <v>0</v>
          </cell>
        </row>
        <row r="11572">
          <cell r="R11572">
            <v>0</v>
          </cell>
        </row>
        <row r="11573">
          <cell r="R11573">
            <v>0</v>
          </cell>
        </row>
        <row r="11574">
          <cell r="R11574">
            <v>0</v>
          </cell>
        </row>
        <row r="11575">
          <cell r="R11575">
            <v>0</v>
          </cell>
        </row>
        <row r="11576">
          <cell r="R11576">
            <v>0</v>
          </cell>
        </row>
        <row r="11577">
          <cell r="R11577">
            <v>0</v>
          </cell>
        </row>
        <row r="11578">
          <cell r="R11578">
            <v>0</v>
          </cell>
        </row>
        <row r="11579">
          <cell r="R11579">
            <v>0</v>
          </cell>
        </row>
        <row r="11580">
          <cell r="R11580">
            <v>0</v>
          </cell>
        </row>
        <row r="11581">
          <cell r="R11581">
            <v>0</v>
          </cell>
        </row>
        <row r="11582">
          <cell r="R11582">
            <v>0</v>
          </cell>
        </row>
        <row r="11583">
          <cell r="R11583">
            <v>0</v>
          </cell>
        </row>
        <row r="11584">
          <cell r="R11584">
            <v>0</v>
          </cell>
        </row>
        <row r="11585">
          <cell r="R11585">
            <v>0</v>
          </cell>
        </row>
        <row r="11586">
          <cell r="R11586">
            <v>0</v>
          </cell>
        </row>
        <row r="11587">
          <cell r="R11587">
            <v>0</v>
          </cell>
        </row>
        <row r="11588">
          <cell r="R11588">
            <v>0</v>
          </cell>
        </row>
        <row r="11589">
          <cell r="R11589">
            <v>0</v>
          </cell>
        </row>
        <row r="11590">
          <cell r="R11590">
            <v>0</v>
          </cell>
        </row>
        <row r="11591">
          <cell r="R11591">
            <v>0</v>
          </cell>
        </row>
        <row r="11592">
          <cell r="R11592">
            <v>0</v>
          </cell>
        </row>
        <row r="11593">
          <cell r="R11593">
            <v>0</v>
          </cell>
        </row>
        <row r="11594">
          <cell r="R11594">
            <v>0</v>
          </cell>
        </row>
        <row r="11595">
          <cell r="R11595">
            <v>0</v>
          </cell>
        </row>
        <row r="11596">
          <cell r="R11596">
            <v>0</v>
          </cell>
        </row>
        <row r="11597">
          <cell r="R11597">
            <v>0</v>
          </cell>
        </row>
        <row r="11598">
          <cell r="R11598">
            <v>0</v>
          </cell>
        </row>
        <row r="11599">
          <cell r="R11599">
            <v>0</v>
          </cell>
        </row>
        <row r="11600">
          <cell r="R11600">
            <v>0</v>
          </cell>
        </row>
        <row r="11601">
          <cell r="R11601">
            <v>0</v>
          </cell>
        </row>
        <row r="11602">
          <cell r="R11602">
            <v>0</v>
          </cell>
        </row>
        <row r="11603">
          <cell r="R11603">
            <v>0</v>
          </cell>
        </row>
        <row r="11604">
          <cell r="R11604">
            <v>0</v>
          </cell>
        </row>
        <row r="11605">
          <cell r="R11605">
            <v>0</v>
          </cell>
        </row>
        <row r="11606">
          <cell r="R11606">
            <v>0</v>
          </cell>
        </row>
        <row r="11607">
          <cell r="R11607">
            <v>0</v>
          </cell>
        </row>
        <row r="11608">
          <cell r="R11608">
            <v>0</v>
          </cell>
        </row>
        <row r="11609">
          <cell r="R11609">
            <v>0</v>
          </cell>
        </row>
        <row r="11610">
          <cell r="R11610">
            <v>0</v>
          </cell>
        </row>
        <row r="11611">
          <cell r="R11611">
            <v>0</v>
          </cell>
        </row>
        <row r="11612">
          <cell r="R11612">
            <v>0</v>
          </cell>
        </row>
        <row r="11613">
          <cell r="R11613">
            <v>0</v>
          </cell>
        </row>
        <row r="11614">
          <cell r="R11614">
            <v>0</v>
          </cell>
        </row>
        <row r="11615">
          <cell r="R11615">
            <v>0</v>
          </cell>
        </row>
        <row r="11616">
          <cell r="R11616">
            <v>0</v>
          </cell>
        </row>
        <row r="11617">
          <cell r="R11617">
            <v>0</v>
          </cell>
        </row>
        <row r="11618">
          <cell r="R11618">
            <v>0</v>
          </cell>
        </row>
        <row r="11619">
          <cell r="R11619">
            <v>0</v>
          </cell>
        </row>
        <row r="11620">
          <cell r="R11620">
            <v>0</v>
          </cell>
        </row>
        <row r="11621">
          <cell r="R11621">
            <v>0</v>
          </cell>
        </row>
        <row r="11622">
          <cell r="R11622">
            <v>0</v>
          </cell>
        </row>
        <row r="11623">
          <cell r="R11623">
            <v>0</v>
          </cell>
        </row>
        <row r="11624">
          <cell r="R11624">
            <v>0</v>
          </cell>
        </row>
        <row r="11625">
          <cell r="R11625">
            <v>0</v>
          </cell>
        </row>
        <row r="11626">
          <cell r="R11626">
            <v>0</v>
          </cell>
        </row>
        <row r="11627">
          <cell r="R11627">
            <v>0</v>
          </cell>
        </row>
        <row r="11628">
          <cell r="R11628">
            <v>0</v>
          </cell>
        </row>
        <row r="11629">
          <cell r="R11629">
            <v>0</v>
          </cell>
        </row>
        <row r="11630">
          <cell r="R11630">
            <v>0</v>
          </cell>
        </row>
        <row r="11631">
          <cell r="R11631">
            <v>0</v>
          </cell>
        </row>
        <row r="11632">
          <cell r="R11632">
            <v>0</v>
          </cell>
        </row>
        <row r="11633">
          <cell r="R11633">
            <v>0</v>
          </cell>
        </row>
        <row r="11634">
          <cell r="R11634">
            <v>0</v>
          </cell>
        </row>
        <row r="11635">
          <cell r="R11635">
            <v>0</v>
          </cell>
        </row>
        <row r="11636">
          <cell r="R11636">
            <v>0</v>
          </cell>
        </row>
        <row r="11637">
          <cell r="R11637">
            <v>0</v>
          </cell>
        </row>
        <row r="11638">
          <cell r="R11638">
            <v>0</v>
          </cell>
        </row>
        <row r="11639">
          <cell r="R11639">
            <v>0</v>
          </cell>
        </row>
        <row r="11640">
          <cell r="R11640">
            <v>0</v>
          </cell>
        </row>
        <row r="11641">
          <cell r="R11641">
            <v>0</v>
          </cell>
        </row>
        <row r="11642">
          <cell r="R11642">
            <v>0</v>
          </cell>
        </row>
        <row r="11643">
          <cell r="R11643">
            <v>0</v>
          </cell>
        </row>
        <row r="11644">
          <cell r="R11644">
            <v>0</v>
          </cell>
        </row>
        <row r="11645">
          <cell r="R11645">
            <v>0</v>
          </cell>
        </row>
        <row r="11646">
          <cell r="R11646">
            <v>0</v>
          </cell>
        </row>
        <row r="11647">
          <cell r="R11647">
            <v>0</v>
          </cell>
        </row>
        <row r="11648">
          <cell r="R11648">
            <v>0</v>
          </cell>
        </row>
        <row r="11649">
          <cell r="R11649">
            <v>0</v>
          </cell>
        </row>
        <row r="11650">
          <cell r="R11650">
            <v>0</v>
          </cell>
        </row>
        <row r="11651">
          <cell r="R11651">
            <v>0</v>
          </cell>
        </row>
        <row r="11652">
          <cell r="R11652">
            <v>0</v>
          </cell>
        </row>
        <row r="11653">
          <cell r="R11653">
            <v>0</v>
          </cell>
        </row>
        <row r="11654">
          <cell r="R11654">
            <v>0</v>
          </cell>
        </row>
        <row r="11655">
          <cell r="R11655">
            <v>0</v>
          </cell>
        </row>
        <row r="11656">
          <cell r="R11656">
            <v>0</v>
          </cell>
        </row>
        <row r="11657">
          <cell r="R11657">
            <v>0</v>
          </cell>
        </row>
        <row r="11658">
          <cell r="R11658">
            <v>0</v>
          </cell>
        </row>
        <row r="11659">
          <cell r="R11659">
            <v>0</v>
          </cell>
        </row>
        <row r="11660">
          <cell r="R11660">
            <v>0</v>
          </cell>
        </row>
        <row r="11661">
          <cell r="R11661">
            <v>0</v>
          </cell>
        </row>
        <row r="11662">
          <cell r="R11662">
            <v>0</v>
          </cell>
        </row>
        <row r="11663">
          <cell r="R11663">
            <v>0</v>
          </cell>
        </row>
        <row r="11664">
          <cell r="R11664">
            <v>0</v>
          </cell>
        </row>
        <row r="11665">
          <cell r="R11665">
            <v>0</v>
          </cell>
        </row>
        <row r="11666">
          <cell r="R11666">
            <v>0</v>
          </cell>
        </row>
        <row r="11667">
          <cell r="R11667">
            <v>0</v>
          </cell>
        </row>
        <row r="11668">
          <cell r="R11668">
            <v>0</v>
          </cell>
        </row>
        <row r="11669">
          <cell r="R11669">
            <v>0</v>
          </cell>
        </row>
        <row r="11670">
          <cell r="R11670">
            <v>0</v>
          </cell>
        </row>
        <row r="11671">
          <cell r="R11671">
            <v>0</v>
          </cell>
        </row>
        <row r="11672">
          <cell r="R11672">
            <v>0</v>
          </cell>
        </row>
        <row r="11673">
          <cell r="R11673">
            <v>0</v>
          </cell>
        </row>
        <row r="11674">
          <cell r="R11674">
            <v>0</v>
          </cell>
        </row>
        <row r="11675">
          <cell r="R11675">
            <v>0</v>
          </cell>
        </row>
        <row r="11676">
          <cell r="R11676">
            <v>0</v>
          </cell>
        </row>
        <row r="11677">
          <cell r="R11677">
            <v>0</v>
          </cell>
        </row>
        <row r="11678">
          <cell r="R11678">
            <v>0</v>
          </cell>
        </row>
        <row r="11679">
          <cell r="R11679">
            <v>0</v>
          </cell>
        </row>
        <row r="11680">
          <cell r="R11680">
            <v>0</v>
          </cell>
        </row>
        <row r="11681">
          <cell r="R11681">
            <v>0</v>
          </cell>
        </row>
        <row r="11682">
          <cell r="R11682">
            <v>0</v>
          </cell>
        </row>
        <row r="11683">
          <cell r="R11683">
            <v>0</v>
          </cell>
        </row>
        <row r="11684">
          <cell r="R11684">
            <v>0</v>
          </cell>
        </row>
        <row r="11685">
          <cell r="R11685">
            <v>0</v>
          </cell>
        </row>
        <row r="11686">
          <cell r="R11686">
            <v>0</v>
          </cell>
        </row>
        <row r="11687">
          <cell r="R11687">
            <v>0</v>
          </cell>
        </row>
        <row r="11688">
          <cell r="R11688">
            <v>0</v>
          </cell>
        </row>
        <row r="11689">
          <cell r="R11689">
            <v>0</v>
          </cell>
        </row>
        <row r="11690">
          <cell r="R11690">
            <v>0</v>
          </cell>
        </row>
        <row r="11691">
          <cell r="R11691">
            <v>0</v>
          </cell>
        </row>
        <row r="11692">
          <cell r="R11692">
            <v>0</v>
          </cell>
        </row>
        <row r="11693">
          <cell r="R11693">
            <v>0</v>
          </cell>
        </row>
        <row r="11694">
          <cell r="R11694">
            <v>0</v>
          </cell>
        </row>
        <row r="11695">
          <cell r="R11695">
            <v>0</v>
          </cell>
        </row>
        <row r="11696">
          <cell r="R11696">
            <v>0</v>
          </cell>
        </row>
        <row r="11697">
          <cell r="R11697">
            <v>0</v>
          </cell>
        </row>
        <row r="11698">
          <cell r="R11698">
            <v>0</v>
          </cell>
        </row>
        <row r="11699">
          <cell r="R11699">
            <v>0</v>
          </cell>
        </row>
        <row r="11700">
          <cell r="R11700">
            <v>0</v>
          </cell>
        </row>
        <row r="11701">
          <cell r="R11701">
            <v>0</v>
          </cell>
        </row>
        <row r="11702">
          <cell r="R11702">
            <v>0</v>
          </cell>
        </row>
        <row r="11703">
          <cell r="R11703">
            <v>0</v>
          </cell>
        </row>
        <row r="11704">
          <cell r="R11704">
            <v>0</v>
          </cell>
        </row>
        <row r="11705">
          <cell r="R11705">
            <v>0</v>
          </cell>
        </row>
        <row r="11706">
          <cell r="R11706">
            <v>0</v>
          </cell>
        </row>
        <row r="11707">
          <cell r="R11707">
            <v>0</v>
          </cell>
        </row>
        <row r="11708">
          <cell r="R11708">
            <v>0</v>
          </cell>
        </row>
        <row r="11709">
          <cell r="R11709">
            <v>0</v>
          </cell>
        </row>
        <row r="11710">
          <cell r="R11710">
            <v>0</v>
          </cell>
        </row>
        <row r="11711">
          <cell r="R11711">
            <v>0</v>
          </cell>
        </row>
        <row r="11712">
          <cell r="R11712">
            <v>0</v>
          </cell>
        </row>
        <row r="11713">
          <cell r="R11713">
            <v>0</v>
          </cell>
        </row>
        <row r="11714">
          <cell r="R11714">
            <v>0</v>
          </cell>
        </row>
        <row r="11715">
          <cell r="R11715">
            <v>0</v>
          </cell>
        </row>
        <row r="11716">
          <cell r="R11716">
            <v>0</v>
          </cell>
        </row>
        <row r="11717">
          <cell r="R11717">
            <v>0</v>
          </cell>
        </row>
        <row r="11718">
          <cell r="R11718">
            <v>0</v>
          </cell>
        </row>
        <row r="11719">
          <cell r="R11719">
            <v>0</v>
          </cell>
        </row>
        <row r="11720">
          <cell r="R11720">
            <v>0</v>
          </cell>
        </row>
        <row r="11721">
          <cell r="R11721">
            <v>0</v>
          </cell>
        </row>
        <row r="11722">
          <cell r="R11722">
            <v>0</v>
          </cell>
        </row>
        <row r="11723">
          <cell r="R11723">
            <v>0</v>
          </cell>
        </row>
        <row r="11724">
          <cell r="R11724">
            <v>0</v>
          </cell>
        </row>
        <row r="11725">
          <cell r="R11725">
            <v>0</v>
          </cell>
        </row>
        <row r="11726">
          <cell r="R11726">
            <v>0</v>
          </cell>
        </row>
        <row r="11727">
          <cell r="R11727">
            <v>0</v>
          </cell>
        </row>
        <row r="11728">
          <cell r="R11728">
            <v>0</v>
          </cell>
        </row>
        <row r="11729">
          <cell r="R11729">
            <v>0</v>
          </cell>
        </row>
        <row r="11730">
          <cell r="R11730">
            <v>0</v>
          </cell>
        </row>
        <row r="11731">
          <cell r="R11731">
            <v>0</v>
          </cell>
        </row>
        <row r="11732">
          <cell r="R11732">
            <v>0</v>
          </cell>
        </row>
        <row r="11733">
          <cell r="R11733">
            <v>0</v>
          </cell>
        </row>
        <row r="11734">
          <cell r="R11734">
            <v>0</v>
          </cell>
        </row>
        <row r="11735">
          <cell r="R11735">
            <v>0</v>
          </cell>
        </row>
        <row r="11736">
          <cell r="R11736">
            <v>0</v>
          </cell>
        </row>
        <row r="11737">
          <cell r="R11737">
            <v>0</v>
          </cell>
        </row>
        <row r="11738">
          <cell r="R11738">
            <v>0</v>
          </cell>
        </row>
        <row r="11739">
          <cell r="R11739">
            <v>0</v>
          </cell>
        </row>
        <row r="11740">
          <cell r="R11740">
            <v>0</v>
          </cell>
        </row>
        <row r="11741">
          <cell r="R11741">
            <v>0</v>
          </cell>
        </row>
        <row r="11742">
          <cell r="R11742">
            <v>0</v>
          </cell>
        </row>
        <row r="11743">
          <cell r="R11743">
            <v>0</v>
          </cell>
        </row>
        <row r="11744">
          <cell r="R11744">
            <v>0</v>
          </cell>
        </row>
        <row r="11745">
          <cell r="R11745">
            <v>0</v>
          </cell>
        </row>
        <row r="11746">
          <cell r="R11746">
            <v>0</v>
          </cell>
        </row>
        <row r="11747">
          <cell r="R11747">
            <v>0</v>
          </cell>
        </row>
        <row r="11748">
          <cell r="R11748">
            <v>0</v>
          </cell>
        </row>
        <row r="11749">
          <cell r="R11749">
            <v>0</v>
          </cell>
        </row>
        <row r="11750">
          <cell r="R11750">
            <v>0</v>
          </cell>
        </row>
        <row r="11751">
          <cell r="R11751">
            <v>0</v>
          </cell>
        </row>
        <row r="11752">
          <cell r="R11752">
            <v>0</v>
          </cell>
        </row>
        <row r="11753">
          <cell r="R11753">
            <v>0</v>
          </cell>
        </row>
        <row r="11754">
          <cell r="R11754">
            <v>0</v>
          </cell>
        </row>
        <row r="11755">
          <cell r="R11755">
            <v>0</v>
          </cell>
        </row>
        <row r="11756">
          <cell r="R11756">
            <v>0</v>
          </cell>
        </row>
        <row r="11757">
          <cell r="R11757">
            <v>0</v>
          </cell>
        </row>
        <row r="11758">
          <cell r="R11758">
            <v>0</v>
          </cell>
        </row>
        <row r="11759">
          <cell r="R11759">
            <v>0</v>
          </cell>
        </row>
        <row r="11760">
          <cell r="R11760">
            <v>0</v>
          </cell>
        </row>
        <row r="11761">
          <cell r="R11761">
            <v>0</v>
          </cell>
        </row>
        <row r="11762">
          <cell r="R11762">
            <v>0</v>
          </cell>
        </row>
        <row r="11763">
          <cell r="R11763">
            <v>0</v>
          </cell>
        </row>
        <row r="11764">
          <cell r="R11764">
            <v>0</v>
          </cell>
        </row>
        <row r="11765">
          <cell r="R11765">
            <v>0</v>
          </cell>
        </row>
        <row r="11766">
          <cell r="R11766">
            <v>0</v>
          </cell>
        </row>
        <row r="11767">
          <cell r="R11767">
            <v>0</v>
          </cell>
        </row>
        <row r="11768">
          <cell r="R11768">
            <v>0</v>
          </cell>
        </row>
        <row r="11769">
          <cell r="R11769">
            <v>0</v>
          </cell>
        </row>
        <row r="11770">
          <cell r="R11770">
            <v>0</v>
          </cell>
        </row>
        <row r="11771">
          <cell r="R11771">
            <v>0</v>
          </cell>
        </row>
        <row r="11772">
          <cell r="R11772">
            <v>0</v>
          </cell>
        </row>
        <row r="11773">
          <cell r="R11773">
            <v>0</v>
          </cell>
        </row>
        <row r="11774">
          <cell r="R11774">
            <v>0</v>
          </cell>
        </row>
        <row r="11775">
          <cell r="R11775">
            <v>0</v>
          </cell>
        </row>
        <row r="11776">
          <cell r="R11776">
            <v>0</v>
          </cell>
        </row>
        <row r="11777">
          <cell r="R11777">
            <v>0</v>
          </cell>
        </row>
        <row r="11778">
          <cell r="R11778">
            <v>0</v>
          </cell>
        </row>
        <row r="11779">
          <cell r="R11779">
            <v>0</v>
          </cell>
        </row>
        <row r="11780">
          <cell r="R11780">
            <v>0</v>
          </cell>
        </row>
        <row r="11781">
          <cell r="R11781">
            <v>0</v>
          </cell>
        </row>
        <row r="11782">
          <cell r="R11782">
            <v>0</v>
          </cell>
        </row>
        <row r="11783">
          <cell r="R11783">
            <v>0</v>
          </cell>
        </row>
        <row r="11784">
          <cell r="R11784">
            <v>0</v>
          </cell>
        </row>
        <row r="11785">
          <cell r="R11785">
            <v>0</v>
          </cell>
        </row>
        <row r="11786">
          <cell r="R11786">
            <v>0</v>
          </cell>
        </row>
        <row r="11787">
          <cell r="R11787">
            <v>0</v>
          </cell>
        </row>
        <row r="11788">
          <cell r="R11788">
            <v>0</v>
          </cell>
        </row>
        <row r="11789">
          <cell r="R11789">
            <v>0</v>
          </cell>
        </row>
        <row r="11790">
          <cell r="R11790">
            <v>0</v>
          </cell>
        </row>
        <row r="11791">
          <cell r="R11791">
            <v>0</v>
          </cell>
        </row>
        <row r="11792">
          <cell r="R11792">
            <v>0</v>
          </cell>
        </row>
        <row r="11793">
          <cell r="R11793">
            <v>0</v>
          </cell>
        </row>
        <row r="11794">
          <cell r="R11794">
            <v>0</v>
          </cell>
        </row>
        <row r="11795">
          <cell r="R11795">
            <v>0</v>
          </cell>
        </row>
        <row r="11796">
          <cell r="R11796">
            <v>0</v>
          </cell>
        </row>
        <row r="11797">
          <cell r="R11797">
            <v>0</v>
          </cell>
        </row>
        <row r="11798">
          <cell r="R11798">
            <v>0</v>
          </cell>
        </row>
        <row r="11799">
          <cell r="R11799">
            <v>0</v>
          </cell>
        </row>
        <row r="11800">
          <cell r="R11800">
            <v>0</v>
          </cell>
        </row>
        <row r="11801">
          <cell r="R11801">
            <v>0</v>
          </cell>
        </row>
        <row r="11802">
          <cell r="R11802">
            <v>0</v>
          </cell>
        </row>
        <row r="11803">
          <cell r="R11803">
            <v>0</v>
          </cell>
        </row>
        <row r="11804">
          <cell r="R11804">
            <v>0</v>
          </cell>
        </row>
        <row r="11805">
          <cell r="R11805">
            <v>0</v>
          </cell>
        </row>
        <row r="11806">
          <cell r="R11806">
            <v>0</v>
          </cell>
        </row>
        <row r="11807">
          <cell r="R11807">
            <v>0</v>
          </cell>
        </row>
        <row r="11808">
          <cell r="R11808">
            <v>0</v>
          </cell>
        </row>
        <row r="11809">
          <cell r="R11809">
            <v>0</v>
          </cell>
        </row>
        <row r="11810">
          <cell r="R11810">
            <v>0</v>
          </cell>
        </row>
        <row r="11811">
          <cell r="R11811">
            <v>0</v>
          </cell>
        </row>
        <row r="11812">
          <cell r="R11812">
            <v>0</v>
          </cell>
        </row>
        <row r="11813">
          <cell r="R11813">
            <v>0</v>
          </cell>
        </row>
        <row r="11814">
          <cell r="R11814">
            <v>0</v>
          </cell>
        </row>
        <row r="11815">
          <cell r="R11815">
            <v>0</v>
          </cell>
        </row>
        <row r="11816">
          <cell r="R11816">
            <v>0</v>
          </cell>
        </row>
        <row r="11817">
          <cell r="R11817">
            <v>0</v>
          </cell>
        </row>
        <row r="11818">
          <cell r="R11818">
            <v>0</v>
          </cell>
        </row>
        <row r="11819">
          <cell r="R11819">
            <v>0</v>
          </cell>
        </row>
        <row r="11820">
          <cell r="R11820">
            <v>0</v>
          </cell>
        </row>
        <row r="11821">
          <cell r="R11821">
            <v>0</v>
          </cell>
        </row>
        <row r="11822">
          <cell r="R11822">
            <v>0</v>
          </cell>
        </row>
        <row r="11823">
          <cell r="R11823">
            <v>0</v>
          </cell>
        </row>
        <row r="11824">
          <cell r="R11824">
            <v>0</v>
          </cell>
        </row>
        <row r="11825">
          <cell r="R11825">
            <v>0</v>
          </cell>
        </row>
        <row r="11826">
          <cell r="R11826">
            <v>0</v>
          </cell>
        </row>
        <row r="11827">
          <cell r="R11827">
            <v>0</v>
          </cell>
        </row>
        <row r="11828">
          <cell r="R11828">
            <v>0</v>
          </cell>
        </row>
        <row r="11829">
          <cell r="R11829">
            <v>0</v>
          </cell>
        </row>
        <row r="11830">
          <cell r="R11830">
            <v>0</v>
          </cell>
        </row>
        <row r="11831">
          <cell r="R11831">
            <v>0</v>
          </cell>
        </row>
        <row r="11832">
          <cell r="R11832">
            <v>0</v>
          </cell>
        </row>
        <row r="11833">
          <cell r="R11833">
            <v>0</v>
          </cell>
        </row>
        <row r="11834">
          <cell r="R11834">
            <v>0</v>
          </cell>
        </row>
        <row r="11835">
          <cell r="R11835">
            <v>0</v>
          </cell>
        </row>
        <row r="11836">
          <cell r="R11836">
            <v>0</v>
          </cell>
        </row>
        <row r="11837">
          <cell r="R11837">
            <v>0</v>
          </cell>
        </row>
        <row r="11838">
          <cell r="R11838">
            <v>0</v>
          </cell>
        </row>
        <row r="11839">
          <cell r="R11839">
            <v>0</v>
          </cell>
        </row>
        <row r="11840">
          <cell r="R11840">
            <v>0</v>
          </cell>
        </row>
        <row r="11841">
          <cell r="R11841">
            <v>0</v>
          </cell>
        </row>
        <row r="11842">
          <cell r="R11842">
            <v>0</v>
          </cell>
        </row>
        <row r="11843">
          <cell r="R11843">
            <v>0</v>
          </cell>
        </row>
        <row r="11844">
          <cell r="R11844">
            <v>0</v>
          </cell>
        </row>
        <row r="11845">
          <cell r="R11845">
            <v>0</v>
          </cell>
        </row>
        <row r="11846">
          <cell r="R11846">
            <v>0</v>
          </cell>
        </row>
        <row r="11847">
          <cell r="R11847">
            <v>0</v>
          </cell>
        </row>
        <row r="11848">
          <cell r="R11848">
            <v>0</v>
          </cell>
        </row>
        <row r="11849">
          <cell r="R11849">
            <v>0</v>
          </cell>
        </row>
        <row r="11850">
          <cell r="R11850">
            <v>0</v>
          </cell>
        </row>
        <row r="11851">
          <cell r="R11851">
            <v>0</v>
          </cell>
        </row>
        <row r="11852">
          <cell r="R11852">
            <v>0</v>
          </cell>
        </row>
        <row r="11853">
          <cell r="R11853">
            <v>0</v>
          </cell>
        </row>
        <row r="11854">
          <cell r="R11854">
            <v>0</v>
          </cell>
        </row>
        <row r="11855">
          <cell r="R11855">
            <v>0</v>
          </cell>
        </row>
        <row r="11856">
          <cell r="R11856">
            <v>0</v>
          </cell>
        </row>
        <row r="11857">
          <cell r="R11857">
            <v>0</v>
          </cell>
        </row>
        <row r="11858">
          <cell r="R11858">
            <v>0</v>
          </cell>
        </row>
        <row r="11859">
          <cell r="R11859">
            <v>0</v>
          </cell>
        </row>
        <row r="11860">
          <cell r="R11860">
            <v>0</v>
          </cell>
        </row>
        <row r="11861">
          <cell r="R11861">
            <v>0</v>
          </cell>
        </row>
        <row r="11862">
          <cell r="R11862">
            <v>0</v>
          </cell>
        </row>
        <row r="11863">
          <cell r="R11863">
            <v>0</v>
          </cell>
        </row>
        <row r="11864">
          <cell r="R11864">
            <v>0</v>
          </cell>
        </row>
        <row r="11865">
          <cell r="R11865">
            <v>0</v>
          </cell>
        </row>
        <row r="11866">
          <cell r="R11866">
            <v>0</v>
          </cell>
        </row>
        <row r="11867">
          <cell r="R11867">
            <v>0</v>
          </cell>
        </row>
        <row r="11868">
          <cell r="R11868">
            <v>0</v>
          </cell>
        </row>
        <row r="11869">
          <cell r="R11869">
            <v>0</v>
          </cell>
        </row>
        <row r="11870">
          <cell r="R11870">
            <v>0</v>
          </cell>
        </row>
        <row r="11871">
          <cell r="R11871">
            <v>0</v>
          </cell>
        </row>
        <row r="11872">
          <cell r="R11872">
            <v>0</v>
          </cell>
        </row>
        <row r="11873">
          <cell r="R11873">
            <v>0</v>
          </cell>
        </row>
        <row r="11874">
          <cell r="R11874">
            <v>0</v>
          </cell>
        </row>
        <row r="11875">
          <cell r="R11875">
            <v>0</v>
          </cell>
        </row>
        <row r="11876">
          <cell r="R11876">
            <v>0</v>
          </cell>
        </row>
        <row r="11877">
          <cell r="R11877">
            <v>0</v>
          </cell>
        </row>
        <row r="11878">
          <cell r="R11878">
            <v>0</v>
          </cell>
        </row>
        <row r="11879">
          <cell r="R11879">
            <v>0</v>
          </cell>
        </row>
        <row r="11880">
          <cell r="R11880">
            <v>0</v>
          </cell>
        </row>
        <row r="11881">
          <cell r="R11881">
            <v>0</v>
          </cell>
        </row>
        <row r="11882">
          <cell r="R11882">
            <v>0</v>
          </cell>
        </row>
        <row r="11883">
          <cell r="R11883">
            <v>0</v>
          </cell>
        </row>
        <row r="11884">
          <cell r="R11884">
            <v>0</v>
          </cell>
        </row>
        <row r="11885">
          <cell r="R11885">
            <v>0</v>
          </cell>
        </row>
        <row r="11886">
          <cell r="R11886">
            <v>0</v>
          </cell>
        </row>
        <row r="11887">
          <cell r="R11887">
            <v>0</v>
          </cell>
        </row>
        <row r="11888">
          <cell r="R11888">
            <v>0</v>
          </cell>
        </row>
        <row r="11889">
          <cell r="R11889">
            <v>0</v>
          </cell>
        </row>
        <row r="11890">
          <cell r="R11890">
            <v>0</v>
          </cell>
        </row>
        <row r="11891">
          <cell r="R11891">
            <v>0</v>
          </cell>
        </row>
        <row r="11892">
          <cell r="R11892">
            <v>0</v>
          </cell>
        </row>
        <row r="11893">
          <cell r="R11893">
            <v>0</v>
          </cell>
        </row>
        <row r="11894">
          <cell r="R11894">
            <v>0</v>
          </cell>
        </row>
        <row r="11895">
          <cell r="R11895">
            <v>0</v>
          </cell>
        </row>
        <row r="11896">
          <cell r="R11896">
            <v>0</v>
          </cell>
        </row>
        <row r="11897">
          <cell r="R11897">
            <v>0</v>
          </cell>
        </row>
        <row r="11898">
          <cell r="R11898">
            <v>0</v>
          </cell>
        </row>
        <row r="11899">
          <cell r="R11899">
            <v>0</v>
          </cell>
        </row>
        <row r="11900">
          <cell r="R11900">
            <v>0</v>
          </cell>
        </row>
        <row r="11901">
          <cell r="R11901">
            <v>0</v>
          </cell>
        </row>
        <row r="11902">
          <cell r="R11902">
            <v>0</v>
          </cell>
        </row>
        <row r="11903">
          <cell r="R11903">
            <v>0</v>
          </cell>
        </row>
        <row r="11904">
          <cell r="R11904">
            <v>0</v>
          </cell>
        </row>
        <row r="11905">
          <cell r="R11905">
            <v>0</v>
          </cell>
        </row>
        <row r="11906">
          <cell r="R11906">
            <v>0</v>
          </cell>
        </row>
        <row r="11907">
          <cell r="R11907">
            <v>0</v>
          </cell>
        </row>
        <row r="11908">
          <cell r="R11908">
            <v>0</v>
          </cell>
        </row>
        <row r="11909">
          <cell r="R11909">
            <v>0</v>
          </cell>
        </row>
        <row r="11910">
          <cell r="R11910">
            <v>0</v>
          </cell>
        </row>
        <row r="11911">
          <cell r="R11911">
            <v>0</v>
          </cell>
        </row>
        <row r="11912">
          <cell r="R11912">
            <v>0</v>
          </cell>
        </row>
        <row r="11913">
          <cell r="R11913">
            <v>0</v>
          </cell>
        </row>
        <row r="11914">
          <cell r="R11914">
            <v>0</v>
          </cell>
        </row>
        <row r="11915">
          <cell r="R11915">
            <v>0</v>
          </cell>
        </row>
        <row r="11916">
          <cell r="R11916">
            <v>0</v>
          </cell>
        </row>
        <row r="11917">
          <cell r="R11917">
            <v>0</v>
          </cell>
        </row>
        <row r="11918">
          <cell r="R11918">
            <v>0</v>
          </cell>
        </row>
        <row r="11919">
          <cell r="R11919">
            <v>0</v>
          </cell>
        </row>
        <row r="11920">
          <cell r="R11920">
            <v>0</v>
          </cell>
        </row>
        <row r="11921">
          <cell r="R11921">
            <v>0</v>
          </cell>
        </row>
        <row r="11922">
          <cell r="R11922">
            <v>0</v>
          </cell>
        </row>
        <row r="11923">
          <cell r="R11923">
            <v>0</v>
          </cell>
        </row>
        <row r="11924">
          <cell r="R11924">
            <v>0</v>
          </cell>
        </row>
        <row r="11925">
          <cell r="R11925">
            <v>0</v>
          </cell>
        </row>
        <row r="11926">
          <cell r="R11926">
            <v>0</v>
          </cell>
        </row>
        <row r="11927">
          <cell r="R11927">
            <v>0</v>
          </cell>
        </row>
        <row r="11928">
          <cell r="R11928">
            <v>0</v>
          </cell>
        </row>
        <row r="11929">
          <cell r="R11929">
            <v>0</v>
          </cell>
        </row>
        <row r="11930">
          <cell r="R11930">
            <v>0</v>
          </cell>
        </row>
        <row r="11931">
          <cell r="R11931">
            <v>0</v>
          </cell>
        </row>
        <row r="11932">
          <cell r="R11932">
            <v>0</v>
          </cell>
        </row>
        <row r="11933">
          <cell r="R11933">
            <v>0</v>
          </cell>
        </row>
        <row r="11934">
          <cell r="R11934">
            <v>0</v>
          </cell>
        </row>
        <row r="11935">
          <cell r="R11935">
            <v>0</v>
          </cell>
        </row>
        <row r="11936">
          <cell r="R11936">
            <v>0</v>
          </cell>
        </row>
        <row r="11937">
          <cell r="R11937">
            <v>0</v>
          </cell>
        </row>
        <row r="11938">
          <cell r="R11938">
            <v>0</v>
          </cell>
        </row>
        <row r="11939">
          <cell r="R11939">
            <v>0</v>
          </cell>
        </row>
        <row r="11940">
          <cell r="R11940">
            <v>0</v>
          </cell>
        </row>
        <row r="11941">
          <cell r="R11941">
            <v>0</v>
          </cell>
        </row>
        <row r="11942">
          <cell r="R11942">
            <v>0</v>
          </cell>
        </row>
        <row r="11943">
          <cell r="R11943">
            <v>0</v>
          </cell>
        </row>
        <row r="11944">
          <cell r="R11944">
            <v>0</v>
          </cell>
        </row>
        <row r="11945">
          <cell r="R11945">
            <v>0</v>
          </cell>
        </row>
        <row r="11946">
          <cell r="R11946">
            <v>0</v>
          </cell>
        </row>
        <row r="11947">
          <cell r="R11947">
            <v>0</v>
          </cell>
        </row>
        <row r="11948">
          <cell r="R11948">
            <v>0</v>
          </cell>
        </row>
        <row r="11949">
          <cell r="R11949">
            <v>0</v>
          </cell>
        </row>
        <row r="11950">
          <cell r="R11950">
            <v>0</v>
          </cell>
        </row>
        <row r="11951">
          <cell r="R11951">
            <v>0</v>
          </cell>
        </row>
        <row r="11952">
          <cell r="R11952">
            <v>0</v>
          </cell>
        </row>
        <row r="11953">
          <cell r="R11953">
            <v>0</v>
          </cell>
        </row>
        <row r="11954">
          <cell r="R11954">
            <v>0</v>
          </cell>
        </row>
        <row r="11955">
          <cell r="R11955">
            <v>0</v>
          </cell>
        </row>
        <row r="11956">
          <cell r="R11956">
            <v>0</v>
          </cell>
        </row>
        <row r="11957">
          <cell r="R11957">
            <v>0</v>
          </cell>
        </row>
        <row r="11958">
          <cell r="R11958">
            <v>0</v>
          </cell>
        </row>
        <row r="11959">
          <cell r="R11959">
            <v>0</v>
          </cell>
        </row>
        <row r="11960">
          <cell r="R11960">
            <v>0</v>
          </cell>
        </row>
        <row r="11961">
          <cell r="R11961">
            <v>0</v>
          </cell>
        </row>
        <row r="11962">
          <cell r="R11962">
            <v>0</v>
          </cell>
        </row>
        <row r="11963">
          <cell r="R11963">
            <v>0</v>
          </cell>
        </row>
        <row r="11964">
          <cell r="R11964">
            <v>0</v>
          </cell>
        </row>
        <row r="11965">
          <cell r="R11965">
            <v>0</v>
          </cell>
        </row>
        <row r="11966">
          <cell r="R11966">
            <v>0</v>
          </cell>
        </row>
        <row r="11967">
          <cell r="R11967">
            <v>0</v>
          </cell>
        </row>
        <row r="11968">
          <cell r="R11968">
            <v>0</v>
          </cell>
        </row>
        <row r="11969">
          <cell r="R11969">
            <v>0</v>
          </cell>
        </row>
        <row r="11970">
          <cell r="R11970">
            <v>0</v>
          </cell>
        </row>
        <row r="11971">
          <cell r="R11971">
            <v>0</v>
          </cell>
        </row>
        <row r="11972">
          <cell r="R11972">
            <v>0</v>
          </cell>
        </row>
        <row r="11973">
          <cell r="R11973">
            <v>0</v>
          </cell>
        </row>
        <row r="11974">
          <cell r="R11974">
            <v>0</v>
          </cell>
        </row>
        <row r="11975">
          <cell r="R11975">
            <v>0</v>
          </cell>
        </row>
        <row r="11976">
          <cell r="R11976">
            <v>0</v>
          </cell>
        </row>
        <row r="11977">
          <cell r="R11977">
            <v>0</v>
          </cell>
        </row>
        <row r="11978">
          <cell r="R11978">
            <v>0</v>
          </cell>
        </row>
        <row r="11979">
          <cell r="R11979">
            <v>0</v>
          </cell>
        </row>
        <row r="11980">
          <cell r="R11980">
            <v>0</v>
          </cell>
        </row>
        <row r="11981">
          <cell r="R11981">
            <v>0</v>
          </cell>
        </row>
        <row r="11982">
          <cell r="R11982">
            <v>0</v>
          </cell>
        </row>
        <row r="11983">
          <cell r="R11983">
            <v>0</v>
          </cell>
        </row>
        <row r="11984">
          <cell r="R11984">
            <v>0</v>
          </cell>
        </row>
        <row r="11985">
          <cell r="R11985">
            <v>0</v>
          </cell>
        </row>
        <row r="11986">
          <cell r="R11986">
            <v>0</v>
          </cell>
        </row>
        <row r="11987">
          <cell r="R11987">
            <v>0</v>
          </cell>
        </row>
        <row r="11988">
          <cell r="R11988">
            <v>0</v>
          </cell>
        </row>
        <row r="11989">
          <cell r="R11989">
            <v>0</v>
          </cell>
        </row>
        <row r="11990">
          <cell r="R11990">
            <v>0</v>
          </cell>
        </row>
        <row r="11991">
          <cell r="R11991">
            <v>0</v>
          </cell>
        </row>
        <row r="11992">
          <cell r="R11992">
            <v>0</v>
          </cell>
        </row>
        <row r="11993">
          <cell r="R11993">
            <v>0</v>
          </cell>
        </row>
        <row r="11994">
          <cell r="R11994">
            <v>0</v>
          </cell>
        </row>
        <row r="11995">
          <cell r="R11995">
            <v>0</v>
          </cell>
        </row>
        <row r="11996">
          <cell r="R11996">
            <v>0</v>
          </cell>
        </row>
        <row r="11997">
          <cell r="R11997">
            <v>0</v>
          </cell>
        </row>
        <row r="11998">
          <cell r="R11998">
            <v>0</v>
          </cell>
        </row>
        <row r="11999">
          <cell r="R11999">
            <v>0</v>
          </cell>
        </row>
        <row r="12000">
          <cell r="R12000">
            <v>0</v>
          </cell>
        </row>
        <row r="12001">
          <cell r="R12001">
            <v>0</v>
          </cell>
        </row>
        <row r="12002">
          <cell r="R12002">
            <v>0</v>
          </cell>
        </row>
        <row r="12003">
          <cell r="R12003">
            <v>0</v>
          </cell>
        </row>
        <row r="12004">
          <cell r="R12004">
            <v>0</v>
          </cell>
        </row>
        <row r="12005">
          <cell r="R12005">
            <v>0</v>
          </cell>
        </row>
        <row r="12006">
          <cell r="R12006">
            <v>0</v>
          </cell>
        </row>
        <row r="12007">
          <cell r="R12007">
            <v>0</v>
          </cell>
        </row>
        <row r="12008">
          <cell r="R12008">
            <v>0</v>
          </cell>
        </row>
        <row r="12009">
          <cell r="R12009">
            <v>0</v>
          </cell>
        </row>
        <row r="12010">
          <cell r="R12010">
            <v>0</v>
          </cell>
        </row>
        <row r="12011">
          <cell r="R12011">
            <v>0</v>
          </cell>
        </row>
        <row r="12012">
          <cell r="R12012">
            <v>0</v>
          </cell>
        </row>
        <row r="12013">
          <cell r="R12013">
            <v>0</v>
          </cell>
        </row>
        <row r="12014">
          <cell r="R12014">
            <v>0</v>
          </cell>
        </row>
        <row r="12015">
          <cell r="R12015">
            <v>0</v>
          </cell>
        </row>
        <row r="12016">
          <cell r="R12016">
            <v>0</v>
          </cell>
        </row>
        <row r="12017">
          <cell r="R12017">
            <v>0</v>
          </cell>
        </row>
        <row r="12018">
          <cell r="R12018">
            <v>0</v>
          </cell>
        </row>
        <row r="12019">
          <cell r="R12019">
            <v>0</v>
          </cell>
        </row>
        <row r="12020">
          <cell r="R12020">
            <v>0</v>
          </cell>
        </row>
        <row r="12021">
          <cell r="R12021">
            <v>0</v>
          </cell>
        </row>
        <row r="12022">
          <cell r="R12022">
            <v>0</v>
          </cell>
        </row>
        <row r="12023">
          <cell r="R12023">
            <v>0</v>
          </cell>
        </row>
        <row r="12024">
          <cell r="R12024">
            <v>0</v>
          </cell>
        </row>
        <row r="12025">
          <cell r="R12025">
            <v>0</v>
          </cell>
        </row>
        <row r="12026">
          <cell r="R12026">
            <v>0</v>
          </cell>
        </row>
        <row r="12027">
          <cell r="R12027">
            <v>0</v>
          </cell>
        </row>
        <row r="12028">
          <cell r="R12028">
            <v>0</v>
          </cell>
        </row>
        <row r="12029">
          <cell r="R12029">
            <v>0</v>
          </cell>
        </row>
        <row r="12030">
          <cell r="R12030">
            <v>0</v>
          </cell>
        </row>
        <row r="12031">
          <cell r="R12031">
            <v>0</v>
          </cell>
        </row>
        <row r="12032">
          <cell r="R12032">
            <v>0</v>
          </cell>
        </row>
        <row r="12033">
          <cell r="R12033">
            <v>0</v>
          </cell>
        </row>
        <row r="12034">
          <cell r="R12034">
            <v>0</v>
          </cell>
        </row>
        <row r="12035">
          <cell r="R12035">
            <v>0</v>
          </cell>
        </row>
        <row r="12036">
          <cell r="R12036">
            <v>0</v>
          </cell>
        </row>
        <row r="12037">
          <cell r="R12037">
            <v>0</v>
          </cell>
        </row>
        <row r="12038">
          <cell r="R12038">
            <v>0</v>
          </cell>
        </row>
        <row r="12039">
          <cell r="R12039">
            <v>0</v>
          </cell>
        </row>
        <row r="12040">
          <cell r="R12040">
            <v>0</v>
          </cell>
        </row>
        <row r="12041">
          <cell r="R12041">
            <v>0</v>
          </cell>
        </row>
        <row r="12042">
          <cell r="R12042">
            <v>0</v>
          </cell>
        </row>
        <row r="12043">
          <cell r="R12043">
            <v>0</v>
          </cell>
        </row>
        <row r="12044">
          <cell r="R12044">
            <v>0</v>
          </cell>
        </row>
        <row r="12045">
          <cell r="R12045">
            <v>0</v>
          </cell>
        </row>
        <row r="12046">
          <cell r="R12046">
            <v>0</v>
          </cell>
        </row>
        <row r="12047">
          <cell r="R12047">
            <v>0</v>
          </cell>
        </row>
        <row r="12048">
          <cell r="R12048">
            <v>0</v>
          </cell>
        </row>
        <row r="12049">
          <cell r="R12049">
            <v>0</v>
          </cell>
        </row>
        <row r="12050">
          <cell r="R12050">
            <v>0</v>
          </cell>
        </row>
        <row r="12051">
          <cell r="R12051">
            <v>0</v>
          </cell>
        </row>
        <row r="12052">
          <cell r="R12052">
            <v>0</v>
          </cell>
        </row>
        <row r="12053">
          <cell r="R12053">
            <v>0</v>
          </cell>
        </row>
        <row r="12054">
          <cell r="R12054">
            <v>0</v>
          </cell>
        </row>
        <row r="12055">
          <cell r="R12055">
            <v>0</v>
          </cell>
        </row>
        <row r="12056">
          <cell r="R12056">
            <v>0</v>
          </cell>
        </row>
        <row r="12057">
          <cell r="R12057">
            <v>0</v>
          </cell>
        </row>
        <row r="12058">
          <cell r="R12058">
            <v>0</v>
          </cell>
        </row>
        <row r="12059">
          <cell r="R12059">
            <v>0</v>
          </cell>
        </row>
        <row r="12060">
          <cell r="R12060">
            <v>0</v>
          </cell>
        </row>
        <row r="12061">
          <cell r="R12061">
            <v>0</v>
          </cell>
        </row>
        <row r="12062">
          <cell r="R12062">
            <v>0</v>
          </cell>
        </row>
        <row r="12063">
          <cell r="R12063">
            <v>0</v>
          </cell>
        </row>
        <row r="12064">
          <cell r="R12064">
            <v>0</v>
          </cell>
        </row>
        <row r="12065">
          <cell r="R12065">
            <v>0</v>
          </cell>
        </row>
        <row r="12066">
          <cell r="R12066">
            <v>0</v>
          </cell>
        </row>
        <row r="12067">
          <cell r="R12067">
            <v>0</v>
          </cell>
        </row>
        <row r="12068">
          <cell r="R12068">
            <v>0</v>
          </cell>
        </row>
        <row r="12069">
          <cell r="R12069">
            <v>0</v>
          </cell>
        </row>
        <row r="12070">
          <cell r="R12070">
            <v>0</v>
          </cell>
        </row>
        <row r="12071">
          <cell r="R12071">
            <v>0</v>
          </cell>
        </row>
        <row r="12072">
          <cell r="R12072">
            <v>0</v>
          </cell>
        </row>
        <row r="12073">
          <cell r="R12073">
            <v>0</v>
          </cell>
        </row>
        <row r="12074">
          <cell r="R12074">
            <v>0</v>
          </cell>
        </row>
        <row r="12075">
          <cell r="R12075">
            <v>0</v>
          </cell>
        </row>
        <row r="12076">
          <cell r="R12076">
            <v>0</v>
          </cell>
        </row>
        <row r="12077">
          <cell r="R12077">
            <v>0</v>
          </cell>
        </row>
        <row r="12078">
          <cell r="R12078">
            <v>0</v>
          </cell>
        </row>
        <row r="12079">
          <cell r="R12079">
            <v>0</v>
          </cell>
        </row>
        <row r="12080">
          <cell r="R12080">
            <v>0</v>
          </cell>
        </row>
        <row r="12081">
          <cell r="R12081">
            <v>0</v>
          </cell>
        </row>
        <row r="12082">
          <cell r="R12082">
            <v>0</v>
          </cell>
        </row>
        <row r="12083">
          <cell r="R12083">
            <v>0</v>
          </cell>
        </row>
        <row r="12084">
          <cell r="R12084">
            <v>0</v>
          </cell>
        </row>
        <row r="12085">
          <cell r="R12085">
            <v>0</v>
          </cell>
        </row>
        <row r="12086">
          <cell r="R12086">
            <v>0</v>
          </cell>
        </row>
        <row r="12087">
          <cell r="R12087">
            <v>0</v>
          </cell>
        </row>
        <row r="12088">
          <cell r="R12088">
            <v>0</v>
          </cell>
        </row>
        <row r="12089">
          <cell r="R12089">
            <v>0</v>
          </cell>
        </row>
        <row r="12090">
          <cell r="R12090">
            <v>0</v>
          </cell>
        </row>
        <row r="12091">
          <cell r="R12091">
            <v>0</v>
          </cell>
        </row>
        <row r="12092">
          <cell r="R12092">
            <v>0</v>
          </cell>
        </row>
        <row r="12093">
          <cell r="R12093">
            <v>0</v>
          </cell>
        </row>
        <row r="12094">
          <cell r="R12094">
            <v>0</v>
          </cell>
        </row>
        <row r="12095">
          <cell r="R12095">
            <v>0</v>
          </cell>
        </row>
        <row r="12096">
          <cell r="R12096">
            <v>0</v>
          </cell>
        </row>
        <row r="12097">
          <cell r="R12097">
            <v>0</v>
          </cell>
        </row>
        <row r="12098">
          <cell r="R12098">
            <v>0</v>
          </cell>
        </row>
        <row r="12099">
          <cell r="R12099">
            <v>0</v>
          </cell>
        </row>
        <row r="12100">
          <cell r="R12100">
            <v>0</v>
          </cell>
        </row>
        <row r="12101">
          <cell r="R12101">
            <v>0</v>
          </cell>
        </row>
        <row r="12102">
          <cell r="R12102">
            <v>0</v>
          </cell>
        </row>
        <row r="12103">
          <cell r="R12103">
            <v>0</v>
          </cell>
        </row>
        <row r="12104">
          <cell r="R12104">
            <v>0</v>
          </cell>
        </row>
        <row r="12105">
          <cell r="R12105">
            <v>0</v>
          </cell>
        </row>
        <row r="12106">
          <cell r="R12106">
            <v>0</v>
          </cell>
        </row>
        <row r="12107">
          <cell r="R12107">
            <v>0</v>
          </cell>
        </row>
        <row r="12108">
          <cell r="R12108">
            <v>0</v>
          </cell>
        </row>
        <row r="12109">
          <cell r="R12109">
            <v>0</v>
          </cell>
        </row>
        <row r="12110">
          <cell r="R12110">
            <v>0</v>
          </cell>
        </row>
        <row r="12111">
          <cell r="R12111">
            <v>0</v>
          </cell>
        </row>
        <row r="12112">
          <cell r="R12112">
            <v>0</v>
          </cell>
        </row>
        <row r="12113">
          <cell r="R12113">
            <v>0</v>
          </cell>
        </row>
        <row r="12114">
          <cell r="R12114">
            <v>0</v>
          </cell>
        </row>
        <row r="12115">
          <cell r="R12115">
            <v>0</v>
          </cell>
        </row>
        <row r="12116">
          <cell r="R12116">
            <v>0</v>
          </cell>
        </row>
        <row r="12117">
          <cell r="R12117">
            <v>0</v>
          </cell>
        </row>
        <row r="12118">
          <cell r="R12118">
            <v>0</v>
          </cell>
        </row>
        <row r="12119">
          <cell r="R12119">
            <v>0</v>
          </cell>
        </row>
        <row r="12120">
          <cell r="R12120">
            <v>0</v>
          </cell>
        </row>
        <row r="12121">
          <cell r="R12121">
            <v>0</v>
          </cell>
        </row>
        <row r="12122">
          <cell r="R12122">
            <v>0</v>
          </cell>
        </row>
        <row r="12123">
          <cell r="R12123">
            <v>0</v>
          </cell>
        </row>
        <row r="12124">
          <cell r="R12124">
            <v>0</v>
          </cell>
        </row>
        <row r="12125">
          <cell r="R12125">
            <v>0</v>
          </cell>
        </row>
        <row r="12126">
          <cell r="R12126">
            <v>0</v>
          </cell>
        </row>
        <row r="12127">
          <cell r="R12127">
            <v>0</v>
          </cell>
        </row>
        <row r="12128">
          <cell r="R12128">
            <v>0</v>
          </cell>
        </row>
        <row r="12129">
          <cell r="R12129">
            <v>0</v>
          </cell>
        </row>
        <row r="12130">
          <cell r="R12130">
            <v>0</v>
          </cell>
        </row>
        <row r="12131">
          <cell r="R12131">
            <v>0</v>
          </cell>
        </row>
        <row r="12132">
          <cell r="R12132">
            <v>0</v>
          </cell>
        </row>
        <row r="12133">
          <cell r="R12133">
            <v>0</v>
          </cell>
        </row>
        <row r="12134">
          <cell r="R12134">
            <v>0</v>
          </cell>
        </row>
        <row r="12135">
          <cell r="R12135">
            <v>0</v>
          </cell>
        </row>
        <row r="12136">
          <cell r="R12136">
            <v>0</v>
          </cell>
        </row>
        <row r="12137">
          <cell r="R12137">
            <v>0</v>
          </cell>
        </row>
        <row r="12138">
          <cell r="R12138">
            <v>0</v>
          </cell>
        </row>
        <row r="12139">
          <cell r="R12139">
            <v>0</v>
          </cell>
        </row>
        <row r="12140">
          <cell r="R12140">
            <v>0</v>
          </cell>
        </row>
        <row r="12141">
          <cell r="R12141">
            <v>0</v>
          </cell>
        </row>
        <row r="12142">
          <cell r="R12142">
            <v>0</v>
          </cell>
        </row>
        <row r="12143">
          <cell r="R12143">
            <v>0</v>
          </cell>
        </row>
        <row r="12144">
          <cell r="R12144">
            <v>0</v>
          </cell>
        </row>
        <row r="12145">
          <cell r="R12145">
            <v>0</v>
          </cell>
        </row>
        <row r="12146">
          <cell r="R12146">
            <v>0</v>
          </cell>
        </row>
        <row r="12147">
          <cell r="R12147">
            <v>0</v>
          </cell>
        </row>
        <row r="12148">
          <cell r="R12148">
            <v>0</v>
          </cell>
        </row>
        <row r="12149">
          <cell r="R12149">
            <v>0</v>
          </cell>
        </row>
        <row r="12150">
          <cell r="R12150">
            <v>0</v>
          </cell>
        </row>
        <row r="12151">
          <cell r="R12151">
            <v>0</v>
          </cell>
        </row>
        <row r="12152">
          <cell r="R12152">
            <v>0</v>
          </cell>
        </row>
        <row r="12153">
          <cell r="R12153">
            <v>0</v>
          </cell>
        </row>
        <row r="12154">
          <cell r="R12154">
            <v>0</v>
          </cell>
        </row>
        <row r="12155">
          <cell r="R12155">
            <v>0</v>
          </cell>
        </row>
        <row r="12156">
          <cell r="R12156">
            <v>0</v>
          </cell>
        </row>
        <row r="12157">
          <cell r="R12157">
            <v>0</v>
          </cell>
        </row>
        <row r="12158">
          <cell r="R12158">
            <v>0</v>
          </cell>
        </row>
        <row r="12159">
          <cell r="R12159">
            <v>0</v>
          </cell>
        </row>
        <row r="12160">
          <cell r="R12160">
            <v>0</v>
          </cell>
        </row>
        <row r="12161">
          <cell r="R12161">
            <v>0</v>
          </cell>
        </row>
        <row r="12162">
          <cell r="R12162">
            <v>0</v>
          </cell>
        </row>
        <row r="12163">
          <cell r="R12163">
            <v>0</v>
          </cell>
        </row>
        <row r="12164">
          <cell r="R12164">
            <v>0</v>
          </cell>
        </row>
        <row r="12165">
          <cell r="R12165">
            <v>0</v>
          </cell>
        </row>
        <row r="12166">
          <cell r="R12166">
            <v>0</v>
          </cell>
        </row>
        <row r="12167">
          <cell r="R12167">
            <v>0</v>
          </cell>
        </row>
        <row r="12168">
          <cell r="R12168">
            <v>0</v>
          </cell>
        </row>
        <row r="12169">
          <cell r="R12169">
            <v>0</v>
          </cell>
        </row>
        <row r="12170">
          <cell r="R12170">
            <v>0</v>
          </cell>
        </row>
        <row r="12171">
          <cell r="R12171">
            <v>0</v>
          </cell>
        </row>
        <row r="12172">
          <cell r="R12172">
            <v>0</v>
          </cell>
        </row>
        <row r="12173">
          <cell r="R12173">
            <v>0</v>
          </cell>
        </row>
        <row r="12174">
          <cell r="R12174">
            <v>0</v>
          </cell>
        </row>
        <row r="12175">
          <cell r="R12175">
            <v>0</v>
          </cell>
        </row>
        <row r="12176">
          <cell r="R12176">
            <v>0</v>
          </cell>
        </row>
        <row r="12177">
          <cell r="R12177">
            <v>0</v>
          </cell>
        </row>
        <row r="12178">
          <cell r="R12178">
            <v>0</v>
          </cell>
        </row>
        <row r="12179">
          <cell r="R12179">
            <v>0</v>
          </cell>
        </row>
        <row r="12180">
          <cell r="R12180">
            <v>0</v>
          </cell>
        </row>
        <row r="12181">
          <cell r="R12181">
            <v>0</v>
          </cell>
        </row>
        <row r="12182">
          <cell r="R12182">
            <v>0</v>
          </cell>
        </row>
        <row r="12183">
          <cell r="R12183">
            <v>0</v>
          </cell>
        </row>
        <row r="12184">
          <cell r="R12184">
            <v>0</v>
          </cell>
        </row>
        <row r="12185">
          <cell r="R12185">
            <v>0</v>
          </cell>
        </row>
        <row r="12186">
          <cell r="R12186">
            <v>0</v>
          </cell>
        </row>
        <row r="12187">
          <cell r="R12187">
            <v>0</v>
          </cell>
        </row>
        <row r="12188">
          <cell r="R12188">
            <v>0</v>
          </cell>
        </row>
        <row r="12189">
          <cell r="R12189">
            <v>0</v>
          </cell>
        </row>
        <row r="12190">
          <cell r="R12190">
            <v>0</v>
          </cell>
        </row>
        <row r="12191">
          <cell r="R12191">
            <v>0</v>
          </cell>
        </row>
        <row r="12192">
          <cell r="R12192">
            <v>0</v>
          </cell>
        </row>
        <row r="12193">
          <cell r="R12193">
            <v>0</v>
          </cell>
        </row>
        <row r="12194">
          <cell r="R12194">
            <v>0</v>
          </cell>
        </row>
        <row r="12195">
          <cell r="R12195">
            <v>0</v>
          </cell>
        </row>
        <row r="12196">
          <cell r="R12196">
            <v>0</v>
          </cell>
        </row>
        <row r="12197">
          <cell r="R12197">
            <v>0</v>
          </cell>
        </row>
        <row r="12198">
          <cell r="R12198">
            <v>0</v>
          </cell>
        </row>
        <row r="12199">
          <cell r="R12199">
            <v>0</v>
          </cell>
        </row>
        <row r="12200">
          <cell r="R12200">
            <v>0</v>
          </cell>
        </row>
        <row r="12201">
          <cell r="R12201">
            <v>0</v>
          </cell>
        </row>
        <row r="12202">
          <cell r="R12202">
            <v>0</v>
          </cell>
        </row>
        <row r="12203">
          <cell r="R12203">
            <v>0</v>
          </cell>
        </row>
        <row r="12204">
          <cell r="R12204">
            <v>0</v>
          </cell>
        </row>
        <row r="12205">
          <cell r="R12205">
            <v>0</v>
          </cell>
        </row>
        <row r="12206">
          <cell r="R12206">
            <v>0</v>
          </cell>
        </row>
        <row r="12207">
          <cell r="R12207">
            <v>0</v>
          </cell>
        </row>
        <row r="12208">
          <cell r="R12208">
            <v>0</v>
          </cell>
        </row>
        <row r="12209">
          <cell r="R12209">
            <v>0</v>
          </cell>
        </row>
        <row r="12210">
          <cell r="R12210">
            <v>0</v>
          </cell>
        </row>
        <row r="12211">
          <cell r="R12211">
            <v>0</v>
          </cell>
        </row>
        <row r="12212">
          <cell r="R12212">
            <v>0</v>
          </cell>
        </row>
        <row r="12213">
          <cell r="R12213">
            <v>0</v>
          </cell>
        </row>
        <row r="12214">
          <cell r="R12214">
            <v>0</v>
          </cell>
        </row>
        <row r="12215">
          <cell r="R12215">
            <v>0</v>
          </cell>
        </row>
        <row r="12216">
          <cell r="R12216">
            <v>0</v>
          </cell>
        </row>
        <row r="12217">
          <cell r="R12217">
            <v>0</v>
          </cell>
        </row>
        <row r="12218">
          <cell r="R12218">
            <v>0</v>
          </cell>
        </row>
        <row r="12219">
          <cell r="R12219">
            <v>0</v>
          </cell>
        </row>
        <row r="12220">
          <cell r="R12220">
            <v>0</v>
          </cell>
        </row>
        <row r="12221">
          <cell r="R12221">
            <v>0</v>
          </cell>
        </row>
        <row r="12222">
          <cell r="R12222">
            <v>0</v>
          </cell>
        </row>
        <row r="12223">
          <cell r="R12223">
            <v>0</v>
          </cell>
        </row>
        <row r="12224">
          <cell r="R12224">
            <v>0</v>
          </cell>
        </row>
        <row r="12225">
          <cell r="R12225">
            <v>0</v>
          </cell>
        </row>
        <row r="12226">
          <cell r="R12226">
            <v>0</v>
          </cell>
        </row>
        <row r="12227">
          <cell r="R12227">
            <v>0</v>
          </cell>
        </row>
        <row r="12228">
          <cell r="R12228">
            <v>0</v>
          </cell>
        </row>
        <row r="12229">
          <cell r="R12229">
            <v>0</v>
          </cell>
        </row>
        <row r="12230">
          <cell r="R12230">
            <v>0</v>
          </cell>
        </row>
        <row r="12231">
          <cell r="R12231">
            <v>0</v>
          </cell>
        </row>
        <row r="12232">
          <cell r="R12232">
            <v>0</v>
          </cell>
        </row>
        <row r="12233">
          <cell r="R12233">
            <v>0</v>
          </cell>
        </row>
        <row r="12234">
          <cell r="R12234">
            <v>0</v>
          </cell>
        </row>
        <row r="12235">
          <cell r="R12235">
            <v>0</v>
          </cell>
        </row>
        <row r="12236">
          <cell r="R12236">
            <v>0</v>
          </cell>
        </row>
        <row r="12237">
          <cell r="R12237">
            <v>0</v>
          </cell>
        </row>
        <row r="12238">
          <cell r="R12238">
            <v>0</v>
          </cell>
        </row>
        <row r="12239">
          <cell r="R12239">
            <v>0</v>
          </cell>
        </row>
        <row r="12240">
          <cell r="R12240">
            <v>0</v>
          </cell>
        </row>
        <row r="12241">
          <cell r="R12241">
            <v>0</v>
          </cell>
        </row>
        <row r="12242">
          <cell r="R12242">
            <v>0</v>
          </cell>
        </row>
        <row r="12243">
          <cell r="R12243">
            <v>0</v>
          </cell>
        </row>
        <row r="12244">
          <cell r="R12244">
            <v>0</v>
          </cell>
        </row>
        <row r="12245">
          <cell r="R12245">
            <v>0</v>
          </cell>
        </row>
        <row r="12246">
          <cell r="R12246">
            <v>0</v>
          </cell>
        </row>
        <row r="12247">
          <cell r="R12247">
            <v>0</v>
          </cell>
        </row>
        <row r="12248">
          <cell r="R12248">
            <v>0</v>
          </cell>
        </row>
        <row r="12249">
          <cell r="R12249">
            <v>0</v>
          </cell>
        </row>
        <row r="12250">
          <cell r="R12250">
            <v>0</v>
          </cell>
        </row>
        <row r="12251">
          <cell r="R12251">
            <v>0</v>
          </cell>
        </row>
        <row r="12252">
          <cell r="R12252">
            <v>0</v>
          </cell>
        </row>
        <row r="12253">
          <cell r="R12253">
            <v>0</v>
          </cell>
        </row>
        <row r="12254">
          <cell r="R12254">
            <v>0</v>
          </cell>
        </row>
        <row r="12255">
          <cell r="R12255">
            <v>0</v>
          </cell>
        </row>
        <row r="12256">
          <cell r="R12256">
            <v>0</v>
          </cell>
        </row>
        <row r="12257">
          <cell r="R12257">
            <v>0</v>
          </cell>
        </row>
        <row r="12258">
          <cell r="R12258">
            <v>0</v>
          </cell>
        </row>
        <row r="12259">
          <cell r="R12259">
            <v>0</v>
          </cell>
        </row>
        <row r="12260">
          <cell r="R12260">
            <v>0</v>
          </cell>
        </row>
        <row r="12261">
          <cell r="R12261">
            <v>0</v>
          </cell>
        </row>
        <row r="12262">
          <cell r="R12262">
            <v>0</v>
          </cell>
        </row>
        <row r="12263">
          <cell r="R12263">
            <v>0</v>
          </cell>
        </row>
        <row r="12264">
          <cell r="R12264">
            <v>0</v>
          </cell>
        </row>
        <row r="12265">
          <cell r="R12265">
            <v>0</v>
          </cell>
        </row>
        <row r="12266">
          <cell r="R12266">
            <v>0</v>
          </cell>
        </row>
        <row r="12267">
          <cell r="R12267">
            <v>0</v>
          </cell>
        </row>
        <row r="12268">
          <cell r="R12268">
            <v>0</v>
          </cell>
        </row>
        <row r="12269">
          <cell r="R12269">
            <v>0</v>
          </cell>
        </row>
        <row r="12270">
          <cell r="R12270">
            <v>0</v>
          </cell>
        </row>
        <row r="12271">
          <cell r="R12271">
            <v>0</v>
          </cell>
        </row>
        <row r="12272">
          <cell r="R12272">
            <v>0</v>
          </cell>
        </row>
        <row r="12273">
          <cell r="R12273">
            <v>0</v>
          </cell>
        </row>
        <row r="12274">
          <cell r="R12274">
            <v>0</v>
          </cell>
        </row>
        <row r="12275">
          <cell r="R12275">
            <v>0</v>
          </cell>
        </row>
        <row r="12276">
          <cell r="R12276">
            <v>0</v>
          </cell>
        </row>
        <row r="12277">
          <cell r="R12277">
            <v>0</v>
          </cell>
        </row>
        <row r="12278">
          <cell r="R12278">
            <v>0</v>
          </cell>
        </row>
        <row r="12279">
          <cell r="R12279">
            <v>0</v>
          </cell>
        </row>
        <row r="12280">
          <cell r="R12280">
            <v>0</v>
          </cell>
        </row>
        <row r="12281">
          <cell r="R12281">
            <v>0</v>
          </cell>
        </row>
        <row r="12282">
          <cell r="R12282">
            <v>0</v>
          </cell>
        </row>
        <row r="12283">
          <cell r="R12283">
            <v>0</v>
          </cell>
        </row>
        <row r="12284">
          <cell r="R12284">
            <v>0</v>
          </cell>
        </row>
        <row r="12285">
          <cell r="R12285">
            <v>0</v>
          </cell>
        </row>
        <row r="12286">
          <cell r="R12286">
            <v>0</v>
          </cell>
        </row>
        <row r="12287">
          <cell r="R12287">
            <v>0</v>
          </cell>
        </row>
        <row r="12288">
          <cell r="R12288">
            <v>0</v>
          </cell>
        </row>
        <row r="12289">
          <cell r="R12289">
            <v>0</v>
          </cell>
        </row>
        <row r="12290">
          <cell r="R12290">
            <v>0</v>
          </cell>
        </row>
        <row r="12291">
          <cell r="R12291">
            <v>0</v>
          </cell>
        </row>
        <row r="12292">
          <cell r="R12292">
            <v>0</v>
          </cell>
        </row>
        <row r="12293">
          <cell r="R12293">
            <v>0</v>
          </cell>
        </row>
        <row r="12294">
          <cell r="R12294">
            <v>0</v>
          </cell>
        </row>
        <row r="12295">
          <cell r="R12295">
            <v>0</v>
          </cell>
        </row>
        <row r="12296">
          <cell r="R12296">
            <v>0</v>
          </cell>
        </row>
        <row r="12297">
          <cell r="R12297">
            <v>0</v>
          </cell>
        </row>
        <row r="12298">
          <cell r="R12298">
            <v>0</v>
          </cell>
        </row>
        <row r="12299">
          <cell r="R12299">
            <v>0</v>
          </cell>
        </row>
        <row r="12300">
          <cell r="R12300">
            <v>0</v>
          </cell>
        </row>
        <row r="12301">
          <cell r="R12301">
            <v>0</v>
          </cell>
        </row>
        <row r="12302">
          <cell r="R12302">
            <v>0</v>
          </cell>
        </row>
        <row r="12303">
          <cell r="R12303">
            <v>0</v>
          </cell>
        </row>
        <row r="12304">
          <cell r="R12304">
            <v>0</v>
          </cell>
        </row>
        <row r="12305">
          <cell r="R12305">
            <v>0</v>
          </cell>
        </row>
        <row r="12306">
          <cell r="R12306">
            <v>0</v>
          </cell>
        </row>
        <row r="12307">
          <cell r="R12307">
            <v>0</v>
          </cell>
        </row>
        <row r="12308">
          <cell r="R12308">
            <v>0</v>
          </cell>
        </row>
        <row r="12309">
          <cell r="R12309">
            <v>0</v>
          </cell>
        </row>
        <row r="12310">
          <cell r="R12310">
            <v>0</v>
          </cell>
        </row>
        <row r="12311">
          <cell r="R12311">
            <v>0</v>
          </cell>
        </row>
        <row r="12312">
          <cell r="R12312">
            <v>0</v>
          </cell>
        </row>
        <row r="12313">
          <cell r="R12313">
            <v>0</v>
          </cell>
        </row>
        <row r="12314">
          <cell r="R12314">
            <v>0</v>
          </cell>
        </row>
        <row r="12315">
          <cell r="R12315">
            <v>0</v>
          </cell>
        </row>
        <row r="12316">
          <cell r="R12316">
            <v>0</v>
          </cell>
        </row>
        <row r="12317">
          <cell r="R12317">
            <v>0</v>
          </cell>
        </row>
        <row r="12318">
          <cell r="R12318">
            <v>0</v>
          </cell>
        </row>
        <row r="12319">
          <cell r="R12319">
            <v>0</v>
          </cell>
        </row>
        <row r="12320">
          <cell r="R12320">
            <v>0</v>
          </cell>
        </row>
        <row r="12321">
          <cell r="R12321">
            <v>0</v>
          </cell>
        </row>
        <row r="12322">
          <cell r="R12322">
            <v>0</v>
          </cell>
        </row>
        <row r="12323">
          <cell r="R12323">
            <v>0</v>
          </cell>
        </row>
        <row r="12324">
          <cell r="R12324">
            <v>0</v>
          </cell>
        </row>
        <row r="12325">
          <cell r="R12325">
            <v>0</v>
          </cell>
        </row>
        <row r="12326">
          <cell r="R12326">
            <v>0</v>
          </cell>
        </row>
        <row r="12327">
          <cell r="R12327">
            <v>0</v>
          </cell>
        </row>
        <row r="12328">
          <cell r="R12328">
            <v>0</v>
          </cell>
        </row>
        <row r="12329">
          <cell r="R12329">
            <v>0</v>
          </cell>
        </row>
        <row r="12330">
          <cell r="R12330">
            <v>0</v>
          </cell>
        </row>
        <row r="12331">
          <cell r="R12331">
            <v>0</v>
          </cell>
        </row>
        <row r="12332">
          <cell r="R12332">
            <v>0</v>
          </cell>
        </row>
        <row r="12333">
          <cell r="R12333">
            <v>0</v>
          </cell>
        </row>
        <row r="12334">
          <cell r="R12334">
            <v>0</v>
          </cell>
        </row>
        <row r="12335">
          <cell r="R12335">
            <v>0</v>
          </cell>
        </row>
        <row r="12336">
          <cell r="R12336">
            <v>0</v>
          </cell>
        </row>
        <row r="12337">
          <cell r="R12337">
            <v>0</v>
          </cell>
        </row>
        <row r="12338">
          <cell r="R12338">
            <v>0</v>
          </cell>
        </row>
        <row r="12339">
          <cell r="R12339">
            <v>0</v>
          </cell>
        </row>
        <row r="12340">
          <cell r="R12340">
            <v>0</v>
          </cell>
        </row>
        <row r="12341">
          <cell r="R12341">
            <v>0</v>
          </cell>
        </row>
        <row r="12342">
          <cell r="R12342">
            <v>0</v>
          </cell>
        </row>
        <row r="12343">
          <cell r="R12343">
            <v>0</v>
          </cell>
        </row>
        <row r="12344">
          <cell r="R12344">
            <v>0</v>
          </cell>
        </row>
        <row r="12345">
          <cell r="R12345">
            <v>0</v>
          </cell>
        </row>
        <row r="12346">
          <cell r="R12346">
            <v>0</v>
          </cell>
        </row>
        <row r="12347">
          <cell r="R12347">
            <v>0</v>
          </cell>
        </row>
        <row r="12348">
          <cell r="R12348">
            <v>0</v>
          </cell>
        </row>
        <row r="12349">
          <cell r="R12349">
            <v>0</v>
          </cell>
        </row>
        <row r="12350">
          <cell r="R12350">
            <v>0</v>
          </cell>
        </row>
        <row r="12351">
          <cell r="R12351">
            <v>0</v>
          </cell>
        </row>
        <row r="12352">
          <cell r="R12352">
            <v>0</v>
          </cell>
        </row>
        <row r="12353">
          <cell r="R12353">
            <v>0</v>
          </cell>
        </row>
        <row r="12354">
          <cell r="R12354">
            <v>0</v>
          </cell>
        </row>
        <row r="12355">
          <cell r="R12355">
            <v>0</v>
          </cell>
        </row>
        <row r="12356">
          <cell r="R12356">
            <v>0</v>
          </cell>
        </row>
        <row r="12357">
          <cell r="R12357">
            <v>0</v>
          </cell>
        </row>
        <row r="12358">
          <cell r="R12358">
            <v>0</v>
          </cell>
        </row>
        <row r="12359">
          <cell r="R12359">
            <v>0</v>
          </cell>
        </row>
        <row r="12360">
          <cell r="R12360">
            <v>0</v>
          </cell>
        </row>
        <row r="12361">
          <cell r="R12361">
            <v>0</v>
          </cell>
        </row>
        <row r="12362">
          <cell r="R12362">
            <v>0</v>
          </cell>
        </row>
        <row r="12363">
          <cell r="R12363">
            <v>0</v>
          </cell>
        </row>
        <row r="12364">
          <cell r="R12364">
            <v>0</v>
          </cell>
        </row>
        <row r="12365">
          <cell r="R12365">
            <v>0</v>
          </cell>
        </row>
        <row r="12366">
          <cell r="R12366">
            <v>0</v>
          </cell>
        </row>
        <row r="12367">
          <cell r="R12367">
            <v>0</v>
          </cell>
        </row>
        <row r="12368">
          <cell r="R12368">
            <v>0</v>
          </cell>
        </row>
        <row r="12369">
          <cell r="R12369">
            <v>0</v>
          </cell>
        </row>
        <row r="12370">
          <cell r="R12370">
            <v>0</v>
          </cell>
        </row>
        <row r="12371">
          <cell r="R12371">
            <v>0</v>
          </cell>
        </row>
        <row r="12372">
          <cell r="R12372">
            <v>0</v>
          </cell>
        </row>
        <row r="12373">
          <cell r="R12373">
            <v>0</v>
          </cell>
        </row>
        <row r="12374">
          <cell r="R12374">
            <v>0</v>
          </cell>
        </row>
        <row r="12375">
          <cell r="R12375">
            <v>0</v>
          </cell>
        </row>
        <row r="12376">
          <cell r="R12376">
            <v>0</v>
          </cell>
        </row>
        <row r="12377">
          <cell r="R12377">
            <v>0</v>
          </cell>
        </row>
        <row r="12378">
          <cell r="R12378">
            <v>0</v>
          </cell>
        </row>
        <row r="12379">
          <cell r="R12379">
            <v>0</v>
          </cell>
        </row>
        <row r="12380">
          <cell r="R12380">
            <v>0</v>
          </cell>
        </row>
        <row r="12381">
          <cell r="R12381">
            <v>0</v>
          </cell>
        </row>
        <row r="12382">
          <cell r="R12382">
            <v>0</v>
          </cell>
        </row>
        <row r="12383">
          <cell r="R12383">
            <v>0</v>
          </cell>
        </row>
        <row r="12384">
          <cell r="R12384">
            <v>0</v>
          </cell>
        </row>
        <row r="12385">
          <cell r="R12385">
            <v>0</v>
          </cell>
        </row>
        <row r="12386">
          <cell r="R12386">
            <v>0</v>
          </cell>
        </row>
        <row r="12387">
          <cell r="R12387">
            <v>0</v>
          </cell>
        </row>
        <row r="12388">
          <cell r="R12388">
            <v>0</v>
          </cell>
        </row>
        <row r="12389">
          <cell r="R12389">
            <v>0</v>
          </cell>
        </row>
        <row r="12390">
          <cell r="R12390">
            <v>0</v>
          </cell>
        </row>
        <row r="12391">
          <cell r="R12391">
            <v>0</v>
          </cell>
        </row>
        <row r="12392">
          <cell r="R12392">
            <v>0</v>
          </cell>
        </row>
        <row r="12393">
          <cell r="R12393">
            <v>0</v>
          </cell>
        </row>
        <row r="12394">
          <cell r="R12394">
            <v>0</v>
          </cell>
        </row>
        <row r="12395">
          <cell r="R12395">
            <v>0</v>
          </cell>
        </row>
        <row r="12396">
          <cell r="R12396">
            <v>0</v>
          </cell>
        </row>
        <row r="12397">
          <cell r="R12397">
            <v>0</v>
          </cell>
        </row>
        <row r="12398">
          <cell r="R12398">
            <v>0</v>
          </cell>
        </row>
        <row r="12399">
          <cell r="R12399">
            <v>0</v>
          </cell>
        </row>
        <row r="12400">
          <cell r="R12400">
            <v>0</v>
          </cell>
        </row>
        <row r="12401">
          <cell r="R12401">
            <v>0</v>
          </cell>
        </row>
        <row r="12402">
          <cell r="R12402">
            <v>0</v>
          </cell>
        </row>
        <row r="12403">
          <cell r="R12403">
            <v>0</v>
          </cell>
        </row>
        <row r="12404">
          <cell r="R12404">
            <v>0</v>
          </cell>
        </row>
        <row r="12405">
          <cell r="R12405">
            <v>0</v>
          </cell>
        </row>
        <row r="12406">
          <cell r="R12406">
            <v>0</v>
          </cell>
        </row>
        <row r="12407">
          <cell r="R12407">
            <v>0</v>
          </cell>
        </row>
        <row r="12408">
          <cell r="R12408">
            <v>0</v>
          </cell>
        </row>
        <row r="12409">
          <cell r="R12409">
            <v>0</v>
          </cell>
        </row>
        <row r="12410">
          <cell r="R12410">
            <v>0</v>
          </cell>
        </row>
        <row r="12411">
          <cell r="R12411">
            <v>0</v>
          </cell>
        </row>
        <row r="12412">
          <cell r="R12412">
            <v>0</v>
          </cell>
        </row>
        <row r="12413">
          <cell r="R12413">
            <v>0</v>
          </cell>
        </row>
        <row r="12414">
          <cell r="R12414">
            <v>0</v>
          </cell>
        </row>
        <row r="12415">
          <cell r="R12415">
            <v>0</v>
          </cell>
        </row>
        <row r="12416">
          <cell r="R12416">
            <v>0</v>
          </cell>
        </row>
        <row r="12417">
          <cell r="R12417">
            <v>0</v>
          </cell>
        </row>
        <row r="12418">
          <cell r="R12418">
            <v>0</v>
          </cell>
        </row>
        <row r="12419">
          <cell r="R12419">
            <v>0</v>
          </cell>
        </row>
        <row r="12420">
          <cell r="R12420">
            <v>0</v>
          </cell>
        </row>
        <row r="12421">
          <cell r="R12421">
            <v>0</v>
          </cell>
        </row>
        <row r="12422">
          <cell r="R12422">
            <v>0</v>
          </cell>
        </row>
        <row r="12423">
          <cell r="R12423">
            <v>0</v>
          </cell>
        </row>
        <row r="12424">
          <cell r="R12424">
            <v>0</v>
          </cell>
        </row>
        <row r="12425">
          <cell r="R12425">
            <v>0</v>
          </cell>
        </row>
        <row r="12426">
          <cell r="R12426">
            <v>0</v>
          </cell>
        </row>
        <row r="12427">
          <cell r="R12427">
            <v>0</v>
          </cell>
        </row>
        <row r="12428">
          <cell r="R12428">
            <v>0</v>
          </cell>
        </row>
        <row r="12429">
          <cell r="R12429">
            <v>0</v>
          </cell>
        </row>
        <row r="12430">
          <cell r="R12430">
            <v>0</v>
          </cell>
        </row>
        <row r="12431">
          <cell r="R12431">
            <v>0</v>
          </cell>
        </row>
        <row r="12432">
          <cell r="R12432">
            <v>0</v>
          </cell>
        </row>
        <row r="12433">
          <cell r="R12433">
            <v>0</v>
          </cell>
        </row>
        <row r="12434">
          <cell r="R12434">
            <v>0</v>
          </cell>
        </row>
        <row r="12435">
          <cell r="R12435">
            <v>0</v>
          </cell>
        </row>
        <row r="12436">
          <cell r="R12436">
            <v>0</v>
          </cell>
        </row>
        <row r="12437">
          <cell r="R12437">
            <v>0</v>
          </cell>
        </row>
        <row r="12438">
          <cell r="R12438">
            <v>0</v>
          </cell>
        </row>
        <row r="12439">
          <cell r="R12439">
            <v>0</v>
          </cell>
        </row>
        <row r="12440">
          <cell r="R12440">
            <v>0</v>
          </cell>
        </row>
        <row r="12441">
          <cell r="R12441">
            <v>0</v>
          </cell>
        </row>
        <row r="12442">
          <cell r="R12442">
            <v>0</v>
          </cell>
        </row>
        <row r="12443">
          <cell r="R12443">
            <v>0</v>
          </cell>
        </row>
        <row r="12444">
          <cell r="R12444">
            <v>0</v>
          </cell>
        </row>
        <row r="12445">
          <cell r="R12445">
            <v>0</v>
          </cell>
        </row>
        <row r="12446">
          <cell r="R12446">
            <v>0</v>
          </cell>
        </row>
        <row r="12447">
          <cell r="R12447">
            <v>0</v>
          </cell>
        </row>
        <row r="12448">
          <cell r="R12448">
            <v>0</v>
          </cell>
        </row>
        <row r="12449">
          <cell r="R12449">
            <v>0</v>
          </cell>
        </row>
        <row r="12450">
          <cell r="R12450">
            <v>0</v>
          </cell>
        </row>
        <row r="12451">
          <cell r="R12451">
            <v>0</v>
          </cell>
        </row>
        <row r="12452">
          <cell r="R12452">
            <v>0</v>
          </cell>
        </row>
        <row r="12453">
          <cell r="R12453">
            <v>0</v>
          </cell>
        </row>
        <row r="12454">
          <cell r="R12454">
            <v>0</v>
          </cell>
        </row>
        <row r="12455">
          <cell r="R12455">
            <v>0</v>
          </cell>
        </row>
        <row r="12456">
          <cell r="R12456">
            <v>0</v>
          </cell>
        </row>
        <row r="12457">
          <cell r="R12457">
            <v>0</v>
          </cell>
        </row>
        <row r="12458">
          <cell r="R12458">
            <v>0</v>
          </cell>
        </row>
        <row r="12459">
          <cell r="R12459">
            <v>0</v>
          </cell>
        </row>
        <row r="12460">
          <cell r="R12460">
            <v>0</v>
          </cell>
        </row>
        <row r="12461">
          <cell r="R12461">
            <v>0</v>
          </cell>
        </row>
        <row r="12462">
          <cell r="R12462">
            <v>0</v>
          </cell>
        </row>
        <row r="12463">
          <cell r="R12463">
            <v>0</v>
          </cell>
        </row>
        <row r="12464">
          <cell r="R12464">
            <v>0</v>
          </cell>
        </row>
        <row r="12465">
          <cell r="R12465">
            <v>0</v>
          </cell>
        </row>
        <row r="12466">
          <cell r="R12466">
            <v>0</v>
          </cell>
        </row>
        <row r="12467">
          <cell r="R12467">
            <v>0</v>
          </cell>
        </row>
        <row r="12468">
          <cell r="R12468">
            <v>0</v>
          </cell>
        </row>
        <row r="12469">
          <cell r="R12469">
            <v>0</v>
          </cell>
        </row>
        <row r="12470">
          <cell r="R12470">
            <v>0</v>
          </cell>
        </row>
        <row r="12471">
          <cell r="R12471">
            <v>0</v>
          </cell>
        </row>
        <row r="12472">
          <cell r="R12472">
            <v>0</v>
          </cell>
        </row>
        <row r="12473">
          <cell r="R12473">
            <v>0</v>
          </cell>
        </row>
        <row r="12474">
          <cell r="R12474">
            <v>0</v>
          </cell>
        </row>
        <row r="12475">
          <cell r="R12475">
            <v>0</v>
          </cell>
        </row>
        <row r="12476">
          <cell r="R12476">
            <v>0</v>
          </cell>
        </row>
        <row r="12477">
          <cell r="R12477">
            <v>0</v>
          </cell>
        </row>
        <row r="12478">
          <cell r="R12478">
            <v>0</v>
          </cell>
        </row>
        <row r="12479">
          <cell r="R12479">
            <v>0</v>
          </cell>
        </row>
        <row r="12480">
          <cell r="R12480">
            <v>0</v>
          </cell>
        </row>
        <row r="12481">
          <cell r="R12481">
            <v>0</v>
          </cell>
        </row>
        <row r="12482">
          <cell r="R12482">
            <v>0</v>
          </cell>
        </row>
        <row r="12483">
          <cell r="R12483">
            <v>0</v>
          </cell>
        </row>
        <row r="12484">
          <cell r="R12484">
            <v>0</v>
          </cell>
        </row>
        <row r="12485">
          <cell r="R12485">
            <v>0</v>
          </cell>
        </row>
        <row r="12486">
          <cell r="R12486">
            <v>0</v>
          </cell>
        </row>
        <row r="12487">
          <cell r="R12487">
            <v>0</v>
          </cell>
        </row>
        <row r="12488">
          <cell r="R12488">
            <v>0</v>
          </cell>
        </row>
        <row r="12489">
          <cell r="R12489">
            <v>0</v>
          </cell>
        </row>
        <row r="12490">
          <cell r="R12490">
            <v>0</v>
          </cell>
        </row>
        <row r="12491">
          <cell r="R12491">
            <v>0</v>
          </cell>
        </row>
        <row r="12492">
          <cell r="R12492">
            <v>0</v>
          </cell>
        </row>
        <row r="12493">
          <cell r="R12493">
            <v>0</v>
          </cell>
        </row>
        <row r="12494">
          <cell r="R12494">
            <v>0</v>
          </cell>
        </row>
        <row r="12495">
          <cell r="R12495">
            <v>0</v>
          </cell>
        </row>
        <row r="12496">
          <cell r="R12496">
            <v>0</v>
          </cell>
        </row>
        <row r="12497">
          <cell r="R12497">
            <v>0</v>
          </cell>
        </row>
        <row r="12498">
          <cell r="R12498">
            <v>0</v>
          </cell>
        </row>
        <row r="12499">
          <cell r="R12499">
            <v>0</v>
          </cell>
        </row>
        <row r="12500">
          <cell r="R12500">
            <v>0</v>
          </cell>
        </row>
        <row r="12501">
          <cell r="R12501">
            <v>0</v>
          </cell>
        </row>
        <row r="12502">
          <cell r="R12502">
            <v>0</v>
          </cell>
        </row>
        <row r="12503">
          <cell r="R12503">
            <v>0</v>
          </cell>
        </row>
        <row r="12504">
          <cell r="R12504">
            <v>0</v>
          </cell>
        </row>
        <row r="12505">
          <cell r="R12505">
            <v>0</v>
          </cell>
        </row>
        <row r="12506">
          <cell r="R12506">
            <v>0</v>
          </cell>
        </row>
        <row r="12507">
          <cell r="R12507">
            <v>0</v>
          </cell>
        </row>
        <row r="12508">
          <cell r="R12508">
            <v>0</v>
          </cell>
        </row>
        <row r="12509">
          <cell r="R12509">
            <v>0</v>
          </cell>
        </row>
        <row r="12510">
          <cell r="R12510">
            <v>0</v>
          </cell>
        </row>
        <row r="12511">
          <cell r="R12511">
            <v>0</v>
          </cell>
        </row>
        <row r="12512">
          <cell r="R12512">
            <v>0</v>
          </cell>
        </row>
        <row r="12513">
          <cell r="R12513">
            <v>0</v>
          </cell>
        </row>
        <row r="12514">
          <cell r="R12514">
            <v>0</v>
          </cell>
        </row>
        <row r="12515">
          <cell r="R12515">
            <v>0</v>
          </cell>
        </row>
        <row r="12516">
          <cell r="R12516">
            <v>0</v>
          </cell>
        </row>
        <row r="12517">
          <cell r="R12517">
            <v>0</v>
          </cell>
        </row>
        <row r="12518">
          <cell r="R12518">
            <v>0</v>
          </cell>
        </row>
        <row r="12519">
          <cell r="R12519">
            <v>0</v>
          </cell>
        </row>
        <row r="12520">
          <cell r="R12520">
            <v>0</v>
          </cell>
        </row>
        <row r="12521">
          <cell r="R12521">
            <v>0</v>
          </cell>
        </row>
        <row r="12522">
          <cell r="R12522">
            <v>0</v>
          </cell>
        </row>
        <row r="12523">
          <cell r="R12523">
            <v>0</v>
          </cell>
        </row>
        <row r="12524">
          <cell r="R12524">
            <v>0</v>
          </cell>
        </row>
        <row r="12525">
          <cell r="R12525">
            <v>0</v>
          </cell>
        </row>
        <row r="12526">
          <cell r="R12526">
            <v>0</v>
          </cell>
        </row>
        <row r="12527">
          <cell r="R12527">
            <v>0</v>
          </cell>
        </row>
        <row r="12528">
          <cell r="R12528">
            <v>0</v>
          </cell>
        </row>
        <row r="12529">
          <cell r="R12529">
            <v>0</v>
          </cell>
        </row>
        <row r="12530">
          <cell r="R12530">
            <v>0</v>
          </cell>
        </row>
        <row r="12531">
          <cell r="R12531">
            <v>0</v>
          </cell>
        </row>
        <row r="12532">
          <cell r="R12532">
            <v>0</v>
          </cell>
        </row>
        <row r="12533">
          <cell r="R12533">
            <v>0</v>
          </cell>
        </row>
        <row r="12534">
          <cell r="R12534">
            <v>0</v>
          </cell>
        </row>
        <row r="12535">
          <cell r="R12535">
            <v>0</v>
          </cell>
        </row>
        <row r="12536">
          <cell r="R12536">
            <v>0</v>
          </cell>
        </row>
        <row r="12537">
          <cell r="R12537">
            <v>0</v>
          </cell>
        </row>
        <row r="12538">
          <cell r="R12538">
            <v>0</v>
          </cell>
        </row>
        <row r="12539">
          <cell r="R12539">
            <v>0</v>
          </cell>
        </row>
        <row r="12540">
          <cell r="R12540">
            <v>0</v>
          </cell>
        </row>
        <row r="12541">
          <cell r="R12541">
            <v>0</v>
          </cell>
        </row>
        <row r="12542">
          <cell r="R12542">
            <v>0</v>
          </cell>
        </row>
        <row r="12543">
          <cell r="R12543">
            <v>0</v>
          </cell>
        </row>
        <row r="12544">
          <cell r="R12544">
            <v>0</v>
          </cell>
        </row>
        <row r="12545">
          <cell r="R12545">
            <v>0</v>
          </cell>
        </row>
        <row r="12546">
          <cell r="R12546">
            <v>0</v>
          </cell>
        </row>
        <row r="12547">
          <cell r="R12547">
            <v>0</v>
          </cell>
        </row>
        <row r="12548">
          <cell r="R12548">
            <v>0</v>
          </cell>
        </row>
        <row r="12549">
          <cell r="R12549">
            <v>0</v>
          </cell>
        </row>
        <row r="12550">
          <cell r="R12550">
            <v>0</v>
          </cell>
        </row>
        <row r="12551">
          <cell r="R12551">
            <v>0</v>
          </cell>
        </row>
        <row r="12552">
          <cell r="R12552">
            <v>0</v>
          </cell>
        </row>
        <row r="12553">
          <cell r="R12553">
            <v>0</v>
          </cell>
        </row>
        <row r="12554">
          <cell r="R12554">
            <v>0</v>
          </cell>
        </row>
        <row r="12555">
          <cell r="R12555">
            <v>0</v>
          </cell>
        </row>
        <row r="12556">
          <cell r="R12556">
            <v>0</v>
          </cell>
        </row>
        <row r="12557">
          <cell r="R12557">
            <v>0</v>
          </cell>
        </row>
        <row r="12558">
          <cell r="R12558">
            <v>0</v>
          </cell>
        </row>
        <row r="12559">
          <cell r="R12559">
            <v>0</v>
          </cell>
        </row>
        <row r="12560">
          <cell r="R12560">
            <v>0</v>
          </cell>
        </row>
        <row r="12561">
          <cell r="R12561">
            <v>0</v>
          </cell>
        </row>
        <row r="12562">
          <cell r="R12562">
            <v>0</v>
          </cell>
        </row>
        <row r="12563">
          <cell r="R12563">
            <v>0</v>
          </cell>
        </row>
        <row r="12564">
          <cell r="R12564">
            <v>0</v>
          </cell>
        </row>
        <row r="12565">
          <cell r="R12565">
            <v>0</v>
          </cell>
        </row>
        <row r="12566">
          <cell r="R12566">
            <v>0</v>
          </cell>
        </row>
        <row r="12567">
          <cell r="R12567">
            <v>0</v>
          </cell>
        </row>
        <row r="12568">
          <cell r="R12568">
            <v>0</v>
          </cell>
        </row>
        <row r="12569">
          <cell r="R12569">
            <v>0</v>
          </cell>
        </row>
        <row r="12570">
          <cell r="R12570">
            <v>0</v>
          </cell>
        </row>
        <row r="12571">
          <cell r="R12571">
            <v>0</v>
          </cell>
        </row>
        <row r="12572">
          <cell r="R12572">
            <v>0</v>
          </cell>
        </row>
        <row r="12573">
          <cell r="R12573">
            <v>0</v>
          </cell>
        </row>
        <row r="12574">
          <cell r="R12574">
            <v>0</v>
          </cell>
        </row>
        <row r="12575">
          <cell r="R12575">
            <v>0</v>
          </cell>
        </row>
        <row r="12576">
          <cell r="R12576">
            <v>0</v>
          </cell>
        </row>
        <row r="12577">
          <cell r="R12577">
            <v>0</v>
          </cell>
        </row>
        <row r="12578">
          <cell r="R12578">
            <v>0</v>
          </cell>
        </row>
        <row r="12579">
          <cell r="R12579">
            <v>0</v>
          </cell>
        </row>
        <row r="12580">
          <cell r="R12580">
            <v>0</v>
          </cell>
        </row>
        <row r="12581">
          <cell r="R12581">
            <v>0</v>
          </cell>
        </row>
        <row r="12582">
          <cell r="R12582">
            <v>0</v>
          </cell>
        </row>
        <row r="12583">
          <cell r="R12583">
            <v>0</v>
          </cell>
        </row>
        <row r="12584">
          <cell r="R12584">
            <v>0</v>
          </cell>
        </row>
        <row r="12585">
          <cell r="R12585">
            <v>0</v>
          </cell>
        </row>
        <row r="12586">
          <cell r="R12586">
            <v>0</v>
          </cell>
        </row>
        <row r="12587">
          <cell r="R12587">
            <v>0</v>
          </cell>
        </row>
        <row r="12588">
          <cell r="R12588">
            <v>0</v>
          </cell>
        </row>
        <row r="12589">
          <cell r="R12589">
            <v>0</v>
          </cell>
        </row>
        <row r="12590">
          <cell r="R12590">
            <v>0</v>
          </cell>
        </row>
        <row r="12591">
          <cell r="R12591">
            <v>0</v>
          </cell>
        </row>
        <row r="12592">
          <cell r="R12592">
            <v>0</v>
          </cell>
        </row>
        <row r="12593">
          <cell r="R12593">
            <v>0</v>
          </cell>
        </row>
        <row r="12594">
          <cell r="R12594">
            <v>0</v>
          </cell>
        </row>
        <row r="12595">
          <cell r="R12595">
            <v>0</v>
          </cell>
        </row>
        <row r="12596">
          <cell r="R12596">
            <v>0</v>
          </cell>
        </row>
        <row r="12597">
          <cell r="R12597">
            <v>0</v>
          </cell>
        </row>
        <row r="12598">
          <cell r="R12598">
            <v>0</v>
          </cell>
        </row>
        <row r="12599">
          <cell r="R12599">
            <v>0</v>
          </cell>
        </row>
        <row r="12600">
          <cell r="R12600">
            <v>0</v>
          </cell>
        </row>
        <row r="12601">
          <cell r="R12601">
            <v>0</v>
          </cell>
        </row>
        <row r="12602">
          <cell r="R12602">
            <v>0</v>
          </cell>
        </row>
        <row r="12603">
          <cell r="R12603">
            <v>0</v>
          </cell>
        </row>
        <row r="12604">
          <cell r="R12604">
            <v>0</v>
          </cell>
        </row>
        <row r="12605">
          <cell r="R12605">
            <v>0</v>
          </cell>
        </row>
        <row r="12606">
          <cell r="R12606">
            <v>0</v>
          </cell>
        </row>
        <row r="12607">
          <cell r="R12607">
            <v>0</v>
          </cell>
        </row>
        <row r="12608">
          <cell r="R12608">
            <v>0</v>
          </cell>
        </row>
        <row r="12609">
          <cell r="R12609">
            <v>0</v>
          </cell>
        </row>
        <row r="12610">
          <cell r="R12610">
            <v>0</v>
          </cell>
        </row>
        <row r="12611">
          <cell r="R12611">
            <v>0</v>
          </cell>
        </row>
        <row r="12612">
          <cell r="R12612">
            <v>0</v>
          </cell>
        </row>
        <row r="12613">
          <cell r="R12613">
            <v>0</v>
          </cell>
        </row>
        <row r="12614">
          <cell r="R12614">
            <v>0</v>
          </cell>
        </row>
        <row r="12615">
          <cell r="R12615">
            <v>0</v>
          </cell>
        </row>
        <row r="12616">
          <cell r="R12616">
            <v>0</v>
          </cell>
        </row>
        <row r="12617">
          <cell r="R12617">
            <v>0</v>
          </cell>
        </row>
        <row r="12618">
          <cell r="R12618">
            <v>0</v>
          </cell>
        </row>
        <row r="12619">
          <cell r="R12619">
            <v>0</v>
          </cell>
        </row>
        <row r="12620">
          <cell r="R12620">
            <v>0</v>
          </cell>
        </row>
        <row r="12621">
          <cell r="R12621">
            <v>0</v>
          </cell>
        </row>
        <row r="12622">
          <cell r="R12622">
            <v>0</v>
          </cell>
        </row>
        <row r="12623">
          <cell r="R12623">
            <v>0</v>
          </cell>
        </row>
        <row r="12624">
          <cell r="R12624">
            <v>0</v>
          </cell>
        </row>
        <row r="12625">
          <cell r="R12625">
            <v>0</v>
          </cell>
        </row>
        <row r="12626">
          <cell r="R12626">
            <v>0</v>
          </cell>
        </row>
        <row r="12627">
          <cell r="R12627">
            <v>0</v>
          </cell>
        </row>
        <row r="12628">
          <cell r="R12628">
            <v>0</v>
          </cell>
        </row>
        <row r="12629">
          <cell r="R12629">
            <v>0</v>
          </cell>
        </row>
        <row r="12630">
          <cell r="R12630">
            <v>0</v>
          </cell>
        </row>
        <row r="12631">
          <cell r="R12631">
            <v>0</v>
          </cell>
        </row>
        <row r="12632">
          <cell r="R12632">
            <v>0</v>
          </cell>
        </row>
        <row r="12633">
          <cell r="R12633">
            <v>0</v>
          </cell>
        </row>
        <row r="12634">
          <cell r="R12634">
            <v>0</v>
          </cell>
        </row>
        <row r="12635">
          <cell r="R12635">
            <v>0</v>
          </cell>
        </row>
        <row r="12636">
          <cell r="R12636">
            <v>0</v>
          </cell>
        </row>
        <row r="12637">
          <cell r="R12637">
            <v>0</v>
          </cell>
        </row>
        <row r="12638">
          <cell r="R12638">
            <v>0</v>
          </cell>
        </row>
        <row r="12639">
          <cell r="R12639">
            <v>0</v>
          </cell>
        </row>
        <row r="12640">
          <cell r="R12640">
            <v>0</v>
          </cell>
        </row>
        <row r="12641">
          <cell r="R12641">
            <v>0</v>
          </cell>
        </row>
        <row r="12642">
          <cell r="R12642">
            <v>0</v>
          </cell>
        </row>
        <row r="12643">
          <cell r="R12643">
            <v>0</v>
          </cell>
        </row>
        <row r="12644">
          <cell r="R12644">
            <v>0</v>
          </cell>
        </row>
        <row r="12645">
          <cell r="R12645">
            <v>0</v>
          </cell>
        </row>
        <row r="12646">
          <cell r="R12646">
            <v>0</v>
          </cell>
        </row>
        <row r="12647">
          <cell r="R12647">
            <v>0</v>
          </cell>
        </row>
        <row r="12648">
          <cell r="R12648">
            <v>0</v>
          </cell>
        </row>
        <row r="12649">
          <cell r="R12649">
            <v>0</v>
          </cell>
        </row>
        <row r="12650">
          <cell r="R12650">
            <v>0</v>
          </cell>
        </row>
        <row r="12651">
          <cell r="R12651">
            <v>0</v>
          </cell>
        </row>
        <row r="12652">
          <cell r="R12652">
            <v>0</v>
          </cell>
        </row>
        <row r="12653">
          <cell r="R12653">
            <v>0</v>
          </cell>
        </row>
        <row r="12654">
          <cell r="R12654">
            <v>0</v>
          </cell>
        </row>
        <row r="12655">
          <cell r="R12655">
            <v>0</v>
          </cell>
        </row>
        <row r="12656">
          <cell r="R12656">
            <v>0</v>
          </cell>
        </row>
        <row r="12657">
          <cell r="R12657">
            <v>0</v>
          </cell>
        </row>
        <row r="12658">
          <cell r="R12658">
            <v>0</v>
          </cell>
        </row>
        <row r="12659">
          <cell r="R12659">
            <v>0</v>
          </cell>
        </row>
        <row r="12660">
          <cell r="R12660">
            <v>0</v>
          </cell>
        </row>
        <row r="12661">
          <cell r="R12661">
            <v>0</v>
          </cell>
        </row>
        <row r="12662">
          <cell r="R12662">
            <v>0</v>
          </cell>
        </row>
        <row r="12663">
          <cell r="R12663">
            <v>0</v>
          </cell>
        </row>
        <row r="12664">
          <cell r="R12664">
            <v>0</v>
          </cell>
        </row>
        <row r="12665">
          <cell r="R12665">
            <v>0</v>
          </cell>
        </row>
        <row r="12666">
          <cell r="R12666">
            <v>0</v>
          </cell>
        </row>
        <row r="12667">
          <cell r="R12667">
            <v>0</v>
          </cell>
        </row>
        <row r="12668">
          <cell r="R12668">
            <v>0</v>
          </cell>
        </row>
        <row r="12669">
          <cell r="R12669">
            <v>0</v>
          </cell>
        </row>
        <row r="12670">
          <cell r="R12670">
            <v>0</v>
          </cell>
        </row>
        <row r="12671">
          <cell r="R12671">
            <v>0</v>
          </cell>
        </row>
        <row r="12672">
          <cell r="R12672">
            <v>0</v>
          </cell>
        </row>
        <row r="12673">
          <cell r="R12673">
            <v>0</v>
          </cell>
        </row>
        <row r="12674">
          <cell r="R12674">
            <v>0</v>
          </cell>
        </row>
        <row r="12675">
          <cell r="R12675">
            <v>0</v>
          </cell>
        </row>
        <row r="12676">
          <cell r="R12676">
            <v>0</v>
          </cell>
        </row>
        <row r="12677">
          <cell r="R12677">
            <v>0</v>
          </cell>
        </row>
        <row r="12678">
          <cell r="R12678">
            <v>0</v>
          </cell>
        </row>
        <row r="12679">
          <cell r="R12679">
            <v>0</v>
          </cell>
        </row>
        <row r="12680">
          <cell r="R12680">
            <v>0</v>
          </cell>
        </row>
        <row r="12681">
          <cell r="R12681">
            <v>0</v>
          </cell>
        </row>
        <row r="12682">
          <cell r="R12682">
            <v>0</v>
          </cell>
        </row>
        <row r="12683">
          <cell r="R12683">
            <v>0</v>
          </cell>
        </row>
        <row r="12684">
          <cell r="R12684">
            <v>0</v>
          </cell>
        </row>
        <row r="12685">
          <cell r="R12685">
            <v>0</v>
          </cell>
        </row>
        <row r="12686">
          <cell r="R12686">
            <v>0</v>
          </cell>
        </row>
        <row r="12687">
          <cell r="R12687">
            <v>0</v>
          </cell>
        </row>
        <row r="12688">
          <cell r="R12688">
            <v>0</v>
          </cell>
        </row>
        <row r="12689">
          <cell r="R12689">
            <v>0</v>
          </cell>
        </row>
        <row r="12690">
          <cell r="R12690">
            <v>0</v>
          </cell>
        </row>
        <row r="12691">
          <cell r="R12691">
            <v>0</v>
          </cell>
        </row>
        <row r="12692">
          <cell r="R12692">
            <v>0</v>
          </cell>
        </row>
        <row r="12693">
          <cell r="R12693">
            <v>0</v>
          </cell>
        </row>
        <row r="12694">
          <cell r="R12694">
            <v>0</v>
          </cell>
        </row>
        <row r="12695">
          <cell r="R12695">
            <v>0</v>
          </cell>
        </row>
        <row r="12696">
          <cell r="R12696">
            <v>0</v>
          </cell>
        </row>
        <row r="12697">
          <cell r="R12697">
            <v>0</v>
          </cell>
        </row>
        <row r="12698">
          <cell r="R12698">
            <v>0</v>
          </cell>
        </row>
        <row r="12699">
          <cell r="R12699">
            <v>0</v>
          </cell>
        </row>
        <row r="12700">
          <cell r="R12700">
            <v>0</v>
          </cell>
        </row>
        <row r="12701">
          <cell r="R12701">
            <v>0</v>
          </cell>
        </row>
        <row r="12702">
          <cell r="R12702">
            <v>0</v>
          </cell>
        </row>
        <row r="12703">
          <cell r="R12703">
            <v>0</v>
          </cell>
        </row>
        <row r="12704">
          <cell r="R12704">
            <v>0</v>
          </cell>
        </row>
        <row r="12705">
          <cell r="R12705">
            <v>0</v>
          </cell>
        </row>
        <row r="12706">
          <cell r="R12706">
            <v>0</v>
          </cell>
        </row>
        <row r="12707">
          <cell r="R12707">
            <v>0</v>
          </cell>
        </row>
        <row r="12708">
          <cell r="R12708">
            <v>0</v>
          </cell>
        </row>
        <row r="12709">
          <cell r="R12709">
            <v>0</v>
          </cell>
        </row>
        <row r="12710">
          <cell r="R12710">
            <v>0</v>
          </cell>
        </row>
        <row r="12711">
          <cell r="R12711">
            <v>0</v>
          </cell>
        </row>
        <row r="12712">
          <cell r="R12712">
            <v>0</v>
          </cell>
        </row>
        <row r="12713">
          <cell r="R12713">
            <v>0</v>
          </cell>
        </row>
        <row r="12714">
          <cell r="R12714">
            <v>0</v>
          </cell>
        </row>
        <row r="12715">
          <cell r="R12715">
            <v>0</v>
          </cell>
        </row>
        <row r="12716">
          <cell r="R12716">
            <v>0</v>
          </cell>
        </row>
        <row r="12717">
          <cell r="R12717">
            <v>0</v>
          </cell>
        </row>
        <row r="12718">
          <cell r="R12718">
            <v>0</v>
          </cell>
        </row>
        <row r="12719">
          <cell r="R12719">
            <v>0</v>
          </cell>
        </row>
        <row r="12720">
          <cell r="R12720">
            <v>0</v>
          </cell>
        </row>
        <row r="12721">
          <cell r="R12721">
            <v>0</v>
          </cell>
        </row>
        <row r="12722">
          <cell r="R12722">
            <v>0</v>
          </cell>
        </row>
        <row r="12723">
          <cell r="R12723">
            <v>0</v>
          </cell>
        </row>
        <row r="12724">
          <cell r="R12724">
            <v>0</v>
          </cell>
        </row>
        <row r="12725">
          <cell r="R12725">
            <v>0</v>
          </cell>
        </row>
        <row r="12726">
          <cell r="R12726">
            <v>0</v>
          </cell>
        </row>
        <row r="12727">
          <cell r="R12727">
            <v>0</v>
          </cell>
        </row>
        <row r="12728">
          <cell r="R12728">
            <v>0</v>
          </cell>
        </row>
        <row r="12729">
          <cell r="R12729">
            <v>0</v>
          </cell>
        </row>
        <row r="12730">
          <cell r="R12730">
            <v>0</v>
          </cell>
        </row>
        <row r="12731">
          <cell r="R12731">
            <v>0</v>
          </cell>
        </row>
        <row r="12732">
          <cell r="R12732">
            <v>0</v>
          </cell>
        </row>
        <row r="12733">
          <cell r="R12733">
            <v>0</v>
          </cell>
        </row>
        <row r="12734">
          <cell r="R12734">
            <v>0</v>
          </cell>
        </row>
        <row r="12735">
          <cell r="R12735">
            <v>0</v>
          </cell>
        </row>
        <row r="12736">
          <cell r="R12736">
            <v>0</v>
          </cell>
        </row>
        <row r="12737">
          <cell r="R12737">
            <v>0</v>
          </cell>
        </row>
        <row r="12738">
          <cell r="R12738">
            <v>0</v>
          </cell>
        </row>
        <row r="12739">
          <cell r="R12739">
            <v>0</v>
          </cell>
        </row>
        <row r="12740">
          <cell r="R12740">
            <v>0</v>
          </cell>
        </row>
        <row r="12741">
          <cell r="R12741">
            <v>0</v>
          </cell>
        </row>
        <row r="12742">
          <cell r="R12742">
            <v>0</v>
          </cell>
        </row>
        <row r="12743">
          <cell r="R12743">
            <v>0</v>
          </cell>
        </row>
        <row r="12744">
          <cell r="R12744">
            <v>0</v>
          </cell>
        </row>
        <row r="12745">
          <cell r="R12745">
            <v>0</v>
          </cell>
        </row>
        <row r="12746">
          <cell r="R12746">
            <v>0</v>
          </cell>
        </row>
        <row r="12747">
          <cell r="R12747">
            <v>0</v>
          </cell>
        </row>
        <row r="12748">
          <cell r="R12748">
            <v>0</v>
          </cell>
        </row>
        <row r="12749">
          <cell r="R12749">
            <v>0</v>
          </cell>
        </row>
        <row r="12750">
          <cell r="R12750">
            <v>0</v>
          </cell>
        </row>
        <row r="12751">
          <cell r="R12751">
            <v>0</v>
          </cell>
        </row>
        <row r="12752">
          <cell r="R12752">
            <v>0</v>
          </cell>
        </row>
        <row r="12753">
          <cell r="R12753">
            <v>0</v>
          </cell>
        </row>
        <row r="12754">
          <cell r="R12754">
            <v>0</v>
          </cell>
        </row>
        <row r="12755">
          <cell r="R12755">
            <v>0</v>
          </cell>
        </row>
        <row r="12756">
          <cell r="R12756">
            <v>0</v>
          </cell>
        </row>
        <row r="12757">
          <cell r="R12757">
            <v>0</v>
          </cell>
        </row>
        <row r="12758">
          <cell r="R12758">
            <v>0</v>
          </cell>
        </row>
        <row r="12759">
          <cell r="R12759">
            <v>0</v>
          </cell>
        </row>
        <row r="12760">
          <cell r="R12760">
            <v>0</v>
          </cell>
        </row>
        <row r="12761">
          <cell r="R12761">
            <v>0</v>
          </cell>
        </row>
        <row r="12762">
          <cell r="R12762">
            <v>0</v>
          </cell>
        </row>
        <row r="12763">
          <cell r="R12763">
            <v>0</v>
          </cell>
        </row>
        <row r="12764">
          <cell r="R12764">
            <v>0</v>
          </cell>
        </row>
        <row r="12765">
          <cell r="R12765">
            <v>0</v>
          </cell>
        </row>
        <row r="12766">
          <cell r="R12766">
            <v>0</v>
          </cell>
        </row>
        <row r="12767">
          <cell r="R12767">
            <v>0</v>
          </cell>
        </row>
        <row r="12768">
          <cell r="R12768">
            <v>0</v>
          </cell>
        </row>
        <row r="12769">
          <cell r="R12769">
            <v>0</v>
          </cell>
        </row>
        <row r="12770">
          <cell r="R12770">
            <v>0</v>
          </cell>
        </row>
        <row r="12771">
          <cell r="R12771">
            <v>0</v>
          </cell>
        </row>
        <row r="12772">
          <cell r="R12772">
            <v>0</v>
          </cell>
        </row>
        <row r="12773">
          <cell r="R12773">
            <v>0</v>
          </cell>
        </row>
        <row r="12774">
          <cell r="R12774">
            <v>0</v>
          </cell>
        </row>
        <row r="12775">
          <cell r="R12775">
            <v>0</v>
          </cell>
        </row>
        <row r="12776">
          <cell r="R12776">
            <v>0</v>
          </cell>
        </row>
        <row r="12777">
          <cell r="R12777">
            <v>0</v>
          </cell>
        </row>
        <row r="12778">
          <cell r="R12778">
            <v>0</v>
          </cell>
        </row>
        <row r="12779">
          <cell r="R12779">
            <v>0</v>
          </cell>
        </row>
        <row r="12780">
          <cell r="R12780">
            <v>0</v>
          </cell>
        </row>
        <row r="12781">
          <cell r="R12781">
            <v>0</v>
          </cell>
        </row>
        <row r="12782">
          <cell r="R12782">
            <v>0</v>
          </cell>
        </row>
        <row r="12783">
          <cell r="R12783">
            <v>0</v>
          </cell>
        </row>
        <row r="12784">
          <cell r="R12784">
            <v>0</v>
          </cell>
        </row>
        <row r="12785">
          <cell r="R12785">
            <v>0</v>
          </cell>
        </row>
        <row r="12786">
          <cell r="R12786">
            <v>0</v>
          </cell>
        </row>
        <row r="12787">
          <cell r="R12787">
            <v>0</v>
          </cell>
        </row>
        <row r="12788">
          <cell r="R12788">
            <v>0</v>
          </cell>
        </row>
        <row r="12789">
          <cell r="R12789">
            <v>0</v>
          </cell>
        </row>
        <row r="12790">
          <cell r="R12790">
            <v>0</v>
          </cell>
        </row>
        <row r="12791">
          <cell r="R12791">
            <v>0</v>
          </cell>
        </row>
        <row r="12792">
          <cell r="R12792">
            <v>0</v>
          </cell>
        </row>
        <row r="12793">
          <cell r="R12793">
            <v>0</v>
          </cell>
        </row>
        <row r="12794">
          <cell r="R12794">
            <v>0</v>
          </cell>
        </row>
        <row r="12795">
          <cell r="R12795">
            <v>0</v>
          </cell>
        </row>
        <row r="12796">
          <cell r="R12796">
            <v>0</v>
          </cell>
        </row>
        <row r="12797">
          <cell r="R12797">
            <v>0</v>
          </cell>
        </row>
        <row r="12798">
          <cell r="R12798">
            <v>0</v>
          </cell>
        </row>
        <row r="12799">
          <cell r="R12799">
            <v>0</v>
          </cell>
        </row>
        <row r="12800">
          <cell r="R12800">
            <v>0</v>
          </cell>
        </row>
        <row r="12801">
          <cell r="R12801">
            <v>0</v>
          </cell>
        </row>
        <row r="12802">
          <cell r="R12802">
            <v>0</v>
          </cell>
        </row>
        <row r="12803">
          <cell r="R12803">
            <v>0</v>
          </cell>
        </row>
        <row r="12804">
          <cell r="R12804">
            <v>0</v>
          </cell>
        </row>
        <row r="12805">
          <cell r="R12805">
            <v>0</v>
          </cell>
        </row>
        <row r="12806">
          <cell r="R12806">
            <v>0</v>
          </cell>
        </row>
        <row r="12807">
          <cell r="R12807">
            <v>0</v>
          </cell>
        </row>
        <row r="12808">
          <cell r="R12808">
            <v>0</v>
          </cell>
        </row>
        <row r="12809">
          <cell r="R12809">
            <v>0</v>
          </cell>
        </row>
        <row r="12810">
          <cell r="R12810">
            <v>0</v>
          </cell>
        </row>
        <row r="12811">
          <cell r="R12811">
            <v>0</v>
          </cell>
        </row>
        <row r="12812">
          <cell r="R12812">
            <v>0</v>
          </cell>
        </row>
        <row r="12813">
          <cell r="R12813">
            <v>0</v>
          </cell>
        </row>
        <row r="12814">
          <cell r="R12814">
            <v>0</v>
          </cell>
        </row>
        <row r="12815">
          <cell r="R12815">
            <v>0</v>
          </cell>
        </row>
        <row r="12816">
          <cell r="R12816">
            <v>0</v>
          </cell>
        </row>
        <row r="12817">
          <cell r="R12817">
            <v>0</v>
          </cell>
        </row>
        <row r="12818">
          <cell r="R12818">
            <v>0</v>
          </cell>
        </row>
        <row r="12819">
          <cell r="R12819">
            <v>0</v>
          </cell>
        </row>
        <row r="12820">
          <cell r="R12820">
            <v>0</v>
          </cell>
        </row>
        <row r="12821">
          <cell r="R12821">
            <v>0</v>
          </cell>
        </row>
        <row r="12822">
          <cell r="R12822">
            <v>0</v>
          </cell>
        </row>
        <row r="12823">
          <cell r="R12823">
            <v>0</v>
          </cell>
        </row>
        <row r="12824">
          <cell r="R12824">
            <v>0</v>
          </cell>
        </row>
        <row r="12825">
          <cell r="R12825">
            <v>0</v>
          </cell>
        </row>
        <row r="12826">
          <cell r="R12826">
            <v>0</v>
          </cell>
        </row>
        <row r="12827">
          <cell r="R12827">
            <v>0</v>
          </cell>
        </row>
        <row r="12828">
          <cell r="R12828">
            <v>0</v>
          </cell>
        </row>
        <row r="12829">
          <cell r="R12829">
            <v>0</v>
          </cell>
        </row>
        <row r="12830">
          <cell r="R12830">
            <v>0</v>
          </cell>
        </row>
        <row r="12831">
          <cell r="R12831">
            <v>0</v>
          </cell>
        </row>
        <row r="12832">
          <cell r="R12832">
            <v>0</v>
          </cell>
        </row>
        <row r="12833">
          <cell r="R12833">
            <v>0</v>
          </cell>
        </row>
        <row r="12834">
          <cell r="R12834">
            <v>0</v>
          </cell>
        </row>
        <row r="12835">
          <cell r="R12835">
            <v>0</v>
          </cell>
        </row>
        <row r="12836">
          <cell r="R12836">
            <v>0</v>
          </cell>
        </row>
        <row r="12837">
          <cell r="R12837">
            <v>0</v>
          </cell>
        </row>
        <row r="12838">
          <cell r="R12838">
            <v>0</v>
          </cell>
        </row>
        <row r="12839">
          <cell r="R12839">
            <v>0</v>
          </cell>
        </row>
        <row r="12840">
          <cell r="R12840">
            <v>0</v>
          </cell>
        </row>
        <row r="12841">
          <cell r="R12841">
            <v>0</v>
          </cell>
        </row>
        <row r="12842">
          <cell r="R12842">
            <v>0</v>
          </cell>
        </row>
        <row r="12843">
          <cell r="R12843">
            <v>0</v>
          </cell>
        </row>
        <row r="12844">
          <cell r="R12844">
            <v>0</v>
          </cell>
        </row>
        <row r="12845">
          <cell r="R12845">
            <v>0</v>
          </cell>
        </row>
        <row r="12846">
          <cell r="R12846">
            <v>0</v>
          </cell>
        </row>
        <row r="12847">
          <cell r="R12847">
            <v>0</v>
          </cell>
        </row>
        <row r="12848">
          <cell r="R12848">
            <v>0</v>
          </cell>
        </row>
        <row r="12849">
          <cell r="R12849">
            <v>0</v>
          </cell>
        </row>
        <row r="12850">
          <cell r="R12850">
            <v>0</v>
          </cell>
        </row>
        <row r="12851">
          <cell r="R12851">
            <v>0</v>
          </cell>
        </row>
        <row r="12852">
          <cell r="R12852">
            <v>0</v>
          </cell>
        </row>
        <row r="12853">
          <cell r="R12853">
            <v>0</v>
          </cell>
        </row>
        <row r="12854">
          <cell r="R12854">
            <v>0</v>
          </cell>
        </row>
        <row r="12855">
          <cell r="R12855">
            <v>0</v>
          </cell>
        </row>
        <row r="12856">
          <cell r="R12856">
            <v>0</v>
          </cell>
        </row>
        <row r="12857">
          <cell r="R12857">
            <v>0</v>
          </cell>
        </row>
        <row r="12858">
          <cell r="R12858">
            <v>0</v>
          </cell>
        </row>
        <row r="12859">
          <cell r="R12859">
            <v>0</v>
          </cell>
        </row>
        <row r="12860">
          <cell r="R12860">
            <v>0</v>
          </cell>
        </row>
        <row r="12861">
          <cell r="R12861">
            <v>0</v>
          </cell>
        </row>
        <row r="12862">
          <cell r="R12862">
            <v>0</v>
          </cell>
        </row>
        <row r="12863">
          <cell r="R12863">
            <v>0</v>
          </cell>
        </row>
        <row r="12864">
          <cell r="R12864">
            <v>0</v>
          </cell>
        </row>
        <row r="12865">
          <cell r="R12865">
            <v>0</v>
          </cell>
        </row>
        <row r="12866">
          <cell r="R12866">
            <v>0</v>
          </cell>
        </row>
        <row r="12867">
          <cell r="R12867">
            <v>0</v>
          </cell>
        </row>
        <row r="12868">
          <cell r="R12868">
            <v>0</v>
          </cell>
        </row>
        <row r="12869">
          <cell r="R12869">
            <v>0</v>
          </cell>
        </row>
        <row r="12870">
          <cell r="R12870">
            <v>0</v>
          </cell>
        </row>
        <row r="12871">
          <cell r="R12871">
            <v>0</v>
          </cell>
        </row>
        <row r="12872">
          <cell r="R12872">
            <v>0</v>
          </cell>
        </row>
        <row r="12873">
          <cell r="R12873">
            <v>0</v>
          </cell>
        </row>
        <row r="12874">
          <cell r="R12874">
            <v>0</v>
          </cell>
        </row>
        <row r="12875">
          <cell r="R12875">
            <v>0</v>
          </cell>
        </row>
        <row r="12876">
          <cell r="R12876">
            <v>0</v>
          </cell>
        </row>
        <row r="12877">
          <cell r="R12877">
            <v>0</v>
          </cell>
        </row>
        <row r="12878">
          <cell r="R12878">
            <v>0</v>
          </cell>
        </row>
        <row r="12879">
          <cell r="R12879">
            <v>0</v>
          </cell>
        </row>
        <row r="12880">
          <cell r="R12880">
            <v>0</v>
          </cell>
        </row>
        <row r="12881">
          <cell r="R12881">
            <v>0</v>
          </cell>
        </row>
        <row r="12882">
          <cell r="R12882">
            <v>0</v>
          </cell>
        </row>
        <row r="12883">
          <cell r="R12883">
            <v>0</v>
          </cell>
        </row>
        <row r="12884">
          <cell r="R12884">
            <v>0</v>
          </cell>
        </row>
        <row r="12885">
          <cell r="R12885">
            <v>0</v>
          </cell>
        </row>
        <row r="12886">
          <cell r="R12886">
            <v>0</v>
          </cell>
        </row>
        <row r="12887">
          <cell r="R12887">
            <v>0</v>
          </cell>
        </row>
        <row r="12888">
          <cell r="R12888">
            <v>0</v>
          </cell>
        </row>
        <row r="12889">
          <cell r="R12889">
            <v>0</v>
          </cell>
        </row>
        <row r="12890">
          <cell r="R12890">
            <v>0</v>
          </cell>
        </row>
        <row r="12891">
          <cell r="R12891">
            <v>0</v>
          </cell>
        </row>
        <row r="12892">
          <cell r="R12892">
            <v>0</v>
          </cell>
        </row>
        <row r="12893">
          <cell r="R12893">
            <v>0</v>
          </cell>
        </row>
        <row r="12894">
          <cell r="R12894">
            <v>0</v>
          </cell>
        </row>
        <row r="12895">
          <cell r="R12895">
            <v>0</v>
          </cell>
        </row>
        <row r="12896">
          <cell r="R12896">
            <v>0</v>
          </cell>
        </row>
        <row r="12897">
          <cell r="R12897">
            <v>0</v>
          </cell>
        </row>
        <row r="12898">
          <cell r="R12898">
            <v>0</v>
          </cell>
        </row>
        <row r="12899">
          <cell r="R12899">
            <v>0</v>
          </cell>
        </row>
        <row r="12900">
          <cell r="R12900">
            <v>0</v>
          </cell>
        </row>
        <row r="12901">
          <cell r="R12901">
            <v>0</v>
          </cell>
        </row>
        <row r="12902">
          <cell r="R12902">
            <v>0</v>
          </cell>
        </row>
        <row r="12903">
          <cell r="R12903">
            <v>0</v>
          </cell>
        </row>
        <row r="12904">
          <cell r="R12904">
            <v>0</v>
          </cell>
        </row>
        <row r="12905">
          <cell r="R12905">
            <v>0</v>
          </cell>
        </row>
        <row r="12906">
          <cell r="R12906">
            <v>0</v>
          </cell>
        </row>
        <row r="12907">
          <cell r="R12907">
            <v>0</v>
          </cell>
        </row>
        <row r="12908">
          <cell r="R12908">
            <v>0</v>
          </cell>
        </row>
        <row r="12909">
          <cell r="R12909">
            <v>0</v>
          </cell>
        </row>
        <row r="12910">
          <cell r="R12910">
            <v>0</v>
          </cell>
        </row>
        <row r="12911">
          <cell r="R12911">
            <v>0</v>
          </cell>
        </row>
        <row r="12912">
          <cell r="R12912">
            <v>0</v>
          </cell>
        </row>
        <row r="12913">
          <cell r="R12913">
            <v>0</v>
          </cell>
        </row>
        <row r="12914">
          <cell r="R12914">
            <v>0</v>
          </cell>
        </row>
        <row r="12915">
          <cell r="R12915">
            <v>0</v>
          </cell>
        </row>
        <row r="12916">
          <cell r="R12916">
            <v>0</v>
          </cell>
        </row>
        <row r="12917">
          <cell r="R12917">
            <v>0</v>
          </cell>
        </row>
        <row r="12918">
          <cell r="R12918">
            <v>0</v>
          </cell>
        </row>
        <row r="12919">
          <cell r="R12919">
            <v>0</v>
          </cell>
        </row>
        <row r="12920">
          <cell r="R12920">
            <v>0</v>
          </cell>
        </row>
        <row r="12921">
          <cell r="R12921">
            <v>0</v>
          </cell>
        </row>
        <row r="12922">
          <cell r="R12922">
            <v>0</v>
          </cell>
        </row>
        <row r="12923">
          <cell r="R12923">
            <v>0</v>
          </cell>
        </row>
        <row r="12924">
          <cell r="R12924">
            <v>0</v>
          </cell>
        </row>
        <row r="12925">
          <cell r="R12925">
            <v>0</v>
          </cell>
        </row>
        <row r="12926">
          <cell r="R12926">
            <v>0</v>
          </cell>
        </row>
        <row r="12927">
          <cell r="R12927">
            <v>0</v>
          </cell>
        </row>
        <row r="12928">
          <cell r="R12928">
            <v>0</v>
          </cell>
        </row>
        <row r="12929">
          <cell r="R12929">
            <v>0</v>
          </cell>
        </row>
        <row r="12930">
          <cell r="R12930">
            <v>0</v>
          </cell>
        </row>
        <row r="12931">
          <cell r="R12931">
            <v>0</v>
          </cell>
        </row>
        <row r="12932">
          <cell r="R12932">
            <v>0</v>
          </cell>
        </row>
        <row r="12933">
          <cell r="R12933">
            <v>0</v>
          </cell>
        </row>
        <row r="12934">
          <cell r="R12934">
            <v>0</v>
          </cell>
        </row>
        <row r="12935">
          <cell r="R12935">
            <v>0</v>
          </cell>
        </row>
        <row r="12936">
          <cell r="R12936">
            <v>0</v>
          </cell>
        </row>
        <row r="12937">
          <cell r="R12937">
            <v>0</v>
          </cell>
        </row>
        <row r="12938">
          <cell r="R12938">
            <v>0</v>
          </cell>
        </row>
        <row r="12939">
          <cell r="R12939">
            <v>0</v>
          </cell>
        </row>
        <row r="12940">
          <cell r="R12940">
            <v>0</v>
          </cell>
        </row>
        <row r="12941">
          <cell r="R12941">
            <v>0</v>
          </cell>
        </row>
        <row r="12942">
          <cell r="R12942">
            <v>0</v>
          </cell>
        </row>
        <row r="12943">
          <cell r="R12943">
            <v>0</v>
          </cell>
        </row>
        <row r="12944">
          <cell r="R12944">
            <v>0</v>
          </cell>
        </row>
        <row r="12945">
          <cell r="R12945">
            <v>0</v>
          </cell>
        </row>
        <row r="12946">
          <cell r="R12946">
            <v>0</v>
          </cell>
        </row>
        <row r="12947">
          <cell r="R12947">
            <v>0</v>
          </cell>
        </row>
        <row r="12948">
          <cell r="R12948">
            <v>0</v>
          </cell>
        </row>
        <row r="12949">
          <cell r="R12949">
            <v>0</v>
          </cell>
        </row>
        <row r="12950">
          <cell r="R12950">
            <v>0</v>
          </cell>
        </row>
        <row r="12951">
          <cell r="R12951">
            <v>0</v>
          </cell>
        </row>
        <row r="12952">
          <cell r="R12952">
            <v>0</v>
          </cell>
        </row>
        <row r="12953">
          <cell r="R12953">
            <v>0</v>
          </cell>
        </row>
        <row r="12954">
          <cell r="R12954">
            <v>0</v>
          </cell>
        </row>
        <row r="12955">
          <cell r="R12955">
            <v>0</v>
          </cell>
        </row>
        <row r="12956">
          <cell r="R12956">
            <v>0</v>
          </cell>
        </row>
        <row r="12957">
          <cell r="R12957">
            <v>0</v>
          </cell>
        </row>
        <row r="12958">
          <cell r="R12958">
            <v>0</v>
          </cell>
        </row>
        <row r="12959">
          <cell r="R12959">
            <v>0</v>
          </cell>
        </row>
        <row r="12960">
          <cell r="R12960">
            <v>0</v>
          </cell>
        </row>
        <row r="12961">
          <cell r="R12961">
            <v>0</v>
          </cell>
        </row>
        <row r="12962">
          <cell r="R12962">
            <v>0</v>
          </cell>
        </row>
        <row r="12963">
          <cell r="R12963">
            <v>0</v>
          </cell>
        </row>
        <row r="12964">
          <cell r="R12964">
            <v>0</v>
          </cell>
        </row>
        <row r="12965">
          <cell r="R12965">
            <v>0</v>
          </cell>
        </row>
        <row r="12966">
          <cell r="R12966">
            <v>0</v>
          </cell>
        </row>
        <row r="12967">
          <cell r="R12967">
            <v>0</v>
          </cell>
        </row>
        <row r="12968">
          <cell r="R12968">
            <v>0</v>
          </cell>
        </row>
        <row r="12969">
          <cell r="R12969">
            <v>0</v>
          </cell>
        </row>
        <row r="12970">
          <cell r="R12970">
            <v>0</v>
          </cell>
        </row>
        <row r="12971">
          <cell r="R12971">
            <v>0</v>
          </cell>
        </row>
        <row r="12972">
          <cell r="R12972">
            <v>0</v>
          </cell>
        </row>
        <row r="12973">
          <cell r="R12973">
            <v>0</v>
          </cell>
        </row>
        <row r="12974">
          <cell r="R12974">
            <v>0</v>
          </cell>
        </row>
        <row r="12975">
          <cell r="R12975">
            <v>0</v>
          </cell>
        </row>
        <row r="12976">
          <cell r="R12976">
            <v>0</v>
          </cell>
        </row>
        <row r="12977">
          <cell r="R12977">
            <v>0</v>
          </cell>
        </row>
        <row r="12978">
          <cell r="R12978">
            <v>0</v>
          </cell>
        </row>
        <row r="12979">
          <cell r="R12979">
            <v>0</v>
          </cell>
        </row>
        <row r="12980">
          <cell r="R12980">
            <v>0</v>
          </cell>
        </row>
        <row r="12981">
          <cell r="R12981">
            <v>0</v>
          </cell>
        </row>
        <row r="12982">
          <cell r="R12982">
            <v>0</v>
          </cell>
        </row>
        <row r="12983">
          <cell r="R12983">
            <v>0</v>
          </cell>
        </row>
        <row r="12984">
          <cell r="R12984">
            <v>0</v>
          </cell>
        </row>
        <row r="12985">
          <cell r="R12985">
            <v>0</v>
          </cell>
        </row>
        <row r="12986">
          <cell r="R12986">
            <v>0</v>
          </cell>
        </row>
        <row r="12987">
          <cell r="R12987">
            <v>0</v>
          </cell>
        </row>
        <row r="12988">
          <cell r="R12988">
            <v>0</v>
          </cell>
        </row>
        <row r="12989">
          <cell r="R12989">
            <v>0</v>
          </cell>
        </row>
        <row r="12990">
          <cell r="R12990">
            <v>0</v>
          </cell>
        </row>
        <row r="12991">
          <cell r="R12991">
            <v>0</v>
          </cell>
        </row>
        <row r="12992">
          <cell r="R12992">
            <v>0</v>
          </cell>
        </row>
        <row r="12993">
          <cell r="R12993">
            <v>0</v>
          </cell>
        </row>
        <row r="12994">
          <cell r="R12994">
            <v>0</v>
          </cell>
        </row>
        <row r="12995">
          <cell r="R12995">
            <v>0</v>
          </cell>
        </row>
        <row r="12996">
          <cell r="R12996">
            <v>0</v>
          </cell>
        </row>
        <row r="12997">
          <cell r="R12997">
            <v>0</v>
          </cell>
        </row>
        <row r="12998">
          <cell r="R12998">
            <v>0</v>
          </cell>
        </row>
        <row r="12999">
          <cell r="R12999">
            <v>0</v>
          </cell>
        </row>
        <row r="13000">
          <cell r="R13000">
            <v>0</v>
          </cell>
        </row>
        <row r="13001">
          <cell r="R13001">
            <v>0</v>
          </cell>
        </row>
        <row r="13002">
          <cell r="R13002">
            <v>0</v>
          </cell>
        </row>
        <row r="13003">
          <cell r="R13003">
            <v>0</v>
          </cell>
        </row>
        <row r="13004">
          <cell r="R13004">
            <v>0</v>
          </cell>
        </row>
        <row r="13005">
          <cell r="R13005">
            <v>0</v>
          </cell>
        </row>
        <row r="13006">
          <cell r="R13006">
            <v>0</v>
          </cell>
        </row>
        <row r="13007">
          <cell r="R13007">
            <v>0</v>
          </cell>
        </row>
        <row r="13008">
          <cell r="R13008">
            <v>0</v>
          </cell>
        </row>
        <row r="13009">
          <cell r="R13009">
            <v>0</v>
          </cell>
        </row>
        <row r="13010">
          <cell r="R13010">
            <v>0</v>
          </cell>
        </row>
        <row r="13011">
          <cell r="R13011">
            <v>0</v>
          </cell>
        </row>
        <row r="13012">
          <cell r="R13012">
            <v>0</v>
          </cell>
        </row>
        <row r="13013">
          <cell r="R13013">
            <v>0</v>
          </cell>
        </row>
        <row r="13014">
          <cell r="R13014">
            <v>0</v>
          </cell>
        </row>
        <row r="13015">
          <cell r="R13015">
            <v>0</v>
          </cell>
        </row>
        <row r="13016">
          <cell r="R13016">
            <v>0</v>
          </cell>
        </row>
        <row r="13017">
          <cell r="R13017">
            <v>0</v>
          </cell>
        </row>
        <row r="13018">
          <cell r="R13018">
            <v>0</v>
          </cell>
        </row>
        <row r="13019">
          <cell r="R13019">
            <v>0</v>
          </cell>
        </row>
        <row r="13020">
          <cell r="R13020">
            <v>0</v>
          </cell>
        </row>
        <row r="13021">
          <cell r="R13021">
            <v>0</v>
          </cell>
        </row>
        <row r="13022">
          <cell r="R13022">
            <v>0</v>
          </cell>
        </row>
        <row r="13023">
          <cell r="R13023">
            <v>0</v>
          </cell>
        </row>
        <row r="13024">
          <cell r="R13024">
            <v>0</v>
          </cell>
        </row>
        <row r="13025">
          <cell r="R13025">
            <v>0</v>
          </cell>
        </row>
        <row r="13026">
          <cell r="R13026">
            <v>0</v>
          </cell>
        </row>
        <row r="13027">
          <cell r="R13027">
            <v>0</v>
          </cell>
        </row>
        <row r="13028">
          <cell r="R13028">
            <v>0</v>
          </cell>
        </row>
        <row r="13029">
          <cell r="R13029">
            <v>0</v>
          </cell>
        </row>
        <row r="13030">
          <cell r="R13030">
            <v>0</v>
          </cell>
        </row>
        <row r="13031">
          <cell r="R13031">
            <v>0</v>
          </cell>
        </row>
        <row r="13032">
          <cell r="R13032">
            <v>0</v>
          </cell>
        </row>
        <row r="13033">
          <cell r="R13033">
            <v>0</v>
          </cell>
        </row>
        <row r="13034">
          <cell r="R13034">
            <v>0</v>
          </cell>
        </row>
        <row r="13035">
          <cell r="R13035">
            <v>0</v>
          </cell>
        </row>
        <row r="13036">
          <cell r="R13036">
            <v>0</v>
          </cell>
        </row>
        <row r="13037">
          <cell r="R13037">
            <v>0</v>
          </cell>
        </row>
        <row r="13038">
          <cell r="R13038">
            <v>0</v>
          </cell>
        </row>
        <row r="13039">
          <cell r="R13039">
            <v>0</v>
          </cell>
        </row>
        <row r="13040">
          <cell r="R13040">
            <v>0</v>
          </cell>
        </row>
        <row r="13041">
          <cell r="R13041">
            <v>0</v>
          </cell>
        </row>
        <row r="13042">
          <cell r="R13042">
            <v>0</v>
          </cell>
        </row>
        <row r="13043">
          <cell r="R13043">
            <v>0</v>
          </cell>
        </row>
        <row r="13044">
          <cell r="R13044">
            <v>0</v>
          </cell>
        </row>
        <row r="13045">
          <cell r="R13045">
            <v>0</v>
          </cell>
        </row>
        <row r="13046">
          <cell r="R13046">
            <v>0</v>
          </cell>
        </row>
        <row r="13047">
          <cell r="R13047">
            <v>0</v>
          </cell>
        </row>
        <row r="13048">
          <cell r="R13048">
            <v>0</v>
          </cell>
        </row>
        <row r="13049">
          <cell r="R13049">
            <v>0</v>
          </cell>
        </row>
        <row r="13050">
          <cell r="R13050">
            <v>0</v>
          </cell>
        </row>
        <row r="13051">
          <cell r="R13051">
            <v>0</v>
          </cell>
        </row>
        <row r="13052">
          <cell r="R13052">
            <v>0</v>
          </cell>
        </row>
        <row r="13053">
          <cell r="R13053">
            <v>0</v>
          </cell>
        </row>
        <row r="13054">
          <cell r="R13054">
            <v>0</v>
          </cell>
        </row>
        <row r="13055">
          <cell r="R13055">
            <v>0</v>
          </cell>
        </row>
        <row r="13056">
          <cell r="R13056">
            <v>0</v>
          </cell>
        </row>
        <row r="13057">
          <cell r="R13057">
            <v>0</v>
          </cell>
        </row>
        <row r="13058">
          <cell r="R13058">
            <v>0</v>
          </cell>
        </row>
        <row r="13059">
          <cell r="R13059">
            <v>0</v>
          </cell>
        </row>
        <row r="13060">
          <cell r="R13060">
            <v>0</v>
          </cell>
        </row>
        <row r="13061">
          <cell r="R13061">
            <v>0</v>
          </cell>
        </row>
        <row r="13062">
          <cell r="R13062">
            <v>0</v>
          </cell>
        </row>
        <row r="13063">
          <cell r="R13063">
            <v>0</v>
          </cell>
        </row>
        <row r="13064">
          <cell r="R13064">
            <v>0</v>
          </cell>
        </row>
        <row r="13065">
          <cell r="R13065">
            <v>0</v>
          </cell>
        </row>
        <row r="13066">
          <cell r="R13066">
            <v>0</v>
          </cell>
        </row>
        <row r="13067">
          <cell r="R13067">
            <v>0</v>
          </cell>
        </row>
        <row r="13068">
          <cell r="R13068">
            <v>0</v>
          </cell>
        </row>
        <row r="13069">
          <cell r="R13069">
            <v>0</v>
          </cell>
        </row>
        <row r="13070">
          <cell r="R13070">
            <v>0</v>
          </cell>
        </row>
        <row r="13071">
          <cell r="R13071">
            <v>0</v>
          </cell>
        </row>
        <row r="13072">
          <cell r="R13072">
            <v>0</v>
          </cell>
        </row>
        <row r="13073">
          <cell r="R13073">
            <v>0</v>
          </cell>
        </row>
        <row r="13074">
          <cell r="R13074">
            <v>0</v>
          </cell>
        </row>
        <row r="13075">
          <cell r="R13075">
            <v>0</v>
          </cell>
        </row>
        <row r="13076">
          <cell r="R13076">
            <v>0</v>
          </cell>
        </row>
        <row r="13077">
          <cell r="R13077">
            <v>0</v>
          </cell>
        </row>
        <row r="13078">
          <cell r="R13078">
            <v>0</v>
          </cell>
        </row>
        <row r="13079">
          <cell r="R13079">
            <v>0</v>
          </cell>
        </row>
        <row r="13080">
          <cell r="R13080">
            <v>0</v>
          </cell>
        </row>
        <row r="13081">
          <cell r="R13081">
            <v>0</v>
          </cell>
        </row>
        <row r="13082">
          <cell r="R13082">
            <v>0</v>
          </cell>
        </row>
        <row r="13083">
          <cell r="R13083">
            <v>0</v>
          </cell>
        </row>
        <row r="13084">
          <cell r="R13084">
            <v>0</v>
          </cell>
        </row>
        <row r="13085">
          <cell r="R13085">
            <v>0</v>
          </cell>
        </row>
        <row r="13086">
          <cell r="R13086">
            <v>0</v>
          </cell>
        </row>
        <row r="13087">
          <cell r="R13087">
            <v>0</v>
          </cell>
        </row>
        <row r="13088">
          <cell r="R13088">
            <v>0</v>
          </cell>
        </row>
        <row r="13089">
          <cell r="R13089">
            <v>0</v>
          </cell>
        </row>
        <row r="13090">
          <cell r="R13090">
            <v>0</v>
          </cell>
        </row>
        <row r="13091">
          <cell r="R13091">
            <v>0</v>
          </cell>
        </row>
        <row r="13092">
          <cell r="R13092">
            <v>0</v>
          </cell>
        </row>
        <row r="13093">
          <cell r="R13093">
            <v>0</v>
          </cell>
        </row>
        <row r="13094">
          <cell r="R13094">
            <v>0</v>
          </cell>
        </row>
        <row r="13095">
          <cell r="R13095">
            <v>0</v>
          </cell>
        </row>
        <row r="13096">
          <cell r="R13096">
            <v>0</v>
          </cell>
        </row>
        <row r="13097">
          <cell r="R13097">
            <v>0</v>
          </cell>
        </row>
        <row r="13098">
          <cell r="R13098">
            <v>0</v>
          </cell>
        </row>
        <row r="13099">
          <cell r="R13099">
            <v>0</v>
          </cell>
        </row>
        <row r="13100">
          <cell r="R13100">
            <v>0</v>
          </cell>
        </row>
        <row r="13101">
          <cell r="R13101">
            <v>0</v>
          </cell>
        </row>
        <row r="13102">
          <cell r="R13102">
            <v>0</v>
          </cell>
        </row>
        <row r="13103">
          <cell r="R13103">
            <v>0</v>
          </cell>
        </row>
        <row r="13104">
          <cell r="R13104">
            <v>0</v>
          </cell>
        </row>
        <row r="13105">
          <cell r="R13105">
            <v>0</v>
          </cell>
        </row>
        <row r="13106">
          <cell r="R13106">
            <v>0</v>
          </cell>
        </row>
        <row r="13107">
          <cell r="R13107">
            <v>0</v>
          </cell>
        </row>
        <row r="13108">
          <cell r="R13108">
            <v>0</v>
          </cell>
        </row>
        <row r="13109">
          <cell r="R13109">
            <v>0</v>
          </cell>
        </row>
        <row r="13110">
          <cell r="R13110">
            <v>0</v>
          </cell>
        </row>
        <row r="13111">
          <cell r="R13111">
            <v>0</v>
          </cell>
        </row>
        <row r="13112">
          <cell r="R13112">
            <v>0</v>
          </cell>
        </row>
        <row r="13113">
          <cell r="R13113">
            <v>0</v>
          </cell>
        </row>
        <row r="13114">
          <cell r="R13114">
            <v>0</v>
          </cell>
        </row>
        <row r="13115">
          <cell r="R13115">
            <v>0</v>
          </cell>
        </row>
        <row r="13116">
          <cell r="R13116">
            <v>0</v>
          </cell>
        </row>
        <row r="13117">
          <cell r="R13117">
            <v>0</v>
          </cell>
        </row>
        <row r="13118">
          <cell r="R13118">
            <v>0</v>
          </cell>
        </row>
        <row r="13119">
          <cell r="R13119">
            <v>0</v>
          </cell>
        </row>
        <row r="13120">
          <cell r="R13120">
            <v>0</v>
          </cell>
        </row>
        <row r="13121">
          <cell r="R13121">
            <v>0</v>
          </cell>
        </row>
        <row r="13122">
          <cell r="R13122">
            <v>0</v>
          </cell>
        </row>
        <row r="13123">
          <cell r="R13123">
            <v>0</v>
          </cell>
        </row>
        <row r="13124">
          <cell r="R13124">
            <v>0</v>
          </cell>
        </row>
        <row r="13125">
          <cell r="R13125">
            <v>0</v>
          </cell>
        </row>
        <row r="13126">
          <cell r="R13126">
            <v>0</v>
          </cell>
        </row>
        <row r="13127">
          <cell r="R13127">
            <v>0</v>
          </cell>
        </row>
        <row r="13128">
          <cell r="R13128">
            <v>0</v>
          </cell>
        </row>
        <row r="13129">
          <cell r="R13129">
            <v>0</v>
          </cell>
        </row>
        <row r="13130">
          <cell r="R13130">
            <v>0</v>
          </cell>
        </row>
        <row r="13131">
          <cell r="R13131">
            <v>0</v>
          </cell>
        </row>
        <row r="13132">
          <cell r="R13132">
            <v>0</v>
          </cell>
        </row>
        <row r="13133">
          <cell r="R13133">
            <v>0</v>
          </cell>
        </row>
        <row r="13134">
          <cell r="R13134">
            <v>0</v>
          </cell>
        </row>
        <row r="13135">
          <cell r="R13135">
            <v>0</v>
          </cell>
        </row>
        <row r="13136">
          <cell r="R13136">
            <v>0</v>
          </cell>
        </row>
        <row r="13137">
          <cell r="R13137">
            <v>0</v>
          </cell>
        </row>
        <row r="13138">
          <cell r="R13138">
            <v>0</v>
          </cell>
        </row>
        <row r="13139">
          <cell r="R13139">
            <v>0</v>
          </cell>
        </row>
        <row r="13140">
          <cell r="R13140">
            <v>0</v>
          </cell>
        </row>
        <row r="13141">
          <cell r="R13141">
            <v>0</v>
          </cell>
        </row>
        <row r="13142">
          <cell r="R13142">
            <v>0</v>
          </cell>
        </row>
        <row r="13143">
          <cell r="R13143">
            <v>0</v>
          </cell>
        </row>
        <row r="13144">
          <cell r="R13144">
            <v>0</v>
          </cell>
        </row>
        <row r="13145">
          <cell r="R13145">
            <v>0</v>
          </cell>
        </row>
        <row r="13146">
          <cell r="R13146">
            <v>0</v>
          </cell>
        </row>
        <row r="13147">
          <cell r="R13147">
            <v>0</v>
          </cell>
        </row>
        <row r="13148">
          <cell r="R13148">
            <v>0</v>
          </cell>
        </row>
        <row r="13149">
          <cell r="R13149">
            <v>0</v>
          </cell>
        </row>
        <row r="13150">
          <cell r="R13150">
            <v>0</v>
          </cell>
        </row>
        <row r="13151">
          <cell r="R13151">
            <v>0</v>
          </cell>
        </row>
        <row r="13152">
          <cell r="R13152">
            <v>0</v>
          </cell>
        </row>
        <row r="13153">
          <cell r="R13153">
            <v>0</v>
          </cell>
        </row>
        <row r="13154">
          <cell r="R13154">
            <v>0</v>
          </cell>
        </row>
        <row r="13155">
          <cell r="R13155">
            <v>0</v>
          </cell>
        </row>
        <row r="13156">
          <cell r="R13156">
            <v>0</v>
          </cell>
        </row>
        <row r="13157">
          <cell r="R13157">
            <v>0</v>
          </cell>
        </row>
        <row r="13158">
          <cell r="R13158">
            <v>0</v>
          </cell>
        </row>
        <row r="13159">
          <cell r="R13159">
            <v>0</v>
          </cell>
        </row>
        <row r="13160">
          <cell r="R13160">
            <v>0</v>
          </cell>
        </row>
        <row r="13161">
          <cell r="R13161">
            <v>0</v>
          </cell>
        </row>
        <row r="13162">
          <cell r="R13162">
            <v>0</v>
          </cell>
        </row>
        <row r="13163">
          <cell r="R13163">
            <v>0</v>
          </cell>
        </row>
        <row r="13164">
          <cell r="R13164">
            <v>0</v>
          </cell>
        </row>
        <row r="13165">
          <cell r="R13165">
            <v>0</v>
          </cell>
        </row>
        <row r="13166">
          <cell r="R13166">
            <v>0</v>
          </cell>
        </row>
        <row r="13167">
          <cell r="R13167">
            <v>0</v>
          </cell>
        </row>
        <row r="13168">
          <cell r="R13168">
            <v>0</v>
          </cell>
        </row>
        <row r="13169">
          <cell r="R13169">
            <v>0</v>
          </cell>
        </row>
        <row r="13170">
          <cell r="R13170">
            <v>0</v>
          </cell>
        </row>
        <row r="13171">
          <cell r="R13171">
            <v>0</v>
          </cell>
        </row>
        <row r="13172">
          <cell r="R13172">
            <v>0</v>
          </cell>
        </row>
        <row r="13173">
          <cell r="R13173">
            <v>0</v>
          </cell>
        </row>
        <row r="13174">
          <cell r="R13174">
            <v>0</v>
          </cell>
        </row>
        <row r="13175">
          <cell r="R13175">
            <v>0</v>
          </cell>
        </row>
        <row r="13176">
          <cell r="R13176">
            <v>0</v>
          </cell>
        </row>
        <row r="13177">
          <cell r="R13177">
            <v>0</v>
          </cell>
        </row>
        <row r="13178">
          <cell r="R13178">
            <v>0</v>
          </cell>
        </row>
        <row r="13179">
          <cell r="R13179">
            <v>0</v>
          </cell>
        </row>
        <row r="13180">
          <cell r="R13180">
            <v>0</v>
          </cell>
        </row>
        <row r="13181">
          <cell r="R13181">
            <v>0</v>
          </cell>
        </row>
        <row r="13182">
          <cell r="R13182">
            <v>0</v>
          </cell>
        </row>
        <row r="13183">
          <cell r="R13183">
            <v>0</v>
          </cell>
        </row>
        <row r="13184">
          <cell r="R13184">
            <v>0</v>
          </cell>
        </row>
        <row r="13185">
          <cell r="R13185">
            <v>0</v>
          </cell>
        </row>
        <row r="13186">
          <cell r="R13186">
            <v>0</v>
          </cell>
        </row>
        <row r="13187">
          <cell r="R13187">
            <v>0</v>
          </cell>
        </row>
        <row r="13188">
          <cell r="R13188">
            <v>0</v>
          </cell>
        </row>
        <row r="13189">
          <cell r="R13189">
            <v>0</v>
          </cell>
        </row>
        <row r="13190">
          <cell r="R13190">
            <v>0</v>
          </cell>
        </row>
        <row r="13191">
          <cell r="R13191">
            <v>0</v>
          </cell>
        </row>
        <row r="13192">
          <cell r="R13192">
            <v>0</v>
          </cell>
        </row>
        <row r="13193">
          <cell r="R13193">
            <v>0</v>
          </cell>
        </row>
        <row r="13194">
          <cell r="R13194">
            <v>0</v>
          </cell>
        </row>
        <row r="13195">
          <cell r="R13195">
            <v>0</v>
          </cell>
        </row>
        <row r="13196">
          <cell r="R13196">
            <v>0</v>
          </cell>
        </row>
        <row r="13197">
          <cell r="R13197">
            <v>0</v>
          </cell>
        </row>
        <row r="13198">
          <cell r="R13198">
            <v>0</v>
          </cell>
        </row>
        <row r="13199">
          <cell r="R13199">
            <v>0</v>
          </cell>
        </row>
        <row r="13200">
          <cell r="R13200">
            <v>0</v>
          </cell>
        </row>
        <row r="13201">
          <cell r="R13201">
            <v>0</v>
          </cell>
        </row>
        <row r="13202">
          <cell r="R13202">
            <v>0</v>
          </cell>
        </row>
        <row r="13203">
          <cell r="R13203">
            <v>0</v>
          </cell>
        </row>
        <row r="13204">
          <cell r="R13204">
            <v>0</v>
          </cell>
        </row>
        <row r="13205">
          <cell r="R13205">
            <v>0</v>
          </cell>
        </row>
        <row r="13206">
          <cell r="R13206">
            <v>0</v>
          </cell>
        </row>
        <row r="13207">
          <cell r="R13207">
            <v>0</v>
          </cell>
        </row>
        <row r="13208">
          <cell r="R13208">
            <v>0</v>
          </cell>
        </row>
        <row r="13209">
          <cell r="R13209">
            <v>0</v>
          </cell>
        </row>
        <row r="13210">
          <cell r="R13210">
            <v>0</v>
          </cell>
        </row>
        <row r="13211">
          <cell r="R13211">
            <v>0</v>
          </cell>
        </row>
        <row r="13212">
          <cell r="R13212">
            <v>0</v>
          </cell>
        </row>
        <row r="13213">
          <cell r="R13213">
            <v>0</v>
          </cell>
        </row>
        <row r="13214">
          <cell r="R13214">
            <v>0</v>
          </cell>
        </row>
        <row r="13215">
          <cell r="R13215">
            <v>0</v>
          </cell>
        </row>
        <row r="13216">
          <cell r="R13216">
            <v>0</v>
          </cell>
        </row>
        <row r="13217">
          <cell r="R13217">
            <v>0</v>
          </cell>
        </row>
        <row r="13218">
          <cell r="R13218">
            <v>0</v>
          </cell>
        </row>
        <row r="13219">
          <cell r="R13219">
            <v>0</v>
          </cell>
        </row>
        <row r="13220">
          <cell r="R13220">
            <v>0</v>
          </cell>
        </row>
        <row r="13221">
          <cell r="R13221">
            <v>0</v>
          </cell>
        </row>
        <row r="13222">
          <cell r="R13222">
            <v>0</v>
          </cell>
        </row>
        <row r="13223">
          <cell r="R13223">
            <v>0</v>
          </cell>
        </row>
        <row r="13224">
          <cell r="R13224">
            <v>0</v>
          </cell>
        </row>
        <row r="13225">
          <cell r="R13225">
            <v>0</v>
          </cell>
        </row>
        <row r="13226">
          <cell r="R13226">
            <v>0</v>
          </cell>
        </row>
        <row r="13227">
          <cell r="R13227">
            <v>0</v>
          </cell>
        </row>
        <row r="13228">
          <cell r="R13228">
            <v>0</v>
          </cell>
        </row>
        <row r="13229">
          <cell r="R13229">
            <v>0</v>
          </cell>
        </row>
        <row r="13230">
          <cell r="R13230">
            <v>0</v>
          </cell>
        </row>
        <row r="13231">
          <cell r="R13231">
            <v>0</v>
          </cell>
        </row>
        <row r="13232">
          <cell r="R13232">
            <v>0</v>
          </cell>
        </row>
        <row r="13233">
          <cell r="R13233">
            <v>0</v>
          </cell>
        </row>
        <row r="13234">
          <cell r="R13234">
            <v>0</v>
          </cell>
        </row>
        <row r="13235">
          <cell r="R13235">
            <v>0</v>
          </cell>
        </row>
        <row r="13236">
          <cell r="R13236">
            <v>0</v>
          </cell>
        </row>
        <row r="13237">
          <cell r="R13237">
            <v>0</v>
          </cell>
        </row>
        <row r="13238">
          <cell r="R13238">
            <v>0</v>
          </cell>
        </row>
        <row r="13239">
          <cell r="R13239">
            <v>0</v>
          </cell>
        </row>
        <row r="13240">
          <cell r="R13240">
            <v>0</v>
          </cell>
        </row>
        <row r="13241">
          <cell r="R13241">
            <v>0</v>
          </cell>
        </row>
        <row r="13242">
          <cell r="R13242">
            <v>0</v>
          </cell>
        </row>
        <row r="13243">
          <cell r="R13243">
            <v>0</v>
          </cell>
        </row>
        <row r="13244">
          <cell r="R13244">
            <v>0</v>
          </cell>
        </row>
        <row r="13245">
          <cell r="R13245">
            <v>0</v>
          </cell>
        </row>
        <row r="13246">
          <cell r="R13246">
            <v>0</v>
          </cell>
        </row>
        <row r="13247">
          <cell r="R13247">
            <v>0</v>
          </cell>
        </row>
        <row r="13248">
          <cell r="R13248">
            <v>0</v>
          </cell>
        </row>
        <row r="13249">
          <cell r="R13249">
            <v>0</v>
          </cell>
        </row>
        <row r="13250">
          <cell r="R13250">
            <v>0</v>
          </cell>
        </row>
        <row r="13251">
          <cell r="R13251">
            <v>0</v>
          </cell>
        </row>
        <row r="13252">
          <cell r="R13252">
            <v>0</v>
          </cell>
        </row>
        <row r="13253">
          <cell r="R13253">
            <v>0</v>
          </cell>
        </row>
        <row r="13254">
          <cell r="R13254">
            <v>0</v>
          </cell>
        </row>
        <row r="13255">
          <cell r="R13255">
            <v>0</v>
          </cell>
        </row>
        <row r="13256">
          <cell r="R13256">
            <v>0</v>
          </cell>
        </row>
        <row r="13257">
          <cell r="R13257">
            <v>0</v>
          </cell>
        </row>
        <row r="13258">
          <cell r="R13258">
            <v>0</v>
          </cell>
        </row>
        <row r="13259">
          <cell r="R13259">
            <v>0</v>
          </cell>
        </row>
        <row r="13260">
          <cell r="R13260">
            <v>0</v>
          </cell>
        </row>
        <row r="13261">
          <cell r="R13261">
            <v>0</v>
          </cell>
        </row>
        <row r="13262">
          <cell r="R13262">
            <v>0</v>
          </cell>
        </row>
        <row r="13263">
          <cell r="R13263">
            <v>0</v>
          </cell>
        </row>
        <row r="13264">
          <cell r="R13264">
            <v>0</v>
          </cell>
        </row>
        <row r="13265">
          <cell r="R13265">
            <v>0</v>
          </cell>
        </row>
        <row r="13266">
          <cell r="R13266">
            <v>0</v>
          </cell>
        </row>
        <row r="13267">
          <cell r="R13267">
            <v>0</v>
          </cell>
        </row>
        <row r="13268">
          <cell r="R13268">
            <v>0</v>
          </cell>
        </row>
        <row r="13269">
          <cell r="R13269">
            <v>0</v>
          </cell>
        </row>
        <row r="13270">
          <cell r="R13270">
            <v>0</v>
          </cell>
        </row>
        <row r="13271">
          <cell r="R13271">
            <v>0</v>
          </cell>
        </row>
        <row r="13272">
          <cell r="R13272">
            <v>0</v>
          </cell>
        </row>
        <row r="13273">
          <cell r="R13273">
            <v>0</v>
          </cell>
        </row>
        <row r="13274">
          <cell r="R13274">
            <v>0</v>
          </cell>
        </row>
        <row r="13275">
          <cell r="R13275">
            <v>0</v>
          </cell>
        </row>
        <row r="13276">
          <cell r="R13276">
            <v>0</v>
          </cell>
        </row>
        <row r="13277">
          <cell r="R13277">
            <v>0</v>
          </cell>
        </row>
        <row r="13278">
          <cell r="R13278">
            <v>0</v>
          </cell>
        </row>
        <row r="13279">
          <cell r="R13279">
            <v>0</v>
          </cell>
        </row>
        <row r="13280">
          <cell r="R13280">
            <v>0</v>
          </cell>
        </row>
        <row r="13281">
          <cell r="R13281">
            <v>0</v>
          </cell>
        </row>
        <row r="13282">
          <cell r="R13282">
            <v>0</v>
          </cell>
        </row>
        <row r="13283">
          <cell r="R13283">
            <v>0</v>
          </cell>
        </row>
        <row r="13284">
          <cell r="R13284">
            <v>0</v>
          </cell>
        </row>
        <row r="13285">
          <cell r="R13285">
            <v>0</v>
          </cell>
        </row>
        <row r="13286">
          <cell r="R13286">
            <v>0</v>
          </cell>
        </row>
        <row r="13287">
          <cell r="R13287">
            <v>0</v>
          </cell>
        </row>
        <row r="13288">
          <cell r="R13288">
            <v>0</v>
          </cell>
        </row>
        <row r="13289">
          <cell r="R13289">
            <v>0</v>
          </cell>
        </row>
        <row r="13290">
          <cell r="R13290">
            <v>0</v>
          </cell>
        </row>
        <row r="13291">
          <cell r="R13291">
            <v>0</v>
          </cell>
        </row>
        <row r="13292">
          <cell r="R13292">
            <v>0</v>
          </cell>
        </row>
        <row r="13293">
          <cell r="R13293">
            <v>0</v>
          </cell>
        </row>
        <row r="13294">
          <cell r="R13294">
            <v>0</v>
          </cell>
        </row>
        <row r="13295">
          <cell r="R13295">
            <v>0</v>
          </cell>
        </row>
        <row r="13296">
          <cell r="R13296">
            <v>0</v>
          </cell>
        </row>
        <row r="13297">
          <cell r="R13297">
            <v>0</v>
          </cell>
        </row>
        <row r="13298">
          <cell r="R13298">
            <v>0</v>
          </cell>
        </row>
        <row r="13299">
          <cell r="R13299">
            <v>0</v>
          </cell>
        </row>
        <row r="13300">
          <cell r="R13300">
            <v>0</v>
          </cell>
        </row>
        <row r="13301">
          <cell r="R13301">
            <v>0</v>
          </cell>
        </row>
        <row r="13302">
          <cell r="R13302">
            <v>0</v>
          </cell>
        </row>
        <row r="13303">
          <cell r="R13303">
            <v>0</v>
          </cell>
        </row>
        <row r="13304">
          <cell r="R13304">
            <v>0</v>
          </cell>
        </row>
        <row r="13305">
          <cell r="R13305">
            <v>0</v>
          </cell>
        </row>
        <row r="13306">
          <cell r="R13306">
            <v>0</v>
          </cell>
        </row>
        <row r="13307">
          <cell r="R13307">
            <v>0</v>
          </cell>
        </row>
        <row r="13308">
          <cell r="R13308">
            <v>0</v>
          </cell>
        </row>
        <row r="13309">
          <cell r="R13309">
            <v>0</v>
          </cell>
        </row>
        <row r="13310">
          <cell r="R13310">
            <v>0</v>
          </cell>
        </row>
        <row r="13311">
          <cell r="R13311">
            <v>0</v>
          </cell>
        </row>
        <row r="13312">
          <cell r="R13312">
            <v>0</v>
          </cell>
        </row>
        <row r="13313">
          <cell r="R13313">
            <v>0</v>
          </cell>
        </row>
        <row r="13314">
          <cell r="R13314">
            <v>0</v>
          </cell>
        </row>
        <row r="13315">
          <cell r="R13315">
            <v>0</v>
          </cell>
        </row>
        <row r="13316">
          <cell r="R13316">
            <v>0</v>
          </cell>
        </row>
        <row r="13317">
          <cell r="R13317">
            <v>0</v>
          </cell>
        </row>
        <row r="13318">
          <cell r="R13318">
            <v>0</v>
          </cell>
        </row>
        <row r="13319">
          <cell r="R13319">
            <v>0</v>
          </cell>
        </row>
        <row r="13320">
          <cell r="R13320">
            <v>0</v>
          </cell>
        </row>
        <row r="13321">
          <cell r="R13321">
            <v>0</v>
          </cell>
        </row>
        <row r="13322">
          <cell r="R13322">
            <v>0</v>
          </cell>
        </row>
        <row r="13323">
          <cell r="R13323">
            <v>0</v>
          </cell>
        </row>
        <row r="13324">
          <cell r="R13324">
            <v>0</v>
          </cell>
        </row>
        <row r="13325">
          <cell r="R13325">
            <v>0</v>
          </cell>
        </row>
        <row r="13326">
          <cell r="R13326">
            <v>0</v>
          </cell>
        </row>
        <row r="13327">
          <cell r="R13327">
            <v>0</v>
          </cell>
        </row>
        <row r="13328">
          <cell r="R13328">
            <v>0</v>
          </cell>
        </row>
        <row r="13329">
          <cell r="R13329">
            <v>0</v>
          </cell>
        </row>
        <row r="13330">
          <cell r="R13330">
            <v>0</v>
          </cell>
        </row>
        <row r="13331">
          <cell r="R13331">
            <v>0</v>
          </cell>
        </row>
        <row r="13332">
          <cell r="R13332">
            <v>0</v>
          </cell>
        </row>
        <row r="13333">
          <cell r="R13333">
            <v>0</v>
          </cell>
        </row>
        <row r="13334">
          <cell r="R13334">
            <v>0</v>
          </cell>
        </row>
        <row r="13335">
          <cell r="R13335">
            <v>0</v>
          </cell>
        </row>
        <row r="13336">
          <cell r="R13336">
            <v>0</v>
          </cell>
        </row>
        <row r="13337">
          <cell r="R13337">
            <v>0</v>
          </cell>
        </row>
        <row r="13338">
          <cell r="R13338">
            <v>0</v>
          </cell>
        </row>
        <row r="13339">
          <cell r="R13339">
            <v>0</v>
          </cell>
        </row>
        <row r="13340">
          <cell r="R13340">
            <v>0</v>
          </cell>
        </row>
        <row r="13341">
          <cell r="R13341">
            <v>0</v>
          </cell>
        </row>
        <row r="13342">
          <cell r="R13342">
            <v>0</v>
          </cell>
        </row>
        <row r="13343">
          <cell r="R13343">
            <v>0</v>
          </cell>
        </row>
        <row r="13344">
          <cell r="R13344">
            <v>0</v>
          </cell>
        </row>
        <row r="13345">
          <cell r="R13345">
            <v>0</v>
          </cell>
        </row>
        <row r="13346">
          <cell r="R13346">
            <v>0</v>
          </cell>
        </row>
        <row r="13347">
          <cell r="R13347">
            <v>0</v>
          </cell>
        </row>
        <row r="13348">
          <cell r="R13348">
            <v>0</v>
          </cell>
        </row>
        <row r="13349">
          <cell r="R13349">
            <v>0</v>
          </cell>
        </row>
        <row r="13350">
          <cell r="R13350">
            <v>0</v>
          </cell>
        </row>
        <row r="13351">
          <cell r="R13351">
            <v>0</v>
          </cell>
        </row>
        <row r="13352">
          <cell r="R13352">
            <v>0</v>
          </cell>
        </row>
        <row r="13353">
          <cell r="R13353">
            <v>0</v>
          </cell>
        </row>
        <row r="13354">
          <cell r="R13354">
            <v>0</v>
          </cell>
        </row>
        <row r="13355">
          <cell r="R13355">
            <v>0</v>
          </cell>
        </row>
        <row r="13356">
          <cell r="R13356">
            <v>0</v>
          </cell>
        </row>
        <row r="13357">
          <cell r="R13357">
            <v>0</v>
          </cell>
        </row>
        <row r="13358">
          <cell r="R13358">
            <v>0</v>
          </cell>
        </row>
        <row r="13359">
          <cell r="R13359">
            <v>0</v>
          </cell>
        </row>
        <row r="13360">
          <cell r="R13360">
            <v>0</v>
          </cell>
        </row>
        <row r="13361">
          <cell r="R13361">
            <v>0</v>
          </cell>
        </row>
        <row r="13362">
          <cell r="R13362">
            <v>0</v>
          </cell>
        </row>
        <row r="13363">
          <cell r="R13363">
            <v>0</v>
          </cell>
        </row>
        <row r="13364">
          <cell r="R13364">
            <v>0</v>
          </cell>
        </row>
        <row r="13365">
          <cell r="R13365">
            <v>0</v>
          </cell>
        </row>
        <row r="13366">
          <cell r="R13366">
            <v>0</v>
          </cell>
        </row>
        <row r="13367">
          <cell r="R13367">
            <v>0</v>
          </cell>
        </row>
        <row r="13368">
          <cell r="R13368">
            <v>0</v>
          </cell>
        </row>
        <row r="13369">
          <cell r="R13369">
            <v>0</v>
          </cell>
        </row>
        <row r="13370">
          <cell r="R13370">
            <v>0</v>
          </cell>
        </row>
        <row r="13371">
          <cell r="R13371">
            <v>0</v>
          </cell>
        </row>
        <row r="13372">
          <cell r="R13372">
            <v>0</v>
          </cell>
        </row>
        <row r="13373">
          <cell r="R13373">
            <v>0</v>
          </cell>
        </row>
        <row r="13374">
          <cell r="R13374">
            <v>0</v>
          </cell>
        </row>
        <row r="13375">
          <cell r="R13375">
            <v>0</v>
          </cell>
        </row>
        <row r="13376">
          <cell r="R13376">
            <v>0</v>
          </cell>
        </row>
        <row r="13377">
          <cell r="R13377">
            <v>0</v>
          </cell>
        </row>
        <row r="13378">
          <cell r="R13378">
            <v>0</v>
          </cell>
        </row>
        <row r="13379">
          <cell r="R13379">
            <v>0</v>
          </cell>
        </row>
        <row r="13380">
          <cell r="R13380">
            <v>0</v>
          </cell>
        </row>
        <row r="13381">
          <cell r="R13381">
            <v>0</v>
          </cell>
        </row>
        <row r="13382">
          <cell r="R13382">
            <v>0</v>
          </cell>
        </row>
        <row r="13383">
          <cell r="R13383">
            <v>0</v>
          </cell>
        </row>
        <row r="13384">
          <cell r="R13384">
            <v>0</v>
          </cell>
        </row>
        <row r="13385">
          <cell r="R13385">
            <v>0</v>
          </cell>
        </row>
        <row r="13386">
          <cell r="R13386">
            <v>0</v>
          </cell>
        </row>
        <row r="13387">
          <cell r="R13387">
            <v>0</v>
          </cell>
        </row>
        <row r="13388">
          <cell r="R13388">
            <v>0</v>
          </cell>
        </row>
        <row r="13389">
          <cell r="R13389">
            <v>0</v>
          </cell>
        </row>
        <row r="13390">
          <cell r="R13390">
            <v>0</v>
          </cell>
        </row>
        <row r="13391">
          <cell r="R13391">
            <v>0</v>
          </cell>
        </row>
        <row r="13392">
          <cell r="R13392">
            <v>0</v>
          </cell>
        </row>
        <row r="13393">
          <cell r="R13393">
            <v>0</v>
          </cell>
        </row>
        <row r="13394">
          <cell r="R13394">
            <v>0</v>
          </cell>
        </row>
        <row r="13395">
          <cell r="R13395">
            <v>0</v>
          </cell>
        </row>
        <row r="13396">
          <cell r="R13396">
            <v>0</v>
          </cell>
        </row>
        <row r="13397">
          <cell r="R13397">
            <v>0</v>
          </cell>
        </row>
        <row r="13398">
          <cell r="R13398">
            <v>0</v>
          </cell>
        </row>
        <row r="13399">
          <cell r="R13399">
            <v>0</v>
          </cell>
        </row>
        <row r="13400">
          <cell r="R13400">
            <v>0</v>
          </cell>
        </row>
        <row r="13401">
          <cell r="R13401">
            <v>0</v>
          </cell>
        </row>
        <row r="13402">
          <cell r="R13402">
            <v>0</v>
          </cell>
        </row>
        <row r="13403">
          <cell r="R13403">
            <v>0</v>
          </cell>
        </row>
        <row r="13404">
          <cell r="R13404">
            <v>0</v>
          </cell>
        </row>
        <row r="13405">
          <cell r="R13405">
            <v>0</v>
          </cell>
        </row>
        <row r="13406">
          <cell r="R13406">
            <v>0</v>
          </cell>
        </row>
        <row r="13407">
          <cell r="R13407">
            <v>0</v>
          </cell>
        </row>
        <row r="13408">
          <cell r="R13408">
            <v>0</v>
          </cell>
        </row>
        <row r="13409">
          <cell r="R13409">
            <v>0</v>
          </cell>
        </row>
        <row r="13410">
          <cell r="R13410">
            <v>0</v>
          </cell>
        </row>
        <row r="13411">
          <cell r="R13411">
            <v>0</v>
          </cell>
        </row>
        <row r="13412">
          <cell r="R13412">
            <v>0</v>
          </cell>
        </row>
        <row r="13413">
          <cell r="R13413">
            <v>0</v>
          </cell>
        </row>
        <row r="13414">
          <cell r="R13414">
            <v>0</v>
          </cell>
        </row>
        <row r="13415">
          <cell r="R13415">
            <v>0</v>
          </cell>
        </row>
        <row r="13416">
          <cell r="R13416">
            <v>0</v>
          </cell>
        </row>
        <row r="13417">
          <cell r="R13417">
            <v>0</v>
          </cell>
        </row>
        <row r="13418">
          <cell r="R13418">
            <v>0</v>
          </cell>
        </row>
        <row r="13419">
          <cell r="R13419">
            <v>0</v>
          </cell>
        </row>
        <row r="13420">
          <cell r="R13420">
            <v>0</v>
          </cell>
        </row>
        <row r="13421">
          <cell r="R13421">
            <v>0</v>
          </cell>
        </row>
        <row r="13422">
          <cell r="R13422">
            <v>0</v>
          </cell>
        </row>
        <row r="13423">
          <cell r="R13423">
            <v>0</v>
          </cell>
        </row>
        <row r="13424">
          <cell r="R13424">
            <v>0</v>
          </cell>
        </row>
        <row r="13425">
          <cell r="R13425">
            <v>0</v>
          </cell>
        </row>
        <row r="13426">
          <cell r="R13426">
            <v>0</v>
          </cell>
        </row>
        <row r="13427">
          <cell r="R13427">
            <v>0</v>
          </cell>
        </row>
        <row r="13428">
          <cell r="R13428">
            <v>0</v>
          </cell>
        </row>
        <row r="13429">
          <cell r="R13429">
            <v>0</v>
          </cell>
        </row>
        <row r="13430">
          <cell r="R13430">
            <v>0</v>
          </cell>
        </row>
        <row r="13431">
          <cell r="R13431">
            <v>0</v>
          </cell>
        </row>
        <row r="13432">
          <cell r="R13432">
            <v>0</v>
          </cell>
        </row>
        <row r="13433">
          <cell r="R13433">
            <v>0</v>
          </cell>
        </row>
        <row r="13434">
          <cell r="R13434">
            <v>0</v>
          </cell>
        </row>
        <row r="13435">
          <cell r="R13435">
            <v>0</v>
          </cell>
        </row>
        <row r="13436">
          <cell r="R13436">
            <v>0</v>
          </cell>
        </row>
        <row r="13437">
          <cell r="R13437">
            <v>0</v>
          </cell>
        </row>
        <row r="13438">
          <cell r="R13438">
            <v>0</v>
          </cell>
        </row>
        <row r="13439">
          <cell r="R13439">
            <v>0</v>
          </cell>
        </row>
        <row r="13440">
          <cell r="R13440">
            <v>0</v>
          </cell>
        </row>
        <row r="13441">
          <cell r="R13441">
            <v>0</v>
          </cell>
        </row>
        <row r="13442">
          <cell r="R13442">
            <v>0</v>
          </cell>
        </row>
        <row r="13443">
          <cell r="R13443">
            <v>0</v>
          </cell>
        </row>
        <row r="13444">
          <cell r="R13444">
            <v>0</v>
          </cell>
        </row>
        <row r="13445">
          <cell r="R13445">
            <v>0</v>
          </cell>
        </row>
        <row r="13446">
          <cell r="R13446">
            <v>0</v>
          </cell>
        </row>
        <row r="13447">
          <cell r="R13447">
            <v>0</v>
          </cell>
        </row>
        <row r="13448">
          <cell r="R13448">
            <v>0</v>
          </cell>
        </row>
        <row r="13449">
          <cell r="R13449">
            <v>0</v>
          </cell>
        </row>
        <row r="13450">
          <cell r="R13450">
            <v>0</v>
          </cell>
        </row>
        <row r="13451">
          <cell r="R13451">
            <v>0</v>
          </cell>
        </row>
        <row r="13452">
          <cell r="R13452">
            <v>0</v>
          </cell>
        </row>
        <row r="13453">
          <cell r="R13453">
            <v>0</v>
          </cell>
        </row>
        <row r="13454">
          <cell r="R13454">
            <v>0</v>
          </cell>
        </row>
        <row r="13455">
          <cell r="R13455">
            <v>0</v>
          </cell>
        </row>
        <row r="13456">
          <cell r="R13456">
            <v>0</v>
          </cell>
        </row>
        <row r="13457">
          <cell r="R13457">
            <v>0</v>
          </cell>
        </row>
        <row r="13458">
          <cell r="R13458">
            <v>0</v>
          </cell>
        </row>
        <row r="13459">
          <cell r="R13459">
            <v>0</v>
          </cell>
        </row>
        <row r="13460">
          <cell r="R13460">
            <v>0</v>
          </cell>
        </row>
        <row r="13461">
          <cell r="R13461">
            <v>0</v>
          </cell>
        </row>
        <row r="13462">
          <cell r="R13462">
            <v>0</v>
          </cell>
        </row>
        <row r="13463">
          <cell r="R13463">
            <v>0</v>
          </cell>
        </row>
        <row r="13464">
          <cell r="R13464">
            <v>0</v>
          </cell>
        </row>
        <row r="13465">
          <cell r="R13465">
            <v>0</v>
          </cell>
        </row>
        <row r="13466">
          <cell r="R13466">
            <v>0</v>
          </cell>
        </row>
        <row r="13467">
          <cell r="R13467">
            <v>0</v>
          </cell>
        </row>
        <row r="13468">
          <cell r="R13468">
            <v>0</v>
          </cell>
        </row>
        <row r="13469">
          <cell r="R13469">
            <v>0</v>
          </cell>
        </row>
        <row r="13470">
          <cell r="R13470">
            <v>0</v>
          </cell>
        </row>
        <row r="13471">
          <cell r="R13471">
            <v>0</v>
          </cell>
        </row>
        <row r="13472">
          <cell r="R13472">
            <v>0</v>
          </cell>
        </row>
        <row r="13473">
          <cell r="R13473">
            <v>0</v>
          </cell>
        </row>
        <row r="13474">
          <cell r="R13474">
            <v>0</v>
          </cell>
        </row>
        <row r="13475">
          <cell r="R13475">
            <v>0</v>
          </cell>
        </row>
        <row r="13476">
          <cell r="R13476">
            <v>0</v>
          </cell>
        </row>
        <row r="13477">
          <cell r="R13477">
            <v>0</v>
          </cell>
        </row>
        <row r="13478">
          <cell r="R13478">
            <v>0</v>
          </cell>
        </row>
        <row r="13479">
          <cell r="R13479">
            <v>0</v>
          </cell>
        </row>
        <row r="13480">
          <cell r="R13480">
            <v>0</v>
          </cell>
        </row>
        <row r="13481">
          <cell r="R13481">
            <v>0</v>
          </cell>
        </row>
        <row r="13482">
          <cell r="R13482">
            <v>0</v>
          </cell>
        </row>
        <row r="13483">
          <cell r="R13483">
            <v>0</v>
          </cell>
        </row>
        <row r="13484">
          <cell r="R13484">
            <v>0</v>
          </cell>
        </row>
        <row r="13485">
          <cell r="R13485">
            <v>0</v>
          </cell>
        </row>
        <row r="13486">
          <cell r="R13486">
            <v>0</v>
          </cell>
        </row>
        <row r="13487">
          <cell r="R13487">
            <v>0</v>
          </cell>
        </row>
        <row r="13488">
          <cell r="R13488">
            <v>0</v>
          </cell>
        </row>
        <row r="13489">
          <cell r="R13489">
            <v>0</v>
          </cell>
        </row>
        <row r="13490">
          <cell r="R13490">
            <v>0</v>
          </cell>
        </row>
        <row r="13491">
          <cell r="R13491">
            <v>0</v>
          </cell>
        </row>
        <row r="13492">
          <cell r="R13492">
            <v>0</v>
          </cell>
        </row>
        <row r="13493">
          <cell r="R13493">
            <v>0</v>
          </cell>
        </row>
        <row r="13494">
          <cell r="R13494">
            <v>0</v>
          </cell>
        </row>
        <row r="13495">
          <cell r="R13495">
            <v>0</v>
          </cell>
        </row>
        <row r="13496">
          <cell r="R13496">
            <v>0</v>
          </cell>
        </row>
        <row r="13497">
          <cell r="R13497">
            <v>0</v>
          </cell>
        </row>
        <row r="13498">
          <cell r="R13498">
            <v>0</v>
          </cell>
        </row>
        <row r="13499">
          <cell r="R13499">
            <v>0</v>
          </cell>
        </row>
        <row r="13500">
          <cell r="R13500">
            <v>0</v>
          </cell>
        </row>
        <row r="13501">
          <cell r="R13501">
            <v>0</v>
          </cell>
        </row>
        <row r="13502">
          <cell r="R13502">
            <v>0</v>
          </cell>
        </row>
        <row r="13503">
          <cell r="R13503">
            <v>0</v>
          </cell>
        </row>
        <row r="13504">
          <cell r="R13504">
            <v>0</v>
          </cell>
        </row>
        <row r="13505">
          <cell r="R13505">
            <v>0</v>
          </cell>
        </row>
        <row r="13506">
          <cell r="R13506">
            <v>0</v>
          </cell>
        </row>
        <row r="13507">
          <cell r="R13507">
            <v>0</v>
          </cell>
        </row>
        <row r="13508">
          <cell r="R13508">
            <v>0</v>
          </cell>
        </row>
        <row r="13509">
          <cell r="R13509">
            <v>0</v>
          </cell>
        </row>
        <row r="13510">
          <cell r="R13510">
            <v>0</v>
          </cell>
        </row>
        <row r="13511">
          <cell r="R13511">
            <v>0</v>
          </cell>
        </row>
        <row r="13512">
          <cell r="R13512">
            <v>0</v>
          </cell>
        </row>
        <row r="13513">
          <cell r="R13513">
            <v>0</v>
          </cell>
        </row>
        <row r="13514">
          <cell r="R13514">
            <v>0</v>
          </cell>
        </row>
        <row r="13515">
          <cell r="R13515">
            <v>0</v>
          </cell>
        </row>
        <row r="13516">
          <cell r="R13516">
            <v>0</v>
          </cell>
        </row>
        <row r="13517">
          <cell r="R13517">
            <v>0</v>
          </cell>
        </row>
        <row r="13518">
          <cell r="R13518">
            <v>0</v>
          </cell>
        </row>
        <row r="13519">
          <cell r="R13519">
            <v>0</v>
          </cell>
        </row>
        <row r="13520">
          <cell r="R13520">
            <v>0</v>
          </cell>
        </row>
        <row r="13521">
          <cell r="R13521">
            <v>0</v>
          </cell>
        </row>
        <row r="13522">
          <cell r="R13522">
            <v>0</v>
          </cell>
        </row>
        <row r="13523">
          <cell r="R13523">
            <v>0</v>
          </cell>
        </row>
        <row r="13524">
          <cell r="R13524">
            <v>0</v>
          </cell>
        </row>
        <row r="13525">
          <cell r="R13525">
            <v>0</v>
          </cell>
        </row>
        <row r="13526">
          <cell r="R13526">
            <v>0</v>
          </cell>
        </row>
        <row r="13527">
          <cell r="R13527">
            <v>0</v>
          </cell>
        </row>
        <row r="13528">
          <cell r="R13528">
            <v>0</v>
          </cell>
        </row>
        <row r="13529">
          <cell r="R13529">
            <v>0</v>
          </cell>
        </row>
        <row r="13530">
          <cell r="R13530">
            <v>0</v>
          </cell>
        </row>
        <row r="13531">
          <cell r="R13531">
            <v>0</v>
          </cell>
        </row>
        <row r="13532">
          <cell r="R13532">
            <v>0</v>
          </cell>
        </row>
        <row r="13533">
          <cell r="R13533">
            <v>0</v>
          </cell>
        </row>
        <row r="13534">
          <cell r="R13534">
            <v>0</v>
          </cell>
        </row>
        <row r="13535">
          <cell r="R13535">
            <v>0</v>
          </cell>
        </row>
        <row r="13536">
          <cell r="R13536">
            <v>0</v>
          </cell>
        </row>
        <row r="13537">
          <cell r="R13537">
            <v>0</v>
          </cell>
        </row>
        <row r="13538">
          <cell r="R13538">
            <v>0</v>
          </cell>
        </row>
        <row r="13539">
          <cell r="R13539">
            <v>0</v>
          </cell>
        </row>
        <row r="13540">
          <cell r="R13540">
            <v>0</v>
          </cell>
        </row>
        <row r="13541">
          <cell r="R13541">
            <v>0</v>
          </cell>
        </row>
        <row r="13542">
          <cell r="R13542">
            <v>0</v>
          </cell>
        </row>
        <row r="13543">
          <cell r="R13543">
            <v>0</v>
          </cell>
        </row>
        <row r="13544">
          <cell r="R13544">
            <v>0</v>
          </cell>
        </row>
        <row r="13545">
          <cell r="R13545">
            <v>0</v>
          </cell>
        </row>
        <row r="13546">
          <cell r="R13546">
            <v>0</v>
          </cell>
        </row>
        <row r="13547">
          <cell r="R13547">
            <v>0</v>
          </cell>
        </row>
        <row r="13548">
          <cell r="R13548">
            <v>0</v>
          </cell>
        </row>
        <row r="13549">
          <cell r="R13549">
            <v>0</v>
          </cell>
        </row>
        <row r="13550">
          <cell r="R13550">
            <v>0</v>
          </cell>
        </row>
        <row r="13551">
          <cell r="R13551">
            <v>0</v>
          </cell>
        </row>
        <row r="13552">
          <cell r="R13552">
            <v>0</v>
          </cell>
        </row>
        <row r="13553">
          <cell r="R13553">
            <v>0</v>
          </cell>
        </row>
        <row r="13554">
          <cell r="R13554">
            <v>0</v>
          </cell>
        </row>
        <row r="13555">
          <cell r="R13555">
            <v>0</v>
          </cell>
        </row>
        <row r="13556">
          <cell r="R13556">
            <v>0</v>
          </cell>
        </row>
        <row r="13557">
          <cell r="R13557">
            <v>0</v>
          </cell>
        </row>
        <row r="13558">
          <cell r="R13558">
            <v>0</v>
          </cell>
        </row>
        <row r="13559">
          <cell r="R13559">
            <v>0</v>
          </cell>
        </row>
        <row r="13560">
          <cell r="R13560">
            <v>0</v>
          </cell>
        </row>
        <row r="13561">
          <cell r="R13561">
            <v>0</v>
          </cell>
        </row>
        <row r="13562">
          <cell r="R13562">
            <v>0</v>
          </cell>
        </row>
        <row r="13563">
          <cell r="R13563">
            <v>0</v>
          </cell>
        </row>
        <row r="13564">
          <cell r="R13564">
            <v>0</v>
          </cell>
        </row>
        <row r="13565">
          <cell r="R13565">
            <v>0</v>
          </cell>
        </row>
        <row r="13566">
          <cell r="R13566">
            <v>0</v>
          </cell>
        </row>
        <row r="13567">
          <cell r="R13567">
            <v>0</v>
          </cell>
        </row>
        <row r="13568">
          <cell r="R13568">
            <v>0</v>
          </cell>
        </row>
        <row r="13569">
          <cell r="R13569">
            <v>0</v>
          </cell>
        </row>
        <row r="13570">
          <cell r="R13570">
            <v>0</v>
          </cell>
        </row>
        <row r="13571">
          <cell r="R13571">
            <v>0</v>
          </cell>
        </row>
        <row r="13572">
          <cell r="R13572">
            <v>0</v>
          </cell>
        </row>
        <row r="13573">
          <cell r="R13573">
            <v>0</v>
          </cell>
        </row>
        <row r="13574">
          <cell r="R13574">
            <v>0</v>
          </cell>
        </row>
        <row r="13575">
          <cell r="R13575">
            <v>0</v>
          </cell>
        </row>
        <row r="13576">
          <cell r="R13576">
            <v>0</v>
          </cell>
        </row>
        <row r="13577">
          <cell r="R13577">
            <v>0</v>
          </cell>
        </row>
        <row r="13578">
          <cell r="R13578">
            <v>0</v>
          </cell>
        </row>
        <row r="13579">
          <cell r="R13579">
            <v>0</v>
          </cell>
        </row>
        <row r="13580">
          <cell r="R13580">
            <v>0</v>
          </cell>
        </row>
        <row r="13581">
          <cell r="R13581">
            <v>0</v>
          </cell>
        </row>
        <row r="13582">
          <cell r="R13582">
            <v>0</v>
          </cell>
        </row>
        <row r="13583">
          <cell r="R13583">
            <v>0</v>
          </cell>
        </row>
        <row r="13584">
          <cell r="R13584">
            <v>0</v>
          </cell>
        </row>
        <row r="13585">
          <cell r="R13585">
            <v>0</v>
          </cell>
        </row>
        <row r="13586">
          <cell r="R13586">
            <v>0</v>
          </cell>
        </row>
        <row r="13587">
          <cell r="R13587">
            <v>0</v>
          </cell>
        </row>
        <row r="13588">
          <cell r="R13588">
            <v>0</v>
          </cell>
        </row>
        <row r="13589">
          <cell r="R13589">
            <v>0</v>
          </cell>
        </row>
        <row r="13590">
          <cell r="R13590">
            <v>0</v>
          </cell>
        </row>
        <row r="13591">
          <cell r="R13591">
            <v>0</v>
          </cell>
        </row>
        <row r="13592">
          <cell r="R13592">
            <v>0</v>
          </cell>
        </row>
        <row r="13593">
          <cell r="R13593">
            <v>0</v>
          </cell>
        </row>
        <row r="13594">
          <cell r="R13594">
            <v>0</v>
          </cell>
        </row>
        <row r="13595">
          <cell r="R13595">
            <v>0</v>
          </cell>
        </row>
        <row r="13596">
          <cell r="R13596">
            <v>0</v>
          </cell>
        </row>
        <row r="13597">
          <cell r="R13597">
            <v>0</v>
          </cell>
        </row>
        <row r="13598">
          <cell r="R13598">
            <v>0</v>
          </cell>
        </row>
        <row r="13599">
          <cell r="R13599">
            <v>0</v>
          </cell>
        </row>
        <row r="13600">
          <cell r="R13600">
            <v>0</v>
          </cell>
        </row>
        <row r="13601">
          <cell r="R13601">
            <v>0</v>
          </cell>
        </row>
        <row r="13602">
          <cell r="R13602">
            <v>0</v>
          </cell>
        </row>
        <row r="13603">
          <cell r="R13603">
            <v>0</v>
          </cell>
        </row>
        <row r="13604">
          <cell r="R13604">
            <v>0</v>
          </cell>
        </row>
        <row r="13605">
          <cell r="R13605">
            <v>0</v>
          </cell>
        </row>
        <row r="13606">
          <cell r="R13606">
            <v>0</v>
          </cell>
        </row>
        <row r="13607">
          <cell r="R13607">
            <v>0</v>
          </cell>
        </row>
        <row r="13608">
          <cell r="R13608">
            <v>0</v>
          </cell>
        </row>
        <row r="13609">
          <cell r="R13609">
            <v>0</v>
          </cell>
        </row>
        <row r="13610">
          <cell r="R13610">
            <v>0</v>
          </cell>
        </row>
        <row r="13611">
          <cell r="R13611">
            <v>0</v>
          </cell>
        </row>
        <row r="13612">
          <cell r="R13612">
            <v>0</v>
          </cell>
        </row>
        <row r="13613">
          <cell r="R13613">
            <v>0</v>
          </cell>
        </row>
        <row r="13614">
          <cell r="R13614">
            <v>0</v>
          </cell>
        </row>
        <row r="13615">
          <cell r="R13615">
            <v>0</v>
          </cell>
        </row>
        <row r="13616">
          <cell r="R13616">
            <v>0</v>
          </cell>
        </row>
        <row r="13617">
          <cell r="R13617">
            <v>0</v>
          </cell>
        </row>
        <row r="13618">
          <cell r="R13618">
            <v>0</v>
          </cell>
        </row>
        <row r="13619">
          <cell r="R13619">
            <v>0</v>
          </cell>
        </row>
        <row r="13620">
          <cell r="R13620">
            <v>0</v>
          </cell>
        </row>
        <row r="13621">
          <cell r="R13621">
            <v>0</v>
          </cell>
        </row>
        <row r="13622">
          <cell r="R13622">
            <v>0</v>
          </cell>
        </row>
        <row r="13623">
          <cell r="R13623">
            <v>0</v>
          </cell>
        </row>
        <row r="13624">
          <cell r="R13624">
            <v>0</v>
          </cell>
        </row>
        <row r="13625">
          <cell r="R13625">
            <v>0</v>
          </cell>
        </row>
        <row r="13626">
          <cell r="R13626">
            <v>0</v>
          </cell>
        </row>
        <row r="13627">
          <cell r="R13627">
            <v>0</v>
          </cell>
        </row>
        <row r="13628">
          <cell r="R13628">
            <v>0</v>
          </cell>
        </row>
        <row r="13629">
          <cell r="R13629">
            <v>0</v>
          </cell>
        </row>
        <row r="13630">
          <cell r="R13630">
            <v>0</v>
          </cell>
        </row>
        <row r="13631">
          <cell r="R13631">
            <v>0</v>
          </cell>
        </row>
        <row r="13632">
          <cell r="R13632">
            <v>0</v>
          </cell>
        </row>
        <row r="13633">
          <cell r="R13633">
            <v>0</v>
          </cell>
        </row>
        <row r="13634">
          <cell r="R13634">
            <v>0</v>
          </cell>
        </row>
        <row r="13635">
          <cell r="R13635">
            <v>0</v>
          </cell>
        </row>
        <row r="13636">
          <cell r="R13636">
            <v>0</v>
          </cell>
        </row>
        <row r="13637">
          <cell r="R13637">
            <v>0</v>
          </cell>
        </row>
        <row r="13638">
          <cell r="R13638">
            <v>0</v>
          </cell>
        </row>
        <row r="13639">
          <cell r="R13639">
            <v>0</v>
          </cell>
        </row>
        <row r="13640">
          <cell r="R13640">
            <v>0</v>
          </cell>
        </row>
        <row r="13641">
          <cell r="R13641">
            <v>0</v>
          </cell>
        </row>
        <row r="13642">
          <cell r="R13642">
            <v>0</v>
          </cell>
        </row>
        <row r="13643">
          <cell r="R13643">
            <v>0</v>
          </cell>
        </row>
        <row r="13644">
          <cell r="R13644">
            <v>0</v>
          </cell>
        </row>
        <row r="13645">
          <cell r="R13645">
            <v>0</v>
          </cell>
        </row>
        <row r="13646">
          <cell r="R13646">
            <v>0</v>
          </cell>
        </row>
        <row r="13647">
          <cell r="R13647">
            <v>0</v>
          </cell>
        </row>
        <row r="13648">
          <cell r="R13648">
            <v>0</v>
          </cell>
        </row>
        <row r="13649">
          <cell r="R13649">
            <v>0</v>
          </cell>
        </row>
        <row r="13650">
          <cell r="R13650">
            <v>0</v>
          </cell>
        </row>
        <row r="13651">
          <cell r="R13651">
            <v>0</v>
          </cell>
        </row>
        <row r="13652">
          <cell r="R13652">
            <v>0</v>
          </cell>
        </row>
        <row r="13653">
          <cell r="R13653">
            <v>0</v>
          </cell>
        </row>
        <row r="13654">
          <cell r="R13654">
            <v>0</v>
          </cell>
        </row>
        <row r="13655">
          <cell r="R13655">
            <v>0</v>
          </cell>
        </row>
        <row r="13656">
          <cell r="R13656">
            <v>0</v>
          </cell>
        </row>
        <row r="13657">
          <cell r="R13657">
            <v>0</v>
          </cell>
        </row>
        <row r="13658">
          <cell r="R13658">
            <v>0</v>
          </cell>
        </row>
        <row r="13659">
          <cell r="R13659">
            <v>0</v>
          </cell>
        </row>
        <row r="13660">
          <cell r="R13660">
            <v>0</v>
          </cell>
        </row>
        <row r="13661">
          <cell r="R13661">
            <v>0</v>
          </cell>
        </row>
        <row r="13662">
          <cell r="R13662">
            <v>0</v>
          </cell>
        </row>
        <row r="13663">
          <cell r="R13663">
            <v>0</v>
          </cell>
        </row>
        <row r="13664">
          <cell r="R13664">
            <v>0</v>
          </cell>
        </row>
        <row r="13665">
          <cell r="R13665">
            <v>0</v>
          </cell>
        </row>
        <row r="13666">
          <cell r="R13666">
            <v>0</v>
          </cell>
        </row>
        <row r="13667">
          <cell r="R13667">
            <v>0</v>
          </cell>
        </row>
        <row r="13668">
          <cell r="R13668">
            <v>0</v>
          </cell>
        </row>
        <row r="13669">
          <cell r="R13669">
            <v>0</v>
          </cell>
        </row>
        <row r="13670">
          <cell r="R13670">
            <v>0</v>
          </cell>
        </row>
        <row r="13671">
          <cell r="R13671">
            <v>0</v>
          </cell>
        </row>
        <row r="13672">
          <cell r="R13672">
            <v>0</v>
          </cell>
        </row>
        <row r="13673">
          <cell r="R13673">
            <v>0</v>
          </cell>
        </row>
        <row r="13674">
          <cell r="R13674">
            <v>0</v>
          </cell>
        </row>
        <row r="13675">
          <cell r="R13675">
            <v>0</v>
          </cell>
        </row>
        <row r="13676">
          <cell r="R13676">
            <v>0</v>
          </cell>
        </row>
        <row r="13677">
          <cell r="R13677">
            <v>0</v>
          </cell>
        </row>
        <row r="13678">
          <cell r="R13678">
            <v>0</v>
          </cell>
        </row>
        <row r="13679">
          <cell r="R13679">
            <v>0</v>
          </cell>
        </row>
        <row r="13680">
          <cell r="R13680">
            <v>0</v>
          </cell>
        </row>
        <row r="13681">
          <cell r="R13681">
            <v>0</v>
          </cell>
        </row>
        <row r="13682">
          <cell r="R13682">
            <v>0</v>
          </cell>
        </row>
        <row r="13683">
          <cell r="R13683">
            <v>0</v>
          </cell>
        </row>
        <row r="13684">
          <cell r="R13684">
            <v>0</v>
          </cell>
        </row>
        <row r="13685">
          <cell r="R13685">
            <v>0</v>
          </cell>
        </row>
        <row r="13686">
          <cell r="R13686">
            <v>0</v>
          </cell>
        </row>
        <row r="13687">
          <cell r="R13687">
            <v>0</v>
          </cell>
        </row>
        <row r="13688">
          <cell r="R13688">
            <v>0</v>
          </cell>
        </row>
        <row r="13689">
          <cell r="R13689">
            <v>0</v>
          </cell>
        </row>
        <row r="13690">
          <cell r="R13690">
            <v>0</v>
          </cell>
        </row>
        <row r="13691">
          <cell r="R13691">
            <v>0</v>
          </cell>
        </row>
        <row r="13692">
          <cell r="R13692">
            <v>0</v>
          </cell>
        </row>
        <row r="13693">
          <cell r="R13693">
            <v>0</v>
          </cell>
        </row>
        <row r="13694">
          <cell r="R13694">
            <v>0</v>
          </cell>
        </row>
        <row r="13695">
          <cell r="R13695">
            <v>0</v>
          </cell>
        </row>
        <row r="13696">
          <cell r="R13696">
            <v>0</v>
          </cell>
        </row>
        <row r="13697">
          <cell r="R13697">
            <v>0</v>
          </cell>
        </row>
        <row r="13698">
          <cell r="R13698">
            <v>0</v>
          </cell>
        </row>
        <row r="13699">
          <cell r="R13699">
            <v>0</v>
          </cell>
        </row>
        <row r="13700">
          <cell r="R13700">
            <v>0</v>
          </cell>
        </row>
        <row r="13701">
          <cell r="R13701">
            <v>0</v>
          </cell>
        </row>
        <row r="13702">
          <cell r="R13702">
            <v>0</v>
          </cell>
        </row>
        <row r="13703">
          <cell r="R13703">
            <v>0</v>
          </cell>
        </row>
        <row r="13704">
          <cell r="R13704">
            <v>0</v>
          </cell>
        </row>
        <row r="13705">
          <cell r="R13705">
            <v>0</v>
          </cell>
        </row>
        <row r="13706">
          <cell r="R13706">
            <v>0</v>
          </cell>
        </row>
        <row r="13707">
          <cell r="R13707">
            <v>0</v>
          </cell>
        </row>
        <row r="13708">
          <cell r="R13708">
            <v>0</v>
          </cell>
        </row>
        <row r="13709">
          <cell r="R13709">
            <v>0</v>
          </cell>
        </row>
        <row r="13710">
          <cell r="R13710">
            <v>0</v>
          </cell>
        </row>
        <row r="13711">
          <cell r="R13711">
            <v>0</v>
          </cell>
        </row>
        <row r="13712">
          <cell r="R13712">
            <v>0</v>
          </cell>
        </row>
        <row r="13713">
          <cell r="R13713">
            <v>0</v>
          </cell>
        </row>
        <row r="13714">
          <cell r="R13714">
            <v>0</v>
          </cell>
        </row>
        <row r="13715">
          <cell r="R13715">
            <v>0</v>
          </cell>
        </row>
        <row r="13716">
          <cell r="R13716">
            <v>0</v>
          </cell>
        </row>
        <row r="13717">
          <cell r="R13717">
            <v>0</v>
          </cell>
        </row>
        <row r="13718">
          <cell r="R13718">
            <v>0</v>
          </cell>
        </row>
        <row r="13719">
          <cell r="R13719">
            <v>0</v>
          </cell>
        </row>
        <row r="13720">
          <cell r="R13720">
            <v>0</v>
          </cell>
        </row>
        <row r="13721">
          <cell r="R13721">
            <v>0</v>
          </cell>
        </row>
        <row r="13722">
          <cell r="R13722">
            <v>0</v>
          </cell>
        </row>
        <row r="13723">
          <cell r="R13723">
            <v>0</v>
          </cell>
        </row>
        <row r="13724">
          <cell r="R13724">
            <v>0</v>
          </cell>
        </row>
        <row r="13725">
          <cell r="R13725">
            <v>0</v>
          </cell>
        </row>
        <row r="13726">
          <cell r="R13726">
            <v>0</v>
          </cell>
        </row>
        <row r="13727">
          <cell r="R13727">
            <v>0</v>
          </cell>
        </row>
        <row r="13728">
          <cell r="R13728">
            <v>0</v>
          </cell>
        </row>
        <row r="13729">
          <cell r="R13729">
            <v>0</v>
          </cell>
        </row>
        <row r="13730">
          <cell r="R13730">
            <v>0</v>
          </cell>
        </row>
        <row r="13731">
          <cell r="R13731">
            <v>0</v>
          </cell>
        </row>
        <row r="13732">
          <cell r="R13732">
            <v>0</v>
          </cell>
        </row>
        <row r="13733">
          <cell r="R13733">
            <v>0</v>
          </cell>
        </row>
        <row r="13734">
          <cell r="R13734">
            <v>0</v>
          </cell>
        </row>
        <row r="13735">
          <cell r="R13735">
            <v>0</v>
          </cell>
        </row>
        <row r="13736">
          <cell r="R13736">
            <v>0</v>
          </cell>
        </row>
        <row r="13737">
          <cell r="R13737">
            <v>0</v>
          </cell>
        </row>
        <row r="13738">
          <cell r="R13738">
            <v>0</v>
          </cell>
        </row>
        <row r="13739">
          <cell r="R13739">
            <v>0</v>
          </cell>
        </row>
        <row r="13740">
          <cell r="R13740">
            <v>0</v>
          </cell>
        </row>
        <row r="13741">
          <cell r="R13741">
            <v>0</v>
          </cell>
        </row>
        <row r="13742">
          <cell r="R13742">
            <v>0</v>
          </cell>
        </row>
        <row r="13743">
          <cell r="R13743">
            <v>0</v>
          </cell>
        </row>
        <row r="13744">
          <cell r="R13744">
            <v>0</v>
          </cell>
        </row>
        <row r="13745">
          <cell r="R13745">
            <v>0</v>
          </cell>
        </row>
        <row r="13746">
          <cell r="R13746">
            <v>0</v>
          </cell>
        </row>
        <row r="13747">
          <cell r="R13747">
            <v>0</v>
          </cell>
        </row>
        <row r="13748">
          <cell r="R13748">
            <v>0</v>
          </cell>
        </row>
        <row r="13749">
          <cell r="R13749">
            <v>0</v>
          </cell>
        </row>
        <row r="13750">
          <cell r="R13750">
            <v>0</v>
          </cell>
        </row>
        <row r="13751">
          <cell r="R13751">
            <v>0</v>
          </cell>
        </row>
        <row r="13752">
          <cell r="R13752">
            <v>0</v>
          </cell>
        </row>
        <row r="13753">
          <cell r="R13753">
            <v>0</v>
          </cell>
        </row>
        <row r="13754">
          <cell r="R13754">
            <v>0</v>
          </cell>
        </row>
        <row r="13755">
          <cell r="R13755">
            <v>0</v>
          </cell>
        </row>
        <row r="13756">
          <cell r="R13756">
            <v>0</v>
          </cell>
        </row>
        <row r="13757">
          <cell r="R13757">
            <v>0</v>
          </cell>
        </row>
        <row r="13758">
          <cell r="R13758">
            <v>0</v>
          </cell>
        </row>
        <row r="13759">
          <cell r="R13759">
            <v>0</v>
          </cell>
        </row>
        <row r="13760">
          <cell r="R13760">
            <v>0</v>
          </cell>
        </row>
        <row r="13761">
          <cell r="R13761">
            <v>0</v>
          </cell>
        </row>
        <row r="13762">
          <cell r="R13762">
            <v>0</v>
          </cell>
        </row>
        <row r="13763">
          <cell r="R13763">
            <v>0</v>
          </cell>
        </row>
        <row r="13764">
          <cell r="R13764">
            <v>0</v>
          </cell>
        </row>
        <row r="13765">
          <cell r="R13765">
            <v>0</v>
          </cell>
        </row>
        <row r="13766">
          <cell r="R13766">
            <v>0</v>
          </cell>
        </row>
        <row r="13767">
          <cell r="R13767">
            <v>0</v>
          </cell>
        </row>
        <row r="13768">
          <cell r="R13768">
            <v>0</v>
          </cell>
        </row>
        <row r="13769">
          <cell r="R13769">
            <v>0</v>
          </cell>
        </row>
        <row r="13770">
          <cell r="R13770">
            <v>0</v>
          </cell>
        </row>
        <row r="13771">
          <cell r="R13771">
            <v>0</v>
          </cell>
        </row>
        <row r="13772">
          <cell r="R13772">
            <v>0</v>
          </cell>
        </row>
        <row r="13773">
          <cell r="R13773">
            <v>0</v>
          </cell>
        </row>
        <row r="13774">
          <cell r="R13774">
            <v>0</v>
          </cell>
        </row>
        <row r="13775">
          <cell r="R13775">
            <v>0</v>
          </cell>
        </row>
        <row r="13776">
          <cell r="R13776">
            <v>0</v>
          </cell>
        </row>
        <row r="13777">
          <cell r="R13777">
            <v>0</v>
          </cell>
        </row>
        <row r="13778">
          <cell r="R13778">
            <v>0</v>
          </cell>
        </row>
        <row r="13779">
          <cell r="R13779">
            <v>0</v>
          </cell>
        </row>
        <row r="13780">
          <cell r="R13780">
            <v>0</v>
          </cell>
        </row>
        <row r="13781">
          <cell r="R13781">
            <v>0</v>
          </cell>
        </row>
        <row r="13782">
          <cell r="R13782">
            <v>0</v>
          </cell>
        </row>
        <row r="13783">
          <cell r="R13783">
            <v>0</v>
          </cell>
        </row>
        <row r="13784">
          <cell r="R13784">
            <v>0</v>
          </cell>
        </row>
        <row r="13785">
          <cell r="R13785">
            <v>0</v>
          </cell>
        </row>
        <row r="13786">
          <cell r="R13786">
            <v>0</v>
          </cell>
        </row>
        <row r="13787">
          <cell r="R13787">
            <v>0</v>
          </cell>
        </row>
        <row r="13788">
          <cell r="R13788">
            <v>0</v>
          </cell>
        </row>
        <row r="13789">
          <cell r="R13789">
            <v>0</v>
          </cell>
        </row>
        <row r="13790">
          <cell r="R13790">
            <v>0</v>
          </cell>
        </row>
        <row r="13791">
          <cell r="R13791">
            <v>0</v>
          </cell>
        </row>
        <row r="13792">
          <cell r="R13792">
            <v>0</v>
          </cell>
        </row>
        <row r="13793">
          <cell r="R13793">
            <v>0</v>
          </cell>
        </row>
        <row r="13794">
          <cell r="R13794">
            <v>0</v>
          </cell>
        </row>
        <row r="13795">
          <cell r="R13795">
            <v>0</v>
          </cell>
        </row>
        <row r="13796">
          <cell r="R13796">
            <v>0</v>
          </cell>
        </row>
        <row r="13797">
          <cell r="R13797">
            <v>0</v>
          </cell>
        </row>
        <row r="13798">
          <cell r="R13798">
            <v>0</v>
          </cell>
        </row>
        <row r="13799">
          <cell r="R13799">
            <v>0</v>
          </cell>
        </row>
        <row r="13800">
          <cell r="R13800">
            <v>0</v>
          </cell>
        </row>
        <row r="13801">
          <cell r="R13801">
            <v>0</v>
          </cell>
        </row>
        <row r="13802">
          <cell r="R13802">
            <v>0</v>
          </cell>
        </row>
        <row r="13803">
          <cell r="R13803">
            <v>0</v>
          </cell>
        </row>
        <row r="13804">
          <cell r="R13804">
            <v>0</v>
          </cell>
        </row>
        <row r="13805">
          <cell r="R13805">
            <v>0</v>
          </cell>
        </row>
        <row r="13806">
          <cell r="R13806">
            <v>0</v>
          </cell>
        </row>
        <row r="13807">
          <cell r="R13807">
            <v>0</v>
          </cell>
        </row>
        <row r="13808">
          <cell r="R13808">
            <v>0</v>
          </cell>
        </row>
        <row r="13809">
          <cell r="R13809">
            <v>0</v>
          </cell>
        </row>
        <row r="13810">
          <cell r="R13810">
            <v>0</v>
          </cell>
        </row>
        <row r="13811">
          <cell r="R13811">
            <v>0</v>
          </cell>
        </row>
        <row r="13812">
          <cell r="R13812">
            <v>0</v>
          </cell>
        </row>
        <row r="13813">
          <cell r="R13813">
            <v>0</v>
          </cell>
        </row>
        <row r="13814">
          <cell r="R13814">
            <v>0</v>
          </cell>
        </row>
        <row r="13815">
          <cell r="R13815">
            <v>0</v>
          </cell>
        </row>
        <row r="13816">
          <cell r="R13816">
            <v>0</v>
          </cell>
        </row>
        <row r="13817">
          <cell r="R13817">
            <v>0</v>
          </cell>
        </row>
        <row r="13818">
          <cell r="R13818">
            <v>0</v>
          </cell>
        </row>
        <row r="13819">
          <cell r="R13819">
            <v>0</v>
          </cell>
        </row>
        <row r="13820">
          <cell r="R13820">
            <v>0</v>
          </cell>
        </row>
        <row r="13821">
          <cell r="R13821">
            <v>0</v>
          </cell>
        </row>
        <row r="13822">
          <cell r="R13822">
            <v>0</v>
          </cell>
        </row>
        <row r="13823">
          <cell r="R13823">
            <v>0</v>
          </cell>
        </row>
        <row r="13824">
          <cell r="R13824">
            <v>0</v>
          </cell>
        </row>
        <row r="13825">
          <cell r="R13825">
            <v>0</v>
          </cell>
        </row>
        <row r="13826">
          <cell r="R13826">
            <v>0</v>
          </cell>
        </row>
        <row r="13827">
          <cell r="R13827">
            <v>0</v>
          </cell>
        </row>
        <row r="13828">
          <cell r="R13828">
            <v>0</v>
          </cell>
        </row>
        <row r="13829">
          <cell r="R13829">
            <v>0</v>
          </cell>
        </row>
        <row r="13830">
          <cell r="R13830">
            <v>0</v>
          </cell>
        </row>
        <row r="13831">
          <cell r="R13831">
            <v>0</v>
          </cell>
        </row>
        <row r="13832">
          <cell r="R13832">
            <v>0</v>
          </cell>
        </row>
        <row r="13833">
          <cell r="R13833">
            <v>0</v>
          </cell>
        </row>
        <row r="13834">
          <cell r="R13834">
            <v>0</v>
          </cell>
        </row>
        <row r="13835">
          <cell r="R13835">
            <v>0</v>
          </cell>
        </row>
        <row r="13836">
          <cell r="R13836">
            <v>0</v>
          </cell>
        </row>
        <row r="13837">
          <cell r="R13837">
            <v>0</v>
          </cell>
        </row>
        <row r="13838">
          <cell r="R13838">
            <v>0</v>
          </cell>
        </row>
        <row r="13839">
          <cell r="R13839">
            <v>0</v>
          </cell>
        </row>
        <row r="13840">
          <cell r="R13840">
            <v>0</v>
          </cell>
        </row>
        <row r="13841">
          <cell r="R13841">
            <v>0</v>
          </cell>
        </row>
        <row r="13842">
          <cell r="R13842">
            <v>0</v>
          </cell>
        </row>
        <row r="13843">
          <cell r="R13843">
            <v>0</v>
          </cell>
        </row>
        <row r="13844">
          <cell r="R13844">
            <v>0</v>
          </cell>
        </row>
        <row r="13845">
          <cell r="R13845">
            <v>0</v>
          </cell>
        </row>
        <row r="13846">
          <cell r="R13846">
            <v>0</v>
          </cell>
        </row>
        <row r="13847">
          <cell r="R13847">
            <v>0</v>
          </cell>
        </row>
        <row r="13848">
          <cell r="R13848">
            <v>0</v>
          </cell>
        </row>
        <row r="13849">
          <cell r="R13849">
            <v>0</v>
          </cell>
        </row>
        <row r="13850">
          <cell r="R13850">
            <v>0</v>
          </cell>
        </row>
        <row r="13851">
          <cell r="R13851">
            <v>0</v>
          </cell>
        </row>
        <row r="13852">
          <cell r="R13852">
            <v>0</v>
          </cell>
        </row>
        <row r="13853">
          <cell r="R13853">
            <v>0</v>
          </cell>
        </row>
        <row r="13854">
          <cell r="R13854">
            <v>0</v>
          </cell>
        </row>
        <row r="13855">
          <cell r="R13855">
            <v>0</v>
          </cell>
        </row>
        <row r="13856">
          <cell r="R13856">
            <v>0</v>
          </cell>
        </row>
        <row r="13857">
          <cell r="R13857">
            <v>0</v>
          </cell>
        </row>
        <row r="13858">
          <cell r="R13858">
            <v>0</v>
          </cell>
        </row>
        <row r="13859">
          <cell r="R13859">
            <v>0</v>
          </cell>
        </row>
        <row r="13860">
          <cell r="R13860">
            <v>0</v>
          </cell>
        </row>
        <row r="13861">
          <cell r="R13861">
            <v>0</v>
          </cell>
        </row>
        <row r="13862">
          <cell r="R13862">
            <v>0</v>
          </cell>
        </row>
        <row r="13863">
          <cell r="R13863">
            <v>0</v>
          </cell>
        </row>
        <row r="13864">
          <cell r="R13864">
            <v>0</v>
          </cell>
        </row>
        <row r="13865">
          <cell r="R13865">
            <v>0</v>
          </cell>
        </row>
        <row r="13866">
          <cell r="R13866">
            <v>0</v>
          </cell>
        </row>
        <row r="13867">
          <cell r="R13867">
            <v>0</v>
          </cell>
        </row>
        <row r="13868">
          <cell r="R13868">
            <v>0</v>
          </cell>
        </row>
        <row r="13869">
          <cell r="R13869">
            <v>0</v>
          </cell>
        </row>
        <row r="13870">
          <cell r="R13870">
            <v>0</v>
          </cell>
        </row>
        <row r="13871">
          <cell r="R13871">
            <v>0</v>
          </cell>
        </row>
        <row r="13872">
          <cell r="R13872">
            <v>0</v>
          </cell>
        </row>
        <row r="13873">
          <cell r="R13873">
            <v>0</v>
          </cell>
        </row>
        <row r="13874">
          <cell r="R13874">
            <v>0</v>
          </cell>
        </row>
        <row r="13875">
          <cell r="R13875">
            <v>0</v>
          </cell>
        </row>
        <row r="13876">
          <cell r="R13876">
            <v>0</v>
          </cell>
        </row>
        <row r="13877">
          <cell r="R13877">
            <v>0</v>
          </cell>
        </row>
        <row r="13878">
          <cell r="R13878">
            <v>0</v>
          </cell>
        </row>
        <row r="13879">
          <cell r="R13879">
            <v>0</v>
          </cell>
        </row>
        <row r="13880">
          <cell r="R13880">
            <v>0</v>
          </cell>
        </row>
        <row r="13881">
          <cell r="R13881">
            <v>0</v>
          </cell>
        </row>
        <row r="13882">
          <cell r="R13882">
            <v>0</v>
          </cell>
        </row>
        <row r="13883">
          <cell r="R13883">
            <v>0</v>
          </cell>
        </row>
        <row r="13884">
          <cell r="R13884">
            <v>0</v>
          </cell>
        </row>
        <row r="13885">
          <cell r="R13885">
            <v>0</v>
          </cell>
        </row>
        <row r="13886">
          <cell r="R13886">
            <v>0</v>
          </cell>
        </row>
        <row r="13887">
          <cell r="R13887">
            <v>0</v>
          </cell>
        </row>
        <row r="13888">
          <cell r="R13888">
            <v>0</v>
          </cell>
        </row>
        <row r="13889">
          <cell r="R13889">
            <v>0</v>
          </cell>
        </row>
        <row r="13890">
          <cell r="R13890">
            <v>0</v>
          </cell>
        </row>
        <row r="13891">
          <cell r="R13891">
            <v>0</v>
          </cell>
        </row>
        <row r="13892">
          <cell r="R13892">
            <v>0</v>
          </cell>
        </row>
        <row r="13893">
          <cell r="R13893">
            <v>0</v>
          </cell>
        </row>
        <row r="13894">
          <cell r="R13894">
            <v>0</v>
          </cell>
        </row>
        <row r="13895">
          <cell r="R13895">
            <v>0</v>
          </cell>
        </row>
        <row r="13896">
          <cell r="R13896">
            <v>0</v>
          </cell>
        </row>
        <row r="13897">
          <cell r="R13897">
            <v>0</v>
          </cell>
        </row>
        <row r="13898">
          <cell r="R13898">
            <v>0</v>
          </cell>
        </row>
        <row r="13899">
          <cell r="R13899">
            <v>0</v>
          </cell>
        </row>
        <row r="13900">
          <cell r="R13900">
            <v>0</v>
          </cell>
        </row>
        <row r="13901">
          <cell r="R13901">
            <v>0</v>
          </cell>
        </row>
        <row r="13902">
          <cell r="R13902">
            <v>0</v>
          </cell>
        </row>
        <row r="13903">
          <cell r="R13903">
            <v>0</v>
          </cell>
        </row>
        <row r="13904">
          <cell r="R13904">
            <v>0</v>
          </cell>
        </row>
        <row r="13905">
          <cell r="R13905">
            <v>0</v>
          </cell>
        </row>
        <row r="13906">
          <cell r="R13906">
            <v>0</v>
          </cell>
        </row>
        <row r="13907">
          <cell r="R13907">
            <v>0</v>
          </cell>
        </row>
        <row r="13908">
          <cell r="R13908">
            <v>0</v>
          </cell>
        </row>
        <row r="13909">
          <cell r="R13909">
            <v>0</v>
          </cell>
        </row>
        <row r="13910">
          <cell r="R13910">
            <v>0</v>
          </cell>
        </row>
        <row r="13911">
          <cell r="R13911">
            <v>0</v>
          </cell>
        </row>
        <row r="13912">
          <cell r="R13912">
            <v>0</v>
          </cell>
        </row>
        <row r="13913">
          <cell r="R13913">
            <v>0</v>
          </cell>
        </row>
        <row r="13914">
          <cell r="R13914">
            <v>0</v>
          </cell>
        </row>
        <row r="13915">
          <cell r="R13915">
            <v>0</v>
          </cell>
        </row>
        <row r="13916">
          <cell r="R13916">
            <v>0</v>
          </cell>
        </row>
        <row r="13917">
          <cell r="R13917">
            <v>0</v>
          </cell>
        </row>
        <row r="13918">
          <cell r="R13918">
            <v>0</v>
          </cell>
        </row>
        <row r="13919">
          <cell r="R13919">
            <v>0</v>
          </cell>
        </row>
        <row r="13920">
          <cell r="R13920">
            <v>0</v>
          </cell>
        </row>
        <row r="13921">
          <cell r="R13921">
            <v>0</v>
          </cell>
        </row>
        <row r="13922">
          <cell r="R13922">
            <v>0</v>
          </cell>
        </row>
        <row r="13923">
          <cell r="R13923">
            <v>0</v>
          </cell>
        </row>
        <row r="13924">
          <cell r="R13924">
            <v>0</v>
          </cell>
        </row>
        <row r="13925">
          <cell r="R13925">
            <v>0</v>
          </cell>
        </row>
        <row r="13926">
          <cell r="R13926">
            <v>0</v>
          </cell>
        </row>
        <row r="13927">
          <cell r="R13927">
            <v>0</v>
          </cell>
        </row>
        <row r="13928">
          <cell r="R13928">
            <v>0</v>
          </cell>
        </row>
        <row r="13929">
          <cell r="R13929">
            <v>0</v>
          </cell>
        </row>
        <row r="13930">
          <cell r="R13930">
            <v>0</v>
          </cell>
        </row>
        <row r="13931">
          <cell r="R13931">
            <v>0</v>
          </cell>
        </row>
        <row r="13932">
          <cell r="R13932">
            <v>0</v>
          </cell>
        </row>
        <row r="13933">
          <cell r="R13933">
            <v>0</v>
          </cell>
        </row>
        <row r="13934">
          <cell r="R13934">
            <v>0</v>
          </cell>
        </row>
        <row r="13935">
          <cell r="R13935">
            <v>0</v>
          </cell>
        </row>
        <row r="13936">
          <cell r="R13936">
            <v>0</v>
          </cell>
        </row>
        <row r="13937">
          <cell r="R13937">
            <v>0</v>
          </cell>
        </row>
        <row r="13938">
          <cell r="R13938">
            <v>0</v>
          </cell>
        </row>
        <row r="13939">
          <cell r="R13939">
            <v>0</v>
          </cell>
        </row>
        <row r="13940">
          <cell r="R13940">
            <v>0</v>
          </cell>
        </row>
        <row r="13941">
          <cell r="R13941">
            <v>0</v>
          </cell>
        </row>
        <row r="13942">
          <cell r="R13942">
            <v>0</v>
          </cell>
        </row>
        <row r="13943">
          <cell r="R13943">
            <v>0</v>
          </cell>
        </row>
        <row r="13944">
          <cell r="R13944">
            <v>0</v>
          </cell>
        </row>
        <row r="13945">
          <cell r="R13945">
            <v>0</v>
          </cell>
        </row>
        <row r="13946">
          <cell r="R13946">
            <v>0</v>
          </cell>
        </row>
        <row r="13947">
          <cell r="R13947">
            <v>0</v>
          </cell>
        </row>
        <row r="13948">
          <cell r="R13948">
            <v>0</v>
          </cell>
        </row>
        <row r="13949">
          <cell r="R13949">
            <v>0</v>
          </cell>
        </row>
        <row r="13950">
          <cell r="R13950">
            <v>0</v>
          </cell>
        </row>
        <row r="13951">
          <cell r="R13951">
            <v>0</v>
          </cell>
        </row>
        <row r="13952">
          <cell r="R13952">
            <v>0</v>
          </cell>
        </row>
        <row r="13953">
          <cell r="R13953">
            <v>0</v>
          </cell>
        </row>
        <row r="13954">
          <cell r="R13954">
            <v>0</v>
          </cell>
        </row>
        <row r="13955">
          <cell r="R13955">
            <v>0</v>
          </cell>
        </row>
        <row r="13956">
          <cell r="R13956">
            <v>0</v>
          </cell>
        </row>
        <row r="13957">
          <cell r="R13957">
            <v>0</v>
          </cell>
        </row>
        <row r="13958">
          <cell r="R13958">
            <v>0</v>
          </cell>
        </row>
        <row r="13959">
          <cell r="R13959">
            <v>0</v>
          </cell>
        </row>
        <row r="13960">
          <cell r="R13960">
            <v>0</v>
          </cell>
        </row>
        <row r="13961">
          <cell r="R13961">
            <v>0</v>
          </cell>
        </row>
        <row r="13962">
          <cell r="R13962">
            <v>0</v>
          </cell>
        </row>
        <row r="13963">
          <cell r="R13963">
            <v>0</v>
          </cell>
        </row>
        <row r="13964">
          <cell r="R13964">
            <v>0</v>
          </cell>
        </row>
        <row r="13965">
          <cell r="R13965">
            <v>0</v>
          </cell>
        </row>
        <row r="13966">
          <cell r="R13966">
            <v>0</v>
          </cell>
        </row>
        <row r="13967">
          <cell r="R13967">
            <v>0</v>
          </cell>
        </row>
        <row r="13968">
          <cell r="R13968">
            <v>0</v>
          </cell>
        </row>
        <row r="13969">
          <cell r="R13969">
            <v>0</v>
          </cell>
        </row>
        <row r="13970">
          <cell r="R13970">
            <v>0</v>
          </cell>
        </row>
        <row r="13971">
          <cell r="R13971">
            <v>0</v>
          </cell>
        </row>
        <row r="13972">
          <cell r="R13972">
            <v>0</v>
          </cell>
        </row>
        <row r="13973">
          <cell r="R13973">
            <v>0</v>
          </cell>
        </row>
        <row r="13974">
          <cell r="R13974">
            <v>0</v>
          </cell>
        </row>
        <row r="13975">
          <cell r="R13975">
            <v>0</v>
          </cell>
        </row>
        <row r="13976">
          <cell r="R13976">
            <v>0</v>
          </cell>
        </row>
        <row r="13977">
          <cell r="R13977">
            <v>0</v>
          </cell>
        </row>
        <row r="13978">
          <cell r="R13978">
            <v>0</v>
          </cell>
        </row>
        <row r="13979">
          <cell r="R13979">
            <v>0</v>
          </cell>
        </row>
        <row r="13980">
          <cell r="R13980">
            <v>0</v>
          </cell>
        </row>
        <row r="13981">
          <cell r="R13981">
            <v>0</v>
          </cell>
        </row>
        <row r="13982">
          <cell r="R13982">
            <v>0</v>
          </cell>
        </row>
        <row r="13983">
          <cell r="R13983">
            <v>0</v>
          </cell>
        </row>
        <row r="13984">
          <cell r="R13984">
            <v>0</v>
          </cell>
        </row>
        <row r="13985">
          <cell r="R13985">
            <v>0</v>
          </cell>
        </row>
        <row r="13986">
          <cell r="R13986">
            <v>0</v>
          </cell>
        </row>
        <row r="13987">
          <cell r="R13987">
            <v>0</v>
          </cell>
        </row>
        <row r="13988">
          <cell r="R13988">
            <v>0</v>
          </cell>
        </row>
        <row r="13989">
          <cell r="R13989">
            <v>0</v>
          </cell>
        </row>
        <row r="13990">
          <cell r="R13990">
            <v>0</v>
          </cell>
        </row>
        <row r="13991">
          <cell r="R13991">
            <v>0</v>
          </cell>
        </row>
        <row r="13992">
          <cell r="R13992">
            <v>0</v>
          </cell>
        </row>
        <row r="13993">
          <cell r="R13993">
            <v>0</v>
          </cell>
        </row>
        <row r="13994">
          <cell r="R13994">
            <v>0</v>
          </cell>
        </row>
        <row r="13995">
          <cell r="R13995">
            <v>0</v>
          </cell>
        </row>
        <row r="13996">
          <cell r="R13996">
            <v>0</v>
          </cell>
        </row>
        <row r="13997">
          <cell r="R13997">
            <v>0</v>
          </cell>
        </row>
        <row r="13998">
          <cell r="R13998">
            <v>0</v>
          </cell>
        </row>
        <row r="13999">
          <cell r="R13999">
            <v>0</v>
          </cell>
        </row>
        <row r="14000">
          <cell r="R14000">
            <v>0</v>
          </cell>
        </row>
        <row r="14001">
          <cell r="R14001">
            <v>0</v>
          </cell>
        </row>
        <row r="14002">
          <cell r="R14002">
            <v>0</v>
          </cell>
        </row>
        <row r="14003">
          <cell r="R14003">
            <v>0</v>
          </cell>
        </row>
        <row r="14004">
          <cell r="R14004">
            <v>0</v>
          </cell>
        </row>
        <row r="14005">
          <cell r="R14005">
            <v>0</v>
          </cell>
        </row>
        <row r="14006">
          <cell r="R14006">
            <v>0</v>
          </cell>
        </row>
        <row r="14007">
          <cell r="R14007">
            <v>0</v>
          </cell>
        </row>
        <row r="14008">
          <cell r="R14008">
            <v>0</v>
          </cell>
        </row>
        <row r="14009">
          <cell r="R14009">
            <v>0</v>
          </cell>
        </row>
        <row r="14010">
          <cell r="R14010">
            <v>0</v>
          </cell>
        </row>
        <row r="14011">
          <cell r="R14011">
            <v>0</v>
          </cell>
        </row>
        <row r="14012">
          <cell r="R14012">
            <v>0</v>
          </cell>
        </row>
        <row r="14013">
          <cell r="R14013">
            <v>0</v>
          </cell>
        </row>
        <row r="14014">
          <cell r="R14014">
            <v>0</v>
          </cell>
        </row>
        <row r="14015">
          <cell r="R14015">
            <v>0</v>
          </cell>
        </row>
        <row r="14016">
          <cell r="R14016">
            <v>0</v>
          </cell>
        </row>
        <row r="14017">
          <cell r="R14017">
            <v>0</v>
          </cell>
        </row>
        <row r="14018">
          <cell r="R14018">
            <v>0</v>
          </cell>
        </row>
        <row r="14019">
          <cell r="R14019">
            <v>0</v>
          </cell>
        </row>
        <row r="14020">
          <cell r="R14020">
            <v>0</v>
          </cell>
        </row>
        <row r="14021">
          <cell r="R14021">
            <v>0</v>
          </cell>
        </row>
        <row r="14022">
          <cell r="R14022">
            <v>0</v>
          </cell>
        </row>
        <row r="14023">
          <cell r="R14023">
            <v>0</v>
          </cell>
        </row>
        <row r="14024">
          <cell r="R14024">
            <v>0</v>
          </cell>
        </row>
        <row r="14025">
          <cell r="R14025">
            <v>0</v>
          </cell>
        </row>
        <row r="14026">
          <cell r="R14026">
            <v>0</v>
          </cell>
        </row>
        <row r="14027">
          <cell r="R14027">
            <v>0</v>
          </cell>
        </row>
        <row r="14028">
          <cell r="R14028">
            <v>0</v>
          </cell>
        </row>
        <row r="14029">
          <cell r="R14029">
            <v>0</v>
          </cell>
        </row>
        <row r="14030">
          <cell r="R14030">
            <v>0</v>
          </cell>
        </row>
        <row r="14031">
          <cell r="R14031">
            <v>0</v>
          </cell>
        </row>
        <row r="14032">
          <cell r="R14032">
            <v>0</v>
          </cell>
        </row>
        <row r="14033">
          <cell r="R14033">
            <v>0</v>
          </cell>
        </row>
        <row r="14034">
          <cell r="R14034">
            <v>0</v>
          </cell>
        </row>
        <row r="14035">
          <cell r="R14035">
            <v>0</v>
          </cell>
        </row>
        <row r="14036">
          <cell r="R14036">
            <v>0</v>
          </cell>
        </row>
        <row r="14037">
          <cell r="R14037">
            <v>0</v>
          </cell>
        </row>
        <row r="14038">
          <cell r="R14038">
            <v>0</v>
          </cell>
        </row>
        <row r="14039">
          <cell r="R14039">
            <v>0</v>
          </cell>
        </row>
        <row r="14040">
          <cell r="R14040">
            <v>0</v>
          </cell>
        </row>
        <row r="14041">
          <cell r="R14041">
            <v>0</v>
          </cell>
        </row>
        <row r="14042">
          <cell r="R14042">
            <v>0</v>
          </cell>
        </row>
        <row r="14043">
          <cell r="R14043">
            <v>0</v>
          </cell>
        </row>
        <row r="14044">
          <cell r="R14044">
            <v>0</v>
          </cell>
        </row>
        <row r="14045">
          <cell r="R14045">
            <v>0</v>
          </cell>
        </row>
        <row r="14046">
          <cell r="R14046">
            <v>0</v>
          </cell>
        </row>
        <row r="14047">
          <cell r="R14047">
            <v>0</v>
          </cell>
        </row>
        <row r="14048">
          <cell r="R14048">
            <v>0</v>
          </cell>
        </row>
        <row r="14049">
          <cell r="R14049">
            <v>0</v>
          </cell>
        </row>
        <row r="14050">
          <cell r="R14050">
            <v>0</v>
          </cell>
        </row>
        <row r="14051">
          <cell r="R14051">
            <v>0</v>
          </cell>
        </row>
        <row r="14052">
          <cell r="R14052">
            <v>0</v>
          </cell>
        </row>
        <row r="14053">
          <cell r="R14053">
            <v>0</v>
          </cell>
        </row>
        <row r="14054">
          <cell r="R14054">
            <v>0</v>
          </cell>
        </row>
        <row r="14055">
          <cell r="R14055">
            <v>0</v>
          </cell>
        </row>
        <row r="14056">
          <cell r="R14056">
            <v>0</v>
          </cell>
        </row>
        <row r="14057">
          <cell r="R14057">
            <v>0</v>
          </cell>
        </row>
        <row r="14058">
          <cell r="R14058">
            <v>0</v>
          </cell>
        </row>
        <row r="14059">
          <cell r="R14059">
            <v>0</v>
          </cell>
        </row>
        <row r="14060">
          <cell r="R14060">
            <v>0</v>
          </cell>
        </row>
        <row r="14061">
          <cell r="R14061">
            <v>0</v>
          </cell>
        </row>
        <row r="14062">
          <cell r="R14062">
            <v>0</v>
          </cell>
        </row>
        <row r="14063">
          <cell r="R14063">
            <v>0</v>
          </cell>
        </row>
        <row r="14064">
          <cell r="R14064">
            <v>0</v>
          </cell>
        </row>
        <row r="14065">
          <cell r="R14065">
            <v>0</v>
          </cell>
        </row>
        <row r="14066">
          <cell r="R14066">
            <v>0</v>
          </cell>
        </row>
        <row r="14067">
          <cell r="R14067">
            <v>0</v>
          </cell>
        </row>
        <row r="14068">
          <cell r="R14068">
            <v>0</v>
          </cell>
        </row>
        <row r="14069">
          <cell r="R14069">
            <v>0</v>
          </cell>
        </row>
        <row r="14070">
          <cell r="R14070">
            <v>0</v>
          </cell>
        </row>
        <row r="14071">
          <cell r="R14071">
            <v>0</v>
          </cell>
        </row>
        <row r="14072">
          <cell r="R14072">
            <v>0</v>
          </cell>
        </row>
        <row r="14073">
          <cell r="R14073">
            <v>0</v>
          </cell>
        </row>
        <row r="14074">
          <cell r="R14074">
            <v>0</v>
          </cell>
        </row>
        <row r="14075">
          <cell r="R14075">
            <v>0</v>
          </cell>
        </row>
        <row r="14076">
          <cell r="R14076">
            <v>0</v>
          </cell>
        </row>
        <row r="14077">
          <cell r="R14077">
            <v>0</v>
          </cell>
        </row>
        <row r="14078">
          <cell r="R14078">
            <v>0</v>
          </cell>
        </row>
        <row r="14079">
          <cell r="R14079">
            <v>0</v>
          </cell>
        </row>
        <row r="14080">
          <cell r="R14080">
            <v>0</v>
          </cell>
        </row>
        <row r="14081">
          <cell r="R14081">
            <v>0</v>
          </cell>
        </row>
        <row r="14082">
          <cell r="R14082">
            <v>0</v>
          </cell>
        </row>
        <row r="14083">
          <cell r="R14083">
            <v>0</v>
          </cell>
        </row>
        <row r="14084">
          <cell r="R14084">
            <v>0</v>
          </cell>
        </row>
        <row r="14085">
          <cell r="R14085">
            <v>0</v>
          </cell>
        </row>
        <row r="14086">
          <cell r="R14086">
            <v>0</v>
          </cell>
        </row>
        <row r="14087">
          <cell r="R14087">
            <v>0</v>
          </cell>
        </row>
        <row r="14088">
          <cell r="R14088">
            <v>0</v>
          </cell>
        </row>
        <row r="14089">
          <cell r="R14089">
            <v>0</v>
          </cell>
        </row>
        <row r="14090">
          <cell r="R14090">
            <v>0</v>
          </cell>
        </row>
        <row r="14091">
          <cell r="R14091">
            <v>0</v>
          </cell>
        </row>
        <row r="14092">
          <cell r="R14092">
            <v>0</v>
          </cell>
        </row>
        <row r="14093">
          <cell r="R14093">
            <v>0</v>
          </cell>
        </row>
        <row r="14094">
          <cell r="R14094">
            <v>0</v>
          </cell>
        </row>
        <row r="14095">
          <cell r="R14095">
            <v>0</v>
          </cell>
        </row>
        <row r="14096">
          <cell r="R14096">
            <v>0</v>
          </cell>
        </row>
        <row r="14097">
          <cell r="R14097">
            <v>0</v>
          </cell>
        </row>
        <row r="14098">
          <cell r="R14098">
            <v>0</v>
          </cell>
        </row>
        <row r="14099">
          <cell r="R14099">
            <v>0</v>
          </cell>
        </row>
        <row r="14100">
          <cell r="R14100">
            <v>0</v>
          </cell>
        </row>
        <row r="14101">
          <cell r="R14101">
            <v>0</v>
          </cell>
        </row>
        <row r="14102">
          <cell r="R14102">
            <v>0</v>
          </cell>
        </row>
        <row r="14103">
          <cell r="R14103">
            <v>0</v>
          </cell>
        </row>
        <row r="14104">
          <cell r="R14104">
            <v>0</v>
          </cell>
        </row>
        <row r="14105">
          <cell r="R14105">
            <v>0</v>
          </cell>
        </row>
        <row r="14106">
          <cell r="R14106">
            <v>0</v>
          </cell>
        </row>
        <row r="14107">
          <cell r="R14107">
            <v>0</v>
          </cell>
        </row>
        <row r="14108">
          <cell r="R14108">
            <v>0</v>
          </cell>
        </row>
        <row r="14109">
          <cell r="R14109">
            <v>0</v>
          </cell>
        </row>
        <row r="14110">
          <cell r="R14110">
            <v>0</v>
          </cell>
        </row>
        <row r="14111">
          <cell r="R14111">
            <v>0</v>
          </cell>
        </row>
        <row r="14112">
          <cell r="R14112">
            <v>0</v>
          </cell>
        </row>
        <row r="14113">
          <cell r="R14113">
            <v>0</v>
          </cell>
        </row>
        <row r="14114">
          <cell r="R14114">
            <v>0</v>
          </cell>
        </row>
        <row r="14115">
          <cell r="R14115">
            <v>0</v>
          </cell>
        </row>
        <row r="14116">
          <cell r="R14116">
            <v>0</v>
          </cell>
        </row>
        <row r="14117">
          <cell r="R14117">
            <v>0</v>
          </cell>
        </row>
        <row r="14118">
          <cell r="R14118">
            <v>0</v>
          </cell>
        </row>
        <row r="14119">
          <cell r="R14119">
            <v>0</v>
          </cell>
        </row>
        <row r="14120">
          <cell r="R14120">
            <v>0</v>
          </cell>
        </row>
        <row r="14121">
          <cell r="R14121">
            <v>0</v>
          </cell>
        </row>
        <row r="14122">
          <cell r="R14122">
            <v>0</v>
          </cell>
        </row>
        <row r="14123">
          <cell r="R14123">
            <v>0</v>
          </cell>
        </row>
        <row r="14124">
          <cell r="R14124">
            <v>0</v>
          </cell>
        </row>
        <row r="14125">
          <cell r="R14125">
            <v>0</v>
          </cell>
        </row>
        <row r="14126">
          <cell r="R14126">
            <v>0</v>
          </cell>
        </row>
        <row r="14127">
          <cell r="R14127">
            <v>0</v>
          </cell>
        </row>
        <row r="14128">
          <cell r="R14128">
            <v>0</v>
          </cell>
        </row>
        <row r="14129">
          <cell r="R14129">
            <v>0</v>
          </cell>
        </row>
        <row r="14130">
          <cell r="R14130">
            <v>0</v>
          </cell>
        </row>
        <row r="14131">
          <cell r="R14131">
            <v>0</v>
          </cell>
        </row>
        <row r="14132">
          <cell r="R14132">
            <v>0</v>
          </cell>
        </row>
        <row r="14133">
          <cell r="R14133">
            <v>0</v>
          </cell>
        </row>
        <row r="14134">
          <cell r="R14134">
            <v>0</v>
          </cell>
        </row>
        <row r="14135">
          <cell r="R14135">
            <v>0</v>
          </cell>
        </row>
        <row r="14136">
          <cell r="R14136">
            <v>0</v>
          </cell>
        </row>
        <row r="14137">
          <cell r="R14137">
            <v>0</v>
          </cell>
        </row>
        <row r="14138">
          <cell r="R14138">
            <v>0</v>
          </cell>
        </row>
        <row r="14139">
          <cell r="R14139">
            <v>0</v>
          </cell>
        </row>
        <row r="14140">
          <cell r="R14140">
            <v>0</v>
          </cell>
        </row>
        <row r="14141">
          <cell r="R14141">
            <v>0</v>
          </cell>
        </row>
        <row r="14142">
          <cell r="R14142">
            <v>0</v>
          </cell>
        </row>
        <row r="14143">
          <cell r="R14143">
            <v>0</v>
          </cell>
        </row>
        <row r="14144">
          <cell r="R14144">
            <v>0</v>
          </cell>
        </row>
        <row r="14145">
          <cell r="R14145">
            <v>0</v>
          </cell>
        </row>
        <row r="14146">
          <cell r="R14146">
            <v>0</v>
          </cell>
        </row>
        <row r="14147">
          <cell r="R14147">
            <v>0</v>
          </cell>
        </row>
        <row r="14148">
          <cell r="R14148">
            <v>0</v>
          </cell>
        </row>
        <row r="14149">
          <cell r="R14149">
            <v>0</v>
          </cell>
        </row>
        <row r="14150">
          <cell r="R14150">
            <v>0</v>
          </cell>
        </row>
        <row r="14151">
          <cell r="R14151">
            <v>0</v>
          </cell>
        </row>
        <row r="14152">
          <cell r="R14152">
            <v>0</v>
          </cell>
        </row>
        <row r="14153">
          <cell r="R14153">
            <v>0</v>
          </cell>
        </row>
        <row r="14154">
          <cell r="R14154">
            <v>0</v>
          </cell>
        </row>
        <row r="14155">
          <cell r="R14155">
            <v>0</v>
          </cell>
        </row>
        <row r="14156">
          <cell r="R14156">
            <v>0</v>
          </cell>
        </row>
        <row r="14157">
          <cell r="R14157">
            <v>0</v>
          </cell>
        </row>
        <row r="14158">
          <cell r="R14158">
            <v>0</v>
          </cell>
        </row>
        <row r="14159">
          <cell r="R14159">
            <v>0</v>
          </cell>
        </row>
        <row r="14160">
          <cell r="R14160">
            <v>0</v>
          </cell>
        </row>
        <row r="14161">
          <cell r="R14161">
            <v>0</v>
          </cell>
        </row>
        <row r="14162">
          <cell r="R14162">
            <v>0</v>
          </cell>
        </row>
        <row r="14163">
          <cell r="R14163">
            <v>0</v>
          </cell>
        </row>
        <row r="14164">
          <cell r="R14164">
            <v>0</v>
          </cell>
        </row>
        <row r="14165">
          <cell r="R14165">
            <v>0</v>
          </cell>
        </row>
        <row r="14166">
          <cell r="R14166">
            <v>0</v>
          </cell>
        </row>
        <row r="14167">
          <cell r="R14167">
            <v>0</v>
          </cell>
        </row>
        <row r="14168">
          <cell r="R14168">
            <v>0</v>
          </cell>
        </row>
        <row r="14169">
          <cell r="R14169">
            <v>0</v>
          </cell>
        </row>
        <row r="14170">
          <cell r="R14170">
            <v>0</v>
          </cell>
        </row>
        <row r="14171">
          <cell r="R14171">
            <v>0</v>
          </cell>
        </row>
        <row r="14172">
          <cell r="R14172">
            <v>0</v>
          </cell>
        </row>
        <row r="14173">
          <cell r="R14173">
            <v>0</v>
          </cell>
        </row>
        <row r="14174">
          <cell r="R14174">
            <v>0</v>
          </cell>
        </row>
        <row r="14175">
          <cell r="R14175">
            <v>0</v>
          </cell>
        </row>
        <row r="14176">
          <cell r="R14176">
            <v>0</v>
          </cell>
        </row>
        <row r="14177">
          <cell r="R14177">
            <v>0</v>
          </cell>
        </row>
        <row r="14178">
          <cell r="R14178">
            <v>0</v>
          </cell>
        </row>
        <row r="14179">
          <cell r="R14179">
            <v>0</v>
          </cell>
        </row>
        <row r="14180">
          <cell r="R14180">
            <v>0</v>
          </cell>
        </row>
        <row r="14181">
          <cell r="R14181">
            <v>0</v>
          </cell>
        </row>
        <row r="14182">
          <cell r="R14182">
            <v>0</v>
          </cell>
        </row>
        <row r="14183">
          <cell r="R14183">
            <v>0</v>
          </cell>
        </row>
        <row r="14184">
          <cell r="R14184">
            <v>0</v>
          </cell>
        </row>
        <row r="14185">
          <cell r="R14185">
            <v>0</v>
          </cell>
        </row>
        <row r="14186">
          <cell r="R14186">
            <v>0</v>
          </cell>
        </row>
        <row r="14187">
          <cell r="R14187">
            <v>0</v>
          </cell>
        </row>
        <row r="14188">
          <cell r="R14188">
            <v>0</v>
          </cell>
        </row>
        <row r="14189">
          <cell r="R14189">
            <v>0</v>
          </cell>
        </row>
        <row r="14190">
          <cell r="R14190">
            <v>0</v>
          </cell>
        </row>
        <row r="14191">
          <cell r="R14191">
            <v>0</v>
          </cell>
        </row>
        <row r="14192">
          <cell r="R14192">
            <v>0</v>
          </cell>
        </row>
        <row r="14193">
          <cell r="R14193">
            <v>0</v>
          </cell>
        </row>
        <row r="14194">
          <cell r="R14194">
            <v>0</v>
          </cell>
        </row>
        <row r="14195">
          <cell r="R14195">
            <v>0</v>
          </cell>
        </row>
        <row r="14196">
          <cell r="R14196">
            <v>0</v>
          </cell>
        </row>
        <row r="14197">
          <cell r="R14197">
            <v>0</v>
          </cell>
        </row>
        <row r="14198">
          <cell r="R14198">
            <v>0</v>
          </cell>
        </row>
        <row r="14199">
          <cell r="R14199">
            <v>0</v>
          </cell>
        </row>
        <row r="14200">
          <cell r="R14200">
            <v>0</v>
          </cell>
        </row>
        <row r="14201">
          <cell r="R14201">
            <v>0</v>
          </cell>
        </row>
        <row r="14202">
          <cell r="R14202">
            <v>0</v>
          </cell>
        </row>
        <row r="14203">
          <cell r="R14203">
            <v>0</v>
          </cell>
        </row>
        <row r="14204">
          <cell r="R14204">
            <v>0</v>
          </cell>
        </row>
        <row r="14205">
          <cell r="R14205">
            <v>0</v>
          </cell>
        </row>
        <row r="14206">
          <cell r="R14206">
            <v>0</v>
          </cell>
        </row>
        <row r="14207">
          <cell r="R14207">
            <v>0</v>
          </cell>
        </row>
        <row r="14208">
          <cell r="R14208">
            <v>0</v>
          </cell>
        </row>
        <row r="14209">
          <cell r="R14209">
            <v>0</v>
          </cell>
        </row>
        <row r="14210">
          <cell r="R14210">
            <v>0</v>
          </cell>
        </row>
        <row r="14211">
          <cell r="R14211">
            <v>0</v>
          </cell>
        </row>
        <row r="14212">
          <cell r="R14212">
            <v>0</v>
          </cell>
        </row>
        <row r="14213">
          <cell r="R14213">
            <v>0</v>
          </cell>
        </row>
        <row r="14214">
          <cell r="R14214">
            <v>0</v>
          </cell>
        </row>
        <row r="14215">
          <cell r="R14215">
            <v>0</v>
          </cell>
        </row>
        <row r="14216">
          <cell r="R14216">
            <v>0</v>
          </cell>
        </row>
        <row r="14217">
          <cell r="R14217">
            <v>0</v>
          </cell>
        </row>
        <row r="14218">
          <cell r="R14218">
            <v>0</v>
          </cell>
        </row>
        <row r="14219">
          <cell r="R14219">
            <v>0</v>
          </cell>
        </row>
        <row r="14220">
          <cell r="R14220">
            <v>0</v>
          </cell>
        </row>
        <row r="14221">
          <cell r="R14221">
            <v>0</v>
          </cell>
        </row>
        <row r="14222">
          <cell r="R14222">
            <v>0</v>
          </cell>
        </row>
        <row r="14223">
          <cell r="R14223">
            <v>0</v>
          </cell>
        </row>
        <row r="14224">
          <cell r="R14224">
            <v>0</v>
          </cell>
        </row>
        <row r="14225">
          <cell r="R14225">
            <v>0</v>
          </cell>
        </row>
        <row r="14226">
          <cell r="R14226">
            <v>0</v>
          </cell>
        </row>
        <row r="14227">
          <cell r="R14227">
            <v>0</v>
          </cell>
        </row>
        <row r="14228">
          <cell r="R14228">
            <v>0</v>
          </cell>
        </row>
        <row r="14229">
          <cell r="R14229">
            <v>0</v>
          </cell>
        </row>
        <row r="14230">
          <cell r="R14230">
            <v>0</v>
          </cell>
        </row>
        <row r="14231">
          <cell r="R14231">
            <v>0</v>
          </cell>
        </row>
        <row r="14232">
          <cell r="R14232">
            <v>0</v>
          </cell>
        </row>
        <row r="14233">
          <cell r="R14233">
            <v>0</v>
          </cell>
        </row>
        <row r="14234">
          <cell r="R14234">
            <v>0</v>
          </cell>
        </row>
        <row r="14235">
          <cell r="R14235">
            <v>0</v>
          </cell>
        </row>
        <row r="14236">
          <cell r="R14236">
            <v>0</v>
          </cell>
        </row>
        <row r="14237">
          <cell r="R14237">
            <v>0</v>
          </cell>
        </row>
        <row r="14238">
          <cell r="R14238">
            <v>0</v>
          </cell>
        </row>
        <row r="14239">
          <cell r="R14239">
            <v>0</v>
          </cell>
        </row>
        <row r="14240">
          <cell r="R14240">
            <v>0</v>
          </cell>
        </row>
        <row r="14241">
          <cell r="R14241">
            <v>0</v>
          </cell>
        </row>
        <row r="14242">
          <cell r="R14242">
            <v>0</v>
          </cell>
        </row>
        <row r="14243">
          <cell r="R14243">
            <v>0</v>
          </cell>
        </row>
        <row r="14244">
          <cell r="R14244">
            <v>0</v>
          </cell>
        </row>
        <row r="14245">
          <cell r="R14245">
            <v>0</v>
          </cell>
        </row>
        <row r="14246">
          <cell r="R14246">
            <v>0</v>
          </cell>
        </row>
        <row r="14247">
          <cell r="R14247">
            <v>0</v>
          </cell>
        </row>
        <row r="14248">
          <cell r="R14248">
            <v>0</v>
          </cell>
        </row>
        <row r="14249">
          <cell r="R14249">
            <v>0</v>
          </cell>
        </row>
        <row r="14250">
          <cell r="R14250">
            <v>0</v>
          </cell>
        </row>
        <row r="14251">
          <cell r="R14251">
            <v>0</v>
          </cell>
        </row>
        <row r="14252">
          <cell r="R14252">
            <v>0</v>
          </cell>
        </row>
        <row r="14253">
          <cell r="R14253">
            <v>0</v>
          </cell>
        </row>
        <row r="14254">
          <cell r="R14254">
            <v>0</v>
          </cell>
        </row>
        <row r="14255">
          <cell r="R14255">
            <v>0</v>
          </cell>
        </row>
        <row r="14256">
          <cell r="R14256">
            <v>0</v>
          </cell>
        </row>
        <row r="14257">
          <cell r="R14257">
            <v>0</v>
          </cell>
        </row>
        <row r="14258">
          <cell r="R14258">
            <v>0</v>
          </cell>
        </row>
        <row r="14259">
          <cell r="R14259">
            <v>0</v>
          </cell>
        </row>
        <row r="14260">
          <cell r="R14260">
            <v>0</v>
          </cell>
        </row>
        <row r="14261">
          <cell r="R14261">
            <v>0</v>
          </cell>
        </row>
        <row r="14262">
          <cell r="R14262">
            <v>0</v>
          </cell>
        </row>
        <row r="14263">
          <cell r="R14263">
            <v>0</v>
          </cell>
        </row>
        <row r="14264">
          <cell r="R14264">
            <v>0</v>
          </cell>
        </row>
        <row r="14265">
          <cell r="R14265">
            <v>0</v>
          </cell>
        </row>
        <row r="14266">
          <cell r="R14266">
            <v>0</v>
          </cell>
        </row>
        <row r="14267">
          <cell r="R14267">
            <v>0</v>
          </cell>
        </row>
        <row r="14268">
          <cell r="R14268">
            <v>0</v>
          </cell>
        </row>
        <row r="14269">
          <cell r="R14269">
            <v>0</v>
          </cell>
        </row>
        <row r="14270">
          <cell r="R14270">
            <v>0</v>
          </cell>
        </row>
        <row r="14271">
          <cell r="R14271">
            <v>0</v>
          </cell>
        </row>
        <row r="14272">
          <cell r="R14272">
            <v>0</v>
          </cell>
        </row>
        <row r="14273">
          <cell r="R14273">
            <v>0</v>
          </cell>
        </row>
        <row r="14274">
          <cell r="R14274">
            <v>0</v>
          </cell>
        </row>
        <row r="14275">
          <cell r="R14275">
            <v>0</v>
          </cell>
        </row>
        <row r="14276">
          <cell r="R14276">
            <v>0</v>
          </cell>
        </row>
        <row r="14277">
          <cell r="R14277">
            <v>0</v>
          </cell>
        </row>
        <row r="14278">
          <cell r="R14278">
            <v>0</v>
          </cell>
        </row>
        <row r="14279">
          <cell r="R14279">
            <v>0</v>
          </cell>
        </row>
        <row r="14280">
          <cell r="R14280">
            <v>0</v>
          </cell>
        </row>
        <row r="14281">
          <cell r="R14281">
            <v>0</v>
          </cell>
        </row>
        <row r="14282">
          <cell r="R14282">
            <v>0</v>
          </cell>
        </row>
        <row r="14283">
          <cell r="R14283">
            <v>0</v>
          </cell>
        </row>
        <row r="14284">
          <cell r="R14284">
            <v>0</v>
          </cell>
        </row>
        <row r="14285">
          <cell r="R14285">
            <v>0</v>
          </cell>
        </row>
        <row r="14286">
          <cell r="R14286">
            <v>0</v>
          </cell>
        </row>
        <row r="14287">
          <cell r="R14287">
            <v>0</v>
          </cell>
        </row>
        <row r="14288">
          <cell r="R14288">
            <v>0</v>
          </cell>
        </row>
        <row r="14289">
          <cell r="R14289">
            <v>0</v>
          </cell>
        </row>
        <row r="14290">
          <cell r="R14290">
            <v>0</v>
          </cell>
        </row>
        <row r="14291">
          <cell r="R14291">
            <v>0</v>
          </cell>
        </row>
        <row r="14292">
          <cell r="R14292">
            <v>0</v>
          </cell>
        </row>
        <row r="14293">
          <cell r="R14293">
            <v>0</v>
          </cell>
        </row>
        <row r="14294">
          <cell r="R14294">
            <v>0</v>
          </cell>
        </row>
        <row r="14295">
          <cell r="R14295">
            <v>0</v>
          </cell>
        </row>
        <row r="14296">
          <cell r="R14296">
            <v>0</v>
          </cell>
        </row>
        <row r="14297">
          <cell r="R14297">
            <v>0</v>
          </cell>
        </row>
        <row r="14298">
          <cell r="R14298">
            <v>0</v>
          </cell>
        </row>
        <row r="14299">
          <cell r="R14299">
            <v>0</v>
          </cell>
        </row>
        <row r="14300">
          <cell r="R14300">
            <v>0</v>
          </cell>
        </row>
        <row r="14301">
          <cell r="R14301">
            <v>0</v>
          </cell>
        </row>
        <row r="14302">
          <cell r="R14302">
            <v>0</v>
          </cell>
        </row>
        <row r="14303">
          <cell r="R14303">
            <v>0</v>
          </cell>
        </row>
        <row r="14304">
          <cell r="R14304">
            <v>0</v>
          </cell>
        </row>
        <row r="14305">
          <cell r="R14305">
            <v>0</v>
          </cell>
        </row>
        <row r="14306">
          <cell r="R14306">
            <v>0</v>
          </cell>
        </row>
        <row r="14307">
          <cell r="R14307">
            <v>0</v>
          </cell>
        </row>
        <row r="14308">
          <cell r="R14308">
            <v>0</v>
          </cell>
        </row>
        <row r="14309">
          <cell r="R14309">
            <v>0</v>
          </cell>
        </row>
        <row r="14310">
          <cell r="R14310">
            <v>0</v>
          </cell>
        </row>
        <row r="14311">
          <cell r="R14311">
            <v>0</v>
          </cell>
        </row>
        <row r="14312">
          <cell r="R14312">
            <v>0</v>
          </cell>
        </row>
        <row r="14313">
          <cell r="R14313">
            <v>0</v>
          </cell>
        </row>
        <row r="14314">
          <cell r="R14314">
            <v>0</v>
          </cell>
        </row>
        <row r="14315">
          <cell r="R14315">
            <v>0</v>
          </cell>
        </row>
        <row r="14316">
          <cell r="R14316">
            <v>0</v>
          </cell>
        </row>
        <row r="14317">
          <cell r="R14317">
            <v>0</v>
          </cell>
        </row>
        <row r="14318">
          <cell r="R14318">
            <v>0</v>
          </cell>
        </row>
        <row r="14319">
          <cell r="R14319">
            <v>0</v>
          </cell>
        </row>
        <row r="14320">
          <cell r="R14320">
            <v>0</v>
          </cell>
        </row>
        <row r="14321">
          <cell r="R14321">
            <v>0</v>
          </cell>
        </row>
        <row r="14322">
          <cell r="R14322">
            <v>0</v>
          </cell>
        </row>
        <row r="14323">
          <cell r="R14323">
            <v>0</v>
          </cell>
        </row>
        <row r="14324">
          <cell r="R14324">
            <v>0</v>
          </cell>
        </row>
        <row r="14325">
          <cell r="R14325">
            <v>0</v>
          </cell>
        </row>
        <row r="14326">
          <cell r="R14326">
            <v>0</v>
          </cell>
        </row>
        <row r="14327">
          <cell r="R14327">
            <v>0</v>
          </cell>
        </row>
        <row r="14328">
          <cell r="R14328">
            <v>0</v>
          </cell>
        </row>
        <row r="14329">
          <cell r="R14329">
            <v>0</v>
          </cell>
        </row>
        <row r="14330">
          <cell r="R14330">
            <v>0</v>
          </cell>
        </row>
        <row r="14331">
          <cell r="R14331">
            <v>0</v>
          </cell>
        </row>
        <row r="14332">
          <cell r="R14332">
            <v>0</v>
          </cell>
        </row>
        <row r="14333">
          <cell r="R14333">
            <v>0</v>
          </cell>
        </row>
        <row r="14334">
          <cell r="R14334">
            <v>0</v>
          </cell>
        </row>
        <row r="14335">
          <cell r="R14335">
            <v>0</v>
          </cell>
        </row>
        <row r="14336">
          <cell r="R14336">
            <v>0</v>
          </cell>
        </row>
        <row r="14337">
          <cell r="R14337">
            <v>0</v>
          </cell>
        </row>
        <row r="14338">
          <cell r="R14338">
            <v>0</v>
          </cell>
        </row>
        <row r="14339">
          <cell r="R14339">
            <v>0</v>
          </cell>
        </row>
        <row r="14340">
          <cell r="R14340">
            <v>0</v>
          </cell>
        </row>
        <row r="14341">
          <cell r="R14341">
            <v>0</v>
          </cell>
        </row>
        <row r="14342">
          <cell r="R14342">
            <v>0</v>
          </cell>
        </row>
        <row r="14343">
          <cell r="R14343">
            <v>0</v>
          </cell>
        </row>
        <row r="14344">
          <cell r="R14344">
            <v>0</v>
          </cell>
        </row>
        <row r="14345">
          <cell r="R14345">
            <v>0</v>
          </cell>
        </row>
        <row r="14346">
          <cell r="R14346">
            <v>0</v>
          </cell>
        </row>
        <row r="14347">
          <cell r="R14347">
            <v>0</v>
          </cell>
        </row>
        <row r="14348">
          <cell r="R14348">
            <v>0</v>
          </cell>
        </row>
        <row r="14349">
          <cell r="R14349">
            <v>0</v>
          </cell>
        </row>
        <row r="14350">
          <cell r="R14350">
            <v>0</v>
          </cell>
        </row>
        <row r="14351">
          <cell r="R14351">
            <v>0</v>
          </cell>
        </row>
        <row r="14352">
          <cell r="R14352">
            <v>0</v>
          </cell>
        </row>
        <row r="14353">
          <cell r="R14353">
            <v>0</v>
          </cell>
        </row>
        <row r="14354">
          <cell r="R14354">
            <v>0</v>
          </cell>
        </row>
        <row r="14355">
          <cell r="R14355">
            <v>0</v>
          </cell>
        </row>
        <row r="14356">
          <cell r="R14356">
            <v>0</v>
          </cell>
        </row>
        <row r="14357">
          <cell r="R14357">
            <v>0</v>
          </cell>
        </row>
        <row r="14358">
          <cell r="R14358">
            <v>0</v>
          </cell>
        </row>
        <row r="14359">
          <cell r="R14359">
            <v>0</v>
          </cell>
        </row>
        <row r="14360">
          <cell r="R14360">
            <v>0</v>
          </cell>
        </row>
        <row r="14361">
          <cell r="R14361">
            <v>0</v>
          </cell>
        </row>
        <row r="14362">
          <cell r="R14362">
            <v>0</v>
          </cell>
        </row>
        <row r="14363">
          <cell r="R14363">
            <v>0</v>
          </cell>
        </row>
        <row r="14364">
          <cell r="R14364">
            <v>0</v>
          </cell>
        </row>
        <row r="14365">
          <cell r="R14365">
            <v>0</v>
          </cell>
        </row>
        <row r="14366">
          <cell r="R14366">
            <v>0</v>
          </cell>
        </row>
        <row r="14367">
          <cell r="R14367">
            <v>0</v>
          </cell>
        </row>
        <row r="14368">
          <cell r="R14368">
            <v>0</v>
          </cell>
        </row>
        <row r="14369">
          <cell r="R14369">
            <v>0</v>
          </cell>
        </row>
        <row r="14370">
          <cell r="R14370">
            <v>0</v>
          </cell>
        </row>
        <row r="14371">
          <cell r="R14371">
            <v>0</v>
          </cell>
        </row>
        <row r="14372">
          <cell r="R14372">
            <v>0</v>
          </cell>
        </row>
        <row r="14373">
          <cell r="R14373">
            <v>0</v>
          </cell>
        </row>
        <row r="14374">
          <cell r="R14374">
            <v>0</v>
          </cell>
        </row>
        <row r="14375">
          <cell r="R14375">
            <v>0</v>
          </cell>
        </row>
        <row r="14376">
          <cell r="R14376">
            <v>0</v>
          </cell>
        </row>
        <row r="14377">
          <cell r="R14377">
            <v>0</v>
          </cell>
        </row>
        <row r="14378">
          <cell r="R14378">
            <v>0</v>
          </cell>
        </row>
        <row r="14379">
          <cell r="R14379">
            <v>0</v>
          </cell>
        </row>
        <row r="14380">
          <cell r="R14380">
            <v>0</v>
          </cell>
        </row>
        <row r="14381">
          <cell r="R14381">
            <v>0</v>
          </cell>
        </row>
        <row r="14382">
          <cell r="R14382">
            <v>0</v>
          </cell>
        </row>
        <row r="14383">
          <cell r="R14383">
            <v>0</v>
          </cell>
        </row>
        <row r="14384">
          <cell r="R14384">
            <v>0</v>
          </cell>
        </row>
        <row r="14385">
          <cell r="R14385">
            <v>0</v>
          </cell>
        </row>
        <row r="14386">
          <cell r="R14386">
            <v>0</v>
          </cell>
        </row>
        <row r="14387">
          <cell r="R14387">
            <v>0</v>
          </cell>
        </row>
        <row r="14388">
          <cell r="R14388">
            <v>0</v>
          </cell>
        </row>
        <row r="14389">
          <cell r="R14389">
            <v>0</v>
          </cell>
        </row>
        <row r="14390">
          <cell r="R14390">
            <v>0</v>
          </cell>
        </row>
        <row r="14391">
          <cell r="R14391">
            <v>0</v>
          </cell>
        </row>
        <row r="14392">
          <cell r="R14392">
            <v>0</v>
          </cell>
        </row>
        <row r="14393">
          <cell r="R14393">
            <v>0</v>
          </cell>
        </row>
        <row r="14394">
          <cell r="R14394">
            <v>0</v>
          </cell>
        </row>
        <row r="14395">
          <cell r="R14395">
            <v>0</v>
          </cell>
        </row>
        <row r="14396">
          <cell r="R14396">
            <v>0</v>
          </cell>
        </row>
        <row r="14397">
          <cell r="R14397">
            <v>0</v>
          </cell>
        </row>
        <row r="14398">
          <cell r="R14398">
            <v>0</v>
          </cell>
        </row>
        <row r="14399">
          <cell r="R14399">
            <v>0</v>
          </cell>
        </row>
        <row r="14400">
          <cell r="R14400">
            <v>0</v>
          </cell>
        </row>
        <row r="14401">
          <cell r="R14401">
            <v>0</v>
          </cell>
        </row>
        <row r="14402">
          <cell r="R14402">
            <v>0</v>
          </cell>
        </row>
        <row r="14403">
          <cell r="R14403">
            <v>0</v>
          </cell>
        </row>
        <row r="14404">
          <cell r="R14404">
            <v>0</v>
          </cell>
        </row>
        <row r="14405">
          <cell r="R14405">
            <v>0</v>
          </cell>
        </row>
        <row r="14406">
          <cell r="R14406">
            <v>0</v>
          </cell>
        </row>
        <row r="14407">
          <cell r="R14407">
            <v>0</v>
          </cell>
        </row>
        <row r="14408">
          <cell r="R14408">
            <v>0</v>
          </cell>
        </row>
        <row r="14409">
          <cell r="R14409">
            <v>0</v>
          </cell>
        </row>
        <row r="14410">
          <cell r="R14410">
            <v>0</v>
          </cell>
        </row>
        <row r="14411">
          <cell r="R14411">
            <v>0</v>
          </cell>
        </row>
        <row r="14412">
          <cell r="R14412">
            <v>0</v>
          </cell>
        </row>
        <row r="14413">
          <cell r="R14413">
            <v>0</v>
          </cell>
        </row>
        <row r="14414">
          <cell r="R14414">
            <v>0</v>
          </cell>
        </row>
        <row r="14415">
          <cell r="R14415">
            <v>0</v>
          </cell>
        </row>
        <row r="14416">
          <cell r="R14416">
            <v>0</v>
          </cell>
        </row>
        <row r="14417">
          <cell r="R14417">
            <v>0</v>
          </cell>
        </row>
        <row r="14418">
          <cell r="R14418">
            <v>0</v>
          </cell>
        </row>
        <row r="14419">
          <cell r="R14419">
            <v>0</v>
          </cell>
        </row>
        <row r="14420">
          <cell r="R14420">
            <v>0</v>
          </cell>
        </row>
        <row r="14421">
          <cell r="R14421">
            <v>0</v>
          </cell>
        </row>
        <row r="14422">
          <cell r="R14422">
            <v>0</v>
          </cell>
        </row>
        <row r="14423">
          <cell r="R14423">
            <v>0</v>
          </cell>
        </row>
        <row r="14424">
          <cell r="R14424">
            <v>0</v>
          </cell>
        </row>
        <row r="14425">
          <cell r="R14425">
            <v>0</v>
          </cell>
        </row>
        <row r="14426">
          <cell r="R14426">
            <v>0</v>
          </cell>
        </row>
        <row r="14427">
          <cell r="R14427">
            <v>0</v>
          </cell>
        </row>
        <row r="14428">
          <cell r="R14428">
            <v>0</v>
          </cell>
        </row>
        <row r="14429">
          <cell r="R14429">
            <v>0</v>
          </cell>
        </row>
        <row r="14430">
          <cell r="R14430">
            <v>0</v>
          </cell>
        </row>
        <row r="14431">
          <cell r="R14431">
            <v>0</v>
          </cell>
        </row>
        <row r="14432">
          <cell r="R14432">
            <v>0</v>
          </cell>
        </row>
        <row r="14433">
          <cell r="R14433">
            <v>0</v>
          </cell>
        </row>
        <row r="14434">
          <cell r="R14434">
            <v>0</v>
          </cell>
        </row>
        <row r="14435">
          <cell r="R14435">
            <v>0</v>
          </cell>
        </row>
        <row r="14436">
          <cell r="R14436">
            <v>0</v>
          </cell>
        </row>
        <row r="14437">
          <cell r="R14437">
            <v>0</v>
          </cell>
        </row>
        <row r="14438">
          <cell r="R14438">
            <v>0</v>
          </cell>
        </row>
        <row r="14439">
          <cell r="R14439">
            <v>0</v>
          </cell>
        </row>
        <row r="14440">
          <cell r="R14440">
            <v>0</v>
          </cell>
        </row>
        <row r="14441">
          <cell r="R14441">
            <v>0</v>
          </cell>
        </row>
        <row r="14442">
          <cell r="R14442">
            <v>0</v>
          </cell>
        </row>
        <row r="14443">
          <cell r="R14443">
            <v>0</v>
          </cell>
        </row>
        <row r="14444">
          <cell r="R14444">
            <v>0</v>
          </cell>
        </row>
        <row r="14445">
          <cell r="R14445">
            <v>0</v>
          </cell>
        </row>
        <row r="14446">
          <cell r="R14446">
            <v>0</v>
          </cell>
        </row>
        <row r="14447">
          <cell r="R14447">
            <v>0</v>
          </cell>
        </row>
        <row r="14448">
          <cell r="R14448">
            <v>0</v>
          </cell>
        </row>
        <row r="14449">
          <cell r="R14449">
            <v>0</v>
          </cell>
        </row>
        <row r="14450">
          <cell r="R14450">
            <v>0</v>
          </cell>
        </row>
        <row r="14451">
          <cell r="R14451">
            <v>0</v>
          </cell>
        </row>
        <row r="14452">
          <cell r="R14452">
            <v>0</v>
          </cell>
        </row>
        <row r="14453">
          <cell r="R14453">
            <v>0</v>
          </cell>
        </row>
        <row r="14454">
          <cell r="R14454">
            <v>0</v>
          </cell>
        </row>
        <row r="14455">
          <cell r="R14455">
            <v>0</v>
          </cell>
        </row>
        <row r="14456">
          <cell r="R14456">
            <v>0</v>
          </cell>
        </row>
        <row r="14457">
          <cell r="R14457">
            <v>0</v>
          </cell>
        </row>
        <row r="14458">
          <cell r="R14458">
            <v>0</v>
          </cell>
        </row>
        <row r="14459">
          <cell r="R14459">
            <v>0</v>
          </cell>
        </row>
        <row r="14460">
          <cell r="R14460">
            <v>0</v>
          </cell>
        </row>
        <row r="14461">
          <cell r="R14461">
            <v>0</v>
          </cell>
        </row>
        <row r="14462">
          <cell r="R14462">
            <v>0</v>
          </cell>
        </row>
        <row r="14463">
          <cell r="R14463">
            <v>0</v>
          </cell>
        </row>
        <row r="14464">
          <cell r="R14464">
            <v>0</v>
          </cell>
        </row>
        <row r="14465">
          <cell r="R14465">
            <v>0</v>
          </cell>
        </row>
        <row r="14466">
          <cell r="R14466">
            <v>0</v>
          </cell>
        </row>
        <row r="14467">
          <cell r="R14467">
            <v>0</v>
          </cell>
        </row>
        <row r="14468">
          <cell r="R14468">
            <v>0</v>
          </cell>
        </row>
        <row r="14469">
          <cell r="R14469">
            <v>0</v>
          </cell>
        </row>
        <row r="14470">
          <cell r="R14470">
            <v>0</v>
          </cell>
        </row>
        <row r="14471">
          <cell r="R14471">
            <v>0</v>
          </cell>
        </row>
        <row r="14472">
          <cell r="R14472">
            <v>0</v>
          </cell>
        </row>
        <row r="14473">
          <cell r="R14473">
            <v>0</v>
          </cell>
        </row>
        <row r="14474">
          <cell r="R14474">
            <v>0</v>
          </cell>
        </row>
        <row r="14475">
          <cell r="R14475">
            <v>0</v>
          </cell>
        </row>
        <row r="14476">
          <cell r="R14476">
            <v>0</v>
          </cell>
        </row>
        <row r="14477">
          <cell r="R14477">
            <v>0</v>
          </cell>
        </row>
        <row r="14478">
          <cell r="R14478">
            <v>0</v>
          </cell>
        </row>
        <row r="14479">
          <cell r="R14479">
            <v>0</v>
          </cell>
        </row>
        <row r="14480">
          <cell r="R14480">
            <v>0</v>
          </cell>
        </row>
        <row r="14481">
          <cell r="R14481">
            <v>0</v>
          </cell>
        </row>
        <row r="14482">
          <cell r="R14482">
            <v>0</v>
          </cell>
        </row>
        <row r="14483">
          <cell r="R14483">
            <v>0</v>
          </cell>
        </row>
        <row r="14484">
          <cell r="R14484">
            <v>0</v>
          </cell>
        </row>
        <row r="14485">
          <cell r="R14485">
            <v>0</v>
          </cell>
        </row>
        <row r="14486">
          <cell r="R14486">
            <v>0</v>
          </cell>
        </row>
        <row r="14487">
          <cell r="R14487">
            <v>0</v>
          </cell>
        </row>
        <row r="14488">
          <cell r="R14488">
            <v>0</v>
          </cell>
        </row>
        <row r="14489">
          <cell r="R14489">
            <v>0</v>
          </cell>
        </row>
        <row r="14490">
          <cell r="R14490">
            <v>0</v>
          </cell>
        </row>
        <row r="14491">
          <cell r="R14491">
            <v>0</v>
          </cell>
        </row>
        <row r="14492">
          <cell r="R14492">
            <v>0</v>
          </cell>
        </row>
        <row r="14493">
          <cell r="R14493">
            <v>0</v>
          </cell>
        </row>
        <row r="14494">
          <cell r="R14494">
            <v>0</v>
          </cell>
        </row>
        <row r="14495">
          <cell r="R14495">
            <v>0</v>
          </cell>
        </row>
        <row r="14496">
          <cell r="R14496">
            <v>0</v>
          </cell>
        </row>
        <row r="14497">
          <cell r="R14497">
            <v>0</v>
          </cell>
        </row>
        <row r="14498">
          <cell r="R14498">
            <v>0</v>
          </cell>
        </row>
        <row r="14499">
          <cell r="R14499">
            <v>0</v>
          </cell>
        </row>
        <row r="14500">
          <cell r="R14500">
            <v>0</v>
          </cell>
        </row>
        <row r="14501">
          <cell r="R14501">
            <v>0</v>
          </cell>
        </row>
        <row r="14502">
          <cell r="R14502">
            <v>0</v>
          </cell>
        </row>
        <row r="14503">
          <cell r="R14503">
            <v>0</v>
          </cell>
        </row>
        <row r="14504">
          <cell r="R14504">
            <v>0</v>
          </cell>
        </row>
        <row r="14505">
          <cell r="R14505">
            <v>0</v>
          </cell>
        </row>
        <row r="14506">
          <cell r="R14506">
            <v>0</v>
          </cell>
        </row>
        <row r="14507">
          <cell r="R14507">
            <v>0</v>
          </cell>
        </row>
        <row r="14508">
          <cell r="R14508">
            <v>0</v>
          </cell>
        </row>
        <row r="14509">
          <cell r="R14509">
            <v>0</v>
          </cell>
        </row>
        <row r="14510">
          <cell r="R14510">
            <v>0</v>
          </cell>
        </row>
        <row r="14511">
          <cell r="R14511">
            <v>0</v>
          </cell>
        </row>
        <row r="14512">
          <cell r="R14512">
            <v>0</v>
          </cell>
        </row>
        <row r="14513">
          <cell r="R14513">
            <v>0</v>
          </cell>
        </row>
        <row r="14514">
          <cell r="R14514">
            <v>0</v>
          </cell>
        </row>
        <row r="14515">
          <cell r="R14515">
            <v>0</v>
          </cell>
        </row>
        <row r="14516">
          <cell r="R14516">
            <v>0</v>
          </cell>
        </row>
        <row r="14517">
          <cell r="R14517">
            <v>0</v>
          </cell>
        </row>
        <row r="14518">
          <cell r="R14518">
            <v>0</v>
          </cell>
        </row>
        <row r="14519">
          <cell r="R14519">
            <v>0</v>
          </cell>
        </row>
        <row r="14520">
          <cell r="R14520">
            <v>0</v>
          </cell>
        </row>
        <row r="14521">
          <cell r="R14521">
            <v>0</v>
          </cell>
        </row>
        <row r="14522">
          <cell r="R14522">
            <v>0</v>
          </cell>
        </row>
        <row r="14523">
          <cell r="R14523">
            <v>0</v>
          </cell>
        </row>
        <row r="14524">
          <cell r="R14524">
            <v>0</v>
          </cell>
        </row>
        <row r="14525">
          <cell r="R14525">
            <v>0</v>
          </cell>
        </row>
        <row r="14526">
          <cell r="R14526">
            <v>0</v>
          </cell>
        </row>
        <row r="14527">
          <cell r="R14527">
            <v>0</v>
          </cell>
        </row>
        <row r="14528">
          <cell r="R14528">
            <v>0</v>
          </cell>
        </row>
        <row r="14529">
          <cell r="R14529">
            <v>0</v>
          </cell>
        </row>
        <row r="14530">
          <cell r="R14530">
            <v>0</v>
          </cell>
        </row>
        <row r="14531">
          <cell r="R14531">
            <v>0</v>
          </cell>
        </row>
        <row r="14532">
          <cell r="R14532">
            <v>0</v>
          </cell>
        </row>
        <row r="14533">
          <cell r="R14533">
            <v>0</v>
          </cell>
        </row>
        <row r="14534">
          <cell r="R14534">
            <v>0</v>
          </cell>
        </row>
        <row r="14535">
          <cell r="R14535">
            <v>0</v>
          </cell>
        </row>
        <row r="14536">
          <cell r="R14536">
            <v>0</v>
          </cell>
        </row>
        <row r="14537">
          <cell r="R14537">
            <v>0</v>
          </cell>
        </row>
        <row r="14538">
          <cell r="R14538">
            <v>0</v>
          </cell>
        </row>
        <row r="14539">
          <cell r="R14539">
            <v>0</v>
          </cell>
        </row>
        <row r="14540">
          <cell r="R14540">
            <v>0</v>
          </cell>
        </row>
        <row r="14541">
          <cell r="R14541">
            <v>0</v>
          </cell>
        </row>
        <row r="14542">
          <cell r="R14542">
            <v>0</v>
          </cell>
        </row>
        <row r="14543">
          <cell r="R14543">
            <v>0</v>
          </cell>
        </row>
        <row r="14544">
          <cell r="R14544">
            <v>0</v>
          </cell>
        </row>
        <row r="14545">
          <cell r="R14545">
            <v>0</v>
          </cell>
        </row>
        <row r="14546">
          <cell r="R14546">
            <v>0</v>
          </cell>
        </row>
        <row r="14547">
          <cell r="R14547">
            <v>0</v>
          </cell>
        </row>
        <row r="14548">
          <cell r="R14548">
            <v>0</v>
          </cell>
        </row>
        <row r="14549">
          <cell r="R14549">
            <v>0</v>
          </cell>
        </row>
        <row r="14550">
          <cell r="R14550">
            <v>0</v>
          </cell>
        </row>
        <row r="14551">
          <cell r="R14551">
            <v>0</v>
          </cell>
        </row>
        <row r="14552">
          <cell r="R14552">
            <v>0</v>
          </cell>
        </row>
        <row r="14553">
          <cell r="R14553">
            <v>0</v>
          </cell>
        </row>
        <row r="14554">
          <cell r="R14554">
            <v>0</v>
          </cell>
        </row>
        <row r="14555">
          <cell r="R14555">
            <v>0</v>
          </cell>
        </row>
        <row r="14556">
          <cell r="R14556">
            <v>0</v>
          </cell>
        </row>
        <row r="14557">
          <cell r="R14557">
            <v>0</v>
          </cell>
        </row>
        <row r="14558">
          <cell r="R14558">
            <v>0</v>
          </cell>
        </row>
        <row r="14559">
          <cell r="R14559">
            <v>0</v>
          </cell>
        </row>
        <row r="14560">
          <cell r="R14560">
            <v>0</v>
          </cell>
        </row>
        <row r="14561">
          <cell r="R14561">
            <v>0</v>
          </cell>
        </row>
        <row r="14562">
          <cell r="R14562">
            <v>0</v>
          </cell>
        </row>
        <row r="14563">
          <cell r="R14563">
            <v>0</v>
          </cell>
        </row>
        <row r="14564">
          <cell r="R14564">
            <v>0</v>
          </cell>
        </row>
        <row r="14565">
          <cell r="R14565">
            <v>0</v>
          </cell>
        </row>
        <row r="14566">
          <cell r="R14566">
            <v>0</v>
          </cell>
        </row>
        <row r="14567">
          <cell r="R14567">
            <v>0</v>
          </cell>
        </row>
        <row r="14568">
          <cell r="R14568">
            <v>0</v>
          </cell>
        </row>
        <row r="14569">
          <cell r="R14569">
            <v>0</v>
          </cell>
        </row>
        <row r="14570">
          <cell r="R14570">
            <v>0</v>
          </cell>
        </row>
        <row r="14571">
          <cell r="R14571">
            <v>0</v>
          </cell>
        </row>
        <row r="14572">
          <cell r="R14572">
            <v>0</v>
          </cell>
        </row>
        <row r="14573">
          <cell r="R14573">
            <v>0</v>
          </cell>
        </row>
        <row r="14574">
          <cell r="R14574">
            <v>0</v>
          </cell>
        </row>
        <row r="14575">
          <cell r="R14575">
            <v>0</v>
          </cell>
        </row>
        <row r="14576">
          <cell r="R14576">
            <v>0</v>
          </cell>
        </row>
        <row r="14577">
          <cell r="R14577">
            <v>0</v>
          </cell>
        </row>
        <row r="14578">
          <cell r="R14578">
            <v>0</v>
          </cell>
        </row>
        <row r="14579">
          <cell r="R14579">
            <v>0</v>
          </cell>
        </row>
        <row r="14580">
          <cell r="R14580">
            <v>0</v>
          </cell>
        </row>
        <row r="14581">
          <cell r="R14581">
            <v>0</v>
          </cell>
        </row>
        <row r="14582">
          <cell r="R14582">
            <v>0</v>
          </cell>
        </row>
        <row r="14583">
          <cell r="R14583">
            <v>0</v>
          </cell>
        </row>
        <row r="14584">
          <cell r="R14584">
            <v>0</v>
          </cell>
        </row>
        <row r="14585">
          <cell r="R14585">
            <v>0</v>
          </cell>
        </row>
        <row r="14586">
          <cell r="R14586">
            <v>0</v>
          </cell>
        </row>
        <row r="14587">
          <cell r="R14587">
            <v>0</v>
          </cell>
        </row>
        <row r="14588">
          <cell r="R14588">
            <v>0</v>
          </cell>
        </row>
        <row r="14589">
          <cell r="R14589">
            <v>0</v>
          </cell>
        </row>
        <row r="14590">
          <cell r="R14590">
            <v>0</v>
          </cell>
        </row>
        <row r="14591">
          <cell r="R14591">
            <v>0</v>
          </cell>
        </row>
        <row r="14592">
          <cell r="R14592">
            <v>0</v>
          </cell>
        </row>
        <row r="14593">
          <cell r="R14593">
            <v>0</v>
          </cell>
        </row>
        <row r="14594">
          <cell r="R14594">
            <v>0</v>
          </cell>
        </row>
        <row r="14595">
          <cell r="R14595">
            <v>0</v>
          </cell>
        </row>
        <row r="14596">
          <cell r="R14596">
            <v>0</v>
          </cell>
        </row>
        <row r="14597">
          <cell r="R14597">
            <v>0</v>
          </cell>
        </row>
        <row r="14598">
          <cell r="R14598">
            <v>0</v>
          </cell>
        </row>
        <row r="14599">
          <cell r="R14599">
            <v>0</v>
          </cell>
        </row>
        <row r="14600">
          <cell r="R14600">
            <v>0</v>
          </cell>
        </row>
        <row r="14601">
          <cell r="R14601">
            <v>0</v>
          </cell>
        </row>
        <row r="14602">
          <cell r="R14602">
            <v>0</v>
          </cell>
        </row>
        <row r="14603">
          <cell r="R14603">
            <v>0</v>
          </cell>
        </row>
        <row r="14604">
          <cell r="R14604">
            <v>0</v>
          </cell>
        </row>
        <row r="14605">
          <cell r="R14605">
            <v>0</v>
          </cell>
        </row>
        <row r="14606">
          <cell r="R14606">
            <v>0</v>
          </cell>
        </row>
        <row r="14607">
          <cell r="R14607">
            <v>0</v>
          </cell>
        </row>
        <row r="14608">
          <cell r="R14608">
            <v>0</v>
          </cell>
        </row>
        <row r="14609">
          <cell r="R14609">
            <v>0</v>
          </cell>
        </row>
        <row r="14610">
          <cell r="R14610">
            <v>0</v>
          </cell>
        </row>
        <row r="14611">
          <cell r="R14611">
            <v>0</v>
          </cell>
        </row>
        <row r="14612">
          <cell r="R14612">
            <v>0</v>
          </cell>
        </row>
        <row r="14613">
          <cell r="R14613">
            <v>0</v>
          </cell>
        </row>
        <row r="14614">
          <cell r="R14614">
            <v>0</v>
          </cell>
        </row>
        <row r="14615">
          <cell r="R14615">
            <v>0</v>
          </cell>
        </row>
        <row r="14616">
          <cell r="R14616">
            <v>0</v>
          </cell>
        </row>
        <row r="14617">
          <cell r="R14617">
            <v>0</v>
          </cell>
        </row>
        <row r="14618">
          <cell r="R14618">
            <v>0</v>
          </cell>
        </row>
        <row r="14619">
          <cell r="R14619">
            <v>0</v>
          </cell>
        </row>
        <row r="14620">
          <cell r="R14620">
            <v>0</v>
          </cell>
        </row>
        <row r="14621">
          <cell r="R14621">
            <v>0</v>
          </cell>
        </row>
        <row r="14622">
          <cell r="R14622">
            <v>0</v>
          </cell>
        </row>
        <row r="14623">
          <cell r="R14623">
            <v>0</v>
          </cell>
        </row>
        <row r="14624">
          <cell r="R14624">
            <v>0</v>
          </cell>
        </row>
        <row r="14625">
          <cell r="R14625">
            <v>0</v>
          </cell>
        </row>
        <row r="14626">
          <cell r="R14626">
            <v>0</v>
          </cell>
        </row>
        <row r="14627">
          <cell r="R14627">
            <v>0</v>
          </cell>
        </row>
        <row r="14628">
          <cell r="R14628">
            <v>0</v>
          </cell>
        </row>
        <row r="14629">
          <cell r="R14629">
            <v>0</v>
          </cell>
        </row>
        <row r="14630">
          <cell r="R14630">
            <v>0</v>
          </cell>
        </row>
        <row r="14631">
          <cell r="R14631">
            <v>0</v>
          </cell>
        </row>
        <row r="14632">
          <cell r="R14632">
            <v>0</v>
          </cell>
        </row>
        <row r="14633">
          <cell r="R14633">
            <v>0</v>
          </cell>
        </row>
        <row r="14634">
          <cell r="R14634">
            <v>0</v>
          </cell>
        </row>
        <row r="14635">
          <cell r="R14635">
            <v>0</v>
          </cell>
        </row>
        <row r="14636">
          <cell r="R14636">
            <v>0</v>
          </cell>
        </row>
        <row r="14637">
          <cell r="R14637">
            <v>0</v>
          </cell>
        </row>
        <row r="14638">
          <cell r="R14638">
            <v>0</v>
          </cell>
        </row>
        <row r="14639">
          <cell r="R14639">
            <v>0</v>
          </cell>
        </row>
        <row r="14640">
          <cell r="R14640">
            <v>0</v>
          </cell>
        </row>
        <row r="14641">
          <cell r="R14641">
            <v>0</v>
          </cell>
        </row>
        <row r="14642">
          <cell r="R14642">
            <v>0</v>
          </cell>
        </row>
        <row r="14643">
          <cell r="R14643">
            <v>0</v>
          </cell>
        </row>
        <row r="14644">
          <cell r="R14644">
            <v>0</v>
          </cell>
        </row>
        <row r="14645">
          <cell r="R14645">
            <v>0</v>
          </cell>
        </row>
        <row r="14646">
          <cell r="R14646">
            <v>0</v>
          </cell>
        </row>
        <row r="14647">
          <cell r="R14647">
            <v>0</v>
          </cell>
        </row>
        <row r="14648">
          <cell r="R14648">
            <v>0</v>
          </cell>
        </row>
        <row r="14649">
          <cell r="R14649">
            <v>0</v>
          </cell>
        </row>
        <row r="14650">
          <cell r="R14650">
            <v>0</v>
          </cell>
        </row>
        <row r="14651">
          <cell r="R14651">
            <v>0</v>
          </cell>
        </row>
        <row r="14652">
          <cell r="R14652">
            <v>0</v>
          </cell>
        </row>
        <row r="14653">
          <cell r="R14653">
            <v>0</v>
          </cell>
        </row>
        <row r="14654">
          <cell r="R14654">
            <v>0</v>
          </cell>
        </row>
        <row r="14655">
          <cell r="R14655">
            <v>0</v>
          </cell>
        </row>
        <row r="14656">
          <cell r="R14656">
            <v>0</v>
          </cell>
        </row>
        <row r="14657">
          <cell r="R14657">
            <v>0</v>
          </cell>
        </row>
        <row r="14658">
          <cell r="R14658">
            <v>0</v>
          </cell>
        </row>
        <row r="14659">
          <cell r="R14659">
            <v>0</v>
          </cell>
        </row>
        <row r="14660">
          <cell r="R14660">
            <v>0</v>
          </cell>
        </row>
        <row r="14661">
          <cell r="R14661">
            <v>0</v>
          </cell>
        </row>
        <row r="14662">
          <cell r="R14662">
            <v>0</v>
          </cell>
        </row>
        <row r="14663">
          <cell r="R14663">
            <v>0</v>
          </cell>
        </row>
        <row r="14664">
          <cell r="R14664">
            <v>0</v>
          </cell>
        </row>
        <row r="14665">
          <cell r="R14665">
            <v>0</v>
          </cell>
        </row>
        <row r="14666">
          <cell r="R14666">
            <v>0</v>
          </cell>
        </row>
        <row r="14667">
          <cell r="R14667">
            <v>0</v>
          </cell>
        </row>
        <row r="14668">
          <cell r="R14668">
            <v>0</v>
          </cell>
        </row>
        <row r="14669">
          <cell r="R14669">
            <v>0</v>
          </cell>
        </row>
        <row r="14670">
          <cell r="R14670">
            <v>0</v>
          </cell>
        </row>
        <row r="14671">
          <cell r="R14671">
            <v>0</v>
          </cell>
        </row>
        <row r="14672">
          <cell r="R14672">
            <v>0</v>
          </cell>
        </row>
        <row r="14673">
          <cell r="R14673">
            <v>0</v>
          </cell>
        </row>
        <row r="14674">
          <cell r="R14674">
            <v>0</v>
          </cell>
        </row>
        <row r="14675">
          <cell r="R14675">
            <v>0</v>
          </cell>
        </row>
        <row r="14676">
          <cell r="R14676">
            <v>0</v>
          </cell>
        </row>
        <row r="14677">
          <cell r="R14677">
            <v>0</v>
          </cell>
        </row>
        <row r="14678">
          <cell r="R14678">
            <v>0</v>
          </cell>
        </row>
        <row r="14679">
          <cell r="R14679">
            <v>0</v>
          </cell>
        </row>
        <row r="14680">
          <cell r="R14680">
            <v>0</v>
          </cell>
        </row>
        <row r="14681">
          <cell r="R14681">
            <v>0</v>
          </cell>
        </row>
        <row r="14682">
          <cell r="R14682">
            <v>0</v>
          </cell>
        </row>
        <row r="14683">
          <cell r="R14683">
            <v>0</v>
          </cell>
        </row>
        <row r="14684">
          <cell r="R14684">
            <v>0</v>
          </cell>
        </row>
        <row r="14685">
          <cell r="R14685">
            <v>0</v>
          </cell>
        </row>
        <row r="14686">
          <cell r="R14686">
            <v>0</v>
          </cell>
        </row>
        <row r="14687">
          <cell r="R14687">
            <v>0</v>
          </cell>
        </row>
        <row r="14688">
          <cell r="R14688">
            <v>0</v>
          </cell>
        </row>
        <row r="14689">
          <cell r="R14689">
            <v>0</v>
          </cell>
        </row>
        <row r="14690">
          <cell r="R14690">
            <v>0</v>
          </cell>
        </row>
        <row r="14691">
          <cell r="R14691">
            <v>0</v>
          </cell>
        </row>
        <row r="14692">
          <cell r="R14692">
            <v>0</v>
          </cell>
        </row>
        <row r="14693">
          <cell r="R14693">
            <v>0</v>
          </cell>
        </row>
        <row r="14694">
          <cell r="R14694">
            <v>0</v>
          </cell>
        </row>
        <row r="14695">
          <cell r="R14695">
            <v>0</v>
          </cell>
        </row>
        <row r="14696">
          <cell r="R14696">
            <v>0</v>
          </cell>
        </row>
        <row r="14697">
          <cell r="R14697">
            <v>0</v>
          </cell>
        </row>
        <row r="14698">
          <cell r="R14698">
            <v>0</v>
          </cell>
        </row>
        <row r="14699">
          <cell r="R14699">
            <v>0</v>
          </cell>
        </row>
        <row r="14700">
          <cell r="R14700">
            <v>0</v>
          </cell>
        </row>
        <row r="14701">
          <cell r="R14701">
            <v>0</v>
          </cell>
        </row>
        <row r="14702">
          <cell r="R14702">
            <v>0</v>
          </cell>
        </row>
        <row r="14703">
          <cell r="R14703">
            <v>0</v>
          </cell>
        </row>
        <row r="14704">
          <cell r="R14704">
            <v>0</v>
          </cell>
        </row>
        <row r="14705">
          <cell r="R14705">
            <v>0</v>
          </cell>
        </row>
        <row r="14706">
          <cell r="R14706">
            <v>0</v>
          </cell>
        </row>
        <row r="14707">
          <cell r="R14707">
            <v>0</v>
          </cell>
        </row>
        <row r="14708">
          <cell r="R14708">
            <v>0</v>
          </cell>
        </row>
        <row r="14709">
          <cell r="R14709">
            <v>0</v>
          </cell>
        </row>
        <row r="14710">
          <cell r="R14710">
            <v>0</v>
          </cell>
        </row>
        <row r="14711">
          <cell r="R14711">
            <v>0</v>
          </cell>
        </row>
        <row r="14712">
          <cell r="R14712">
            <v>0</v>
          </cell>
        </row>
        <row r="14713">
          <cell r="R14713">
            <v>0</v>
          </cell>
        </row>
        <row r="14714">
          <cell r="R14714">
            <v>0</v>
          </cell>
        </row>
        <row r="14715">
          <cell r="R14715">
            <v>0</v>
          </cell>
        </row>
        <row r="14716">
          <cell r="R14716">
            <v>0</v>
          </cell>
        </row>
        <row r="14717">
          <cell r="R14717">
            <v>0</v>
          </cell>
        </row>
        <row r="14718">
          <cell r="R14718">
            <v>0</v>
          </cell>
        </row>
        <row r="14719">
          <cell r="R14719">
            <v>0</v>
          </cell>
        </row>
        <row r="14720">
          <cell r="R14720">
            <v>0</v>
          </cell>
        </row>
        <row r="14721">
          <cell r="R14721">
            <v>0</v>
          </cell>
        </row>
        <row r="14722">
          <cell r="R14722">
            <v>0</v>
          </cell>
        </row>
        <row r="14723">
          <cell r="R14723">
            <v>0</v>
          </cell>
        </row>
        <row r="14724">
          <cell r="R14724">
            <v>0</v>
          </cell>
        </row>
        <row r="14725">
          <cell r="R14725">
            <v>0</v>
          </cell>
        </row>
        <row r="14726">
          <cell r="R14726">
            <v>0</v>
          </cell>
        </row>
        <row r="14727">
          <cell r="R14727">
            <v>0</v>
          </cell>
        </row>
        <row r="14728">
          <cell r="R14728">
            <v>0</v>
          </cell>
        </row>
        <row r="14729">
          <cell r="R14729">
            <v>0</v>
          </cell>
        </row>
        <row r="14730">
          <cell r="R14730">
            <v>0</v>
          </cell>
        </row>
        <row r="14731">
          <cell r="R14731">
            <v>0</v>
          </cell>
        </row>
        <row r="14732">
          <cell r="R14732">
            <v>0</v>
          </cell>
        </row>
        <row r="14733">
          <cell r="R14733">
            <v>0</v>
          </cell>
        </row>
        <row r="14734">
          <cell r="R14734">
            <v>0</v>
          </cell>
        </row>
        <row r="14735">
          <cell r="R14735">
            <v>0</v>
          </cell>
        </row>
        <row r="14736">
          <cell r="R14736">
            <v>0</v>
          </cell>
        </row>
        <row r="14737">
          <cell r="R14737">
            <v>0</v>
          </cell>
        </row>
        <row r="14738">
          <cell r="R14738">
            <v>0</v>
          </cell>
        </row>
        <row r="14739">
          <cell r="R14739">
            <v>0</v>
          </cell>
        </row>
        <row r="14740">
          <cell r="R14740">
            <v>0</v>
          </cell>
        </row>
        <row r="14741">
          <cell r="R14741">
            <v>0</v>
          </cell>
        </row>
        <row r="14742">
          <cell r="R14742">
            <v>0</v>
          </cell>
        </row>
        <row r="14743">
          <cell r="R14743">
            <v>0</v>
          </cell>
        </row>
        <row r="14744">
          <cell r="R14744">
            <v>0</v>
          </cell>
        </row>
        <row r="14745">
          <cell r="R14745">
            <v>0</v>
          </cell>
        </row>
        <row r="14746">
          <cell r="R14746">
            <v>0</v>
          </cell>
        </row>
        <row r="14747">
          <cell r="R14747">
            <v>0</v>
          </cell>
        </row>
        <row r="14748">
          <cell r="R14748">
            <v>0</v>
          </cell>
        </row>
        <row r="14749">
          <cell r="R14749">
            <v>0</v>
          </cell>
        </row>
        <row r="14750">
          <cell r="R14750">
            <v>0</v>
          </cell>
        </row>
        <row r="14751">
          <cell r="R14751">
            <v>0</v>
          </cell>
        </row>
        <row r="14752">
          <cell r="R14752">
            <v>0</v>
          </cell>
        </row>
        <row r="14753">
          <cell r="R14753">
            <v>0</v>
          </cell>
        </row>
        <row r="14754">
          <cell r="R14754">
            <v>0</v>
          </cell>
        </row>
        <row r="14755">
          <cell r="R14755">
            <v>0</v>
          </cell>
        </row>
        <row r="14756">
          <cell r="R14756">
            <v>0</v>
          </cell>
        </row>
        <row r="14757">
          <cell r="R14757">
            <v>0</v>
          </cell>
        </row>
        <row r="14758">
          <cell r="R14758">
            <v>0</v>
          </cell>
        </row>
        <row r="14759">
          <cell r="R14759">
            <v>0</v>
          </cell>
        </row>
        <row r="14760">
          <cell r="R14760">
            <v>0</v>
          </cell>
        </row>
        <row r="14761">
          <cell r="R14761">
            <v>0</v>
          </cell>
        </row>
        <row r="14762">
          <cell r="R14762">
            <v>0</v>
          </cell>
        </row>
        <row r="14763">
          <cell r="R14763">
            <v>0</v>
          </cell>
        </row>
        <row r="14764">
          <cell r="R14764">
            <v>0</v>
          </cell>
        </row>
        <row r="14765">
          <cell r="R14765">
            <v>0</v>
          </cell>
        </row>
        <row r="14766">
          <cell r="R14766">
            <v>0</v>
          </cell>
        </row>
        <row r="14767">
          <cell r="R14767">
            <v>0</v>
          </cell>
        </row>
        <row r="14768">
          <cell r="R14768">
            <v>0</v>
          </cell>
        </row>
        <row r="14769">
          <cell r="R14769">
            <v>0</v>
          </cell>
        </row>
        <row r="14770">
          <cell r="R14770">
            <v>0</v>
          </cell>
        </row>
        <row r="14771">
          <cell r="R14771">
            <v>0</v>
          </cell>
        </row>
        <row r="14772">
          <cell r="R14772">
            <v>0</v>
          </cell>
        </row>
        <row r="14773">
          <cell r="R14773">
            <v>0</v>
          </cell>
        </row>
        <row r="14774">
          <cell r="R14774">
            <v>0</v>
          </cell>
        </row>
        <row r="14775">
          <cell r="R14775">
            <v>0</v>
          </cell>
        </row>
        <row r="14776">
          <cell r="R14776">
            <v>0</v>
          </cell>
        </row>
        <row r="14777">
          <cell r="R14777">
            <v>0</v>
          </cell>
        </row>
        <row r="14778">
          <cell r="R14778">
            <v>0</v>
          </cell>
        </row>
        <row r="14779">
          <cell r="R14779">
            <v>0</v>
          </cell>
        </row>
        <row r="14780">
          <cell r="R14780">
            <v>0</v>
          </cell>
        </row>
        <row r="14781">
          <cell r="R14781">
            <v>0</v>
          </cell>
        </row>
        <row r="14782">
          <cell r="R14782">
            <v>0</v>
          </cell>
        </row>
        <row r="14783">
          <cell r="R14783">
            <v>0</v>
          </cell>
        </row>
        <row r="14784">
          <cell r="R14784">
            <v>0</v>
          </cell>
        </row>
        <row r="14785">
          <cell r="R14785">
            <v>0</v>
          </cell>
        </row>
        <row r="14786">
          <cell r="R14786">
            <v>0</v>
          </cell>
        </row>
        <row r="14787">
          <cell r="R14787">
            <v>0</v>
          </cell>
        </row>
        <row r="14788">
          <cell r="R14788">
            <v>0</v>
          </cell>
        </row>
        <row r="14789">
          <cell r="R14789">
            <v>0</v>
          </cell>
        </row>
        <row r="14790">
          <cell r="R14790">
            <v>0</v>
          </cell>
        </row>
        <row r="14791">
          <cell r="R14791">
            <v>0</v>
          </cell>
        </row>
        <row r="14792">
          <cell r="R14792">
            <v>0</v>
          </cell>
        </row>
        <row r="14793">
          <cell r="R14793">
            <v>0</v>
          </cell>
        </row>
        <row r="14794">
          <cell r="R14794">
            <v>0</v>
          </cell>
        </row>
        <row r="14795">
          <cell r="R14795">
            <v>0</v>
          </cell>
        </row>
        <row r="14796">
          <cell r="R14796">
            <v>0</v>
          </cell>
        </row>
        <row r="14797">
          <cell r="R14797">
            <v>0</v>
          </cell>
        </row>
        <row r="14798">
          <cell r="R14798">
            <v>0</v>
          </cell>
        </row>
        <row r="14799">
          <cell r="R14799">
            <v>0</v>
          </cell>
        </row>
        <row r="14800">
          <cell r="R14800">
            <v>0</v>
          </cell>
        </row>
        <row r="14801">
          <cell r="R14801">
            <v>0</v>
          </cell>
        </row>
        <row r="14802">
          <cell r="R14802">
            <v>0</v>
          </cell>
        </row>
        <row r="14803">
          <cell r="R14803">
            <v>0</v>
          </cell>
        </row>
        <row r="14804">
          <cell r="R14804">
            <v>0</v>
          </cell>
        </row>
        <row r="14805">
          <cell r="R14805">
            <v>0</v>
          </cell>
        </row>
        <row r="14806">
          <cell r="R14806">
            <v>0</v>
          </cell>
        </row>
        <row r="14807">
          <cell r="R14807">
            <v>0</v>
          </cell>
        </row>
        <row r="14808">
          <cell r="R14808">
            <v>0</v>
          </cell>
        </row>
        <row r="14809">
          <cell r="R14809">
            <v>0</v>
          </cell>
        </row>
        <row r="14810">
          <cell r="R14810">
            <v>0</v>
          </cell>
        </row>
        <row r="14811">
          <cell r="R14811">
            <v>0</v>
          </cell>
        </row>
        <row r="14812">
          <cell r="R14812">
            <v>0</v>
          </cell>
        </row>
        <row r="14813">
          <cell r="R14813">
            <v>0</v>
          </cell>
        </row>
        <row r="14814">
          <cell r="R14814">
            <v>0</v>
          </cell>
        </row>
        <row r="14815">
          <cell r="R14815">
            <v>0</v>
          </cell>
        </row>
        <row r="14816">
          <cell r="R14816">
            <v>0</v>
          </cell>
        </row>
        <row r="14817">
          <cell r="R14817">
            <v>0</v>
          </cell>
        </row>
        <row r="14818">
          <cell r="R14818">
            <v>0</v>
          </cell>
        </row>
        <row r="14819">
          <cell r="R14819">
            <v>0</v>
          </cell>
        </row>
        <row r="14820">
          <cell r="R14820">
            <v>0</v>
          </cell>
        </row>
        <row r="14821">
          <cell r="R14821">
            <v>0</v>
          </cell>
        </row>
        <row r="14822">
          <cell r="R14822">
            <v>0</v>
          </cell>
        </row>
        <row r="14823">
          <cell r="R14823">
            <v>0</v>
          </cell>
        </row>
        <row r="14824">
          <cell r="R14824">
            <v>0</v>
          </cell>
        </row>
        <row r="14825">
          <cell r="R14825">
            <v>0</v>
          </cell>
        </row>
        <row r="14826">
          <cell r="R14826">
            <v>0</v>
          </cell>
        </row>
        <row r="14827">
          <cell r="R14827">
            <v>0</v>
          </cell>
        </row>
        <row r="14828">
          <cell r="R14828">
            <v>0</v>
          </cell>
        </row>
        <row r="14829">
          <cell r="R14829">
            <v>0</v>
          </cell>
        </row>
        <row r="14830">
          <cell r="R14830">
            <v>0</v>
          </cell>
        </row>
        <row r="14831">
          <cell r="R14831">
            <v>0</v>
          </cell>
        </row>
        <row r="14832">
          <cell r="R14832">
            <v>0</v>
          </cell>
        </row>
        <row r="14833">
          <cell r="R14833">
            <v>0</v>
          </cell>
        </row>
        <row r="14834">
          <cell r="R14834">
            <v>0</v>
          </cell>
        </row>
        <row r="14835">
          <cell r="R14835">
            <v>0</v>
          </cell>
        </row>
        <row r="14836">
          <cell r="R14836">
            <v>0</v>
          </cell>
        </row>
        <row r="14837">
          <cell r="R14837">
            <v>0</v>
          </cell>
        </row>
        <row r="14838">
          <cell r="R14838">
            <v>0</v>
          </cell>
        </row>
        <row r="14839">
          <cell r="R14839">
            <v>0</v>
          </cell>
        </row>
        <row r="14840">
          <cell r="R14840">
            <v>0</v>
          </cell>
        </row>
        <row r="14841">
          <cell r="R14841">
            <v>0</v>
          </cell>
        </row>
        <row r="14842">
          <cell r="R14842">
            <v>0</v>
          </cell>
        </row>
        <row r="14843">
          <cell r="R14843">
            <v>0</v>
          </cell>
        </row>
        <row r="14844">
          <cell r="R14844">
            <v>0</v>
          </cell>
        </row>
        <row r="14845">
          <cell r="R14845">
            <v>0</v>
          </cell>
        </row>
        <row r="14846">
          <cell r="R14846">
            <v>0</v>
          </cell>
        </row>
        <row r="14847">
          <cell r="R14847">
            <v>0</v>
          </cell>
        </row>
        <row r="14848">
          <cell r="R14848">
            <v>0</v>
          </cell>
        </row>
        <row r="14849">
          <cell r="R14849">
            <v>0</v>
          </cell>
        </row>
        <row r="14850">
          <cell r="R14850">
            <v>0</v>
          </cell>
        </row>
        <row r="14851">
          <cell r="R14851">
            <v>0</v>
          </cell>
        </row>
        <row r="14852">
          <cell r="R14852">
            <v>0</v>
          </cell>
        </row>
        <row r="14853">
          <cell r="R14853">
            <v>0</v>
          </cell>
        </row>
        <row r="14854">
          <cell r="R14854">
            <v>0</v>
          </cell>
        </row>
        <row r="14855">
          <cell r="R14855">
            <v>0</v>
          </cell>
        </row>
        <row r="14856">
          <cell r="R14856">
            <v>0</v>
          </cell>
        </row>
        <row r="14857">
          <cell r="R14857">
            <v>0</v>
          </cell>
        </row>
        <row r="14858">
          <cell r="R14858">
            <v>0</v>
          </cell>
        </row>
        <row r="14859">
          <cell r="R14859">
            <v>0</v>
          </cell>
        </row>
        <row r="14860">
          <cell r="R14860">
            <v>0</v>
          </cell>
        </row>
        <row r="14861">
          <cell r="R14861">
            <v>0</v>
          </cell>
        </row>
        <row r="14862">
          <cell r="R14862">
            <v>0</v>
          </cell>
        </row>
        <row r="14863">
          <cell r="R14863">
            <v>0</v>
          </cell>
        </row>
        <row r="14864">
          <cell r="R14864">
            <v>0</v>
          </cell>
        </row>
        <row r="14865">
          <cell r="R14865">
            <v>0</v>
          </cell>
        </row>
        <row r="14866">
          <cell r="R14866">
            <v>0</v>
          </cell>
        </row>
        <row r="14867">
          <cell r="R14867">
            <v>0</v>
          </cell>
        </row>
        <row r="14868">
          <cell r="R14868">
            <v>0</v>
          </cell>
        </row>
        <row r="14869">
          <cell r="R14869">
            <v>0</v>
          </cell>
        </row>
        <row r="14870">
          <cell r="R14870">
            <v>0</v>
          </cell>
        </row>
        <row r="14871">
          <cell r="R14871">
            <v>0</v>
          </cell>
        </row>
        <row r="14872">
          <cell r="R14872">
            <v>0</v>
          </cell>
        </row>
        <row r="14873">
          <cell r="R14873">
            <v>0</v>
          </cell>
        </row>
        <row r="14874">
          <cell r="R14874">
            <v>0</v>
          </cell>
        </row>
        <row r="14875">
          <cell r="R14875">
            <v>0</v>
          </cell>
        </row>
        <row r="14876">
          <cell r="R14876">
            <v>0</v>
          </cell>
        </row>
        <row r="14877">
          <cell r="R14877">
            <v>0</v>
          </cell>
        </row>
        <row r="14878">
          <cell r="R14878">
            <v>0</v>
          </cell>
        </row>
        <row r="14879">
          <cell r="R14879">
            <v>0</v>
          </cell>
        </row>
        <row r="14880">
          <cell r="R14880">
            <v>0</v>
          </cell>
        </row>
        <row r="14881">
          <cell r="R14881">
            <v>0</v>
          </cell>
        </row>
        <row r="14882">
          <cell r="R14882">
            <v>0</v>
          </cell>
        </row>
        <row r="14883">
          <cell r="R14883">
            <v>0</v>
          </cell>
        </row>
        <row r="14884">
          <cell r="R14884">
            <v>0</v>
          </cell>
        </row>
        <row r="14885">
          <cell r="R14885">
            <v>0</v>
          </cell>
        </row>
        <row r="14886">
          <cell r="R14886">
            <v>0</v>
          </cell>
        </row>
        <row r="14887">
          <cell r="R14887">
            <v>0</v>
          </cell>
        </row>
        <row r="14888">
          <cell r="R14888">
            <v>0</v>
          </cell>
        </row>
        <row r="14889">
          <cell r="R14889">
            <v>0</v>
          </cell>
        </row>
        <row r="14890">
          <cell r="R14890">
            <v>0</v>
          </cell>
        </row>
        <row r="14891">
          <cell r="R14891">
            <v>0</v>
          </cell>
        </row>
        <row r="14892">
          <cell r="R14892">
            <v>0</v>
          </cell>
        </row>
        <row r="14893">
          <cell r="R14893">
            <v>0</v>
          </cell>
        </row>
        <row r="14894">
          <cell r="R14894">
            <v>0</v>
          </cell>
        </row>
        <row r="14895">
          <cell r="R14895">
            <v>0</v>
          </cell>
        </row>
        <row r="14896">
          <cell r="R14896">
            <v>0</v>
          </cell>
        </row>
        <row r="14897">
          <cell r="R14897">
            <v>0</v>
          </cell>
        </row>
        <row r="14898">
          <cell r="R14898">
            <v>0</v>
          </cell>
        </row>
        <row r="14899">
          <cell r="R14899">
            <v>0</v>
          </cell>
        </row>
        <row r="14900">
          <cell r="R14900">
            <v>0</v>
          </cell>
        </row>
        <row r="14901">
          <cell r="R14901">
            <v>0</v>
          </cell>
        </row>
        <row r="14902">
          <cell r="R14902">
            <v>0</v>
          </cell>
        </row>
        <row r="14903">
          <cell r="R14903">
            <v>0</v>
          </cell>
        </row>
        <row r="14904">
          <cell r="R14904">
            <v>0</v>
          </cell>
        </row>
        <row r="14905">
          <cell r="R14905">
            <v>0</v>
          </cell>
        </row>
        <row r="14906">
          <cell r="R14906">
            <v>0</v>
          </cell>
        </row>
        <row r="14907">
          <cell r="R14907">
            <v>0</v>
          </cell>
        </row>
        <row r="14908">
          <cell r="R14908">
            <v>0</v>
          </cell>
        </row>
        <row r="14909">
          <cell r="R14909">
            <v>0</v>
          </cell>
        </row>
        <row r="14910">
          <cell r="R14910">
            <v>0</v>
          </cell>
        </row>
        <row r="14911">
          <cell r="R14911">
            <v>0</v>
          </cell>
        </row>
        <row r="14912">
          <cell r="R14912">
            <v>0</v>
          </cell>
        </row>
        <row r="14913">
          <cell r="R14913">
            <v>0</v>
          </cell>
        </row>
        <row r="14914">
          <cell r="R14914">
            <v>0</v>
          </cell>
        </row>
        <row r="14915">
          <cell r="R14915">
            <v>0</v>
          </cell>
        </row>
        <row r="14916">
          <cell r="R14916">
            <v>0</v>
          </cell>
        </row>
        <row r="14917">
          <cell r="R14917">
            <v>0</v>
          </cell>
        </row>
        <row r="14918">
          <cell r="R14918">
            <v>0</v>
          </cell>
        </row>
        <row r="14919">
          <cell r="R14919">
            <v>0</v>
          </cell>
        </row>
        <row r="14920">
          <cell r="R14920">
            <v>0</v>
          </cell>
        </row>
        <row r="14921">
          <cell r="R14921">
            <v>0</v>
          </cell>
        </row>
        <row r="14922">
          <cell r="R14922">
            <v>0</v>
          </cell>
        </row>
        <row r="14923">
          <cell r="R14923">
            <v>0</v>
          </cell>
        </row>
        <row r="14924">
          <cell r="R14924">
            <v>0</v>
          </cell>
        </row>
        <row r="14925">
          <cell r="R14925">
            <v>0</v>
          </cell>
        </row>
        <row r="14926">
          <cell r="R14926">
            <v>0</v>
          </cell>
        </row>
        <row r="14927">
          <cell r="R14927">
            <v>0</v>
          </cell>
        </row>
        <row r="14928">
          <cell r="R14928">
            <v>0</v>
          </cell>
        </row>
        <row r="14929">
          <cell r="R14929">
            <v>0</v>
          </cell>
        </row>
        <row r="14930">
          <cell r="R14930">
            <v>0</v>
          </cell>
        </row>
        <row r="14931">
          <cell r="R14931">
            <v>0</v>
          </cell>
        </row>
        <row r="14932">
          <cell r="R14932">
            <v>0</v>
          </cell>
        </row>
        <row r="14933">
          <cell r="R14933">
            <v>0</v>
          </cell>
        </row>
        <row r="14934">
          <cell r="R14934">
            <v>0</v>
          </cell>
        </row>
        <row r="14935">
          <cell r="R14935">
            <v>0</v>
          </cell>
        </row>
        <row r="14936">
          <cell r="R14936">
            <v>0</v>
          </cell>
        </row>
        <row r="14937">
          <cell r="R14937">
            <v>0</v>
          </cell>
        </row>
        <row r="14938">
          <cell r="R14938">
            <v>0</v>
          </cell>
        </row>
        <row r="14939">
          <cell r="R14939">
            <v>0</v>
          </cell>
        </row>
        <row r="14940">
          <cell r="R14940">
            <v>0</v>
          </cell>
        </row>
        <row r="14941">
          <cell r="R14941">
            <v>0</v>
          </cell>
        </row>
        <row r="14942">
          <cell r="R14942">
            <v>0</v>
          </cell>
        </row>
        <row r="14943">
          <cell r="R14943">
            <v>0</v>
          </cell>
        </row>
        <row r="14944">
          <cell r="R14944">
            <v>0</v>
          </cell>
        </row>
        <row r="14945">
          <cell r="R14945">
            <v>0</v>
          </cell>
        </row>
        <row r="14946">
          <cell r="R14946">
            <v>0</v>
          </cell>
        </row>
        <row r="14947">
          <cell r="R14947">
            <v>0</v>
          </cell>
        </row>
        <row r="14948">
          <cell r="R14948">
            <v>0</v>
          </cell>
        </row>
        <row r="14949">
          <cell r="R14949">
            <v>0</v>
          </cell>
        </row>
        <row r="14950">
          <cell r="R14950">
            <v>0</v>
          </cell>
        </row>
        <row r="14951">
          <cell r="R14951">
            <v>0</v>
          </cell>
        </row>
        <row r="14952">
          <cell r="R14952">
            <v>0</v>
          </cell>
        </row>
        <row r="14953">
          <cell r="R14953">
            <v>0</v>
          </cell>
        </row>
        <row r="14954">
          <cell r="R14954">
            <v>0</v>
          </cell>
        </row>
        <row r="14955">
          <cell r="R14955">
            <v>0</v>
          </cell>
        </row>
        <row r="14956">
          <cell r="R14956">
            <v>0</v>
          </cell>
        </row>
        <row r="14957">
          <cell r="R14957">
            <v>0</v>
          </cell>
        </row>
        <row r="14958">
          <cell r="R14958">
            <v>0</v>
          </cell>
        </row>
        <row r="14959">
          <cell r="R14959">
            <v>0</v>
          </cell>
        </row>
        <row r="14960">
          <cell r="R14960">
            <v>0</v>
          </cell>
        </row>
        <row r="14961">
          <cell r="R14961">
            <v>0</v>
          </cell>
        </row>
        <row r="14962">
          <cell r="R14962">
            <v>0</v>
          </cell>
        </row>
        <row r="14963">
          <cell r="R14963">
            <v>0</v>
          </cell>
        </row>
        <row r="14964">
          <cell r="R14964">
            <v>0</v>
          </cell>
        </row>
        <row r="14965">
          <cell r="R14965">
            <v>0</v>
          </cell>
        </row>
        <row r="14966">
          <cell r="R14966">
            <v>0</v>
          </cell>
        </row>
        <row r="14967">
          <cell r="R14967">
            <v>0</v>
          </cell>
        </row>
        <row r="14968">
          <cell r="R14968">
            <v>0</v>
          </cell>
        </row>
        <row r="14969">
          <cell r="R14969">
            <v>0</v>
          </cell>
        </row>
        <row r="14970">
          <cell r="R14970">
            <v>0</v>
          </cell>
        </row>
        <row r="14971">
          <cell r="R14971">
            <v>0</v>
          </cell>
        </row>
        <row r="14972">
          <cell r="R14972">
            <v>0</v>
          </cell>
        </row>
        <row r="14973">
          <cell r="R14973">
            <v>0</v>
          </cell>
        </row>
        <row r="14974">
          <cell r="R14974">
            <v>0</v>
          </cell>
        </row>
        <row r="14975">
          <cell r="R14975">
            <v>0</v>
          </cell>
        </row>
        <row r="14976">
          <cell r="R14976">
            <v>0</v>
          </cell>
        </row>
        <row r="14977">
          <cell r="R14977">
            <v>0</v>
          </cell>
        </row>
        <row r="14978">
          <cell r="R14978">
            <v>0</v>
          </cell>
        </row>
        <row r="14979">
          <cell r="R14979">
            <v>0</v>
          </cell>
        </row>
        <row r="14980">
          <cell r="R14980">
            <v>0</v>
          </cell>
        </row>
        <row r="14981">
          <cell r="R14981">
            <v>0</v>
          </cell>
        </row>
        <row r="14982">
          <cell r="R14982">
            <v>0</v>
          </cell>
        </row>
        <row r="14983">
          <cell r="R14983">
            <v>0</v>
          </cell>
        </row>
        <row r="14984">
          <cell r="R14984">
            <v>0</v>
          </cell>
        </row>
        <row r="14985">
          <cell r="R14985">
            <v>0</v>
          </cell>
        </row>
        <row r="14986">
          <cell r="R14986">
            <v>0</v>
          </cell>
        </row>
        <row r="14987">
          <cell r="R14987">
            <v>0</v>
          </cell>
        </row>
        <row r="14988">
          <cell r="R14988">
            <v>0</v>
          </cell>
        </row>
        <row r="14989">
          <cell r="R14989">
            <v>0</v>
          </cell>
        </row>
        <row r="14990">
          <cell r="R14990">
            <v>0</v>
          </cell>
        </row>
        <row r="14991">
          <cell r="R14991">
            <v>0</v>
          </cell>
        </row>
        <row r="14992">
          <cell r="R14992">
            <v>0</v>
          </cell>
        </row>
        <row r="14993">
          <cell r="R14993">
            <v>0</v>
          </cell>
        </row>
        <row r="14994">
          <cell r="R14994">
            <v>0</v>
          </cell>
        </row>
        <row r="14995">
          <cell r="R14995">
            <v>0</v>
          </cell>
        </row>
        <row r="14996">
          <cell r="R14996">
            <v>0</v>
          </cell>
        </row>
        <row r="14997">
          <cell r="R14997">
            <v>0</v>
          </cell>
        </row>
        <row r="14998">
          <cell r="R14998">
            <v>0</v>
          </cell>
        </row>
        <row r="14999">
          <cell r="R14999">
            <v>0</v>
          </cell>
        </row>
        <row r="15000">
          <cell r="R15000">
            <v>0</v>
          </cell>
        </row>
        <row r="15001">
          <cell r="R15001">
            <v>0</v>
          </cell>
        </row>
        <row r="15002">
          <cell r="R15002">
            <v>0</v>
          </cell>
        </row>
        <row r="15003">
          <cell r="R15003">
            <v>0</v>
          </cell>
        </row>
        <row r="15004">
          <cell r="R15004">
            <v>0</v>
          </cell>
        </row>
        <row r="15005">
          <cell r="R15005">
            <v>0</v>
          </cell>
        </row>
        <row r="15006">
          <cell r="R15006">
            <v>0</v>
          </cell>
        </row>
        <row r="15007">
          <cell r="R15007">
            <v>0</v>
          </cell>
        </row>
        <row r="15008">
          <cell r="R15008">
            <v>0</v>
          </cell>
        </row>
        <row r="15009">
          <cell r="R15009">
            <v>0</v>
          </cell>
        </row>
        <row r="15010">
          <cell r="R15010">
            <v>0</v>
          </cell>
        </row>
        <row r="15011">
          <cell r="R15011">
            <v>0</v>
          </cell>
        </row>
        <row r="15012">
          <cell r="R15012">
            <v>0</v>
          </cell>
        </row>
        <row r="15013">
          <cell r="R15013">
            <v>0</v>
          </cell>
        </row>
        <row r="15014">
          <cell r="R15014">
            <v>0</v>
          </cell>
        </row>
        <row r="15015">
          <cell r="R15015">
            <v>0</v>
          </cell>
        </row>
        <row r="15016">
          <cell r="R15016">
            <v>0</v>
          </cell>
        </row>
        <row r="15017">
          <cell r="R15017">
            <v>0</v>
          </cell>
        </row>
        <row r="15018">
          <cell r="R15018">
            <v>0</v>
          </cell>
        </row>
        <row r="15019">
          <cell r="R15019">
            <v>0</v>
          </cell>
        </row>
        <row r="15020">
          <cell r="R15020">
            <v>0</v>
          </cell>
        </row>
        <row r="15021">
          <cell r="R15021">
            <v>0</v>
          </cell>
        </row>
        <row r="15022">
          <cell r="R15022">
            <v>0</v>
          </cell>
        </row>
        <row r="15023">
          <cell r="R15023">
            <v>0</v>
          </cell>
        </row>
        <row r="15024">
          <cell r="R15024">
            <v>0</v>
          </cell>
        </row>
        <row r="15025">
          <cell r="R15025">
            <v>0</v>
          </cell>
        </row>
        <row r="15026">
          <cell r="R15026">
            <v>0</v>
          </cell>
        </row>
        <row r="15027">
          <cell r="R15027">
            <v>0</v>
          </cell>
        </row>
        <row r="15028">
          <cell r="R15028">
            <v>0</v>
          </cell>
        </row>
        <row r="15029">
          <cell r="R15029">
            <v>0</v>
          </cell>
        </row>
        <row r="15030">
          <cell r="R15030">
            <v>0</v>
          </cell>
        </row>
        <row r="15031">
          <cell r="R15031">
            <v>0</v>
          </cell>
        </row>
        <row r="15032">
          <cell r="R15032">
            <v>0</v>
          </cell>
        </row>
        <row r="15033">
          <cell r="R15033">
            <v>0</v>
          </cell>
        </row>
        <row r="15034">
          <cell r="R15034">
            <v>0</v>
          </cell>
        </row>
        <row r="15035">
          <cell r="R15035">
            <v>0</v>
          </cell>
        </row>
        <row r="15036">
          <cell r="R15036">
            <v>0</v>
          </cell>
        </row>
        <row r="15037">
          <cell r="R15037">
            <v>0</v>
          </cell>
        </row>
        <row r="15038">
          <cell r="R15038">
            <v>0</v>
          </cell>
        </row>
        <row r="15039">
          <cell r="R15039">
            <v>0</v>
          </cell>
        </row>
        <row r="15040">
          <cell r="R15040">
            <v>0</v>
          </cell>
        </row>
        <row r="15041">
          <cell r="R15041">
            <v>0</v>
          </cell>
        </row>
        <row r="15042">
          <cell r="R15042">
            <v>0</v>
          </cell>
        </row>
        <row r="15043">
          <cell r="R15043">
            <v>0</v>
          </cell>
        </row>
        <row r="15044">
          <cell r="R15044">
            <v>0</v>
          </cell>
        </row>
        <row r="15045">
          <cell r="R15045">
            <v>0</v>
          </cell>
        </row>
        <row r="15046">
          <cell r="R15046">
            <v>0</v>
          </cell>
        </row>
        <row r="15047">
          <cell r="R15047">
            <v>0</v>
          </cell>
        </row>
        <row r="15048">
          <cell r="R15048">
            <v>0</v>
          </cell>
        </row>
        <row r="15049">
          <cell r="R15049">
            <v>0</v>
          </cell>
        </row>
        <row r="15050">
          <cell r="R15050">
            <v>0</v>
          </cell>
        </row>
        <row r="15051">
          <cell r="R15051">
            <v>0</v>
          </cell>
        </row>
        <row r="15052">
          <cell r="R15052">
            <v>0</v>
          </cell>
        </row>
        <row r="15053">
          <cell r="R15053">
            <v>0</v>
          </cell>
        </row>
        <row r="15054">
          <cell r="R15054">
            <v>0</v>
          </cell>
        </row>
        <row r="15055">
          <cell r="R15055">
            <v>0</v>
          </cell>
        </row>
        <row r="15056">
          <cell r="R15056">
            <v>0</v>
          </cell>
        </row>
        <row r="15057">
          <cell r="R15057">
            <v>0</v>
          </cell>
        </row>
        <row r="15058">
          <cell r="R15058">
            <v>0</v>
          </cell>
        </row>
        <row r="15059">
          <cell r="R15059">
            <v>0</v>
          </cell>
        </row>
        <row r="15060">
          <cell r="R15060">
            <v>0</v>
          </cell>
        </row>
        <row r="15061">
          <cell r="R15061">
            <v>0</v>
          </cell>
        </row>
        <row r="15062">
          <cell r="R15062">
            <v>0</v>
          </cell>
        </row>
        <row r="15063">
          <cell r="R15063">
            <v>0</v>
          </cell>
        </row>
        <row r="15064">
          <cell r="R15064">
            <v>0</v>
          </cell>
        </row>
        <row r="15065">
          <cell r="R15065">
            <v>0</v>
          </cell>
        </row>
        <row r="15066">
          <cell r="R15066">
            <v>0</v>
          </cell>
        </row>
        <row r="15067">
          <cell r="R15067">
            <v>0</v>
          </cell>
        </row>
        <row r="15068">
          <cell r="R15068">
            <v>0</v>
          </cell>
        </row>
        <row r="15069">
          <cell r="R15069">
            <v>0</v>
          </cell>
        </row>
        <row r="15070">
          <cell r="R15070">
            <v>0</v>
          </cell>
        </row>
        <row r="15071">
          <cell r="R15071">
            <v>0</v>
          </cell>
        </row>
        <row r="15072">
          <cell r="R15072">
            <v>0</v>
          </cell>
        </row>
        <row r="15073">
          <cell r="R15073">
            <v>0</v>
          </cell>
        </row>
        <row r="15074">
          <cell r="R15074">
            <v>0</v>
          </cell>
        </row>
        <row r="15075">
          <cell r="R15075">
            <v>0</v>
          </cell>
        </row>
        <row r="15076">
          <cell r="R15076">
            <v>0</v>
          </cell>
        </row>
        <row r="15077">
          <cell r="R15077">
            <v>0</v>
          </cell>
        </row>
        <row r="15078">
          <cell r="R15078">
            <v>0</v>
          </cell>
        </row>
        <row r="15079">
          <cell r="R15079">
            <v>0</v>
          </cell>
        </row>
        <row r="15080">
          <cell r="R15080">
            <v>0</v>
          </cell>
        </row>
        <row r="15081">
          <cell r="R15081">
            <v>0</v>
          </cell>
        </row>
        <row r="15082">
          <cell r="R15082">
            <v>0</v>
          </cell>
        </row>
        <row r="15083">
          <cell r="R15083">
            <v>0</v>
          </cell>
        </row>
        <row r="15084">
          <cell r="R15084">
            <v>0</v>
          </cell>
        </row>
        <row r="15085">
          <cell r="R15085">
            <v>0</v>
          </cell>
        </row>
        <row r="15086">
          <cell r="R15086">
            <v>0</v>
          </cell>
        </row>
        <row r="15087">
          <cell r="R15087">
            <v>0</v>
          </cell>
        </row>
        <row r="15088">
          <cell r="R15088">
            <v>0</v>
          </cell>
        </row>
        <row r="15089">
          <cell r="R15089">
            <v>0</v>
          </cell>
        </row>
        <row r="15090">
          <cell r="R15090">
            <v>0</v>
          </cell>
        </row>
        <row r="15091">
          <cell r="R15091">
            <v>0</v>
          </cell>
        </row>
        <row r="15092">
          <cell r="R15092">
            <v>0</v>
          </cell>
        </row>
        <row r="15093">
          <cell r="R15093">
            <v>0</v>
          </cell>
        </row>
        <row r="15094">
          <cell r="R15094">
            <v>0</v>
          </cell>
        </row>
        <row r="15095">
          <cell r="R15095">
            <v>0</v>
          </cell>
        </row>
        <row r="15096">
          <cell r="R15096">
            <v>0</v>
          </cell>
        </row>
        <row r="15097">
          <cell r="R15097">
            <v>0</v>
          </cell>
        </row>
        <row r="15098">
          <cell r="R15098">
            <v>0</v>
          </cell>
        </row>
        <row r="15099">
          <cell r="R15099">
            <v>0</v>
          </cell>
        </row>
        <row r="15100">
          <cell r="R15100">
            <v>0</v>
          </cell>
        </row>
        <row r="15101">
          <cell r="R15101">
            <v>0</v>
          </cell>
        </row>
        <row r="15102">
          <cell r="R15102">
            <v>0</v>
          </cell>
        </row>
        <row r="15103">
          <cell r="R15103">
            <v>0</v>
          </cell>
        </row>
        <row r="15104">
          <cell r="R15104">
            <v>0</v>
          </cell>
        </row>
        <row r="15105">
          <cell r="R15105">
            <v>0</v>
          </cell>
        </row>
        <row r="15106">
          <cell r="R15106">
            <v>0</v>
          </cell>
        </row>
        <row r="15107">
          <cell r="R15107">
            <v>0</v>
          </cell>
        </row>
        <row r="15108">
          <cell r="R15108">
            <v>0</v>
          </cell>
        </row>
        <row r="15109">
          <cell r="R15109">
            <v>0</v>
          </cell>
        </row>
        <row r="15110">
          <cell r="R15110">
            <v>0</v>
          </cell>
        </row>
        <row r="15111">
          <cell r="R15111">
            <v>0</v>
          </cell>
        </row>
        <row r="15112">
          <cell r="R15112">
            <v>0</v>
          </cell>
        </row>
        <row r="15113">
          <cell r="R15113">
            <v>0</v>
          </cell>
        </row>
        <row r="15114">
          <cell r="R15114">
            <v>0</v>
          </cell>
        </row>
        <row r="15115">
          <cell r="R15115">
            <v>0</v>
          </cell>
        </row>
        <row r="15116">
          <cell r="R15116">
            <v>0</v>
          </cell>
        </row>
        <row r="15117">
          <cell r="R15117">
            <v>0</v>
          </cell>
        </row>
        <row r="15118">
          <cell r="R15118">
            <v>0</v>
          </cell>
        </row>
        <row r="15119">
          <cell r="R15119">
            <v>0</v>
          </cell>
        </row>
        <row r="15120">
          <cell r="R15120">
            <v>0</v>
          </cell>
        </row>
        <row r="15121">
          <cell r="R15121">
            <v>0</v>
          </cell>
        </row>
        <row r="15122">
          <cell r="R15122">
            <v>0</v>
          </cell>
        </row>
        <row r="15123">
          <cell r="R15123">
            <v>0</v>
          </cell>
        </row>
        <row r="15124">
          <cell r="R15124">
            <v>0</v>
          </cell>
        </row>
        <row r="15125">
          <cell r="R15125">
            <v>0</v>
          </cell>
        </row>
        <row r="15126">
          <cell r="R15126">
            <v>0</v>
          </cell>
        </row>
        <row r="15127">
          <cell r="R15127">
            <v>0</v>
          </cell>
        </row>
        <row r="15128">
          <cell r="R15128">
            <v>0</v>
          </cell>
        </row>
        <row r="15129">
          <cell r="R15129">
            <v>0</v>
          </cell>
        </row>
        <row r="15130">
          <cell r="R15130">
            <v>0</v>
          </cell>
        </row>
        <row r="15131">
          <cell r="R15131">
            <v>0</v>
          </cell>
        </row>
        <row r="15132">
          <cell r="R15132">
            <v>0</v>
          </cell>
        </row>
        <row r="15133">
          <cell r="R15133">
            <v>0</v>
          </cell>
        </row>
        <row r="15134">
          <cell r="R15134">
            <v>0</v>
          </cell>
        </row>
        <row r="15135">
          <cell r="R15135">
            <v>0</v>
          </cell>
        </row>
        <row r="15136">
          <cell r="R15136">
            <v>0</v>
          </cell>
        </row>
        <row r="15137">
          <cell r="R15137">
            <v>0</v>
          </cell>
        </row>
        <row r="15138">
          <cell r="R15138">
            <v>0</v>
          </cell>
        </row>
        <row r="15139">
          <cell r="R15139">
            <v>0</v>
          </cell>
        </row>
        <row r="15140">
          <cell r="R15140">
            <v>0</v>
          </cell>
        </row>
        <row r="15141">
          <cell r="R15141">
            <v>0</v>
          </cell>
        </row>
        <row r="15142">
          <cell r="R15142">
            <v>0</v>
          </cell>
        </row>
        <row r="15143">
          <cell r="R15143">
            <v>0</v>
          </cell>
        </row>
        <row r="15144">
          <cell r="R15144">
            <v>0</v>
          </cell>
        </row>
        <row r="15145">
          <cell r="R15145">
            <v>0</v>
          </cell>
        </row>
        <row r="15146">
          <cell r="R15146">
            <v>0</v>
          </cell>
        </row>
        <row r="15147">
          <cell r="R15147">
            <v>0</v>
          </cell>
        </row>
        <row r="15148">
          <cell r="R15148">
            <v>0</v>
          </cell>
        </row>
        <row r="15149">
          <cell r="R15149">
            <v>0</v>
          </cell>
        </row>
        <row r="15150">
          <cell r="R15150">
            <v>0</v>
          </cell>
        </row>
        <row r="15151">
          <cell r="R15151">
            <v>0</v>
          </cell>
        </row>
        <row r="15152">
          <cell r="R15152">
            <v>0</v>
          </cell>
        </row>
        <row r="15153">
          <cell r="R15153">
            <v>0</v>
          </cell>
        </row>
        <row r="15154">
          <cell r="R15154">
            <v>0</v>
          </cell>
        </row>
        <row r="15155">
          <cell r="R15155">
            <v>0</v>
          </cell>
        </row>
        <row r="15156">
          <cell r="R15156">
            <v>0</v>
          </cell>
        </row>
        <row r="15157">
          <cell r="R15157">
            <v>0</v>
          </cell>
        </row>
        <row r="15158">
          <cell r="R15158">
            <v>0</v>
          </cell>
        </row>
        <row r="15159">
          <cell r="R15159">
            <v>0</v>
          </cell>
        </row>
        <row r="15160">
          <cell r="R15160">
            <v>0</v>
          </cell>
        </row>
        <row r="15161">
          <cell r="R15161">
            <v>0</v>
          </cell>
        </row>
        <row r="15162">
          <cell r="R15162">
            <v>0</v>
          </cell>
        </row>
        <row r="15163">
          <cell r="R15163">
            <v>0</v>
          </cell>
        </row>
        <row r="15164">
          <cell r="R15164">
            <v>0</v>
          </cell>
        </row>
        <row r="15165">
          <cell r="R15165">
            <v>0</v>
          </cell>
        </row>
        <row r="15166">
          <cell r="R15166">
            <v>0</v>
          </cell>
        </row>
        <row r="15167">
          <cell r="R15167">
            <v>0</v>
          </cell>
        </row>
        <row r="15168">
          <cell r="R15168">
            <v>0</v>
          </cell>
        </row>
        <row r="15169">
          <cell r="R15169">
            <v>0</v>
          </cell>
        </row>
        <row r="15170">
          <cell r="R15170">
            <v>0</v>
          </cell>
        </row>
        <row r="15171">
          <cell r="R15171">
            <v>0</v>
          </cell>
        </row>
        <row r="15172">
          <cell r="R15172">
            <v>0</v>
          </cell>
        </row>
        <row r="15173">
          <cell r="R15173">
            <v>0</v>
          </cell>
        </row>
        <row r="15174">
          <cell r="R15174">
            <v>0</v>
          </cell>
        </row>
        <row r="15175">
          <cell r="R15175">
            <v>0</v>
          </cell>
        </row>
        <row r="15176">
          <cell r="R15176">
            <v>0</v>
          </cell>
        </row>
        <row r="15177">
          <cell r="R15177">
            <v>0</v>
          </cell>
        </row>
        <row r="15178">
          <cell r="R15178">
            <v>0</v>
          </cell>
        </row>
        <row r="15179">
          <cell r="R15179">
            <v>0</v>
          </cell>
        </row>
        <row r="15180">
          <cell r="R15180">
            <v>0</v>
          </cell>
        </row>
        <row r="15181">
          <cell r="R15181">
            <v>0</v>
          </cell>
        </row>
        <row r="15182">
          <cell r="R15182">
            <v>0</v>
          </cell>
        </row>
        <row r="15183">
          <cell r="R15183">
            <v>0</v>
          </cell>
        </row>
        <row r="15184">
          <cell r="R15184">
            <v>0</v>
          </cell>
        </row>
        <row r="15185">
          <cell r="R15185">
            <v>0</v>
          </cell>
        </row>
        <row r="15186">
          <cell r="R15186">
            <v>0</v>
          </cell>
        </row>
        <row r="15187">
          <cell r="R15187">
            <v>0</v>
          </cell>
        </row>
        <row r="15188">
          <cell r="R15188">
            <v>0</v>
          </cell>
        </row>
        <row r="15189">
          <cell r="R15189">
            <v>0</v>
          </cell>
        </row>
        <row r="15190">
          <cell r="R15190">
            <v>0</v>
          </cell>
        </row>
        <row r="15191">
          <cell r="R15191">
            <v>0</v>
          </cell>
        </row>
        <row r="15192">
          <cell r="R15192">
            <v>0</v>
          </cell>
        </row>
        <row r="15193">
          <cell r="R15193">
            <v>0</v>
          </cell>
        </row>
        <row r="15194">
          <cell r="R15194">
            <v>0</v>
          </cell>
        </row>
        <row r="15195">
          <cell r="R15195">
            <v>0</v>
          </cell>
        </row>
        <row r="15196">
          <cell r="R15196">
            <v>0</v>
          </cell>
        </row>
        <row r="15197">
          <cell r="R15197">
            <v>0</v>
          </cell>
        </row>
        <row r="15198">
          <cell r="R15198">
            <v>0</v>
          </cell>
        </row>
        <row r="15199">
          <cell r="R15199">
            <v>0</v>
          </cell>
        </row>
        <row r="15200">
          <cell r="R15200">
            <v>0</v>
          </cell>
        </row>
        <row r="15201">
          <cell r="R15201">
            <v>0</v>
          </cell>
        </row>
        <row r="15202">
          <cell r="R15202">
            <v>0</v>
          </cell>
        </row>
        <row r="15203">
          <cell r="R15203">
            <v>0</v>
          </cell>
        </row>
        <row r="15204">
          <cell r="R15204">
            <v>0</v>
          </cell>
        </row>
        <row r="15205">
          <cell r="R15205">
            <v>0</v>
          </cell>
        </row>
        <row r="15206">
          <cell r="R15206">
            <v>0</v>
          </cell>
        </row>
        <row r="15207">
          <cell r="R15207">
            <v>0</v>
          </cell>
        </row>
        <row r="15208">
          <cell r="R15208">
            <v>0</v>
          </cell>
        </row>
        <row r="15209">
          <cell r="R15209">
            <v>0</v>
          </cell>
        </row>
        <row r="15210">
          <cell r="R15210">
            <v>0</v>
          </cell>
        </row>
        <row r="15211">
          <cell r="R15211">
            <v>0</v>
          </cell>
        </row>
        <row r="15212">
          <cell r="R15212">
            <v>0</v>
          </cell>
        </row>
        <row r="15213">
          <cell r="R15213">
            <v>0</v>
          </cell>
        </row>
        <row r="15214">
          <cell r="R15214">
            <v>0</v>
          </cell>
        </row>
        <row r="15215">
          <cell r="R15215">
            <v>0</v>
          </cell>
        </row>
        <row r="15216">
          <cell r="R15216">
            <v>0</v>
          </cell>
        </row>
        <row r="15217">
          <cell r="R15217">
            <v>0</v>
          </cell>
        </row>
        <row r="15218">
          <cell r="R15218">
            <v>0</v>
          </cell>
        </row>
        <row r="15219">
          <cell r="R15219">
            <v>0</v>
          </cell>
        </row>
        <row r="15220">
          <cell r="R15220">
            <v>0</v>
          </cell>
        </row>
        <row r="15221">
          <cell r="R15221">
            <v>0</v>
          </cell>
        </row>
        <row r="15222">
          <cell r="R15222">
            <v>0</v>
          </cell>
        </row>
        <row r="15223">
          <cell r="R15223">
            <v>0</v>
          </cell>
        </row>
        <row r="15224">
          <cell r="R15224">
            <v>0</v>
          </cell>
        </row>
        <row r="15225">
          <cell r="R15225">
            <v>0</v>
          </cell>
        </row>
        <row r="15226">
          <cell r="R15226">
            <v>0</v>
          </cell>
        </row>
        <row r="15227">
          <cell r="R15227">
            <v>0</v>
          </cell>
        </row>
        <row r="15228">
          <cell r="R15228">
            <v>0</v>
          </cell>
        </row>
        <row r="15229">
          <cell r="R15229">
            <v>0</v>
          </cell>
        </row>
        <row r="15230">
          <cell r="R15230">
            <v>0</v>
          </cell>
        </row>
        <row r="15231">
          <cell r="R15231">
            <v>0</v>
          </cell>
        </row>
        <row r="15232">
          <cell r="R15232">
            <v>0</v>
          </cell>
        </row>
        <row r="15233">
          <cell r="R15233">
            <v>0</v>
          </cell>
        </row>
        <row r="15234">
          <cell r="R15234">
            <v>0</v>
          </cell>
        </row>
        <row r="15235">
          <cell r="R15235">
            <v>0</v>
          </cell>
        </row>
        <row r="15236">
          <cell r="R15236">
            <v>0</v>
          </cell>
        </row>
        <row r="15237">
          <cell r="R15237">
            <v>0</v>
          </cell>
        </row>
        <row r="15238">
          <cell r="R15238">
            <v>0</v>
          </cell>
        </row>
        <row r="15239">
          <cell r="R15239">
            <v>0</v>
          </cell>
        </row>
        <row r="15240">
          <cell r="R15240">
            <v>0</v>
          </cell>
        </row>
        <row r="15241">
          <cell r="R15241">
            <v>0</v>
          </cell>
        </row>
        <row r="15242">
          <cell r="R15242">
            <v>0</v>
          </cell>
        </row>
        <row r="15243">
          <cell r="R15243">
            <v>0</v>
          </cell>
        </row>
        <row r="15244">
          <cell r="R15244">
            <v>0</v>
          </cell>
        </row>
        <row r="15245">
          <cell r="R15245">
            <v>0</v>
          </cell>
        </row>
        <row r="15246">
          <cell r="R15246">
            <v>0</v>
          </cell>
        </row>
        <row r="15247">
          <cell r="R15247">
            <v>0</v>
          </cell>
        </row>
        <row r="15248">
          <cell r="R15248">
            <v>0</v>
          </cell>
        </row>
        <row r="15249">
          <cell r="R15249">
            <v>0</v>
          </cell>
        </row>
        <row r="15250">
          <cell r="R15250">
            <v>0</v>
          </cell>
        </row>
        <row r="15251">
          <cell r="R15251">
            <v>0</v>
          </cell>
        </row>
        <row r="15252">
          <cell r="R15252">
            <v>0</v>
          </cell>
        </row>
        <row r="15253">
          <cell r="R15253">
            <v>0</v>
          </cell>
        </row>
        <row r="15254">
          <cell r="R15254">
            <v>0</v>
          </cell>
        </row>
        <row r="15255">
          <cell r="R15255">
            <v>0</v>
          </cell>
        </row>
        <row r="15256">
          <cell r="R15256">
            <v>0</v>
          </cell>
        </row>
        <row r="15257">
          <cell r="R15257">
            <v>0</v>
          </cell>
        </row>
        <row r="15258">
          <cell r="R15258">
            <v>0</v>
          </cell>
        </row>
        <row r="15259">
          <cell r="R15259">
            <v>0</v>
          </cell>
        </row>
        <row r="15260">
          <cell r="R15260">
            <v>0</v>
          </cell>
        </row>
        <row r="15261">
          <cell r="R15261">
            <v>0</v>
          </cell>
        </row>
        <row r="15262">
          <cell r="R15262">
            <v>0</v>
          </cell>
        </row>
        <row r="15263">
          <cell r="R15263">
            <v>0</v>
          </cell>
        </row>
        <row r="15264">
          <cell r="R15264">
            <v>0</v>
          </cell>
        </row>
        <row r="15265">
          <cell r="R15265">
            <v>0</v>
          </cell>
        </row>
        <row r="15266">
          <cell r="R15266">
            <v>0</v>
          </cell>
        </row>
        <row r="15267">
          <cell r="R15267">
            <v>0</v>
          </cell>
        </row>
        <row r="15268">
          <cell r="R15268">
            <v>0</v>
          </cell>
        </row>
        <row r="15269">
          <cell r="R15269">
            <v>0</v>
          </cell>
        </row>
        <row r="15270">
          <cell r="R15270">
            <v>0</v>
          </cell>
        </row>
        <row r="15271">
          <cell r="R15271">
            <v>0</v>
          </cell>
        </row>
        <row r="15272">
          <cell r="R15272">
            <v>0</v>
          </cell>
        </row>
        <row r="15273">
          <cell r="R15273">
            <v>0</v>
          </cell>
        </row>
        <row r="15274">
          <cell r="R15274">
            <v>0</v>
          </cell>
        </row>
        <row r="15275">
          <cell r="R15275">
            <v>0</v>
          </cell>
        </row>
        <row r="15276">
          <cell r="R15276">
            <v>0</v>
          </cell>
        </row>
        <row r="15277">
          <cell r="R15277">
            <v>0</v>
          </cell>
        </row>
        <row r="15278">
          <cell r="R15278">
            <v>0</v>
          </cell>
        </row>
        <row r="15279">
          <cell r="R15279">
            <v>0</v>
          </cell>
        </row>
        <row r="15280">
          <cell r="R15280">
            <v>0</v>
          </cell>
        </row>
        <row r="15281">
          <cell r="R15281">
            <v>0</v>
          </cell>
        </row>
        <row r="15282">
          <cell r="R15282">
            <v>0</v>
          </cell>
        </row>
        <row r="15283">
          <cell r="R15283">
            <v>0</v>
          </cell>
        </row>
        <row r="15284">
          <cell r="R15284">
            <v>0</v>
          </cell>
        </row>
        <row r="15285">
          <cell r="R15285">
            <v>0</v>
          </cell>
        </row>
        <row r="15286">
          <cell r="R15286">
            <v>0</v>
          </cell>
        </row>
        <row r="15287">
          <cell r="R15287">
            <v>0</v>
          </cell>
        </row>
        <row r="15288">
          <cell r="R15288">
            <v>0</v>
          </cell>
        </row>
        <row r="15289">
          <cell r="R15289">
            <v>0</v>
          </cell>
        </row>
        <row r="15290">
          <cell r="R15290">
            <v>0</v>
          </cell>
        </row>
        <row r="15291">
          <cell r="R15291">
            <v>0</v>
          </cell>
        </row>
        <row r="15292">
          <cell r="R15292">
            <v>0</v>
          </cell>
        </row>
        <row r="15293">
          <cell r="R15293">
            <v>0</v>
          </cell>
        </row>
        <row r="15294">
          <cell r="R15294">
            <v>0</v>
          </cell>
        </row>
        <row r="15295">
          <cell r="R15295">
            <v>0</v>
          </cell>
        </row>
        <row r="15296">
          <cell r="R15296">
            <v>0</v>
          </cell>
        </row>
        <row r="15297">
          <cell r="R15297">
            <v>0</v>
          </cell>
        </row>
        <row r="15298">
          <cell r="R15298">
            <v>0</v>
          </cell>
        </row>
        <row r="15299">
          <cell r="R15299">
            <v>0</v>
          </cell>
        </row>
        <row r="15300">
          <cell r="R15300">
            <v>0</v>
          </cell>
        </row>
        <row r="15301">
          <cell r="R15301">
            <v>0</v>
          </cell>
        </row>
        <row r="15302">
          <cell r="R15302">
            <v>0</v>
          </cell>
        </row>
        <row r="15303">
          <cell r="R15303">
            <v>0</v>
          </cell>
        </row>
        <row r="15304">
          <cell r="R15304">
            <v>0</v>
          </cell>
        </row>
        <row r="15305">
          <cell r="R15305">
            <v>0</v>
          </cell>
        </row>
        <row r="15306">
          <cell r="R15306">
            <v>0</v>
          </cell>
        </row>
        <row r="15307">
          <cell r="R15307">
            <v>0</v>
          </cell>
        </row>
        <row r="15308">
          <cell r="R15308">
            <v>0</v>
          </cell>
        </row>
        <row r="15309">
          <cell r="R15309">
            <v>0</v>
          </cell>
        </row>
        <row r="15310">
          <cell r="R15310">
            <v>0</v>
          </cell>
        </row>
        <row r="15311">
          <cell r="R15311">
            <v>0</v>
          </cell>
        </row>
        <row r="15312">
          <cell r="R15312">
            <v>0</v>
          </cell>
        </row>
        <row r="15313">
          <cell r="R15313">
            <v>0</v>
          </cell>
        </row>
        <row r="15314">
          <cell r="R15314">
            <v>0</v>
          </cell>
        </row>
        <row r="15315">
          <cell r="R15315">
            <v>0</v>
          </cell>
        </row>
        <row r="15316">
          <cell r="R15316">
            <v>0</v>
          </cell>
        </row>
        <row r="15317">
          <cell r="R15317">
            <v>0</v>
          </cell>
        </row>
        <row r="15318">
          <cell r="R15318">
            <v>0</v>
          </cell>
        </row>
        <row r="15319">
          <cell r="R15319">
            <v>0</v>
          </cell>
        </row>
        <row r="15320">
          <cell r="R15320">
            <v>0</v>
          </cell>
        </row>
        <row r="15321">
          <cell r="R15321">
            <v>0</v>
          </cell>
        </row>
        <row r="15322">
          <cell r="R15322">
            <v>0</v>
          </cell>
        </row>
        <row r="15323">
          <cell r="R15323">
            <v>0</v>
          </cell>
        </row>
        <row r="15324">
          <cell r="R15324">
            <v>0</v>
          </cell>
        </row>
        <row r="15325">
          <cell r="R15325">
            <v>0</v>
          </cell>
        </row>
        <row r="15326">
          <cell r="R15326">
            <v>0</v>
          </cell>
        </row>
        <row r="15327">
          <cell r="R15327">
            <v>0</v>
          </cell>
        </row>
        <row r="15328">
          <cell r="R15328">
            <v>0</v>
          </cell>
        </row>
        <row r="15329">
          <cell r="R15329">
            <v>0</v>
          </cell>
        </row>
        <row r="15330">
          <cell r="R15330">
            <v>0</v>
          </cell>
        </row>
        <row r="15331">
          <cell r="R15331">
            <v>0</v>
          </cell>
        </row>
        <row r="15332">
          <cell r="R15332">
            <v>0</v>
          </cell>
        </row>
        <row r="15333">
          <cell r="R15333">
            <v>0</v>
          </cell>
        </row>
        <row r="15334">
          <cell r="R15334">
            <v>0</v>
          </cell>
        </row>
        <row r="15335">
          <cell r="R15335">
            <v>0</v>
          </cell>
        </row>
        <row r="15336">
          <cell r="R15336">
            <v>0</v>
          </cell>
        </row>
        <row r="15337">
          <cell r="R15337">
            <v>0</v>
          </cell>
        </row>
        <row r="15338">
          <cell r="R15338">
            <v>0</v>
          </cell>
        </row>
        <row r="15339">
          <cell r="R15339">
            <v>0</v>
          </cell>
        </row>
        <row r="15340">
          <cell r="R15340">
            <v>0</v>
          </cell>
        </row>
        <row r="15341">
          <cell r="R15341">
            <v>0</v>
          </cell>
        </row>
        <row r="15342">
          <cell r="R15342">
            <v>0</v>
          </cell>
        </row>
        <row r="15343">
          <cell r="R15343">
            <v>0</v>
          </cell>
        </row>
        <row r="15344">
          <cell r="R15344">
            <v>0</v>
          </cell>
        </row>
        <row r="15345">
          <cell r="R15345">
            <v>0</v>
          </cell>
        </row>
        <row r="15346">
          <cell r="R15346">
            <v>0</v>
          </cell>
        </row>
        <row r="15347">
          <cell r="R15347">
            <v>0</v>
          </cell>
        </row>
        <row r="15348">
          <cell r="R15348">
            <v>0</v>
          </cell>
        </row>
        <row r="15349">
          <cell r="R15349">
            <v>0</v>
          </cell>
        </row>
        <row r="15350">
          <cell r="R15350">
            <v>0</v>
          </cell>
        </row>
        <row r="15351">
          <cell r="R15351">
            <v>0</v>
          </cell>
        </row>
        <row r="15352">
          <cell r="R15352">
            <v>0</v>
          </cell>
        </row>
        <row r="15353">
          <cell r="R15353">
            <v>0</v>
          </cell>
        </row>
        <row r="15354">
          <cell r="R15354">
            <v>0</v>
          </cell>
        </row>
        <row r="15355">
          <cell r="R15355">
            <v>0</v>
          </cell>
        </row>
        <row r="15356">
          <cell r="R15356">
            <v>0</v>
          </cell>
        </row>
        <row r="15357">
          <cell r="R15357">
            <v>0</v>
          </cell>
        </row>
        <row r="15358">
          <cell r="R15358">
            <v>0</v>
          </cell>
        </row>
        <row r="15359">
          <cell r="R15359">
            <v>0</v>
          </cell>
        </row>
        <row r="15360">
          <cell r="R15360">
            <v>0</v>
          </cell>
        </row>
        <row r="15361">
          <cell r="R15361">
            <v>0</v>
          </cell>
        </row>
        <row r="15362">
          <cell r="R15362">
            <v>0</v>
          </cell>
        </row>
        <row r="15363">
          <cell r="R15363">
            <v>0</v>
          </cell>
        </row>
        <row r="15364">
          <cell r="R15364">
            <v>0</v>
          </cell>
        </row>
        <row r="15365">
          <cell r="R15365">
            <v>0</v>
          </cell>
        </row>
        <row r="15366">
          <cell r="R15366">
            <v>0</v>
          </cell>
        </row>
        <row r="15367">
          <cell r="R15367">
            <v>0</v>
          </cell>
        </row>
        <row r="15368">
          <cell r="R15368">
            <v>0</v>
          </cell>
        </row>
        <row r="15369">
          <cell r="R15369">
            <v>0</v>
          </cell>
        </row>
        <row r="15370">
          <cell r="R15370">
            <v>0</v>
          </cell>
        </row>
        <row r="15371">
          <cell r="R15371">
            <v>0</v>
          </cell>
        </row>
        <row r="15372">
          <cell r="R15372">
            <v>0</v>
          </cell>
        </row>
        <row r="15373">
          <cell r="R15373">
            <v>0</v>
          </cell>
        </row>
        <row r="15374">
          <cell r="R15374">
            <v>0</v>
          </cell>
        </row>
        <row r="15375">
          <cell r="R15375">
            <v>0</v>
          </cell>
        </row>
        <row r="15376">
          <cell r="R15376">
            <v>0</v>
          </cell>
        </row>
        <row r="15377">
          <cell r="R15377">
            <v>0</v>
          </cell>
        </row>
        <row r="15378">
          <cell r="R15378">
            <v>0</v>
          </cell>
        </row>
        <row r="15379">
          <cell r="R15379">
            <v>0</v>
          </cell>
        </row>
        <row r="15380">
          <cell r="R15380">
            <v>0</v>
          </cell>
        </row>
        <row r="15381">
          <cell r="R15381">
            <v>0</v>
          </cell>
        </row>
        <row r="15382">
          <cell r="R15382">
            <v>0</v>
          </cell>
        </row>
        <row r="15383">
          <cell r="R15383">
            <v>0</v>
          </cell>
        </row>
        <row r="15384">
          <cell r="R15384">
            <v>0</v>
          </cell>
        </row>
        <row r="15385">
          <cell r="R15385">
            <v>0</v>
          </cell>
        </row>
        <row r="15386">
          <cell r="R15386">
            <v>0</v>
          </cell>
        </row>
        <row r="15387">
          <cell r="R15387">
            <v>0</v>
          </cell>
        </row>
        <row r="15388">
          <cell r="R15388">
            <v>0</v>
          </cell>
        </row>
        <row r="15389">
          <cell r="R15389">
            <v>0</v>
          </cell>
        </row>
        <row r="15390">
          <cell r="R15390">
            <v>0</v>
          </cell>
        </row>
        <row r="15391">
          <cell r="R15391">
            <v>0</v>
          </cell>
        </row>
        <row r="15392">
          <cell r="R15392">
            <v>0</v>
          </cell>
        </row>
        <row r="15393">
          <cell r="R15393">
            <v>0</v>
          </cell>
        </row>
        <row r="15394">
          <cell r="R15394">
            <v>0</v>
          </cell>
        </row>
        <row r="15395">
          <cell r="R15395">
            <v>0</v>
          </cell>
        </row>
        <row r="15396">
          <cell r="R15396">
            <v>0</v>
          </cell>
        </row>
        <row r="15397">
          <cell r="R15397">
            <v>0</v>
          </cell>
        </row>
        <row r="15398">
          <cell r="R15398">
            <v>0</v>
          </cell>
        </row>
        <row r="15399">
          <cell r="R15399">
            <v>0</v>
          </cell>
        </row>
        <row r="15400">
          <cell r="R15400">
            <v>0</v>
          </cell>
        </row>
        <row r="15401">
          <cell r="R15401">
            <v>0</v>
          </cell>
        </row>
        <row r="15402">
          <cell r="R15402">
            <v>0</v>
          </cell>
        </row>
        <row r="15403">
          <cell r="R15403">
            <v>0</v>
          </cell>
        </row>
        <row r="15404">
          <cell r="R15404">
            <v>0</v>
          </cell>
        </row>
        <row r="15405">
          <cell r="R15405">
            <v>0</v>
          </cell>
        </row>
        <row r="15406">
          <cell r="R15406">
            <v>0</v>
          </cell>
        </row>
        <row r="15407">
          <cell r="R15407">
            <v>0</v>
          </cell>
        </row>
        <row r="15408">
          <cell r="R15408">
            <v>0</v>
          </cell>
        </row>
        <row r="15409">
          <cell r="R15409">
            <v>0</v>
          </cell>
        </row>
        <row r="15410">
          <cell r="R15410">
            <v>0</v>
          </cell>
        </row>
        <row r="15411">
          <cell r="R15411">
            <v>0</v>
          </cell>
        </row>
        <row r="15412">
          <cell r="R15412">
            <v>0</v>
          </cell>
        </row>
        <row r="15413">
          <cell r="R15413">
            <v>0</v>
          </cell>
        </row>
        <row r="15414">
          <cell r="R15414">
            <v>0</v>
          </cell>
        </row>
        <row r="15415">
          <cell r="R15415">
            <v>0</v>
          </cell>
        </row>
        <row r="15416">
          <cell r="R15416">
            <v>0</v>
          </cell>
        </row>
        <row r="15417">
          <cell r="R15417">
            <v>0</v>
          </cell>
        </row>
        <row r="15418">
          <cell r="R15418">
            <v>0</v>
          </cell>
        </row>
        <row r="15419">
          <cell r="R15419">
            <v>0</v>
          </cell>
        </row>
        <row r="15420">
          <cell r="R15420">
            <v>0</v>
          </cell>
        </row>
        <row r="15421">
          <cell r="R15421">
            <v>0</v>
          </cell>
        </row>
        <row r="15422">
          <cell r="R15422">
            <v>0</v>
          </cell>
        </row>
        <row r="15423">
          <cell r="R15423">
            <v>0</v>
          </cell>
        </row>
        <row r="15424">
          <cell r="R15424">
            <v>0</v>
          </cell>
        </row>
        <row r="15425">
          <cell r="R15425">
            <v>0</v>
          </cell>
        </row>
        <row r="15426">
          <cell r="R15426">
            <v>0</v>
          </cell>
        </row>
        <row r="15427">
          <cell r="R15427">
            <v>0</v>
          </cell>
        </row>
        <row r="15428">
          <cell r="R15428">
            <v>0</v>
          </cell>
        </row>
        <row r="15429">
          <cell r="R15429">
            <v>0</v>
          </cell>
        </row>
        <row r="15430">
          <cell r="R15430">
            <v>0</v>
          </cell>
        </row>
        <row r="15431">
          <cell r="R15431">
            <v>0</v>
          </cell>
        </row>
        <row r="15432">
          <cell r="R15432">
            <v>0</v>
          </cell>
        </row>
        <row r="15433">
          <cell r="R15433">
            <v>0</v>
          </cell>
        </row>
        <row r="15434">
          <cell r="R15434">
            <v>0</v>
          </cell>
        </row>
        <row r="15435">
          <cell r="R15435">
            <v>0</v>
          </cell>
        </row>
        <row r="15436">
          <cell r="R15436">
            <v>0</v>
          </cell>
        </row>
        <row r="15437">
          <cell r="R15437">
            <v>0</v>
          </cell>
        </row>
        <row r="15438">
          <cell r="R15438">
            <v>0</v>
          </cell>
        </row>
        <row r="15439">
          <cell r="R15439">
            <v>0</v>
          </cell>
        </row>
        <row r="15440">
          <cell r="R15440">
            <v>0</v>
          </cell>
        </row>
        <row r="15441">
          <cell r="R15441">
            <v>0</v>
          </cell>
        </row>
        <row r="15442">
          <cell r="R15442">
            <v>0</v>
          </cell>
        </row>
        <row r="15443">
          <cell r="R15443">
            <v>0</v>
          </cell>
        </row>
        <row r="15444">
          <cell r="R15444">
            <v>0</v>
          </cell>
        </row>
        <row r="15445">
          <cell r="R15445">
            <v>0</v>
          </cell>
        </row>
        <row r="15446">
          <cell r="R15446">
            <v>0</v>
          </cell>
        </row>
        <row r="15447">
          <cell r="R15447">
            <v>0</v>
          </cell>
        </row>
        <row r="15448">
          <cell r="R15448">
            <v>0</v>
          </cell>
        </row>
        <row r="15449">
          <cell r="R15449">
            <v>0</v>
          </cell>
        </row>
        <row r="15450">
          <cell r="R15450">
            <v>0</v>
          </cell>
        </row>
        <row r="15451">
          <cell r="R15451">
            <v>0</v>
          </cell>
        </row>
        <row r="15452">
          <cell r="R15452">
            <v>0</v>
          </cell>
        </row>
        <row r="15453">
          <cell r="R15453">
            <v>0</v>
          </cell>
        </row>
        <row r="15454">
          <cell r="R15454">
            <v>0</v>
          </cell>
        </row>
        <row r="15455">
          <cell r="R15455">
            <v>0</v>
          </cell>
        </row>
        <row r="15456">
          <cell r="R15456">
            <v>0</v>
          </cell>
        </row>
        <row r="15457">
          <cell r="R15457">
            <v>0</v>
          </cell>
        </row>
        <row r="15458">
          <cell r="R15458">
            <v>0</v>
          </cell>
        </row>
        <row r="15459">
          <cell r="R15459">
            <v>0</v>
          </cell>
        </row>
        <row r="15460">
          <cell r="R15460">
            <v>0</v>
          </cell>
        </row>
        <row r="15461">
          <cell r="R15461">
            <v>0</v>
          </cell>
        </row>
        <row r="15462">
          <cell r="R15462">
            <v>0</v>
          </cell>
        </row>
        <row r="15463">
          <cell r="R15463">
            <v>0</v>
          </cell>
        </row>
        <row r="15464">
          <cell r="R15464">
            <v>0</v>
          </cell>
        </row>
        <row r="15465">
          <cell r="R15465">
            <v>0</v>
          </cell>
        </row>
        <row r="15466">
          <cell r="R15466">
            <v>0</v>
          </cell>
        </row>
        <row r="15467">
          <cell r="R15467">
            <v>0</v>
          </cell>
        </row>
        <row r="15468">
          <cell r="R15468">
            <v>0</v>
          </cell>
        </row>
        <row r="15469">
          <cell r="R15469">
            <v>0</v>
          </cell>
        </row>
        <row r="15470">
          <cell r="R15470">
            <v>0</v>
          </cell>
        </row>
        <row r="15471">
          <cell r="R15471">
            <v>0</v>
          </cell>
        </row>
        <row r="15472">
          <cell r="R15472">
            <v>0</v>
          </cell>
        </row>
        <row r="15473">
          <cell r="R15473">
            <v>0</v>
          </cell>
        </row>
        <row r="15474">
          <cell r="R15474">
            <v>0</v>
          </cell>
        </row>
        <row r="15475">
          <cell r="R15475">
            <v>0</v>
          </cell>
        </row>
        <row r="15476">
          <cell r="R15476">
            <v>0</v>
          </cell>
        </row>
        <row r="15477">
          <cell r="R15477">
            <v>0</v>
          </cell>
        </row>
        <row r="15478">
          <cell r="R15478">
            <v>0</v>
          </cell>
        </row>
        <row r="15479">
          <cell r="R15479">
            <v>0</v>
          </cell>
        </row>
        <row r="15480">
          <cell r="R15480">
            <v>0</v>
          </cell>
        </row>
        <row r="15481">
          <cell r="R15481">
            <v>0</v>
          </cell>
        </row>
        <row r="15482">
          <cell r="R15482">
            <v>0</v>
          </cell>
        </row>
        <row r="15483">
          <cell r="R15483">
            <v>0</v>
          </cell>
        </row>
        <row r="15484">
          <cell r="R15484">
            <v>0</v>
          </cell>
        </row>
        <row r="15485">
          <cell r="R15485">
            <v>0</v>
          </cell>
        </row>
        <row r="15486">
          <cell r="R15486">
            <v>0</v>
          </cell>
        </row>
        <row r="15487">
          <cell r="R15487">
            <v>0</v>
          </cell>
        </row>
        <row r="15488">
          <cell r="R15488">
            <v>0</v>
          </cell>
        </row>
        <row r="15489">
          <cell r="R15489">
            <v>151.80000000000001</v>
          </cell>
        </row>
        <row r="15490">
          <cell r="R15490">
            <v>820.2</v>
          </cell>
        </row>
        <row r="15491">
          <cell r="R15491">
            <v>724.51</v>
          </cell>
        </row>
        <row r="15492">
          <cell r="R15492">
            <v>802.22</v>
          </cell>
        </row>
        <row r="15493">
          <cell r="R15493">
            <v>517.5</v>
          </cell>
        </row>
        <row r="15494">
          <cell r="R15494">
            <v>751.8</v>
          </cell>
        </row>
        <row r="15495">
          <cell r="R15495">
            <v>2204.42</v>
          </cell>
        </row>
        <row r="15496">
          <cell r="R15496">
            <v>3246.57</v>
          </cell>
        </row>
        <row r="15497">
          <cell r="R15497">
            <v>6485.49</v>
          </cell>
        </row>
        <row r="15498">
          <cell r="R15498">
            <v>5972.39</v>
          </cell>
        </row>
        <row r="15499">
          <cell r="R15499">
            <v>6492.41</v>
          </cell>
        </row>
        <row r="15500">
          <cell r="R15500">
            <v>7754.26</v>
          </cell>
        </row>
        <row r="15501">
          <cell r="R15501">
            <v>6965.01</v>
          </cell>
        </row>
        <row r="15502">
          <cell r="R15502">
            <v>6431.94</v>
          </cell>
        </row>
        <row r="15503">
          <cell r="R15503">
            <v>5348.61</v>
          </cell>
        </row>
        <row r="15504">
          <cell r="R15504">
            <v>7271.51</v>
          </cell>
        </row>
        <row r="15505">
          <cell r="R15505">
            <v>9289.34</v>
          </cell>
        </row>
        <row r="15506">
          <cell r="R15506">
            <v>5177.58</v>
          </cell>
        </row>
        <row r="15507">
          <cell r="R15507">
            <v>9831.4699999999993</v>
          </cell>
        </row>
        <row r="15508">
          <cell r="R15508">
            <v>1752.95</v>
          </cell>
        </row>
        <row r="15509">
          <cell r="R15509">
            <v>1077.44</v>
          </cell>
        </row>
        <row r="15510">
          <cell r="R15510">
            <v>1025.8699999999999</v>
          </cell>
        </row>
        <row r="15511">
          <cell r="R15511">
            <v>827.47</v>
          </cell>
        </row>
        <row r="15512">
          <cell r="R15512">
            <v>1322.2</v>
          </cell>
        </row>
        <row r="15513">
          <cell r="R15513">
            <v>1378.98</v>
          </cell>
        </row>
        <row r="15514">
          <cell r="R15514">
            <v>866.01</v>
          </cell>
        </row>
        <row r="15515">
          <cell r="R15515">
            <v>1157.8599999999999</v>
          </cell>
        </row>
        <row r="15516">
          <cell r="R15516">
            <v>1253.3499999999999</v>
          </cell>
        </row>
        <row r="15517">
          <cell r="R15517">
            <v>724.86</v>
          </cell>
        </row>
        <row r="15518">
          <cell r="R15518">
            <v>658</v>
          </cell>
        </row>
        <row r="15519">
          <cell r="R15519">
            <v>770.95</v>
          </cell>
        </row>
        <row r="15520">
          <cell r="R15520">
            <v>1150.96</v>
          </cell>
        </row>
        <row r="15521">
          <cell r="R15521">
            <v>688.57</v>
          </cell>
        </row>
        <row r="15522">
          <cell r="R15522">
            <v>1024.83</v>
          </cell>
        </row>
        <row r="15523">
          <cell r="R15523">
            <v>712.36</v>
          </cell>
        </row>
        <row r="15524">
          <cell r="R15524">
            <v>737.94</v>
          </cell>
        </row>
        <row r="15525">
          <cell r="R15525">
            <v>984.97</v>
          </cell>
        </row>
        <row r="15526">
          <cell r="R15526">
            <v>799.06</v>
          </cell>
        </row>
        <row r="15527">
          <cell r="R15527">
            <v>899.68</v>
          </cell>
        </row>
        <row r="15528">
          <cell r="R15528">
            <v>577.91</v>
          </cell>
        </row>
        <row r="15529">
          <cell r="R15529">
            <v>902.82</v>
          </cell>
        </row>
        <row r="15530">
          <cell r="R15530">
            <v>1138.1199999999999</v>
          </cell>
        </row>
        <row r="15531">
          <cell r="R15531">
            <v>1085.8900000000001</v>
          </cell>
        </row>
        <row r="15532">
          <cell r="R15532">
            <v>610.23</v>
          </cell>
        </row>
        <row r="15533">
          <cell r="R15533">
            <v>673.61</v>
          </cell>
        </row>
        <row r="15534">
          <cell r="R15534">
            <v>992.28</v>
          </cell>
        </row>
        <row r="15535">
          <cell r="R15535">
            <v>1561.34</v>
          </cell>
        </row>
        <row r="15536">
          <cell r="R15536">
            <v>888.88</v>
          </cell>
        </row>
        <row r="15537">
          <cell r="R15537">
            <v>745.45</v>
          </cell>
        </row>
        <row r="15538">
          <cell r="R15538">
            <v>656.69</v>
          </cell>
        </row>
        <row r="15539">
          <cell r="R15539">
            <v>1018.76</v>
          </cell>
        </row>
        <row r="15540">
          <cell r="R15540">
            <v>1110.2</v>
          </cell>
        </row>
        <row r="15541">
          <cell r="R15541">
            <v>896.17</v>
          </cell>
        </row>
        <row r="15542">
          <cell r="R15542">
            <v>10395.67</v>
          </cell>
        </row>
        <row r="15543">
          <cell r="R15543">
            <v>11928.19</v>
          </cell>
        </row>
        <row r="15544">
          <cell r="R15544">
            <v>8624.4599999999991</v>
          </cell>
        </row>
        <row r="15545">
          <cell r="R15545">
            <v>14651.49</v>
          </cell>
        </row>
        <row r="15546">
          <cell r="R15546">
            <v>11851.27</v>
          </cell>
        </row>
        <row r="15547">
          <cell r="R15547">
            <v>8229.14</v>
          </cell>
        </row>
        <row r="15548">
          <cell r="R15548">
            <v>18419.48</v>
          </cell>
        </row>
        <row r="15549">
          <cell r="R15549">
            <v>5518.54</v>
          </cell>
        </row>
        <row r="15550">
          <cell r="R15550">
            <v>5847.96</v>
          </cell>
        </row>
        <row r="15551">
          <cell r="R15551">
            <v>6589.26</v>
          </cell>
        </row>
        <row r="15552">
          <cell r="R15552">
            <v>8227.6</v>
          </cell>
        </row>
        <row r="15553">
          <cell r="R15553">
            <v>6678.55</v>
          </cell>
        </row>
        <row r="15554">
          <cell r="R15554">
            <v>6678.55</v>
          </cell>
        </row>
        <row r="15555">
          <cell r="R15555">
            <v>10577.18</v>
          </cell>
        </row>
        <row r="15556">
          <cell r="R15556">
            <v>8931.0300000000007</v>
          </cell>
        </row>
        <row r="15557">
          <cell r="R15557">
            <v>6409.75</v>
          </cell>
        </row>
        <row r="15558">
          <cell r="R15558">
            <v>5744.54</v>
          </cell>
        </row>
        <row r="15559">
          <cell r="R15559">
            <v>10811.66</v>
          </cell>
        </row>
        <row r="15560">
          <cell r="R15560">
            <v>1875.8</v>
          </cell>
        </row>
        <row r="15561">
          <cell r="R15561">
            <v>2361.0700000000002</v>
          </cell>
        </row>
        <row r="15562">
          <cell r="R15562">
            <v>3834.44</v>
          </cell>
        </row>
        <row r="15563">
          <cell r="R15563">
            <v>2598.9899999999998</v>
          </cell>
        </row>
        <row r="15564">
          <cell r="R15564">
            <v>2464.5100000000002</v>
          </cell>
        </row>
        <row r="15565">
          <cell r="R15565">
            <v>2985.47</v>
          </cell>
        </row>
        <row r="15566">
          <cell r="R15566">
            <v>3483.16</v>
          </cell>
        </row>
        <row r="15567">
          <cell r="R15567">
            <v>2249.94</v>
          </cell>
        </row>
        <row r="15568">
          <cell r="R15568">
            <v>3246.68</v>
          </cell>
        </row>
        <row r="15569">
          <cell r="R15569">
            <v>3493.26</v>
          </cell>
        </row>
        <row r="15570">
          <cell r="R15570">
            <v>2564.77</v>
          </cell>
        </row>
        <row r="15571">
          <cell r="R15571">
            <v>0</v>
          </cell>
        </row>
        <row r="15572">
          <cell r="R15572">
            <v>0</v>
          </cell>
        </row>
        <row r="15573">
          <cell r="R15573">
            <v>0</v>
          </cell>
        </row>
        <row r="15574">
          <cell r="R15574">
            <v>0</v>
          </cell>
        </row>
        <row r="15575">
          <cell r="R15575">
            <v>0</v>
          </cell>
        </row>
        <row r="15576">
          <cell r="R15576">
            <v>0</v>
          </cell>
        </row>
        <row r="15577">
          <cell r="R15577">
            <v>0</v>
          </cell>
        </row>
        <row r="15578">
          <cell r="R15578">
            <v>0</v>
          </cell>
        </row>
        <row r="15579">
          <cell r="R15579">
            <v>0</v>
          </cell>
        </row>
        <row r="15580">
          <cell r="R15580">
            <v>0</v>
          </cell>
        </row>
        <row r="15581">
          <cell r="R15581">
            <v>0</v>
          </cell>
        </row>
        <row r="15582">
          <cell r="R15582">
            <v>0</v>
          </cell>
        </row>
        <row r="15583">
          <cell r="R15583">
            <v>0</v>
          </cell>
        </row>
        <row r="15584">
          <cell r="R15584">
            <v>0</v>
          </cell>
        </row>
        <row r="15585">
          <cell r="R15585">
            <v>0</v>
          </cell>
        </row>
        <row r="15586">
          <cell r="R15586">
            <v>0</v>
          </cell>
        </row>
        <row r="15587">
          <cell r="R15587">
            <v>0</v>
          </cell>
        </row>
        <row r="15588">
          <cell r="R15588">
            <v>5126.47</v>
          </cell>
        </row>
        <row r="15589">
          <cell r="R15589">
            <v>6487.26</v>
          </cell>
        </row>
        <row r="15590">
          <cell r="R15590">
            <v>4880.38</v>
          </cell>
        </row>
        <row r="15591">
          <cell r="R15591">
            <v>4172.96</v>
          </cell>
        </row>
        <row r="15592">
          <cell r="R15592">
            <v>4051.09</v>
          </cell>
        </row>
        <row r="15593">
          <cell r="R15593">
            <v>5088.3100000000004</v>
          </cell>
        </row>
        <row r="15594">
          <cell r="R15594">
            <v>14303.22</v>
          </cell>
        </row>
        <row r="15595">
          <cell r="R15595">
            <v>5018.5</v>
          </cell>
        </row>
        <row r="15596">
          <cell r="R15596">
            <v>4457.43</v>
          </cell>
        </row>
        <row r="15597">
          <cell r="R15597">
            <v>6673.38</v>
          </cell>
        </row>
        <row r="15598">
          <cell r="R15598">
            <v>5476.29</v>
          </cell>
        </row>
        <row r="15599">
          <cell r="R15599">
            <v>6486.19</v>
          </cell>
        </row>
        <row r="15600">
          <cell r="R15600">
            <v>5029.95</v>
          </cell>
        </row>
        <row r="15601">
          <cell r="R15601">
            <v>3967.48</v>
          </cell>
        </row>
        <row r="15602">
          <cell r="R15602">
            <v>3771.77</v>
          </cell>
        </row>
        <row r="15603">
          <cell r="R15603">
            <v>6250.42</v>
          </cell>
        </row>
        <row r="15604">
          <cell r="R15604">
            <v>4854.2</v>
          </cell>
        </row>
        <row r="15605">
          <cell r="R15605">
            <v>3992.86</v>
          </cell>
        </row>
        <row r="15606">
          <cell r="R15606">
            <v>7105.01</v>
          </cell>
        </row>
        <row r="15607">
          <cell r="R15607">
            <v>5071.97</v>
          </cell>
        </row>
        <row r="15608">
          <cell r="R15608">
            <v>3187.31</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99110"/>
      <sheetName val="MAPA_REI"/>
      <sheetName val="1998"/>
      <sheetName val="Cargabal N-1"/>
      <sheetName val="MAP99110.XLS"/>
    </sheetNames>
    <definedNames>
      <definedName name="CARGABL2"/>
    </definedNames>
    <sheetDataSet>
      <sheetData sheetId="0" refreshError="1"/>
      <sheetData sheetId="1" refreshError="1"/>
      <sheetData sheetId="2" refreshError="1"/>
      <sheetData sheetId="3" refreshError="1"/>
      <sheetData sheetId="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2-3"/>
      <sheetName val="97 - M22"/>
    </sheetNames>
    <sheetDataSet>
      <sheetData sheetId="0" refreshError="1"/>
      <sheetData sheetId="1"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OSICIÓN DERIVADOS"/>
      <sheetName val="Opciones OTC"/>
      <sheetName val="PRIMA PESOS"/>
      <sheetName val="P.PESOS AMER."/>
      <sheetName val="PRIMA DOLARES"/>
      <sheetName val="Opciones Futuros"/>
      <sheetName val="OPCIONES_BANXICO"/>
      <sheetName val="CANTOR y CONF."/>
      <sheetName val="PAGARE USD"/>
      <sheetName val="CD Tipo de Cambio"/>
      <sheetName val="CD Six"/>
      <sheetName val="Futuros"/>
      <sheetName val="FUTUROS CAMBIOS"/>
      <sheetName val="FORW_VENC"/>
      <sheetName val="FORWARDS"/>
      <sheetName val="FX_DERIVADOS"/>
      <sheetName val="FLUJO_DER"/>
      <sheetName val="FX"/>
      <sheetName val="Módulo3"/>
      <sheetName val="Módulo2"/>
      <sheetName val="Módulo1"/>
      <sheetName val="Opciones OTC RISK"/>
      <sheetName val="PAGARE USD Bca Comercial"/>
      <sheetName val="CD Condor"/>
    </sheetNames>
    <sheetDataSet>
      <sheetData sheetId="0" refreshError="1"/>
      <sheetData sheetId="1" refreshError="1"/>
      <sheetData sheetId="2" refreshError="1">
        <row r="1">
          <cell r="D1" t="str">
            <v>VALUACION</v>
          </cell>
          <cell r="Q1" t="str">
            <v xml:space="preserve"> </v>
          </cell>
        </row>
        <row r="3">
          <cell r="D3" t="str">
            <v>GRUPO FINANCIERO SANTANDER</v>
          </cell>
        </row>
        <row r="4">
          <cell r="AB4">
            <v>6723133.6100000003</v>
          </cell>
          <cell r="AC4" t="str">
            <v>FEBRERO</v>
          </cell>
          <cell r="AD4">
            <v>2102165.12</v>
          </cell>
        </row>
        <row r="5">
          <cell r="AB5" t="e">
            <v>#REF!</v>
          </cell>
          <cell r="AC5" t="str">
            <v>MARZO</v>
          </cell>
          <cell r="AD5" t="e">
            <v>#REF!</v>
          </cell>
        </row>
        <row r="6">
          <cell r="P6" t="str">
            <v>DELTA</v>
          </cell>
          <cell r="Y6" t="str">
            <v>COSTO</v>
          </cell>
          <cell r="Z6">
            <v>-17077201.544100001</v>
          </cell>
          <cell r="AD6" t="e">
            <v>#REF!</v>
          </cell>
        </row>
        <row r="7">
          <cell r="G7">
            <v>36416</v>
          </cell>
          <cell r="H7" t="str">
            <v>MPU9</v>
          </cell>
          <cell r="I7">
            <v>9.6100000000000005E-2</v>
          </cell>
          <cell r="J7">
            <v>9.5350000000000004E-2</v>
          </cell>
          <cell r="K7" t="str">
            <v>MERCADO</v>
          </cell>
          <cell r="O7" t="str">
            <v>DELTA</v>
          </cell>
          <cell r="Y7" t="str">
            <v>VALUACIÓN</v>
          </cell>
          <cell r="Z7" t="e">
            <v>#REF!</v>
          </cell>
        </row>
        <row r="8">
          <cell r="A8" t="str">
            <v>Fecha</v>
          </cell>
          <cell r="B8">
            <v>36245</v>
          </cell>
          <cell r="G8">
            <v>36143</v>
          </cell>
          <cell r="H8" t="str">
            <v>MPZ9</v>
          </cell>
          <cell r="I8">
            <v>9.1999999999999998E-2</v>
          </cell>
          <cell r="J8">
            <v>9.1200000000000003E-2</v>
          </cell>
          <cell r="K8" t="str">
            <v>MISMO DIA</v>
          </cell>
          <cell r="L8">
            <v>9.59</v>
          </cell>
          <cell r="N8" t="str">
            <v>PRIMA PESOS</v>
          </cell>
          <cell r="P8" t="e">
            <v>#REF!</v>
          </cell>
          <cell r="V8" t="str">
            <v>PRIMA PESOS</v>
          </cell>
          <cell r="Z8" t="e">
            <v>#REF!</v>
          </cell>
        </row>
        <row r="9">
          <cell r="G9">
            <v>36598</v>
          </cell>
          <cell r="H9" t="str">
            <v>MPH0</v>
          </cell>
          <cell r="I9">
            <v>8.8200000000000001E-2</v>
          </cell>
          <cell r="J9">
            <v>8.7400000000000005E-2</v>
          </cell>
          <cell r="K9" t="str">
            <v>24 HRS</v>
          </cell>
          <cell r="L9">
            <v>9.5859999999999985</v>
          </cell>
          <cell r="N9" t="str">
            <v>PRIMA DOLARES</v>
          </cell>
          <cell r="P9">
            <v>0</v>
          </cell>
          <cell r="V9" t="str">
            <v>PRIMA DOLARES</v>
          </cell>
          <cell r="AC9" t="str">
            <v>DOLARES</v>
          </cell>
          <cell r="AD9" t="e">
            <v>#REF!</v>
          </cell>
        </row>
        <row r="10">
          <cell r="G10">
            <v>36325</v>
          </cell>
          <cell r="H10" t="str">
            <v>MPM9</v>
          </cell>
          <cell r="I10">
            <v>0.1004</v>
          </cell>
          <cell r="J10">
            <v>9.9675E-2</v>
          </cell>
          <cell r="K10" t="str">
            <v>48 HRS</v>
          </cell>
          <cell r="L10">
            <v>9.5860000000000003</v>
          </cell>
          <cell r="N10" t="str">
            <v>OPCION AMERICANA</v>
          </cell>
          <cell r="P10" t="e">
            <v>#REF!</v>
          </cell>
          <cell r="V10" t="str">
            <v>TOTAL</v>
          </cell>
        </row>
        <row r="11">
          <cell r="K11" t="str">
            <v>PROMEDIO</v>
          </cell>
          <cell r="L11">
            <v>9.5873333333333335</v>
          </cell>
          <cell r="N11" t="str">
            <v>TOTAL</v>
          </cell>
          <cell r="P11" t="e">
            <v>#REF!</v>
          </cell>
          <cell r="Q11" t="e">
            <v>#REF!</v>
          </cell>
        </row>
        <row r="12">
          <cell r="B12" t="str">
            <v>Call</v>
          </cell>
          <cell r="C12">
            <v>1</v>
          </cell>
          <cell r="P12" t="str">
            <v>NOMINAL</v>
          </cell>
          <cell r="V12" t="str">
            <v>TC % PRIMAS DOLARES</v>
          </cell>
          <cell r="X12" t="e">
            <v>#DIV/0!</v>
          </cell>
          <cell r="Y12" t="e">
            <v>#DIV/0!</v>
          </cell>
        </row>
        <row r="13">
          <cell r="B13" t="str">
            <v>Put</v>
          </cell>
          <cell r="C13">
            <v>0</v>
          </cell>
          <cell r="G13" t="str">
            <v>Valor Contrato</v>
          </cell>
          <cell r="I13" t="str">
            <v>FIx Ej Banxico</v>
          </cell>
          <cell r="J13">
            <v>9.6454000000000004</v>
          </cell>
          <cell r="O13" t="str">
            <v>RESUMEN NOMNAL</v>
          </cell>
          <cell r="V13" t="str">
            <v>PRIMAS DOLARES MXP</v>
          </cell>
          <cell r="X13">
            <v>0</v>
          </cell>
          <cell r="Y13">
            <v>0</v>
          </cell>
        </row>
        <row r="14">
          <cell r="B14" t="str">
            <v>Black Scholes  (European)</v>
          </cell>
          <cell r="C14" t="str">
            <v>Cash</v>
          </cell>
          <cell r="D14">
            <v>0</v>
          </cell>
          <cell r="G14">
            <v>500000</v>
          </cell>
          <cell r="I14" t="str">
            <v>TC Valuación</v>
          </cell>
          <cell r="J14">
            <v>9.5912000000000006</v>
          </cell>
          <cell r="K14">
            <v>9.5953999999999997</v>
          </cell>
          <cell r="N14" t="str">
            <v>PRIMA PESOS</v>
          </cell>
          <cell r="P14">
            <v>-10458251</v>
          </cell>
          <cell r="V14" t="str">
            <v>PRIMA PESOS   MXP</v>
          </cell>
          <cell r="X14">
            <v>-16943400</v>
          </cell>
          <cell r="Y14">
            <v>-17077201.921999998</v>
          </cell>
        </row>
        <row r="15">
          <cell r="B15" t="str">
            <v>Cox-Rubenstein  (American)</v>
          </cell>
          <cell r="C15" t="str">
            <v>Cash American</v>
          </cell>
          <cell r="D15">
            <v>1</v>
          </cell>
          <cell r="I15" t="str">
            <v>Fix Contable</v>
          </cell>
          <cell r="J15">
            <v>9.6917000000000009</v>
          </cell>
          <cell r="N15" t="str">
            <v>PRIMA DOLARES</v>
          </cell>
          <cell r="P15">
            <v>0</v>
          </cell>
          <cell r="V15" t="str">
            <v>PRIMA DOLARES  USD</v>
          </cell>
          <cell r="X15">
            <v>0</v>
          </cell>
          <cell r="Y15">
            <v>0</v>
          </cell>
        </row>
        <row r="16">
          <cell r="B16" t="str">
            <v>Black (European)</v>
          </cell>
          <cell r="C16" t="str">
            <v>FTR</v>
          </cell>
          <cell r="D16">
            <v>2</v>
          </cell>
          <cell r="I16">
            <v>0</v>
          </cell>
          <cell r="J16">
            <v>0.59540000000000004</v>
          </cell>
          <cell r="N16" t="str">
            <v>TOTAL</v>
          </cell>
          <cell r="P16">
            <v>-10458251</v>
          </cell>
          <cell r="V16" t="str">
            <v>TOTAL</v>
          </cell>
          <cell r="X16">
            <v>-17077201.544100001</v>
          </cell>
          <cell r="Y16">
            <v>-17077201.921999998</v>
          </cell>
        </row>
        <row r="17">
          <cell r="B17" t="str">
            <v>Cox-Rubenstein  (American)</v>
          </cell>
          <cell r="C17" t="str">
            <v>FTR American</v>
          </cell>
          <cell r="D17">
            <v>3</v>
          </cell>
        </row>
        <row r="18">
          <cell r="B18" t="str">
            <v>Currency (G-K)   (European)</v>
          </cell>
          <cell r="C18" t="str">
            <v>Cash</v>
          </cell>
          <cell r="D18">
            <v>4</v>
          </cell>
          <cell r="L18">
            <v>2.0631599999999996E-3</v>
          </cell>
          <cell r="P18" t="str">
            <v>Nominal (ABS)</v>
          </cell>
          <cell r="AM18" t="str">
            <v>SIGMA</v>
          </cell>
          <cell r="AN18">
            <v>1</v>
          </cell>
        </row>
        <row r="19">
          <cell r="O19" t="str">
            <v>Opciones OTC</v>
          </cell>
          <cell r="P19">
            <v>30458250.420000002</v>
          </cell>
          <cell r="AM19" t="str">
            <v>SENSIBILIDAD PRECIO</v>
          </cell>
        </row>
        <row r="20">
          <cell r="B20" t="str">
            <v>Currency (COX)  (American)</v>
          </cell>
          <cell r="C20" t="str">
            <v>Cash American</v>
          </cell>
          <cell r="D20">
            <v>5</v>
          </cell>
          <cell r="O20" t="str">
            <v>Pima Peso/Dolares</v>
          </cell>
          <cell r="P20">
            <v>30458251</v>
          </cell>
          <cell r="S20" t="str">
            <v>BANXICO</v>
          </cell>
          <cell r="V20" t="str">
            <v>VALUACION</v>
          </cell>
          <cell r="AM20" t="str">
            <v>SPOT - 3 SIGMAS</v>
          </cell>
          <cell r="AN20" t="str">
            <v>SPOT - 2 SIGMAS</v>
          </cell>
          <cell r="AO20" t="str">
            <v>SPOT - 1 SIGMAS</v>
          </cell>
          <cell r="AP20" t="str">
            <v>SPOT</v>
          </cell>
          <cell r="AQ20" t="str">
            <v>SPOT + 1 SIGMAS</v>
          </cell>
          <cell r="AR20" t="str">
            <v>SPOT + 2 SIGMAS</v>
          </cell>
          <cell r="AS20" t="str">
            <v>SPOT + 3 SIGMAS</v>
          </cell>
          <cell r="AT20" t="str">
            <v>SPOT + 4 SIGMAS</v>
          </cell>
        </row>
        <row r="21">
          <cell r="A21" t="str">
            <v>Opciones</v>
          </cell>
          <cell r="J21" t="str">
            <v>Prima</v>
          </cell>
          <cell r="K21" t="str">
            <v>Prima</v>
          </cell>
          <cell r="AA21">
            <v>0.01</v>
          </cell>
          <cell r="AC21">
            <v>0.01</v>
          </cell>
          <cell r="AG21">
            <v>0.01</v>
          </cell>
          <cell r="AI21">
            <v>0.01</v>
          </cell>
          <cell r="AK21">
            <v>0.01</v>
          </cell>
          <cell r="AM21">
            <v>6.5912000000000006</v>
          </cell>
          <cell r="AN21">
            <v>7.5912000000000006</v>
          </cell>
          <cell r="AO21">
            <v>8.5912000000000006</v>
          </cell>
          <cell r="AP21">
            <v>9.5912000000000006</v>
          </cell>
          <cell r="AQ21">
            <v>10.591200000000001</v>
          </cell>
          <cell r="AR21">
            <v>11.591200000000001</v>
          </cell>
          <cell r="AS21">
            <v>12.591200000000001</v>
          </cell>
          <cell r="AT21">
            <v>13.591200000000001</v>
          </cell>
        </row>
        <row r="22">
          <cell r="A22" t="str">
            <v>Producto</v>
          </cell>
          <cell r="B22" t="str">
            <v>Settl. Type</v>
          </cell>
          <cell r="C22" t="str">
            <v>Contraparte</v>
          </cell>
          <cell r="D22" t="str">
            <v>Clase</v>
          </cell>
          <cell r="E22" t="str">
            <v>C/V</v>
          </cell>
          <cell r="F22" t="str">
            <v>Tipo</v>
          </cell>
          <cell r="G22" t="str">
            <v>VTO</v>
          </cell>
          <cell r="H22" t="str">
            <v xml:space="preserve">Plazo </v>
          </cell>
          <cell r="I22" t="str">
            <v>STKP</v>
          </cell>
          <cell r="J22" t="str">
            <v>Costo</v>
          </cell>
          <cell r="K22" t="str">
            <v>MXP</v>
          </cell>
          <cell r="L22" t="str">
            <v>subyacente</v>
          </cell>
          <cell r="M22" t="str">
            <v>Tasa MXP</v>
          </cell>
          <cell r="N22" t="str">
            <v>Tasa USD</v>
          </cell>
          <cell r="O22" t="str">
            <v>Volatilidad</v>
          </cell>
          <cell r="P22" t="str">
            <v>Nominal</v>
          </cell>
          <cell r="S22" t="str">
            <v>Delta</v>
          </cell>
          <cell r="T22" t="str">
            <v>Delta USD</v>
          </cell>
          <cell r="V22" t="str">
            <v>TASA MXP</v>
          </cell>
          <cell r="W22" t="str">
            <v>TASA USD</v>
          </cell>
          <cell r="X22" t="str">
            <v>VOLATILIDAD</v>
          </cell>
          <cell r="Y22" t="str">
            <v>PRECIO</v>
          </cell>
          <cell r="Z22" t="str">
            <v>PRECIO MXP</v>
          </cell>
          <cell r="AA22" t="str">
            <v>DELTA</v>
          </cell>
          <cell r="AB22" t="str">
            <v>DELTA USD</v>
          </cell>
          <cell r="AC22" t="str">
            <v>Gamma</v>
          </cell>
          <cell r="AD22" t="str">
            <v>Gamma USD</v>
          </cell>
          <cell r="AE22" t="str">
            <v>Theta USD</v>
          </cell>
          <cell r="AF22" t="str">
            <v>Theta2  USD</v>
          </cell>
          <cell r="AG22" t="str">
            <v>Vega  USD</v>
          </cell>
          <cell r="AH22" t="str">
            <v>Rho  mxp</v>
          </cell>
          <cell r="AI22" t="str">
            <v>RHO MXP</v>
          </cell>
          <cell r="AJ22" t="str">
            <v>Rho usd</v>
          </cell>
          <cell r="AK22" t="str">
            <v>RHO USD</v>
          </cell>
        </row>
        <row r="23">
          <cell r="J23">
            <v>4.8369650000000002</v>
          </cell>
          <cell r="K23">
            <v>-17077201.544100001</v>
          </cell>
          <cell r="L23">
            <v>9.5912000000000006</v>
          </cell>
          <cell r="P23">
            <v>-10458250.42</v>
          </cell>
          <cell r="S23" t="e">
            <v>#REF!</v>
          </cell>
          <cell r="T23" t="e">
            <v>#REF!</v>
          </cell>
          <cell r="Y23" t="e">
            <v>#REF!</v>
          </cell>
          <cell r="Z23" t="e">
            <v>#REF!</v>
          </cell>
          <cell r="AA23" t="e">
            <v>#REF!</v>
          </cell>
          <cell r="AB23" t="e">
            <v>#REF!</v>
          </cell>
          <cell r="AD23" t="e">
            <v>#REF!</v>
          </cell>
          <cell r="AE23" t="e">
            <v>#REF!</v>
          </cell>
          <cell r="AF23" t="e">
            <v>#REF!</v>
          </cell>
          <cell r="AG23" t="e">
            <v>#REF!</v>
          </cell>
          <cell r="AI23" t="e">
            <v>#REF!</v>
          </cell>
          <cell r="AK23" t="e">
            <v>#REF!</v>
          </cell>
          <cell r="AM23" t="e">
            <v>#REF!</v>
          </cell>
          <cell r="AN23" t="e">
            <v>#REF!</v>
          </cell>
          <cell r="AO23" t="e">
            <v>#REF!</v>
          </cell>
          <cell r="AP23" t="e">
            <v>#REF!</v>
          </cell>
          <cell r="AQ23" t="e">
            <v>#REF!</v>
          </cell>
          <cell r="AR23" t="e">
            <v>#REF!</v>
          </cell>
          <cell r="AS23" t="e">
            <v>#REF!</v>
          </cell>
          <cell r="AT23" t="e">
            <v>#REF!</v>
          </cell>
        </row>
        <row r="24">
          <cell r="A24" t="str">
            <v>Producto</v>
          </cell>
          <cell r="B24" t="str">
            <v>Settl. Type</v>
          </cell>
          <cell r="C24" t="str">
            <v>Contraparte</v>
          </cell>
          <cell r="D24" t="str">
            <v>Clase</v>
          </cell>
          <cell r="E24" t="str">
            <v>C/V</v>
          </cell>
          <cell r="F24" t="str">
            <v>Tipo</v>
          </cell>
          <cell r="G24" t="str">
            <v>VTO</v>
          </cell>
          <cell r="H24" t="str">
            <v xml:space="preserve">Plazo </v>
          </cell>
          <cell r="I24" t="str">
            <v>STKP</v>
          </cell>
          <cell r="J24" t="str">
            <v>Costo</v>
          </cell>
          <cell r="K24" t="str">
            <v>MXP</v>
          </cell>
          <cell r="L24" t="str">
            <v>subyacente</v>
          </cell>
          <cell r="M24" t="str">
            <v>Tasa MXP</v>
          </cell>
          <cell r="N24" t="str">
            <v>Tasa USD</v>
          </cell>
          <cell r="O24" t="str">
            <v>Volatilidad</v>
          </cell>
          <cell r="P24" t="str">
            <v>Nominal</v>
          </cell>
          <cell r="Q24" t="str">
            <v>Nominal (ABS)</v>
          </cell>
          <cell r="S24" t="str">
            <v>Delta</v>
          </cell>
          <cell r="T24" t="str">
            <v>Delta USD</v>
          </cell>
          <cell r="V24" t="str">
            <v>TASA MXP</v>
          </cell>
          <cell r="W24" t="str">
            <v>TASA USD</v>
          </cell>
          <cell r="X24" t="str">
            <v>VOLATILIDAD</v>
          </cell>
          <cell r="Y24" t="str">
            <v>PRECIO</v>
          </cell>
          <cell r="Z24" t="str">
            <v>PRECIO MXP</v>
          </cell>
          <cell r="AA24" t="str">
            <v>DELTA</v>
          </cell>
          <cell r="AB24" t="str">
            <v>DELTA USD</v>
          </cell>
          <cell r="AC24" t="str">
            <v>Gamma</v>
          </cell>
          <cell r="AD24" t="str">
            <v>Gamma USD</v>
          </cell>
          <cell r="AE24" t="str">
            <v>Theta USD</v>
          </cell>
          <cell r="AF24" t="str">
            <v>Theta2  USD</v>
          </cell>
          <cell r="AG24" t="str">
            <v>Vega  USD</v>
          </cell>
          <cell r="AH24" t="str">
            <v>Rho  mxp</v>
          </cell>
          <cell r="AI24" t="str">
            <v>RHO MXP</v>
          </cell>
          <cell r="AJ24" t="str">
            <v>Rho usd</v>
          </cell>
          <cell r="AK24" t="str">
            <v>RHO USD</v>
          </cell>
        </row>
      </sheetData>
      <sheetData sheetId="3" refreshError="1">
        <row r="3">
          <cell r="E3" t="str">
            <v>GRUPO FINANCIERO SANTANDER</v>
          </cell>
        </row>
        <row r="4">
          <cell r="AF4">
            <v>0</v>
          </cell>
          <cell r="AG4" t="str">
            <v>FEBRERO</v>
          </cell>
          <cell r="AH4">
            <v>0</v>
          </cell>
        </row>
        <row r="5">
          <cell r="AF5" t="e">
            <v>#REF!</v>
          </cell>
          <cell r="AG5" t="str">
            <v>MARZO</v>
          </cell>
          <cell r="AH5" t="e">
            <v>#REF!</v>
          </cell>
        </row>
        <row r="6">
          <cell r="T6">
            <v>-44</v>
          </cell>
          <cell r="AC6" t="str">
            <v>COSTO</v>
          </cell>
          <cell r="AD6">
            <v>-16829650</v>
          </cell>
          <cell r="AH6" t="e">
            <v>#REF!</v>
          </cell>
        </row>
        <row r="7">
          <cell r="H7">
            <v>36416</v>
          </cell>
          <cell r="I7" t="str">
            <v>MPU9</v>
          </cell>
          <cell r="J7">
            <v>9.6100000000000005E-2</v>
          </cell>
          <cell r="K7">
            <v>9.5350000000000004E-2</v>
          </cell>
          <cell r="AC7" t="str">
            <v>VALUACIÓN</v>
          </cell>
          <cell r="AD7" t="e">
            <v>#REF!</v>
          </cell>
        </row>
        <row r="8">
          <cell r="B8" t="str">
            <v>Fecha</v>
          </cell>
          <cell r="C8">
            <v>36245</v>
          </cell>
          <cell r="H8">
            <v>36143</v>
          </cell>
          <cell r="I8" t="str">
            <v>MPZ9</v>
          </cell>
          <cell r="J8">
            <v>9.1999999999999998E-2</v>
          </cell>
          <cell r="K8">
            <v>9.1200000000000003E-2</v>
          </cell>
          <cell r="AD8" t="e">
            <v>#REF!</v>
          </cell>
        </row>
        <row r="9">
          <cell r="H9">
            <v>36598</v>
          </cell>
          <cell r="I9" t="str">
            <v>MPH0</v>
          </cell>
          <cell r="J9">
            <v>8.8200000000000001E-2</v>
          </cell>
          <cell r="K9">
            <v>8.7400000000000005E-2</v>
          </cell>
          <cell r="AG9" t="str">
            <v>DOLARES</v>
          </cell>
          <cell r="AH9" t="e">
            <v>#REF!</v>
          </cell>
        </row>
        <row r="10">
          <cell r="H10">
            <v>36325</v>
          </cell>
          <cell r="I10" t="str">
            <v>MPM9</v>
          </cell>
          <cell r="J10">
            <v>0.1004</v>
          </cell>
          <cell r="K10">
            <v>9.9675E-2</v>
          </cell>
        </row>
        <row r="12">
          <cell r="C12" t="str">
            <v>Call</v>
          </cell>
          <cell r="D12">
            <v>1</v>
          </cell>
        </row>
        <row r="13">
          <cell r="C13" t="str">
            <v>Put</v>
          </cell>
          <cell r="D13">
            <v>0</v>
          </cell>
          <cell r="H13" t="str">
            <v>Valor Contrato</v>
          </cell>
          <cell r="J13" t="str">
            <v>FIx Ej Banxico</v>
          </cell>
          <cell r="K13">
            <v>9.6454000000000004</v>
          </cell>
        </row>
        <row r="14">
          <cell r="C14" t="str">
            <v>Black Scholes  (European)</v>
          </cell>
          <cell r="D14" t="str">
            <v>Cash</v>
          </cell>
          <cell r="E14">
            <v>0</v>
          </cell>
          <cell r="H14">
            <v>500000</v>
          </cell>
          <cell r="J14" t="str">
            <v>TC Valuación</v>
          </cell>
          <cell r="K14">
            <v>9.5912000000000006</v>
          </cell>
        </row>
        <row r="15">
          <cell r="C15" t="str">
            <v>Cox-Rubenstein  (American)</v>
          </cell>
          <cell r="D15" t="str">
            <v>Cash</v>
          </cell>
          <cell r="E15">
            <v>1</v>
          </cell>
          <cell r="J15" t="str">
            <v>Fix Contable</v>
          </cell>
          <cell r="K15">
            <v>9.6917000000000009</v>
          </cell>
        </row>
        <row r="16">
          <cell r="C16" t="str">
            <v>Black (European)</v>
          </cell>
          <cell r="D16" t="str">
            <v>FTR</v>
          </cell>
          <cell r="E16">
            <v>2</v>
          </cell>
          <cell r="J16">
            <v>0</v>
          </cell>
          <cell r="K16">
            <v>0.59540000000000004</v>
          </cell>
        </row>
        <row r="17">
          <cell r="C17" t="str">
            <v>Cox-Rubenstein  (American)</v>
          </cell>
          <cell r="D17" t="str">
            <v>FTR</v>
          </cell>
          <cell r="E17">
            <v>3</v>
          </cell>
        </row>
        <row r="18">
          <cell r="C18" t="str">
            <v>Currency (G-K)   (European)</v>
          </cell>
          <cell r="D18" t="str">
            <v>Cash</v>
          </cell>
          <cell r="E18">
            <v>4</v>
          </cell>
        </row>
        <row r="19">
          <cell r="W19" t="str">
            <v>Sensibilidades en USD</v>
          </cell>
        </row>
        <row r="20">
          <cell r="C20" t="str">
            <v>Currency (COX)  (American)</v>
          </cell>
          <cell r="D20" t="str">
            <v>Cash</v>
          </cell>
          <cell r="E20">
            <v>5</v>
          </cell>
          <cell r="T20" t="str">
            <v>BANXICO</v>
          </cell>
          <cell r="W20" t="str">
            <v>VALUACION</v>
          </cell>
        </row>
        <row r="21">
          <cell r="B21" t="str">
            <v>Opciones</v>
          </cell>
          <cell r="K21" t="str">
            <v>Prima</v>
          </cell>
          <cell r="L21" t="str">
            <v>Prima</v>
          </cell>
          <cell r="AD21">
            <v>0.01</v>
          </cell>
        </row>
        <row r="22">
          <cell r="B22" t="str">
            <v>Producto</v>
          </cell>
          <cell r="D22" t="str">
            <v>Contraparte</v>
          </cell>
          <cell r="E22" t="str">
            <v>Clase</v>
          </cell>
          <cell r="F22" t="str">
            <v>CAll PUT</v>
          </cell>
          <cell r="G22" t="str">
            <v>Tipo</v>
          </cell>
          <cell r="H22" t="str">
            <v>VTO</v>
          </cell>
          <cell r="I22" t="str">
            <v xml:space="preserve">Plazo </v>
          </cell>
          <cell r="J22" t="str">
            <v>STKP</v>
          </cell>
          <cell r="K22" t="str">
            <v>Costo</v>
          </cell>
          <cell r="L22" t="str">
            <v>MXP</v>
          </cell>
          <cell r="M22" t="str">
            <v>subyacente</v>
          </cell>
          <cell r="N22" t="str">
            <v>Tasa MXP</v>
          </cell>
          <cell r="O22" t="str">
            <v>Tasa USD</v>
          </cell>
          <cell r="P22" t="str">
            <v>Volatilidad</v>
          </cell>
          <cell r="Q22" t="str">
            <v>Nominal</v>
          </cell>
          <cell r="R22" t="str">
            <v>ABS Nominal</v>
          </cell>
          <cell r="T22" t="str">
            <v>Delta</v>
          </cell>
          <cell r="U22" t="str">
            <v>Delta USD</v>
          </cell>
          <cell r="W22" t="str">
            <v>TASA MXP</v>
          </cell>
          <cell r="X22" t="str">
            <v>TASA USD</v>
          </cell>
          <cell r="Y22" t="str">
            <v>VOLATILIDAD</v>
          </cell>
          <cell r="Z22" t="str">
            <v>PRECIO</v>
          </cell>
          <cell r="AA22" t="str">
            <v>PRECIO MXP</v>
          </cell>
          <cell r="AB22" t="str">
            <v>DELTA</v>
          </cell>
          <cell r="AC22" t="str">
            <v>DELTA USD</v>
          </cell>
          <cell r="AD22" t="str">
            <v>Gamma</v>
          </cell>
          <cell r="AE22" t="str">
            <v>Gamma USD</v>
          </cell>
          <cell r="AF22" t="str">
            <v>Theta USD</v>
          </cell>
          <cell r="AG22" t="str">
            <v>Theta2  USD</v>
          </cell>
          <cell r="AH22" t="str">
            <v>Vega  USD</v>
          </cell>
          <cell r="AI22" t="str">
            <v>Rho  mxp</v>
          </cell>
          <cell r="AJ22" t="str">
            <v>RHO MXP</v>
          </cell>
          <cell r="AK22" t="str">
            <v>Rho usd</v>
          </cell>
          <cell r="AL22" t="str">
            <v>RHO USD</v>
          </cell>
        </row>
        <row r="23">
          <cell r="K23">
            <v>3.1074649999999999</v>
          </cell>
          <cell r="L23">
            <v>-16829650</v>
          </cell>
          <cell r="M23">
            <v>9.5912000000000006</v>
          </cell>
          <cell r="Q23">
            <v>-10000000</v>
          </cell>
          <cell r="R23">
            <v>30000000</v>
          </cell>
          <cell r="U23" t="e">
            <v>#REF!</v>
          </cell>
          <cell r="Z23" t="e">
            <v>#REF!</v>
          </cell>
          <cell r="AA23" t="e">
            <v>#REF!</v>
          </cell>
          <cell r="AB23" t="e">
            <v>#REF!</v>
          </cell>
          <cell r="AC23" t="e">
            <v>#REF!</v>
          </cell>
          <cell r="AE23" t="e">
            <v>#REF!</v>
          </cell>
          <cell r="AF23" t="e">
            <v>#REF!</v>
          </cell>
          <cell r="AG23" t="e">
            <v>#REF!</v>
          </cell>
          <cell r="AH23" t="e">
            <v>#REF!</v>
          </cell>
          <cell r="AJ23" t="e">
            <v>#REF!</v>
          </cell>
          <cell r="AL23" t="e">
            <v>#REF!</v>
          </cell>
        </row>
        <row r="24">
          <cell r="M24">
            <v>9.6917000000000009</v>
          </cell>
        </row>
        <row r="25">
          <cell r="B25" t="str">
            <v>Producto</v>
          </cell>
          <cell r="D25" t="str">
            <v>Contraparte</v>
          </cell>
          <cell r="E25" t="str">
            <v>Clase</v>
          </cell>
          <cell r="F25" t="str">
            <v>CAll PUT</v>
          </cell>
          <cell r="G25" t="str">
            <v>Tipo</v>
          </cell>
          <cell r="H25" t="str">
            <v>VTO</v>
          </cell>
          <cell r="I25" t="str">
            <v xml:space="preserve">Plazo </v>
          </cell>
          <cell r="J25" t="str">
            <v>STKP</v>
          </cell>
          <cell r="K25" t="str">
            <v>Costo</v>
          </cell>
          <cell r="L25" t="str">
            <v>MXP</v>
          </cell>
          <cell r="M25" t="str">
            <v>subyacente</v>
          </cell>
          <cell r="N25" t="str">
            <v>Tasa MXP</v>
          </cell>
          <cell r="O25" t="str">
            <v>Tasa USD</v>
          </cell>
          <cell r="P25" t="str">
            <v>Volatilidad</v>
          </cell>
          <cell r="Q25" t="str">
            <v>Nominal</v>
          </cell>
          <cell r="R25" t="str">
            <v>ABS Nominal</v>
          </cell>
          <cell r="T25" t="str">
            <v>Delta</v>
          </cell>
          <cell r="U25" t="str">
            <v>Delta USD</v>
          </cell>
        </row>
        <row r="26">
          <cell r="A26">
            <v>1</v>
          </cell>
          <cell r="B26" t="str">
            <v>DOLAROTCCE</v>
          </cell>
          <cell r="C26" t="str">
            <v xml:space="preserve">OTC000118 </v>
          </cell>
          <cell r="D26" t="str">
            <v xml:space="preserve">CITIBANK, N.A.                     </v>
          </cell>
          <cell r="E26" t="str">
            <v>Europea</v>
          </cell>
          <cell r="F26" t="str">
            <v>C</v>
          </cell>
          <cell r="G26" t="str">
            <v>CALL</v>
          </cell>
          <cell r="H26">
            <v>36539</v>
          </cell>
          <cell r="I26">
            <v>294</v>
          </cell>
          <cell r="J26">
            <v>13.74</v>
          </cell>
          <cell r="K26">
            <v>1.1976074999999999</v>
          </cell>
          <cell r="L26">
            <v>-11976075</v>
          </cell>
          <cell r="M26">
            <v>9.5912000000000006</v>
          </cell>
          <cell r="N26">
            <v>0.2196505241289633</v>
          </cell>
          <cell r="O26">
            <v>5.1841367711661326E-2</v>
          </cell>
          <cell r="P26">
            <v>0.18127294379869027</v>
          </cell>
          <cell r="Q26">
            <v>-10000000</v>
          </cell>
          <cell r="R26">
            <v>10000000</v>
          </cell>
          <cell r="T26" t="e">
            <v>#REF!</v>
          </cell>
          <cell r="U26" t="e">
            <v>#REF!</v>
          </cell>
          <cell r="W26">
            <v>0.21378493361724396</v>
          </cell>
          <cell r="X26">
            <v>5.1841367711661326E-2</v>
          </cell>
          <cell r="Y26">
            <v>0.18319029097159756</v>
          </cell>
          <cell r="Z26" t="e">
            <v>#REF!</v>
          </cell>
          <cell r="AA26" t="e">
            <v>#REF!</v>
          </cell>
          <cell r="AB26" t="e">
            <v>#REF!</v>
          </cell>
          <cell r="AC26" t="e">
            <v>#REF!</v>
          </cell>
          <cell r="AD26" t="e">
            <v>#REF!</v>
          </cell>
          <cell r="AE26" t="e">
            <v>#REF!</v>
          </cell>
          <cell r="AF26" t="e">
            <v>#REF!</v>
          </cell>
          <cell r="AG26" t="e">
            <v>#REF!</v>
          </cell>
          <cell r="AH26" t="e">
            <v>#REF!</v>
          </cell>
          <cell r="AI26" t="e">
            <v>#REF!</v>
          </cell>
          <cell r="AJ26" t="e">
            <v>#REF!</v>
          </cell>
          <cell r="AK26" t="e">
            <v>#REF!</v>
          </cell>
          <cell r="AL26" t="e">
            <v>#REF!</v>
          </cell>
        </row>
        <row r="27">
          <cell r="A27">
            <v>1</v>
          </cell>
          <cell r="B27" t="str">
            <v>DOLAROTCCE</v>
          </cell>
          <cell r="C27" t="str">
            <v xml:space="preserve">OTC990730 </v>
          </cell>
          <cell r="D27" t="str">
            <v xml:space="preserve">GRUPO FINANCIERO CITIBANK          </v>
          </cell>
          <cell r="E27" t="str">
            <v>Europea</v>
          </cell>
          <cell r="F27" t="str">
            <v>C</v>
          </cell>
          <cell r="G27" t="str">
            <v>CALL</v>
          </cell>
          <cell r="H27">
            <v>36369</v>
          </cell>
          <cell r="I27">
            <v>124</v>
          </cell>
          <cell r="J27">
            <v>11.535</v>
          </cell>
          <cell r="K27">
            <v>0.71225000000000005</v>
          </cell>
          <cell r="L27">
            <v>7122500.0000000009</v>
          </cell>
          <cell r="M27">
            <v>9.5912000000000006</v>
          </cell>
          <cell r="N27">
            <v>0.23505988941877948</v>
          </cell>
          <cell r="O27">
            <v>5.0532798121684416E-2</v>
          </cell>
          <cell r="P27">
            <v>0.14998994374584568</v>
          </cell>
          <cell r="Q27">
            <v>10000000</v>
          </cell>
          <cell r="R27">
            <v>10000000</v>
          </cell>
          <cell r="T27" t="e">
            <v>#REF!</v>
          </cell>
          <cell r="U27" t="e">
            <v>#REF!</v>
          </cell>
          <cell r="W27">
            <v>0.21463689711643671</v>
          </cell>
          <cell r="X27">
            <v>5.0532798121684416E-2</v>
          </cell>
          <cell r="Y27">
            <v>0.15389350018067724</v>
          </cell>
          <cell r="Z27" t="e">
            <v>#REF!</v>
          </cell>
          <cell r="AA27" t="e">
            <v>#REF!</v>
          </cell>
          <cell r="AB27" t="e">
            <v>#REF!</v>
          </cell>
          <cell r="AC27" t="e">
            <v>#REF!</v>
          </cell>
          <cell r="AD27" t="e">
            <v>#REF!</v>
          </cell>
          <cell r="AE27" t="e">
            <v>#REF!</v>
          </cell>
          <cell r="AF27" t="e">
            <v>#REF!</v>
          </cell>
          <cell r="AG27" t="e">
            <v>#REF!</v>
          </cell>
          <cell r="AH27" t="e">
            <v>#REF!</v>
          </cell>
          <cell r="AI27" t="e">
            <v>#REF!</v>
          </cell>
          <cell r="AJ27" t="e">
            <v>#REF!</v>
          </cell>
          <cell r="AK27" t="e">
            <v>#REF!</v>
          </cell>
          <cell r="AL27" t="e">
            <v>#REF!</v>
          </cell>
        </row>
        <row r="28">
          <cell r="A28">
            <v>1</v>
          </cell>
          <cell r="B28" t="str">
            <v>DOLAROTCPE</v>
          </cell>
          <cell r="C28" t="str">
            <v xml:space="preserve">OTC000118 </v>
          </cell>
          <cell r="D28" t="str">
            <v xml:space="preserve">CITIBANK, N.A.                     </v>
          </cell>
          <cell r="E28" t="str">
            <v>Europea</v>
          </cell>
          <cell r="F28" t="str">
            <v>P</v>
          </cell>
          <cell r="G28" t="str">
            <v>PUT</v>
          </cell>
          <cell r="H28">
            <v>36539</v>
          </cell>
          <cell r="I28">
            <v>294</v>
          </cell>
          <cell r="J28">
            <v>13.74</v>
          </cell>
          <cell r="K28">
            <v>1.1976074999999999</v>
          </cell>
          <cell r="L28">
            <v>-11976075</v>
          </cell>
          <cell r="M28">
            <v>9.5912000000000006</v>
          </cell>
          <cell r="N28">
            <v>0.2196505241289633</v>
          </cell>
          <cell r="O28">
            <v>5.1841367711661326E-2</v>
          </cell>
          <cell r="P28">
            <v>0.18127294379869027</v>
          </cell>
          <cell r="Q28">
            <v>-10000000</v>
          </cell>
          <cell r="R28">
            <v>10000000</v>
          </cell>
          <cell r="T28" t="e">
            <v>#REF!</v>
          </cell>
          <cell r="U28" t="e">
            <v>#REF!</v>
          </cell>
          <cell r="W28">
            <v>0.21378493361724396</v>
          </cell>
          <cell r="X28">
            <v>5.1841367711661326E-2</v>
          </cell>
          <cell r="Y28">
            <v>0.18319029097159756</v>
          </cell>
          <cell r="Z28" t="e">
            <v>#REF!</v>
          </cell>
          <cell r="AA28" t="e">
            <v>#REF!</v>
          </cell>
          <cell r="AB28" t="e">
            <v>#REF!</v>
          </cell>
          <cell r="AC28" t="e">
            <v>#REF!</v>
          </cell>
          <cell r="AD28" t="e">
            <v>#REF!</v>
          </cell>
          <cell r="AE28" t="e">
            <v>#REF!</v>
          </cell>
          <cell r="AF28" t="e">
            <v>#REF!</v>
          </cell>
          <cell r="AG28" t="e">
            <v>#REF!</v>
          </cell>
          <cell r="AH28" t="e">
            <v>#REF!</v>
          </cell>
          <cell r="AI28" t="e">
            <v>#REF!</v>
          </cell>
          <cell r="AJ28" t="e">
            <v>#REF!</v>
          </cell>
          <cell r="AK28" t="e">
            <v>#REF!</v>
          </cell>
          <cell r="AL28" t="e">
            <v>#REF!</v>
          </cell>
        </row>
        <row r="29">
          <cell r="A29">
            <v>0</v>
          </cell>
          <cell r="B29">
            <v>0</v>
          </cell>
          <cell r="C29">
            <v>0</v>
          </cell>
          <cell r="D29">
            <v>0</v>
          </cell>
          <cell r="E29" t="str">
            <v>Europea</v>
          </cell>
          <cell r="F29">
            <v>0</v>
          </cell>
          <cell r="G29" t="str">
            <v>PUT</v>
          </cell>
          <cell r="H29">
            <v>0</v>
          </cell>
          <cell r="I29">
            <v>-36245</v>
          </cell>
          <cell r="J29">
            <v>0</v>
          </cell>
          <cell r="K29">
            <v>0</v>
          </cell>
          <cell r="L29">
            <v>0</v>
          </cell>
          <cell r="M29">
            <v>9.5912000000000006</v>
          </cell>
          <cell r="N29" t="e">
            <v>#NUM!</v>
          </cell>
          <cell r="O29" t="e">
            <v>#NUM!</v>
          </cell>
          <cell r="P29">
            <v>9.9319664737908819E-3</v>
          </cell>
          <cell r="Q29">
            <v>0</v>
          </cell>
          <cell r="R29">
            <v>0</v>
          </cell>
        </row>
        <row r="30">
          <cell r="A30">
            <v>0</v>
          </cell>
          <cell r="B30">
            <v>0</v>
          </cell>
          <cell r="C30">
            <v>0</v>
          </cell>
          <cell r="D30">
            <v>0</v>
          </cell>
          <cell r="E30" t="str">
            <v>Europea</v>
          </cell>
          <cell r="F30">
            <v>0</v>
          </cell>
          <cell r="G30" t="str">
            <v>PUT</v>
          </cell>
          <cell r="H30">
            <v>0</v>
          </cell>
          <cell r="I30">
            <v>-36245</v>
          </cell>
          <cell r="J30">
            <v>0</v>
          </cell>
          <cell r="K30">
            <v>0</v>
          </cell>
          <cell r="L30">
            <v>0</v>
          </cell>
          <cell r="M30">
            <v>9.5912000000000006</v>
          </cell>
          <cell r="N30" t="e">
            <v>#NUM!</v>
          </cell>
          <cell r="O30" t="e">
            <v>#NUM!</v>
          </cell>
          <cell r="P30">
            <v>9.9319664737908819E-3</v>
          </cell>
          <cell r="Q30">
            <v>0</v>
          </cell>
          <cell r="R30">
            <v>0</v>
          </cell>
        </row>
        <row r="31">
          <cell r="A31">
            <v>0</v>
          </cell>
          <cell r="B31">
            <v>0</v>
          </cell>
          <cell r="C31">
            <v>0</v>
          </cell>
          <cell r="D31">
            <v>0</v>
          </cell>
          <cell r="E31" t="str">
            <v>Europea</v>
          </cell>
          <cell r="F31">
            <v>0</v>
          </cell>
          <cell r="G31" t="str">
            <v>PUT</v>
          </cell>
          <cell r="H31">
            <v>0</v>
          </cell>
          <cell r="I31">
            <v>-36245</v>
          </cell>
          <cell r="J31">
            <v>0</v>
          </cell>
          <cell r="K31">
            <v>0</v>
          </cell>
          <cell r="L31">
            <v>0</v>
          </cell>
          <cell r="M31">
            <v>9.5912000000000006</v>
          </cell>
          <cell r="N31" t="e">
            <v>#NUM!</v>
          </cell>
          <cell r="O31" t="e">
            <v>#NUM!</v>
          </cell>
          <cell r="P31">
            <v>9.9319664737908819E-3</v>
          </cell>
          <cell r="Q31">
            <v>0</v>
          </cell>
          <cell r="R31">
            <v>0</v>
          </cell>
        </row>
        <row r="32">
          <cell r="A32">
            <v>0</v>
          </cell>
          <cell r="B32">
            <v>0</v>
          </cell>
          <cell r="C32">
            <v>0</v>
          </cell>
          <cell r="D32">
            <v>0</v>
          </cell>
          <cell r="E32" t="str">
            <v>Europea</v>
          </cell>
          <cell r="F32">
            <v>0</v>
          </cell>
          <cell r="G32" t="str">
            <v>PUT</v>
          </cell>
          <cell r="H32">
            <v>0</v>
          </cell>
          <cell r="I32">
            <v>-36245</v>
          </cell>
          <cell r="J32">
            <v>0</v>
          </cell>
          <cell r="K32">
            <v>0</v>
          </cell>
          <cell r="L32">
            <v>0</v>
          </cell>
          <cell r="M32">
            <v>9.5912000000000006</v>
          </cell>
          <cell r="N32" t="e">
            <v>#NUM!</v>
          </cell>
          <cell r="O32" t="e">
            <v>#NUM!</v>
          </cell>
          <cell r="P32">
            <v>9.9319664737908819E-3</v>
          </cell>
          <cell r="Q32">
            <v>0</v>
          </cell>
          <cell r="R32">
            <v>0</v>
          </cell>
        </row>
        <row r="33">
          <cell r="A33">
            <v>0</v>
          </cell>
          <cell r="B33">
            <v>0</v>
          </cell>
          <cell r="C33">
            <v>0</v>
          </cell>
          <cell r="D33">
            <v>0</v>
          </cell>
          <cell r="E33" t="str">
            <v>Europea</v>
          </cell>
          <cell r="F33">
            <v>0</v>
          </cell>
          <cell r="G33" t="str">
            <v>PUT</v>
          </cell>
          <cell r="H33">
            <v>0</v>
          </cell>
          <cell r="I33">
            <v>-36245</v>
          </cell>
          <cell r="J33">
            <v>0</v>
          </cell>
          <cell r="K33">
            <v>0</v>
          </cell>
          <cell r="L33">
            <v>0</v>
          </cell>
          <cell r="M33">
            <v>9.5912000000000006</v>
          </cell>
          <cell r="N33" t="e">
            <v>#NUM!</v>
          </cell>
          <cell r="O33" t="e">
            <v>#NUM!</v>
          </cell>
          <cell r="P33">
            <v>9.9319664737908819E-3</v>
          </cell>
          <cell r="Q33">
            <v>0</v>
          </cell>
          <cell r="R33">
            <v>0</v>
          </cell>
        </row>
        <row r="34">
          <cell r="A34">
            <v>0</v>
          </cell>
          <cell r="B34">
            <v>0</v>
          </cell>
          <cell r="C34">
            <v>0</v>
          </cell>
          <cell r="D34">
            <v>0</v>
          </cell>
          <cell r="E34" t="str">
            <v>Europea</v>
          </cell>
          <cell r="F34">
            <v>0</v>
          </cell>
          <cell r="G34" t="str">
            <v>PUT</v>
          </cell>
          <cell r="H34">
            <v>0</v>
          </cell>
          <cell r="I34">
            <v>-36245</v>
          </cell>
          <cell r="J34">
            <v>0</v>
          </cell>
          <cell r="K34">
            <v>0</v>
          </cell>
          <cell r="L34">
            <v>0</v>
          </cell>
          <cell r="M34">
            <v>9.5912000000000006</v>
          </cell>
          <cell r="N34" t="e">
            <v>#NUM!</v>
          </cell>
          <cell r="O34" t="e">
            <v>#NUM!</v>
          </cell>
          <cell r="P34">
            <v>9.9319664737908819E-3</v>
          </cell>
          <cell r="Q34">
            <v>0</v>
          </cell>
          <cell r="R34">
            <v>0</v>
          </cell>
        </row>
        <row r="35">
          <cell r="A35">
            <v>0</v>
          </cell>
          <cell r="B35">
            <v>0</v>
          </cell>
          <cell r="C35">
            <v>0</v>
          </cell>
          <cell r="D35">
            <v>0</v>
          </cell>
          <cell r="E35" t="str">
            <v>Europea</v>
          </cell>
          <cell r="F35">
            <v>0</v>
          </cell>
          <cell r="G35" t="str">
            <v>PUT</v>
          </cell>
          <cell r="H35">
            <v>0</v>
          </cell>
          <cell r="I35">
            <v>-36245</v>
          </cell>
          <cell r="J35">
            <v>0</v>
          </cell>
          <cell r="K35">
            <v>0</v>
          </cell>
          <cell r="L35">
            <v>0</v>
          </cell>
          <cell r="M35">
            <v>9.5912000000000006</v>
          </cell>
          <cell r="N35" t="e">
            <v>#NUM!</v>
          </cell>
          <cell r="O35" t="e">
            <v>#NUM!</v>
          </cell>
          <cell r="P35">
            <v>9.9319664737908819E-3</v>
          </cell>
          <cell r="Q35">
            <v>0</v>
          </cell>
          <cell r="R35">
            <v>0</v>
          </cell>
        </row>
        <row r="36">
          <cell r="A36">
            <v>0</v>
          </cell>
          <cell r="B36">
            <v>0</v>
          </cell>
          <cell r="C36">
            <v>0</v>
          </cell>
          <cell r="D36">
            <v>0</v>
          </cell>
          <cell r="E36" t="str">
            <v>Europea</v>
          </cell>
          <cell r="F36">
            <v>0</v>
          </cell>
          <cell r="G36" t="str">
            <v>PUT</v>
          </cell>
          <cell r="H36">
            <v>0</v>
          </cell>
          <cell r="I36">
            <v>-36245</v>
          </cell>
          <cell r="J36">
            <v>0</v>
          </cell>
          <cell r="K36">
            <v>0</v>
          </cell>
          <cell r="L36">
            <v>0</v>
          </cell>
          <cell r="M36">
            <v>9.5912000000000006</v>
          </cell>
          <cell r="N36" t="e">
            <v>#NUM!</v>
          </cell>
          <cell r="O36" t="e">
            <v>#NUM!</v>
          </cell>
          <cell r="P36">
            <v>9.9319664737908819E-3</v>
          </cell>
          <cell r="Q36">
            <v>0</v>
          </cell>
          <cell r="R36">
            <v>0</v>
          </cell>
        </row>
        <row r="37">
          <cell r="A37">
            <v>0</v>
          </cell>
          <cell r="B37">
            <v>0</v>
          </cell>
          <cell r="C37">
            <v>0</v>
          </cell>
          <cell r="D37">
            <v>0</v>
          </cell>
          <cell r="E37" t="str">
            <v>Europea</v>
          </cell>
          <cell r="F37">
            <v>0</v>
          </cell>
          <cell r="G37" t="str">
            <v>PUT</v>
          </cell>
          <cell r="H37">
            <v>0</v>
          </cell>
          <cell r="I37">
            <v>-36245</v>
          </cell>
          <cell r="J37">
            <v>0</v>
          </cell>
          <cell r="K37">
            <v>0</v>
          </cell>
          <cell r="L37">
            <v>0</v>
          </cell>
          <cell r="M37">
            <v>9.5912000000000006</v>
          </cell>
          <cell r="N37" t="e">
            <v>#NUM!</v>
          </cell>
          <cell r="O37" t="e">
            <v>#NUM!</v>
          </cell>
          <cell r="P37">
            <v>9.9319664737908819E-3</v>
          </cell>
          <cell r="Q37">
            <v>0</v>
          </cell>
          <cell r="R37">
            <v>0</v>
          </cell>
        </row>
        <row r="38">
          <cell r="A38">
            <v>0</v>
          </cell>
          <cell r="B38">
            <v>0</v>
          </cell>
          <cell r="C38">
            <v>0</v>
          </cell>
          <cell r="D38">
            <v>0</v>
          </cell>
          <cell r="E38" t="str">
            <v>Europea</v>
          </cell>
          <cell r="F38">
            <v>0</v>
          </cell>
          <cell r="G38" t="str">
            <v>PUT</v>
          </cell>
          <cell r="H38">
            <v>0</v>
          </cell>
          <cell r="I38">
            <v>-36245</v>
          </cell>
          <cell r="J38">
            <v>0</v>
          </cell>
          <cell r="K38">
            <v>0</v>
          </cell>
          <cell r="L38">
            <v>0</v>
          </cell>
          <cell r="M38">
            <v>9.5912000000000006</v>
          </cell>
          <cell r="N38" t="e">
            <v>#NUM!</v>
          </cell>
          <cell r="O38" t="e">
            <v>#NUM!</v>
          </cell>
          <cell r="P38">
            <v>9.9319664737908819E-3</v>
          </cell>
          <cell r="Q38">
            <v>0</v>
          </cell>
          <cell r="R38">
            <v>0</v>
          </cell>
        </row>
        <row r="39">
          <cell r="A39">
            <v>0</v>
          </cell>
          <cell r="B39">
            <v>0</v>
          </cell>
          <cell r="C39">
            <v>0</v>
          </cell>
          <cell r="D39">
            <v>0</v>
          </cell>
          <cell r="E39" t="str">
            <v>Europea</v>
          </cell>
          <cell r="F39">
            <v>0</v>
          </cell>
          <cell r="G39" t="str">
            <v>PUT</v>
          </cell>
          <cell r="H39">
            <v>0</v>
          </cell>
          <cell r="I39">
            <v>-36245</v>
          </cell>
          <cell r="J39">
            <v>0</v>
          </cell>
          <cell r="K39">
            <v>0</v>
          </cell>
          <cell r="L39">
            <v>0</v>
          </cell>
          <cell r="M39">
            <v>9.5912000000000006</v>
          </cell>
          <cell r="N39" t="e">
            <v>#NUM!</v>
          </cell>
          <cell r="O39" t="e">
            <v>#NUM!</v>
          </cell>
          <cell r="P39">
            <v>9.9319664737908819E-3</v>
          </cell>
          <cell r="Q39">
            <v>0</v>
          </cell>
          <cell r="R39">
            <v>0</v>
          </cell>
        </row>
        <row r="40">
          <cell r="A40">
            <v>0</v>
          </cell>
          <cell r="B40">
            <v>0</v>
          </cell>
          <cell r="C40">
            <v>0</v>
          </cell>
          <cell r="D40">
            <v>0</v>
          </cell>
          <cell r="E40" t="str">
            <v>Europea</v>
          </cell>
          <cell r="F40">
            <v>0</v>
          </cell>
          <cell r="G40" t="str">
            <v>PUT</v>
          </cell>
          <cell r="H40">
            <v>0</v>
          </cell>
          <cell r="I40">
            <v>-36245</v>
          </cell>
          <cell r="J40">
            <v>0</v>
          </cell>
          <cell r="K40">
            <v>0</v>
          </cell>
          <cell r="L40">
            <v>0</v>
          </cell>
          <cell r="M40">
            <v>9.5912000000000006</v>
          </cell>
          <cell r="N40" t="e">
            <v>#NUM!</v>
          </cell>
          <cell r="O40" t="e">
            <v>#NUM!</v>
          </cell>
          <cell r="P40">
            <v>9.9319664737908819E-3</v>
          </cell>
          <cell r="Q40">
            <v>0</v>
          </cell>
          <cell r="R40">
            <v>0</v>
          </cell>
        </row>
        <row r="41">
          <cell r="A41">
            <v>0</v>
          </cell>
          <cell r="B41">
            <v>0</v>
          </cell>
          <cell r="C41">
            <v>0</v>
          </cell>
          <cell r="D41">
            <v>0</v>
          </cell>
          <cell r="E41" t="str">
            <v>Europea</v>
          </cell>
          <cell r="F41">
            <v>0</v>
          </cell>
          <cell r="G41" t="str">
            <v>PUT</v>
          </cell>
          <cell r="H41">
            <v>0</v>
          </cell>
          <cell r="I41">
            <v>-36245</v>
          </cell>
          <cell r="J41">
            <v>0</v>
          </cell>
          <cell r="K41">
            <v>0</v>
          </cell>
          <cell r="L41">
            <v>0</v>
          </cell>
          <cell r="M41">
            <v>9.5912000000000006</v>
          </cell>
          <cell r="N41" t="e">
            <v>#NUM!</v>
          </cell>
          <cell r="O41" t="e">
            <v>#NUM!</v>
          </cell>
          <cell r="P41">
            <v>9.9319664737908819E-3</v>
          </cell>
          <cell r="Q41">
            <v>0</v>
          </cell>
          <cell r="R41">
            <v>0</v>
          </cell>
        </row>
        <row r="42">
          <cell r="A42">
            <v>0</v>
          </cell>
          <cell r="B42">
            <v>0</v>
          </cell>
          <cell r="C42">
            <v>0</v>
          </cell>
          <cell r="D42">
            <v>0</v>
          </cell>
          <cell r="E42" t="str">
            <v>Europea</v>
          </cell>
          <cell r="F42">
            <v>0</v>
          </cell>
          <cell r="G42" t="str">
            <v>PUT</v>
          </cell>
          <cell r="H42">
            <v>0</v>
          </cell>
          <cell r="I42">
            <v>-36245</v>
          </cell>
          <cell r="J42">
            <v>0</v>
          </cell>
          <cell r="K42">
            <v>0</v>
          </cell>
          <cell r="L42">
            <v>0</v>
          </cell>
          <cell r="M42">
            <v>9.5912000000000006</v>
          </cell>
          <cell r="N42" t="e">
            <v>#NUM!</v>
          </cell>
          <cell r="O42" t="e">
            <v>#NUM!</v>
          </cell>
          <cell r="P42">
            <v>9.9319664737908819E-3</v>
          </cell>
          <cell r="Q42">
            <v>0</v>
          </cell>
          <cell r="R42">
            <v>0</v>
          </cell>
        </row>
      </sheetData>
      <sheetData sheetId="4" refreshError="1">
        <row r="3">
          <cell r="E3" t="str">
            <v>GRUPO FINANCIERO SANTANDER</v>
          </cell>
        </row>
        <row r="4">
          <cell r="AF4">
            <v>0</v>
          </cell>
          <cell r="AG4" t="str">
            <v>FEBRERO</v>
          </cell>
          <cell r="AH4">
            <v>0</v>
          </cell>
        </row>
        <row r="5">
          <cell r="AF5" t="e">
            <v>#REF!</v>
          </cell>
          <cell r="AG5" t="str">
            <v>MARZO</v>
          </cell>
          <cell r="AH5" t="e">
            <v>#REF!</v>
          </cell>
        </row>
        <row r="6">
          <cell r="AC6" t="str">
            <v>COSTO</v>
          </cell>
          <cell r="AD6">
            <v>-247551.92199999999</v>
          </cell>
          <cell r="AH6" t="e">
            <v>#REF!</v>
          </cell>
        </row>
        <row r="7">
          <cell r="H7">
            <v>36416</v>
          </cell>
          <cell r="I7" t="str">
            <v>MPU9</v>
          </cell>
          <cell r="J7">
            <v>9.6100000000000005E-2</v>
          </cell>
          <cell r="K7">
            <v>9.5350000000000004E-2</v>
          </cell>
          <cell r="AC7" t="str">
            <v>VALUACIÓN</v>
          </cell>
          <cell r="AD7" t="e">
            <v>#REF!</v>
          </cell>
        </row>
        <row r="8">
          <cell r="B8" t="str">
            <v>Fecha</v>
          </cell>
          <cell r="C8">
            <v>36245</v>
          </cell>
          <cell r="H8">
            <v>36143</v>
          </cell>
          <cell r="I8" t="str">
            <v>MPZ9</v>
          </cell>
          <cell r="J8">
            <v>9.1999999999999998E-2</v>
          </cell>
          <cell r="K8">
            <v>9.1200000000000003E-2</v>
          </cell>
          <cell r="AD8" t="e">
            <v>#REF!</v>
          </cell>
        </row>
        <row r="9">
          <cell r="H9">
            <v>36598</v>
          </cell>
          <cell r="I9" t="str">
            <v>MPH0</v>
          </cell>
          <cell r="J9">
            <v>8.8200000000000001E-2</v>
          </cell>
          <cell r="K9">
            <v>8.7400000000000005E-2</v>
          </cell>
          <cell r="AG9" t="str">
            <v>DOLARES</v>
          </cell>
          <cell r="AH9" t="e">
            <v>#REF!</v>
          </cell>
        </row>
        <row r="10">
          <cell r="H10">
            <v>36325</v>
          </cell>
          <cell r="I10" t="str">
            <v>MPM9</v>
          </cell>
          <cell r="J10">
            <v>0.1004</v>
          </cell>
          <cell r="K10">
            <v>9.9675E-2</v>
          </cell>
        </row>
        <row r="12">
          <cell r="C12" t="str">
            <v>Call</v>
          </cell>
          <cell r="D12">
            <v>1</v>
          </cell>
        </row>
        <row r="13">
          <cell r="C13" t="str">
            <v>Put</v>
          </cell>
          <cell r="D13">
            <v>0</v>
          </cell>
          <cell r="H13" t="str">
            <v>Valor Contrato</v>
          </cell>
          <cell r="J13" t="str">
            <v>FIx Ej Banxico</v>
          </cell>
          <cell r="K13">
            <v>9.6454000000000004</v>
          </cell>
        </row>
        <row r="14">
          <cell r="C14" t="str">
            <v>Black Scholes  (European)</v>
          </cell>
          <cell r="D14" t="str">
            <v>Cash</v>
          </cell>
          <cell r="E14">
            <v>0</v>
          </cell>
          <cell r="H14">
            <v>500000</v>
          </cell>
          <cell r="J14" t="str">
            <v>TC Valuación</v>
          </cell>
          <cell r="K14">
            <v>9.5912000000000006</v>
          </cell>
        </row>
        <row r="15">
          <cell r="C15" t="str">
            <v>Cox-Rubenstein  (American)</v>
          </cell>
          <cell r="D15" t="str">
            <v>Cash</v>
          </cell>
          <cell r="E15">
            <v>1</v>
          </cell>
          <cell r="J15" t="str">
            <v>Fix Contable</v>
          </cell>
          <cell r="K15">
            <v>9.6917000000000009</v>
          </cell>
        </row>
        <row r="16">
          <cell r="C16" t="str">
            <v>Black (European)</v>
          </cell>
          <cell r="D16" t="str">
            <v>FTR</v>
          </cell>
          <cell r="E16">
            <v>2</v>
          </cell>
          <cell r="J16">
            <v>0</v>
          </cell>
          <cell r="K16">
            <v>0.59540000000000004</v>
          </cell>
        </row>
        <row r="17">
          <cell r="C17" t="str">
            <v>Cox-Rubenstein  (American)</v>
          </cell>
          <cell r="D17" t="str">
            <v>FTR</v>
          </cell>
          <cell r="E17">
            <v>3</v>
          </cell>
        </row>
        <row r="18">
          <cell r="C18" t="str">
            <v>Currency (G-K)   (European)</v>
          </cell>
          <cell r="D18" t="str">
            <v>Cash</v>
          </cell>
          <cell r="E18">
            <v>4</v>
          </cell>
        </row>
        <row r="19">
          <cell r="W19" t="str">
            <v>Sensibilidades en USD</v>
          </cell>
        </row>
        <row r="20">
          <cell r="C20" t="str">
            <v>Currency (COX)  (American)</v>
          </cell>
          <cell r="D20" t="str">
            <v>Cash</v>
          </cell>
          <cell r="E20">
            <v>5</v>
          </cell>
          <cell r="T20" t="str">
            <v>BANXICO</v>
          </cell>
          <cell r="W20" t="str">
            <v>VALUACION</v>
          </cell>
        </row>
        <row r="21">
          <cell r="B21" t="str">
            <v>Opciones</v>
          </cell>
          <cell r="K21" t="str">
            <v>Prima</v>
          </cell>
          <cell r="L21" t="str">
            <v>Prima</v>
          </cell>
          <cell r="AD21">
            <v>0.1</v>
          </cell>
        </row>
        <row r="22">
          <cell r="B22" t="str">
            <v>Producto</v>
          </cell>
          <cell r="D22" t="str">
            <v>Contraparte</v>
          </cell>
          <cell r="E22" t="str">
            <v>Clase</v>
          </cell>
          <cell r="F22" t="str">
            <v>CAll PUT</v>
          </cell>
          <cell r="G22" t="str">
            <v>Tipo</v>
          </cell>
          <cell r="H22" t="str">
            <v>VTO</v>
          </cell>
          <cell r="I22" t="str">
            <v xml:space="preserve">Plazo </v>
          </cell>
          <cell r="J22" t="str">
            <v>STKP</v>
          </cell>
          <cell r="K22" t="str">
            <v>Costo</v>
          </cell>
          <cell r="L22" t="str">
            <v>MXP</v>
          </cell>
          <cell r="M22" t="str">
            <v>subyacente</v>
          </cell>
          <cell r="N22" t="str">
            <v>Tasa MXP</v>
          </cell>
          <cell r="O22" t="str">
            <v>Tasa USD</v>
          </cell>
          <cell r="P22" t="str">
            <v>Volatilidad</v>
          </cell>
          <cell r="Q22" t="str">
            <v>Nominal</v>
          </cell>
          <cell r="R22" t="str">
            <v>ABS Nominal</v>
          </cell>
          <cell r="T22" t="str">
            <v>Delta</v>
          </cell>
          <cell r="U22" t="str">
            <v>Delta USD</v>
          </cell>
          <cell r="W22" t="str">
            <v>TASA MXP</v>
          </cell>
          <cell r="X22" t="str">
            <v>TASA USD</v>
          </cell>
          <cell r="Y22" t="str">
            <v>VOLATILIDAD</v>
          </cell>
          <cell r="Z22" t="str">
            <v>PRECIO</v>
          </cell>
          <cell r="AA22" t="str">
            <v>PRECIO MXP</v>
          </cell>
          <cell r="AB22" t="str">
            <v>DELTA</v>
          </cell>
          <cell r="AC22" t="str">
            <v>DELTA USD</v>
          </cell>
          <cell r="AD22" t="str">
            <v>Gamma</v>
          </cell>
          <cell r="AE22" t="str">
            <v>Gamma USD</v>
          </cell>
          <cell r="AF22" t="str">
            <v>Theta USD</v>
          </cell>
          <cell r="AG22" t="str">
            <v>Theta2  USD</v>
          </cell>
          <cell r="AH22" t="str">
            <v>Vega  USD</v>
          </cell>
          <cell r="AI22" t="str">
            <v>Rho  mxp</v>
          </cell>
          <cell r="AJ22" t="str">
            <v>RHO MXP</v>
          </cell>
          <cell r="AK22" t="str">
            <v>Rho usd</v>
          </cell>
          <cell r="AL22" t="str">
            <v>RHO USD</v>
          </cell>
        </row>
        <row r="23">
          <cell r="K23">
            <v>1.7295</v>
          </cell>
          <cell r="L23">
            <v>-247551.92199999999</v>
          </cell>
          <cell r="M23">
            <v>9.5912000000000006</v>
          </cell>
          <cell r="Q23">
            <v>-458251</v>
          </cell>
          <cell r="R23">
            <v>458251</v>
          </cell>
          <cell r="U23" t="e">
            <v>#REF!</v>
          </cell>
          <cell r="Z23" t="e">
            <v>#REF!</v>
          </cell>
          <cell r="AA23" t="e">
            <v>#REF!</v>
          </cell>
          <cell r="AB23" t="e">
            <v>#REF!</v>
          </cell>
          <cell r="AC23" t="e">
            <v>#REF!</v>
          </cell>
          <cell r="AE23" t="e">
            <v>#REF!</v>
          </cell>
          <cell r="AF23" t="e">
            <v>#REF!</v>
          </cell>
          <cell r="AG23" t="e">
            <v>#REF!</v>
          </cell>
          <cell r="AH23" t="e">
            <v>#REF!</v>
          </cell>
          <cell r="AJ23" t="e">
            <v>#REF!</v>
          </cell>
          <cell r="AL23" t="e">
            <v>#REF!</v>
          </cell>
        </row>
        <row r="24">
          <cell r="M24">
            <v>9.6917000000000009</v>
          </cell>
        </row>
        <row r="25">
          <cell r="B25" t="str">
            <v>Producto</v>
          </cell>
          <cell r="D25" t="str">
            <v>Contraparte</v>
          </cell>
          <cell r="E25" t="str">
            <v>Clase</v>
          </cell>
          <cell r="F25" t="str">
            <v>CAll PUT</v>
          </cell>
          <cell r="G25" t="str">
            <v>Tipo</v>
          </cell>
          <cell r="H25" t="str">
            <v>VTO</v>
          </cell>
          <cell r="I25" t="str">
            <v xml:space="preserve">Plazo </v>
          </cell>
          <cell r="J25" t="str">
            <v>STKP</v>
          </cell>
          <cell r="K25" t="str">
            <v>Costo</v>
          </cell>
          <cell r="L25" t="str">
            <v>MXP</v>
          </cell>
          <cell r="M25" t="str">
            <v>subyacente</v>
          </cell>
          <cell r="N25" t="str">
            <v>Tasa MXP</v>
          </cell>
          <cell r="O25" t="str">
            <v>Tasa USD</v>
          </cell>
          <cell r="P25" t="str">
            <v>Volatilidad</v>
          </cell>
          <cell r="Q25" t="str">
            <v>Nominal</v>
          </cell>
          <cell r="R25" t="str">
            <v>ABS Nominal</v>
          </cell>
          <cell r="T25" t="str">
            <v>Delta</v>
          </cell>
          <cell r="U25" t="str">
            <v>Delta USD</v>
          </cell>
        </row>
        <row r="26">
          <cell r="A26">
            <v>1</v>
          </cell>
          <cell r="B26" t="str">
            <v>DOLAROTCCA</v>
          </cell>
          <cell r="C26" t="str">
            <v xml:space="preserve">OTC990427 </v>
          </cell>
          <cell r="D26" t="str">
            <v>FUNDACION BRINGAS HAGHENBECK,I.A.P.</v>
          </cell>
          <cell r="E26" t="str">
            <v>Americana</v>
          </cell>
          <cell r="F26" t="str">
            <v>C</v>
          </cell>
          <cell r="G26" t="str">
            <v>CALL</v>
          </cell>
          <cell r="H26">
            <v>36273</v>
          </cell>
          <cell r="I26">
            <v>28</v>
          </cell>
          <cell r="J26">
            <v>10.199999999999999</v>
          </cell>
          <cell r="K26">
            <v>0.45500000000000002</v>
          </cell>
          <cell r="L26">
            <v>-113750</v>
          </cell>
          <cell r="M26">
            <v>9.5912000000000006</v>
          </cell>
          <cell r="N26">
            <v>0.24606569425563932</v>
          </cell>
          <cell r="O26">
            <v>4.998700486091269E-2</v>
          </cell>
          <cell r="P26">
            <v>0.10000000000000137</v>
          </cell>
          <cell r="Q26">
            <v>-250000</v>
          </cell>
          <cell r="R26">
            <v>250000</v>
          </cell>
          <cell r="T26" t="e">
            <v>#REF!</v>
          </cell>
          <cell r="U26" t="e">
            <v>#REF!</v>
          </cell>
          <cell r="W26">
            <v>0.2194739607075443</v>
          </cell>
          <cell r="X26">
            <v>4.998700486091269E-2</v>
          </cell>
          <cell r="Y26">
            <v>0.10125000000000099</v>
          </cell>
          <cell r="Z26" t="e">
            <v>#REF!</v>
          </cell>
          <cell r="AA26" t="e">
            <v>#REF!</v>
          </cell>
          <cell r="AB26" t="e">
            <v>#REF!</v>
          </cell>
          <cell r="AC26" t="e">
            <v>#REF!</v>
          </cell>
          <cell r="AD26" t="e">
            <v>#REF!</v>
          </cell>
          <cell r="AE26" t="e">
            <v>#REF!</v>
          </cell>
          <cell r="AF26" t="e">
            <v>#REF!</v>
          </cell>
          <cell r="AG26" t="e">
            <v>#REF!</v>
          </cell>
          <cell r="AH26" t="e">
            <v>#REF!</v>
          </cell>
          <cell r="AI26" t="e">
            <v>#REF!</v>
          </cell>
          <cell r="AJ26" t="e">
            <v>#REF!</v>
          </cell>
          <cell r="AK26" t="e">
            <v>#REF!</v>
          </cell>
          <cell r="AL26" t="e">
            <v>#REF!</v>
          </cell>
        </row>
      </sheetData>
      <sheetData sheetId="5" refreshError="1">
        <row r="3">
          <cell r="E3" t="str">
            <v>GRUPO FINANCIERO SANTANDER</v>
          </cell>
        </row>
        <row r="4">
          <cell r="AF4">
            <v>-17530813.329999998</v>
          </cell>
          <cell r="AG4" t="str">
            <v>FEBRERO</v>
          </cell>
          <cell r="AH4">
            <v>0</v>
          </cell>
        </row>
        <row r="5">
          <cell r="AF5" t="e">
            <v>#REF!</v>
          </cell>
          <cell r="AG5" t="str">
            <v>MARZO</v>
          </cell>
          <cell r="AH5" t="e">
            <v>#REF!</v>
          </cell>
        </row>
        <row r="6">
          <cell r="AC6" t="str">
            <v>COSTO</v>
          </cell>
          <cell r="AD6">
            <v>0</v>
          </cell>
          <cell r="AH6" t="e">
            <v>#REF!</v>
          </cell>
        </row>
        <row r="7">
          <cell r="H7">
            <v>36416</v>
          </cell>
          <cell r="I7" t="str">
            <v>MPU9</v>
          </cell>
          <cell r="J7">
            <v>9.6100000000000005E-2</v>
          </cell>
          <cell r="K7">
            <v>9.5350000000000004E-2</v>
          </cell>
          <cell r="AC7" t="str">
            <v>VALUACIÓN</v>
          </cell>
          <cell r="AD7" t="e">
            <v>#REF!</v>
          </cell>
        </row>
        <row r="8">
          <cell r="B8" t="str">
            <v>Fecha</v>
          </cell>
          <cell r="C8">
            <v>36245</v>
          </cell>
          <cell r="H8">
            <v>36143</v>
          </cell>
          <cell r="I8" t="str">
            <v>MPZ9</v>
          </cell>
          <cell r="J8">
            <v>9.1999999999999998E-2</v>
          </cell>
          <cell r="K8">
            <v>9.1200000000000003E-2</v>
          </cell>
          <cell r="AD8" t="e">
            <v>#REF!</v>
          </cell>
        </row>
        <row r="9">
          <cell r="H9">
            <v>36598</v>
          </cell>
          <cell r="I9" t="str">
            <v>MPH0</v>
          </cell>
          <cell r="J9">
            <v>8.8200000000000001E-2</v>
          </cell>
          <cell r="K9">
            <v>8.7400000000000005E-2</v>
          </cell>
          <cell r="AG9" t="str">
            <v>DOLARES</v>
          </cell>
          <cell r="AH9" t="e">
            <v>#REF!</v>
          </cell>
        </row>
        <row r="10">
          <cell r="H10">
            <v>36325</v>
          </cell>
          <cell r="I10" t="str">
            <v>MPM9</v>
          </cell>
          <cell r="J10">
            <v>0.1004</v>
          </cell>
          <cell r="K10">
            <v>9.9675E-2</v>
          </cell>
        </row>
        <row r="12">
          <cell r="C12" t="str">
            <v>Call</v>
          </cell>
          <cell r="D12">
            <v>1</v>
          </cell>
        </row>
        <row r="13">
          <cell r="C13" t="str">
            <v>Put</v>
          </cell>
          <cell r="D13">
            <v>0</v>
          </cell>
          <cell r="H13" t="str">
            <v>Valor Contrato</v>
          </cell>
          <cell r="J13" t="str">
            <v>FIx Ej Banxico</v>
          </cell>
          <cell r="K13">
            <v>9.6454000000000004</v>
          </cell>
        </row>
        <row r="14">
          <cell r="C14" t="str">
            <v>Black Scholes  (European)</v>
          </cell>
          <cell r="D14" t="str">
            <v>Cash</v>
          </cell>
          <cell r="E14">
            <v>0</v>
          </cell>
          <cell r="H14">
            <v>500000</v>
          </cell>
          <cell r="J14" t="str">
            <v>TC Valuación</v>
          </cell>
          <cell r="K14">
            <v>9.5912000000000006</v>
          </cell>
        </row>
        <row r="15">
          <cell r="C15" t="str">
            <v>Cox-Rubenstein  (American)</v>
          </cell>
          <cell r="D15" t="str">
            <v>Cash</v>
          </cell>
          <cell r="E15">
            <v>1</v>
          </cell>
          <cell r="J15" t="str">
            <v>Fix Contable</v>
          </cell>
          <cell r="K15">
            <v>9.6917000000000009</v>
          </cell>
        </row>
        <row r="16">
          <cell r="C16" t="str">
            <v>Black (European)</v>
          </cell>
          <cell r="D16" t="str">
            <v>FTR</v>
          </cell>
          <cell r="E16">
            <v>2</v>
          </cell>
          <cell r="J16">
            <v>0</v>
          </cell>
          <cell r="K16">
            <v>0.59540000000000004</v>
          </cell>
        </row>
        <row r="17">
          <cell r="C17" t="str">
            <v>Cox-Rubenstein  (American)</v>
          </cell>
          <cell r="D17" t="str">
            <v>FTR</v>
          </cell>
          <cell r="E17">
            <v>3</v>
          </cell>
        </row>
        <row r="18">
          <cell r="C18" t="str">
            <v>Currency (G-K)   (European)</v>
          </cell>
          <cell r="D18" t="str">
            <v>Cash</v>
          </cell>
          <cell r="E18">
            <v>4</v>
          </cell>
        </row>
        <row r="19">
          <cell r="W19" t="str">
            <v>Precio en USD</v>
          </cell>
          <cell r="AB19" t="str">
            <v>Sensibilidades en USD</v>
          </cell>
        </row>
        <row r="20">
          <cell r="C20" t="str">
            <v>Currency (COX)  (American)</v>
          </cell>
          <cell r="D20" t="str">
            <v>Cash</v>
          </cell>
          <cell r="E20">
            <v>5</v>
          </cell>
          <cell r="T20" t="str">
            <v>BANXICO</v>
          </cell>
          <cell r="W20" t="str">
            <v>VALUACION</v>
          </cell>
        </row>
        <row r="21">
          <cell r="B21" t="str">
            <v>Opciones</v>
          </cell>
          <cell r="K21" t="str">
            <v>Prima</v>
          </cell>
          <cell r="L21" t="str">
            <v>Prima</v>
          </cell>
          <cell r="AD21">
            <v>0.1</v>
          </cell>
        </row>
        <row r="22">
          <cell r="B22" t="str">
            <v>Producto</v>
          </cell>
          <cell r="D22" t="str">
            <v>Contraparte</v>
          </cell>
          <cell r="E22" t="str">
            <v>Clase</v>
          </cell>
          <cell r="F22" t="str">
            <v>CAll PUT</v>
          </cell>
          <cell r="G22" t="str">
            <v>Tipo</v>
          </cell>
          <cell r="H22" t="str">
            <v>VTO</v>
          </cell>
          <cell r="I22" t="str">
            <v xml:space="preserve">Plazo </v>
          </cell>
          <cell r="J22" t="str">
            <v>STKP</v>
          </cell>
          <cell r="K22" t="str">
            <v>Costo</v>
          </cell>
          <cell r="L22" t="str">
            <v>USD</v>
          </cell>
          <cell r="M22" t="str">
            <v>subyacente</v>
          </cell>
          <cell r="N22" t="str">
            <v>Tasa MXP</v>
          </cell>
          <cell r="O22" t="str">
            <v>Tasa USD</v>
          </cell>
          <cell r="P22" t="str">
            <v>Volatilidad</v>
          </cell>
          <cell r="Q22" t="str">
            <v>Nominal</v>
          </cell>
          <cell r="R22" t="str">
            <v>ABS Nominal</v>
          </cell>
          <cell r="T22" t="str">
            <v>Delta</v>
          </cell>
          <cell r="U22" t="str">
            <v>Delta USD</v>
          </cell>
          <cell r="W22" t="str">
            <v>TASA MXP</v>
          </cell>
          <cell r="X22" t="str">
            <v>TASA USD</v>
          </cell>
          <cell r="Y22" t="str">
            <v>VOLATILIDAD</v>
          </cell>
          <cell r="Z22" t="str">
            <v>PRECIO</v>
          </cell>
          <cell r="AA22" t="str">
            <v>PRECIO USD</v>
          </cell>
          <cell r="AB22" t="str">
            <v>DELTA</v>
          </cell>
          <cell r="AC22" t="str">
            <v>DELTA USD</v>
          </cell>
          <cell r="AD22" t="str">
            <v>Gamma</v>
          </cell>
          <cell r="AE22" t="str">
            <v>Gamma USD</v>
          </cell>
          <cell r="AF22" t="str">
            <v>Theta USD</v>
          </cell>
          <cell r="AG22" t="str">
            <v>Theta2  USD</v>
          </cell>
          <cell r="AH22" t="str">
            <v>Vega  USD</v>
          </cell>
          <cell r="AI22" t="str">
            <v>Rho  mxp</v>
          </cell>
          <cell r="AJ22" t="str">
            <v>RHO MXP</v>
          </cell>
          <cell r="AK22" t="str">
            <v>Rho usd</v>
          </cell>
          <cell r="AL22" t="str">
            <v>RHO USD</v>
          </cell>
        </row>
        <row r="23">
          <cell r="K23">
            <v>0</v>
          </cell>
          <cell r="L23">
            <v>0</v>
          </cell>
          <cell r="M23">
            <v>9.5912000000000006</v>
          </cell>
          <cell r="Q23">
            <v>0</v>
          </cell>
          <cell r="R23">
            <v>0</v>
          </cell>
          <cell r="Z23" t="e">
            <v>#REF!</v>
          </cell>
          <cell r="AA23" t="e">
            <v>#REF!</v>
          </cell>
          <cell r="AB23" t="e">
            <v>#REF!</v>
          </cell>
          <cell r="AC23" t="e">
            <v>#REF!</v>
          </cell>
          <cell r="AE23" t="e">
            <v>#REF!</v>
          </cell>
          <cell r="AF23" t="e">
            <v>#REF!</v>
          </cell>
          <cell r="AG23" t="e">
            <v>#REF!</v>
          </cell>
          <cell r="AH23" t="e">
            <v>#REF!</v>
          </cell>
          <cell r="AJ23" t="e">
            <v>#REF!</v>
          </cell>
          <cell r="AL23" t="e">
            <v>#REF!</v>
          </cell>
        </row>
        <row r="24">
          <cell r="M24">
            <v>9.6917000000000009</v>
          </cell>
        </row>
        <row r="25">
          <cell r="B25" t="str">
            <v>Producto</v>
          </cell>
          <cell r="D25" t="str">
            <v>Contraparte</v>
          </cell>
          <cell r="E25" t="str">
            <v>Clase</v>
          </cell>
          <cell r="F25" t="str">
            <v>CAll PUT</v>
          </cell>
          <cell r="G25" t="str">
            <v>Tipo</v>
          </cell>
          <cell r="H25" t="str">
            <v>VTO</v>
          </cell>
          <cell r="I25" t="str">
            <v xml:space="preserve">Plazo </v>
          </cell>
          <cell r="J25" t="str">
            <v>STKP</v>
          </cell>
          <cell r="K25" t="str">
            <v>Costo</v>
          </cell>
          <cell r="L25" t="str">
            <v>USD</v>
          </cell>
          <cell r="M25" t="str">
            <v>subyacente</v>
          </cell>
          <cell r="N25" t="str">
            <v>Tasa MXP</v>
          </cell>
          <cell r="O25" t="str">
            <v>Tasa USD</v>
          </cell>
          <cell r="P25" t="str">
            <v>Volatilidad</v>
          </cell>
          <cell r="Q25" t="str">
            <v>Nominal</v>
          </cell>
          <cell r="R25" t="str">
            <v>ABS Nominal</v>
          </cell>
          <cell r="T25" t="str">
            <v>Delta</v>
          </cell>
          <cell r="U25" t="str">
            <v>Delta USD</v>
          </cell>
        </row>
        <row r="26">
          <cell r="A26">
            <v>0</v>
          </cell>
          <cell r="B26">
            <v>0</v>
          </cell>
          <cell r="C26">
            <v>0</v>
          </cell>
          <cell r="D26">
            <v>0</v>
          </cell>
          <cell r="E26" t="str">
            <v>Europea</v>
          </cell>
          <cell r="F26">
            <v>0</v>
          </cell>
          <cell r="G26" t="str">
            <v>PUT</v>
          </cell>
          <cell r="H26">
            <v>0</v>
          </cell>
          <cell r="I26">
            <v>-36245</v>
          </cell>
          <cell r="J26">
            <v>0</v>
          </cell>
          <cell r="K26">
            <v>0</v>
          </cell>
          <cell r="L26">
            <v>0</v>
          </cell>
          <cell r="M26">
            <v>9.5912000000000006</v>
          </cell>
          <cell r="N26" t="e">
            <v>#NUM!</v>
          </cell>
          <cell r="O26" t="e">
            <v>#NUM!</v>
          </cell>
          <cell r="P26">
            <v>9.9319664737908819E-3</v>
          </cell>
          <cell r="Q26">
            <v>0</v>
          </cell>
          <cell r="R26">
            <v>0</v>
          </cell>
          <cell r="T26" t="e">
            <v>#REF!</v>
          </cell>
          <cell r="U26" t="e">
            <v>#REF!</v>
          </cell>
          <cell r="W26" t="e">
            <v>#NUM!</v>
          </cell>
          <cell r="X26" t="e">
            <v>#NUM!</v>
          </cell>
          <cell r="Y26">
            <v>9.932017890710125E-3</v>
          </cell>
          <cell r="Z26" t="e">
            <v>#REF!</v>
          </cell>
          <cell r="AA26" t="e">
            <v>#REF!</v>
          </cell>
          <cell r="AB26" t="e">
            <v>#REF!</v>
          </cell>
          <cell r="AC26" t="e">
            <v>#REF!</v>
          </cell>
          <cell r="AD26" t="e">
            <v>#REF!</v>
          </cell>
          <cell r="AE26" t="e">
            <v>#REF!</v>
          </cell>
          <cell r="AF26" t="e">
            <v>#REF!</v>
          </cell>
          <cell r="AG26" t="e">
            <v>#REF!</v>
          </cell>
          <cell r="AH26" t="e">
            <v>#REF!</v>
          </cell>
          <cell r="AI26" t="e">
            <v>#REF!</v>
          </cell>
          <cell r="AJ26" t="e">
            <v>#REF!</v>
          </cell>
          <cell r="AK26" t="e">
            <v>#REF!</v>
          </cell>
          <cell r="AL26" t="e">
            <v>#REF!</v>
          </cell>
        </row>
        <row r="27">
          <cell r="A27">
            <v>0</v>
          </cell>
          <cell r="B27">
            <v>0</v>
          </cell>
          <cell r="C27">
            <v>0</v>
          </cell>
          <cell r="D27">
            <v>0</v>
          </cell>
          <cell r="E27" t="str">
            <v>Europea</v>
          </cell>
          <cell r="F27">
            <v>0</v>
          </cell>
          <cell r="G27" t="str">
            <v>PUT</v>
          </cell>
          <cell r="H27">
            <v>0</v>
          </cell>
          <cell r="I27">
            <v>-36245</v>
          </cell>
          <cell r="J27">
            <v>0</v>
          </cell>
          <cell r="K27">
            <v>0</v>
          </cell>
          <cell r="L27">
            <v>0</v>
          </cell>
          <cell r="M27">
            <v>9.5912000000000006</v>
          </cell>
          <cell r="N27" t="e">
            <v>#NUM!</v>
          </cell>
          <cell r="O27" t="e">
            <v>#NUM!</v>
          </cell>
          <cell r="P27">
            <v>9.9319664737908819E-3</v>
          </cell>
          <cell r="Q27">
            <v>0</v>
          </cell>
          <cell r="R27">
            <v>0</v>
          </cell>
          <cell r="T27" t="e">
            <v>#REF!</v>
          </cell>
          <cell r="U27" t="e">
            <v>#REF!</v>
          </cell>
          <cell r="W27" t="e">
            <v>#NUM!</v>
          </cell>
          <cell r="X27" t="e">
            <v>#NUM!</v>
          </cell>
          <cell r="Y27">
            <v>9.932017890710125E-3</v>
          </cell>
          <cell r="Z27" t="e">
            <v>#REF!</v>
          </cell>
          <cell r="AA27" t="e">
            <v>#REF!</v>
          </cell>
          <cell r="AB27" t="e">
            <v>#REF!</v>
          </cell>
          <cell r="AC27" t="e">
            <v>#REF!</v>
          </cell>
          <cell r="AD27" t="e">
            <v>#REF!</v>
          </cell>
          <cell r="AE27" t="e">
            <v>#REF!</v>
          </cell>
          <cell r="AF27" t="e">
            <v>#REF!</v>
          </cell>
          <cell r="AG27" t="e">
            <v>#REF!</v>
          </cell>
          <cell r="AH27" t="e">
            <v>#REF!</v>
          </cell>
          <cell r="AI27" t="e">
            <v>#REF!</v>
          </cell>
          <cell r="AJ27" t="e">
            <v>#REF!</v>
          </cell>
          <cell r="AK27" t="e">
            <v>#REF!</v>
          </cell>
          <cell r="AL27" t="e">
            <v>#REF!</v>
          </cell>
        </row>
        <row r="28">
          <cell r="A28">
            <v>0</v>
          </cell>
          <cell r="B28">
            <v>0</v>
          </cell>
          <cell r="C28">
            <v>0</v>
          </cell>
          <cell r="D28">
            <v>0</v>
          </cell>
          <cell r="E28" t="str">
            <v>Europea</v>
          </cell>
          <cell r="F28">
            <v>0</v>
          </cell>
          <cell r="G28" t="str">
            <v>PUT</v>
          </cell>
          <cell r="H28">
            <v>0</v>
          </cell>
          <cell r="I28">
            <v>-36245</v>
          </cell>
          <cell r="J28">
            <v>0</v>
          </cell>
          <cell r="K28">
            <v>0</v>
          </cell>
          <cell r="L28">
            <v>0</v>
          </cell>
          <cell r="M28">
            <v>9.5912000000000006</v>
          </cell>
          <cell r="N28" t="e">
            <v>#NUM!</v>
          </cell>
          <cell r="O28" t="e">
            <v>#NUM!</v>
          </cell>
          <cell r="P28">
            <v>9.9319664737908819E-3</v>
          </cell>
          <cell r="Q28">
            <v>0</v>
          </cell>
          <cell r="R28">
            <v>0</v>
          </cell>
        </row>
        <row r="29">
          <cell r="A29">
            <v>0</v>
          </cell>
          <cell r="B29">
            <v>0</v>
          </cell>
          <cell r="C29">
            <v>0</v>
          </cell>
          <cell r="D29">
            <v>0</v>
          </cell>
          <cell r="E29" t="str">
            <v>Europea</v>
          </cell>
          <cell r="F29">
            <v>0</v>
          </cell>
          <cell r="G29" t="str">
            <v>PUT</v>
          </cell>
          <cell r="H29">
            <v>0</v>
          </cell>
          <cell r="I29">
            <v>-36245</v>
          </cell>
          <cell r="J29">
            <v>0</v>
          </cell>
          <cell r="K29">
            <v>0</v>
          </cell>
          <cell r="L29">
            <v>0</v>
          </cell>
          <cell r="M29">
            <v>9.5912000000000006</v>
          </cell>
          <cell r="N29" t="e">
            <v>#NUM!</v>
          </cell>
          <cell r="O29" t="e">
            <v>#NUM!</v>
          </cell>
          <cell r="P29">
            <v>9.9319664737908819E-3</v>
          </cell>
          <cell r="Q29">
            <v>0</v>
          </cell>
          <cell r="R29">
            <v>0</v>
          </cell>
        </row>
        <row r="30">
          <cell r="A30">
            <v>0</v>
          </cell>
          <cell r="B30">
            <v>0</v>
          </cell>
          <cell r="C30">
            <v>0</v>
          </cell>
          <cell r="D30">
            <v>0</v>
          </cell>
          <cell r="E30" t="str">
            <v>Europea</v>
          </cell>
          <cell r="F30">
            <v>0</v>
          </cell>
          <cell r="G30" t="str">
            <v>PUT</v>
          </cell>
          <cell r="H30">
            <v>0</v>
          </cell>
          <cell r="I30">
            <v>-36245</v>
          </cell>
          <cell r="J30">
            <v>0</v>
          </cell>
          <cell r="K30">
            <v>0</v>
          </cell>
          <cell r="L30">
            <v>0</v>
          </cell>
          <cell r="M30">
            <v>9.5912000000000006</v>
          </cell>
          <cell r="N30" t="e">
            <v>#NUM!</v>
          </cell>
          <cell r="O30" t="e">
            <v>#NUM!</v>
          </cell>
          <cell r="P30">
            <v>9.9319664737908819E-3</v>
          </cell>
          <cell r="Q30">
            <v>0</v>
          </cell>
          <cell r="R30">
            <v>0</v>
          </cell>
        </row>
        <row r="31">
          <cell r="A31">
            <v>0</v>
          </cell>
          <cell r="B31">
            <v>0</v>
          </cell>
          <cell r="C31">
            <v>0</v>
          </cell>
          <cell r="D31">
            <v>0</v>
          </cell>
          <cell r="E31" t="str">
            <v>Europea</v>
          </cell>
          <cell r="F31">
            <v>0</v>
          </cell>
          <cell r="G31" t="str">
            <v>PUT</v>
          </cell>
          <cell r="H31">
            <v>0</v>
          </cell>
          <cell r="I31">
            <v>-36245</v>
          </cell>
          <cell r="J31">
            <v>0</v>
          </cell>
          <cell r="K31">
            <v>0</v>
          </cell>
          <cell r="L31">
            <v>0</v>
          </cell>
          <cell r="M31">
            <v>9.5912000000000006</v>
          </cell>
          <cell r="N31" t="e">
            <v>#NUM!</v>
          </cell>
          <cell r="O31" t="e">
            <v>#NUM!</v>
          </cell>
          <cell r="P31">
            <v>9.9319664737908819E-3</v>
          </cell>
          <cell r="Q31">
            <v>0</v>
          </cell>
          <cell r="R31">
            <v>0</v>
          </cell>
        </row>
        <row r="32">
          <cell r="A32">
            <v>0</v>
          </cell>
          <cell r="B32">
            <v>0</v>
          </cell>
          <cell r="C32">
            <v>0</v>
          </cell>
          <cell r="D32">
            <v>0</v>
          </cell>
          <cell r="E32" t="str">
            <v>Europea</v>
          </cell>
          <cell r="F32">
            <v>0</v>
          </cell>
          <cell r="G32" t="str">
            <v>PUT</v>
          </cell>
          <cell r="H32">
            <v>0</v>
          </cell>
          <cell r="I32">
            <v>-36245</v>
          </cell>
          <cell r="J32">
            <v>0</v>
          </cell>
          <cell r="K32">
            <v>0</v>
          </cell>
          <cell r="L32">
            <v>0</v>
          </cell>
          <cell r="M32">
            <v>9.5912000000000006</v>
          </cell>
          <cell r="N32" t="e">
            <v>#NUM!</v>
          </cell>
          <cell r="O32" t="e">
            <v>#NUM!</v>
          </cell>
          <cell r="P32">
            <v>9.9319664737908819E-3</v>
          </cell>
          <cell r="Q32">
            <v>0</v>
          </cell>
          <cell r="R32">
            <v>0</v>
          </cell>
        </row>
        <row r="33">
          <cell r="A33">
            <v>0</v>
          </cell>
          <cell r="B33">
            <v>0</v>
          </cell>
          <cell r="C33">
            <v>0</v>
          </cell>
          <cell r="D33">
            <v>0</v>
          </cell>
          <cell r="E33" t="str">
            <v>Europea</v>
          </cell>
          <cell r="F33">
            <v>0</v>
          </cell>
          <cell r="G33" t="str">
            <v>PUT</v>
          </cell>
          <cell r="H33">
            <v>0</v>
          </cell>
          <cell r="I33">
            <v>-36245</v>
          </cell>
          <cell r="J33">
            <v>0</v>
          </cell>
          <cell r="K33">
            <v>0</v>
          </cell>
          <cell r="L33">
            <v>0</v>
          </cell>
          <cell r="M33">
            <v>9.5912000000000006</v>
          </cell>
          <cell r="N33" t="e">
            <v>#NUM!</v>
          </cell>
          <cell r="O33" t="e">
            <v>#NUM!</v>
          </cell>
          <cell r="P33">
            <v>9.9319664737908819E-3</v>
          </cell>
          <cell r="Q33">
            <v>0</v>
          </cell>
          <cell r="R33">
            <v>0</v>
          </cell>
        </row>
        <row r="34">
          <cell r="A34">
            <v>0</v>
          </cell>
          <cell r="B34">
            <v>0</v>
          </cell>
          <cell r="C34">
            <v>0</v>
          </cell>
          <cell r="D34">
            <v>0</v>
          </cell>
          <cell r="E34" t="str">
            <v>Europea</v>
          </cell>
          <cell r="F34">
            <v>0</v>
          </cell>
          <cell r="G34" t="str">
            <v>PUT</v>
          </cell>
          <cell r="H34">
            <v>0</v>
          </cell>
          <cell r="I34">
            <v>-36245</v>
          </cell>
          <cell r="J34">
            <v>0</v>
          </cell>
          <cell r="K34">
            <v>0</v>
          </cell>
          <cell r="L34">
            <v>0</v>
          </cell>
          <cell r="M34">
            <v>9.5912000000000006</v>
          </cell>
          <cell r="N34" t="e">
            <v>#NUM!</v>
          </cell>
          <cell r="O34" t="e">
            <v>#NUM!</v>
          </cell>
          <cell r="P34">
            <v>9.9319664737908819E-3</v>
          </cell>
          <cell r="Q34">
            <v>0</v>
          </cell>
          <cell r="R34">
            <v>0</v>
          </cell>
        </row>
        <row r="35">
          <cell r="A35">
            <v>0</v>
          </cell>
          <cell r="B35">
            <v>0</v>
          </cell>
          <cell r="C35">
            <v>0</v>
          </cell>
          <cell r="D35">
            <v>0</v>
          </cell>
          <cell r="E35" t="str">
            <v>Europea</v>
          </cell>
          <cell r="F35">
            <v>0</v>
          </cell>
          <cell r="G35" t="str">
            <v>PUT</v>
          </cell>
          <cell r="H35">
            <v>0</v>
          </cell>
          <cell r="I35">
            <v>-36245</v>
          </cell>
          <cell r="J35">
            <v>0</v>
          </cell>
          <cell r="K35">
            <v>0</v>
          </cell>
          <cell r="L35">
            <v>0</v>
          </cell>
          <cell r="M35">
            <v>9.5912000000000006</v>
          </cell>
          <cell r="N35" t="e">
            <v>#NUM!</v>
          </cell>
          <cell r="O35" t="e">
            <v>#NUM!</v>
          </cell>
          <cell r="P35">
            <v>9.9319664737908819E-3</v>
          </cell>
          <cell r="Q35">
            <v>0</v>
          </cell>
          <cell r="R35">
            <v>0</v>
          </cell>
        </row>
        <row r="36">
          <cell r="A36">
            <v>0</v>
          </cell>
          <cell r="B36">
            <v>0</v>
          </cell>
          <cell r="C36">
            <v>0</v>
          </cell>
          <cell r="D36">
            <v>0</v>
          </cell>
          <cell r="E36" t="str">
            <v>Europea</v>
          </cell>
          <cell r="F36">
            <v>0</v>
          </cell>
          <cell r="G36" t="str">
            <v>PUT</v>
          </cell>
          <cell r="H36">
            <v>0</v>
          </cell>
          <cell r="I36">
            <v>-36245</v>
          </cell>
          <cell r="J36">
            <v>0</v>
          </cell>
          <cell r="K36">
            <v>0</v>
          </cell>
          <cell r="L36">
            <v>0</v>
          </cell>
          <cell r="M36">
            <v>9.5912000000000006</v>
          </cell>
          <cell r="N36" t="e">
            <v>#NUM!</v>
          </cell>
          <cell r="O36" t="e">
            <v>#NUM!</v>
          </cell>
          <cell r="P36">
            <v>9.9319664737908819E-3</v>
          </cell>
          <cell r="Q36">
            <v>0</v>
          </cell>
          <cell r="R36">
            <v>0</v>
          </cell>
        </row>
        <row r="37">
          <cell r="A37">
            <v>0</v>
          </cell>
          <cell r="B37">
            <v>0</v>
          </cell>
          <cell r="C37">
            <v>0</v>
          </cell>
          <cell r="D37">
            <v>0</v>
          </cell>
          <cell r="E37" t="str">
            <v>Europea</v>
          </cell>
          <cell r="F37">
            <v>0</v>
          </cell>
          <cell r="G37" t="str">
            <v>PUT</v>
          </cell>
          <cell r="H37">
            <v>0</v>
          </cell>
          <cell r="I37">
            <v>-36245</v>
          </cell>
          <cell r="J37">
            <v>0</v>
          </cell>
          <cell r="K37">
            <v>0</v>
          </cell>
          <cell r="L37">
            <v>0</v>
          </cell>
          <cell r="M37">
            <v>9.5912000000000006</v>
          </cell>
          <cell r="N37" t="e">
            <v>#NUM!</v>
          </cell>
          <cell r="O37" t="e">
            <v>#NUM!</v>
          </cell>
          <cell r="P37">
            <v>9.9319664737908819E-3</v>
          </cell>
          <cell r="Q37">
            <v>0</v>
          </cell>
          <cell r="R37">
            <v>0</v>
          </cell>
        </row>
      </sheetData>
      <sheetData sheetId="6" refreshError="1">
        <row r="1">
          <cell r="I1" t="str">
            <v>FECHA</v>
          </cell>
          <cell r="J1">
            <v>36245</v>
          </cell>
        </row>
        <row r="3">
          <cell r="D3" t="str">
            <v>GRUPO FINANCIERO SANTANDER</v>
          </cell>
        </row>
        <row r="4">
          <cell r="AI4">
            <v>6.5912000000000006</v>
          </cell>
          <cell r="AJ4">
            <v>7.5911999999999997</v>
          </cell>
          <cell r="AK4">
            <v>8.5912000000000006</v>
          </cell>
          <cell r="AL4">
            <v>9.5912000000000006</v>
          </cell>
          <cell r="AM4">
            <v>10.591200000000001</v>
          </cell>
          <cell r="AN4">
            <v>11.591199999999999</v>
          </cell>
          <cell r="AO4">
            <v>12.591200000000001</v>
          </cell>
          <cell r="AP4">
            <v>13.591200000000001</v>
          </cell>
        </row>
        <row r="5">
          <cell r="G5" t="str">
            <v>VALOR</v>
          </cell>
          <cell r="AI5" t="str">
            <v>SIGMA</v>
          </cell>
          <cell r="AJ5">
            <v>1</v>
          </cell>
        </row>
        <row r="6">
          <cell r="G6">
            <v>500000</v>
          </cell>
          <cell r="AI6" t="str">
            <v>SENSIBILIDAD PRECIO</v>
          </cell>
        </row>
        <row r="7">
          <cell r="T7" t="str">
            <v>BANXICO</v>
          </cell>
          <cell r="U7" t="str">
            <v>Delta USD</v>
          </cell>
          <cell r="W7" t="str">
            <v>VALUACION</v>
          </cell>
          <cell r="AI7" t="str">
            <v>SPOT - 3 SIGMAS</v>
          </cell>
          <cell r="AJ7" t="str">
            <v>SPOT - 2 SIGMAS</v>
          </cell>
          <cell r="AK7" t="str">
            <v>SPOT - 1 SIGMAS</v>
          </cell>
          <cell r="AL7" t="str">
            <v>SPOT</v>
          </cell>
          <cell r="AM7" t="str">
            <v>SPOT + 1 SIGMAS</v>
          </cell>
          <cell r="AN7" t="str">
            <v>SPOT + 2 SIGMAS</v>
          </cell>
          <cell r="AO7" t="str">
            <v>SPOT + 3 SIGMAS</v>
          </cell>
          <cell r="AP7" t="str">
            <v>SPOT + 4 SIGMAS</v>
          </cell>
        </row>
        <row r="8">
          <cell r="A8" t="str">
            <v>Portafolio</v>
          </cell>
          <cell r="B8" t="str">
            <v>Contcode</v>
          </cell>
          <cell r="C8" t="str">
            <v>No cont</v>
          </cell>
          <cell r="D8" t="str">
            <v>Costo</v>
          </cell>
          <cell r="E8" t="str">
            <v>STKP</v>
          </cell>
          <cell r="F8" t="str">
            <v>Put CAll</v>
          </cell>
          <cell r="G8" t="str">
            <v>valor USD</v>
          </cell>
          <cell r="H8" t="str">
            <v>Fecha vto</v>
          </cell>
          <cell r="I8" t="str">
            <v>Nom.</v>
          </cell>
          <cell r="J8" t="str">
            <v>Precio Mdo</v>
          </cell>
          <cell r="K8" t="str">
            <v>Valor MDo</v>
          </cell>
          <cell r="L8" t="str">
            <v>Val. MDO</v>
          </cell>
          <cell r="M8" t="str">
            <v>Plzo Vto</v>
          </cell>
          <cell r="N8" t="str">
            <v>Tasa MXP</v>
          </cell>
          <cell r="O8" t="str">
            <v>Tasa USD</v>
          </cell>
          <cell r="P8" t="str">
            <v>Volat</v>
          </cell>
          <cell r="Q8" t="str">
            <v>Fecha Subyacente</v>
          </cell>
          <cell r="R8" t="str">
            <v>Subyacente</v>
          </cell>
          <cell r="T8" t="str">
            <v>Delta</v>
          </cell>
          <cell r="U8" t="str">
            <v>Delta USD</v>
          </cell>
          <cell r="W8" t="str">
            <v>TASA MXP</v>
          </cell>
          <cell r="X8" t="str">
            <v>TASA USD</v>
          </cell>
          <cell r="Y8" t="str">
            <v>VOLATILIDAD</v>
          </cell>
          <cell r="Z8" t="str">
            <v>DELTA</v>
          </cell>
          <cell r="AA8" t="str">
            <v>DELTA USD</v>
          </cell>
          <cell r="AB8" t="str">
            <v>GAMMA</v>
          </cell>
          <cell r="AC8" t="str">
            <v>Gamma USD</v>
          </cell>
          <cell r="AD8" t="str">
            <v>Vega</v>
          </cell>
          <cell r="AE8" t="str">
            <v>Theta</v>
          </cell>
          <cell r="AF8" t="str">
            <v>Rho USD</v>
          </cell>
          <cell r="AH8" t="str">
            <v>Rho MXP</v>
          </cell>
          <cell r="AI8">
            <v>0.15171744143706759</v>
          </cell>
          <cell r="AJ8">
            <v>0.13173147855411529</v>
          </cell>
          <cell r="AK8">
            <v>0.11639817487661792</v>
          </cell>
          <cell r="AL8">
            <v>0.10426224038702143</v>
          </cell>
          <cell r="AM8">
            <v>9.4418007402371773E-2</v>
          </cell>
          <cell r="AN8">
            <v>8.6272344537235146E-2</v>
          </cell>
          <cell r="AO8">
            <v>7.9420547684096829E-2</v>
          </cell>
          <cell r="AP8">
            <v>7.3577020424980863E-2</v>
          </cell>
        </row>
        <row r="9">
          <cell r="G9">
            <v>0</v>
          </cell>
          <cell r="J9">
            <v>0</v>
          </cell>
          <cell r="K9" t="e">
            <v>#VALUE!</v>
          </cell>
          <cell r="L9" t="e">
            <v>#VALUE!</v>
          </cell>
          <cell r="U9">
            <v>0</v>
          </cell>
          <cell r="Z9">
            <v>0.01</v>
          </cell>
          <cell r="AA9" t="e">
            <v>#REF!</v>
          </cell>
          <cell r="AB9">
            <v>1.0000000000000001E-5</v>
          </cell>
          <cell r="AC9" t="e">
            <v>#REF!</v>
          </cell>
          <cell r="AD9" t="e">
            <v>#REF!</v>
          </cell>
          <cell r="AE9" t="e">
            <v>#REF!</v>
          </cell>
          <cell r="AF9" t="e">
            <v>#REF!</v>
          </cell>
          <cell r="AG9">
            <v>0</v>
          </cell>
          <cell r="AH9" t="e">
            <v>#REF!</v>
          </cell>
          <cell r="AI9" t="e">
            <v>#REF!</v>
          </cell>
          <cell r="AJ9" t="e">
            <v>#REF!</v>
          </cell>
          <cell r="AK9" t="e">
            <v>#REF!</v>
          </cell>
          <cell r="AL9" t="e">
            <v>#REF!</v>
          </cell>
          <cell r="AM9" t="e">
            <v>#REF!</v>
          </cell>
          <cell r="AN9" t="e">
            <v>#REF!</v>
          </cell>
          <cell r="AO9" t="e">
            <v>#REF!</v>
          </cell>
          <cell r="AP9" t="e">
            <v>#REF!</v>
          </cell>
        </row>
        <row r="11">
          <cell r="A11" t="str">
            <v>Portafolio</v>
          </cell>
          <cell r="B11" t="str">
            <v>Contcode</v>
          </cell>
          <cell r="C11" t="str">
            <v>No cont</v>
          </cell>
          <cell r="D11" t="str">
            <v>Costo</v>
          </cell>
          <cell r="E11" t="str">
            <v>STKP</v>
          </cell>
          <cell r="F11" t="str">
            <v>Put CAll</v>
          </cell>
          <cell r="G11" t="str">
            <v>valor USD</v>
          </cell>
          <cell r="H11" t="str">
            <v>Fecha vto</v>
          </cell>
          <cell r="I11" t="str">
            <v>Nom.</v>
          </cell>
          <cell r="J11" t="str">
            <v>Precio Mdo</v>
          </cell>
          <cell r="K11" t="str">
            <v>Valor MDo</v>
          </cell>
          <cell r="L11" t="str">
            <v>Val. MDO</v>
          </cell>
          <cell r="M11" t="str">
            <v>Plzo Vto</v>
          </cell>
          <cell r="N11" t="str">
            <v>Tasa MXP</v>
          </cell>
          <cell r="O11" t="str">
            <v>Tasa USD</v>
          </cell>
          <cell r="P11" t="str">
            <v>Volat</v>
          </cell>
          <cell r="Q11" t="str">
            <v>Fecha Subyacente</v>
          </cell>
          <cell r="R11" t="str">
            <v>Subyacente</v>
          </cell>
          <cell r="T11" t="str">
            <v>Delta</v>
          </cell>
          <cell r="U11" t="str">
            <v>Delta USD</v>
          </cell>
          <cell r="W11" t="str">
            <v>TASA MXP</v>
          </cell>
          <cell r="X11" t="str">
            <v>TASA USD</v>
          </cell>
          <cell r="Y11" t="str">
            <v>VOLATILIDAD</v>
          </cell>
          <cell r="Z11" t="str">
            <v>DELTA</v>
          </cell>
          <cell r="AA11" t="str">
            <v>DELTA USD</v>
          </cell>
          <cell r="AB11" t="str">
            <v>GAMMA</v>
          </cell>
          <cell r="AC11" t="str">
            <v>Gamma USD</v>
          </cell>
          <cell r="AD11" t="str">
            <v>Vega</v>
          </cell>
          <cell r="AE11" t="str">
            <v>Theta</v>
          </cell>
          <cell r="AF11" t="str">
            <v>Rho USD</v>
          </cell>
          <cell r="AG11">
            <v>0</v>
          </cell>
          <cell r="AH11" t="str">
            <v>Rho MXP</v>
          </cell>
        </row>
        <row r="12">
          <cell r="A12">
            <v>0</v>
          </cell>
          <cell r="B12">
            <v>0</v>
          </cell>
          <cell r="C12">
            <v>0</v>
          </cell>
          <cell r="D12">
            <v>0</v>
          </cell>
          <cell r="E12">
            <v>0</v>
          </cell>
          <cell r="F12">
            <v>0</v>
          </cell>
          <cell r="G12">
            <v>0</v>
          </cell>
          <cell r="H12">
            <v>36224</v>
          </cell>
          <cell r="I12">
            <v>500000</v>
          </cell>
          <cell r="J12" t="str">
            <v>C</v>
          </cell>
          <cell r="K12" t="e">
            <v>#VALUE!</v>
          </cell>
          <cell r="L12" t="e">
            <v>#VALUE!</v>
          </cell>
          <cell r="M12">
            <v>-21</v>
          </cell>
          <cell r="N12">
            <v>0.25019491823578571</v>
          </cell>
          <cell r="O12">
            <v>5.0155263649580638E-2</v>
          </cell>
          <cell r="P12">
            <v>9.9324261433022212E-2</v>
          </cell>
          <cell r="Q12">
            <v>36234</v>
          </cell>
          <cell r="R12">
            <v>9.1999999999999998E-2</v>
          </cell>
          <cell r="T12">
            <v>0</v>
          </cell>
          <cell r="U12">
            <v>0</v>
          </cell>
          <cell r="W12">
            <v>0.22275326247158195</v>
          </cell>
          <cell r="X12">
            <v>5.0155263649580638E-2</v>
          </cell>
          <cell r="Y12">
            <v>0.10055732365947812</v>
          </cell>
          <cell r="Z12" t="e">
            <v>#REF!</v>
          </cell>
          <cell r="AA12" t="e">
            <v>#REF!</v>
          </cell>
          <cell r="AB12" t="e">
            <v>#REF!</v>
          </cell>
          <cell r="AC12" t="e">
            <v>#REF!</v>
          </cell>
          <cell r="AD12" t="e">
            <v>#REF!</v>
          </cell>
          <cell r="AE12" t="e">
            <v>#REF!</v>
          </cell>
          <cell r="AF12" t="e">
            <v>#REF!</v>
          </cell>
          <cell r="AH12" t="e">
            <v>#REF!</v>
          </cell>
          <cell r="AI12" t="e">
            <v>#REF!</v>
          </cell>
          <cell r="AJ12" t="e">
            <v>#REF!</v>
          </cell>
          <cell r="AK12" t="e">
            <v>#REF!</v>
          </cell>
          <cell r="AL12" t="e">
            <v>#REF!</v>
          </cell>
          <cell r="AM12" t="e">
            <v>#REF!</v>
          </cell>
          <cell r="AN12" t="e">
            <v>#REF!</v>
          </cell>
          <cell r="AO12" t="e">
            <v>#REF!</v>
          </cell>
          <cell r="AP12" t="e">
            <v>#REF!</v>
          </cell>
        </row>
        <row r="13">
          <cell r="A13">
            <v>0</v>
          </cell>
          <cell r="B13">
            <v>0</v>
          </cell>
          <cell r="C13">
            <v>0</v>
          </cell>
          <cell r="D13">
            <v>0</v>
          </cell>
          <cell r="E13">
            <v>0</v>
          </cell>
          <cell r="F13">
            <v>0</v>
          </cell>
          <cell r="G13">
            <v>0</v>
          </cell>
          <cell r="H13">
            <v>36224</v>
          </cell>
          <cell r="I13">
            <v>500000</v>
          </cell>
          <cell r="J13" t="str">
            <v>C</v>
          </cell>
          <cell r="K13" t="e">
            <v>#VALUE!</v>
          </cell>
          <cell r="L13" t="e">
            <v>#VALUE!</v>
          </cell>
          <cell r="M13">
            <v>-21</v>
          </cell>
          <cell r="N13">
            <v>0.25019491823578571</v>
          </cell>
          <cell r="O13">
            <v>5.0155263649580638E-2</v>
          </cell>
          <cell r="P13">
            <v>9.9324261433022212E-2</v>
          </cell>
          <cell r="Q13">
            <v>36234</v>
          </cell>
          <cell r="R13">
            <v>9.1999999999999998E-2</v>
          </cell>
          <cell r="T13">
            <v>0</v>
          </cell>
          <cell r="U13">
            <v>0</v>
          </cell>
          <cell r="W13">
            <v>0.22275326247158195</v>
          </cell>
          <cell r="X13">
            <v>5.0155263649580638E-2</v>
          </cell>
          <cell r="Y13">
            <v>0.10055732365947812</v>
          </cell>
          <cell r="Z13" t="e">
            <v>#REF!</v>
          </cell>
          <cell r="AA13" t="e">
            <v>#REF!</v>
          </cell>
          <cell r="AB13" t="e">
            <v>#REF!</v>
          </cell>
          <cell r="AC13" t="e">
            <v>#REF!</v>
          </cell>
          <cell r="AD13" t="e">
            <v>#REF!</v>
          </cell>
          <cell r="AE13" t="e">
            <v>#REF!</v>
          </cell>
          <cell r="AF13" t="e">
            <v>#REF!</v>
          </cell>
          <cell r="AH13" t="e">
            <v>#REF!</v>
          </cell>
          <cell r="AI13" t="e">
            <v>#REF!</v>
          </cell>
          <cell r="AJ13" t="e">
            <v>#REF!</v>
          </cell>
          <cell r="AK13" t="e">
            <v>#REF!</v>
          </cell>
          <cell r="AL13" t="e">
            <v>#REF!</v>
          </cell>
          <cell r="AM13" t="e">
            <v>#REF!</v>
          </cell>
          <cell r="AN13" t="e">
            <v>#REF!</v>
          </cell>
          <cell r="AO13" t="e">
            <v>#REF!</v>
          </cell>
          <cell r="AP13" t="e">
            <v>#REF!</v>
          </cell>
        </row>
        <row r="14">
          <cell r="A14">
            <v>0</v>
          </cell>
          <cell r="B14">
            <v>0</v>
          </cell>
          <cell r="C14">
            <v>0</v>
          </cell>
          <cell r="D14">
            <v>0</v>
          </cell>
          <cell r="E14">
            <v>0</v>
          </cell>
          <cell r="F14">
            <v>0</v>
          </cell>
          <cell r="G14">
            <v>0</v>
          </cell>
          <cell r="H14">
            <v>36224</v>
          </cell>
          <cell r="I14">
            <v>500000</v>
          </cell>
          <cell r="J14" t="str">
            <v>C</v>
          </cell>
          <cell r="K14" t="e">
            <v>#VALUE!</v>
          </cell>
          <cell r="L14" t="e">
            <v>#VALUE!</v>
          </cell>
          <cell r="M14">
            <v>-21</v>
          </cell>
          <cell r="N14">
            <v>0.25019491823578571</v>
          </cell>
          <cell r="O14">
            <v>5.0155263649580638E-2</v>
          </cell>
          <cell r="P14">
            <v>9.9324261433022212E-2</v>
          </cell>
          <cell r="Q14">
            <v>36234</v>
          </cell>
          <cell r="R14">
            <v>9.1999999999999998E-2</v>
          </cell>
          <cell r="T14">
            <v>0</v>
          </cell>
          <cell r="U14">
            <v>0</v>
          </cell>
          <cell r="W14">
            <v>0.22275326247158195</v>
          </cell>
          <cell r="X14">
            <v>5.0155263649580638E-2</v>
          </cell>
          <cell r="Y14">
            <v>0.10055732365947812</v>
          </cell>
          <cell r="Z14" t="e">
            <v>#REF!</v>
          </cell>
          <cell r="AA14" t="e">
            <v>#REF!</v>
          </cell>
          <cell r="AB14" t="e">
            <v>#REF!</v>
          </cell>
          <cell r="AC14" t="e">
            <v>#REF!</v>
          </cell>
          <cell r="AD14" t="e">
            <v>#REF!</v>
          </cell>
          <cell r="AE14" t="e">
            <v>#REF!</v>
          </cell>
          <cell r="AF14" t="e">
            <v>#REF!</v>
          </cell>
          <cell r="AH14" t="e">
            <v>#REF!</v>
          </cell>
          <cell r="AI14" t="e">
            <v>#REF!</v>
          </cell>
          <cell r="AJ14" t="e">
            <v>#REF!</v>
          </cell>
          <cell r="AK14" t="e">
            <v>#REF!</v>
          </cell>
          <cell r="AL14" t="e">
            <v>#REF!</v>
          </cell>
          <cell r="AM14" t="e">
            <v>#REF!</v>
          </cell>
          <cell r="AN14" t="e">
            <v>#REF!</v>
          </cell>
          <cell r="AO14" t="e">
            <v>#REF!</v>
          </cell>
          <cell r="AP14" t="e">
            <v>#REF!</v>
          </cell>
        </row>
        <row r="15">
          <cell r="A15">
            <v>0</v>
          </cell>
          <cell r="B15">
            <v>0</v>
          </cell>
          <cell r="C15">
            <v>0</v>
          </cell>
          <cell r="D15">
            <v>0</v>
          </cell>
          <cell r="E15">
            <v>0</v>
          </cell>
          <cell r="F15">
            <v>0</v>
          </cell>
          <cell r="G15">
            <v>0</v>
          </cell>
          <cell r="H15">
            <v>36137</v>
          </cell>
          <cell r="I15">
            <v>500000</v>
          </cell>
          <cell r="J15" t="str">
            <v>C</v>
          </cell>
          <cell r="M15">
            <v>-108</v>
          </cell>
          <cell r="N15">
            <v>0.25800509387688653</v>
          </cell>
          <cell r="O15">
            <v>5.0457766950106807E-2</v>
          </cell>
          <cell r="P15">
            <v>9.8139416418184439E-2</v>
          </cell>
          <cell r="Q15">
            <v>36147</v>
          </cell>
          <cell r="R15">
            <v>9.1999999999999998E-2</v>
          </cell>
        </row>
      </sheetData>
      <sheetData sheetId="7" refreshError="1"/>
      <sheetData sheetId="8" refreshError="1"/>
      <sheetData sheetId="9" refreshError="1"/>
      <sheetData sheetId="10" refreshError="1">
        <row r="1">
          <cell r="R1" t="str">
            <v>Ayer</v>
          </cell>
          <cell r="S1">
            <v>794070</v>
          </cell>
          <cell r="U1" t="str">
            <v>Febrero</v>
          </cell>
          <cell r="V1">
            <v>232883.26959006907</v>
          </cell>
        </row>
        <row r="2">
          <cell r="A2" t="str">
            <v>Pagare Indizado al Tipo de Cambio</v>
          </cell>
          <cell r="O2" t="str">
            <v>Costo</v>
          </cell>
          <cell r="P2">
            <v>-880657.52630000003</v>
          </cell>
          <cell r="R2" t="str">
            <v>Hoy</v>
          </cell>
          <cell r="S2" t="e">
            <v>#REF!</v>
          </cell>
          <cell r="U2" t="str">
            <v>Marzo</v>
          </cell>
          <cell r="V2" t="e">
            <v>#REF!</v>
          </cell>
        </row>
        <row r="3">
          <cell r="O3" t="str">
            <v>Valuacion</v>
          </cell>
          <cell r="P3" t="e">
            <v>#REF!</v>
          </cell>
          <cell r="S3" t="e">
            <v>#REF!</v>
          </cell>
          <cell r="V3" t="e">
            <v>#REF!</v>
          </cell>
          <cell r="AH3" t="str">
            <v>SIGMA</v>
          </cell>
          <cell r="AI3">
            <v>1</v>
          </cell>
        </row>
        <row r="4">
          <cell r="C4" t="str">
            <v>Fecha</v>
          </cell>
          <cell r="D4">
            <v>36245</v>
          </cell>
          <cell r="P4" t="e">
            <v>#REF!</v>
          </cell>
          <cell r="AH4" t="str">
            <v>SENSIBILIDADES</v>
          </cell>
        </row>
        <row r="5">
          <cell r="Q5" t="str">
            <v>Opción</v>
          </cell>
          <cell r="W5" t="str">
            <v>SENSIBILIDADES</v>
          </cell>
          <cell r="AH5" t="str">
            <v>SPOT -3 SIGMA</v>
          </cell>
          <cell r="AI5" t="str">
            <v>SPOT -2 SIGMA</v>
          </cell>
          <cell r="AJ5" t="str">
            <v>SPOT -1 SIGMA</v>
          </cell>
          <cell r="AK5" t="str">
            <v>Prima pagare</v>
          </cell>
        </row>
        <row r="6">
          <cell r="A6" t="str">
            <v>Inicio</v>
          </cell>
          <cell r="B6" t="str">
            <v>Liquidación  Pagare</v>
          </cell>
          <cell r="C6" t="str">
            <v>Pricing Opción</v>
          </cell>
          <cell r="D6" t="str">
            <v>Vencimiento</v>
          </cell>
          <cell r="E6" t="str">
            <v>Tipo</v>
          </cell>
          <cell r="F6" t="str">
            <v>Sucursal</v>
          </cell>
          <cell r="G6" t="str">
            <v>Comisión Sucursal</v>
          </cell>
          <cell r="H6" t="str">
            <v>Cliente</v>
          </cell>
          <cell r="I6" t="str">
            <v>Fix</v>
          </cell>
          <cell r="J6" t="str">
            <v>Strike Call</v>
          </cell>
          <cell r="K6" t="str">
            <v>Monto Opción</v>
          </cell>
          <cell r="L6" t="str">
            <v>Prima</v>
          </cell>
          <cell r="M6" t="str">
            <v>Prima MXP</v>
          </cell>
          <cell r="N6" t="str">
            <v>Volat</v>
          </cell>
          <cell r="O6" t="str">
            <v>Plazo a Vencimiento</v>
          </cell>
          <cell r="Q6" t="str">
            <v>Plazo  por vencer</v>
          </cell>
          <cell r="R6" t="str">
            <v>Tasa USD al plazo</v>
          </cell>
          <cell r="S6" t="str">
            <v>Vola al plazo</v>
          </cell>
          <cell r="T6" t="str">
            <v>Tasa MXP al plazo</v>
          </cell>
          <cell r="U6" t="str">
            <v>FIX</v>
          </cell>
          <cell r="V6" t="str">
            <v>Delta USD</v>
          </cell>
          <cell r="W6" t="str">
            <v>GAMMA</v>
          </cell>
          <cell r="X6" t="str">
            <v>RHO</v>
          </cell>
          <cell r="Y6" t="str">
            <v>Theta</v>
          </cell>
          <cell r="Z6" t="str">
            <v>THETA</v>
          </cell>
          <cell r="AA6" t="str">
            <v>VEGA</v>
          </cell>
          <cell r="AB6" t="str">
            <v>DELTA</v>
          </cell>
          <cell r="AC6" t="str">
            <v>BANDA</v>
          </cell>
          <cell r="AE6" t="str">
            <v>Tasa MXP al plazo</v>
          </cell>
          <cell r="AF6" t="str">
            <v>Vola al plazo</v>
          </cell>
          <cell r="AH6">
            <v>6.5912000000000006</v>
          </cell>
          <cell r="AI6">
            <v>7.5912000000000006</v>
          </cell>
          <cell r="AJ6">
            <v>8.5912000000000006</v>
          </cell>
          <cell r="AK6">
            <v>9.5912000000000006</v>
          </cell>
        </row>
        <row r="7">
          <cell r="T7" t="str">
            <v>FIX</v>
          </cell>
          <cell r="U7">
            <v>9.5953999999999997</v>
          </cell>
          <cell r="W7">
            <v>0.01</v>
          </cell>
          <cell r="X7">
            <v>0.01</v>
          </cell>
          <cell r="AA7">
            <v>0.01</v>
          </cell>
          <cell r="AB7">
            <v>0.01</v>
          </cell>
        </row>
        <row r="8">
          <cell r="T8" t="str">
            <v>TC. VAL</v>
          </cell>
          <cell r="U8">
            <v>9.5912000000000006</v>
          </cell>
          <cell r="AH8" t="e">
            <v>#REF!</v>
          </cell>
          <cell r="AI8" t="e">
            <v>#REF!</v>
          </cell>
          <cell r="AJ8" t="e">
            <v>#REF!</v>
          </cell>
          <cell r="AK8" t="e">
            <v>#REF!</v>
          </cell>
        </row>
        <row r="9">
          <cell r="A9" t="str">
            <v xml:space="preserve"> </v>
          </cell>
          <cell r="K9">
            <v>0</v>
          </cell>
          <cell r="M9">
            <v>-880657.52630000003</v>
          </cell>
          <cell r="V9" t="e">
            <v>#REF!</v>
          </cell>
          <cell r="W9" t="e">
            <v>#REF!</v>
          </cell>
          <cell r="X9" t="e">
            <v>#REF!</v>
          </cell>
          <cell r="Y9" t="e">
            <v>#REF!</v>
          </cell>
          <cell r="Z9" t="e">
            <v>#REF!</v>
          </cell>
          <cell r="AA9" t="e">
            <v>#REF!</v>
          </cell>
          <cell r="AB9" t="e">
            <v>#REF!</v>
          </cell>
        </row>
        <row r="10">
          <cell r="A10" t="str">
            <v>Inicio</v>
          </cell>
          <cell r="B10" t="str">
            <v>Liquidación  Pagare</v>
          </cell>
          <cell r="C10" t="str">
            <v>Pricing Opción</v>
          </cell>
          <cell r="D10" t="str">
            <v>Vencimiento</v>
          </cell>
          <cell r="E10" t="str">
            <v>Tipo</v>
          </cell>
          <cell r="F10" t="str">
            <v>Sucursal</v>
          </cell>
          <cell r="G10" t="str">
            <v>Comisión Sucursal</v>
          </cell>
          <cell r="H10" t="str">
            <v>Cliente</v>
          </cell>
          <cell r="I10" t="str">
            <v>Fix</v>
          </cell>
          <cell r="J10" t="str">
            <v>Strike Call</v>
          </cell>
          <cell r="K10" t="str">
            <v>Monto Opción</v>
          </cell>
          <cell r="L10" t="str">
            <v>Prima</v>
          </cell>
          <cell r="M10" t="str">
            <v>Prima MXP</v>
          </cell>
          <cell r="O10" t="str">
            <v>Plazo</v>
          </cell>
          <cell r="Q10" t="str">
            <v>Plazo  por vencer</v>
          </cell>
          <cell r="R10" t="str">
            <v>Tasa USD al plazo</v>
          </cell>
          <cell r="S10" t="str">
            <v>Vola al plazo</v>
          </cell>
          <cell r="T10" t="str">
            <v>Tasa MXP al plazo</v>
          </cell>
          <cell r="U10" t="str">
            <v>FIX</v>
          </cell>
          <cell r="V10" t="str">
            <v>Delta USD</v>
          </cell>
          <cell r="W10" t="str">
            <v>GAMMA</v>
          </cell>
          <cell r="X10" t="str">
            <v>RHO</v>
          </cell>
          <cell r="Y10" t="str">
            <v>Theta</v>
          </cell>
          <cell r="Z10" t="str">
            <v>THETA</v>
          </cell>
          <cell r="AA10" t="str">
            <v>VEGA</v>
          </cell>
          <cell r="AB10" t="str">
            <v>DELTA</v>
          </cell>
          <cell r="AC10" t="str">
            <v>BANDA</v>
          </cell>
        </row>
        <row r="11">
          <cell r="A11">
            <v>36201</v>
          </cell>
          <cell r="B11">
            <v>36203</v>
          </cell>
          <cell r="C11">
            <v>36262</v>
          </cell>
          <cell r="D11">
            <v>36264</v>
          </cell>
          <cell r="E11" t="str">
            <v>PUT</v>
          </cell>
          <cell r="F11" t="str">
            <v>HERMOSILLO</v>
          </cell>
          <cell r="G11">
            <v>0.03</v>
          </cell>
          <cell r="H11" t="str">
            <v>BACHOCO</v>
          </cell>
          <cell r="I11">
            <v>10.2783</v>
          </cell>
          <cell r="J11">
            <v>10.065</v>
          </cell>
          <cell r="K11">
            <v>-5084627.75</v>
          </cell>
          <cell r="L11">
            <v>5.3699999999999998E-2</v>
          </cell>
          <cell r="M11">
            <v>-273044.510175</v>
          </cell>
          <cell r="O11">
            <v>61</v>
          </cell>
          <cell r="Q11">
            <v>17</v>
          </cell>
          <cell r="R11">
            <v>4.9987004860912232E-2</v>
          </cell>
          <cell r="S11">
            <v>9.9847771366298244E-2</v>
          </cell>
          <cell r="T11">
            <v>0.24606569425564087</v>
          </cell>
          <cell r="U11">
            <v>9.5912000000000006</v>
          </cell>
          <cell r="V11" t="e">
            <v>#REF!</v>
          </cell>
          <cell r="W11" t="e">
            <v>#REF!</v>
          </cell>
          <cell r="X11" t="e">
            <v>#REF!</v>
          </cell>
          <cell r="Y11" t="e">
            <v>#REF!</v>
          </cell>
          <cell r="Z11" t="e">
            <v>#REF!</v>
          </cell>
          <cell r="AA11" t="e">
            <v>#REF!</v>
          </cell>
          <cell r="AB11" t="e">
            <v>#REF!</v>
          </cell>
          <cell r="AC11">
            <v>3</v>
          </cell>
          <cell r="AE11">
            <v>0.21947396070754371</v>
          </cell>
          <cell r="AF11">
            <v>0.10109394886875854</v>
          </cell>
          <cell r="AH11" t="e">
            <v>#REF!</v>
          </cell>
          <cell r="AI11" t="e">
            <v>#REF!</v>
          </cell>
          <cell r="AJ11" t="e">
            <v>#REF!</v>
          </cell>
          <cell r="AK11" t="e">
            <v>#REF!</v>
          </cell>
        </row>
        <row r="12">
          <cell r="A12">
            <v>36201</v>
          </cell>
          <cell r="B12">
            <v>36203</v>
          </cell>
          <cell r="C12">
            <v>36262</v>
          </cell>
          <cell r="D12">
            <v>36264</v>
          </cell>
          <cell r="E12" t="str">
            <v>CALL</v>
          </cell>
          <cell r="F12" t="str">
            <v>HERMOSILLO</v>
          </cell>
          <cell r="G12">
            <v>5.3499999999999999E-2</v>
          </cell>
          <cell r="H12" t="str">
            <v>BACHOCO</v>
          </cell>
          <cell r="I12">
            <v>10.2783</v>
          </cell>
          <cell r="J12">
            <v>10.065</v>
          </cell>
          <cell r="K12">
            <v>-5084627.75</v>
          </cell>
          <cell r="L12">
            <v>0.48409999999999997</v>
          </cell>
          <cell r="M12">
            <v>-2461468.2937749997</v>
          </cell>
          <cell r="O12">
            <v>61</v>
          </cell>
          <cell r="Q12">
            <v>17</v>
          </cell>
          <cell r="R12">
            <v>4.9987004860912232E-2</v>
          </cell>
          <cell r="S12">
            <v>9.9847771366298244E-2</v>
          </cell>
          <cell r="T12">
            <v>0.24606569425564087</v>
          </cell>
          <cell r="U12">
            <v>9.5912000000000006</v>
          </cell>
          <cell r="V12" t="e">
            <v>#REF!</v>
          </cell>
          <cell r="W12" t="e">
            <v>#REF!</v>
          </cell>
          <cell r="X12" t="e">
            <v>#REF!</v>
          </cell>
          <cell r="Y12" t="e">
            <v>#REF!</v>
          </cell>
          <cell r="Z12" t="e">
            <v>#REF!</v>
          </cell>
          <cell r="AA12" t="e">
            <v>#REF!</v>
          </cell>
          <cell r="AB12" t="e">
            <v>#REF!</v>
          </cell>
          <cell r="AC12">
            <v>3</v>
          </cell>
          <cell r="AE12">
            <v>0.21947396070754371</v>
          </cell>
          <cell r="AF12">
            <v>0.10109394886875854</v>
          </cell>
          <cell r="AH12" t="e">
            <v>#REF!</v>
          </cell>
          <cell r="AI12" t="e">
            <v>#REF!</v>
          </cell>
          <cell r="AJ12" t="e">
            <v>#REF!</v>
          </cell>
          <cell r="AK12" t="e">
            <v>#REF!</v>
          </cell>
        </row>
        <row r="13">
          <cell r="A13">
            <v>36201</v>
          </cell>
          <cell r="B13">
            <v>36203</v>
          </cell>
          <cell r="C13">
            <v>36262</v>
          </cell>
          <cell r="D13">
            <v>36264</v>
          </cell>
          <cell r="E13" t="str">
            <v>PUT</v>
          </cell>
          <cell r="F13" t="str">
            <v>HERMOSILLO</v>
          </cell>
          <cell r="G13">
            <v>0.03</v>
          </cell>
          <cell r="H13" t="str">
            <v>BACHOCO</v>
          </cell>
          <cell r="I13">
            <v>10.2783</v>
          </cell>
          <cell r="J13">
            <v>10.0549</v>
          </cell>
          <cell r="K13">
            <v>5084627.75</v>
          </cell>
          <cell r="L13">
            <v>5.1900000000000002E-2</v>
          </cell>
          <cell r="M13">
            <v>263892.18022500002</v>
          </cell>
          <cell r="O13">
            <v>61</v>
          </cell>
          <cell r="Q13">
            <v>17</v>
          </cell>
          <cell r="R13">
            <v>4.9987004860912232E-2</v>
          </cell>
          <cell r="S13">
            <v>9.9847771366298244E-2</v>
          </cell>
          <cell r="T13">
            <v>0.24606569425564087</v>
          </cell>
          <cell r="U13">
            <v>9.5912000000000006</v>
          </cell>
          <cell r="V13" t="e">
            <v>#REF!</v>
          </cell>
          <cell r="W13" t="e">
            <v>#REF!</v>
          </cell>
          <cell r="X13" t="e">
            <v>#REF!</v>
          </cell>
          <cell r="Y13" t="e">
            <v>#REF!</v>
          </cell>
          <cell r="Z13" t="e">
            <v>#REF!</v>
          </cell>
          <cell r="AA13" t="e">
            <v>#REF!</v>
          </cell>
          <cell r="AB13" t="e">
            <v>#REF!</v>
          </cell>
          <cell r="AC13">
            <v>3</v>
          </cell>
          <cell r="AE13">
            <v>0.21947396070754371</v>
          </cell>
          <cell r="AF13">
            <v>0.10109394886875854</v>
          </cell>
          <cell r="AH13" t="e">
            <v>#REF!</v>
          </cell>
          <cell r="AI13" t="e">
            <v>#REF!</v>
          </cell>
          <cell r="AJ13" t="e">
            <v>#REF!</v>
          </cell>
          <cell r="AK13" t="e">
            <v>#REF!</v>
          </cell>
        </row>
        <row r="14">
          <cell r="A14">
            <v>36201</v>
          </cell>
          <cell r="B14">
            <v>36203</v>
          </cell>
          <cell r="C14">
            <v>36262</v>
          </cell>
          <cell r="D14">
            <v>36264</v>
          </cell>
          <cell r="E14" t="str">
            <v>CALL</v>
          </cell>
          <cell r="F14" t="str">
            <v>HERMOSILLO</v>
          </cell>
          <cell r="G14">
            <v>0.03</v>
          </cell>
          <cell r="H14" t="str">
            <v>BACHOCO</v>
          </cell>
          <cell r="I14">
            <v>10.2783</v>
          </cell>
          <cell r="J14">
            <v>10.3468</v>
          </cell>
          <cell r="K14">
            <v>5084627.75</v>
          </cell>
          <cell r="L14">
            <v>0.31269999999999998</v>
          </cell>
          <cell r="M14">
            <v>1589963.0974249998</v>
          </cell>
          <cell r="O14">
            <v>61</v>
          </cell>
          <cell r="Q14">
            <v>17</v>
          </cell>
          <cell r="R14">
            <v>4.9987004860912232E-2</v>
          </cell>
          <cell r="S14">
            <v>9.9847771366298244E-2</v>
          </cell>
          <cell r="T14">
            <v>0.24606569425564087</v>
          </cell>
          <cell r="U14">
            <v>9.5912000000000006</v>
          </cell>
          <cell r="V14" t="e">
            <v>#REF!</v>
          </cell>
          <cell r="W14" t="e">
            <v>#REF!</v>
          </cell>
          <cell r="X14" t="e">
            <v>#REF!</v>
          </cell>
          <cell r="Y14" t="e">
            <v>#REF!</v>
          </cell>
          <cell r="Z14" t="e">
            <v>#REF!</v>
          </cell>
          <cell r="AA14" t="e">
            <v>#REF!</v>
          </cell>
          <cell r="AB14" t="e">
            <v>#REF!</v>
          </cell>
          <cell r="AC14">
            <v>3</v>
          </cell>
          <cell r="AE14">
            <v>0.21947396070754371</v>
          </cell>
          <cell r="AF14">
            <v>0.10109394886875854</v>
          </cell>
          <cell r="AH14" t="e">
            <v>#REF!</v>
          </cell>
          <cell r="AI14" t="e">
            <v>#REF!</v>
          </cell>
          <cell r="AJ14" t="e">
            <v>#REF!</v>
          </cell>
          <cell r="AK14" t="e">
            <v>#REF!</v>
          </cell>
        </row>
      </sheetData>
      <sheetData sheetId="11" refreshError="1">
        <row r="1">
          <cell r="R1" t="str">
            <v>Ayer</v>
          </cell>
          <cell r="S1">
            <v>10831970</v>
          </cell>
          <cell r="U1" t="str">
            <v>Febrero</v>
          </cell>
          <cell r="V1">
            <v>1094484.572250478</v>
          </cell>
        </row>
        <row r="2">
          <cell r="A2" t="str">
            <v>Pagare Indizado al Tipo de Cambio</v>
          </cell>
          <cell r="O2" t="str">
            <v>Costo</v>
          </cell>
          <cell r="P2">
            <v>-15550138.61337007</v>
          </cell>
          <cell r="R2" t="str">
            <v>Hoy</v>
          </cell>
          <cell r="S2" t="e">
            <v>#REF!</v>
          </cell>
          <cell r="U2" t="str">
            <v>Marzo</v>
          </cell>
          <cell r="V2" t="e">
            <v>#REF!</v>
          </cell>
        </row>
        <row r="3">
          <cell r="O3" t="str">
            <v>Valuacion</v>
          </cell>
          <cell r="P3" t="e">
            <v>#REF!</v>
          </cell>
          <cell r="S3" t="e">
            <v>#REF!</v>
          </cell>
          <cell r="V3" t="e">
            <v>#REF!</v>
          </cell>
          <cell r="AH3" t="str">
            <v>SIGMA</v>
          </cell>
          <cell r="AI3">
            <v>0.01</v>
          </cell>
        </row>
        <row r="4">
          <cell r="C4" t="str">
            <v>Fecha</v>
          </cell>
          <cell r="D4">
            <v>36245</v>
          </cell>
          <cell r="P4" t="e">
            <v>#REF!</v>
          </cell>
          <cell r="AH4" t="str">
            <v>SENSIBILIDADES</v>
          </cell>
        </row>
        <row r="5">
          <cell r="Q5" t="str">
            <v>Opción</v>
          </cell>
          <cell r="W5" t="str">
            <v>SENSIBILIDADES</v>
          </cell>
          <cell r="AE5" t="str">
            <v>VALUACION</v>
          </cell>
          <cell r="AH5" t="str">
            <v>SPOT -3 SIGMA</v>
          </cell>
          <cell r="AI5" t="str">
            <v>SPOT -2 SIGMA</v>
          </cell>
          <cell r="AJ5" t="str">
            <v>SPOT -1 SIGMA</v>
          </cell>
          <cell r="AK5" t="str">
            <v>Prima pagare</v>
          </cell>
        </row>
        <row r="6">
          <cell r="A6" t="str">
            <v>Inicio</v>
          </cell>
          <cell r="B6" t="str">
            <v>Liquidación  Pagare</v>
          </cell>
          <cell r="C6" t="str">
            <v>Pricing Opción</v>
          </cell>
          <cell r="D6" t="str">
            <v>Vencimiento</v>
          </cell>
          <cell r="E6" t="str">
            <v>Tipo</v>
          </cell>
          <cell r="F6" t="str">
            <v>Sucursal</v>
          </cell>
          <cell r="G6" t="str">
            <v>Comisión Sucursal</v>
          </cell>
          <cell r="H6" t="str">
            <v>Cliente</v>
          </cell>
          <cell r="J6" t="str">
            <v>Strike Call</v>
          </cell>
          <cell r="K6" t="str">
            <v>Monto Opción</v>
          </cell>
          <cell r="L6" t="str">
            <v>Prima</v>
          </cell>
          <cell r="M6" t="str">
            <v>Prima MXP</v>
          </cell>
          <cell r="N6" t="str">
            <v>Volat</v>
          </cell>
          <cell r="O6" t="str">
            <v>Plazo a Vencimiento</v>
          </cell>
          <cell r="Q6" t="str">
            <v>Plazo  por vencer</v>
          </cell>
          <cell r="R6" t="str">
            <v>Tasa USD al plazo</v>
          </cell>
          <cell r="S6" t="str">
            <v>Vola al plazo</v>
          </cell>
          <cell r="T6" t="str">
            <v>Tasa MXP al plazo</v>
          </cell>
          <cell r="U6" t="str">
            <v>FIX</v>
          </cell>
          <cell r="V6" t="str">
            <v>Delta USD</v>
          </cell>
          <cell r="W6" t="str">
            <v>GAMMA</v>
          </cell>
          <cell r="X6" t="str">
            <v>RHO</v>
          </cell>
          <cell r="Y6" t="str">
            <v>Theta</v>
          </cell>
          <cell r="Z6" t="str">
            <v>THETA</v>
          </cell>
          <cell r="AA6" t="str">
            <v>VEGA</v>
          </cell>
          <cell r="AB6" t="str">
            <v>DELTA</v>
          </cell>
          <cell r="AC6" t="str">
            <v>BANDA</v>
          </cell>
          <cell r="AE6" t="str">
            <v>Tasa MXP al plazo</v>
          </cell>
          <cell r="AF6" t="str">
            <v>Vola al plazo</v>
          </cell>
          <cell r="AH6">
            <v>6.5912000000000006</v>
          </cell>
          <cell r="AI6">
            <v>7.5912000000000006</v>
          </cell>
          <cell r="AJ6">
            <v>8.5912000000000006</v>
          </cell>
          <cell r="AK6">
            <v>9.5912000000000006</v>
          </cell>
        </row>
        <row r="7">
          <cell r="T7" t="str">
            <v>FIX</v>
          </cell>
          <cell r="U7">
            <v>9.5953999999999997</v>
          </cell>
          <cell r="W7">
            <v>0.01</v>
          </cell>
          <cell r="X7">
            <v>0.01</v>
          </cell>
          <cell r="AA7">
            <v>0.01</v>
          </cell>
          <cell r="AB7">
            <v>0.01</v>
          </cell>
        </row>
        <row r="8">
          <cell r="T8" t="str">
            <v>TC. VAL</v>
          </cell>
          <cell r="U8">
            <v>9.5912000000000006</v>
          </cell>
          <cell r="AH8" t="e">
            <v>#REF!</v>
          </cell>
          <cell r="AI8" t="e">
            <v>#REF!</v>
          </cell>
          <cell r="AJ8" t="e">
            <v>#REF!</v>
          </cell>
          <cell r="AK8" t="e">
            <v>#REF!</v>
          </cell>
        </row>
        <row r="9">
          <cell r="A9" t="str">
            <v xml:space="preserve"> </v>
          </cell>
          <cell r="K9">
            <v>0</v>
          </cell>
          <cell r="M9">
            <v>-15550138.61337007</v>
          </cell>
          <cell r="V9" t="e">
            <v>#REF!</v>
          </cell>
          <cell r="W9" t="e">
            <v>#REF!</v>
          </cell>
          <cell r="X9" t="e">
            <v>#REF!</v>
          </cell>
          <cell r="Y9" t="e">
            <v>#REF!</v>
          </cell>
          <cell r="Z9" t="e">
            <v>#REF!</v>
          </cell>
          <cell r="AA9" t="e">
            <v>#REF!</v>
          </cell>
          <cell r="AB9" t="e">
            <v>#REF!</v>
          </cell>
        </row>
        <row r="10">
          <cell r="A10" t="str">
            <v>Inicio</v>
          </cell>
          <cell r="B10" t="str">
            <v>Liquidación  Pagare</v>
          </cell>
          <cell r="C10" t="str">
            <v>Pricing Opción</v>
          </cell>
          <cell r="D10" t="str">
            <v>Vencimiento</v>
          </cell>
          <cell r="E10" t="str">
            <v>Tipo</v>
          </cell>
          <cell r="F10" t="str">
            <v>Sucursal</v>
          </cell>
          <cell r="G10" t="str">
            <v>Comisión Sucursal</v>
          </cell>
          <cell r="H10" t="str">
            <v>Cliente</v>
          </cell>
          <cell r="J10" t="str">
            <v>Strike Call</v>
          </cell>
          <cell r="K10" t="str">
            <v>Monto Opción</v>
          </cell>
          <cell r="L10" t="str">
            <v>Prima</v>
          </cell>
          <cell r="M10" t="str">
            <v>Prima MXP</v>
          </cell>
          <cell r="O10" t="str">
            <v>Plazo</v>
          </cell>
          <cell r="Q10" t="str">
            <v>Plazo  por vencer</v>
          </cell>
          <cell r="R10" t="str">
            <v>Tasa USD al plazo</v>
          </cell>
          <cell r="S10" t="str">
            <v>Vola al plazo</v>
          </cell>
          <cell r="T10" t="str">
            <v>Tasa MXP al plazo</v>
          </cell>
          <cell r="U10" t="str">
            <v>FIX</v>
          </cell>
          <cell r="V10" t="str">
            <v>Delta USD</v>
          </cell>
          <cell r="W10" t="str">
            <v>GAMMA</v>
          </cell>
          <cell r="X10" t="str">
            <v>RHO</v>
          </cell>
          <cell r="Y10" t="str">
            <v>Theta</v>
          </cell>
          <cell r="Z10" t="str">
            <v>THETA</v>
          </cell>
          <cell r="AA10" t="str">
            <v>VEGA</v>
          </cell>
          <cell r="AB10" t="str">
            <v>DELTA</v>
          </cell>
          <cell r="AC10" t="str">
            <v>BANDA</v>
          </cell>
        </row>
        <row r="11">
          <cell r="A11">
            <v>36216</v>
          </cell>
          <cell r="B11">
            <v>36220</v>
          </cell>
          <cell r="C11">
            <v>36248</v>
          </cell>
          <cell r="D11">
            <v>36250</v>
          </cell>
          <cell r="E11" t="str">
            <v>CALL</v>
          </cell>
          <cell r="H11" t="str">
            <v>CD FIX</v>
          </cell>
          <cell r="J11">
            <v>9.99</v>
          </cell>
          <cell r="K11">
            <v>-16705260.6</v>
          </cell>
          <cell r="L11">
            <v>0.28509299999999999</v>
          </cell>
          <cell r="M11">
            <v>-4762552.8602358</v>
          </cell>
          <cell r="O11">
            <v>32</v>
          </cell>
          <cell r="Q11">
            <v>3</v>
          </cell>
          <cell r="R11">
            <v>4.9987004860921759E-2</v>
          </cell>
          <cell r="S11">
            <v>9.965447221158108E-2</v>
          </cell>
          <cell r="T11">
            <v>0.24606569425563773</v>
          </cell>
          <cell r="U11">
            <v>9.5912000000000006</v>
          </cell>
          <cell r="V11" t="e">
            <v>#REF!</v>
          </cell>
          <cell r="W11" t="e">
            <v>#REF!</v>
          </cell>
          <cell r="X11" t="e">
            <v>#REF!</v>
          </cell>
          <cell r="Y11" t="e">
            <v>#REF!</v>
          </cell>
          <cell r="Z11" t="e">
            <v>#REF!</v>
          </cell>
          <cell r="AA11" t="e">
            <v>#REF!</v>
          </cell>
          <cell r="AB11" t="e">
            <v>#REF!</v>
          </cell>
          <cell r="AC11">
            <v>2</v>
          </cell>
          <cell r="AE11">
            <v>0.21947396070754874</v>
          </cell>
          <cell r="AF11">
            <v>0.10089580161852574</v>
          </cell>
          <cell r="AH11" t="e">
            <v>#REF!</v>
          </cell>
          <cell r="AI11" t="e">
            <v>#REF!</v>
          </cell>
          <cell r="AJ11" t="e">
            <v>#REF!</v>
          </cell>
          <cell r="AK11" t="e">
            <v>#REF!</v>
          </cell>
        </row>
        <row r="12">
          <cell r="A12">
            <v>36216</v>
          </cell>
          <cell r="B12">
            <v>36220</v>
          </cell>
          <cell r="C12">
            <v>36248</v>
          </cell>
          <cell r="D12">
            <v>36250</v>
          </cell>
          <cell r="E12" t="str">
            <v>CALL</v>
          </cell>
          <cell r="H12" t="str">
            <v>CD FIX</v>
          </cell>
          <cell r="J12">
            <v>10.039999999999999</v>
          </cell>
          <cell r="K12">
            <v>16705260.6</v>
          </cell>
          <cell r="L12">
            <v>0.24635399999999999</v>
          </cell>
          <cell r="M12">
            <v>4115407.7698523998</v>
          </cell>
          <cell r="O12">
            <v>32</v>
          </cell>
          <cell r="Q12">
            <v>3</v>
          </cell>
          <cell r="R12">
            <v>4.9987004860921759E-2</v>
          </cell>
          <cell r="S12">
            <v>9.965447221158108E-2</v>
          </cell>
          <cell r="T12">
            <v>0.24606569425563773</v>
          </cell>
          <cell r="U12">
            <v>9.5912000000000006</v>
          </cell>
          <cell r="V12" t="e">
            <v>#REF!</v>
          </cell>
          <cell r="W12" t="e">
            <v>#REF!</v>
          </cell>
          <cell r="X12" t="e">
            <v>#REF!</v>
          </cell>
          <cell r="Y12" t="e">
            <v>#REF!</v>
          </cell>
          <cell r="Z12" t="e">
            <v>#REF!</v>
          </cell>
          <cell r="AA12" t="e">
            <v>#REF!</v>
          </cell>
          <cell r="AB12" t="e">
            <v>#REF!</v>
          </cell>
          <cell r="AC12">
            <v>2</v>
          </cell>
          <cell r="AE12">
            <v>0.21947396070754874</v>
          </cell>
          <cell r="AF12">
            <v>0.10089580161852574</v>
          </cell>
          <cell r="AH12" t="e">
            <v>#REF!</v>
          </cell>
          <cell r="AI12" t="e">
            <v>#REF!</v>
          </cell>
          <cell r="AJ12" t="e">
            <v>#REF!</v>
          </cell>
          <cell r="AK12" t="e">
            <v>#REF!</v>
          </cell>
        </row>
        <row r="13">
          <cell r="A13">
            <v>36220</v>
          </cell>
          <cell r="B13">
            <v>36222</v>
          </cell>
          <cell r="C13">
            <v>36255</v>
          </cell>
          <cell r="D13">
            <v>36257</v>
          </cell>
          <cell r="E13" t="str">
            <v>CALL</v>
          </cell>
          <cell r="H13" t="str">
            <v>CD FIX</v>
          </cell>
          <cell r="J13">
            <v>9.9350000000000005</v>
          </cell>
          <cell r="K13">
            <v>-1195373.3400000001</v>
          </cell>
          <cell r="L13">
            <v>0.270206</v>
          </cell>
          <cell r="M13">
            <v>-322997.04870804003</v>
          </cell>
          <cell r="O13">
            <v>35</v>
          </cell>
          <cell r="Q13">
            <v>10</v>
          </cell>
          <cell r="R13">
            <v>4.9987004860914348E-2</v>
          </cell>
          <cell r="S13">
            <v>9.9751059373670792E-2</v>
          </cell>
          <cell r="T13">
            <v>0.24606569425564218</v>
          </cell>
          <cell r="U13">
            <v>9.5912000000000006</v>
          </cell>
          <cell r="V13" t="e">
            <v>#REF!</v>
          </cell>
          <cell r="W13" t="e">
            <v>#REF!</v>
          </cell>
          <cell r="X13" t="e">
            <v>#REF!</v>
          </cell>
          <cell r="Y13" t="e">
            <v>#REF!</v>
          </cell>
          <cell r="Z13" t="e">
            <v>#REF!</v>
          </cell>
          <cell r="AA13" t="e">
            <v>#REF!</v>
          </cell>
          <cell r="AB13" t="e">
            <v>#REF!</v>
          </cell>
          <cell r="AC13">
            <v>3</v>
          </cell>
          <cell r="AE13">
            <v>0.21947396070754402</v>
          </cell>
          <cell r="AF13">
            <v>0.10099481046613956</v>
          </cell>
          <cell r="AH13" t="e">
            <v>#REF!</v>
          </cell>
          <cell r="AI13" t="e">
            <v>#REF!</v>
          </cell>
          <cell r="AJ13" t="e">
            <v>#REF!</v>
          </cell>
          <cell r="AK13" t="e">
            <v>#REF!</v>
          </cell>
        </row>
        <row r="14">
          <cell r="A14">
            <v>36220</v>
          </cell>
          <cell r="B14">
            <v>36222</v>
          </cell>
          <cell r="C14">
            <v>36255</v>
          </cell>
          <cell r="D14">
            <v>36257</v>
          </cell>
          <cell r="E14" t="str">
            <v>CALL</v>
          </cell>
          <cell r="H14" t="str">
            <v>CD FIX</v>
          </cell>
          <cell r="J14">
            <v>10.2331</v>
          </cell>
          <cell r="K14">
            <v>1195373.3400000001</v>
          </cell>
          <cell r="L14">
            <v>9.2985999999999999E-2</v>
          </cell>
          <cell r="M14">
            <v>111152.98539324</v>
          </cell>
          <cell r="O14">
            <v>35</v>
          </cell>
          <cell r="Q14">
            <v>10</v>
          </cell>
          <cell r="R14">
            <v>4.9987004860914348E-2</v>
          </cell>
          <cell r="S14">
            <v>9.9751059373670792E-2</v>
          </cell>
          <cell r="T14">
            <v>0.24606569425564218</v>
          </cell>
          <cell r="U14">
            <v>9.5912000000000006</v>
          </cell>
          <cell r="V14" t="e">
            <v>#REF!</v>
          </cell>
          <cell r="W14" t="e">
            <v>#REF!</v>
          </cell>
          <cell r="X14" t="e">
            <v>#REF!</v>
          </cell>
          <cell r="Y14" t="e">
            <v>#REF!</v>
          </cell>
          <cell r="Z14" t="e">
            <v>#REF!</v>
          </cell>
          <cell r="AA14" t="e">
            <v>#REF!</v>
          </cell>
          <cell r="AB14" t="e">
            <v>#REF!</v>
          </cell>
          <cell r="AC14">
            <v>3</v>
          </cell>
          <cell r="AE14">
            <v>0.21947396070754402</v>
          </cell>
          <cell r="AF14">
            <v>0.10099481046613956</v>
          </cell>
          <cell r="AH14" t="e">
            <v>#REF!</v>
          </cell>
          <cell r="AI14" t="e">
            <v>#REF!</v>
          </cell>
          <cell r="AJ14" t="e">
            <v>#REF!</v>
          </cell>
          <cell r="AK14" t="e">
            <v>#REF!</v>
          </cell>
        </row>
        <row r="15">
          <cell r="A15">
            <v>36223</v>
          </cell>
          <cell r="B15">
            <v>36227</v>
          </cell>
          <cell r="C15">
            <v>36255</v>
          </cell>
          <cell r="D15">
            <v>36257</v>
          </cell>
          <cell r="E15" t="str">
            <v>CALL</v>
          </cell>
          <cell r="H15" t="str">
            <v>CD FIX</v>
          </cell>
          <cell r="J15">
            <v>9.94</v>
          </cell>
          <cell r="K15">
            <v>-14121764.34</v>
          </cell>
          <cell r="L15">
            <v>0.26963799999999999</v>
          </cell>
          <cell r="M15">
            <v>-3807764.2931089196</v>
          </cell>
          <cell r="O15">
            <v>32</v>
          </cell>
          <cell r="Q15">
            <v>10</v>
          </cell>
          <cell r="R15">
            <v>4.9987004860914348E-2</v>
          </cell>
          <cell r="S15">
            <v>9.9751059373670792E-2</v>
          </cell>
          <cell r="T15">
            <v>0.24606569425564218</v>
          </cell>
          <cell r="U15">
            <v>9.5912000000000006</v>
          </cell>
          <cell r="V15" t="e">
            <v>#REF!</v>
          </cell>
          <cell r="W15" t="e">
            <v>#REF!</v>
          </cell>
          <cell r="X15" t="e">
            <v>#REF!</v>
          </cell>
          <cell r="Y15" t="e">
            <v>#REF!</v>
          </cell>
          <cell r="Z15" t="e">
            <v>#REF!</v>
          </cell>
          <cell r="AA15" t="e">
            <v>#REF!</v>
          </cell>
          <cell r="AB15" t="e">
            <v>#REF!</v>
          </cell>
          <cell r="AC15">
            <v>3</v>
          </cell>
          <cell r="AE15">
            <v>0.21947396070754402</v>
          </cell>
          <cell r="AF15">
            <v>0.10099481046613956</v>
          </cell>
          <cell r="AH15" t="e">
            <v>#REF!</v>
          </cell>
          <cell r="AI15" t="e">
            <v>#REF!</v>
          </cell>
          <cell r="AJ15" t="e">
            <v>#REF!</v>
          </cell>
          <cell r="AK15" t="e">
            <v>#REF!</v>
          </cell>
        </row>
        <row r="16">
          <cell r="A16">
            <v>36223</v>
          </cell>
          <cell r="B16">
            <v>36227</v>
          </cell>
          <cell r="C16">
            <v>36255</v>
          </cell>
          <cell r="D16">
            <v>36257</v>
          </cell>
          <cell r="E16" t="str">
            <v>CALL</v>
          </cell>
          <cell r="H16" t="str">
            <v>CD FIX</v>
          </cell>
          <cell r="J16">
            <v>10.06</v>
          </cell>
          <cell r="K16">
            <v>14121764.34</v>
          </cell>
          <cell r="L16">
            <v>0.18782199999999999</v>
          </cell>
          <cell r="M16">
            <v>2652378.0218674797</v>
          </cell>
          <cell r="O16">
            <v>32</v>
          </cell>
          <cell r="Q16">
            <v>10</v>
          </cell>
          <cell r="R16">
            <v>4.9987004860914348E-2</v>
          </cell>
          <cell r="S16">
            <v>9.9751059373670792E-2</v>
          </cell>
          <cell r="T16">
            <v>0.24606569425564218</v>
          </cell>
          <cell r="U16">
            <v>9.5912000000000006</v>
          </cell>
          <cell r="V16" t="e">
            <v>#REF!</v>
          </cell>
          <cell r="W16" t="e">
            <v>#REF!</v>
          </cell>
          <cell r="X16" t="e">
            <v>#REF!</v>
          </cell>
          <cell r="Y16" t="e">
            <v>#REF!</v>
          </cell>
          <cell r="Z16" t="e">
            <v>#REF!</v>
          </cell>
          <cell r="AA16" t="e">
            <v>#REF!</v>
          </cell>
          <cell r="AB16" t="e">
            <v>#REF!</v>
          </cell>
          <cell r="AC16">
            <v>3</v>
          </cell>
          <cell r="AE16">
            <v>0.21947396070754402</v>
          </cell>
          <cell r="AF16">
            <v>0.10099481046613956</v>
          </cell>
          <cell r="AH16" t="e">
            <v>#REF!</v>
          </cell>
          <cell r="AI16" t="e">
            <v>#REF!</v>
          </cell>
          <cell r="AJ16" t="e">
            <v>#REF!</v>
          </cell>
          <cell r="AK16" t="e">
            <v>#REF!</v>
          </cell>
        </row>
        <row r="17">
          <cell r="A17">
            <v>36223</v>
          </cell>
          <cell r="B17">
            <v>36227</v>
          </cell>
          <cell r="C17">
            <v>36256</v>
          </cell>
          <cell r="D17">
            <v>36258</v>
          </cell>
          <cell r="E17" t="str">
            <v>CALL</v>
          </cell>
          <cell r="H17" t="str">
            <v>CD FIX</v>
          </cell>
          <cell r="J17">
            <v>9.94</v>
          </cell>
          <cell r="K17">
            <v>-1195373.3400000001</v>
          </cell>
          <cell r="L17">
            <v>0.189632</v>
          </cell>
          <cell r="M17">
            <v>-226681.03721088002</v>
          </cell>
          <cell r="O17">
            <v>33</v>
          </cell>
          <cell r="Q17">
            <v>11</v>
          </cell>
          <cell r="R17">
            <v>4.9987004860909151E-2</v>
          </cell>
          <cell r="S17">
            <v>9.9764867725702769E-2</v>
          </cell>
          <cell r="T17">
            <v>0.24606569425563804</v>
          </cell>
          <cell r="U17">
            <v>9.5912000000000006</v>
          </cell>
          <cell r="V17" t="e">
            <v>#REF!</v>
          </cell>
          <cell r="W17" t="e">
            <v>#REF!</v>
          </cell>
          <cell r="X17" t="e">
            <v>#REF!</v>
          </cell>
          <cell r="Y17" t="e">
            <v>#REF!</v>
          </cell>
          <cell r="Z17" t="e">
            <v>#REF!</v>
          </cell>
          <cell r="AA17" t="e">
            <v>#REF!</v>
          </cell>
          <cell r="AB17" t="e">
            <v>#REF!</v>
          </cell>
          <cell r="AC17">
            <v>3</v>
          </cell>
          <cell r="AE17">
            <v>0.21947396070754671</v>
          </cell>
          <cell r="AF17">
            <v>0.10100896515870307</v>
          </cell>
          <cell r="AH17" t="e">
            <v>#REF!</v>
          </cell>
          <cell r="AI17" t="e">
            <v>#REF!</v>
          </cell>
          <cell r="AJ17" t="e">
            <v>#REF!</v>
          </cell>
          <cell r="AK17" t="e">
            <v>#REF!</v>
          </cell>
        </row>
        <row r="18">
          <cell r="A18">
            <v>36223</v>
          </cell>
          <cell r="B18">
            <v>36227</v>
          </cell>
          <cell r="C18">
            <v>36256</v>
          </cell>
          <cell r="D18">
            <v>36258</v>
          </cell>
          <cell r="E18" t="str">
            <v>CALL</v>
          </cell>
          <cell r="H18" t="str">
            <v>CD FIX</v>
          </cell>
          <cell r="J18">
            <v>10.06</v>
          </cell>
          <cell r="K18">
            <v>1195373.3400000001</v>
          </cell>
          <cell r="L18">
            <v>8.2603999999999997E-2</v>
          </cell>
          <cell r="M18">
            <v>98742.61937736001</v>
          </cell>
          <cell r="O18">
            <v>33</v>
          </cell>
          <cell r="Q18">
            <v>11</v>
          </cell>
          <cell r="R18">
            <v>4.9987004860909151E-2</v>
          </cell>
          <cell r="S18">
            <v>9.9764867725702769E-2</v>
          </cell>
          <cell r="T18">
            <v>0.24606569425563804</v>
          </cell>
          <cell r="U18">
            <v>9.5912000000000006</v>
          </cell>
          <cell r="V18" t="e">
            <v>#REF!</v>
          </cell>
          <cell r="W18" t="e">
            <v>#REF!</v>
          </cell>
          <cell r="X18" t="e">
            <v>#REF!</v>
          </cell>
          <cell r="Y18" t="e">
            <v>#REF!</v>
          </cell>
          <cell r="Z18" t="e">
            <v>#REF!</v>
          </cell>
          <cell r="AA18" t="e">
            <v>#REF!</v>
          </cell>
          <cell r="AB18" t="e">
            <v>#REF!</v>
          </cell>
          <cell r="AC18">
            <v>3</v>
          </cell>
          <cell r="AE18">
            <v>0.21947396070754671</v>
          </cell>
          <cell r="AF18">
            <v>0.10100896515870307</v>
          </cell>
          <cell r="AH18" t="e">
            <v>#REF!</v>
          </cell>
          <cell r="AI18" t="e">
            <v>#REF!</v>
          </cell>
          <cell r="AJ18" t="e">
            <v>#REF!</v>
          </cell>
          <cell r="AK18" t="e">
            <v>#REF!</v>
          </cell>
        </row>
        <row r="19">
          <cell r="A19">
            <v>36228</v>
          </cell>
          <cell r="B19">
            <v>36230</v>
          </cell>
          <cell r="C19">
            <v>36256</v>
          </cell>
          <cell r="D19">
            <v>36258</v>
          </cell>
          <cell r="E19" t="str">
            <v>CALL</v>
          </cell>
          <cell r="H19" t="str">
            <v>CD FIX</v>
          </cell>
          <cell r="J19">
            <v>9.81</v>
          </cell>
          <cell r="K19">
            <v>-1967310.06</v>
          </cell>
          <cell r="L19">
            <v>0.229991</v>
          </cell>
          <cell r="M19">
            <v>-452463.60800946003</v>
          </cell>
          <cell r="O19">
            <v>28</v>
          </cell>
          <cell r="Q19">
            <v>11</v>
          </cell>
          <cell r="R19">
            <v>4.9987004860909151E-2</v>
          </cell>
          <cell r="S19">
            <v>9.9764867725702769E-2</v>
          </cell>
          <cell r="T19">
            <v>0.24606569425563804</v>
          </cell>
          <cell r="U19">
            <v>9.5912000000000006</v>
          </cell>
          <cell r="V19" t="e">
            <v>#REF!</v>
          </cell>
          <cell r="W19" t="e">
            <v>#REF!</v>
          </cell>
          <cell r="X19" t="e">
            <v>#REF!</v>
          </cell>
          <cell r="Y19" t="e">
            <v>#REF!</v>
          </cell>
          <cell r="Z19" t="e">
            <v>#REF!</v>
          </cell>
          <cell r="AA19" t="e">
            <v>#REF!</v>
          </cell>
          <cell r="AB19" t="e">
            <v>#REF!</v>
          </cell>
          <cell r="AC19">
            <v>3</v>
          </cell>
          <cell r="AE19">
            <v>0.21947396070754671</v>
          </cell>
          <cell r="AF19">
            <v>0.10100896515870307</v>
          </cell>
          <cell r="AH19" t="e">
            <v>#REF!</v>
          </cell>
          <cell r="AI19" t="e">
            <v>#REF!</v>
          </cell>
          <cell r="AJ19" t="e">
            <v>#REF!</v>
          </cell>
          <cell r="AK19" t="e">
            <v>#REF!</v>
          </cell>
        </row>
        <row r="20">
          <cell r="A20">
            <v>36228</v>
          </cell>
          <cell r="B20">
            <v>36230</v>
          </cell>
          <cell r="C20">
            <v>36256</v>
          </cell>
          <cell r="D20">
            <v>36258</v>
          </cell>
          <cell r="E20" t="str">
            <v>CALL</v>
          </cell>
          <cell r="H20" t="str">
            <v>CD FIX</v>
          </cell>
          <cell r="J20">
            <v>10.0062</v>
          </cell>
          <cell r="K20">
            <v>1967310.06</v>
          </cell>
          <cell r="L20">
            <v>0.10725</v>
          </cell>
          <cell r="M20">
            <v>210994.00393500002</v>
          </cell>
          <cell r="O20">
            <v>28</v>
          </cell>
          <cell r="Q20">
            <v>11</v>
          </cell>
          <cell r="R20">
            <v>4.9987004860909151E-2</v>
          </cell>
          <cell r="S20">
            <v>9.9764867725702769E-2</v>
          </cell>
          <cell r="T20">
            <v>0.24606569425563804</v>
          </cell>
          <cell r="U20">
            <v>9.5912000000000006</v>
          </cell>
          <cell r="V20" t="e">
            <v>#REF!</v>
          </cell>
          <cell r="W20" t="e">
            <v>#REF!</v>
          </cell>
          <cell r="X20" t="e">
            <v>#REF!</v>
          </cell>
          <cell r="Y20" t="e">
            <v>#REF!</v>
          </cell>
          <cell r="Z20" t="e">
            <v>#REF!</v>
          </cell>
          <cell r="AA20" t="e">
            <v>#REF!</v>
          </cell>
          <cell r="AB20" t="e">
            <v>#REF!</v>
          </cell>
          <cell r="AC20">
            <v>3</v>
          </cell>
          <cell r="AE20">
            <v>0.21947396070754671</v>
          </cell>
          <cell r="AF20">
            <v>0.10100896515870307</v>
          </cell>
          <cell r="AH20" t="e">
            <v>#REF!</v>
          </cell>
          <cell r="AI20" t="e">
            <v>#REF!</v>
          </cell>
          <cell r="AJ20" t="e">
            <v>#REF!</v>
          </cell>
          <cell r="AK20" t="e">
            <v>#REF!</v>
          </cell>
        </row>
      </sheetData>
      <sheetData sheetId="12" refreshError="1">
        <row r="1">
          <cell r="F1" t="str">
            <v>FECHA</v>
          </cell>
          <cell r="G1">
            <v>36245</v>
          </cell>
        </row>
        <row r="3">
          <cell r="D3" t="str">
            <v>GRUPO FINANCIERO SANTANDER</v>
          </cell>
        </row>
        <row r="5">
          <cell r="Q5" t="str">
            <v>SIGMA</v>
          </cell>
          <cell r="R5">
            <v>1</v>
          </cell>
        </row>
        <row r="6">
          <cell r="Q6" t="str">
            <v>SENSIBILIDAD PRECIO</v>
          </cell>
        </row>
        <row r="7">
          <cell r="J7">
            <v>3162600</v>
          </cell>
        </row>
        <row r="8">
          <cell r="A8" t="str">
            <v>Portafolio</v>
          </cell>
          <cell r="B8" t="str">
            <v>Cont  Code</v>
          </cell>
          <cell r="C8" t="str">
            <v>No. Cont</v>
          </cell>
          <cell r="D8" t="str">
            <v>Precio Costo</v>
          </cell>
          <cell r="E8" t="str">
            <v>Vto</v>
          </cell>
          <cell r="F8" t="str">
            <v>Nom</v>
          </cell>
          <cell r="G8" t="str">
            <v>Prec Merc</v>
          </cell>
          <cell r="H8" t="str">
            <v>Val Costo</v>
          </cell>
          <cell r="I8" t="str">
            <v>Reul Val</v>
          </cell>
          <cell r="J8" t="str">
            <v>Posición Mercado</v>
          </cell>
          <cell r="K8" t="str">
            <v>Plazo</v>
          </cell>
          <cell r="L8" t="str">
            <v>Tasa MXP</v>
          </cell>
          <cell r="M8" t="str">
            <v>Tasa USD</v>
          </cell>
          <cell r="N8" t="str">
            <v>DElta .01</v>
          </cell>
          <cell r="O8" t="str">
            <v>Rho Mex</v>
          </cell>
          <cell r="P8" t="str">
            <v>Rho USD</v>
          </cell>
          <cell r="Q8">
            <v>0.15171744143706759</v>
          </cell>
          <cell r="R8">
            <v>0.13173147855411529</v>
          </cell>
          <cell r="S8">
            <v>0.11639817487661792</v>
          </cell>
          <cell r="T8">
            <v>0.10426224038702143</v>
          </cell>
          <cell r="U8">
            <v>9.4418007402371773E-2</v>
          </cell>
          <cell r="V8">
            <v>8.6272344537235146E-2</v>
          </cell>
          <cell r="W8">
            <v>7.9420547684096829E-2</v>
          </cell>
          <cell r="X8">
            <v>7.3577020424980863E-2</v>
          </cell>
        </row>
        <row r="9">
          <cell r="F9">
            <v>500000</v>
          </cell>
          <cell r="H9">
            <v>0</v>
          </cell>
          <cell r="I9">
            <v>0</v>
          </cell>
          <cell r="J9">
            <v>0</v>
          </cell>
          <cell r="N9">
            <v>0</v>
          </cell>
          <cell r="O9">
            <v>0</v>
          </cell>
          <cell r="P9">
            <v>0</v>
          </cell>
          <cell r="Q9">
            <v>0</v>
          </cell>
          <cell r="R9">
            <v>0</v>
          </cell>
          <cell r="S9">
            <v>0</v>
          </cell>
          <cell r="T9">
            <v>0</v>
          </cell>
          <cell r="U9">
            <v>0</v>
          </cell>
          <cell r="V9">
            <v>0</v>
          </cell>
          <cell r="W9">
            <v>0</v>
          </cell>
          <cell r="X9">
            <v>0</v>
          </cell>
        </row>
        <row r="11">
          <cell r="A11" t="str">
            <v>Portafolio</v>
          </cell>
          <cell r="B11" t="str">
            <v>Cont  Code</v>
          </cell>
          <cell r="C11" t="str">
            <v>No. Cont</v>
          </cell>
          <cell r="D11" t="str">
            <v>Precio Costo</v>
          </cell>
          <cell r="E11" t="str">
            <v>Vto</v>
          </cell>
          <cell r="F11" t="str">
            <v>Nom</v>
          </cell>
          <cell r="G11" t="str">
            <v>Prec Merc</v>
          </cell>
          <cell r="H11" t="str">
            <v>Val Costo</v>
          </cell>
          <cell r="I11" t="str">
            <v>Reul Val</v>
          </cell>
          <cell r="J11" t="str">
            <v>Posición Mercado</v>
          </cell>
          <cell r="K11" t="str">
            <v>Plazo</v>
          </cell>
          <cell r="L11" t="str">
            <v>Tasa MXP</v>
          </cell>
          <cell r="M11" t="str">
            <v>Tasa USD</v>
          </cell>
          <cell r="N11" t="str">
            <v>DElta .01</v>
          </cell>
          <cell r="O11" t="str">
            <v>Rho Mex</v>
          </cell>
          <cell r="P11" t="str">
            <v>Rho USD</v>
          </cell>
        </row>
        <row r="12">
          <cell r="A12">
            <v>0</v>
          </cell>
          <cell r="B12">
            <v>0</v>
          </cell>
          <cell r="C12">
            <v>0</v>
          </cell>
          <cell r="D12">
            <v>0</v>
          </cell>
          <cell r="E12">
            <v>0</v>
          </cell>
          <cell r="F12">
            <v>500000</v>
          </cell>
          <cell r="G12">
            <v>0</v>
          </cell>
          <cell r="H12">
            <v>0</v>
          </cell>
          <cell r="I12">
            <v>0</v>
          </cell>
          <cell r="J12">
            <v>0</v>
          </cell>
          <cell r="K12">
            <v>-36245</v>
          </cell>
          <cell r="L12">
            <v>0</v>
          </cell>
          <cell r="M12">
            <v>0</v>
          </cell>
          <cell r="N12">
            <v>0</v>
          </cell>
          <cell r="O12">
            <v>0</v>
          </cell>
          <cell r="P12">
            <v>0</v>
          </cell>
          <cell r="Q12">
            <v>0</v>
          </cell>
          <cell r="R12">
            <v>0</v>
          </cell>
          <cell r="S12">
            <v>0</v>
          </cell>
          <cell r="T12">
            <v>0</v>
          </cell>
          <cell r="U12">
            <v>0</v>
          </cell>
          <cell r="V12">
            <v>0</v>
          </cell>
          <cell r="W12">
            <v>0</v>
          </cell>
          <cell r="X12">
            <v>0</v>
          </cell>
        </row>
        <row r="13">
          <cell r="A13">
            <v>0</v>
          </cell>
          <cell r="B13">
            <v>0</v>
          </cell>
          <cell r="C13">
            <v>0</v>
          </cell>
          <cell r="D13">
            <v>0</v>
          </cell>
          <cell r="E13">
            <v>0</v>
          </cell>
          <cell r="F13">
            <v>500000</v>
          </cell>
          <cell r="G13">
            <v>0</v>
          </cell>
          <cell r="H13">
            <v>0</v>
          </cell>
          <cell r="I13">
            <v>0</v>
          </cell>
          <cell r="J13">
            <v>0</v>
          </cell>
          <cell r="K13">
            <v>-36245</v>
          </cell>
          <cell r="L13">
            <v>0</v>
          </cell>
          <cell r="M13">
            <v>0</v>
          </cell>
          <cell r="N13">
            <v>0</v>
          </cell>
          <cell r="O13">
            <v>0</v>
          </cell>
          <cell r="P13">
            <v>0</v>
          </cell>
          <cell r="Q13">
            <v>0</v>
          </cell>
          <cell r="R13">
            <v>0</v>
          </cell>
          <cell r="S13">
            <v>0</v>
          </cell>
          <cell r="T13">
            <v>0</v>
          </cell>
          <cell r="U13">
            <v>0</v>
          </cell>
          <cell r="V13">
            <v>0</v>
          </cell>
          <cell r="W13">
            <v>0</v>
          </cell>
          <cell r="X13">
            <v>0</v>
          </cell>
        </row>
        <row r="14">
          <cell r="A14">
            <v>0</v>
          </cell>
          <cell r="B14">
            <v>0</v>
          </cell>
          <cell r="C14">
            <v>0</v>
          </cell>
          <cell r="D14">
            <v>0</v>
          </cell>
          <cell r="E14">
            <v>0</v>
          </cell>
          <cell r="F14">
            <v>500000</v>
          </cell>
          <cell r="G14">
            <v>0</v>
          </cell>
          <cell r="H14">
            <v>0</v>
          </cell>
          <cell r="I14">
            <v>0</v>
          </cell>
          <cell r="J14">
            <v>0</v>
          </cell>
          <cell r="K14">
            <v>-36245</v>
          </cell>
          <cell r="L14">
            <v>0</v>
          </cell>
          <cell r="M14">
            <v>0</v>
          </cell>
          <cell r="N14">
            <v>0</v>
          </cell>
          <cell r="O14">
            <v>0</v>
          </cell>
          <cell r="P14">
            <v>0</v>
          </cell>
          <cell r="Q14">
            <v>0</v>
          </cell>
          <cell r="R14">
            <v>0</v>
          </cell>
          <cell r="S14">
            <v>0</v>
          </cell>
          <cell r="T14">
            <v>0</v>
          </cell>
          <cell r="U14">
            <v>0</v>
          </cell>
          <cell r="V14">
            <v>0</v>
          </cell>
          <cell r="W14">
            <v>0</v>
          </cell>
          <cell r="X14">
            <v>0</v>
          </cell>
        </row>
        <row r="15">
          <cell r="A15">
            <v>0</v>
          </cell>
          <cell r="B15">
            <v>0</v>
          </cell>
          <cell r="C15">
            <v>0</v>
          </cell>
          <cell r="D15">
            <v>0</v>
          </cell>
          <cell r="E15">
            <v>0</v>
          </cell>
          <cell r="F15">
            <v>500000</v>
          </cell>
          <cell r="G15">
            <v>0</v>
          </cell>
          <cell r="H15">
            <v>0</v>
          </cell>
          <cell r="I15">
            <v>0</v>
          </cell>
          <cell r="J15">
            <v>0</v>
          </cell>
          <cell r="K15">
            <v>-36245</v>
          </cell>
          <cell r="L15">
            <v>0</v>
          </cell>
          <cell r="M15">
            <v>0</v>
          </cell>
          <cell r="N15">
            <v>0</v>
          </cell>
          <cell r="O15">
            <v>0</v>
          </cell>
          <cell r="P15">
            <v>0</v>
          </cell>
          <cell r="Q15">
            <v>0</v>
          </cell>
          <cell r="R15">
            <v>0</v>
          </cell>
          <cell r="S15">
            <v>0</v>
          </cell>
          <cell r="T15">
            <v>0</v>
          </cell>
          <cell r="U15">
            <v>0</v>
          </cell>
          <cell r="V15">
            <v>0</v>
          </cell>
          <cell r="W15">
            <v>0</v>
          </cell>
          <cell r="X15">
            <v>0</v>
          </cell>
        </row>
        <row r="16">
          <cell r="A16">
            <v>0</v>
          </cell>
          <cell r="B16">
            <v>0</v>
          </cell>
          <cell r="C16">
            <v>0</v>
          </cell>
          <cell r="D16">
            <v>0</v>
          </cell>
          <cell r="E16">
            <v>0</v>
          </cell>
          <cell r="F16">
            <v>500000</v>
          </cell>
          <cell r="G16">
            <v>0</v>
          </cell>
          <cell r="H16">
            <v>0</v>
          </cell>
          <cell r="I16">
            <v>0</v>
          </cell>
          <cell r="J16">
            <v>0</v>
          </cell>
          <cell r="K16">
            <v>-36245</v>
          </cell>
          <cell r="L16">
            <v>0</v>
          </cell>
          <cell r="M16">
            <v>0</v>
          </cell>
          <cell r="N16">
            <v>0</v>
          </cell>
          <cell r="O16">
            <v>0</v>
          </cell>
          <cell r="P16">
            <v>0</v>
          </cell>
          <cell r="Q16">
            <v>0</v>
          </cell>
          <cell r="R16">
            <v>0</v>
          </cell>
          <cell r="S16">
            <v>0</v>
          </cell>
          <cell r="T16">
            <v>0</v>
          </cell>
          <cell r="U16">
            <v>0</v>
          </cell>
          <cell r="V16">
            <v>0</v>
          </cell>
          <cell r="W16">
            <v>0</v>
          </cell>
          <cell r="X16">
            <v>0</v>
          </cell>
        </row>
        <row r="17">
          <cell r="A17">
            <v>0</v>
          </cell>
          <cell r="B17">
            <v>0</v>
          </cell>
          <cell r="C17">
            <v>0</v>
          </cell>
          <cell r="D17">
            <v>0</v>
          </cell>
          <cell r="E17">
            <v>0</v>
          </cell>
          <cell r="F17">
            <v>500000</v>
          </cell>
          <cell r="G17">
            <v>0</v>
          </cell>
          <cell r="H17">
            <v>0</v>
          </cell>
          <cell r="I17">
            <v>0</v>
          </cell>
          <cell r="J17">
            <v>0</v>
          </cell>
          <cell r="K17">
            <v>-36245</v>
          </cell>
          <cell r="L17">
            <v>0</v>
          </cell>
          <cell r="M17">
            <v>0</v>
          </cell>
          <cell r="N17">
            <v>0</v>
          </cell>
          <cell r="O17">
            <v>0</v>
          </cell>
          <cell r="P17">
            <v>0</v>
          </cell>
          <cell r="Q17">
            <v>0</v>
          </cell>
          <cell r="R17">
            <v>0</v>
          </cell>
          <cell r="S17">
            <v>0</v>
          </cell>
          <cell r="T17">
            <v>0</v>
          </cell>
          <cell r="U17">
            <v>0</v>
          </cell>
          <cell r="V17">
            <v>0</v>
          </cell>
          <cell r="W17">
            <v>0</v>
          </cell>
          <cell r="X17">
            <v>0</v>
          </cell>
        </row>
        <row r="18">
          <cell r="A18">
            <v>0</v>
          </cell>
          <cell r="B18">
            <v>0</v>
          </cell>
          <cell r="C18">
            <v>0</v>
          </cell>
          <cell r="D18">
            <v>0</v>
          </cell>
          <cell r="E18">
            <v>0</v>
          </cell>
          <cell r="F18">
            <v>500000</v>
          </cell>
          <cell r="G18">
            <v>0</v>
          </cell>
          <cell r="H18">
            <v>0</v>
          </cell>
          <cell r="I18">
            <v>0</v>
          </cell>
          <cell r="J18">
            <v>0</v>
          </cell>
          <cell r="K18">
            <v>-36245</v>
          </cell>
          <cell r="L18">
            <v>0</v>
          </cell>
          <cell r="M18">
            <v>0</v>
          </cell>
          <cell r="N18">
            <v>0</v>
          </cell>
          <cell r="O18">
            <v>0</v>
          </cell>
          <cell r="P18">
            <v>0</v>
          </cell>
          <cell r="Q18">
            <v>0</v>
          </cell>
          <cell r="R18">
            <v>0</v>
          </cell>
          <cell r="S18">
            <v>0</v>
          </cell>
          <cell r="T18">
            <v>0</v>
          </cell>
          <cell r="U18">
            <v>0</v>
          </cell>
          <cell r="V18">
            <v>0</v>
          </cell>
          <cell r="W18">
            <v>0</v>
          </cell>
          <cell r="X18">
            <v>0</v>
          </cell>
        </row>
        <row r="19">
          <cell r="A19">
            <v>0</v>
          </cell>
          <cell r="B19">
            <v>0</v>
          </cell>
          <cell r="C19">
            <v>0</v>
          </cell>
          <cell r="D19">
            <v>0</v>
          </cell>
          <cell r="E19">
            <v>0</v>
          </cell>
          <cell r="F19">
            <v>500000</v>
          </cell>
          <cell r="G19">
            <v>0</v>
          </cell>
          <cell r="H19">
            <v>0</v>
          </cell>
          <cell r="I19">
            <v>0</v>
          </cell>
          <cell r="J19">
            <v>0</v>
          </cell>
          <cell r="K19">
            <v>-36245</v>
          </cell>
          <cell r="L19">
            <v>0</v>
          </cell>
          <cell r="M19">
            <v>0</v>
          </cell>
          <cell r="N19">
            <v>0</v>
          </cell>
          <cell r="O19">
            <v>0</v>
          </cell>
          <cell r="P19">
            <v>0</v>
          </cell>
          <cell r="Q19">
            <v>0</v>
          </cell>
          <cell r="R19">
            <v>0</v>
          </cell>
          <cell r="S19">
            <v>0</v>
          </cell>
          <cell r="T19">
            <v>0</v>
          </cell>
          <cell r="U19">
            <v>0</v>
          </cell>
          <cell r="V19">
            <v>0</v>
          </cell>
          <cell r="W19">
            <v>0</v>
          </cell>
          <cell r="X19">
            <v>0</v>
          </cell>
        </row>
        <row r="20">
          <cell r="A20">
            <v>0</v>
          </cell>
          <cell r="B20">
            <v>0</v>
          </cell>
          <cell r="C20">
            <v>0</v>
          </cell>
          <cell r="D20">
            <v>0</v>
          </cell>
          <cell r="E20">
            <v>0</v>
          </cell>
          <cell r="F20">
            <v>500000</v>
          </cell>
          <cell r="G20">
            <v>0</v>
          </cell>
          <cell r="H20">
            <v>0</v>
          </cell>
          <cell r="I20">
            <v>0</v>
          </cell>
          <cell r="J20">
            <v>0</v>
          </cell>
          <cell r="K20">
            <v>-36245</v>
          </cell>
          <cell r="L20">
            <v>0</v>
          </cell>
          <cell r="M20">
            <v>0</v>
          </cell>
          <cell r="N20">
            <v>0</v>
          </cell>
          <cell r="O20">
            <v>0</v>
          </cell>
          <cell r="P20">
            <v>0</v>
          </cell>
          <cell r="Q20">
            <v>0</v>
          </cell>
          <cell r="R20">
            <v>0</v>
          </cell>
          <cell r="S20">
            <v>0</v>
          </cell>
          <cell r="T20">
            <v>0</v>
          </cell>
          <cell r="U20">
            <v>0</v>
          </cell>
          <cell r="V20">
            <v>0</v>
          </cell>
          <cell r="W20">
            <v>0</v>
          </cell>
          <cell r="X20">
            <v>0</v>
          </cell>
        </row>
        <row r="21">
          <cell r="A21">
            <v>0</v>
          </cell>
          <cell r="B21">
            <v>0</v>
          </cell>
          <cell r="C21">
            <v>0</v>
          </cell>
          <cell r="D21">
            <v>0</v>
          </cell>
          <cell r="E21">
            <v>0</v>
          </cell>
          <cell r="F21">
            <v>500000</v>
          </cell>
          <cell r="G21">
            <v>0</v>
          </cell>
          <cell r="H21">
            <v>0</v>
          </cell>
          <cell r="I21">
            <v>0</v>
          </cell>
          <cell r="J21">
            <v>0</v>
          </cell>
          <cell r="K21">
            <v>-36245</v>
          </cell>
          <cell r="L21">
            <v>0</v>
          </cell>
          <cell r="M21">
            <v>0</v>
          </cell>
          <cell r="N21">
            <v>0</v>
          </cell>
          <cell r="O21">
            <v>0</v>
          </cell>
          <cell r="P21">
            <v>0</v>
          </cell>
          <cell r="Q21">
            <v>0</v>
          </cell>
          <cell r="R21">
            <v>0</v>
          </cell>
          <cell r="S21">
            <v>0</v>
          </cell>
          <cell r="T21">
            <v>0</v>
          </cell>
          <cell r="U21">
            <v>0</v>
          </cell>
          <cell r="V21">
            <v>0</v>
          </cell>
          <cell r="W21">
            <v>0</v>
          </cell>
          <cell r="X21">
            <v>0</v>
          </cell>
        </row>
        <row r="22">
          <cell r="A22">
            <v>0</v>
          </cell>
          <cell r="B22">
            <v>0</v>
          </cell>
          <cell r="C22">
            <v>0</v>
          </cell>
          <cell r="D22">
            <v>0</v>
          </cell>
          <cell r="E22">
            <v>0</v>
          </cell>
          <cell r="F22">
            <v>500000</v>
          </cell>
          <cell r="G22">
            <v>0</v>
          </cell>
          <cell r="H22">
            <v>0</v>
          </cell>
          <cell r="I22">
            <v>0</v>
          </cell>
          <cell r="J22">
            <v>0</v>
          </cell>
          <cell r="K22">
            <v>-36245</v>
          </cell>
          <cell r="L22">
            <v>0</v>
          </cell>
          <cell r="M22">
            <v>0</v>
          </cell>
          <cell r="N22">
            <v>0</v>
          </cell>
          <cell r="O22">
            <v>0</v>
          </cell>
          <cell r="P22">
            <v>0</v>
          </cell>
          <cell r="Q22">
            <v>0</v>
          </cell>
          <cell r="R22">
            <v>0</v>
          </cell>
          <cell r="S22">
            <v>0</v>
          </cell>
          <cell r="T22">
            <v>0</v>
          </cell>
          <cell r="U22">
            <v>0</v>
          </cell>
          <cell r="V22">
            <v>0</v>
          </cell>
          <cell r="W22">
            <v>0</v>
          </cell>
          <cell r="X22">
            <v>0</v>
          </cell>
        </row>
        <row r="23">
          <cell r="A23">
            <v>0</v>
          </cell>
          <cell r="B23">
            <v>0</v>
          </cell>
          <cell r="C23">
            <v>0</v>
          </cell>
          <cell r="D23">
            <v>0</v>
          </cell>
          <cell r="E23">
            <v>0</v>
          </cell>
          <cell r="F23">
            <v>500000</v>
          </cell>
          <cell r="G23">
            <v>0</v>
          </cell>
          <cell r="H23">
            <v>0</v>
          </cell>
          <cell r="I23">
            <v>0</v>
          </cell>
          <cell r="J23">
            <v>0</v>
          </cell>
          <cell r="K23">
            <v>-36245</v>
          </cell>
          <cell r="L23">
            <v>0</v>
          </cell>
          <cell r="M23">
            <v>0</v>
          </cell>
          <cell r="N23">
            <v>0</v>
          </cell>
          <cell r="O23">
            <v>0</v>
          </cell>
          <cell r="P23">
            <v>0</v>
          </cell>
          <cell r="Q23">
            <v>0</v>
          </cell>
          <cell r="R23">
            <v>0</v>
          </cell>
          <cell r="S23">
            <v>0</v>
          </cell>
          <cell r="T23">
            <v>0</v>
          </cell>
          <cell r="U23">
            <v>0</v>
          </cell>
          <cell r="V23">
            <v>0</v>
          </cell>
          <cell r="W23">
            <v>0</v>
          </cell>
          <cell r="X23">
            <v>0</v>
          </cell>
        </row>
        <row r="24">
          <cell r="A24">
            <v>0</v>
          </cell>
          <cell r="B24">
            <v>0</v>
          </cell>
          <cell r="C24">
            <v>0</v>
          </cell>
          <cell r="D24">
            <v>0</v>
          </cell>
          <cell r="E24">
            <v>0</v>
          </cell>
          <cell r="F24">
            <v>500000</v>
          </cell>
          <cell r="G24">
            <v>0</v>
          </cell>
          <cell r="H24">
            <v>0</v>
          </cell>
          <cell r="I24">
            <v>0</v>
          </cell>
          <cell r="J24">
            <v>0</v>
          </cell>
          <cell r="K24">
            <v>-36245</v>
          </cell>
          <cell r="L24">
            <v>0</v>
          </cell>
          <cell r="M24">
            <v>0</v>
          </cell>
          <cell r="N24">
            <v>0</v>
          </cell>
          <cell r="O24">
            <v>0</v>
          </cell>
          <cell r="P24">
            <v>0</v>
          </cell>
          <cell r="Q24">
            <v>0</v>
          </cell>
          <cell r="R24">
            <v>0</v>
          </cell>
          <cell r="S24">
            <v>0</v>
          </cell>
          <cell r="T24">
            <v>0</v>
          </cell>
          <cell r="U24">
            <v>0</v>
          </cell>
          <cell r="V24">
            <v>0</v>
          </cell>
          <cell r="W24">
            <v>0</v>
          </cell>
          <cell r="X24">
            <v>0</v>
          </cell>
        </row>
        <row r="25">
          <cell r="A25">
            <v>0</v>
          </cell>
          <cell r="B25">
            <v>0</v>
          </cell>
          <cell r="C25">
            <v>0</v>
          </cell>
          <cell r="D25">
            <v>0</v>
          </cell>
          <cell r="E25">
            <v>0</v>
          </cell>
          <cell r="F25">
            <v>500000</v>
          </cell>
          <cell r="G25">
            <v>0</v>
          </cell>
          <cell r="H25">
            <v>0</v>
          </cell>
          <cell r="I25">
            <v>0</v>
          </cell>
          <cell r="J25">
            <v>0</v>
          </cell>
          <cell r="K25">
            <v>-36245</v>
          </cell>
          <cell r="L25">
            <v>0</v>
          </cell>
          <cell r="M25">
            <v>0</v>
          </cell>
          <cell r="N25">
            <v>0</v>
          </cell>
          <cell r="O25">
            <v>0</v>
          </cell>
          <cell r="P25">
            <v>0</v>
          </cell>
          <cell r="Q25">
            <v>0</v>
          </cell>
          <cell r="R25">
            <v>0</v>
          </cell>
          <cell r="S25">
            <v>0</v>
          </cell>
          <cell r="T25">
            <v>0</v>
          </cell>
          <cell r="U25">
            <v>0</v>
          </cell>
          <cell r="V25">
            <v>0</v>
          </cell>
          <cell r="W25">
            <v>0</v>
          </cell>
          <cell r="X25">
            <v>0</v>
          </cell>
        </row>
      </sheetData>
      <sheetData sheetId="13" refreshError="1">
        <row r="3">
          <cell r="D3" t="str">
            <v>GRUPO FINANCIERO SANTANDER</v>
          </cell>
        </row>
        <row r="8">
          <cell r="A8" t="str">
            <v>Portafolio</v>
          </cell>
          <cell r="B8" t="str">
            <v>Cont  Code</v>
          </cell>
          <cell r="C8" t="str">
            <v>No. Cont</v>
          </cell>
          <cell r="D8" t="str">
            <v>Precio Costo</v>
          </cell>
          <cell r="E8" t="str">
            <v>Vto</v>
          </cell>
          <cell r="F8" t="str">
            <v>Nom</v>
          </cell>
          <cell r="G8" t="str">
            <v>Prec Merc</v>
          </cell>
          <cell r="H8" t="str">
            <v>Val Costo</v>
          </cell>
          <cell r="I8" t="str">
            <v>Reul Val</v>
          </cell>
          <cell r="J8" t="str">
            <v>Posición Mercado</v>
          </cell>
          <cell r="K8" t="str">
            <v>Plazo</v>
          </cell>
          <cell r="L8" t="str">
            <v>Tasa MXP</v>
          </cell>
          <cell r="M8" t="str">
            <v>Tasa USD</v>
          </cell>
          <cell r="N8" t="str">
            <v>DElta .01</v>
          </cell>
          <cell r="O8" t="str">
            <v>Rho Mex</v>
          </cell>
          <cell r="P8" t="str">
            <v>Rho USD</v>
          </cell>
        </row>
        <row r="9">
          <cell r="H9">
            <v>3126575</v>
          </cell>
          <cell r="I9">
            <v>-36025.000000000058</v>
          </cell>
          <cell r="J9">
            <v>3162600</v>
          </cell>
          <cell r="N9">
            <v>-30337.304160455467</v>
          </cell>
          <cell r="O9">
            <v>-62855.145556739983</v>
          </cell>
          <cell r="P9">
            <v>65525.164097099332</v>
          </cell>
        </row>
        <row r="10">
          <cell r="A10" t="str">
            <v xml:space="preserve">FX  </v>
          </cell>
          <cell r="B10" t="str">
            <v xml:space="preserve">MPM9      </v>
          </cell>
          <cell r="C10">
            <v>-20</v>
          </cell>
          <cell r="D10">
            <v>0.10045</v>
          </cell>
          <cell r="E10">
            <v>36327</v>
          </cell>
          <cell r="F10">
            <v>500000</v>
          </cell>
          <cell r="G10">
            <v>0.1004</v>
          </cell>
          <cell r="H10">
            <v>1004500</v>
          </cell>
          <cell r="I10">
            <v>500</v>
          </cell>
          <cell r="J10">
            <v>1004000</v>
          </cell>
          <cell r="K10">
            <v>82</v>
          </cell>
          <cell r="L10">
            <v>0.23898969628198843</v>
          </cell>
          <cell r="M10">
            <v>5.035774538868755E-2</v>
          </cell>
          <cell r="N10">
            <v>-9630.8902096684014</v>
          </cell>
          <cell r="O10">
            <v>-19954.014462457137</v>
          </cell>
          <cell r="P10">
            <v>20801.639395904549</v>
          </cell>
        </row>
      </sheetData>
      <sheetData sheetId="14" refreshError="1"/>
      <sheetData sheetId="15" refreshError="1"/>
      <sheetData sheetId="16" refreshError="1">
        <row r="1">
          <cell r="BG1" t="str">
            <v>BANCO SANTANDER DE NEGOCIOS</v>
          </cell>
        </row>
        <row r="2">
          <cell r="BF2" t="str">
            <v>Mes de Enero</v>
          </cell>
        </row>
        <row r="3">
          <cell r="BF3" t="str">
            <v>F.X. Cambios de Derivados</v>
          </cell>
          <cell r="BH3">
            <v>36245</v>
          </cell>
        </row>
        <row r="4">
          <cell r="BF4" t="str">
            <v>Valuación</v>
          </cell>
          <cell r="BH4" t="str">
            <v>Tipo de Cambio Valución</v>
          </cell>
          <cell r="BI4">
            <v>9.5912000000000006</v>
          </cell>
          <cell r="BJ4" t="str">
            <v>Fix</v>
          </cell>
          <cell r="BK4">
            <v>9.5912000000000006</v>
          </cell>
        </row>
        <row r="5">
          <cell r="BG5" t="str">
            <v>Hoy</v>
          </cell>
          <cell r="BH5" t="str">
            <v>Ayer</v>
          </cell>
          <cell r="BI5" t="str">
            <v>Resultado</v>
          </cell>
          <cell r="BK5" t="str">
            <v>Intereses</v>
          </cell>
          <cell r="BL5" t="str">
            <v>Intereses</v>
          </cell>
          <cell r="BM5" t="str">
            <v>Resultado Neto</v>
          </cell>
        </row>
        <row r="6">
          <cell r="BK6" t="str">
            <v>USD</v>
          </cell>
          <cell r="BL6" t="str">
            <v>Pesos</v>
          </cell>
        </row>
        <row r="7">
          <cell r="BF7" t="str">
            <v>Valución F.X</v>
          </cell>
          <cell r="BG7">
            <v>0</v>
          </cell>
          <cell r="BH7">
            <v>0</v>
          </cell>
          <cell r="BI7">
            <v>0</v>
          </cell>
          <cell r="BM7">
            <v>0</v>
          </cell>
        </row>
        <row r="9">
          <cell r="BF9" t="str">
            <v>Valución  Inversión Overnight</v>
          </cell>
          <cell r="BG9">
            <v>0</v>
          </cell>
          <cell r="BH9">
            <v>0</v>
          </cell>
          <cell r="BI9">
            <v>0</v>
          </cell>
          <cell r="BL9">
            <v>0</v>
          </cell>
          <cell r="BM9">
            <v>0</v>
          </cell>
        </row>
        <row r="10">
          <cell r="BF10" t="str">
            <v>Valución  Inversión Plazo</v>
          </cell>
          <cell r="BM10">
            <v>0</v>
          </cell>
        </row>
        <row r="11">
          <cell r="BF11" t="str">
            <v>Ajuste</v>
          </cell>
          <cell r="BI11">
            <v>0</v>
          </cell>
          <cell r="BM11">
            <v>0</v>
          </cell>
        </row>
        <row r="12">
          <cell r="C12" t="str">
            <v>Banco Santander de Negocios México, S.A.</v>
          </cell>
          <cell r="BF12" t="str">
            <v>Valución  Prestamos</v>
          </cell>
          <cell r="BG12">
            <v>8700580.2891897019</v>
          </cell>
          <cell r="BH12">
            <v>-8140203.9718406601</v>
          </cell>
          <cell r="BI12">
            <v>560376.31734904181</v>
          </cell>
          <cell r="BM12">
            <v>560376.31734904181</v>
          </cell>
        </row>
        <row r="13">
          <cell r="H13" t="str">
            <v>DOLARES</v>
          </cell>
          <cell r="BF13" t="str">
            <v>Subtotal Inv. Prest</v>
          </cell>
          <cell r="BG13">
            <v>8700580.2891897019</v>
          </cell>
          <cell r="BH13">
            <v>-8140203.9718406601</v>
          </cell>
          <cell r="BI13">
            <v>560376.31734904181</v>
          </cell>
        </row>
        <row r="14">
          <cell r="BF14" t="str">
            <v>Total Valuaciones</v>
          </cell>
          <cell r="BG14">
            <v>8700580.2891897019</v>
          </cell>
          <cell r="BH14">
            <v>-8140203.9718406601</v>
          </cell>
          <cell r="BI14">
            <v>560376.31734904181</v>
          </cell>
          <cell r="BK14">
            <v>0</v>
          </cell>
          <cell r="BL14">
            <v>0</v>
          </cell>
          <cell r="BM14">
            <v>560376.31734904181</v>
          </cell>
        </row>
        <row r="15">
          <cell r="E15" t="str">
            <v>Resultado Diario de Liquidación de Derivados</v>
          </cell>
          <cell r="BG15" t="str">
            <v>Acumulado</v>
          </cell>
          <cell r="BH15">
            <v>8140203.9718406601</v>
          </cell>
        </row>
        <row r="16">
          <cell r="BF16" t="str">
            <v>Realizado F.X.</v>
          </cell>
          <cell r="BI16">
            <v>0</v>
          </cell>
          <cell r="BK16">
            <v>0</v>
          </cell>
          <cell r="BL16">
            <v>0</v>
          </cell>
          <cell r="BM16">
            <v>0</v>
          </cell>
        </row>
        <row r="17">
          <cell r="F17" t="str">
            <v>Posición Final</v>
          </cell>
          <cell r="BI17">
            <v>560376.31734904181</v>
          </cell>
        </row>
        <row r="18">
          <cell r="B18" t="str">
            <v>Fecha</v>
          </cell>
          <cell r="C18" t="str">
            <v>Posición Inicial</v>
          </cell>
          <cell r="D18" t="str">
            <v>Ventas</v>
          </cell>
          <cell r="E18" t="str">
            <v>Compras</v>
          </cell>
          <cell r="F18" t="str">
            <v>1er. Subtotal</v>
          </cell>
          <cell r="G18" t="str">
            <v>2do. Subtotal</v>
          </cell>
          <cell r="H18" t="str">
            <v>Diferencia</v>
          </cell>
          <cell r="I18" t="str">
            <v>Utilidad ó Perdida</v>
          </cell>
          <cell r="BI18">
            <v>58426.090306639606</v>
          </cell>
        </row>
        <row r="19">
          <cell r="C19" t="str">
            <v>O</v>
          </cell>
        </row>
        <row r="21">
          <cell r="I21">
            <v>0</v>
          </cell>
        </row>
        <row r="25">
          <cell r="C25">
            <v>-45631379.312510379</v>
          </cell>
          <cell r="F25">
            <v>-45631379.312510379</v>
          </cell>
        </row>
        <row r="26">
          <cell r="C26">
            <v>443456094.94913799</v>
          </cell>
          <cell r="F26">
            <v>443456094.94913799</v>
          </cell>
        </row>
        <row r="27">
          <cell r="C27">
            <v>9.7182268349175072</v>
          </cell>
          <cell r="F27">
            <v>9.7182268349175072</v>
          </cell>
        </row>
        <row r="30">
          <cell r="C30">
            <v>-45430211.247376703</v>
          </cell>
          <cell r="F30">
            <v>-45430211.247376703</v>
          </cell>
        </row>
        <row r="31">
          <cell r="C31">
            <v>441401313.29673922</v>
          </cell>
          <cell r="F31">
            <v>441401313.29673922</v>
          </cell>
        </row>
        <row r="32">
          <cell r="C32">
            <v>9.7160303942506374</v>
          </cell>
          <cell r="F32">
            <v>9.7160303942506374</v>
          </cell>
        </row>
        <row r="35">
          <cell r="C35">
            <v>-46287209.788452581</v>
          </cell>
          <cell r="F35">
            <v>-46287209.788452581</v>
          </cell>
        </row>
        <row r="36">
          <cell r="C36">
            <v>450234859.54441363</v>
          </cell>
          <cell r="F36">
            <v>450234859.54441363</v>
          </cell>
        </row>
        <row r="37">
          <cell r="C37">
            <v>9.7269820670144433</v>
          </cell>
          <cell r="F37">
            <v>9.7269820670144433</v>
          </cell>
        </row>
        <row r="40">
          <cell r="C40">
            <v>-50454624.494162515</v>
          </cell>
          <cell r="D40">
            <v>5000000</v>
          </cell>
          <cell r="F40">
            <v>-55454624.494162515</v>
          </cell>
        </row>
        <row r="41">
          <cell r="C41">
            <v>493200482.69866455</v>
          </cell>
          <cell r="D41">
            <v>45225000</v>
          </cell>
          <cell r="F41">
            <v>538425482.69866455</v>
          </cell>
        </row>
        <row r="42">
          <cell r="C42">
            <v>9.7751293888972803</v>
          </cell>
          <cell r="D42">
            <v>9.0449999999999999</v>
          </cell>
          <cell r="F42">
            <v>9.7092981443836557</v>
          </cell>
        </row>
        <row r="45">
          <cell r="C45">
            <v>-50648470.893369712</v>
          </cell>
          <cell r="F45">
            <v>-50648470.893369712</v>
          </cell>
        </row>
        <row r="46">
          <cell r="C46">
            <v>489310719.95318931</v>
          </cell>
          <cell r="F46">
            <v>489310719.95318931</v>
          </cell>
        </row>
        <row r="47">
          <cell r="C47">
            <v>9.6609179176077351</v>
          </cell>
          <cell r="F47">
            <v>9.6609179176077351</v>
          </cell>
        </row>
        <row r="50">
          <cell r="C50">
            <v>-51918564.207154535</v>
          </cell>
          <cell r="E50">
            <v>20000000</v>
          </cell>
          <cell r="F50">
            <v>-51918564.207154535</v>
          </cell>
        </row>
        <row r="51">
          <cell r="C51">
            <v>502226210.06479132</v>
          </cell>
          <cell r="E51">
            <v>187000000</v>
          </cell>
          <cell r="F51">
            <v>502226210.06479132</v>
          </cell>
        </row>
        <row r="52">
          <cell r="C52">
            <v>9.6733455120390843</v>
          </cell>
          <cell r="E52">
            <v>9.35</v>
          </cell>
          <cell r="F52">
            <v>9.6733455120390843</v>
          </cell>
        </row>
        <row r="55">
          <cell r="C55">
            <v>-30908573.039083704</v>
          </cell>
          <cell r="F55">
            <v>-30908573.039083704</v>
          </cell>
        </row>
        <row r="56">
          <cell r="C56">
            <v>298472146.00230002</v>
          </cell>
          <cell r="F56">
            <v>298472146.00230002</v>
          </cell>
        </row>
        <row r="57">
          <cell r="C57">
            <v>9.6566135752978237</v>
          </cell>
          <cell r="F57">
            <v>9.6566135752978237</v>
          </cell>
        </row>
        <row r="60">
          <cell r="C60">
            <v>-32734936.928285748</v>
          </cell>
          <cell r="F60">
            <v>-32734936.928285748</v>
          </cell>
        </row>
        <row r="61">
          <cell r="C61">
            <v>317379764.73696715</v>
          </cell>
          <cell r="F61">
            <v>317379764.73696715</v>
          </cell>
        </row>
        <row r="62">
          <cell r="C62">
            <v>9.6954445164280809</v>
          </cell>
          <cell r="F62">
            <v>9.6954445164280809</v>
          </cell>
        </row>
        <row r="65">
          <cell r="C65">
            <v>-30730820.10145219</v>
          </cell>
          <cell r="F65">
            <v>-30730820.10145219</v>
          </cell>
        </row>
        <row r="66">
          <cell r="C66">
            <v>296893062.50096256</v>
          </cell>
          <cell r="F66">
            <v>296893062.50096256</v>
          </cell>
        </row>
        <row r="67">
          <cell r="C67">
            <v>9.6610849147801563</v>
          </cell>
          <cell r="F67">
            <v>9.6610849147801563</v>
          </cell>
        </row>
        <row r="70">
          <cell r="C70">
            <v>-29285513.399805252</v>
          </cell>
          <cell r="F70">
            <v>-29285513.399805252</v>
          </cell>
        </row>
        <row r="71">
          <cell r="C71">
            <v>282167596.45619607</v>
          </cell>
          <cell r="F71">
            <v>282167596.45619607</v>
          </cell>
        </row>
        <row r="72">
          <cell r="C72">
            <v>9.6350571903606266</v>
          </cell>
          <cell r="F72">
            <v>9.6350571903606266</v>
          </cell>
        </row>
        <row r="75">
          <cell r="C75">
            <v>-29363221.805188548</v>
          </cell>
          <cell r="F75">
            <v>-29363221.805188548</v>
          </cell>
        </row>
        <row r="76">
          <cell r="C76">
            <v>282955564.89772922</v>
          </cell>
          <cell r="F76">
            <v>282955564.89772922</v>
          </cell>
        </row>
        <row r="77">
          <cell r="C77">
            <v>9.636393675564932</v>
          </cell>
          <cell r="F77">
            <v>9.636393675564932</v>
          </cell>
        </row>
        <row r="80">
          <cell r="C80">
            <v>-28438750.487206224</v>
          </cell>
          <cell r="F80">
            <v>-28438750.487206224</v>
          </cell>
        </row>
        <row r="81">
          <cell r="C81">
            <v>273586735.97668153</v>
          </cell>
          <cell r="F81">
            <v>273586735.97668153</v>
          </cell>
        </row>
        <row r="82">
          <cell r="C82">
            <v>9.620209442737659</v>
          </cell>
          <cell r="F82">
            <v>9.620209442737659</v>
          </cell>
        </row>
        <row r="85">
          <cell r="C85">
            <v>-28323262.758323763</v>
          </cell>
          <cell r="F85">
            <v>-28323262.758323763</v>
          </cell>
        </row>
        <row r="86">
          <cell r="C86">
            <v>272413235.45523459</v>
          </cell>
          <cell r="F86">
            <v>272413235.45523459</v>
          </cell>
        </row>
        <row r="87">
          <cell r="C87">
            <v>9.6180033275007002</v>
          </cell>
          <cell r="F87">
            <v>9.6180033275007002</v>
          </cell>
        </row>
        <row r="90">
          <cell r="C90">
            <v>-26291373.976082325</v>
          </cell>
          <cell r="F90">
            <v>-26291373.976082325</v>
          </cell>
        </row>
        <row r="91">
          <cell r="C91">
            <v>251916416.58013701</v>
          </cell>
          <cell r="F91">
            <v>251916416.58013701</v>
          </cell>
        </row>
        <row r="92">
          <cell r="C92">
            <v>9.5817136376862369</v>
          </cell>
          <cell r="F92">
            <v>9.5817136376862369</v>
          </cell>
        </row>
        <row r="95">
          <cell r="C95">
            <v>-26464592.352616496</v>
          </cell>
          <cell r="F95">
            <v>-26464592.352616496</v>
          </cell>
        </row>
        <row r="96">
          <cell r="C96">
            <v>253653488.82056254</v>
          </cell>
          <cell r="F96">
            <v>253653488.82056254</v>
          </cell>
        </row>
        <row r="97">
          <cell r="C97">
            <v>9.5846361599249938</v>
          </cell>
          <cell r="F97">
            <v>9.5846361599249938</v>
          </cell>
        </row>
        <row r="100">
          <cell r="C100">
            <v>-26146748.055552706</v>
          </cell>
          <cell r="F100">
            <v>-26146748.055552706</v>
          </cell>
        </row>
        <row r="101">
          <cell r="C101">
            <v>250461958.34437048</v>
          </cell>
          <cell r="F101">
            <v>250461958.34437048</v>
          </cell>
        </row>
        <row r="102">
          <cell r="C102">
            <v>9.5790863862774174</v>
          </cell>
          <cell r="F102">
            <v>9.5790863862774174</v>
          </cell>
        </row>
        <row r="105">
          <cell r="C105">
            <v>-24730624.522530328</v>
          </cell>
          <cell r="F105">
            <v>-24730624.522530328</v>
          </cell>
        </row>
        <row r="106">
          <cell r="C106">
            <v>236308501.44236895</v>
          </cell>
          <cell r="F106">
            <v>236308501.44236895</v>
          </cell>
        </row>
        <row r="107">
          <cell r="C107">
            <v>9.5552985824148902</v>
          </cell>
          <cell r="F107">
            <v>9.5552985824148902</v>
          </cell>
        </row>
        <row r="110">
          <cell r="C110">
            <v>-23499520.183706161</v>
          </cell>
          <cell r="F110">
            <v>-23499520.183706161</v>
          </cell>
        </row>
        <row r="111">
          <cell r="C111">
            <v>223946976.55285984</v>
          </cell>
          <cell r="F111">
            <v>223946976.55285984</v>
          </cell>
        </row>
        <row r="112">
          <cell r="C112">
            <v>9.5298531545396301</v>
          </cell>
          <cell r="F112">
            <v>9.5298531545396301</v>
          </cell>
        </row>
        <row r="115">
          <cell r="C115">
            <v>-25009451.630742393</v>
          </cell>
          <cell r="F115">
            <v>-25009451.630742393</v>
          </cell>
        </row>
        <row r="116">
          <cell r="C116">
            <v>239088217.26448971</v>
          </cell>
          <cell r="F116">
            <v>239088217.26448971</v>
          </cell>
        </row>
        <row r="117">
          <cell r="C117">
            <v>9.5599144193387691</v>
          </cell>
          <cell r="F117">
            <v>9.5599144193387691</v>
          </cell>
        </row>
        <row r="120">
          <cell r="C120">
            <v>-24783338.492036235</v>
          </cell>
          <cell r="F120">
            <v>-24783338.492036235</v>
          </cell>
        </row>
        <row r="121">
          <cell r="C121">
            <v>236790466.29792494</v>
          </cell>
          <cell r="F121">
            <v>236790466.29792494</v>
          </cell>
        </row>
        <row r="122">
          <cell r="C122">
            <v>9.5544216681709013</v>
          </cell>
          <cell r="F122">
            <v>9.5544216681709013</v>
          </cell>
        </row>
        <row r="125">
          <cell r="C125">
            <v>-26363536.94212772</v>
          </cell>
          <cell r="F125">
            <v>-26363536.94212772</v>
          </cell>
        </row>
        <row r="126">
          <cell r="C126">
            <v>252838384.31332675</v>
          </cell>
          <cell r="F126">
            <v>252838384.31332675</v>
          </cell>
        </row>
        <row r="127">
          <cell r="C127">
            <v>9.5904576411104632</v>
          </cell>
          <cell r="F127">
            <v>9.5904576411104632</v>
          </cell>
        </row>
        <row r="130">
          <cell r="C130">
            <v>-31283.640046099856</v>
          </cell>
          <cell r="F130">
            <v>-31283.640046099856</v>
          </cell>
        </row>
        <row r="131">
          <cell r="C131">
            <v>296347.24428062397</v>
          </cell>
          <cell r="F131">
            <v>296347.24428062397</v>
          </cell>
        </row>
        <row r="132">
          <cell r="C132">
            <v>9.4729144001121348</v>
          </cell>
          <cell r="F132">
            <v>9.4729144001121348</v>
          </cell>
        </row>
        <row r="135">
          <cell r="C135">
            <v>-488358.23893555132</v>
          </cell>
          <cell r="F135">
            <v>-488358.23893555132</v>
          </cell>
        </row>
        <row r="136">
          <cell r="C136">
            <v>4626174.2399373474</v>
          </cell>
          <cell r="F136">
            <v>4626174.2399373474</v>
          </cell>
        </row>
        <row r="137">
          <cell r="C137">
            <v>9.4729112178403607</v>
          </cell>
          <cell r="F137">
            <v>9.4729112178403607</v>
          </cell>
        </row>
        <row r="140">
          <cell r="C140">
            <v>-983508.4742220554</v>
          </cell>
          <cell r="F140">
            <v>-983508.4742220554</v>
          </cell>
        </row>
        <row r="141">
          <cell r="C141">
            <v>9316688.3504517116</v>
          </cell>
          <cell r="F141">
            <v>9316688.3504517116</v>
          </cell>
        </row>
        <row r="142">
          <cell r="C142">
            <v>9.4729111081845137</v>
          </cell>
          <cell r="F142">
            <v>9.4729111081845137</v>
          </cell>
        </row>
        <row r="145">
          <cell r="C145">
            <v>-855639.17690561712</v>
          </cell>
          <cell r="F145">
            <v>-855639.17690561712</v>
          </cell>
        </row>
        <row r="146">
          <cell r="C146">
            <v>8105393.8773568086</v>
          </cell>
          <cell r="F146">
            <v>8105393.8773568086</v>
          </cell>
        </row>
        <row r="147">
          <cell r="C147">
            <v>9.472911124370933</v>
          </cell>
          <cell r="F147">
            <v>9.472911124370933</v>
          </cell>
        </row>
        <row r="150">
          <cell r="C150">
            <v>-41645.538446533254</v>
          </cell>
          <cell r="F150">
            <v>-41645.538446533254</v>
          </cell>
        </row>
        <row r="151">
          <cell r="C151">
            <v>394504.58568398858</v>
          </cell>
          <cell r="F151">
            <v>394504.58568398858</v>
          </cell>
        </row>
        <row r="152">
          <cell r="C152">
            <v>9.4729135556855493</v>
          </cell>
          <cell r="F152">
            <v>9.4729135556855493</v>
          </cell>
        </row>
        <row r="155">
          <cell r="C155">
            <v>-484867.66765165457</v>
          </cell>
          <cell r="F155">
            <v>-484867.66765165457</v>
          </cell>
        </row>
        <row r="156">
          <cell r="C156">
            <v>4593108.3689233847</v>
          </cell>
          <cell r="F156">
            <v>4593108.3689233847</v>
          </cell>
        </row>
        <row r="157">
          <cell r="C157">
            <v>9.4729112196097809</v>
          </cell>
          <cell r="F157">
            <v>9.4729112196097809</v>
          </cell>
        </row>
        <row r="160">
          <cell r="C160">
            <v>-685972.452989768</v>
          </cell>
          <cell r="F160">
            <v>-685972.452989768</v>
          </cell>
        </row>
        <row r="161">
          <cell r="C161">
            <v>6498156.1021217061</v>
          </cell>
          <cell r="F161">
            <v>6498156.1021217061</v>
          </cell>
        </row>
        <row r="162">
          <cell r="C162">
            <v>9.4729111552510599</v>
          </cell>
          <cell r="F162">
            <v>9.4729111552510599</v>
          </cell>
        </row>
        <row r="165">
          <cell r="C165">
            <v>2506340.8004536079</v>
          </cell>
          <cell r="F165">
            <v>2506340.8004536079</v>
          </cell>
        </row>
        <row r="166">
          <cell r="C166">
            <v>-23742343.231854528</v>
          </cell>
          <cell r="F166">
            <v>-23742343.231854528</v>
          </cell>
        </row>
        <row r="167">
          <cell r="C167">
            <v>9.4729109575032808</v>
          </cell>
          <cell r="F167">
            <v>9.4729109575032808</v>
          </cell>
        </row>
        <row r="170">
          <cell r="C170">
            <v>2936707.8430536645</v>
          </cell>
          <cell r="D170">
            <v>15000000</v>
          </cell>
          <cell r="F170">
            <v>2936707.8430536645</v>
          </cell>
        </row>
        <row r="171">
          <cell r="C171">
            <v>-27819171.923724759</v>
          </cell>
          <cell r="D171">
            <v>138075000</v>
          </cell>
          <cell r="F171">
            <v>-27819171.923724759</v>
          </cell>
        </row>
        <row r="172">
          <cell r="C172">
            <v>9.4729109637265339</v>
          </cell>
          <cell r="D172">
            <v>9.2050000000000001</v>
          </cell>
          <cell r="F172">
            <v>9.4729109637265339</v>
          </cell>
        </row>
        <row r="175">
          <cell r="C175">
            <v>-12051216.696665848</v>
          </cell>
          <cell r="F175">
            <v>-12051216.696665848</v>
          </cell>
        </row>
        <row r="176">
          <cell r="C176">
            <v>110920868.55745737</v>
          </cell>
          <cell r="F176">
            <v>110920868.55745737</v>
          </cell>
        </row>
        <row r="177">
          <cell r="C177">
            <v>9.2041219861348367</v>
          </cell>
          <cell r="F177">
            <v>9.2041219861348367</v>
          </cell>
        </row>
        <row r="180">
          <cell r="C180">
            <v>-11146555.196333</v>
          </cell>
          <cell r="F180">
            <v>-11146555.196333</v>
          </cell>
        </row>
        <row r="181">
          <cell r="C181">
            <v>102594273.76920365</v>
          </cell>
          <cell r="F181">
            <v>102594273.76920365</v>
          </cell>
        </row>
        <row r="182">
          <cell r="C182">
            <v>9.2041237819335571</v>
          </cell>
          <cell r="F182">
            <v>9.2041237819335571</v>
          </cell>
        </row>
        <row r="185">
          <cell r="C185">
            <v>-11114330.118343526</v>
          </cell>
          <cell r="F185">
            <v>-11114330.118343526</v>
          </cell>
        </row>
        <row r="186">
          <cell r="C186">
            <v>102297670.97122094</v>
          </cell>
          <cell r="F186">
            <v>102297670.97122094</v>
          </cell>
        </row>
        <row r="187">
          <cell r="C187">
            <v>9.2041238546968156</v>
          </cell>
          <cell r="F187">
            <v>9.2041238546968156</v>
          </cell>
        </row>
        <row r="190">
          <cell r="C190">
            <v>-11187116.664126318</v>
          </cell>
          <cell r="D190">
            <v>45889662.5</v>
          </cell>
          <cell r="F190">
            <v>-57076779.164126322</v>
          </cell>
        </row>
        <row r="191">
          <cell r="C191">
            <v>102967605.65960731</v>
          </cell>
          <cell r="D191">
            <v>456499991.49000001</v>
          </cell>
          <cell r="F191">
            <v>559467597.1496073</v>
          </cell>
        </row>
        <row r="192">
          <cell r="C192">
            <v>9.2041237032767445</v>
          </cell>
          <cell r="D192">
            <v>9.9477740000811732</v>
          </cell>
          <cell r="F192">
            <v>9.8020176566172061</v>
          </cell>
        </row>
        <row r="195">
          <cell r="C195">
            <v>-57080290.960653678</v>
          </cell>
          <cell r="F195">
            <v>-57080290.960653678</v>
          </cell>
        </row>
        <row r="196">
          <cell r="C196">
            <v>559502019.84115458</v>
          </cell>
          <cell r="F196">
            <v>559502019.84115458</v>
          </cell>
        </row>
        <row r="197">
          <cell r="C197">
            <v>9.8020176566168509</v>
          </cell>
          <cell r="F197">
            <v>9.8020176566168509</v>
          </cell>
        </row>
        <row r="200">
          <cell r="C200">
            <v>-55458532.509147123</v>
          </cell>
          <cell r="E200">
            <v>20000000</v>
          </cell>
          <cell r="F200">
            <v>-55458532.509147123</v>
          </cell>
        </row>
        <row r="201">
          <cell r="C201">
            <v>543605514.86471975</v>
          </cell>
          <cell r="E201">
            <v>188000000</v>
          </cell>
          <cell r="F201">
            <v>543605514.86471975</v>
          </cell>
        </row>
        <row r="202">
          <cell r="C202">
            <v>9.8020176566168509</v>
          </cell>
          <cell r="E202">
            <v>9.4</v>
          </cell>
          <cell r="F202">
            <v>9.8020176566168509</v>
          </cell>
        </row>
        <row r="205">
          <cell r="C205">
            <v>-35501274.275401697</v>
          </cell>
          <cell r="E205">
            <v>5000000</v>
          </cell>
          <cell r="F205">
            <v>-35501274.275401697</v>
          </cell>
        </row>
        <row r="206">
          <cell r="C206">
            <v>347989788.95658714</v>
          </cell>
          <cell r="E206">
            <v>48825000</v>
          </cell>
          <cell r="F206">
            <v>347989788.95658714</v>
          </cell>
        </row>
        <row r="207">
          <cell r="C207">
            <v>9.8021774164231648</v>
          </cell>
          <cell r="E207">
            <v>9.7650000000000006</v>
          </cell>
          <cell r="F207">
            <v>9.8021774164231648</v>
          </cell>
        </row>
        <row r="210">
          <cell r="C210">
            <v>-30417342.987780929</v>
          </cell>
          <cell r="E210">
            <v>5000000</v>
          </cell>
          <cell r="F210">
            <v>-30417342.987780929</v>
          </cell>
        </row>
        <row r="211">
          <cell r="C211">
            <v>298346149.82887989</v>
          </cell>
          <cell r="E211">
            <v>48962500</v>
          </cell>
          <cell r="F211">
            <v>298346149.82887989</v>
          </cell>
        </row>
        <row r="212">
          <cell r="C212">
            <v>9.808422449940144</v>
          </cell>
          <cell r="E212">
            <v>9.7925000000000004</v>
          </cell>
          <cell r="F212">
            <v>9.808422449940144</v>
          </cell>
        </row>
        <row r="215">
          <cell r="C215">
            <v>-25404576.378278892</v>
          </cell>
          <cell r="F215">
            <v>-25404576.378278892</v>
          </cell>
        </row>
        <row r="216">
          <cell r="C216">
            <v>249178901.64513448</v>
          </cell>
          <cell r="F216">
            <v>249178901.64513448</v>
          </cell>
        </row>
        <row r="217">
          <cell r="C217">
            <v>9.8084257708065685</v>
          </cell>
          <cell r="F217">
            <v>9.8084257708065685</v>
          </cell>
        </row>
        <row r="220">
          <cell r="C220">
            <v>-25408779.469175272</v>
          </cell>
          <cell r="F220">
            <v>-25408779.469175272</v>
          </cell>
        </row>
        <row r="221">
          <cell r="C221">
            <v>249220127.35019958</v>
          </cell>
          <cell r="F221">
            <v>249220127.35019958</v>
          </cell>
        </row>
        <row r="222">
          <cell r="C222">
            <v>9.8084257708065685</v>
          </cell>
          <cell r="F222">
            <v>9.8084257708065685</v>
          </cell>
        </row>
        <row r="225">
          <cell r="C225">
            <v>-25486759.322154723</v>
          </cell>
          <cell r="F225">
            <v>-25486759.322154723</v>
          </cell>
        </row>
        <row r="226">
          <cell r="C226">
            <v>249984986.94976693</v>
          </cell>
          <cell r="F226">
            <v>249984986.94976693</v>
          </cell>
        </row>
        <row r="227">
          <cell r="C227">
            <v>9.8084257708065685</v>
          </cell>
          <cell r="F227">
            <v>9.8084257708065685</v>
          </cell>
        </row>
        <row r="230">
          <cell r="C230">
            <v>-25507009.782041747</v>
          </cell>
          <cell r="F230">
            <v>-25507009.782041747</v>
          </cell>
        </row>
        <row r="231">
          <cell r="C231">
            <v>250183612.08238062</v>
          </cell>
          <cell r="F231">
            <v>250183612.08238062</v>
          </cell>
        </row>
        <row r="232">
          <cell r="C232">
            <v>9.808425770806064</v>
          </cell>
          <cell r="F232">
            <v>9.808425770806064</v>
          </cell>
        </row>
        <row r="235">
          <cell r="C235">
            <v>-25406419.853184462</v>
          </cell>
          <cell r="F235">
            <v>-25406419.853184462</v>
          </cell>
        </row>
        <row r="236">
          <cell r="C236">
            <v>249196983.23197794</v>
          </cell>
          <cell r="F236">
            <v>249196983.23197794</v>
          </cell>
        </row>
        <row r="237">
          <cell r="C237">
            <v>9.8084257708093965</v>
          </cell>
          <cell r="F237">
            <v>9.8084257708093965</v>
          </cell>
        </row>
        <row r="240">
          <cell r="C240">
            <v>-25451837.808020085</v>
          </cell>
          <cell r="D240">
            <v>10000000</v>
          </cell>
          <cell r="F240">
            <v>-35451837.808020085</v>
          </cell>
        </row>
        <row r="241">
          <cell r="C241">
            <v>249642461.87061194</v>
          </cell>
          <cell r="D241">
            <v>108700000</v>
          </cell>
          <cell r="F241">
            <v>358342461.87061191</v>
          </cell>
        </row>
        <row r="242">
          <cell r="C242">
            <v>9.8084257708080926</v>
          </cell>
          <cell r="D242">
            <v>10.87</v>
          </cell>
          <cell r="F242">
            <v>10.107867011327293</v>
          </cell>
        </row>
        <row r="245">
          <cell r="C245">
            <v>-35512482.139831208</v>
          </cell>
          <cell r="F245">
            <v>-35512482.139831208</v>
          </cell>
        </row>
        <row r="246">
          <cell r="C246">
            <v>358955446.71154952</v>
          </cell>
          <cell r="F246">
            <v>358955446.71154952</v>
          </cell>
        </row>
        <row r="247">
          <cell r="C247">
            <v>10.107867011327292</v>
          </cell>
          <cell r="F247">
            <v>10.107867011327292</v>
          </cell>
        </row>
        <row r="250">
          <cell r="C250">
            <v>-35445634.827702709</v>
          </cell>
          <cell r="F250">
            <v>-35445634.827702709</v>
          </cell>
        </row>
        <row r="251">
          <cell r="C251">
            <v>358279762.97048992</v>
          </cell>
          <cell r="F251">
            <v>358279762.97048992</v>
          </cell>
        </row>
        <row r="252">
          <cell r="C252">
            <v>10.107867011327292</v>
          </cell>
          <cell r="F252">
            <v>10.107867011327292</v>
          </cell>
        </row>
        <row r="255">
          <cell r="C255">
            <v>-35281759.069860294</v>
          </cell>
          <cell r="D255">
            <v>10000000</v>
          </cell>
          <cell r="F255">
            <v>-45281759.069860294</v>
          </cell>
        </row>
        <row r="256">
          <cell r="C256">
            <v>356623328.60383832</v>
          </cell>
          <cell r="D256">
            <v>110050000</v>
          </cell>
          <cell r="F256">
            <v>466673328.60383832</v>
          </cell>
        </row>
        <row r="257">
          <cell r="C257">
            <v>10.107867011327292</v>
          </cell>
          <cell r="D257">
            <v>11.005000000000001</v>
          </cell>
          <cell r="F257">
            <v>10.3059893915309</v>
          </cell>
        </row>
        <row r="260">
          <cell r="C260">
            <v>-45220796.893694937</v>
          </cell>
          <cell r="E260">
            <v>10000000</v>
          </cell>
          <cell r="F260">
            <v>-45220796.893694937</v>
          </cell>
        </row>
        <row r="261">
          <cell r="C261">
            <v>466045053.06299353</v>
          </cell>
          <cell r="E261">
            <v>97930000</v>
          </cell>
          <cell r="F261">
            <v>466045053.06299353</v>
          </cell>
        </row>
        <row r="262">
          <cell r="C262">
            <v>10.3059893915309</v>
          </cell>
          <cell r="E262">
            <v>9.7929999999999993</v>
          </cell>
          <cell r="F262">
            <v>10.3059893915309</v>
          </cell>
        </row>
        <row r="265">
          <cell r="C265">
            <v>-35138018.149394862</v>
          </cell>
          <cell r="F265">
            <v>-35138018.149394862</v>
          </cell>
        </row>
        <row r="266">
          <cell r="C266">
            <v>362132950.70579785</v>
          </cell>
          <cell r="F266">
            <v>362132950.70579785</v>
          </cell>
        </row>
        <row r="267">
          <cell r="C267">
            <v>10.306015244403715</v>
          </cell>
          <cell r="F267">
            <v>10.306015244403715</v>
          </cell>
        </row>
        <row r="270">
          <cell r="C270">
            <v>-35237728.252786726</v>
          </cell>
          <cell r="E270">
            <v>10000000</v>
          </cell>
          <cell r="F270">
            <v>-35237728.252786726</v>
          </cell>
        </row>
        <row r="271">
          <cell r="C271">
            <v>363160564.55137551</v>
          </cell>
          <cell r="E271">
            <v>97000000</v>
          </cell>
          <cell r="F271">
            <v>363160564.55137551</v>
          </cell>
        </row>
        <row r="272">
          <cell r="C272">
            <v>10.306015244403715</v>
          </cell>
          <cell r="E272">
            <v>9.6999999999999993</v>
          </cell>
          <cell r="F272">
            <v>10.306015244403715</v>
          </cell>
        </row>
        <row r="275">
          <cell r="C275">
            <v>-25315210.360914823</v>
          </cell>
          <cell r="F275">
            <v>-25315210.360914823</v>
          </cell>
        </row>
        <row r="276">
          <cell r="C276">
            <v>260900017.04687032</v>
          </cell>
          <cell r="F276">
            <v>260900017.04687032</v>
          </cell>
        </row>
        <row r="277">
          <cell r="C277">
            <v>10.306057635992802</v>
          </cell>
          <cell r="F277">
            <v>10.306057635992802</v>
          </cell>
        </row>
        <row r="280">
          <cell r="C280">
            <v>-25505726.200249568</v>
          </cell>
          <cell r="E280">
            <v>10000000</v>
          </cell>
          <cell r="F280">
            <v>-25505726.200249568</v>
          </cell>
        </row>
        <row r="281">
          <cell r="C281">
            <v>262863484.26762375</v>
          </cell>
          <cell r="E281">
            <v>94600000</v>
          </cell>
          <cell r="F281">
            <v>262863484.26762375</v>
          </cell>
        </row>
        <row r="282">
          <cell r="C282">
            <v>10.306057635992802</v>
          </cell>
          <cell r="E282">
            <v>9.4600000000000009</v>
          </cell>
          <cell r="F282">
            <v>10.306057635992802</v>
          </cell>
        </row>
        <row r="285">
          <cell r="C285">
            <v>-16698682.735097529</v>
          </cell>
          <cell r="E285">
            <v>10000000</v>
          </cell>
          <cell r="F285">
            <v>-16698682.735097529</v>
          </cell>
        </row>
        <row r="286">
          <cell r="C286">
            <v>172099084.94013679</v>
          </cell>
          <cell r="E286">
            <v>94450000</v>
          </cell>
          <cell r="F286">
            <v>172099084.94013679</v>
          </cell>
        </row>
        <row r="287">
          <cell r="C287">
            <v>10.306147357265282</v>
          </cell>
          <cell r="E287">
            <v>9.4450000000000003</v>
          </cell>
          <cell r="F287">
            <v>10.306147357265282</v>
          </cell>
        </row>
        <row r="290">
          <cell r="C290">
            <v>-6642858.8664152026</v>
          </cell>
          <cell r="F290">
            <v>-6642858.8664152026</v>
          </cell>
        </row>
        <row r="291">
          <cell r="C291">
            <v>68463807.299236462</v>
          </cell>
          <cell r="F291">
            <v>68463807.299236462</v>
          </cell>
        </row>
        <row r="292">
          <cell r="C292">
            <v>10.306376919337252</v>
          </cell>
          <cell r="F292">
            <v>10.306376919337252</v>
          </cell>
        </row>
        <row r="295">
          <cell r="C295">
            <v>-6930764.6831122469</v>
          </cell>
          <cell r="D295">
            <v>4800000</v>
          </cell>
          <cell r="E295">
            <v>10000000</v>
          </cell>
          <cell r="F295">
            <v>-11730764.683112247</v>
          </cell>
        </row>
        <row r="296">
          <cell r="C296">
            <v>71431073.163385823</v>
          </cell>
          <cell r="D296">
            <v>49470609.212818809</v>
          </cell>
          <cell r="E296">
            <v>93750000</v>
          </cell>
          <cell r="F296">
            <v>120901682.37620464</v>
          </cell>
        </row>
        <row r="297">
          <cell r="C297">
            <v>10.306376919337252</v>
          </cell>
          <cell r="D297">
            <v>10.306376919337252</v>
          </cell>
          <cell r="E297">
            <v>9.375</v>
          </cell>
          <cell r="F297">
            <v>10.306376919337252</v>
          </cell>
        </row>
        <row r="300">
          <cell r="C300">
            <v>-782900.57975862059</v>
          </cell>
          <cell r="F300">
            <v>-782900.57975862059</v>
          </cell>
        </row>
        <row r="301">
          <cell r="C301">
            <v>8070485.4391782992</v>
          </cell>
          <cell r="F301">
            <v>8070485.4391782992</v>
          </cell>
        </row>
        <row r="302">
          <cell r="C302">
            <v>10.308442282245524</v>
          </cell>
          <cell r="F302">
            <v>10.308442282245524</v>
          </cell>
        </row>
        <row r="305">
          <cell r="C305">
            <v>-625009.06944260641</v>
          </cell>
          <cell r="F305">
            <v>-625009.06944260641</v>
          </cell>
        </row>
        <row r="306">
          <cell r="C306">
            <v>6442869.9182290938</v>
          </cell>
          <cell r="F306">
            <v>6442869.9182290938</v>
          </cell>
        </row>
        <row r="307">
          <cell r="C307">
            <v>10.308442282245526</v>
          </cell>
          <cell r="F307">
            <v>10.308442282245526</v>
          </cell>
        </row>
        <row r="310">
          <cell r="C310">
            <v>-629118.27240605128</v>
          </cell>
          <cell r="F310">
            <v>-629118.27240605128</v>
          </cell>
        </row>
        <row r="311">
          <cell r="C311">
            <v>6485229.3998037977</v>
          </cell>
          <cell r="F311">
            <v>6485229.3998037977</v>
          </cell>
        </row>
        <row r="312">
          <cell r="C312">
            <v>10.308442282245526</v>
          </cell>
          <cell r="F312">
            <v>10.308442282245526</v>
          </cell>
        </row>
        <row r="315">
          <cell r="C315">
            <v>-605433.43817292945</v>
          </cell>
          <cell r="E315">
            <v>10000000</v>
          </cell>
          <cell r="F315">
            <v>-605433.43817292945</v>
          </cell>
        </row>
        <row r="316">
          <cell r="C316">
            <v>6241075.6531471079</v>
          </cell>
          <cell r="E316">
            <v>93275000</v>
          </cell>
          <cell r="F316">
            <v>6241075.6531471079</v>
          </cell>
        </row>
        <row r="317">
          <cell r="C317">
            <v>10.308442282245526</v>
          </cell>
          <cell r="E317">
            <v>9.3275000000000006</v>
          </cell>
          <cell r="F317">
            <v>10.308442282245526</v>
          </cell>
        </row>
        <row r="320">
          <cell r="C320">
            <v>9358931.2069506701</v>
          </cell>
          <cell r="F320">
            <v>9358931.2069506701</v>
          </cell>
        </row>
        <row r="321">
          <cell r="C321">
            <v>-87259044.065663025</v>
          </cell>
          <cell r="F321">
            <v>-87259044.065663025</v>
          </cell>
        </row>
        <row r="322">
          <cell r="C322">
            <v>9.3236120809241196</v>
          </cell>
          <cell r="F322">
            <v>9.3236120809241196</v>
          </cell>
        </row>
        <row r="325">
          <cell r="C325">
            <v>9288285.5510850176</v>
          </cell>
          <cell r="F325">
            <v>9288285.5510850176</v>
          </cell>
        </row>
        <row r="326">
          <cell r="C326">
            <v>-86600371.375169203</v>
          </cell>
          <cell r="F326">
            <v>-86600371.375169203</v>
          </cell>
        </row>
        <row r="327">
          <cell r="C327">
            <v>9.3236120809241179</v>
          </cell>
          <cell r="F327">
            <v>9.3236120809241179</v>
          </cell>
        </row>
        <row r="330">
          <cell r="C330">
            <v>9455664.3010612167</v>
          </cell>
          <cell r="F330">
            <v>9455664.3010612167</v>
          </cell>
        </row>
        <row r="331">
          <cell r="C331">
            <v>-88160945.910537273</v>
          </cell>
          <cell r="F331">
            <v>-88160945.910537273</v>
          </cell>
        </row>
        <row r="332">
          <cell r="C332">
            <v>9.3236120809241179</v>
          </cell>
          <cell r="F332">
            <v>9.3236120809241179</v>
          </cell>
        </row>
        <row r="335">
          <cell r="C335">
            <v>9384032.6062717885</v>
          </cell>
          <cell r="F335">
            <v>9384032.6062717885</v>
          </cell>
        </row>
        <row r="336">
          <cell r="C336">
            <v>-87493079.775621489</v>
          </cell>
          <cell r="F336">
            <v>-87493079.775621489</v>
          </cell>
        </row>
        <row r="337">
          <cell r="C337">
            <v>9.3236120809241179</v>
          </cell>
          <cell r="F337">
            <v>9.3236120809241179</v>
          </cell>
        </row>
        <row r="340">
          <cell r="C340">
            <v>9473175.3080370333</v>
          </cell>
          <cell r="F340">
            <v>9473175.3080370333</v>
          </cell>
        </row>
        <row r="341">
          <cell r="C341">
            <v>-88324211.74672614</v>
          </cell>
          <cell r="F341">
            <v>-88324211.74672614</v>
          </cell>
        </row>
        <row r="342">
          <cell r="C342">
            <v>9.3236120809241179</v>
          </cell>
          <cell r="F342">
            <v>9.3236120809241179</v>
          </cell>
        </row>
        <row r="345">
          <cell r="C345">
            <v>9579572.1252694558</v>
          </cell>
          <cell r="F345">
            <v>9579572.1252694558</v>
          </cell>
        </row>
        <row r="346">
          <cell r="C346">
            <v>-89316214.397246227</v>
          </cell>
          <cell r="F346">
            <v>-89316214.397246227</v>
          </cell>
        </row>
        <row r="347">
          <cell r="C347">
            <v>9.3236120809241179</v>
          </cell>
          <cell r="F347">
            <v>9.3236120809241179</v>
          </cell>
        </row>
        <row r="350">
          <cell r="C350">
            <v>9693985.6253710575</v>
          </cell>
          <cell r="D350">
            <v>10000000</v>
          </cell>
          <cell r="F350">
            <v>9693985.6253710575</v>
          </cell>
        </row>
        <row r="351">
          <cell r="C351">
            <v>-90382961.489014342</v>
          </cell>
          <cell r="D351">
            <v>96400000</v>
          </cell>
          <cell r="F351">
            <v>-90382961.489014342</v>
          </cell>
        </row>
        <row r="352">
          <cell r="C352">
            <v>9.3236120809241196</v>
          </cell>
          <cell r="D352">
            <v>9.64</v>
          </cell>
          <cell r="F352">
            <v>9.3236120809241196</v>
          </cell>
        </row>
        <row r="355">
          <cell r="C355">
            <v>-269059.21035804728</v>
          </cell>
          <cell r="F355">
            <v>-269059.21035804728</v>
          </cell>
        </row>
        <row r="356">
          <cell r="C356">
            <v>2605004.9244288141</v>
          </cell>
          <cell r="F356">
            <v>2605004.9244288141</v>
          </cell>
        </row>
        <row r="357">
          <cell r="C357">
            <v>9.6819020652080088</v>
          </cell>
          <cell r="F357">
            <v>9.6819020652080088</v>
          </cell>
        </row>
        <row r="360">
          <cell r="C360">
            <v>-285249.24983161932</v>
          </cell>
          <cell r="F360">
            <v>-285249.24983161932</v>
          </cell>
        </row>
        <row r="361">
          <cell r="C361">
            <v>2759915.3574721422</v>
          </cell>
          <cell r="F361">
            <v>2759915.3574721422</v>
          </cell>
        </row>
        <row r="362">
          <cell r="C362">
            <v>9.6754517640319868</v>
          </cell>
          <cell r="F362">
            <v>9.6754517640319868</v>
          </cell>
        </row>
        <row r="365">
          <cell r="C365">
            <v>-216285.29137325793</v>
          </cell>
          <cell r="F365">
            <v>-216285.29137325793</v>
          </cell>
        </row>
        <row r="366">
          <cell r="C366">
            <v>2064250.4574721423</v>
          </cell>
          <cell r="F366">
            <v>2064250.4574721423</v>
          </cell>
        </row>
        <row r="367">
          <cell r="C367">
            <v>9.5441092843883126</v>
          </cell>
          <cell r="F367">
            <v>9.5441092843883126</v>
          </cell>
        </row>
        <row r="370">
          <cell r="C370">
            <v>-216321.33892182013</v>
          </cell>
          <cell r="D370">
            <v>5000000</v>
          </cell>
          <cell r="F370">
            <v>-5216321.3389218198</v>
          </cell>
        </row>
        <row r="371">
          <cell r="C371">
            <v>2064250.4574721423</v>
          </cell>
          <cell r="D371">
            <v>50345000.000000007</v>
          </cell>
          <cell r="F371">
            <v>52409250.457472153</v>
          </cell>
        </row>
        <row r="372">
          <cell r="C372">
            <v>9.5425188645775485</v>
          </cell>
          <cell r="D372">
            <v>10.069000000000001</v>
          </cell>
          <cell r="F372">
            <v>10.047166777556079</v>
          </cell>
        </row>
        <row r="375">
          <cell r="C375">
            <v>-5201216.9498190787</v>
          </cell>
          <cell r="F375">
            <v>-5201216.9498190787</v>
          </cell>
        </row>
        <row r="376">
          <cell r="C376">
            <v>52748280.857472152</v>
          </cell>
          <cell r="F376">
            <v>52748280.857472152</v>
          </cell>
        </row>
        <row r="377">
          <cell r="C377">
            <v>10.141526755446526</v>
          </cell>
          <cell r="F377">
            <v>10.141526755446526</v>
          </cell>
        </row>
        <row r="380">
          <cell r="C380">
            <v>-5020137.1395932119</v>
          </cell>
          <cell r="F380">
            <v>-5020137.1395932119</v>
          </cell>
        </row>
        <row r="381">
          <cell r="C381">
            <v>51402522.987980887</v>
          </cell>
          <cell r="F381">
            <v>51402522.987980887</v>
          </cell>
        </row>
        <row r="382">
          <cell r="C382">
            <v>10.239266689066207</v>
          </cell>
          <cell r="F382">
            <v>10.239266689066207</v>
          </cell>
        </row>
        <row r="385">
          <cell r="C385">
            <v>-4966776.7734955801</v>
          </cell>
          <cell r="E385">
            <v>15000000</v>
          </cell>
          <cell r="F385">
            <v>-4966776.7734955801</v>
          </cell>
        </row>
        <row r="386">
          <cell r="C386">
            <v>50835452.787980884</v>
          </cell>
          <cell r="E386">
            <v>149785000</v>
          </cell>
          <cell r="F386">
            <v>50835452.787980884</v>
          </cell>
        </row>
        <row r="387">
          <cell r="C387">
            <v>10.235099161141337</v>
          </cell>
          <cell r="E387">
            <v>9.9856666666666669</v>
          </cell>
          <cell r="F387">
            <v>10.235099161141337</v>
          </cell>
        </row>
        <row r="390">
          <cell r="C390">
            <v>10143772.73283069</v>
          </cell>
          <cell r="D390">
            <v>15000000</v>
          </cell>
          <cell r="F390">
            <v>10143772.73283069</v>
          </cell>
        </row>
        <row r="391">
          <cell r="C391">
            <v>-100304048.54069538</v>
          </cell>
          <cell r="D391">
            <v>149550000</v>
          </cell>
          <cell r="F391">
            <v>-100304048.54069538</v>
          </cell>
        </row>
        <row r="392">
          <cell r="C392">
            <v>9.8882389405332081</v>
          </cell>
          <cell r="D392">
            <v>9.9700000000000006</v>
          </cell>
          <cell r="F392">
            <v>9.8882389405332081</v>
          </cell>
        </row>
        <row r="395">
          <cell r="C395">
            <v>-4792132.2767642196</v>
          </cell>
          <cell r="F395">
            <v>-4792132.2767642196</v>
          </cell>
        </row>
        <row r="396">
          <cell r="C396">
            <v>48772806.353678018</v>
          </cell>
          <cell r="F396">
            <v>48772806.353678018</v>
          </cell>
        </row>
        <row r="397">
          <cell r="C397">
            <v>10.177683656639537</v>
          </cell>
          <cell r="F397">
            <v>10.177683656639537</v>
          </cell>
        </row>
        <row r="400">
          <cell r="C400">
            <v>-4765032.1684164973</v>
          </cell>
          <cell r="F400">
            <v>-4765032.1684164973</v>
          </cell>
        </row>
        <row r="401">
          <cell r="C401">
            <v>49487831.21129211</v>
          </cell>
          <cell r="F401">
            <v>49487831.21129211</v>
          </cell>
        </row>
        <row r="402">
          <cell r="C402">
            <v>10.385623740235477</v>
          </cell>
          <cell r="F402">
            <v>10.385623740235477</v>
          </cell>
        </row>
        <row r="405">
          <cell r="C405">
            <v>-4775736.8866452668</v>
          </cell>
          <cell r="F405">
            <v>-4775736.8866452668</v>
          </cell>
        </row>
        <row r="406">
          <cell r="C406">
            <v>50570916.201213993</v>
          </cell>
          <cell r="F406">
            <v>50570916.201213993</v>
          </cell>
        </row>
        <row r="407">
          <cell r="C407">
            <v>10.589133656552363</v>
          </cell>
          <cell r="F407">
            <v>10.589133656552363</v>
          </cell>
        </row>
        <row r="410">
          <cell r="C410">
            <v>-4790641.6147238556</v>
          </cell>
          <cell r="F410">
            <v>-4790641.6147238556</v>
          </cell>
        </row>
        <row r="411">
          <cell r="C411">
            <v>51219164.072405726</v>
          </cell>
          <cell r="F411">
            <v>51219164.072405726</v>
          </cell>
        </row>
        <row r="412">
          <cell r="C412">
            <v>10.691504017955667</v>
          </cell>
          <cell r="F412">
            <v>10.691504017955667</v>
          </cell>
        </row>
        <row r="415">
          <cell r="C415">
            <v>-4751538.95813997</v>
          </cell>
          <cell r="F415">
            <v>-4751538.95813997</v>
          </cell>
        </row>
        <row r="416">
          <cell r="C416">
            <v>50820904.072405726</v>
          </cell>
          <cell r="F416">
            <v>50820904.072405726</v>
          </cell>
        </row>
        <row r="417">
          <cell r="C417">
            <v>10.695672395854668</v>
          </cell>
          <cell r="F417">
            <v>10.695672395854668</v>
          </cell>
        </row>
        <row r="420">
          <cell r="C420">
            <v>-4769439.6821653964</v>
          </cell>
          <cell r="F420">
            <v>-4769439.6821653964</v>
          </cell>
        </row>
        <row r="421">
          <cell r="C421">
            <v>50989810.972405724</v>
          </cell>
          <cell r="F421">
            <v>50989810.972405724</v>
          </cell>
        </row>
        <row r="422">
          <cell r="C422">
            <v>10.690943668514032</v>
          </cell>
          <cell r="F422">
            <v>10.690943668514032</v>
          </cell>
        </row>
        <row r="425">
          <cell r="C425">
            <v>-4763339.2541053612</v>
          </cell>
          <cell r="F425">
            <v>-4763339.2541053612</v>
          </cell>
        </row>
        <row r="426">
          <cell r="C426">
            <v>50914974.366726123</v>
          </cell>
          <cell r="F426">
            <v>50914974.366726123</v>
          </cell>
        </row>
        <row r="427">
          <cell r="C427">
            <v>10.688924649413586</v>
          </cell>
          <cell r="F427">
            <v>10.688924649413586</v>
          </cell>
        </row>
        <row r="430">
          <cell r="C430">
            <v>-4779045.8463493539</v>
          </cell>
          <cell r="F430">
            <v>-4779045.8463493539</v>
          </cell>
        </row>
        <row r="431">
          <cell r="C431">
            <v>51544247.66672612</v>
          </cell>
          <cell r="F431">
            <v>51544247.66672612</v>
          </cell>
        </row>
        <row r="432">
          <cell r="C432">
            <v>10.785468339061875</v>
          </cell>
          <cell r="F432">
            <v>10.785468339061875</v>
          </cell>
        </row>
        <row r="435">
          <cell r="C435">
            <v>-4647923.6216758862</v>
          </cell>
          <cell r="F435">
            <v>-4647923.6216758862</v>
          </cell>
        </row>
        <row r="436">
          <cell r="C436">
            <v>50236497.266726121</v>
          </cell>
          <cell r="F436">
            <v>50236497.266726121</v>
          </cell>
        </row>
        <row r="437">
          <cell r="C437">
            <v>10.808374094712967</v>
          </cell>
          <cell r="F437">
            <v>10.808374094712967</v>
          </cell>
        </row>
        <row r="440">
          <cell r="C440">
            <v>-4714814.0294710919</v>
          </cell>
          <cell r="F440">
            <v>-4714814.0294710919</v>
          </cell>
        </row>
        <row r="441">
          <cell r="C441">
            <v>50893382.066726118</v>
          </cell>
          <cell r="F441">
            <v>50893382.066726118</v>
          </cell>
        </row>
        <row r="442">
          <cell r="C442">
            <v>10.79435620336341</v>
          </cell>
          <cell r="F442">
            <v>10.79435620336341</v>
          </cell>
        </row>
        <row r="445">
          <cell r="C445">
            <v>-4732707.8165655471</v>
          </cell>
          <cell r="F445">
            <v>-4732707.8165655471</v>
          </cell>
        </row>
        <row r="446">
          <cell r="C446">
            <v>51062771.766726121</v>
          </cell>
          <cell r="F446">
            <v>51062771.766726121</v>
          </cell>
        </row>
        <row r="447">
          <cell r="C447">
            <v>10.789335354275385</v>
          </cell>
          <cell r="F447">
            <v>10.789335354275385</v>
          </cell>
        </row>
        <row r="450">
          <cell r="C450">
            <v>-4739602.9058197876</v>
          </cell>
          <cell r="F450">
            <v>-4739602.9058197876</v>
          </cell>
        </row>
        <row r="451">
          <cell r="C451">
            <v>51122372.16672612</v>
          </cell>
          <cell r="F451">
            <v>51122372.16672612</v>
          </cell>
        </row>
        <row r="452">
          <cell r="C452">
            <v>10.78621420034</v>
          </cell>
          <cell r="F452">
            <v>10.78621420034</v>
          </cell>
        </row>
        <row r="455">
          <cell r="C455">
            <v>-4653238.2474664189</v>
          </cell>
          <cell r="F455">
            <v>-4653238.2474664189</v>
          </cell>
        </row>
        <row r="456">
          <cell r="C456">
            <v>50162399.102895863</v>
          </cell>
          <cell r="F456">
            <v>50162399.102895863</v>
          </cell>
        </row>
        <row r="457">
          <cell r="C457">
            <v>10.780105473904788</v>
          </cell>
          <cell r="F457">
            <v>10.780105473904788</v>
          </cell>
        </row>
        <row r="460">
          <cell r="C460">
            <v>-4601107.1813576072</v>
          </cell>
          <cell r="F460">
            <v>-4601107.1813576072</v>
          </cell>
        </row>
        <row r="461">
          <cell r="C461">
            <v>49640698.90289586</v>
          </cell>
          <cell r="F461">
            <v>49640698.90289586</v>
          </cell>
        </row>
        <row r="462">
          <cell r="C462">
            <v>10.788859495389723</v>
          </cell>
          <cell r="F462">
            <v>10.788859495389723</v>
          </cell>
        </row>
        <row r="465">
          <cell r="C465">
            <v>-4681991.3904918637</v>
          </cell>
          <cell r="F465">
            <v>-4681991.3904918637</v>
          </cell>
        </row>
        <row r="466">
          <cell r="C466">
            <v>50424114.90289586</v>
          </cell>
          <cell r="F466">
            <v>50424114.90289586</v>
          </cell>
        </row>
        <row r="467">
          <cell r="C467">
            <v>10.769800859800084</v>
          </cell>
          <cell r="F467">
            <v>10.769800859800084</v>
          </cell>
        </row>
        <row r="470">
          <cell r="C470">
            <v>-4847906.9333100673</v>
          </cell>
          <cell r="F470">
            <v>-4847906.9333100673</v>
          </cell>
        </row>
        <row r="471">
          <cell r="C471">
            <v>52041312.90289586</v>
          </cell>
          <cell r="F471">
            <v>52041312.90289586</v>
          </cell>
        </row>
        <row r="472">
          <cell r="C472">
            <v>10.734800320798021</v>
          </cell>
          <cell r="F472">
            <v>10.734800320798021</v>
          </cell>
        </row>
        <row r="475">
          <cell r="C475">
            <v>-4815816.4157308033</v>
          </cell>
          <cell r="F475">
            <v>-4815816.4157308033</v>
          </cell>
        </row>
        <row r="476">
          <cell r="C476">
            <v>51687064.492335863</v>
          </cell>
          <cell r="F476">
            <v>51687064.492335863</v>
          </cell>
        </row>
        <row r="477">
          <cell r="C477">
            <v>10.732773019233193</v>
          </cell>
          <cell r="F477">
            <v>10.732773019233193</v>
          </cell>
        </row>
        <row r="480">
          <cell r="C480">
            <v>-4713485.8783663837</v>
          </cell>
          <cell r="F480">
            <v>-4713485.8783663837</v>
          </cell>
        </row>
        <row r="481">
          <cell r="C481">
            <v>50560162.492335863</v>
          </cell>
          <cell r="F481">
            <v>50560162.492335863</v>
          </cell>
        </row>
        <row r="482">
          <cell r="C482">
            <v>10.726702868548569</v>
          </cell>
          <cell r="F482">
            <v>10.726702868548569</v>
          </cell>
        </row>
        <row r="485">
          <cell r="C485">
            <v>-4704374.3145878529</v>
          </cell>
          <cell r="F485">
            <v>-4704374.3145878529</v>
          </cell>
        </row>
        <row r="486">
          <cell r="C486">
            <v>50463109.492335863</v>
          </cell>
          <cell r="F486">
            <v>50463109.492335863</v>
          </cell>
        </row>
        <row r="487">
          <cell r="C487">
            <v>10.726848273075163</v>
          </cell>
          <cell r="F487">
            <v>10.726848273075163</v>
          </cell>
        </row>
        <row r="490">
          <cell r="C490">
            <v>-4711264.0519583859</v>
          </cell>
          <cell r="D490">
            <v>5042100</v>
          </cell>
          <cell r="F490">
            <v>-9753364.0519583859</v>
          </cell>
        </row>
        <row r="491">
          <cell r="C491">
            <v>50521061.692335866</v>
          </cell>
          <cell r="D491">
            <v>49000000</v>
          </cell>
          <cell r="F491">
            <v>99521061.692335874</v>
          </cell>
        </row>
        <row r="492">
          <cell r="C492">
            <v>10.723462139918732</v>
          </cell>
          <cell r="D492">
            <v>9.7181729834791053</v>
          </cell>
          <cell r="F492">
            <v>10.203767762811331</v>
          </cell>
        </row>
        <row r="495">
          <cell r="C495">
            <v>-9679191.9985015336</v>
          </cell>
          <cell r="F495">
            <v>-9679191.9985015336</v>
          </cell>
        </row>
        <row r="496">
          <cell r="C496">
            <v>98782480.392335877</v>
          </cell>
          <cell r="F496">
            <v>98782480.392335877</v>
          </cell>
        </row>
        <row r="497">
          <cell r="C497">
            <v>10.205653571871361</v>
          </cell>
          <cell r="F497">
            <v>10.205653571871361</v>
          </cell>
        </row>
        <row r="500">
          <cell r="C500">
            <v>-9521306.5978789181</v>
          </cell>
          <cell r="F500">
            <v>-9521306.5978789181</v>
          </cell>
        </row>
        <row r="501">
          <cell r="C501">
            <v>97242141.125249878</v>
          </cell>
          <cell r="F501">
            <v>97242141.125249878</v>
          </cell>
        </row>
        <row r="502">
          <cell r="C502">
            <v>10.213108896935712</v>
          </cell>
          <cell r="F502">
            <v>10.213108896935712</v>
          </cell>
        </row>
        <row r="505">
          <cell r="C505">
            <v>-9526702.0049510486</v>
          </cell>
          <cell r="F505">
            <v>-9526702.0049510486</v>
          </cell>
        </row>
        <row r="506">
          <cell r="C506">
            <v>97242141.125249878</v>
          </cell>
          <cell r="F506">
            <v>97242141.125249878</v>
          </cell>
        </row>
        <row r="507">
          <cell r="C507">
            <v>10.207324746246174</v>
          </cell>
          <cell r="F507">
            <v>10.207324746246174</v>
          </cell>
        </row>
        <row r="510">
          <cell r="C510">
            <v>-9528501.4931075387</v>
          </cell>
          <cell r="F510">
            <v>-9528501.4931075387</v>
          </cell>
        </row>
        <row r="511">
          <cell r="C511">
            <v>97242141.125249878</v>
          </cell>
          <cell r="F511">
            <v>97242141.125249878</v>
          </cell>
        </row>
        <row r="512">
          <cell r="C512">
            <v>10.205397060134816</v>
          </cell>
          <cell r="F512">
            <v>10.205397060134816</v>
          </cell>
        </row>
        <row r="515">
          <cell r="C515">
            <v>-9530301.321167348</v>
          </cell>
          <cell r="F515">
            <v>-9530301.321167348</v>
          </cell>
        </row>
        <row r="516">
          <cell r="C516">
            <v>97242141.125249878</v>
          </cell>
          <cell r="F516">
            <v>97242141.125249878</v>
          </cell>
        </row>
        <row r="517">
          <cell r="C517">
            <v>10.20346973807318</v>
          </cell>
          <cell r="F517">
            <v>10.20346973807318</v>
          </cell>
        </row>
        <row r="520">
          <cell r="C520">
            <v>-9532101.48919468</v>
          </cell>
          <cell r="F520">
            <v>-9532101.48919468</v>
          </cell>
        </row>
        <row r="521">
          <cell r="C521">
            <v>97242141.125249878</v>
          </cell>
          <cell r="F521">
            <v>97242141.125249878</v>
          </cell>
        </row>
        <row r="522">
          <cell r="C522">
            <v>10.201542779992513</v>
          </cell>
          <cell r="F522">
            <v>10.201542779992513</v>
          </cell>
        </row>
        <row r="525">
          <cell r="C525">
            <v>-9533901.9972537495</v>
          </cell>
          <cell r="F525">
            <v>-9533901.9972537495</v>
          </cell>
        </row>
        <row r="526">
          <cell r="C526">
            <v>97242141.125249878</v>
          </cell>
          <cell r="F526">
            <v>97242141.125249878</v>
          </cell>
        </row>
        <row r="527">
          <cell r="C527">
            <v>10.19961618582408</v>
          </cell>
          <cell r="F527">
            <v>10.19961618582408</v>
          </cell>
        </row>
        <row r="530">
          <cell r="C530">
            <v>-9539304.5417188592</v>
          </cell>
          <cell r="F530">
            <v>-9539304.5417188592</v>
          </cell>
        </row>
        <row r="531">
          <cell r="C531">
            <v>97242141.125249878</v>
          </cell>
          <cell r="F531">
            <v>97242141.125249878</v>
          </cell>
        </row>
        <row r="532">
          <cell r="C532">
            <v>10.193839676673967</v>
          </cell>
          <cell r="F532">
            <v>10.193839676673967</v>
          </cell>
        </row>
        <row r="535">
          <cell r="C535">
            <v>-9541106.4103545174</v>
          </cell>
          <cell r="F535">
            <v>-9541106.4103545174</v>
          </cell>
        </row>
        <row r="536">
          <cell r="C536">
            <v>97242141.125249878</v>
          </cell>
          <cell r="F536">
            <v>97242141.125249878</v>
          </cell>
        </row>
        <row r="537">
          <cell r="C537">
            <v>10.191914537261372</v>
          </cell>
          <cell r="F537">
            <v>10.191914537261372</v>
          </cell>
        </row>
        <row r="540">
          <cell r="C540">
            <v>-9542908.6193431392</v>
          </cell>
          <cell r="F540">
            <v>-9542908.6193431392</v>
          </cell>
        </row>
        <row r="541">
          <cell r="C541">
            <v>97242141.125249878</v>
          </cell>
          <cell r="F541">
            <v>97242141.125249878</v>
          </cell>
        </row>
        <row r="542">
          <cell r="C542">
            <v>10.18998976141755</v>
          </cell>
          <cell r="F542">
            <v>10.18998976141755</v>
          </cell>
        </row>
        <row r="545">
          <cell r="C545">
            <v>-9551921.3663725182</v>
          </cell>
          <cell r="F545">
            <v>-9551921.3663725182</v>
          </cell>
        </row>
        <row r="546">
          <cell r="C546">
            <v>97242141.125249878</v>
          </cell>
          <cell r="F546">
            <v>97242141.125249878</v>
          </cell>
        </row>
        <row r="547">
          <cell r="C547">
            <v>10.180374962841533</v>
          </cell>
          <cell r="F547">
            <v>10.180374962841533</v>
          </cell>
        </row>
        <row r="550">
          <cell r="C550">
            <v>-9553725.6181861665</v>
          </cell>
          <cell r="F550">
            <v>-9553725.6181861665</v>
          </cell>
        </row>
        <row r="551">
          <cell r="C551">
            <v>97242141.125249878</v>
          </cell>
          <cell r="F551">
            <v>97242141.125249878</v>
          </cell>
        </row>
        <row r="552">
          <cell r="C552">
            <v>10.178452366283457</v>
          </cell>
          <cell r="F552">
            <v>10.178452366283457</v>
          </cell>
        </row>
        <row r="555">
          <cell r="C555">
            <v>-9555530.2108029351</v>
          </cell>
          <cell r="F555">
            <v>-9555530.2108029351</v>
          </cell>
        </row>
        <row r="556">
          <cell r="C556">
            <v>97242141.125249878</v>
          </cell>
          <cell r="F556">
            <v>97242141.125249878</v>
          </cell>
        </row>
        <row r="557">
          <cell r="C557">
            <v>10.176530132813927</v>
          </cell>
          <cell r="F557">
            <v>10.176530132813927</v>
          </cell>
        </row>
      </sheetData>
      <sheetData sheetId="17" refreshError="1"/>
      <sheetData sheetId="18" refreshError="1">
        <row r="1">
          <cell r="B1" t="str">
            <v>Posición de Fx, Derivados, Cambios</v>
          </cell>
        </row>
        <row r="2">
          <cell r="B2" t="str">
            <v>Tipo de Cambio</v>
          </cell>
          <cell r="D2">
            <v>9.5912000000000006</v>
          </cell>
          <cell r="E2">
            <v>36245</v>
          </cell>
        </row>
        <row r="4">
          <cell r="B4" t="str">
            <v>P= Compra</v>
          </cell>
          <cell r="C4" t="str">
            <v>Contraparte.</v>
          </cell>
          <cell r="D4" t="str">
            <v>Contraparte</v>
          </cell>
          <cell r="E4" t="str">
            <v>Nocional USD</v>
          </cell>
          <cell r="F4" t="str">
            <v>Precio FWD</v>
          </cell>
          <cell r="G4" t="str">
            <v>Nocional MXP</v>
          </cell>
          <cell r="H4" t="str">
            <v>Vencimiento</v>
          </cell>
          <cell r="I4" t="str">
            <v>Fecha Operación</v>
          </cell>
          <cell r="J4" t="str">
            <v>Plazo</v>
          </cell>
          <cell r="K4" t="str">
            <v xml:space="preserve">Plazo </v>
          </cell>
          <cell r="L4" t="str">
            <v>Tasa MXP</v>
          </cell>
          <cell r="M4" t="str">
            <v>Tasa USD</v>
          </cell>
          <cell r="N4" t="str">
            <v>Precio  FWD</v>
          </cell>
          <cell r="O4" t="str">
            <v>Valor</v>
          </cell>
          <cell r="P4" t="str">
            <v>P/l teorico</v>
          </cell>
          <cell r="Q4" t="str">
            <v>P/l teorico</v>
          </cell>
        </row>
        <row r="5">
          <cell r="B5" t="str">
            <v>V= Venta</v>
          </cell>
          <cell r="C5" t="str">
            <v>Opcion</v>
          </cell>
          <cell r="K5" t="str">
            <v>Por vencer</v>
          </cell>
          <cell r="P5" t="str">
            <v>USD</v>
          </cell>
          <cell r="Q5" t="str">
            <v>MXP</v>
          </cell>
        </row>
        <row r="10">
          <cell r="D10" t="str">
            <v>Derivados</v>
          </cell>
        </row>
        <row r="11">
          <cell r="E11">
            <v>0</v>
          </cell>
          <cell r="F11" t="e">
            <v>#DIV/0!</v>
          </cell>
          <cell r="G11">
            <v>0</v>
          </cell>
          <cell r="P11">
            <v>0</v>
          </cell>
          <cell r="Q11">
            <v>0</v>
          </cell>
        </row>
      </sheetData>
      <sheetData sheetId="19" refreshError="1"/>
      <sheetData sheetId="20" refreshError="1"/>
      <sheetData sheetId="21" refreshError="1"/>
      <sheetData sheetId="22"/>
      <sheetData sheetId="23"/>
      <sheetData sheetId="24"/>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2-3"/>
      <sheetName val="T_42_3"/>
      <sheetName val="97 - M22"/>
    </sheetNames>
    <sheetDataSet>
      <sheetData sheetId="0" refreshError="1"/>
      <sheetData sheetId="1" refreshError="1"/>
      <sheetData sheetId="2"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lista"/>
      <sheetName val="contencioso"/>
      <sheetName val="novo contencioso janeiro"/>
      <sheetName val="abate"/>
      <sheetName val="provisão_janeiro2002"/>
    </sheetNames>
    <sheetDataSet>
      <sheetData sheetId="0" refreshError="1"/>
      <sheetData sheetId="1"/>
      <sheetData sheetId="2" refreshError="1"/>
      <sheetData sheetId="3"/>
      <sheetData sheetId="4" refreshError="1"/>
      <sheetData sheetId="5"/>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2"/>
      <sheetName val="TSM-3"/>
      <sheetName val="TA-4"/>
      <sheetName val="TF-7"/>
      <sheetName val="SB-6"/>
      <sheetName val="XB-4"/>
      <sheetName val="TA-3"/>
      <sheetName val="TA-3_2000"/>
      <sheetName val="T-42-3"/>
      <sheetName val="lis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os no valorados"/>
      <sheetName val="Sheet2"/>
      <sheetName val="Criterios de valoración"/>
      <sheetName val="RESUMEN CARTERA"/>
      <sheetName val="Pivot RC"/>
      <sheetName val="Pivot RRPP"/>
      <sheetName val="Pivot RT"/>
      <sheetName val="Carteira"/>
      <sheetName val="Info produtos"/>
    </sheetNames>
    <sheetDataSet>
      <sheetData sheetId="0"/>
      <sheetData sheetId="1"/>
      <sheetData sheetId="2"/>
      <sheetData sheetId="3"/>
      <sheetData sheetId="4"/>
      <sheetData sheetId="5"/>
      <sheetData sheetId="6"/>
      <sheetData sheetId="7"/>
      <sheetData sheetId="8"/>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2-3"/>
      <sheetName val="pontos"/>
      <sheetName val="Q 12"/>
      <sheetName val="T-2-comp"/>
      <sheetName val="T-2-comp Est"/>
      <sheetName val="T-6"/>
      <sheetName val="T-50"/>
      <sheetName val="T-19 Res. Imob"/>
      <sheetName val="T-21"/>
      <sheetName val="T-22"/>
      <sheetName val="T-25-2"/>
      <sheetName val="T-27-3"/>
      <sheetName val="T-34"/>
      <sheetName val="T-35-2"/>
      <sheetName val="T-44-BF"/>
      <sheetName val="T-48-#67"/>
      <sheetName val="T-3"/>
      <sheetName val="T-42"/>
      <sheetName val="T-42-1"/>
      <sheetName val="T-4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Deriv.I-Finalidade Oper."/>
      <sheetName val="Op.Deriv.II-Maturid.Residuais"/>
      <sheetName val="Op.Deriv.III-Categ.Contraparte"/>
      <sheetName val="Op.Deriv.IV-Rating Externo"/>
      <sheetName val="Detalhe das Operações"/>
      <sheetName val="Macros"/>
      <sheetName val="T-42-3"/>
    </sheetNames>
    <sheetDataSet>
      <sheetData sheetId="0" refreshError="1"/>
      <sheetData sheetId="1" refreshError="1"/>
      <sheetData sheetId="2" refreshError="1"/>
      <sheetData sheetId="3" refreshError="1"/>
      <sheetData sheetId="4" refreshError="1"/>
      <sheetData sheetId="5" refreshError="1">
        <row r="1">
          <cell r="D1" t="str">
            <v>Codigo</v>
          </cell>
          <cell r="G1" t="str">
            <v>Titulo_A</v>
          </cell>
          <cell r="J1" t="str">
            <v>Titulo_B</v>
          </cell>
        </row>
      </sheetData>
      <sheetData sheetId="6"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dor"/>
      <sheetName val="BSNP"/>
      <sheetName val="Kondor (2)"/>
      <sheetName val="BSP"/>
      <sheetName val="Auxiliar"/>
      <sheetName val="Kondor (3)"/>
      <sheetName val="Macros"/>
    </sheetNames>
    <sheetDataSet>
      <sheetData sheetId="0" refreshError="1"/>
      <sheetData sheetId="1" refreshError="1"/>
      <sheetData sheetId="2" refreshError="1"/>
      <sheetData sheetId="3" refreshError="1"/>
      <sheetData sheetId="4" refreshError="1">
        <row r="1">
          <cell r="A1" t="str">
            <v>GERMAN MARK</v>
          </cell>
          <cell r="B1" t="str">
            <v>DEM</v>
          </cell>
        </row>
        <row r="2">
          <cell r="A2" t="str">
            <v>US DOLLAR</v>
          </cell>
          <cell r="B2" t="str">
            <v>USD</v>
          </cell>
        </row>
        <row r="3">
          <cell r="A3" t="str">
            <v>SPANISH PESETA</v>
          </cell>
          <cell r="B3" t="str">
            <v>ESP</v>
          </cell>
        </row>
        <row r="4">
          <cell r="A4" t="str">
            <v>PORTUGUESE ESCUDO</v>
          </cell>
          <cell r="B4" t="str">
            <v>PTE</v>
          </cell>
        </row>
        <row r="5">
          <cell r="A5" t="str">
            <v>SWEDISH CROWN</v>
          </cell>
          <cell r="B5" t="str">
            <v>SEK</v>
          </cell>
        </row>
        <row r="6">
          <cell r="A6" t="str">
            <v>EURO</v>
          </cell>
          <cell r="B6" t="str">
            <v>EUR</v>
          </cell>
        </row>
        <row r="7">
          <cell r="A7" t="str">
            <v>BRITISH POUND STERLING</v>
          </cell>
          <cell r="B7" t="str">
            <v>GBP</v>
          </cell>
        </row>
      </sheetData>
      <sheetData sheetId="5" refreshError="1"/>
      <sheetData sheetId="6"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S Summary"/>
      <sheetName val="BS Detail with Headers"/>
      <sheetName val="BS Detail without Headers"/>
      <sheetName val="PL Summary"/>
      <sheetName val="PL Detail with Headers"/>
      <sheetName val="Tax Computation"/>
      <sheetName val="Hippo Loan Interest"/>
      <sheetName val="PL Detail without Headers"/>
    </sheetNames>
    <sheetDataSet>
      <sheetData sheetId="0" refreshError="1">
        <row r="2">
          <cell r="E2" t="str">
            <v>TOTTA</v>
          </cell>
        </row>
      </sheetData>
      <sheetData sheetId="1"/>
      <sheetData sheetId="2"/>
      <sheetData sheetId="3"/>
      <sheetData sheetId="4"/>
      <sheetData sheetId="5"/>
      <sheetData sheetId="6"/>
      <sheetData sheetId="7" refreshError="1"/>
      <sheetData sheetId="8"/>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 por CE (300 de 21Dez2000)"/>
      <sheetName val="mestre"/>
      <sheetName val="P501-007"/>
      <sheetName val="Macros"/>
    </sheetNames>
    <sheetDataSet>
      <sheetData sheetId="0" refreshError="1">
        <row r="2">
          <cell r="A2" t="str">
            <v>Coutinho &amp; Machado</v>
          </cell>
          <cell r="B2" t="str">
            <v>0124MX</v>
          </cell>
        </row>
        <row r="3">
          <cell r="A3" t="str">
            <v>Fialgar</v>
          </cell>
          <cell r="B3" t="str">
            <v>0148OP</v>
          </cell>
        </row>
        <row r="4">
          <cell r="A4" t="str">
            <v>RODOSUL</v>
          </cell>
          <cell r="B4" t="str">
            <v>0150OP</v>
          </cell>
        </row>
        <row r="5">
          <cell r="A5" t="str">
            <v>MOTORTAGUS</v>
          </cell>
          <cell r="B5" t="str">
            <v>0151OP</v>
          </cell>
        </row>
        <row r="6">
          <cell r="A6" t="str">
            <v>CASTRO &amp; CAST</v>
          </cell>
          <cell r="B6" t="str">
            <v>0152OP</v>
          </cell>
        </row>
        <row r="7">
          <cell r="A7" t="str">
            <v>Fialgar</v>
          </cell>
          <cell r="B7" t="str">
            <v>0154OP</v>
          </cell>
        </row>
        <row r="8">
          <cell r="A8" t="str">
            <v>Grande Centro</v>
          </cell>
          <cell r="B8" t="str">
            <v>0155OP</v>
          </cell>
        </row>
        <row r="9">
          <cell r="A9" t="str">
            <v>Automeclis</v>
          </cell>
          <cell r="B9" t="str">
            <v>0157OP</v>
          </cell>
        </row>
        <row r="10">
          <cell r="A10" t="str">
            <v>Mundauto</v>
          </cell>
          <cell r="B10" t="str">
            <v>0174OP</v>
          </cell>
        </row>
        <row r="11">
          <cell r="A11" t="str">
            <v>Autoeste</v>
          </cell>
          <cell r="B11" t="str">
            <v>0176OP</v>
          </cell>
        </row>
        <row r="12">
          <cell r="A12" t="str">
            <v>MX CAR</v>
          </cell>
          <cell r="B12" t="str">
            <v>0179OP</v>
          </cell>
        </row>
        <row r="13">
          <cell r="A13" t="str">
            <v>Automeclis</v>
          </cell>
          <cell r="B13" t="str">
            <v>0194OP</v>
          </cell>
        </row>
        <row r="14">
          <cell r="A14" t="str">
            <v>Autoeste</v>
          </cell>
          <cell r="B14" t="str">
            <v>0197LF</v>
          </cell>
        </row>
        <row r="15">
          <cell r="A15" t="str">
            <v>Autoeste</v>
          </cell>
          <cell r="B15" t="str">
            <v>0197OP</v>
          </cell>
        </row>
        <row r="16">
          <cell r="A16" t="str">
            <v>Autoeste</v>
          </cell>
          <cell r="B16" t="str">
            <v>0236OP</v>
          </cell>
        </row>
        <row r="17">
          <cell r="A17" t="str">
            <v>Piemonte</v>
          </cell>
          <cell r="B17" t="str">
            <v>0244OP</v>
          </cell>
        </row>
        <row r="18">
          <cell r="A18" t="str">
            <v>CASTRO &amp; CAST</v>
          </cell>
          <cell r="B18" t="str">
            <v>0246OP</v>
          </cell>
        </row>
        <row r="19">
          <cell r="A19" t="str">
            <v>IRMAOS FELIX</v>
          </cell>
          <cell r="B19" t="str">
            <v>0248OP</v>
          </cell>
        </row>
        <row r="20">
          <cell r="A20" t="str">
            <v>AUTOMECLIS</v>
          </cell>
          <cell r="B20" t="str">
            <v>0250OP</v>
          </cell>
        </row>
        <row r="21">
          <cell r="A21" t="str">
            <v>Trevauto</v>
          </cell>
          <cell r="B21" t="str">
            <v>0266OP</v>
          </cell>
        </row>
        <row r="22">
          <cell r="A22" t="str">
            <v>MOTORTAGUS</v>
          </cell>
          <cell r="B22" t="str">
            <v>0267OP</v>
          </cell>
        </row>
        <row r="23">
          <cell r="A23" t="str">
            <v>CASTRO &amp; CAST</v>
          </cell>
          <cell r="B23" t="str">
            <v>0268OP</v>
          </cell>
        </row>
        <row r="24">
          <cell r="A24" t="str">
            <v>FIMAFRA</v>
          </cell>
          <cell r="B24" t="str">
            <v>0270OP</v>
          </cell>
        </row>
        <row r="25">
          <cell r="A25" t="str">
            <v>Autoeste</v>
          </cell>
          <cell r="B25" t="str">
            <v>0271OP</v>
          </cell>
        </row>
        <row r="26">
          <cell r="A26" t="str">
            <v>RODOSUL</v>
          </cell>
          <cell r="B26" t="str">
            <v>0281OP</v>
          </cell>
        </row>
        <row r="27">
          <cell r="A27" t="str">
            <v>ECV</v>
          </cell>
          <cell r="B27" t="str">
            <v>0282OP</v>
          </cell>
        </row>
        <row r="28">
          <cell r="A28" t="str">
            <v>Fialgar</v>
          </cell>
          <cell r="B28" t="str">
            <v>0284OP</v>
          </cell>
        </row>
        <row r="29">
          <cell r="A29" t="str">
            <v>Trevauto</v>
          </cell>
          <cell r="B29" t="str">
            <v>0286OP</v>
          </cell>
        </row>
        <row r="30">
          <cell r="A30" t="str">
            <v>Grande Centro</v>
          </cell>
          <cell r="B30" t="str">
            <v>0287OP</v>
          </cell>
        </row>
        <row r="31">
          <cell r="A31" t="str">
            <v>Ficacém</v>
          </cell>
          <cell r="B31" t="str">
            <v>0343OD</v>
          </cell>
        </row>
        <row r="32">
          <cell r="A32" t="str">
            <v>Mundauto</v>
          </cell>
          <cell r="B32" t="str">
            <v>0364NA</v>
          </cell>
        </row>
        <row r="33">
          <cell r="A33" t="str">
            <v>Mundauto</v>
          </cell>
          <cell r="B33" t="str">
            <v>0373NA</v>
          </cell>
        </row>
        <row r="34">
          <cell r="A34" t="str">
            <v>Grande Centro</v>
          </cell>
          <cell r="B34" t="str">
            <v>0379LF</v>
          </cell>
        </row>
        <row r="35">
          <cell r="A35" t="str">
            <v>MUNDAUTO</v>
          </cell>
          <cell r="B35" t="str">
            <v>0384LF</v>
          </cell>
        </row>
        <row r="36">
          <cell r="A36" t="str">
            <v>AUTOMECLIS</v>
          </cell>
          <cell r="B36" t="str">
            <v>0397LF</v>
          </cell>
        </row>
        <row r="37">
          <cell r="A37" t="str">
            <v>QUATROROUTE</v>
          </cell>
          <cell r="B37" t="str">
            <v>0399LF</v>
          </cell>
        </row>
        <row r="38">
          <cell r="A38" t="str">
            <v>RIPAL</v>
          </cell>
          <cell r="B38" t="str">
            <v>0402LF</v>
          </cell>
        </row>
        <row r="39">
          <cell r="A39" t="str">
            <v>Motorbeja</v>
          </cell>
          <cell r="B39" t="str">
            <v>0460NL</v>
          </cell>
        </row>
        <row r="40">
          <cell r="A40" t="str">
            <v>Mundauto</v>
          </cell>
          <cell r="B40" t="str">
            <v>0519NP</v>
          </cell>
        </row>
        <row r="41">
          <cell r="A41" t="str">
            <v>Mundauto</v>
          </cell>
          <cell r="B41" t="str">
            <v>0523NP</v>
          </cell>
        </row>
        <row r="42">
          <cell r="A42" t="str">
            <v>Mundauto</v>
          </cell>
          <cell r="B42" t="str">
            <v>0533NP</v>
          </cell>
        </row>
        <row r="43">
          <cell r="A43" t="str">
            <v>Mundauto</v>
          </cell>
          <cell r="B43" t="str">
            <v>0534NP</v>
          </cell>
        </row>
        <row r="44">
          <cell r="A44" t="str">
            <v>RODOSUL</v>
          </cell>
          <cell r="B44" t="str">
            <v>0543NP</v>
          </cell>
        </row>
        <row r="45">
          <cell r="A45" t="str">
            <v>Mundauto</v>
          </cell>
          <cell r="B45" t="str">
            <v>0545NP</v>
          </cell>
        </row>
        <row r="46">
          <cell r="A46" t="str">
            <v>MUNDAUTO</v>
          </cell>
          <cell r="B46" t="str">
            <v>0548NP</v>
          </cell>
        </row>
        <row r="47">
          <cell r="A47" t="str">
            <v>FIALGAR</v>
          </cell>
          <cell r="B47" t="str">
            <v>0551NP</v>
          </cell>
        </row>
        <row r="48">
          <cell r="A48" t="str">
            <v>Autoeste</v>
          </cell>
          <cell r="B48" t="str">
            <v>0572NP</v>
          </cell>
        </row>
        <row r="49">
          <cell r="A49" t="str">
            <v>CASTRO &amp; CAST</v>
          </cell>
          <cell r="B49" t="str">
            <v>0578NP</v>
          </cell>
        </row>
        <row r="50">
          <cell r="A50" t="str">
            <v>Grande Centro</v>
          </cell>
          <cell r="B50" t="str">
            <v>0582NP</v>
          </cell>
        </row>
        <row r="51">
          <cell r="A51" t="str">
            <v>Italauto</v>
          </cell>
          <cell r="B51" t="str">
            <v>0595NP</v>
          </cell>
        </row>
        <row r="52">
          <cell r="A52" t="str">
            <v>Grande Centro</v>
          </cell>
          <cell r="B52" t="str">
            <v>0615NP</v>
          </cell>
        </row>
        <row r="53">
          <cell r="A53" t="str">
            <v>Mundauto</v>
          </cell>
          <cell r="B53" t="str">
            <v>0617NP</v>
          </cell>
        </row>
        <row r="54">
          <cell r="A54" t="str">
            <v>AUTOESTE</v>
          </cell>
          <cell r="B54" t="str">
            <v>0618NP</v>
          </cell>
        </row>
        <row r="55">
          <cell r="A55" t="str">
            <v>FIMAFRA</v>
          </cell>
          <cell r="B55" t="str">
            <v>0619NP</v>
          </cell>
        </row>
        <row r="56">
          <cell r="A56" t="str">
            <v>Mundauto</v>
          </cell>
          <cell r="B56" t="str">
            <v>0620NP</v>
          </cell>
        </row>
        <row r="57">
          <cell r="A57" t="str">
            <v>Mundauto</v>
          </cell>
          <cell r="B57" t="str">
            <v>0621NP</v>
          </cell>
        </row>
        <row r="58">
          <cell r="A58" t="str">
            <v>Automeclis</v>
          </cell>
          <cell r="B58" t="str">
            <v>0627NP</v>
          </cell>
        </row>
        <row r="59">
          <cell r="A59" t="str">
            <v>Ficacém</v>
          </cell>
          <cell r="B59" t="str">
            <v>0715PH</v>
          </cell>
        </row>
        <row r="60">
          <cell r="A60" t="str">
            <v>Mundauto</v>
          </cell>
          <cell r="B60" t="str">
            <v>0720PH</v>
          </cell>
        </row>
        <row r="61">
          <cell r="A61" t="str">
            <v>Grande Centro</v>
          </cell>
          <cell r="B61" t="str">
            <v>0733PH</v>
          </cell>
        </row>
        <row r="62">
          <cell r="A62" t="str">
            <v>Trevauto</v>
          </cell>
          <cell r="B62" t="str">
            <v>0736PH</v>
          </cell>
        </row>
        <row r="63">
          <cell r="A63" t="str">
            <v>AUTOESTE</v>
          </cell>
          <cell r="B63" t="str">
            <v>1150NI</v>
          </cell>
        </row>
        <row r="64">
          <cell r="A64" t="str">
            <v>ANHAS</v>
          </cell>
          <cell r="B64" t="str">
            <v>1275NS</v>
          </cell>
        </row>
        <row r="65">
          <cell r="A65" t="str">
            <v>RODOSUL</v>
          </cell>
          <cell r="B65" t="str">
            <v>1282NS</v>
          </cell>
        </row>
        <row r="66">
          <cell r="A66" t="str">
            <v>Automeclis</v>
          </cell>
          <cell r="B66" t="str">
            <v>1285NS</v>
          </cell>
        </row>
        <row r="67">
          <cell r="A67" t="str">
            <v>Automeclis</v>
          </cell>
          <cell r="B67" t="str">
            <v>1324NS</v>
          </cell>
        </row>
        <row r="68">
          <cell r="A68" t="str">
            <v>MX CAR</v>
          </cell>
          <cell r="B68" t="str">
            <v>1327NS</v>
          </cell>
        </row>
        <row r="69">
          <cell r="A69" t="str">
            <v>Mundauto</v>
          </cell>
          <cell r="B69" t="str">
            <v>1331NX</v>
          </cell>
        </row>
        <row r="70">
          <cell r="A70" t="str">
            <v>Autoeste</v>
          </cell>
          <cell r="B70" t="str">
            <v>1340NS</v>
          </cell>
        </row>
        <row r="71">
          <cell r="A71" t="str">
            <v>Motorbeja</v>
          </cell>
          <cell r="B71" t="str">
            <v>1343NS</v>
          </cell>
        </row>
        <row r="72">
          <cell r="A72" t="str">
            <v>Italauto</v>
          </cell>
          <cell r="B72" t="str">
            <v>1360NS</v>
          </cell>
        </row>
        <row r="73">
          <cell r="A73" t="str">
            <v>Castro &amp; Castanheira</v>
          </cell>
          <cell r="B73" t="str">
            <v>1373NE</v>
          </cell>
        </row>
        <row r="74">
          <cell r="A74" t="str">
            <v>Comervisauto</v>
          </cell>
          <cell r="B74" t="str">
            <v>1374NE</v>
          </cell>
        </row>
        <row r="75">
          <cell r="A75" t="str">
            <v>Automeclis</v>
          </cell>
          <cell r="B75" t="str">
            <v>1376NE</v>
          </cell>
        </row>
        <row r="76">
          <cell r="A76" t="str">
            <v>Garagem Batalha</v>
          </cell>
          <cell r="B76" t="str">
            <v>1396NE</v>
          </cell>
        </row>
        <row r="77">
          <cell r="A77" t="str">
            <v>GARAGEM BATALHA</v>
          </cell>
          <cell r="B77" t="str">
            <v>1405NE</v>
          </cell>
        </row>
        <row r="78">
          <cell r="A78" t="str">
            <v>Grande Centro</v>
          </cell>
          <cell r="B78" t="str">
            <v>1407NE</v>
          </cell>
        </row>
        <row r="79">
          <cell r="A79" t="str">
            <v>DEVOLVIDA</v>
          </cell>
          <cell r="B79" t="str">
            <v>1409NE</v>
          </cell>
        </row>
        <row r="80">
          <cell r="A80" t="str">
            <v>MUNDAUTO</v>
          </cell>
          <cell r="B80" t="str">
            <v>1596NN</v>
          </cell>
        </row>
        <row r="81">
          <cell r="A81" t="str">
            <v>Garagem Batalha</v>
          </cell>
          <cell r="B81" t="str">
            <v>1603NN</v>
          </cell>
        </row>
        <row r="82">
          <cell r="A82" t="str">
            <v>Ficacém</v>
          </cell>
          <cell r="B82" t="str">
            <v>1606NN</v>
          </cell>
        </row>
        <row r="83">
          <cell r="A83" t="str">
            <v>Ficacém</v>
          </cell>
          <cell r="B83" t="str">
            <v>1613NN</v>
          </cell>
        </row>
        <row r="84">
          <cell r="A84" t="str">
            <v>AUTOMECLIS</v>
          </cell>
          <cell r="B84" t="str">
            <v>1622NN</v>
          </cell>
        </row>
        <row r="85">
          <cell r="A85" t="str">
            <v>PIEMONTE</v>
          </cell>
          <cell r="B85" t="str">
            <v>1623NN</v>
          </cell>
        </row>
        <row r="86">
          <cell r="A86" t="str">
            <v>Ficacém</v>
          </cell>
          <cell r="B86" t="str">
            <v>1625NN</v>
          </cell>
        </row>
        <row r="87">
          <cell r="A87" t="str">
            <v>MOTORTAGUS</v>
          </cell>
          <cell r="B87" t="str">
            <v>1626NN</v>
          </cell>
        </row>
        <row r="88">
          <cell r="A88" t="str">
            <v>MOTORBEJA</v>
          </cell>
          <cell r="B88" t="str">
            <v>1640NN</v>
          </cell>
        </row>
        <row r="89">
          <cell r="A89" t="str">
            <v>Ficacém</v>
          </cell>
          <cell r="B89" t="str">
            <v>1641NN</v>
          </cell>
        </row>
        <row r="90">
          <cell r="A90" t="str">
            <v>Ficacém</v>
          </cell>
          <cell r="B90" t="str">
            <v>1650NN</v>
          </cell>
        </row>
        <row r="91">
          <cell r="A91" t="str">
            <v>Ficacém</v>
          </cell>
          <cell r="B91" t="str">
            <v>1651NN</v>
          </cell>
        </row>
        <row r="92">
          <cell r="A92" t="str">
            <v>FIALGAR</v>
          </cell>
          <cell r="B92" t="str">
            <v>1653NN</v>
          </cell>
        </row>
        <row r="93">
          <cell r="A93" t="str">
            <v>DEVOLVIDA</v>
          </cell>
          <cell r="B93" t="str">
            <v>1659NN</v>
          </cell>
        </row>
        <row r="94">
          <cell r="A94" t="str">
            <v>AUTOMECLIS</v>
          </cell>
          <cell r="B94" t="str">
            <v>1660NN</v>
          </cell>
        </row>
        <row r="95">
          <cell r="A95" t="str">
            <v>Ficacém</v>
          </cell>
          <cell r="B95" t="str">
            <v>1667NN</v>
          </cell>
        </row>
        <row r="96">
          <cell r="A96" t="str">
            <v>RODOSUL</v>
          </cell>
          <cell r="B96" t="str">
            <v>1681NN</v>
          </cell>
        </row>
        <row r="97">
          <cell r="A97" t="str">
            <v>Grande Centro</v>
          </cell>
          <cell r="B97" t="str">
            <v>1684NN</v>
          </cell>
        </row>
        <row r="98">
          <cell r="A98" t="str">
            <v>Ficacém</v>
          </cell>
          <cell r="B98" t="str">
            <v>1686NN</v>
          </cell>
        </row>
        <row r="99">
          <cell r="A99" t="str">
            <v>Algéscar</v>
          </cell>
          <cell r="B99" t="str">
            <v>1688MV</v>
          </cell>
        </row>
        <row r="100">
          <cell r="A100" t="str">
            <v>LUCIO ROMAO</v>
          </cell>
          <cell r="B100" t="str">
            <v>1688NN</v>
          </cell>
        </row>
        <row r="101">
          <cell r="A101" t="str">
            <v>Autoeste</v>
          </cell>
          <cell r="B101" t="str">
            <v>1689NN</v>
          </cell>
        </row>
        <row r="102">
          <cell r="A102" t="str">
            <v>Ficacém</v>
          </cell>
          <cell r="B102" t="str">
            <v>1690NN</v>
          </cell>
        </row>
        <row r="103">
          <cell r="A103" t="str">
            <v>Motorbeja</v>
          </cell>
          <cell r="B103" t="str">
            <v>1692MV</v>
          </cell>
        </row>
        <row r="104">
          <cell r="A104" t="str">
            <v>Ficacém</v>
          </cell>
          <cell r="B104" t="str">
            <v>1692NN</v>
          </cell>
        </row>
        <row r="105">
          <cell r="A105" t="str">
            <v>Castro &amp; Castanheira</v>
          </cell>
          <cell r="B105" t="str">
            <v>1693NN</v>
          </cell>
        </row>
        <row r="106">
          <cell r="A106" t="str">
            <v>Grande Centro</v>
          </cell>
          <cell r="B106" t="str">
            <v>1694NN</v>
          </cell>
        </row>
        <row r="107">
          <cell r="A107" t="str">
            <v>Autoeste</v>
          </cell>
          <cell r="B107" t="str">
            <v>1695NN</v>
          </cell>
        </row>
        <row r="108">
          <cell r="A108" t="str">
            <v>Viaçores</v>
          </cell>
          <cell r="B108" t="str">
            <v>1696MV</v>
          </cell>
        </row>
        <row r="109">
          <cell r="A109" t="str">
            <v>Grande Centro</v>
          </cell>
          <cell r="B109" t="str">
            <v>1696NN</v>
          </cell>
        </row>
        <row r="110">
          <cell r="A110" t="str">
            <v>Grande Centro</v>
          </cell>
          <cell r="B110" t="str">
            <v>1697NN</v>
          </cell>
        </row>
        <row r="111">
          <cell r="A111" t="str">
            <v>Grande Centro</v>
          </cell>
          <cell r="B111" t="str">
            <v>1699NN</v>
          </cell>
        </row>
        <row r="112">
          <cell r="A112" t="str">
            <v>MX CAR</v>
          </cell>
          <cell r="B112" t="str">
            <v>1700NN</v>
          </cell>
        </row>
        <row r="113">
          <cell r="A113" t="str">
            <v>MOTOR F1</v>
          </cell>
          <cell r="B113" t="str">
            <v>1701NN</v>
          </cell>
        </row>
        <row r="114">
          <cell r="A114" t="str">
            <v>Grande Centro</v>
          </cell>
          <cell r="B114" t="str">
            <v>1702NN</v>
          </cell>
        </row>
        <row r="115">
          <cell r="A115" t="str">
            <v>Rodosul</v>
          </cell>
          <cell r="B115" t="str">
            <v>1707NN</v>
          </cell>
        </row>
        <row r="116">
          <cell r="A116" t="str">
            <v>BEIRASTRADA</v>
          </cell>
          <cell r="B116" t="str">
            <v>1709NN</v>
          </cell>
        </row>
        <row r="117">
          <cell r="A117" t="str">
            <v>DEVOLVIDA</v>
          </cell>
          <cell r="B117" t="str">
            <v>1710NN</v>
          </cell>
        </row>
        <row r="118">
          <cell r="A118" t="str">
            <v>DEVOLVIDA</v>
          </cell>
          <cell r="B118" t="str">
            <v>1711NN</v>
          </cell>
        </row>
        <row r="119">
          <cell r="A119" t="str">
            <v>MUNDAUTO</v>
          </cell>
          <cell r="B119" t="str">
            <v>1712NN</v>
          </cell>
        </row>
        <row r="120">
          <cell r="A120" t="str">
            <v>Grande Centro</v>
          </cell>
          <cell r="B120" t="str">
            <v>1718NN</v>
          </cell>
        </row>
        <row r="121">
          <cell r="A121" t="str">
            <v>RIPAL</v>
          </cell>
          <cell r="B121" t="str">
            <v>1722NN</v>
          </cell>
        </row>
        <row r="122">
          <cell r="A122" t="str">
            <v>Grande Centro</v>
          </cell>
          <cell r="B122" t="str">
            <v>1725NN</v>
          </cell>
        </row>
        <row r="123">
          <cell r="A123" t="str">
            <v>Fialgar</v>
          </cell>
          <cell r="B123" t="str">
            <v>1727NN</v>
          </cell>
        </row>
        <row r="124">
          <cell r="A124" t="str">
            <v>Grande Centro</v>
          </cell>
          <cell r="B124" t="str">
            <v>1728NN</v>
          </cell>
        </row>
        <row r="125">
          <cell r="A125" t="str">
            <v>Grande Centro</v>
          </cell>
          <cell r="B125" t="str">
            <v>1732NN</v>
          </cell>
        </row>
        <row r="126">
          <cell r="A126" t="str">
            <v>Grande Centro</v>
          </cell>
          <cell r="B126" t="str">
            <v>1736NN</v>
          </cell>
        </row>
        <row r="127">
          <cell r="A127" t="str">
            <v>Grande Centro</v>
          </cell>
          <cell r="B127" t="str">
            <v>1741NN</v>
          </cell>
        </row>
        <row r="128">
          <cell r="A128" t="str">
            <v>Ripal</v>
          </cell>
          <cell r="B128" t="str">
            <v>1746NN</v>
          </cell>
        </row>
        <row r="129">
          <cell r="A129" t="str">
            <v>Ripal</v>
          </cell>
          <cell r="B129" t="str">
            <v>1760NN</v>
          </cell>
        </row>
        <row r="130">
          <cell r="A130" t="str">
            <v>Ripal</v>
          </cell>
          <cell r="B130" t="str">
            <v>1767NN</v>
          </cell>
        </row>
        <row r="131">
          <cell r="A131" t="str">
            <v>Autoeste</v>
          </cell>
          <cell r="B131" t="str">
            <v>1771NN</v>
          </cell>
        </row>
        <row r="132">
          <cell r="A132" t="str">
            <v>Ripal</v>
          </cell>
          <cell r="B132" t="str">
            <v>1775NN</v>
          </cell>
        </row>
        <row r="133">
          <cell r="A133" t="str">
            <v>ECV</v>
          </cell>
          <cell r="B133" t="str">
            <v>1780NN</v>
          </cell>
        </row>
        <row r="134">
          <cell r="A134" t="str">
            <v>Grande Centro</v>
          </cell>
          <cell r="B134" t="str">
            <v>1782NN</v>
          </cell>
        </row>
        <row r="135">
          <cell r="A135" t="str">
            <v>Quatroruote</v>
          </cell>
          <cell r="B135" t="str">
            <v>1784NN</v>
          </cell>
        </row>
        <row r="136">
          <cell r="A136" t="str">
            <v>Grande Centro</v>
          </cell>
          <cell r="B136" t="str">
            <v>1785OP</v>
          </cell>
        </row>
        <row r="137">
          <cell r="A137" t="str">
            <v>Quatroruote</v>
          </cell>
          <cell r="B137" t="str">
            <v>1789NN</v>
          </cell>
        </row>
        <row r="138">
          <cell r="A138" t="str">
            <v>FIALGAR</v>
          </cell>
          <cell r="B138" t="str">
            <v>1789OP</v>
          </cell>
        </row>
        <row r="139">
          <cell r="A139" t="str">
            <v>Fimafra</v>
          </cell>
          <cell r="B139" t="str">
            <v>1790NN</v>
          </cell>
        </row>
        <row r="140">
          <cell r="A140" t="str">
            <v>Coutinho &amp; Machado</v>
          </cell>
          <cell r="B140" t="str">
            <v>1799NN</v>
          </cell>
        </row>
        <row r="141">
          <cell r="A141" t="str">
            <v>Automeclis</v>
          </cell>
          <cell r="B141" t="str">
            <v>1802OP</v>
          </cell>
        </row>
        <row r="142">
          <cell r="A142" t="str">
            <v>CASTRO &amp; CAST</v>
          </cell>
          <cell r="B142" t="str">
            <v>1803NN</v>
          </cell>
        </row>
        <row r="143">
          <cell r="A143" t="str">
            <v>Rodosul</v>
          </cell>
          <cell r="B143" t="str">
            <v>1803OP</v>
          </cell>
        </row>
        <row r="144">
          <cell r="A144" t="str">
            <v>Grande Centro</v>
          </cell>
          <cell r="B144" t="str">
            <v>1804OP</v>
          </cell>
        </row>
        <row r="145">
          <cell r="A145" t="str">
            <v>Ripal</v>
          </cell>
          <cell r="B145" t="str">
            <v>1806OP</v>
          </cell>
        </row>
        <row r="146">
          <cell r="A146" t="str">
            <v>MOTORTAGUS</v>
          </cell>
          <cell r="B146" t="str">
            <v>1808OP</v>
          </cell>
        </row>
        <row r="147">
          <cell r="A147" t="str">
            <v>FIMAFRA</v>
          </cell>
          <cell r="B147" t="str">
            <v>1811OP</v>
          </cell>
        </row>
        <row r="148">
          <cell r="A148" t="str">
            <v>SILVA &amp; BARBOSA</v>
          </cell>
          <cell r="B148" t="str">
            <v>1817OP</v>
          </cell>
        </row>
        <row r="149">
          <cell r="A149" t="str">
            <v>Quatroruote</v>
          </cell>
          <cell r="B149" t="str">
            <v>1818OP</v>
          </cell>
        </row>
        <row r="150">
          <cell r="A150" t="str">
            <v>Grande Centro</v>
          </cell>
          <cell r="B150" t="str">
            <v>1821OP</v>
          </cell>
        </row>
        <row r="151">
          <cell r="A151" t="str">
            <v>COMERVISAUTO</v>
          </cell>
          <cell r="B151" t="str">
            <v>1822OP</v>
          </cell>
        </row>
        <row r="152">
          <cell r="A152" t="str">
            <v>Rodosul</v>
          </cell>
          <cell r="B152" t="str">
            <v>1832OP</v>
          </cell>
        </row>
        <row r="153">
          <cell r="A153" t="str">
            <v>RIPAL</v>
          </cell>
          <cell r="B153" t="str">
            <v>1833NN</v>
          </cell>
        </row>
        <row r="154">
          <cell r="A154" t="str">
            <v>algescar</v>
          </cell>
          <cell r="B154" t="str">
            <v>1869NN</v>
          </cell>
        </row>
        <row r="155">
          <cell r="A155" t="str">
            <v>FIMAFRA</v>
          </cell>
          <cell r="B155" t="str">
            <v>1932JT</v>
          </cell>
        </row>
        <row r="156">
          <cell r="A156" t="str">
            <v>Automeclis</v>
          </cell>
          <cell r="B156" t="str">
            <v>1936MX</v>
          </cell>
        </row>
        <row r="157">
          <cell r="A157" t="str">
            <v>Mundauto</v>
          </cell>
          <cell r="B157" t="str">
            <v>1959MX</v>
          </cell>
        </row>
        <row r="158">
          <cell r="A158" t="str">
            <v>Comervisauto</v>
          </cell>
          <cell r="B158" t="str">
            <v>1961MX</v>
          </cell>
        </row>
        <row r="159">
          <cell r="A159" t="str">
            <v>Autoeste</v>
          </cell>
          <cell r="B159" t="str">
            <v>2065MX</v>
          </cell>
        </row>
        <row r="160">
          <cell r="A160" t="str">
            <v>Automeclis</v>
          </cell>
          <cell r="B160" t="str">
            <v>2134MX</v>
          </cell>
        </row>
        <row r="161">
          <cell r="A161" t="str">
            <v>Castro &amp; Castanheira</v>
          </cell>
          <cell r="B161" t="str">
            <v>2321NQ</v>
          </cell>
        </row>
        <row r="162">
          <cell r="A162" t="str">
            <v>ANHAS</v>
          </cell>
          <cell r="B162" t="str">
            <v>2331NQ</v>
          </cell>
        </row>
        <row r="163">
          <cell r="A163" t="str">
            <v>ECV</v>
          </cell>
          <cell r="B163" t="str">
            <v>2377OQ</v>
          </cell>
        </row>
        <row r="164">
          <cell r="A164" t="str">
            <v>Fimafra</v>
          </cell>
          <cell r="B164" t="str">
            <v>2379OQ</v>
          </cell>
        </row>
        <row r="165">
          <cell r="A165" t="str">
            <v>Fimafra</v>
          </cell>
          <cell r="B165" t="str">
            <v>2450NT</v>
          </cell>
        </row>
        <row r="166">
          <cell r="A166" t="str">
            <v>Fimafra</v>
          </cell>
          <cell r="B166" t="str">
            <v>2471NT</v>
          </cell>
        </row>
        <row r="167">
          <cell r="A167" t="str">
            <v>GTA</v>
          </cell>
          <cell r="B167" t="str">
            <v>2634PD</v>
          </cell>
        </row>
        <row r="168">
          <cell r="A168" t="str">
            <v>doc. Devolvidos XAC</v>
          </cell>
          <cell r="B168" t="str">
            <v>2852ND</v>
          </cell>
        </row>
        <row r="169">
          <cell r="A169" t="str">
            <v>Quatroruote</v>
          </cell>
          <cell r="B169" t="str">
            <v>3322LM</v>
          </cell>
        </row>
        <row r="170">
          <cell r="A170" t="str">
            <v>Piemonte</v>
          </cell>
          <cell r="B170" t="str">
            <v>3327LM</v>
          </cell>
        </row>
        <row r="171">
          <cell r="A171" t="str">
            <v>Fimafra</v>
          </cell>
          <cell r="B171" t="str">
            <v>3328LM</v>
          </cell>
        </row>
        <row r="172">
          <cell r="A172" t="str">
            <v>GTA</v>
          </cell>
          <cell r="B172" t="str">
            <v>3373MV</v>
          </cell>
        </row>
        <row r="173">
          <cell r="A173" t="str">
            <v>GTA</v>
          </cell>
          <cell r="B173" t="str">
            <v>3385MV</v>
          </cell>
        </row>
        <row r="174">
          <cell r="A174" t="str">
            <v>MX CAR</v>
          </cell>
          <cell r="B174" t="str">
            <v>3393MV</v>
          </cell>
        </row>
        <row r="175">
          <cell r="A175" t="str">
            <v>RODOSUL</v>
          </cell>
          <cell r="B175" t="str">
            <v>3443MU</v>
          </cell>
        </row>
        <row r="176">
          <cell r="A176" t="str">
            <v>Fialgar</v>
          </cell>
          <cell r="B176" t="str">
            <v>3475MV</v>
          </cell>
        </row>
        <row r="177">
          <cell r="A177" t="str">
            <v>MUNDAUTO</v>
          </cell>
          <cell r="B177" t="str">
            <v>3477MU</v>
          </cell>
        </row>
        <row r="178">
          <cell r="A178" t="str">
            <v>F3Auto</v>
          </cell>
          <cell r="B178" t="str">
            <v>3478MV</v>
          </cell>
        </row>
        <row r="179">
          <cell r="A179" t="str">
            <v>ECV</v>
          </cell>
          <cell r="B179" t="str">
            <v>3479LM</v>
          </cell>
        </row>
        <row r="180">
          <cell r="A180" t="str">
            <v>MUNDAUTO</v>
          </cell>
          <cell r="B180" t="str">
            <v>3479MU</v>
          </cell>
        </row>
        <row r="181">
          <cell r="A181" t="str">
            <v>Trevauto</v>
          </cell>
          <cell r="B181" t="str">
            <v>3515LM</v>
          </cell>
        </row>
        <row r="182">
          <cell r="A182" t="str">
            <v>ECV</v>
          </cell>
          <cell r="B182" t="str">
            <v>3517OP</v>
          </cell>
        </row>
        <row r="183">
          <cell r="A183" t="str">
            <v>ECV</v>
          </cell>
          <cell r="B183" t="str">
            <v>3518OP</v>
          </cell>
        </row>
        <row r="184">
          <cell r="A184" t="str">
            <v>Rodosul</v>
          </cell>
          <cell r="B184" t="str">
            <v>3519OP</v>
          </cell>
        </row>
        <row r="185">
          <cell r="A185" t="str">
            <v>Grande Centro</v>
          </cell>
          <cell r="B185" t="str">
            <v>3521OP</v>
          </cell>
        </row>
        <row r="186">
          <cell r="A186" t="str">
            <v>ITALCENTRO</v>
          </cell>
          <cell r="B186" t="str">
            <v>3522OP</v>
          </cell>
        </row>
        <row r="187">
          <cell r="A187" t="str">
            <v>Autoeste</v>
          </cell>
          <cell r="B187" t="str">
            <v>3525OP</v>
          </cell>
        </row>
        <row r="188">
          <cell r="A188" t="str">
            <v>COMERVISAUTO</v>
          </cell>
          <cell r="B188" t="str">
            <v>3528OP</v>
          </cell>
        </row>
        <row r="189">
          <cell r="A189" t="str">
            <v>AUTOMECLIS</v>
          </cell>
          <cell r="B189" t="str">
            <v>3531OP</v>
          </cell>
        </row>
        <row r="190">
          <cell r="A190" t="str">
            <v>F3 AUTO</v>
          </cell>
          <cell r="B190" t="str">
            <v>3541OP</v>
          </cell>
        </row>
        <row r="191">
          <cell r="A191" t="str">
            <v>RODOSUL</v>
          </cell>
          <cell r="B191" t="str">
            <v>3542OP</v>
          </cell>
        </row>
        <row r="192">
          <cell r="A192" t="str">
            <v>Grande Centro</v>
          </cell>
          <cell r="B192" t="str">
            <v>3543OP</v>
          </cell>
        </row>
        <row r="193">
          <cell r="A193" t="str">
            <v>Beirastrada</v>
          </cell>
          <cell r="B193" t="str">
            <v>3547OP</v>
          </cell>
        </row>
        <row r="194">
          <cell r="A194" t="str">
            <v>MOTORTAGUS</v>
          </cell>
          <cell r="B194" t="str">
            <v>3971NO</v>
          </cell>
        </row>
        <row r="195">
          <cell r="A195" t="str">
            <v>MUNDAUTO</v>
          </cell>
          <cell r="B195" t="str">
            <v>3980NO</v>
          </cell>
        </row>
        <row r="196">
          <cell r="A196" t="str">
            <v>AUTOMECLIS</v>
          </cell>
          <cell r="B196" t="str">
            <v>3982NO</v>
          </cell>
        </row>
        <row r="197">
          <cell r="A197" t="str">
            <v>MOTOR F1</v>
          </cell>
          <cell r="B197" t="str">
            <v>3992OQ</v>
          </cell>
        </row>
        <row r="198">
          <cell r="A198" t="str">
            <v>Algescar</v>
          </cell>
          <cell r="B198" t="str">
            <v>3993OQ</v>
          </cell>
        </row>
        <row r="199">
          <cell r="A199" t="str">
            <v>QUATROROUTE</v>
          </cell>
          <cell r="B199" t="str">
            <v>4001MT</v>
          </cell>
        </row>
        <row r="200">
          <cell r="A200" t="str">
            <v>Autoeste</v>
          </cell>
          <cell r="B200" t="str">
            <v>4007OQ</v>
          </cell>
        </row>
        <row r="201">
          <cell r="A201" t="str">
            <v>ECV</v>
          </cell>
          <cell r="B201" t="str">
            <v>4015NO</v>
          </cell>
        </row>
        <row r="202">
          <cell r="A202" t="str">
            <v>Grande Centro</v>
          </cell>
          <cell r="B202" t="str">
            <v>4017OQ</v>
          </cell>
        </row>
        <row r="203">
          <cell r="A203" t="str">
            <v>Fialgar</v>
          </cell>
          <cell r="B203" t="str">
            <v>4025OQ</v>
          </cell>
        </row>
        <row r="204">
          <cell r="A204" t="str">
            <v>F3 AUTO</v>
          </cell>
          <cell r="B204" t="str">
            <v>4057OQ</v>
          </cell>
        </row>
        <row r="205">
          <cell r="A205" t="str">
            <v>CASTRO &amp; CAST</v>
          </cell>
          <cell r="B205" t="str">
            <v>4060MT</v>
          </cell>
        </row>
        <row r="206">
          <cell r="A206" t="str">
            <v>Motor F1</v>
          </cell>
          <cell r="B206" t="str">
            <v>4061NO</v>
          </cell>
        </row>
        <row r="207">
          <cell r="A207" t="str">
            <v>ECV</v>
          </cell>
          <cell r="B207" t="str">
            <v>4084NO</v>
          </cell>
        </row>
        <row r="208">
          <cell r="A208" t="str">
            <v>ECV</v>
          </cell>
          <cell r="B208" t="str">
            <v>4098ON</v>
          </cell>
        </row>
        <row r="209">
          <cell r="A209" t="str">
            <v>ECV</v>
          </cell>
          <cell r="B209" t="str">
            <v>4178ON</v>
          </cell>
        </row>
        <row r="210">
          <cell r="A210" t="str">
            <v>Trevauto</v>
          </cell>
          <cell r="B210" t="str">
            <v>4235OX</v>
          </cell>
        </row>
        <row r="211">
          <cell r="A211" t="str">
            <v>Grande Centro</v>
          </cell>
          <cell r="B211" t="str">
            <v>4321MX</v>
          </cell>
        </row>
        <row r="212">
          <cell r="A212" t="str">
            <v>Trevauto</v>
          </cell>
          <cell r="B212" t="str">
            <v>4356ON</v>
          </cell>
        </row>
        <row r="213">
          <cell r="A213" t="str">
            <v>Marques &amp; Silva</v>
          </cell>
          <cell r="B213" t="str">
            <v>4400NB</v>
          </cell>
        </row>
        <row r="214">
          <cell r="A214" t="str">
            <v>Quatroruote</v>
          </cell>
          <cell r="B214" t="str">
            <v>4457LH</v>
          </cell>
        </row>
        <row r="215">
          <cell r="A215" t="str">
            <v>Mundauto</v>
          </cell>
          <cell r="B215" t="str">
            <v>4459NB</v>
          </cell>
        </row>
        <row r="216">
          <cell r="A216" t="str">
            <v>Fimafra</v>
          </cell>
          <cell r="B216" t="str">
            <v>4490LH</v>
          </cell>
        </row>
        <row r="217">
          <cell r="A217" t="str">
            <v>ECV</v>
          </cell>
          <cell r="B217" t="str">
            <v>4507LH</v>
          </cell>
        </row>
        <row r="218">
          <cell r="A218" t="str">
            <v>FIALGAR</v>
          </cell>
          <cell r="B218" t="str">
            <v>4518NB</v>
          </cell>
        </row>
        <row r="219">
          <cell r="A219" t="str">
            <v>Automeclis</v>
          </cell>
          <cell r="B219" t="str">
            <v>4526NB</v>
          </cell>
        </row>
        <row r="220">
          <cell r="A220" t="str">
            <v>Ficacém</v>
          </cell>
          <cell r="B220" t="str">
            <v>4534NB</v>
          </cell>
        </row>
        <row r="221">
          <cell r="A221" t="str">
            <v>Ficacém</v>
          </cell>
          <cell r="B221" t="str">
            <v>4541NB</v>
          </cell>
        </row>
        <row r="222">
          <cell r="A222" t="str">
            <v>Mundauto</v>
          </cell>
          <cell r="B222" t="str">
            <v>4568OX</v>
          </cell>
        </row>
        <row r="223">
          <cell r="A223" t="str">
            <v>Mundauto</v>
          </cell>
          <cell r="B223" t="str">
            <v>4579OX</v>
          </cell>
        </row>
        <row r="224">
          <cell r="A224" t="str">
            <v>Mundauto</v>
          </cell>
          <cell r="B224" t="str">
            <v>4582OX</v>
          </cell>
        </row>
        <row r="225">
          <cell r="A225" t="str">
            <v>Beirastrada</v>
          </cell>
          <cell r="B225" t="str">
            <v>4586OX</v>
          </cell>
        </row>
        <row r="226">
          <cell r="A226" t="str">
            <v>Mundauto</v>
          </cell>
          <cell r="B226" t="str">
            <v>4599OX</v>
          </cell>
        </row>
        <row r="227">
          <cell r="A227" t="str">
            <v>Automeclis</v>
          </cell>
          <cell r="B227" t="str">
            <v>4600OX</v>
          </cell>
        </row>
        <row r="228">
          <cell r="A228" t="str">
            <v>Automeclis</v>
          </cell>
          <cell r="B228" t="str">
            <v>4601OX</v>
          </cell>
        </row>
        <row r="229">
          <cell r="A229" t="str">
            <v>Grande Centro</v>
          </cell>
          <cell r="B229" t="str">
            <v>4608OX</v>
          </cell>
        </row>
        <row r="230">
          <cell r="A230" t="str">
            <v>Garagem Batalha</v>
          </cell>
          <cell r="B230" t="str">
            <v>4609OX</v>
          </cell>
        </row>
        <row r="231">
          <cell r="A231" t="str">
            <v>DOMINGOS &amp; CIA</v>
          </cell>
          <cell r="B231" t="str">
            <v>4610NH</v>
          </cell>
        </row>
        <row r="232">
          <cell r="A232" t="str">
            <v>RIPAL</v>
          </cell>
          <cell r="B232" t="str">
            <v>4610NH</v>
          </cell>
        </row>
        <row r="233">
          <cell r="A233" t="str">
            <v>Grande Centro</v>
          </cell>
          <cell r="B233" t="str">
            <v>4611NH</v>
          </cell>
        </row>
        <row r="234">
          <cell r="A234" t="str">
            <v>Fialgar</v>
          </cell>
          <cell r="B234" t="str">
            <v>4614NH</v>
          </cell>
        </row>
        <row r="235">
          <cell r="A235" t="str">
            <v>RODOSUL</v>
          </cell>
          <cell r="B235" t="str">
            <v>4615NH</v>
          </cell>
        </row>
        <row r="236">
          <cell r="A236" t="str">
            <v>Ficacém</v>
          </cell>
          <cell r="B236" t="str">
            <v>4619OX</v>
          </cell>
        </row>
        <row r="237">
          <cell r="A237" t="str">
            <v>Trevauto</v>
          </cell>
          <cell r="B237" t="str">
            <v>4621NH</v>
          </cell>
        </row>
        <row r="238">
          <cell r="A238" t="str">
            <v>Ficacém</v>
          </cell>
          <cell r="B238" t="str">
            <v>4621OX</v>
          </cell>
        </row>
        <row r="239">
          <cell r="A239" t="str">
            <v>Ficacém</v>
          </cell>
          <cell r="B239" t="str">
            <v>4622OX</v>
          </cell>
        </row>
        <row r="240">
          <cell r="A240" t="str">
            <v>Trevauto</v>
          </cell>
          <cell r="B240" t="str">
            <v>4623NH</v>
          </cell>
        </row>
        <row r="241">
          <cell r="A241" t="str">
            <v>Ficacém</v>
          </cell>
          <cell r="B241" t="str">
            <v>4623OX</v>
          </cell>
        </row>
        <row r="242">
          <cell r="A242" t="str">
            <v>Grande Centro</v>
          </cell>
          <cell r="B242" t="str">
            <v>4624OX</v>
          </cell>
        </row>
        <row r="243">
          <cell r="A243" t="str">
            <v>Grande Centro</v>
          </cell>
          <cell r="B243" t="str">
            <v>4625OX</v>
          </cell>
        </row>
        <row r="244">
          <cell r="A244" t="str">
            <v>Trevauto</v>
          </cell>
          <cell r="B244" t="str">
            <v>4626NH</v>
          </cell>
        </row>
        <row r="245">
          <cell r="A245" t="str">
            <v>Grande Centro</v>
          </cell>
          <cell r="B245" t="str">
            <v>4626OX</v>
          </cell>
        </row>
        <row r="246">
          <cell r="A246" t="str">
            <v>Grande Centro</v>
          </cell>
          <cell r="B246" t="str">
            <v>4627OX</v>
          </cell>
        </row>
        <row r="247">
          <cell r="A247" t="str">
            <v>Ripal</v>
          </cell>
          <cell r="B247" t="str">
            <v>4628OX</v>
          </cell>
        </row>
        <row r="248">
          <cell r="A248" t="str">
            <v>Ripal</v>
          </cell>
          <cell r="B248" t="str">
            <v>4629OX</v>
          </cell>
        </row>
        <row r="249">
          <cell r="A249" t="str">
            <v>Quatroruote</v>
          </cell>
          <cell r="B249" t="str">
            <v>4632OX</v>
          </cell>
        </row>
        <row r="250">
          <cell r="A250" t="str">
            <v>Fimafra</v>
          </cell>
          <cell r="B250" t="str">
            <v>4633OX</v>
          </cell>
        </row>
        <row r="251">
          <cell r="A251" t="str">
            <v>ECV</v>
          </cell>
          <cell r="B251" t="str">
            <v>4634OX</v>
          </cell>
        </row>
        <row r="252">
          <cell r="A252" t="str">
            <v>Trevauto</v>
          </cell>
          <cell r="B252" t="str">
            <v>4635OX</v>
          </cell>
        </row>
        <row r="253">
          <cell r="A253" t="str">
            <v>Trevauto</v>
          </cell>
          <cell r="B253" t="str">
            <v>4636OX</v>
          </cell>
        </row>
        <row r="254">
          <cell r="A254" t="str">
            <v>MOTORTAGUS</v>
          </cell>
          <cell r="B254" t="str">
            <v>4643NH</v>
          </cell>
        </row>
        <row r="255">
          <cell r="A255" t="str">
            <v>Grande Centro</v>
          </cell>
          <cell r="B255" t="str">
            <v>4644NH</v>
          </cell>
        </row>
        <row r="256">
          <cell r="A256" t="str">
            <v>Trevauto</v>
          </cell>
          <cell r="B256" t="str">
            <v>4645NH</v>
          </cell>
        </row>
        <row r="257">
          <cell r="A257" t="str">
            <v>Trevauto</v>
          </cell>
          <cell r="B257" t="str">
            <v>4647OX</v>
          </cell>
        </row>
        <row r="258">
          <cell r="A258" t="str">
            <v>Grande Centro</v>
          </cell>
          <cell r="B258" t="str">
            <v>4648NH</v>
          </cell>
        </row>
        <row r="259">
          <cell r="A259" t="str">
            <v>Trevauto</v>
          </cell>
          <cell r="B259" t="str">
            <v>4648OX</v>
          </cell>
        </row>
        <row r="260">
          <cell r="A260" t="str">
            <v>Trevauto</v>
          </cell>
          <cell r="B260" t="str">
            <v>4649NH</v>
          </cell>
        </row>
        <row r="261">
          <cell r="A261" t="str">
            <v>Trevauto</v>
          </cell>
          <cell r="B261" t="str">
            <v>4649OX</v>
          </cell>
        </row>
        <row r="262">
          <cell r="A262" t="str">
            <v>Trovão &amp; Quental</v>
          </cell>
          <cell r="B262" t="str">
            <v>4651OX</v>
          </cell>
        </row>
        <row r="263">
          <cell r="A263" t="str">
            <v>ITALCENTRO</v>
          </cell>
          <cell r="B263" t="str">
            <v>4653NH</v>
          </cell>
        </row>
        <row r="264">
          <cell r="A264" t="str">
            <v>FIMAFRA</v>
          </cell>
          <cell r="B264" t="str">
            <v>4655NH</v>
          </cell>
        </row>
        <row r="265">
          <cell r="A265" t="str">
            <v>Trevauto</v>
          </cell>
          <cell r="B265" t="str">
            <v>4662NH</v>
          </cell>
        </row>
        <row r="266">
          <cell r="A266" t="str">
            <v>Grande Centro</v>
          </cell>
          <cell r="B266" t="str">
            <v>4663NH</v>
          </cell>
        </row>
        <row r="267">
          <cell r="A267" t="str">
            <v>Grande Centro</v>
          </cell>
          <cell r="B267" t="str">
            <v>4666NH</v>
          </cell>
        </row>
        <row r="268">
          <cell r="A268" t="str">
            <v>DEVOLVIDA</v>
          </cell>
          <cell r="B268" t="str">
            <v>4667NH</v>
          </cell>
        </row>
        <row r="269">
          <cell r="A269" t="str">
            <v>Trevauto</v>
          </cell>
          <cell r="B269" t="str">
            <v>4668NH</v>
          </cell>
        </row>
        <row r="270">
          <cell r="A270" t="str">
            <v>Trevauto</v>
          </cell>
          <cell r="B270" t="str">
            <v>4670NH</v>
          </cell>
        </row>
        <row r="271">
          <cell r="A271" t="str">
            <v>QUATROROUTE</v>
          </cell>
          <cell r="B271" t="str">
            <v>4671NH</v>
          </cell>
        </row>
        <row r="272">
          <cell r="A272" t="str">
            <v>Rodosul</v>
          </cell>
          <cell r="B272" t="str">
            <v>4685OX</v>
          </cell>
        </row>
        <row r="273">
          <cell r="A273" t="str">
            <v>Rodosul</v>
          </cell>
          <cell r="B273" t="str">
            <v>4686OX</v>
          </cell>
        </row>
        <row r="274">
          <cell r="A274" t="str">
            <v>Autoeste</v>
          </cell>
          <cell r="B274" t="str">
            <v>4688OX</v>
          </cell>
        </row>
        <row r="275">
          <cell r="A275" t="str">
            <v>Fialgar</v>
          </cell>
          <cell r="B275" t="str">
            <v>4694OX</v>
          </cell>
        </row>
        <row r="276">
          <cell r="A276" t="str">
            <v>MXCar</v>
          </cell>
          <cell r="B276" t="str">
            <v>4696OX</v>
          </cell>
        </row>
        <row r="277">
          <cell r="A277" t="str">
            <v>Motortagus</v>
          </cell>
          <cell r="B277" t="str">
            <v>4713OX</v>
          </cell>
        </row>
        <row r="278">
          <cell r="A278" t="str">
            <v>Auto Com. Aveiro</v>
          </cell>
          <cell r="B278" t="str">
            <v>4718OX</v>
          </cell>
        </row>
        <row r="279">
          <cell r="A279" t="str">
            <v>DEVOLVIDA</v>
          </cell>
          <cell r="B279" t="str">
            <v>4719OX</v>
          </cell>
        </row>
        <row r="280">
          <cell r="A280" t="str">
            <v>Coutinho &amp; Machado</v>
          </cell>
          <cell r="B280" t="str">
            <v>4720OX</v>
          </cell>
        </row>
        <row r="281">
          <cell r="A281" t="str">
            <v>Coutinho &amp; Machado</v>
          </cell>
          <cell r="B281" t="str">
            <v>4722OX</v>
          </cell>
        </row>
        <row r="282">
          <cell r="A282" t="str">
            <v>Fialgar</v>
          </cell>
          <cell r="B282" t="str">
            <v>4723OX</v>
          </cell>
        </row>
        <row r="283">
          <cell r="A283" t="str">
            <v>GTA</v>
          </cell>
          <cell r="B283" t="str">
            <v>4725OX</v>
          </cell>
        </row>
        <row r="284">
          <cell r="A284" t="str">
            <v>GTA</v>
          </cell>
          <cell r="B284" t="str">
            <v>4730OX</v>
          </cell>
        </row>
        <row r="285">
          <cell r="A285" t="str">
            <v>GTA</v>
          </cell>
          <cell r="B285" t="str">
            <v>4731OX</v>
          </cell>
        </row>
        <row r="286">
          <cell r="A286" t="str">
            <v>MUNDAUTO</v>
          </cell>
          <cell r="B286" t="str">
            <v>4777OX</v>
          </cell>
        </row>
        <row r="287">
          <cell r="A287" t="str">
            <v>TREVAUTO</v>
          </cell>
          <cell r="B287" t="str">
            <v>4779OX</v>
          </cell>
        </row>
        <row r="288">
          <cell r="A288" t="str">
            <v>Rodosul</v>
          </cell>
          <cell r="B288" t="str">
            <v>4782OX</v>
          </cell>
        </row>
        <row r="289">
          <cell r="A289" t="str">
            <v>GARAGEM BATALHA</v>
          </cell>
          <cell r="B289" t="str">
            <v>5048JV</v>
          </cell>
        </row>
        <row r="290">
          <cell r="A290" t="str">
            <v>Trevauto</v>
          </cell>
          <cell r="B290" t="str">
            <v>5296LJ</v>
          </cell>
        </row>
        <row r="291">
          <cell r="A291" t="str">
            <v>Trevauto</v>
          </cell>
          <cell r="B291" t="str">
            <v>5311LJ</v>
          </cell>
        </row>
        <row r="292">
          <cell r="A292" t="str">
            <v>Rodosul</v>
          </cell>
          <cell r="B292" t="str">
            <v>5318LJ</v>
          </cell>
        </row>
        <row r="293">
          <cell r="A293" t="str">
            <v>Autoeste</v>
          </cell>
          <cell r="B293" t="str">
            <v>5324LJ</v>
          </cell>
        </row>
        <row r="294">
          <cell r="A294" t="str">
            <v>Autoeste</v>
          </cell>
          <cell r="B294" t="str">
            <v>5334OP</v>
          </cell>
        </row>
        <row r="295">
          <cell r="A295" t="str">
            <v>Motorbeja</v>
          </cell>
          <cell r="B295" t="str">
            <v>5367LJ</v>
          </cell>
        </row>
        <row r="296">
          <cell r="A296" t="str">
            <v>REPETIDO</v>
          </cell>
          <cell r="B296" t="str">
            <v>5367LJ</v>
          </cell>
        </row>
        <row r="297">
          <cell r="A297" t="str">
            <v>QUATROROUTE</v>
          </cell>
          <cell r="B297" t="str">
            <v>5378LJ</v>
          </cell>
        </row>
        <row r="298">
          <cell r="A298" t="str">
            <v>Silva &amp; Barbosa</v>
          </cell>
          <cell r="B298" t="str">
            <v>5380LJ</v>
          </cell>
        </row>
        <row r="299">
          <cell r="A299" t="str">
            <v>Fialgar</v>
          </cell>
          <cell r="B299" t="str">
            <v>5382LJ</v>
          </cell>
        </row>
        <row r="300">
          <cell r="A300" t="str">
            <v>MXCar</v>
          </cell>
          <cell r="B300" t="str">
            <v>5391LJ</v>
          </cell>
        </row>
        <row r="301">
          <cell r="A301" t="str">
            <v>MX CAR</v>
          </cell>
          <cell r="B301" t="str">
            <v>5391OP</v>
          </cell>
        </row>
        <row r="302">
          <cell r="A302" t="str">
            <v>Auto Com. Aveiro</v>
          </cell>
          <cell r="B302" t="str">
            <v>5392LJ</v>
          </cell>
        </row>
        <row r="303">
          <cell r="A303" t="str">
            <v>Fialgar</v>
          </cell>
          <cell r="B303" t="str">
            <v>5396OP</v>
          </cell>
        </row>
        <row r="304">
          <cell r="A304" t="str">
            <v>Coutinho &amp; Machado</v>
          </cell>
          <cell r="B304" t="str">
            <v>5401LJ</v>
          </cell>
        </row>
        <row r="305">
          <cell r="A305" t="str">
            <v>MOTORTAGUS</v>
          </cell>
          <cell r="B305" t="str">
            <v>5401OP</v>
          </cell>
        </row>
        <row r="306">
          <cell r="A306" t="str">
            <v>GTA</v>
          </cell>
          <cell r="B306" t="str">
            <v>5413LJ</v>
          </cell>
        </row>
        <row r="307">
          <cell r="A307" t="str">
            <v>GTA</v>
          </cell>
          <cell r="B307" t="str">
            <v>5420LJ</v>
          </cell>
        </row>
        <row r="308">
          <cell r="A308" t="str">
            <v>Ficacém</v>
          </cell>
          <cell r="B308" t="str">
            <v>5428QF</v>
          </cell>
        </row>
        <row r="309">
          <cell r="A309" t="str">
            <v>F3Auto</v>
          </cell>
          <cell r="B309" t="str">
            <v>5470LJ</v>
          </cell>
        </row>
        <row r="310">
          <cell r="A310" t="str">
            <v>Italauto</v>
          </cell>
          <cell r="B310" t="str">
            <v>5472LJ</v>
          </cell>
        </row>
        <row r="311">
          <cell r="A311" t="str">
            <v>Primauto</v>
          </cell>
          <cell r="B311" t="str">
            <v>5478LJ</v>
          </cell>
        </row>
        <row r="312">
          <cell r="A312" t="str">
            <v>Anhas</v>
          </cell>
          <cell r="B312" t="str">
            <v>5543LJ</v>
          </cell>
        </row>
        <row r="313">
          <cell r="A313" t="str">
            <v>Italauto</v>
          </cell>
          <cell r="B313" t="str">
            <v>5616LJ</v>
          </cell>
        </row>
        <row r="314">
          <cell r="A314" t="str">
            <v>FIRMAUTO</v>
          </cell>
          <cell r="B314" t="str">
            <v>5625NG</v>
          </cell>
        </row>
        <row r="315">
          <cell r="A315" t="str">
            <v>FIALGAR</v>
          </cell>
          <cell r="B315" t="str">
            <v>5626NG</v>
          </cell>
        </row>
        <row r="316">
          <cell r="A316" t="str">
            <v>CASTRO &amp; CAST</v>
          </cell>
          <cell r="B316" t="str">
            <v>5627NG</v>
          </cell>
        </row>
        <row r="317">
          <cell r="A317" t="str">
            <v>RODOSUL</v>
          </cell>
          <cell r="B317" t="str">
            <v>5630LJ</v>
          </cell>
        </row>
        <row r="318">
          <cell r="A318" t="str">
            <v>Fialgar</v>
          </cell>
          <cell r="B318" t="str">
            <v>5635NG</v>
          </cell>
        </row>
        <row r="319">
          <cell r="A319" t="str">
            <v>Trevauto</v>
          </cell>
          <cell r="B319" t="str">
            <v>5636NG</v>
          </cell>
        </row>
        <row r="320">
          <cell r="A320" t="str">
            <v>Trevauto</v>
          </cell>
          <cell r="B320" t="str">
            <v>5664NG</v>
          </cell>
        </row>
        <row r="321">
          <cell r="A321" t="str">
            <v>GTA</v>
          </cell>
          <cell r="B321" t="str">
            <v>5670NP</v>
          </cell>
        </row>
        <row r="322">
          <cell r="A322" t="str">
            <v>RODOSUL</v>
          </cell>
          <cell r="B322" t="str">
            <v>5672NP</v>
          </cell>
        </row>
        <row r="323">
          <cell r="A323" t="str">
            <v>AUTOESTE</v>
          </cell>
          <cell r="B323" t="str">
            <v>5676NG</v>
          </cell>
        </row>
        <row r="324">
          <cell r="A324" t="str">
            <v>ECV</v>
          </cell>
          <cell r="B324" t="str">
            <v>5678NG</v>
          </cell>
        </row>
        <row r="325">
          <cell r="A325" t="str">
            <v>MOTOR F1</v>
          </cell>
          <cell r="B325" t="str">
            <v>5679NG</v>
          </cell>
        </row>
        <row r="326">
          <cell r="A326" t="str">
            <v>FIMAFRA</v>
          </cell>
          <cell r="B326" t="str">
            <v>5681NG</v>
          </cell>
        </row>
        <row r="327">
          <cell r="A327" t="str">
            <v>MUNDAUTO</v>
          </cell>
          <cell r="B327" t="str">
            <v>5684NG</v>
          </cell>
        </row>
        <row r="328">
          <cell r="A328" t="str">
            <v>AUTOESTE</v>
          </cell>
          <cell r="B328" t="str">
            <v>5687NG</v>
          </cell>
        </row>
        <row r="329">
          <cell r="A329" t="str">
            <v>Trovão &amp; Quental</v>
          </cell>
          <cell r="B329" t="str">
            <v>5688NG</v>
          </cell>
        </row>
        <row r="330">
          <cell r="A330" t="str">
            <v>ITALCENTRO</v>
          </cell>
          <cell r="B330" t="str">
            <v>5689NG</v>
          </cell>
        </row>
        <row r="331">
          <cell r="A331" t="str">
            <v>Castro &amp; Castanheira</v>
          </cell>
          <cell r="B331" t="str">
            <v>5723LJ</v>
          </cell>
        </row>
        <row r="332">
          <cell r="A332" t="str">
            <v>Italcentro</v>
          </cell>
          <cell r="B332" t="str">
            <v>5731LJ</v>
          </cell>
        </row>
        <row r="333">
          <cell r="A333" t="str">
            <v>Beirastrada</v>
          </cell>
          <cell r="B333" t="str">
            <v>5734LJ</v>
          </cell>
        </row>
        <row r="334">
          <cell r="A334" t="str">
            <v>Grande Centro</v>
          </cell>
          <cell r="B334" t="str">
            <v>5735LJ</v>
          </cell>
        </row>
        <row r="335">
          <cell r="A335" t="str">
            <v>Mundauto</v>
          </cell>
          <cell r="B335" t="str">
            <v>5744NG</v>
          </cell>
        </row>
        <row r="336">
          <cell r="A336" t="str">
            <v>F3Auto</v>
          </cell>
          <cell r="B336" t="str">
            <v>5745NG</v>
          </cell>
        </row>
        <row r="337">
          <cell r="A337" t="str">
            <v>Autoeste</v>
          </cell>
          <cell r="B337" t="str">
            <v>5749NP</v>
          </cell>
        </row>
        <row r="338">
          <cell r="A338" t="str">
            <v>Rodosul</v>
          </cell>
          <cell r="B338" t="str">
            <v>5757NP</v>
          </cell>
        </row>
        <row r="339">
          <cell r="A339" t="str">
            <v>ITALCENTRO</v>
          </cell>
          <cell r="B339" t="str">
            <v>5774NP</v>
          </cell>
        </row>
        <row r="340">
          <cell r="A340" t="str">
            <v>Primauto</v>
          </cell>
          <cell r="B340" t="str">
            <v>5792NG</v>
          </cell>
        </row>
        <row r="341">
          <cell r="A341" t="str">
            <v>Funchalauto</v>
          </cell>
          <cell r="B341" t="str">
            <v>5796NG</v>
          </cell>
        </row>
        <row r="342">
          <cell r="A342" t="str">
            <v>ECV</v>
          </cell>
          <cell r="B342" t="str">
            <v>5796NP</v>
          </cell>
        </row>
        <row r="343">
          <cell r="A343" t="str">
            <v>Rodosul</v>
          </cell>
          <cell r="B343" t="str">
            <v>5802NG</v>
          </cell>
        </row>
        <row r="344">
          <cell r="A344" t="str">
            <v>Anhas</v>
          </cell>
          <cell r="B344" t="str">
            <v>5806NP</v>
          </cell>
        </row>
        <row r="345">
          <cell r="A345" t="str">
            <v>FIMAFRA</v>
          </cell>
          <cell r="B345" t="str">
            <v>5808NP</v>
          </cell>
        </row>
        <row r="346">
          <cell r="A346" t="str">
            <v>FIALGAR</v>
          </cell>
          <cell r="B346" t="str">
            <v>5809NP</v>
          </cell>
        </row>
        <row r="347">
          <cell r="A347" t="str">
            <v>QUATROROUTE</v>
          </cell>
          <cell r="B347" t="str">
            <v>5810NP</v>
          </cell>
        </row>
        <row r="348">
          <cell r="A348" t="str">
            <v>DEVOLVIDA</v>
          </cell>
          <cell r="B348" t="str">
            <v>5816NP</v>
          </cell>
        </row>
        <row r="349">
          <cell r="A349" t="str">
            <v>RODOSUL</v>
          </cell>
          <cell r="B349" t="str">
            <v>5824NP</v>
          </cell>
        </row>
        <row r="350">
          <cell r="A350" t="str">
            <v>Castro &amp; Castanheira</v>
          </cell>
          <cell r="B350" t="str">
            <v>5847NP</v>
          </cell>
        </row>
        <row r="351">
          <cell r="A351" t="str">
            <v>ALGESCAR</v>
          </cell>
          <cell r="B351" t="str">
            <v>5850NG</v>
          </cell>
        </row>
        <row r="352">
          <cell r="A352" t="str">
            <v>GTA</v>
          </cell>
          <cell r="B352" t="str">
            <v>5853NP</v>
          </cell>
        </row>
        <row r="353">
          <cell r="A353" t="str">
            <v>Anhas</v>
          </cell>
          <cell r="B353" t="str">
            <v>5856NP</v>
          </cell>
        </row>
        <row r="354">
          <cell r="A354" t="str">
            <v>H. Jorge de Sousa</v>
          </cell>
          <cell r="B354" t="str">
            <v>5859NP</v>
          </cell>
        </row>
        <row r="355">
          <cell r="A355" t="str">
            <v>Italauto</v>
          </cell>
          <cell r="B355" t="str">
            <v>5864NP</v>
          </cell>
        </row>
        <row r="356">
          <cell r="A356" t="str">
            <v>Fianor</v>
          </cell>
          <cell r="B356" t="str">
            <v>5873NP</v>
          </cell>
        </row>
        <row r="357">
          <cell r="A357" t="str">
            <v>Firmauto</v>
          </cell>
          <cell r="B357" t="str">
            <v>5875NP</v>
          </cell>
        </row>
        <row r="358">
          <cell r="A358" t="str">
            <v>Castro &amp; Castanheira</v>
          </cell>
          <cell r="B358" t="str">
            <v>5877NP</v>
          </cell>
        </row>
        <row r="359">
          <cell r="A359" t="str">
            <v>Comervisauto</v>
          </cell>
          <cell r="B359" t="str">
            <v>5878NP</v>
          </cell>
        </row>
        <row r="360">
          <cell r="A360" t="str">
            <v>ECV</v>
          </cell>
          <cell r="B360" t="str">
            <v>5879NP</v>
          </cell>
        </row>
        <row r="361">
          <cell r="A361" t="str">
            <v>ITALCENTRO</v>
          </cell>
          <cell r="B361" t="str">
            <v>5883NU</v>
          </cell>
        </row>
        <row r="362">
          <cell r="A362" t="str">
            <v>TREVAUTO</v>
          </cell>
          <cell r="B362" t="str">
            <v>5886NP</v>
          </cell>
        </row>
        <row r="363">
          <cell r="A363" t="str">
            <v>UNIAO EBORENSE</v>
          </cell>
          <cell r="B363" t="str">
            <v>5891NU</v>
          </cell>
        </row>
        <row r="364">
          <cell r="A364" t="str">
            <v>Mundauto</v>
          </cell>
          <cell r="B364" t="str">
            <v>5893NU</v>
          </cell>
        </row>
        <row r="365">
          <cell r="A365" t="str">
            <v>Mundauto</v>
          </cell>
          <cell r="B365" t="str">
            <v>5894NP</v>
          </cell>
        </row>
        <row r="366">
          <cell r="A366" t="str">
            <v>AUTOESTE</v>
          </cell>
          <cell r="B366" t="str">
            <v>5894NU</v>
          </cell>
        </row>
        <row r="367">
          <cell r="A367" t="str">
            <v>TREVAUTO</v>
          </cell>
          <cell r="B367" t="str">
            <v>5908NP</v>
          </cell>
        </row>
        <row r="368">
          <cell r="A368" t="str">
            <v>Autoeste</v>
          </cell>
          <cell r="B368" t="str">
            <v>5914NP</v>
          </cell>
        </row>
        <row r="369">
          <cell r="A369" t="str">
            <v>Automeclis</v>
          </cell>
          <cell r="B369" t="str">
            <v>5926NP</v>
          </cell>
        </row>
        <row r="370">
          <cell r="A370" t="str">
            <v>FONSECA LIMA</v>
          </cell>
          <cell r="B370" t="str">
            <v>5993NU</v>
          </cell>
        </row>
        <row r="371">
          <cell r="A371" t="str">
            <v>Italcentro</v>
          </cell>
          <cell r="B371" t="str">
            <v>5996OI</v>
          </cell>
        </row>
        <row r="372">
          <cell r="A372" t="str">
            <v>ECV</v>
          </cell>
          <cell r="B372" t="str">
            <v>6006MQ</v>
          </cell>
        </row>
        <row r="373">
          <cell r="A373" t="str">
            <v>Trevauto</v>
          </cell>
          <cell r="B373" t="str">
            <v>6007MQ</v>
          </cell>
        </row>
        <row r="374">
          <cell r="A374" t="str">
            <v>AUTOMECLIS</v>
          </cell>
          <cell r="B374" t="str">
            <v>6007OQ</v>
          </cell>
        </row>
        <row r="375">
          <cell r="A375" t="str">
            <v>PRIMAUTO</v>
          </cell>
          <cell r="B375" t="str">
            <v>6008MQ</v>
          </cell>
        </row>
        <row r="376">
          <cell r="A376" t="str">
            <v>AUTOESTE</v>
          </cell>
          <cell r="B376" t="str">
            <v>6008OQ</v>
          </cell>
        </row>
        <row r="377">
          <cell r="A377" t="str">
            <v>TREVAUTO</v>
          </cell>
          <cell r="B377" t="str">
            <v>6009MU</v>
          </cell>
        </row>
        <row r="378">
          <cell r="A378" t="str">
            <v>ALGESCAR</v>
          </cell>
          <cell r="B378" t="str">
            <v>6009NU</v>
          </cell>
        </row>
        <row r="379">
          <cell r="A379" t="str">
            <v>Trevauto</v>
          </cell>
          <cell r="B379" t="str">
            <v>6011MQ</v>
          </cell>
        </row>
        <row r="380">
          <cell r="A380" t="str">
            <v>DEVOLVIDA</v>
          </cell>
          <cell r="B380" t="str">
            <v>6012MU</v>
          </cell>
        </row>
        <row r="381">
          <cell r="A381" t="str">
            <v>Rodosul</v>
          </cell>
          <cell r="B381" t="str">
            <v>6013NU</v>
          </cell>
        </row>
        <row r="382">
          <cell r="A382" t="str">
            <v>COUTINHO &amp; MACHADO</v>
          </cell>
          <cell r="B382" t="str">
            <v>6014NU</v>
          </cell>
        </row>
        <row r="383">
          <cell r="A383" t="str">
            <v>Trevauto</v>
          </cell>
          <cell r="B383" t="str">
            <v>6034MQ</v>
          </cell>
        </row>
        <row r="384">
          <cell r="A384" t="str">
            <v>Beirastrada</v>
          </cell>
          <cell r="B384" t="str">
            <v>6045NU</v>
          </cell>
        </row>
        <row r="385">
          <cell r="A385" t="str">
            <v>GTA</v>
          </cell>
          <cell r="B385" t="str">
            <v>6048MQ</v>
          </cell>
        </row>
        <row r="386">
          <cell r="A386" t="str">
            <v>Trevauto</v>
          </cell>
          <cell r="B386" t="str">
            <v>6051MQ</v>
          </cell>
        </row>
        <row r="387">
          <cell r="A387" t="str">
            <v>Castro &amp; Castanheira</v>
          </cell>
          <cell r="B387" t="str">
            <v>6052MQ</v>
          </cell>
        </row>
        <row r="388">
          <cell r="A388" t="str">
            <v>F3 AUTO</v>
          </cell>
          <cell r="B388" t="str">
            <v>6053MQ</v>
          </cell>
        </row>
        <row r="389">
          <cell r="A389" t="str">
            <v>Trevauto</v>
          </cell>
          <cell r="B389" t="str">
            <v>6055MQ</v>
          </cell>
        </row>
        <row r="390">
          <cell r="A390" t="str">
            <v>ANHAS</v>
          </cell>
          <cell r="B390" t="str">
            <v>6056MQ</v>
          </cell>
        </row>
        <row r="391">
          <cell r="A391" t="str">
            <v>Trovão &amp; Quental</v>
          </cell>
          <cell r="B391" t="str">
            <v>6063MQ</v>
          </cell>
        </row>
        <row r="392">
          <cell r="A392" t="str">
            <v>Rodosul</v>
          </cell>
          <cell r="B392" t="str">
            <v>6065MQ</v>
          </cell>
        </row>
        <row r="393">
          <cell r="A393" t="str">
            <v>Rodosul</v>
          </cell>
          <cell r="B393" t="str">
            <v>6082MQ</v>
          </cell>
        </row>
        <row r="394">
          <cell r="A394" t="str">
            <v>AUTOMECLIS</v>
          </cell>
          <cell r="B394" t="str">
            <v>6082MU</v>
          </cell>
        </row>
        <row r="395">
          <cell r="A395" t="str">
            <v>Autoeste</v>
          </cell>
          <cell r="B395" t="str">
            <v>6083MQ</v>
          </cell>
        </row>
        <row r="396">
          <cell r="A396" t="str">
            <v>Fialgar</v>
          </cell>
          <cell r="B396" t="str">
            <v>6084MQ</v>
          </cell>
        </row>
        <row r="397">
          <cell r="A397" t="str">
            <v>MXCar</v>
          </cell>
          <cell r="B397" t="str">
            <v>6086MQ</v>
          </cell>
        </row>
        <row r="398">
          <cell r="A398" t="str">
            <v>GARAGEM BATALHA</v>
          </cell>
          <cell r="B398" t="str">
            <v>6093MU</v>
          </cell>
        </row>
        <row r="399">
          <cell r="A399" t="str">
            <v>TREVAUTO</v>
          </cell>
          <cell r="B399" t="str">
            <v>6097MU</v>
          </cell>
        </row>
        <row r="400">
          <cell r="A400" t="str">
            <v>Grande Centro</v>
          </cell>
          <cell r="B400" t="str">
            <v>6153MQ</v>
          </cell>
        </row>
        <row r="401">
          <cell r="A401" t="str">
            <v>Grande Centro</v>
          </cell>
          <cell r="B401" t="str">
            <v>6155MQ</v>
          </cell>
        </row>
        <row r="402">
          <cell r="A402" t="str">
            <v>Grande Centro</v>
          </cell>
          <cell r="B402" t="str">
            <v>6173MQ</v>
          </cell>
        </row>
        <row r="403">
          <cell r="A403" t="str">
            <v>ITALCENTRO</v>
          </cell>
          <cell r="B403" t="str">
            <v>6217NC</v>
          </cell>
        </row>
        <row r="404">
          <cell r="A404" t="str">
            <v>SILVA &amp; BARBOSA</v>
          </cell>
          <cell r="B404" t="str">
            <v>6223NH</v>
          </cell>
        </row>
        <row r="405">
          <cell r="A405" t="str">
            <v>GTA</v>
          </cell>
          <cell r="B405" t="str">
            <v>6227NH</v>
          </cell>
        </row>
        <row r="406">
          <cell r="A406" t="str">
            <v>F3 AUTO</v>
          </cell>
          <cell r="B406" t="str">
            <v>6231NH</v>
          </cell>
        </row>
        <row r="407">
          <cell r="A407" t="str">
            <v>CASTRO &amp; CAST</v>
          </cell>
          <cell r="B407" t="str">
            <v>6232NH</v>
          </cell>
        </row>
        <row r="408">
          <cell r="A408" t="str">
            <v>Rodosul</v>
          </cell>
          <cell r="B408" t="str">
            <v>6245NH</v>
          </cell>
        </row>
        <row r="409">
          <cell r="A409" t="str">
            <v>FIALGAR</v>
          </cell>
          <cell r="B409" t="str">
            <v>6294MT</v>
          </cell>
        </row>
        <row r="410">
          <cell r="A410" t="str">
            <v>ECV</v>
          </cell>
          <cell r="B410" t="str">
            <v>6376MT</v>
          </cell>
        </row>
        <row r="411">
          <cell r="A411" t="str">
            <v>F3Auto</v>
          </cell>
          <cell r="B411" t="str">
            <v>6467PC</v>
          </cell>
        </row>
        <row r="412">
          <cell r="A412" t="str">
            <v>Grande Centro</v>
          </cell>
          <cell r="B412" t="str">
            <v>6560PC</v>
          </cell>
        </row>
        <row r="413">
          <cell r="A413" t="str">
            <v>Grande Centro</v>
          </cell>
          <cell r="B413" t="str">
            <v>6576PC</v>
          </cell>
        </row>
        <row r="414">
          <cell r="A414" t="str">
            <v>F3Auto</v>
          </cell>
          <cell r="B414" t="str">
            <v>6583PC</v>
          </cell>
        </row>
        <row r="415">
          <cell r="A415" t="str">
            <v>Italauto</v>
          </cell>
          <cell r="B415" t="str">
            <v>6603PC</v>
          </cell>
        </row>
        <row r="416">
          <cell r="A416" t="str">
            <v>MXCar</v>
          </cell>
          <cell r="B416" t="str">
            <v>6614PC</v>
          </cell>
        </row>
        <row r="417">
          <cell r="A417" t="str">
            <v>Primauto</v>
          </cell>
          <cell r="B417" t="str">
            <v>6616PC</v>
          </cell>
        </row>
        <row r="418">
          <cell r="A418" t="str">
            <v>Anhas</v>
          </cell>
          <cell r="B418" t="str">
            <v>6618PC</v>
          </cell>
        </row>
        <row r="419">
          <cell r="A419" t="str">
            <v>Castro &amp; Castanheira</v>
          </cell>
          <cell r="B419" t="str">
            <v>6619PC</v>
          </cell>
        </row>
        <row r="420">
          <cell r="A420" t="str">
            <v>Italcentro</v>
          </cell>
          <cell r="B420" t="str">
            <v>6620PC</v>
          </cell>
        </row>
        <row r="421">
          <cell r="A421" t="str">
            <v>Garagem Batalha</v>
          </cell>
          <cell r="B421" t="str">
            <v>6621PC</v>
          </cell>
        </row>
        <row r="422">
          <cell r="A422" t="str">
            <v>Motor F1</v>
          </cell>
          <cell r="B422" t="str">
            <v>6622PC</v>
          </cell>
        </row>
        <row r="423">
          <cell r="A423" t="str">
            <v>Primauto</v>
          </cell>
          <cell r="B423" t="str">
            <v>6625PC</v>
          </cell>
        </row>
        <row r="424">
          <cell r="A424" t="str">
            <v>Funchalauto</v>
          </cell>
          <cell r="B424" t="str">
            <v>6626PC</v>
          </cell>
        </row>
        <row r="425">
          <cell r="A425" t="str">
            <v>Anhas</v>
          </cell>
          <cell r="B425" t="str">
            <v>6646PC</v>
          </cell>
        </row>
        <row r="426">
          <cell r="A426" t="str">
            <v>Fianor</v>
          </cell>
          <cell r="B426" t="str">
            <v>6674PC</v>
          </cell>
        </row>
        <row r="427">
          <cell r="A427" t="str">
            <v>Firmauto</v>
          </cell>
          <cell r="B427" t="str">
            <v>6685PC</v>
          </cell>
        </row>
        <row r="428">
          <cell r="A428" t="str">
            <v>Castro &amp; Castanheira</v>
          </cell>
          <cell r="B428" t="str">
            <v>6688PC</v>
          </cell>
        </row>
        <row r="429">
          <cell r="A429" t="str">
            <v>Comervisauto</v>
          </cell>
          <cell r="B429" t="str">
            <v>6710PC</v>
          </cell>
        </row>
        <row r="430">
          <cell r="A430" t="str">
            <v>Anhas</v>
          </cell>
          <cell r="B430" t="str">
            <v>6740PC</v>
          </cell>
        </row>
        <row r="431">
          <cell r="A431" t="str">
            <v>H. Jorge de Sousa</v>
          </cell>
          <cell r="B431" t="str">
            <v>6779PH</v>
          </cell>
        </row>
        <row r="432">
          <cell r="A432" t="str">
            <v>RIPAL</v>
          </cell>
          <cell r="B432" t="str">
            <v>6793NI</v>
          </cell>
        </row>
        <row r="433">
          <cell r="A433" t="str">
            <v>União Eborense</v>
          </cell>
          <cell r="B433" t="str">
            <v>6801NI</v>
          </cell>
        </row>
        <row r="434">
          <cell r="A434" t="str">
            <v>Grande Centro</v>
          </cell>
          <cell r="B434" t="str">
            <v>6802NI</v>
          </cell>
        </row>
        <row r="435">
          <cell r="A435" t="str">
            <v>Automeclis</v>
          </cell>
          <cell r="B435" t="str">
            <v>6816PC</v>
          </cell>
        </row>
        <row r="436">
          <cell r="A436" t="str">
            <v>Garagem Batalha</v>
          </cell>
          <cell r="B436" t="str">
            <v>6831PC</v>
          </cell>
        </row>
        <row r="437">
          <cell r="A437" t="str">
            <v>Ficacém</v>
          </cell>
          <cell r="B437" t="str">
            <v>6832PC</v>
          </cell>
        </row>
        <row r="438">
          <cell r="A438" t="str">
            <v>Grande Centro</v>
          </cell>
          <cell r="B438" t="str">
            <v>6838PH</v>
          </cell>
        </row>
        <row r="439">
          <cell r="A439" t="str">
            <v>Grande Centro</v>
          </cell>
          <cell r="B439" t="str">
            <v>6857PH</v>
          </cell>
        </row>
        <row r="440">
          <cell r="A440" t="str">
            <v>Ficacém</v>
          </cell>
          <cell r="B440" t="str">
            <v>6889PC</v>
          </cell>
        </row>
        <row r="441">
          <cell r="A441" t="str">
            <v>Grande Centro</v>
          </cell>
          <cell r="B441" t="str">
            <v>6891PH</v>
          </cell>
        </row>
        <row r="442">
          <cell r="A442" t="str">
            <v>Ripal</v>
          </cell>
          <cell r="B442" t="str">
            <v>6926PH</v>
          </cell>
        </row>
        <row r="443">
          <cell r="A443" t="str">
            <v>Ripal</v>
          </cell>
          <cell r="B443" t="str">
            <v>6927PH</v>
          </cell>
        </row>
        <row r="444">
          <cell r="A444" t="str">
            <v>COUTINHO &amp; MACHADO</v>
          </cell>
          <cell r="B444" t="str">
            <v>7042PC</v>
          </cell>
        </row>
        <row r="445">
          <cell r="A445" t="str">
            <v>NSL</v>
          </cell>
          <cell r="B445" t="str">
            <v>7055PC</v>
          </cell>
        </row>
        <row r="446">
          <cell r="A446" t="str">
            <v>Rodosul</v>
          </cell>
          <cell r="B446" t="str">
            <v>7163NB</v>
          </cell>
        </row>
        <row r="447">
          <cell r="A447" t="str">
            <v>Rodosul</v>
          </cell>
          <cell r="B447" t="str">
            <v>7164NB</v>
          </cell>
        </row>
        <row r="448">
          <cell r="A448" t="str">
            <v>PIEMONTE</v>
          </cell>
          <cell r="B448" t="str">
            <v>7165NB</v>
          </cell>
        </row>
        <row r="449">
          <cell r="A449" t="str">
            <v>QUATROROUTE</v>
          </cell>
          <cell r="B449" t="str">
            <v>7166NB</v>
          </cell>
        </row>
        <row r="450">
          <cell r="A450" t="str">
            <v>GTA</v>
          </cell>
          <cell r="B450" t="str">
            <v>7167NB</v>
          </cell>
        </row>
        <row r="451">
          <cell r="A451" t="str">
            <v>Autoeste</v>
          </cell>
          <cell r="B451" t="str">
            <v>7168NB</v>
          </cell>
        </row>
        <row r="452">
          <cell r="A452" t="str">
            <v>Autoeste</v>
          </cell>
          <cell r="B452" t="str">
            <v>7170NB</v>
          </cell>
        </row>
        <row r="453">
          <cell r="A453" t="str">
            <v>FIMAFRA</v>
          </cell>
          <cell r="B453" t="str">
            <v>7171NB</v>
          </cell>
        </row>
        <row r="454">
          <cell r="A454" t="str">
            <v>Autoeste</v>
          </cell>
          <cell r="B454" t="str">
            <v>7178NB</v>
          </cell>
        </row>
        <row r="455">
          <cell r="A455" t="str">
            <v>MOTORTAGUS</v>
          </cell>
          <cell r="B455" t="str">
            <v>7186NB</v>
          </cell>
        </row>
        <row r="456">
          <cell r="A456" t="str">
            <v>Fialgar</v>
          </cell>
          <cell r="B456" t="str">
            <v>7187NB</v>
          </cell>
        </row>
        <row r="457">
          <cell r="A457" t="str">
            <v>Ficacém</v>
          </cell>
          <cell r="B457" t="str">
            <v>7188PC</v>
          </cell>
        </row>
        <row r="458">
          <cell r="A458" t="str">
            <v>F3 AUTO</v>
          </cell>
          <cell r="B458" t="str">
            <v>7192NB</v>
          </cell>
        </row>
        <row r="459">
          <cell r="A459" t="str">
            <v>Fialgar</v>
          </cell>
          <cell r="B459" t="str">
            <v>7205NR</v>
          </cell>
        </row>
        <row r="460">
          <cell r="A460" t="str">
            <v>Fialgar</v>
          </cell>
          <cell r="B460" t="str">
            <v>7222NR</v>
          </cell>
        </row>
        <row r="461">
          <cell r="A461" t="str">
            <v>AUTOESTE</v>
          </cell>
          <cell r="B461" t="str">
            <v>7227NR</v>
          </cell>
        </row>
        <row r="462">
          <cell r="A462" t="str">
            <v>FIRMAUTO</v>
          </cell>
          <cell r="B462" t="str">
            <v>7231NR</v>
          </cell>
        </row>
        <row r="463">
          <cell r="A463" t="str">
            <v>ANHAS</v>
          </cell>
          <cell r="B463" t="str">
            <v>7236NR</v>
          </cell>
        </row>
        <row r="464">
          <cell r="A464" t="str">
            <v>Castro &amp; Castanheira</v>
          </cell>
          <cell r="B464" t="str">
            <v>7239NR</v>
          </cell>
        </row>
        <row r="465">
          <cell r="A465" t="str">
            <v>ITALAUTO</v>
          </cell>
          <cell r="B465" t="str">
            <v>7241NR</v>
          </cell>
        </row>
        <row r="466">
          <cell r="A466" t="str">
            <v>ITALCENTRO</v>
          </cell>
          <cell r="B466" t="str">
            <v>7251NR</v>
          </cell>
        </row>
        <row r="467">
          <cell r="A467" t="str">
            <v>Comervisauto</v>
          </cell>
          <cell r="B467" t="str">
            <v>7254NR</v>
          </cell>
        </row>
        <row r="468">
          <cell r="A468" t="str">
            <v>F3 AUTO</v>
          </cell>
          <cell r="B468" t="str">
            <v>7255NR</v>
          </cell>
        </row>
        <row r="469">
          <cell r="A469" t="str">
            <v>ANHAS</v>
          </cell>
          <cell r="B469" t="str">
            <v>7257NR</v>
          </cell>
        </row>
        <row r="470">
          <cell r="A470" t="str">
            <v>FIANOR</v>
          </cell>
          <cell r="B470" t="str">
            <v>7258NR</v>
          </cell>
        </row>
        <row r="471">
          <cell r="A471" t="str">
            <v>MXCar</v>
          </cell>
          <cell r="B471" t="str">
            <v>7259NR</v>
          </cell>
        </row>
        <row r="472">
          <cell r="A472" t="str">
            <v>F3 AUTO</v>
          </cell>
          <cell r="B472" t="str">
            <v>7267NR</v>
          </cell>
        </row>
        <row r="473">
          <cell r="A473" t="str">
            <v>MXCar</v>
          </cell>
          <cell r="B473" t="str">
            <v>7270NR</v>
          </cell>
        </row>
        <row r="474">
          <cell r="A474" t="str">
            <v>Motortagus</v>
          </cell>
          <cell r="B474" t="str">
            <v>7271NR</v>
          </cell>
        </row>
        <row r="475">
          <cell r="A475" t="str">
            <v>Motortagus</v>
          </cell>
          <cell r="B475" t="str">
            <v>7275NR</v>
          </cell>
        </row>
        <row r="476">
          <cell r="A476" t="str">
            <v>Auto Com. Aveiro</v>
          </cell>
          <cell r="B476" t="str">
            <v>7276NR</v>
          </cell>
        </row>
        <row r="477">
          <cell r="A477" t="str">
            <v>IRMAOS FELIX</v>
          </cell>
          <cell r="B477" t="str">
            <v>7281NR</v>
          </cell>
        </row>
        <row r="478">
          <cell r="A478" t="str">
            <v>ECV</v>
          </cell>
          <cell r="B478" t="str">
            <v>7282OP</v>
          </cell>
        </row>
        <row r="479">
          <cell r="A479" t="str">
            <v>FIALGAR</v>
          </cell>
          <cell r="B479" t="str">
            <v>7283OP</v>
          </cell>
        </row>
        <row r="480">
          <cell r="A480" t="str">
            <v>Auto Com. Aveiro</v>
          </cell>
          <cell r="B480" t="str">
            <v>7285NR</v>
          </cell>
        </row>
        <row r="481">
          <cell r="A481" t="str">
            <v>Auto Com. Aveiro</v>
          </cell>
          <cell r="B481" t="str">
            <v>7285OP</v>
          </cell>
        </row>
        <row r="482">
          <cell r="A482" t="str">
            <v>Coutinho &amp; Machado</v>
          </cell>
          <cell r="B482" t="str">
            <v>7286OP</v>
          </cell>
        </row>
        <row r="483">
          <cell r="A483" t="str">
            <v>AUTOESTE</v>
          </cell>
          <cell r="B483" t="str">
            <v>7287OP</v>
          </cell>
        </row>
        <row r="484">
          <cell r="A484" t="str">
            <v>Coutinho &amp; Machado</v>
          </cell>
          <cell r="B484" t="str">
            <v>7295NR</v>
          </cell>
        </row>
        <row r="485">
          <cell r="A485" t="str">
            <v>Coutinho &amp; Machado</v>
          </cell>
          <cell r="B485" t="str">
            <v>7297NR</v>
          </cell>
        </row>
        <row r="486">
          <cell r="A486" t="str">
            <v>Coutinho &amp; Machado</v>
          </cell>
          <cell r="B486" t="str">
            <v>7300NR</v>
          </cell>
        </row>
        <row r="487">
          <cell r="A487" t="str">
            <v>COUTINHO &amp; MACHADO</v>
          </cell>
          <cell r="B487" t="str">
            <v>7303NR</v>
          </cell>
        </row>
        <row r="488">
          <cell r="A488" t="str">
            <v>DEVOLVIDA</v>
          </cell>
          <cell r="B488" t="str">
            <v>7307LI</v>
          </cell>
        </row>
        <row r="489">
          <cell r="A489" t="str">
            <v>GTA</v>
          </cell>
          <cell r="B489" t="str">
            <v>7313NR</v>
          </cell>
        </row>
        <row r="490">
          <cell r="A490" t="str">
            <v>GTA</v>
          </cell>
          <cell r="B490" t="str">
            <v>7316NR</v>
          </cell>
        </row>
        <row r="491">
          <cell r="A491" t="str">
            <v>Piemonte</v>
          </cell>
          <cell r="B491" t="str">
            <v>7321NR</v>
          </cell>
        </row>
        <row r="492">
          <cell r="A492" t="str">
            <v>Castro &amp; Castanheira</v>
          </cell>
          <cell r="B492" t="str">
            <v>7324NR</v>
          </cell>
        </row>
        <row r="493">
          <cell r="A493" t="str">
            <v>Coutinho &amp; Machado</v>
          </cell>
          <cell r="B493" t="str">
            <v>7333NR</v>
          </cell>
        </row>
        <row r="494">
          <cell r="A494" t="str">
            <v>GTA</v>
          </cell>
          <cell r="B494" t="str">
            <v>7337NR</v>
          </cell>
        </row>
        <row r="495">
          <cell r="A495" t="str">
            <v>COUTINHO &amp; MACHADO</v>
          </cell>
          <cell r="B495" t="str">
            <v>7347NR</v>
          </cell>
        </row>
        <row r="496">
          <cell r="A496" t="str">
            <v>CASTRO &amp; CAST</v>
          </cell>
          <cell r="B496" t="str">
            <v>7349NR</v>
          </cell>
        </row>
        <row r="497">
          <cell r="A497" t="str">
            <v>BEIRASTRADA</v>
          </cell>
          <cell r="B497" t="str">
            <v>7350NR</v>
          </cell>
        </row>
        <row r="498">
          <cell r="A498" t="str">
            <v>Italauto</v>
          </cell>
          <cell r="B498" t="str">
            <v>7351NR</v>
          </cell>
        </row>
        <row r="499">
          <cell r="A499" t="str">
            <v>F3 AUTO</v>
          </cell>
          <cell r="B499" t="str">
            <v>7351OX</v>
          </cell>
        </row>
        <row r="500">
          <cell r="A500" t="str">
            <v>ITALCENTRO</v>
          </cell>
          <cell r="B500" t="str">
            <v>7391OR</v>
          </cell>
        </row>
        <row r="501">
          <cell r="A501" t="str">
            <v>AUTOESTE</v>
          </cell>
          <cell r="B501" t="str">
            <v>7643MX</v>
          </cell>
        </row>
        <row r="502">
          <cell r="A502" t="str">
            <v>Ripal</v>
          </cell>
          <cell r="B502" t="str">
            <v>7649MX</v>
          </cell>
        </row>
        <row r="503">
          <cell r="A503" t="str">
            <v>Motortagus</v>
          </cell>
          <cell r="B503" t="str">
            <v>7789MC</v>
          </cell>
        </row>
        <row r="504">
          <cell r="A504" t="str">
            <v>Coutinho &amp; Machado</v>
          </cell>
          <cell r="B504" t="str">
            <v>8037NS</v>
          </cell>
        </row>
        <row r="505">
          <cell r="A505" t="str">
            <v>MUNDAUTO</v>
          </cell>
          <cell r="B505" t="str">
            <v>8042NS</v>
          </cell>
        </row>
        <row r="506">
          <cell r="A506" t="str">
            <v>Coutinho &amp; Machado</v>
          </cell>
          <cell r="B506" t="str">
            <v>8069NS</v>
          </cell>
        </row>
        <row r="507">
          <cell r="A507" t="str">
            <v>J. A. Figueira da Silva</v>
          </cell>
          <cell r="B507" t="str">
            <v>8077NS</v>
          </cell>
        </row>
        <row r="508">
          <cell r="A508" t="str">
            <v>ITALCENTRO</v>
          </cell>
          <cell r="B508" t="str">
            <v>8091NS</v>
          </cell>
        </row>
        <row r="509">
          <cell r="A509" t="str">
            <v>Castro &amp; Castanheira</v>
          </cell>
          <cell r="B509" t="str">
            <v>8097NS</v>
          </cell>
        </row>
        <row r="510">
          <cell r="A510" t="str">
            <v>GTA</v>
          </cell>
          <cell r="B510" t="str">
            <v>8100NS</v>
          </cell>
        </row>
        <row r="511">
          <cell r="A511" t="str">
            <v>FIRMAUTO</v>
          </cell>
          <cell r="B511" t="str">
            <v>8103NS</v>
          </cell>
        </row>
        <row r="512">
          <cell r="A512" t="str">
            <v>GTA</v>
          </cell>
          <cell r="B512" t="str">
            <v>8105NS</v>
          </cell>
        </row>
        <row r="513">
          <cell r="A513" t="str">
            <v>GTA</v>
          </cell>
          <cell r="B513" t="str">
            <v>8106NS</v>
          </cell>
        </row>
        <row r="514">
          <cell r="A514" t="str">
            <v>FIMAFRA</v>
          </cell>
          <cell r="B514" t="str">
            <v>8110NS</v>
          </cell>
        </row>
        <row r="515">
          <cell r="A515" t="str">
            <v>GTA</v>
          </cell>
          <cell r="B515" t="str">
            <v>8112NS</v>
          </cell>
        </row>
        <row r="516">
          <cell r="A516" t="str">
            <v>ECV</v>
          </cell>
          <cell r="B516" t="str">
            <v>8114NS</v>
          </cell>
        </row>
        <row r="517">
          <cell r="A517" t="str">
            <v>Comervisauto</v>
          </cell>
          <cell r="B517" t="str">
            <v>8128NS</v>
          </cell>
        </row>
        <row r="518">
          <cell r="A518" t="str">
            <v>MX CAR</v>
          </cell>
          <cell r="B518" t="str">
            <v>8289NP</v>
          </cell>
        </row>
        <row r="519">
          <cell r="A519" t="str">
            <v>Motor F1</v>
          </cell>
          <cell r="B519" t="str">
            <v>8308NP</v>
          </cell>
        </row>
        <row r="520">
          <cell r="A520" t="str">
            <v>Piemonte</v>
          </cell>
          <cell r="B520" t="str">
            <v>8315NP</v>
          </cell>
        </row>
        <row r="521">
          <cell r="A521" t="str">
            <v>PRIMAUTO</v>
          </cell>
          <cell r="B521" t="str">
            <v>8327NP</v>
          </cell>
        </row>
        <row r="522">
          <cell r="A522" t="str">
            <v>GARAGEM BOAVISTA</v>
          </cell>
          <cell r="B522" t="str">
            <v>8374NU</v>
          </cell>
        </row>
        <row r="523">
          <cell r="A523" t="str">
            <v>Piemonte</v>
          </cell>
          <cell r="B523" t="str">
            <v>8438MQ</v>
          </cell>
        </row>
        <row r="524">
          <cell r="A524" t="str">
            <v>ITALCENTRO</v>
          </cell>
          <cell r="B524" t="str">
            <v>8533MQ</v>
          </cell>
        </row>
        <row r="525">
          <cell r="A525" t="str">
            <v>ECV</v>
          </cell>
          <cell r="B525" t="str">
            <v>8619OP</v>
          </cell>
        </row>
        <row r="526">
          <cell r="A526" t="str">
            <v>GTA</v>
          </cell>
          <cell r="B526" t="str">
            <v>8620NO</v>
          </cell>
        </row>
        <row r="527">
          <cell r="A527" t="str">
            <v>FIMAFRA</v>
          </cell>
          <cell r="B527" t="str">
            <v>8620OP</v>
          </cell>
        </row>
        <row r="528">
          <cell r="A528" t="str">
            <v>GTA</v>
          </cell>
          <cell r="B528" t="str">
            <v>8624OP</v>
          </cell>
        </row>
        <row r="529">
          <cell r="A529" t="str">
            <v>GTA</v>
          </cell>
          <cell r="B529" t="str">
            <v>8626OP</v>
          </cell>
        </row>
        <row r="530">
          <cell r="A530" t="str">
            <v>Grande Centro</v>
          </cell>
          <cell r="B530" t="str">
            <v>8628OP</v>
          </cell>
        </row>
        <row r="531">
          <cell r="A531" t="str">
            <v>F3 AUTO</v>
          </cell>
          <cell r="B531" t="str">
            <v>8630OP</v>
          </cell>
        </row>
        <row r="532">
          <cell r="A532" t="str">
            <v>GTA</v>
          </cell>
          <cell r="B532" t="str">
            <v>8641NO</v>
          </cell>
        </row>
        <row r="533">
          <cell r="A533" t="str">
            <v>GTA</v>
          </cell>
          <cell r="B533" t="str">
            <v>8647NO</v>
          </cell>
        </row>
        <row r="534">
          <cell r="A534" t="str">
            <v>GTA</v>
          </cell>
          <cell r="B534" t="str">
            <v>8678NO</v>
          </cell>
        </row>
        <row r="535">
          <cell r="A535" t="str">
            <v>Auto Com. Aveiro</v>
          </cell>
          <cell r="B535" t="str">
            <v>8725NQ</v>
          </cell>
        </row>
        <row r="536">
          <cell r="A536" t="str">
            <v>RODOSUL</v>
          </cell>
          <cell r="B536" t="str">
            <v>8921MU</v>
          </cell>
        </row>
        <row r="537">
          <cell r="A537" t="str">
            <v>F3Auto</v>
          </cell>
          <cell r="B537" t="str">
            <v>8926OM</v>
          </cell>
        </row>
        <row r="538">
          <cell r="A538" t="str">
            <v>F3Auto</v>
          </cell>
          <cell r="B538" t="str">
            <v>8927OM</v>
          </cell>
        </row>
        <row r="539">
          <cell r="A539" t="str">
            <v>F3Auto</v>
          </cell>
          <cell r="B539" t="str">
            <v>8930OM</v>
          </cell>
        </row>
        <row r="540">
          <cell r="A540" t="str">
            <v>F3Auto</v>
          </cell>
          <cell r="B540" t="str">
            <v>8981OM</v>
          </cell>
        </row>
        <row r="541">
          <cell r="A541" t="str">
            <v>Primauto</v>
          </cell>
          <cell r="B541" t="str">
            <v>8994OM</v>
          </cell>
        </row>
        <row r="542">
          <cell r="A542" t="str">
            <v>Irmãos Félix</v>
          </cell>
          <cell r="B542" t="str">
            <v>8997MU</v>
          </cell>
        </row>
        <row r="543">
          <cell r="A543" t="str">
            <v>Primauto</v>
          </cell>
          <cell r="B543" t="str">
            <v>9009OM</v>
          </cell>
        </row>
        <row r="544">
          <cell r="A544" t="str">
            <v>PRIMAUTO</v>
          </cell>
          <cell r="B544" t="str">
            <v>9035NB</v>
          </cell>
        </row>
        <row r="545">
          <cell r="A545" t="str">
            <v>Funchalauto</v>
          </cell>
          <cell r="B545" t="str">
            <v>9038NB</v>
          </cell>
        </row>
        <row r="546">
          <cell r="A546" t="str">
            <v>DEVOLVIDA</v>
          </cell>
          <cell r="B546" t="str">
            <v>9049NB</v>
          </cell>
        </row>
        <row r="547">
          <cell r="A547" t="str">
            <v>Piemonte</v>
          </cell>
          <cell r="B547" t="str">
            <v>9052NB</v>
          </cell>
        </row>
        <row r="548">
          <cell r="A548" t="str">
            <v>Grande Centro</v>
          </cell>
          <cell r="B548" t="str">
            <v>9054MU</v>
          </cell>
        </row>
        <row r="549">
          <cell r="A549" t="str">
            <v>ECV</v>
          </cell>
          <cell r="B549" t="str">
            <v>9061NB</v>
          </cell>
        </row>
        <row r="550">
          <cell r="A550" t="str">
            <v>Irmãos Félix</v>
          </cell>
          <cell r="B550" t="str">
            <v>9064NB</v>
          </cell>
        </row>
        <row r="551">
          <cell r="A551" t="str">
            <v>Anhas</v>
          </cell>
          <cell r="B551" t="str">
            <v>9070NB</v>
          </cell>
        </row>
        <row r="552">
          <cell r="A552" t="str">
            <v>Anhas</v>
          </cell>
          <cell r="B552" t="str">
            <v>9071NB</v>
          </cell>
        </row>
        <row r="553">
          <cell r="A553" t="str">
            <v>AUTOESTE</v>
          </cell>
          <cell r="B553" t="str">
            <v>9084LM</v>
          </cell>
        </row>
        <row r="554">
          <cell r="A554" t="str">
            <v>Grande Centro</v>
          </cell>
          <cell r="B554" t="str">
            <v>9097MU</v>
          </cell>
        </row>
        <row r="555">
          <cell r="A555" t="str">
            <v>Motorbeja</v>
          </cell>
          <cell r="B555" t="str">
            <v>9100LM</v>
          </cell>
        </row>
        <row r="556">
          <cell r="A556" t="str">
            <v>Coutinho &amp; Machado</v>
          </cell>
          <cell r="B556" t="str">
            <v>9170NA</v>
          </cell>
        </row>
        <row r="557">
          <cell r="A557" t="str">
            <v>DOMINGOS &amp; CIA</v>
          </cell>
          <cell r="B557" t="str">
            <v>9268NR</v>
          </cell>
        </row>
        <row r="558">
          <cell r="A558" t="str">
            <v>AUTOESTE</v>
          </cell>
          <cell r="B558" t="str">
            <v>9269NR</v>
          </cell>
        </row>
        <row r="559">
          <cell r="A559" t="str">
            <v>Anhas</v>
          </cell>
          <cell r="B559" t="str">
            <v>9273NR</v>
          </cell>
        </row>
        <row r="560">
          <cell r="A560" t="str">
            <v>Anhas</v>
          </cell>
          <cell r="B560" t="str">
            <v>9277NR</v>
          </cell>
        </row>
        <row r="561">
          <cell r="A561" t="str">
            <v>PRIMAUTO</v>
          </cell>
          <cell r="B561" t="str">
            <v>9293NR</v>
          </cell>
        </row>
        <row r="562">
          <cell r="A562" t="str">
            <v>GARAGEM BOAVISTA</v>
          </cell>
          <cell r="B562" t="str">
            <v>9295NR</v>
          </cell>
        </row>
        <row r="563">
          <cell r="A563" t="str">
            <v>Autoeste</v>
          </cell>
          <cell r="B563" t="str">
            <v>9306NR</v>
          </cell>
        </row>
        <row r="564">
          <cell r="A564" t="str">
            <v>H. Jorge de Sousa</v>
          </cell>
          <cell r="B564" t="str">
            <v>9311NR</v>
          </cell>
        </row>
        <row r="565">
          <cell r="A565" t="str">
            <v>Italauto</v>
          </cell>
          <cell r="B565" t="str">
            <v>9313NR</v>
          </cell>
        </row>
        <row r="566">
          <cell r="A566" t="str">
            <v>F3 AUTO</v>
          </cell>
          <cell r="B566" t="str">
            <v>9314NR</v>
          </cell>
        </row>
        <row r="567">
          <cell r="A567" t="str">
            <v>Fianor</v>
          </cell>
          <cell r="B567" t="str">
            <v>9318NR</v>
          </cell>
        </row>
        <row r="568">
          <cell r="A568" t="str">
            <v>Algescar</v>
          </cell>
          <cell r="B568" t="str">
            <v>9327NR</v>
          </cell>
        </row>
        <row r="569">
          <cell r="A569" t="str">
            <v>Firmauto</v>
          </cell>
          <cell r="B569" t="str">
            <v>9329NR</v>
          </cell>
        </row>
        <row r="570">
          <cell r="A570" t="str">
            <v>UNIAO EBORENSE</v>
          </cell>
          <cell r="B570" t="str">
            <v>9330NR</v>
          </cell>
        </row>
        <row r="571">
          <cell r="A571" t="str">
            <v>RIPAL</v>
          </cell>
          <cell r="B571" t="str">
            <v>9331NR</v>
          </cell>
        </row>
        <row r="572">
          <cell r="A572" t="str">
            <v>FIANOR</v>
          </cell>
          <cell r="B572" t="str">
            <v>9332NR</v>
          </cell>
        </row>
        <row r="573">
          <cell r="A573" t="str">
            <v>AUTOESTE</v>
          </cell>
          <cell r="B573" t="str">
            <v>9343NR</v>
          </cell>
        </row>
        <row r="574">
          <cell r="A574" t="str">
            <v>Firmauto</v>
          </cell>
          <cell r="B574" t="str">
            <v>9344NR</v>
          </cell>
        </row>
        <row r="575">
          <cell r="A575" t="str">
            <v>Castro &amp; Castanheira</v>
          </cell>
          <cell r="B575" t="str">
            <v>9345NR</v>
          </cell>
        </row>
        <row r="576">
          <cell r="A576" t="str">
            <v>Castro &amp; Castanheira</v>
          </cell>
          <cell r="B576" t="str">
            <v>9348NR</v>
          </cell>
        </row>
        <row r="577">
          <cell r="A577" t="str">
            <v>FONSECA LIMA</v>
          </cell>
          <cell r="B577" t="str">
            <v>9351NR</v>
          </cell>
        </row>
        <row r="578">
          <cell r="A578" t="str">
            <v>Castro &amp; Castanheira</v>
          </cell>
          <cell r="B578" t="str">
            <v>9358NR</v>
          </cell>
        </row>
        <row r="579">
          <cell r="A579" t="str">
            <v>Lúcio Romão</v>
          </cell>
          <cell r="B579" t="str">
            <v>9365NR</v>
          </cell>
        </row>
        <row r="580">
          <cell r="A580" t="str">
            <v>Comervisauto</v>
          </cell>
          <cell r="B580" t="str">
            <v>9369NR</v>
          </cell>
        </row>
        <row r="581">
          <cell r="A581" t="str">
            <v>Comervisauto</v>
          </cell>
          <cell r="B581" t="str">
            <v>9370NR</v>
          </cell>
        </row>
        <row r="582">
          <cell r="A582" t="str">
            <v>Fonseca Lima</v>
          </cell>
          <cell r="B582" t="str">
            <v>9375NR</v>
          </cell>
        </row>
        <row r="583">
          <cell r="A583" t="str">
            <v>Italcentro</v>
          </cell>
          <cell r="B583" t="str">
            <v>9377NR</v>
          </cell>
        </row>
        <row r="584">
          <cell r="A584" t="str">
            <v>Italcentro</v>
          </cell>
          <cell r="B584" t="str">
            <v>9385NR</v>
          </cell>
        </row>
        <row r="585">
          <cell r="A585" t="str">
            <v>LUCIO ROMAO</v>
          </cell>
          <cell r="B585" t="str">
            <v>9386NR</v>
          </cell>
        </row>
        <row r="586">
          <cell r="A586" t="str">
            <v>Italcentro</v>
          </cell>
          <cell r="B586" t="str">
            <v>9392NR</v>
          </cell>
        </row>
        <row r="587">
          <cell r="A587" t="str">
            <v>GTA</v>
          </cell>
          <cell r="B587" t="str">
            <v>9403NR</v>
          </cell>
        </row>
        <row r="588">
          <cell r="A588" t="str">
            <v>Lúcio Romão</v>
          </cell>
          <cell r="B588" t="str">
            <v>9420NR</v>
          </cell>
        </row>
        <row r="589">
          <cell r="A589" t="str">
            <v>Automeclis</v>
          </cell>
          <cell r="B589" t="str">
            <v>9566OQ</v>
          </cell>
        </row>
        <row r="590">
          <cell r="A590" t="str">
            <v>F3Auto</v>
          </cell>
          <cell r="B590" t="str">
            <v>9570OQ</v>
          </cell>
        </row>
        <row r="591">
          <cell r="A591" t="str">
            <v>Italauto</v>
          </cell>
          <cell r="B591" t="str">
            <v>9588OQ</v>
          </cell>
        </row>
        <row r="592">
          <cell r="A592" t="str">
            <v>Autoeste</v>
          </cell>
          <cell r="B592" t="str">
            <v>9745NF</v>
          </cell>
        </row>
        <row r="593">
          <cell r="A593" t="str">
            <v>União Eborense</v>
          </cell>
          <cell r="B593" t="str">
            <v>9778PD</v>
          </cell>
        </row>
        <row r="594">
          <cell r="A594" t="str">
            <v>Domingos &amp; Cª</v>
          </cell>
          <cell r="B594" t="str">
            <v>9781PD</v>
          </cell>
        </row>
        <row r="595">
          <cell r="A595" t="str">
            <v>Silva &amp; Barbosa</v>
          </cell>
          <cell r="B595" t="str">
            <v>9783PD</v>
          </cell>
        </row>
        <row r="596">
          <cell r="A596" t="str">
            <v>NSL</v>
          </cell>
          <cell r="B596" t="str">
            <v>9784PD</v>
          </cell>
        </row>
        <row r="597">
          <cell r="A597" t="str">
            <v>COUTINHO &amp; MACHADO</v>
          </cell>
          <cell r="B597" t="str">
            <v>9843MV</v>
          </cell>
        </row>
        <row r="598">
          <cell r="B598" t="str">
            <v>1569NN</v>
          </cell>
        </row>
        <row r="599">
          <cell r="B599" t="str">
            <v>1833 NN</v>
          </cell>
        </row>
        <row r="600">
          <cell r="A600" t="str">
            <v>automeclis</v>
          </cell>
          <cell r="B600" t="str">
            <v>4530NB</v>
          </cell>
        </row>
        <row r="601">
          <cell r="A601" t="str">
            <v>automeclis</v>
          </cell>
          <cell r="B601" t="str">
            <v>4569OX</v>
          </cell>
        </row>
        <row r="602">
          <cell r="B602" t="str">
            <v>5751NP</v>
          </cell>
        </row>
        <row r="603">
          <cell r="A603" t="str">
            <v>automeclis</v>
          </cell>
          <cell r="B603" t="str">
            <v>5771NP</v>
          </cell>
        </row>
        <row r="604">
          <cell r="A604" t="str">
            <v>doc. Devolvidos XAC</v>
          </cell>
          <cell r="B604" t="str">
            <v>6589PC</v>
          </cell>
        </row>
        <row r="605">
          <cell r="B605" t="str">
            <v>9225NR</v>
          </cell>
        </row>
        <row r="606">
          <cell r="A606" t="str">
            <v>FIALGAR</v>
          </cell>
          <cell r="B606" t="str">
            <v>4026OQ</v>
          </cell>
        </row>
        <row r="607">
          <cell r="A607" t="str">
            <v>FIALGAR</v>
          </cell>
          <cell r="B607" t="str">
            <v>1805OP</v>
          </cell>
        </row>
        <row r="608">
          <cell r="A608" t="str">
            <v>FIALGAR</v>
          </cell>
          <cell r="B608" t="str">
            <v>0372OD</v>
          </cell>
        </row>
        <row r="609">
          <cell r="A609" t="str">
            <v>FIALGAR</v>
          </cell>
          <cell r="B609" t="str">
            <v>0180OP</v>
          </cell>
        </row>
        <row r="610">
          <cell r="A610" t="str">
            <v>FIALGAR</v>
          </cell>
          <cell r="B610" t="str">
            <v>8631OP</v>
          </cell>
        </row>
        <row r="611">
          <cell r="A611" t="str">
            <v>ECV</v>
          </cell>
          <cell r="B611" t="str">
            <v>1779NN</v>
          </cell>
        </row>
        <row r="612">
          <cell r="A612" t="str">
            <v>ECV</v>
          </cell>
          <cell r="B612" t="str">
            <v>5669NG</v>
          </cell>
        </row>
        <row r="613">
          <cell r="A613" t="str">
            <v>ECV</v>
          </cell>
          <cell r="B613" t="str">
            <v>1601NN</v>
          </cell>
        </row>
        <row r="614">
          <cell r="A614" t="str">
            <v>ECV</v>
          </cell>
          <cell r="B614" t="str">
            <v>6204MU</v>
          </cell>
        </row>
        <row r="615">
          <cell r="A615" t="str">
            <v>ECV</v>
          </cell>
          <cell r="B615" t="str">
            <v>4083NX</v>
          </cell>
        </row>
        <row r="616">
          <cell r="A616" t="str">
            <v>ECV</v>
          </cell>
          <cell r="B616" t="str">
            <v>6132MQ</v>
          </cell>
        </row>
        <row r="617">
          <cell r="A617" t="str">
            <v>Comervisauto</v>
          </cell>
          <cell r="B617" t="str">
            <v>4021OQ</v>
          </cell>
        </row>
        <row r="618">
          <cell r="B618" t="str">
            <v>8141PQ</v>
          </cell>
        </row>
        <row r="619">
          <cell r="A619" t="str">
            <v>Comervisauto</v>
          </cell>
          <cell r="B619" t="str">
            <v>0371OD</v>
          </cell>
        </row>
        <row r="620">
          <cell r="A620" t="str">
            <v>Grande Centro</v>
          </cell>
          <cell r="B620" t="str">
            <v>5756NP</v>
          </cell>
        </row>
        <row r="621">
          <cell r="A621" t="str">
            <v>Grande Centro</v>
          </cell>
          <cell r="B621" t="str">
            <v>4646NH</v>
          </cell>
        </row>
        <row r="622">
          <cell r="A622" t="str">
            <v>Grande Centro</v>
          </cell>
          <cell r="B622" t="str">
            <v>3520OP</v>
          </cell>
        </row>
        <row r="623">
          <cell r="A623" t="str">
            <v>Grande Centro</v>
          </cell>
          <cell r="B623" t="str">
            <v>1825OP</v>
          </cell>
        </row>
        <row r="624">
          <cell r="A624" t="str">
            <v>Grande Centro</v>
          </cell>
          <cell r="B624" t="str">
            <v>1773OP</v>
          </cell>
        </row>
        <row r="625">
          <cell r="A625" t="str">
            <v>Grande Centro</v>
          </cell>
          <cell r="B625" t="str">
            <v>1604NN</v>
          </cell>
        </row>
        <row r="626">
          <cell r="A626" t="str">
            <v>Grande Centro</v>
          </cell>
          <cell r="B626" t="str">
            <v>0401OD</v>
          </cell>
        </row>
        <row r="627">
          <cell r="A627" t="str">
            <v>Grande Centro</v>
          </cell>
          <cell r="B627" t="str">
            <v>0288OP</v>
          </cell>
        </row>
        <row r="628">
          <cell r="A628" t="str">
            <v>Grande Centro</v>
          </cell>
          <cell r="B628" t="str">
            <v>0210OP</v>
          </cell>
        </row>
        <row r="629">
          <cell r="A629" t="str">
            <v>Grande Centro</v>
          </cell>
          <cell r="B629" t="str">
            <v>0158OP</v>
          </cell>
        </row>
        <row r="630">
          <cell r="B630" t="str">
            <v>3329LM</v>
          </cell>
        </row>
        <row r="631">
          <cell r="A631" t="str">
            <v>Italauto</v>
          </cell>
          <cell r="B631" t="str">
            <v>0156OP</v>
          </cell>
        </row>
        <row r="632">
          <cell r="A632" t="str">
            <v>Italauto</v>
          </cell>
          <cell r="B632" t="str">
            <v>0388OD</v>
          </cell>
        </row>
        <row r="633">
          <cell r="A633" t="str">
            <v>Italauto</v>
          </cell>
          <cell r="B633" t="str">
            <v>4076OR</v>
          </cell>
        </row>
        <row r="634">
          <cell r="A634" t="str">
            <v>Comervisauto</v>
          </cell>
          <cell r="B634" t="str">
            <v>3524OP</v>
          </cell>
        </row>
        <row r="635">
          <cell r="A635" t="str">
            <v>Comervisauto</v>
          </cell>
          <cell r="B635" t="str">
            <v>0256OP</v>
          </cell>
        </row>
        <row r="636">
          <cell r="A636" t="str">
            <v>Irmãos Felix</v>
          </cell>
          <cell r="B636" t="str">
            <v>6176MQ</v>
          </cell>
        </row>
        <row r="637">
          <cell r="A637" t="str">
            <v>Irmãos Felix</v>
          </cell>
          <cell r="B637" t="str">
            <v>5439LJ</v>
          </cell>
        </row>
        <row r="638">
          <cell r="A638" t="str">
            <v>Irmãos Felix</v>
          </cell>
          <cell r="B638" t="str">
            <v>3526OP</v>
          </cell>
        </row>
        <row r="639">
          <cell r="A639" t="str">
            <v>Domingos &amp; Cia.</v>
          </cell>
          <cell r="B639" t="str">
            <v>9376NR</v>
          </cell>
        </row>
        <row r="640">
          <cell r="A640" t="str">
            <v>Italauto</v>
          </cell>
          <cell r="B640" t="str">
            <v>8204OZ</v>
          </cell>
        </row>
        <row r="641">
          <cell r="A641" t="str">
            <v>Piemonte</v>
          </cell>
          <cell r="B641" t="str">
            <v>2005MX</v>
          </cell>
        </row>
        <row r="642">
          <cell r="A642" t="str">
            <v>Piemonte</v>
          </cell>
          <cell r="B642" t="str">
            <v>7627MX</v>
          </cell>
        </row>
        <row r="643">
          <cell r="A643" t="str">
            <v>Mundauto</v>
          </cell>
          <cell r="B643" t="str">
            <v>0337OD</v>
          </cell>
        </row>
        <row r="644">
          <cell r="A644" t="str">
            <v>Mundauto</v>
          </cell>
          <cell r="B644" t="str">
            <v>0245OP</v>
          </cell>
        </row>
        <row r="645">
          <cell r="A645" t="str">
            <v>Mundauto</v>
          </cell>
          <cell r="B645" t="str">
            <v>0240OP</v>
          </cell>
        </row>
        <row r="646">
          <cell r="A646" t="str">
            <v>Mundauto</v>
          </cell>
          <cell r="B646" t="str">
            <v>3534OP</v>
          </cell>
        </row>
        <row r="647">
          <cell r="A647" t="str">
            <v>Mundauto</v>
          </cell>
          <cell r="B647" t="str">
            <v>8213OZ</v>
          </cell>
        </row>
        <row r="648">
          <cell r="A648" t="str">
            <v>Mundauto</v>
          </cell>
          <cell r="B648" t="str">
            <v>6028PD</v>
          </cell>
        </row>
        <row r="649">
          <cell r="A649" t="str">
            <v>Mundauto</v>
          </cell>
          <cell r="B649" t="str">
            <v>4014OQ</v>
          </cell>
        </row>
        <row r="650">
          <cell r="A650" t="str">
            <v>Mundauto</v>
          </cell>
          <cell r="B650" t="str">
            <v>1815OP</v>
          </cell>
        </row>
        <row r="651">
          <cell r="A651" t="str">
            <v>Mundauto</v>
          </cell>
          <cell r="B651" t="str">
            <v>6009OQ</v>
          </cell>
        </row>
        <row r="652">
          <cell r="A652" t="str">
            <v>Mundauto</v>
          </cell>
          <cell r="B652" t="str">
            <v>0376OD</v>
          </cell>
        </row>
        <row r="653">
          <cell r="A653" t="str">
            <v>Mundauto</v>
          </cell>
          <cell r="B653" t="str">
            <v>5305PG</v>
          </cell>
        </row>
        <row r="654">
          <cell r="A654" t="str">
            <v>Mundauto</v>
          </cell>
          <cell r="B654" t="str">
            <v>5288PG</v>
          </cell>
        </row>
        <row r="655">
          <cell r="A655" t="str">
            <v>Castro &amp; Castanheira</v>
          </cell>
          <cell r="B655" t="str">
            <v>3394MV</v>
          </cell>
        </row>
        <row r="656">
          <cell r="A656" t="str">
            <v>Castro &amp; Castanheira</v>
          </cell>
          <cell r="B656" t="str">
            <v>0258QD</v>
          </cell>
        </row>
        <row r="657">
          <cell r="A657" t="str">
            <v>Castro &amp; Castanheira</v>
          </cell>
          <cell r="B657" t="str">
            <v>5663PM</v>
          </cell>
        </row>
        <row r="658">
          <cell r="A658" t="str">
            <v>Castro &amp; Castanheira</v>
          </cell>
          <cell r="B658" t="str">
            <v>3653PG</v>
          </cell>
        </row>
        <row r="659">
          <cell r="A659" t="str">
            <v>Castro &amp; Castanheira</v>
          </cell>
          <cell r="B659" t="str">
            <v>5373PG</v>
          </cell>
        </row>
        <row r="660">
          <cell r="A660" t="str">
            <v>Castro &amp; Castanheira</v>
          </cell>
          <cell r="B660" t="str">
            <v>6230PH</v>
          </cell>
        </row>
        <row r="661">
          <cell r="A661" t="str">
            <v>Castro &amp; Castanheira</v>
          </cell>
          <cell r="B661" t="str">
            <v>4028PA</v>
          </cell>
        </row>
        <row r="662">
          <cell r="A662" t="str">
            <v>Fonseca Lima</v>
          </cell>
          <cell r="B662" t="str">
            <v>5359pg</v>
          </cell>
        </row>
        <row r="663">
          <cell r="A663" t="str">
            <v>Fonseca Lima</v>
          </cell>
          <cell r="B663" t="str">
            <v>4027pa</v>
          </cell>
        </row>
        <row r="664">
          <cell r="B664" t="str">
            <v>0067PU</v>
          </cell>
        </row>
        <row r="665">
          <cell r="B665" t="str">
            <v>5411QA</v>
          </cell>
        </row>
        <row r="666">
          <cell r="A666" t="str">
            <v>Fonseca Lima</v>
          </cell>
          <cell r="B666" t="str">
            <v>3215PH</v>
          </cell>
        </row>
        <row r="667">
          <cell r="A667" t="str">
            <v>Fonseca Lima</v>
          </cell>
          <cell r="B667" t="str">
            <v>4024OQ</v>
          </cell>
        </row>
        <row r="668">
          <cell r="A668" t="str">
            <v>Fonseca Lima</v>
          </cell>
          <cell r="B668" t="str">
            <v>0386OD</v>
          </cell>
        </row>
        <row r="669">
          <cell r="A669" t="str">
            <v>Fonseca Lima</v>
          </cell>
          <cell r="B669" t="str">
            <v>1861PU</v>
          </cell>
        </row>
        <row r="670">
          <cell r="A670" t="str">
            <v>Fonseca Lima</v>
          </cell>
          <cell r="B670" t="str">
            <v>1854PU</v>
          </cell>
        </row>
        <row r="671">
          <cell r="A671" t="str">
            <v>beirastrada</v>
          </cell>
          <cell r="B671" t="str">
            <v>2036PU</v>
          </cell>
        </row>
        <row r="672">
          <cell r="A672" t="str">
            <v>beirastrada</v>
          </cell>
          <cell r="B672" t="str">
            <v>7224PT</v>
          </cell>
        </row>
        <row r="673">
          <cell r="A673" t="str">
            <v>beirastrada</v>
          </cell>
          <cell r="B673" t="str">
            <v>5782NP</v>
          </cell>
        </row>
        <row r="674">
          <cell r="A674" t="str">
            <v>beirastrada</v>
          </cell>
          <cell r="B674" t="str">
            <v>1178PG</v>
          </cell>
        </row>
        <row r="675">
          <cell r="A675" t="str">
            <v>coutinho &amp; machado</v>
          </cell>
          <cell r="B675" t="str">
            <v>8752PX</v>
          </cell>
        </row>
        <row r="676">
          <cell r="A676" t="str">
            <v>coutinho &amp; machado</v>
          </cell>
          <cell r="B676" t="str">
            <v>3177QN</v>
          </cell>
        </row>
        <row r="677">
          <cell r="A677" t="str">
            <v>coutinho &amp; machado</v>
          </cell>
          <cell r="B677" t="str">
            <v>2784PX</v>
          </cell>
        </row>
      </sheetData>
      <sheetData sheetId="1" refreshError="1"/>
      <sheetData sheetId="2" refreshError="1"/>
      <sheetData sheetId="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 de calculo"/>
      <sheetName val="Folha de divulgacao"/>
      <sheetName val="ecalcexo2"/>
      <sheetName val="VO por CE (300 de 21Dez2000)"/>
      <sheetName val="ecalcexo2.xls"/>
    </sheetNames>
    <definedNames>
      <definedName name="conv_ouro"/>
      <definedName name="conv_ouro_i"/>
      <definedName name="conv_outrascot"/>
      <definedName name="conv_outrascot_i"/>
    </definedNames>
    <sheetDataSet>
      <sheetData sheetId="0"/>
      <sheetData sheetId="1"/>
      <sheetData sheetId="2" refreshError="1"/>
      <sheetData sheetId="3" refreshError="1"/>
      <sheetData sheetId="4"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8- Parte I 2004"/>
      <sheetName val="Nota 8 - Parte II 2004"/>
      <sheetName val="parteII"/>
      <sheetName val="parteI"/>
      <sheetName val="VO por CE (300 de 21Dez2000)"/>
    </sheetNames>
    <sheetDataSet>
      <sheetData sheetId="0" refreshError="1"/>
      <sheetData sheetId="1" refreshError="1"/>
      <sheetData sheetId="2" refreshError="1"/>
      <sheetData sheetId="3" refreshError="1"/>
      <sheetData sheetId="4"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éd. conced. por sect.activid."/>
      <sheetName val="Instruções"/>
      <sheetName val="Macros"/>
      <sheetName val="parteI"/>
    </sheetNames>
    <sheetDataSet>
      <sheetData sheetId="0" refreshError="1">
        <row r="5">
          <cell r="A5">
            <v>2004</v>
          </cell>
        </row>
        <row r="6">
          <cell r="A6" t="str">
            <v>SETEMBRO</v>
          </cell>
        </row>
        <row r="61">
          <cell r="O61" t="str">
            <v/>
          </cell>
        </row>
      </sheetData>
      <sheetData sheetId="1" refreshError="1"/>
      <sheetData sheetId="2" refreshError="1"/>
      <sheetData sheetId="3"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1(12.01.06)_BAL_31.12.05_origi"/>
      <sheetName val="Parâmetros"/>
      <sheetName val="Ls_XLB_WorkbookFile"/>
    </sheetNames>
    <sheetDataSet>
      <sheetData sheetId="0"/>
      <sheetData sheetId="1">
        <row r="3">
          <cell r="C3" t="str">
            <v>PTD</v>
          </cell>
        </row>
        <row r="5">
          <cell r="C5">
            <v>2005012</v>
          </cell>
        </row>
        <row r="8">
          <cell r="F8">
            <v>2005011</v>
          </cell>
        </row>
      </sheetData>
      <sheetData sheetId="2"/>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ES"/>
      <sheetName val="Créd. conced. por sect.activid."/>
    </sheetNames>
    <sheetDataSet>
      <sheetData sheetId="0" refreshError="1">
        <row r="2">
          <cell r="B2" t="str">
            <v>Note:  this sheet MUST be saved with VALUES displayed!</v>
          </cell>
        </row>
        <row r="3">
          <cell r="A3" t="str">
            <v>Names</v>
          </cell>
          <cell r="B3" t="str">
            <v>Code</v>
          </cell>
        </row>
        <row r="5">
          <cell r="A5" t="str">
            <v>auto_open</v>
          </cell>
          <cell r="B5" t="b">
            <v>0</v>
          </cell>
          <cell r="D5" t="str">
            <v>excel_directory</v>
          </cell>
          <cell r="E5" t="str">
            <v>C:\EXCEL4</v>
          </cell>
        </row>
        <row r="6">
          <cell r="B6" t="b">
            <v>0</v>
          </cell>
          <cell r="D6" t="str">
            <v>search_path_1</v>
          </cell>
          <cell r="E6" t="str">
            <v>C:\EXCEL4\LIBRARY\ANALYSIS</v>
          </cell>
        </row>
        <row r="7">
          <cell r="B7" t="b">
            <v>0</v>
          </cell>
          <cell r="D7" t="str">
            <v>search_path_2</v>
          </cell>
          <cell r="E7" t="str">
            <v>C:\WIN31\SYSTEM</v>
          </cell>
        </row>
        <row r="8">
          <cell r="B8" t="b">
            <v>0</v>
          </cell>
          <cell r="D8" t="str">
            <v>search_path_3</v>
          </cell>
          <cell r="E8" t="str">
            <v>C:\WIN31</v>
          </cell>
        </row>
        <row r="9">
          <cell r="B9" t="b">
            <v>0</v>
          </cell>
          <cell r="D9" t="str">
            <v>search_path_4</v>
          </cell>
          <cell r="E9" t="str">
            <v>C:\EXCEL4\XLSTART</v>
          </cell>
        </row>
        <row r="10">
          <cell r="B10" t="b">
            <v>0</v>
          </cell>
          <cell r="D10" t="str">
            <v>search_path_5</v>
          </cell>
          <cell r="E10" t="e">
            <v>#N/A</v>
          </cell>
        </row>
        <row r="11">
          <cell r="B11" t="b">
            <v>0</v>
          </cell>
          <cell r="D11" t="str">
            <v>search_path_6</v>
          </cell>
          <cell r="E11" t="str">
            <v>C:\TIM\TEST\ATP\WORK</v>
          </cell>
        </row>
        <row r="12">
          <cell r="B12" t="b">
            <v>0</v>
          </cell>
          <cell r="D12" t="str">
            <v>run_auto</v>
          </cell>
          <cell r="E12">
            <v>1</v>
          </cell>
        </row>
        <row r="13">
          <cell r="B13" t="b">
            <v>0</v>
          </cell>
          <cell r="D13" t="str">
            <v>addin_path_eng</v>
          </cell>
          <cell r="E13" t="str">
            <v>C:\EXCEL4\LIBRARY\ANALYSIS</v>
          </cell>
        </row>
        <row r="14">
          <cell r="B14" t="b">
            <v>0</v>
          </cell>
          <cell r="D14" t="str">
            <v>addin_path_fin</v>
          </cell>
          <cell r="E14" t="str">
            <v>C:\EXCEL4\LIBRARY\ANALYSIS</v>
          </cell>
        </row>
        <row r="15">
          <cell r="B15" t="b">
            <v>0</v>
          </cell>
          <cell r="D15" t="str">
            <v>cannot_find_1</v>
          </cell>
          <cell r="E15" t="str">
            <v>Cannot find Engineering Library (ENG.DLL).</v>
          </cell>
        </row>
        <row r="16">
          <cell r="B16" t="b">
            <v>0</v>
          </cell>
          <cell r="D16" t="str">
            <v>cannot_find_2</v>
          </cell>
          <cell r="E16" t="str">
            <v>Cannot find Financial Library (FIN.DLL).</v>
          </cell>
        </row>
        <row r="17">
          <cell r="B17" t="b">
            <v>0</v>
          </cell>
          <cell r="D17" t="str">
            <v>load_failed_1</v>
          </cell>
          <cell r="E17" t="str">
            <v>Cannot load Engineering Library (ENG.DLL).</v>
          </cell>
        </row>
        <row r="18">
          <cell r="B18" t="b">
            <v>0</v>
          </cell>
          <cell r="D18" t="str">
            <v>load_failed_2</v>
          </cell>
          <cell r="E18" t="str">
            <v>Cannot load Financial Library (FIN.DLL).</v>
          </cell>
        </row>
        <row r="19">
          <cell r="B19" t="b">
            <v>0</v>
          </cell>
          <cell r="D19" t="str">
            <v>IsMacintosh</v>
          </cell>
          <cell r="E19">
            <v>0</v>
          </cell>
        </row>
        <row r="20">
          <cell r="B20" t="b">
            <v>0</v>
          </cell>
          <cell r="D20" t="str">
            <v>call_fvschedule</v>
          </cell>
          <cell r="E20">
            <v>1</v>
          </cell>
        </row>
        <row r="21">
          <cell r="B21" t="b">
            <v>0</v>
          </cell>
          <cell r="D21" t="str">
            <v>call_workday</v>
          </cell>
          <cell r="E21">
            <v>2</v>
          </cell>
        </row>
        <row r="22">
          <cell r="B22" t="b">
            <v>0</v>
          </cell>
          <cell r="D22" t="str">
            <v>call_networkdays</v>
          </cell>
          <cell r="E22">
            <v>3</v>
          </cell>
        </row>
        <row r="23">
          <cell r="B23" t="b">
            <v>0</v>
          </cell>
          <cell r="D23" t="str">
            <v>call_dollarfr</v>
          </cell>
          <cell r="E23">
            <v>4</v>
          </cell>
        </row>
        <row r="24">
          <cell r="B24" t="b">
            <v>0</v>
          </cell>
          <cell r="D24" t="str">
            <v>call_dollarde</v>
          </cell>
          <cell r="E24">
            <v>5</v>
          </cell>
        </row>
        <row r="25">
          <cell r="B25" t="b">
            <v>0</v>
          </cell>
          <cell r="D25" t="str">
            <v>call_effect</v>
          </cell>
          <cell r="E25">
            <v>6</v>
          </cell>
        </row>
        <row r="26">
          <cell r="B26" t="b">
            <v>0</v>
          </cell>
          <cell r="D26" t="str">
            <v>call_nominal</v>
          </cell>
          <cell r="E26">
            <v>7</v>
          </cell>
        </row>
        <row r="27">
          <cell r="B27" t="b">
            <v>0</v>
          </cell>
          <cell r="D27" t="str">
            <v>call_newmonth</v>
          </cell>
          <cell r="E27">
            <v>8</v>
          </cell>
        </row>
        <row r="28">
          <cell r="B28" t="b">
            <v>0</v>
          </cell>
          <cell r="D28" t="str">
            <v>call_newmonthe</v>
          </cell>
          <cell r="E28">
            <v>9</v>
          </cell>
        </row>
        <row r="29">
          <cell r="B29" t="b">
            <v>0</v>
          </cell>
          <cell r="D29" t="str">
            <v>call_yearfrac</v>
          </cell>
          <cell r="E29">
            <v>10</v>
          </cell>
        </row>
        <row r="30">
          <cell r="B30" t="b">
            <v>0</v>
          </cell>
          <cell r="D30" t="str">
            <v>call_cumpi</v>
          </cell>
          <cell r="E30">
            <v>11</v>
          </cell>
        </row>
        <row r="31">
          <cell r="B31" t="b">
            <v>0</v>
          </cell>
          <cell r="D31" t="str">
            <v>call_accrint</v>
          </cell>
          <cell r="E31">
            <v>12</v>
          </cell>
        </row>
        <row r="32">
          <cell r="B32" t="b">
            <v>0</v>
          </cell>
          <cell r="D32" t="str">
            <v>call_accrintm</v>
          </cell>
          <cell r="E32">
            <v>13</v>
          </cell>
        </row>
        <row r="33">
          <cell r="B33" t="b">
            <v>0</v>
          </cell>
          <cell r="D33" t="str">
            <v>call_coupnum</v>
          </cell>
          <cell r="E33">
            <v>14</v>
          </cell>
        </row>
        <row r="34">
          <cell r="B34" t="b">
            <v>0</v>
          </cell>
          <cell r="D34" t="str">
            <v>call_coupdaybs</v>
          </cell>
          <cell r="E34">
            <v>15</v>
          </cell>
        </row>
        <row r="35">
          <cell r="B35" t="b">
            <v>0</v>
          </cell>
          <cell r="D35" t="str">
            <v>call_duration</v>
          </cell>
          <cell r="E35">
            <v>33</v>
          </cell>
        </row>
        <row r="36">
          <cell r="B36" t="b">
            <v>0</v>
          </cell>
          <cell r="D36" t="str">
            <v>call_coupdaysnc</v>
          </cell>
          <cell r="E36">
            <v>16</v>
          </cell>
        </row>
        <row r="37">
          <cell r="B37">
            <v>0</v>
          </cell>
          <cell r="D37" t="str">
            <v>call_coupdays</v>
          </cell>
          <cell r="E37">
            <v>17</v>
          </cell>
        </row>
        <row r="38">
          <cell r="B38" t="b">
            <v>0</v>
          </cell>
          <cell r="D38" t="str">
            <v>call_couppcd</v>
          </cell>
          <cell r="E38">
            <v>19</v>
          </cell>
        </row>
        <row r="39">
          <cell r="D39" t="str">
            <v>call_coupncd</v>
          </cell>
          <cell r="E39">
            <v>19</v>
          </cell>
        </row>
        <row r="40">
          <cell r="A40" t="str">
            <v>LOCATE_DLL</v>
          </cell>
          <cell r="B40" t="b">
            <v>0</v>
          </cell>
          <cell r="D40" t="str">
            <v>call_daydiff</v>
          </cell>
          <cell r="E40">
            <v>20</v>
          </cell>
        </row>
        <row r="41">
          <cell r="B41" t="b">
            <v>0</v>
          </cell>
          <cell r="D41" t="str">
            <v>call_price</v>
          </cell>
          <cell r="E41">
            <v>21</v>
          </cell>
        </row>
        <row r="42">
          <cell r="B42" t="b">
            <v>0</v>
          </cell>
          <cell r="D42" t="str">
            <v>call_yield</v>
          </cell>
          <cell r="E42">
            <v>22</v>
          </cell>
        </row>
        <row r="43">
          <cell r="B43" t="b">
            <v>0</v>
          </cell>
          <cell r="D43" t="str">
            <v>call_pricemat</v>
          </cell>
          <cell r="E43">
            <v>23</v>
          </cell>
        </row>
        <row r="44">
          <cell r="B44" t="b">
            <v>0</v>
          </cell>
          <cell r="D44" t="str">
            <v>call_yieldmat</v>
          </cell>
          <cell r="E44">
            <v>24</v>
          </cell>
        </row>
        <row r="45">
          <cell r="B45" t="b">
            <v>0</v>
          </cell>
          <cell r="D45" t="str">
            <v>call_tbillp</v>
          </cell>
          <cell r="E45">
            <v>30</v>
          </cell>
        </row>
        <row r="46">
          <cell r="B46" t="b">
            <v>0</v>
          </cell>
          <cell r="D46" t="str">
            <v>call_tbilly</v>
          </cell>
          <cell r="E46">
            <v>31</v>
          </cell>
        </row>
        <row r="47">
          <cell r="B47" t="b">
            <v>0</v>
          </cell>
          <cell r="D47" t="str">
            <v>call_tbillyeq</v>
          </cell>
          <cell r="E47">
            <v>32</v>
          </cell>
        </row>
        <row r="48">
          <cell r="B48" t="b">
            <v>0</v>
          </cell>
          <cell r="D48" t="str">
            <v>call_oddfprice</v>
          </cell>
          <cell r="E48">
            <v>35</v>
          </cell>
        </row>
        <row r="49">
          <cell r="B49" t="b">
            <v>0</v>
          </cell>
          <cell r="D49" t="str">
            <v>call_oddfyield</v>
          </cell>
          <cell r="E49">
            <v>36</v>
          </cell>
        </row>
        <row r="50">
          <cell r="B50" t="b">
            <v>0</v>
          </cell>
          <cell r="D50" t="str">
            <v>call_oddlprice</v>
          </cell>
          <cell r="E50">
            <v>37</v>
          </cell>
        </row>
        <row r="51">
          <cell r="B51" t="b">
            <v>0</v>
          </cell>
          <cell r="D51" t="str">
            <v>call_oddlyield</v>
          </cell>
          <cell r="E51">
            <v>38</v>
          </cell>
        </row>
        <row r="52">
          <cell r="B52" t="b">
            <v>0</v>
          </cell>
          <cell r="D52" t="str">
            <v>call_mduration</v>
          </cell>
          <cell r="E52">
            <v>34</v>
          </cell>
        </row>
        <row r="53">
          <cell r="B53" t="b">
            <v>0</v>
          </cell>
          <cell r="D53" t="str">
            <v>call_received</v>
          </cell>
          <cell r="E53">
            <v>28</v>
          </cell>
        </row>
        <row r="54">
          <cell r="B54" t="b">
            <v>0</v>
          </cell>
          <cell r="D54" t="str">
            <v>call_intrate</v>
          </cell>
          <cell r="E54">
            <v>29</v>
          </cell>
        </row>
        <row r="55">
          <cell r="B55" t="b">
            <v>0</v>
          </cell>
          <cell r="D55" t="str">
            <v>call_yielddisc</v>
          </cell>
          <cell r="E55">
            <v>25</v>
          </cell>
        </row>
        <row r="56">
          <cell r="D56" t="str">
            <v>call_pricedisc</v>
          </cell>
          <cell r="E56">
            <v>26</v>
          </cell>
        </row>
        <row r="57">
          <cell r="A57" t="str">
            <v>reg_hex2dec</v>
          </cell>
          <cell r="B57" t="b">
            <v>0</v>
          </cell>
          <cell r="D57" t="str">
            <v>call_disc</v>
          </cell>
          <cell r="E57">
            <v>27</v>
          </cell>
        </row>
        <row r="58">
          <cell r="A58" t="str">
            <v>reg_oct2dec</v>
          </cell>
          <cell r="B58" t="b">
            <v>0</v>
          </cell>
          <cell r="D58" t="str">
            <v>call_xnpv</v>
          </cell>
          <cell r="E58">
            <v>39</v>
          </cell>
        </row>
        <row r="59">
          <cell r="A59" t="str">
            <v>reg_bin2dec</v>
          </cell>
          <cell r="B59" t="b">
            <v>0</v>
          </cell>
          <cell r="D59" t="str">
            <v>call_xirr</v>
          </cell>
          <cell r="E59">
            <v>40</v>
          </cell>
        </row>
        <row r="60">
          <cell r="A60" t="str">
            <v>reg_hex2oct</v>
          </cell>
          <cell r="B60" t="b">
            <v>0</v>
          </cell>
        </row>
        <row r="61">
          <cell r="A61" t="str">
            <v>reg_hex2bin</v>
          </cell>
          <cell r="B61" t="b">
            <v>0</v>
          </cell>
          <cell r="D61" t="str">
            <v>call_besselj</v>
          </cell>
          <cell r="E61">
            <v>1</v>
          </cell>
        </row>
        <row r="62">
          <cell r="A62" t="str">
            <v>reg_oct2hex</v>
          </cell>
          <cell r="B62" t="b">
            <v>0</v>
          </cell>
          <cell r="D62" t="str">
            <v>call_bessely</v>
          </cell>
          <cell r="E62">
            <v>2</v>
          </cell>
        </row>
        <row r="63">
          <cell r="A63" t="str">
            <v>reg_oct2bin</v>
          </cell>
          <cell r="B63" t="b">
            <v>0</v>
          </cell>
          <cell r="D63" t="str">
            <v>call_besseli</v>
          </cell>
          <cell r="E63">
            <v>3</v>
          </cell>
        </row>
        <row r="64">
          <cell r="A64" t="str">
            <v>reg_bin2oct</v>
          </cell>
          <cell r="B64" t="b">
            <v>0</v>
          </cell>
          <cell r="D64" t="str">
            <v>call_besselk</v>
          </cell>
          <cell r="E64">
            <v>4</v>
          </cell>
        </row>
        <row r="65">
          <cell r="A65" t="str">
            <v>reg_bin2hex</v>
          </cell>
          <cell r="B65" t="b">
            <v>0</v>
          </cell>
          <cell r="D65" t="str">
            <v>call_gcd</v>
          </cell>
          <cell r="E65">
            <v>5</v>
          </cell>
        </row>
        <row r="66">
          <cell r="A66" t="str">
            <v>reg_erf</v>
          </cell>
          <cell r="B66" t="b">
            <v>0</v>
          </cell>
          <cell r="D66" t="str">
            <v>call_lcm</v>
          </cell>
          <cell r="E66">
            <v>6</v>
          </cell>
        </row>
        <row r="67">
          <cell r="A67" t="str">
            <v>reg_factdouble</v>
          </cell>
          <cell r="B67" t="b">
            <v>0</v>
          </cell>
          <cell r="D67" t="str">
            <v>call_erf</v>
          </cell>
          <cell r="E67">
            <v>7</v>
          </cell>
        </row>
        <row r="68">
          <cell r="A68" t="str">
            <v>reg_mround</v>
          </cell>
          <cell r="B68" t="b">
            <v>0</v>
          </cell>
          <cell r="D68" t="str">
            <v>call_imsum</v>
          </cell>
          <cell r="E68">
            <v>9</v>
          </cell>
        </row>
        <row r="69">
          <cell r="A69" t="str">
            <v>reg_besselj</v>
          </cell>
          <cell r="B69" t="b">
            <v>0</v>
          </cell>
          <cell r="D69" t="str">
            <v>call_imsub</v>
          </cell>
          <cell r="E69">
            <v>10</v>
          </cell>
        </row>
        <row r="70">
          <cell r="A70" t="str">
            <v>reg_bessely</v>
          </cell>
          <cell r="B70" t="b">
            <v>0</v>
          </cell>
          <cell r="D70" t="str">
            <v>call_improduct</v>
          </cell>
          <cell r="E70">
            <v>11</v>
          </cell>
        </row>
        <row r="71">
          <cell r="A71" t="str">
            <v>reg_besseli</v>
          </cell>
          <cell r="B71" t="b">
            <v>0</v>
          </cell>
          <cell r="D71" t="str">
            <v>call_imdiv</v>
          </cell>
          <cell r="E71">
            <v>12</v>
          </cell>
        </row>
        <row r="72">
          <cell r="A72" t="str">
            <v>reg_besselk</v>
          </cell>
          <cell r="B72" t="b">
            <v>0</v>
          </cell>
          <cell r="D72" t="str">
            <v>call_imconjugate</v>
          </cell>
          <cell r="E72">
            <v>13</v>
          </cell>
        </row>
        <row r="73">
          <cell r="A73" t="str">
            <v>reg_imsum</v>
          </cell>
          <cell r="B73" t="b">
            <v>0</v>
          </cell>
          <cell r="D73" t="str">
            <v>call_imsin</v>
          </cell>
          <cell r="E73">
            <v>14</v>
          </cell>
        </row>
        <row r="74">
          <cell r="A74" t="str">
            <v>reg_imsub</v>
          </cell>
          <cell r="B74" t="b">
            <v>0</v>
          </cell>
          <cell r="D74" t="str">
            <v>call_imcos</v>
          </cell>
          <cell r="E74">
            <v>15</v>
          </cell>
        </row>
        <row r="75">
          <cell r="A75" t="str">
            <v>reg_improduct</v>
          </cell>
          <cell r="B75" t="b">
            <v>0</v>
          </cell>
          <cell r="D75" t="str">
            <v>call_imexp</v>
          </cell>
          <cell r="E75">
            <v>16</v>
          </cell>
        </row>
        <row r="76">
          <cell r="A76" t="str">
            <v>reg_imdiv</v>
          </cell>
          <cell r="B76" t="b">
            <v>0</v>
          </cell>
          <cell r="D76" t="str">
            <v>call_imlog10</v>
          </cell>
          <cell r="E76">
            <v>17</v>
          </cell>
        </row>
        <row r="77">
          <cell r="A77" t="str">
            <v>reg_imconjugate</v>
          </cell>
          <cell r="B77" t="b">
            <v>0</v>
          </cell>
          <cell r="D77" t="str">
            <v>call_imlog2</v>
          </cell>
          <cell r="E77">
            <v>18</v>
          </cell>
        </row>
        <row r="78">
          <cell r="A78" t="str">
            <v>reg_imargument</v>
          </cell>
          <cell r="B78" t="b">
            <v>0</v>
          </cell>
          <cell r="D78" t="str">
            <v>call_imln</v>
          </cell>
          <cell r="E78">
            <v>19</v>
          </cell>
        </row>
        <row r="79">
          <cell r="A79" t="str">
            <v>reg_imsin</v>
          </cell>
          <cell r="B79" t="b">
            <v>0</v>
          </cell>
          <cell r="D79" t="str">
            <v>call_imsqrt</v>
          </cell>
          <cell r="E79">
            <v>20</v>
          </cell>
        </row>
        <row r="80">
          <cell r="A80" t="str">
            <v>reg_imcos</v>
          </cell>
          <cell r="B80" t="b">
            <v>0</v>
          </cell>
          <cell r="D80" t="str">
            <v>call_imabs</v>
          </cell>
          <cell r="E80">
            <v>22</v>
          </cell>
        </row>
        <row r="81">
          <cell r="A81" t="str">
            <v>reg_imexp</v>
          </cell>
          <cell r="B81" t="b">
            <v>0</v>
          </cell>
          <cell r="D81" t="str">
            <v>call_imargument</v>
          </cell>
          <cell r="E81">
            <v>23</v>
          </cell>
        </row>
        <row r="82">
          <cell r="A82" t="str">
            <v>reg_imlog10</v>
          </cell>
          <cell r="B82" t="b">
            <v>0</v>
          </cell>
          <cell r="D82" t="str">
            <v>call_imreal</v>
          </cell>
          <cell r="E82">
            <v>24</v>
          </cell>
        </row>
        <row r="83">
          <cell r="A83" t="str">
            <v>reg_imlog2</v>
          </cell>
          <cell r="B83" t="b">
            <v>0</v>
          </cell>
          <cell r="D83" t="str">
            <v>call_imaginary</v>
          </cell>
          <cell r="E83">
            <v>25</v>
          </cell>
        </row>
        <row r="84">
          <cell r="A84" t="str">
            <v>reg_imln</v>
          </cell>
          <cell r="B84" t="b">
            <v>0</v>
          </cell>
          <cell r="D84" t="str">
            <v>call_hex2dec</v>
          </cell>
          <cell r="E84">
            <v>39</v>
          </cell>
        </row>
        <row r="85">
          <cell r="A85" t="str">
            <v>reg_imsqrt</v>
          </cell>
          <cell r="B85" t="b">
            <v>0</v>
          </cell>
          <cell r="D85" t="str">
            <v>call_oct2dec</v>
          </cell>
          <cell r="E85">
            <v>40</v>
          </cell>
        </row>
        <row r="86">
          <cell r="A86" t="str">
            <v>reg_impower</v>
          </cell>
          <cell r="B86" t="b">
            <v>0</v>
          </cell>
          <cell r="D86" t="str">
            <v>call_bin2dec</v>
          </cell>
          <cell r="E86">
            <v>41</v>
          </cell>
        </row>
        <row r="87">
          <cell r="A87" t="str">
            <v>reg_imabs</v>
          </cell>
          <cell r="B87" t="b">
            <v>0</v>
          </cell>
          <cell r="D87" t="str">
            <v>call_dec2hex</v>
          </cell>
          <cell r="E87">
            <v>26</v>
          </cell>
        </row>
        <row r="88">
          <cell r="A88" t="str">
            <v>reg_imreal</v>
          </cell>
          <cell r="B88" t="b">
            <v>0</v>
          </cell>
          <cell r="D88" t="str">
            <v>call_dec2oct</v>
          </cell>
          <cell r="E88">
            <v>27</v>
          </cell>
        </row>
        <row r="89">
          <cell r="A89" t="str">
            <v>reg_imaginary</v>
          </cell>
          <cell r="B89" t="b">
            <v>0</v>
          </cell>
          <cell r="D89" t="str">
            <v>call_dec2bin</v>
          </cell>
          <cell r="E89">
            <v>28</v>
          </cell>
        </row>
        <row r="90">
          <cell r="A90" t="str">
            <v>reg_dec2hex</v>
          </cell>
          <cell r="B90" t="b">
            <v>0</v>
          </cell>
          <cell r="D90" t="str">
            <v>call_mround</v>
          </cell>
          <cell r="E90">
            <v>29</v>
          </cell>
        </row>
        <row r="91">
          <cell r="A91" t="str">
            <v>reg_dec2oct</v>
          </cell>
          <cell r="B91" t="b">
            <v>0</v>
          </cell>
          <cell r="D91" t="str">
            <v>call_seriessum</v>
          </cell>
          <cell r="E91">
            <v>30</v>
          </cell>
        </row>
        <row r="92">
          <cell r="A92" t="str">
            <v>reg_dec2bin</v>
          </cell>
          <cell r="B92" t="b">
            <v>0</v>
          </cell>
          <cell r="D92" t="str">
            <v>call_factdouble</v>
          </cell>
          <cell r="E92">
            <v>31</v>
          </cell>
        </row>
        <row r="93">
          <cell r="A93" t="str">
            <v>reg_complex</v>
          </cell>
          <cell r="B93" t="b">
            <v>0</v>
          </cell>
          <cell r="D93" t="str">
            <v>call_multinomial</v>
          </cell>
          <cell r="E93">
            <v>32</v>
          </cell>
        </row>
        <row r="94">
          <cell r="A94" t="str">
            <v>reg_seriessum</v>
          </cell>
          <cell r="B94" t="b">
            <v>0</v>
          </cell>
          <cell r="D94" t="str">
            <v>call_iseven</v>
          </cell>
          <cell r="E94">
            <v>33</v>
          </cell>
        </row>
        <row r="95">
          <cell r="A95" t="str">
            <v>reg_gcd</v>
          </cell>
          <cell r="B95" t="b">
            <v>0</v>
          </cell>
          <cell r="D95" t="str">
            <v>call_isodd</v>
          </cell>
          <cell r="E95">
            <v>34</v>
          </cell>
        </row>
        <row r="96">
          <cell r="A96" t="str">
            <v>reg_lcm</v>
          </cell>
          <cell r="B96" t="b">
            <v>0</v>
          </cell>
          <cell r="D96" t="str">
            <v>call_sqrtpi</v>
          </cell>
          <cell r="E96">
            <v>35</v>
          </cell>
        </row>
        <row r="97">
          <cell r="A97" t="str">
            <v>reg_multinomial</v>
          </cell>
          <cell r="B97" t="b">
            <v>0</v>
          </cell>
          <cell r="D97" t="str">
            <v>call_quotient</v>
          </cell>
          <cell r="E97">
            <v>36</v>
          </cell>
        </row>
        <row r="98">
          <cell r="A98" t="str">
            <v>reg_convert</v>
          </cell>
          <cell r="B98" t="b">
            <v>0</v>
          </cell>
          <cell r="D98" t="str">
            <v>call_delta</v>
          </cell>
          <cell r="E98">
            <v>37</v>
          </cell>
        </row>
        <row r="99">
          <cell r="A99" t="str">
            <v>reg_isodd</v>
          </cell>
          <cell r="B99" t="b">
            <v>0</v>
          </cell>
          <cell r="D99" t="str">
            <v>call_gestep</v>
          </cell>
          <cell r="E99">
            <v>38</v>
          </cell>
        </row>
        <row r="100">
          <cell r="A100" t="str">
            <v>reg_iseven</v>
          </cell>
          <cell r="B100" t="b">
            <v>0</v>
          </cell>
          <cell r="D100" t="str">
            <v>call_impower</v>
          </cell>
          <cell r="E100">
            <v>42</v>
          </cell>
        </row>
        <row r="101">
          <cell r="A101" t="str">
            <v>reg_sqrtpi</v>
          </cell>
          <cell r="B101" t="b">
            <v>0</v>
          </cell>
          <cell r="D101" t="str">
            <v>call_hex2oct</v>
          </cell>
          <cell r="E101">
            <v>43</v>
          </cell>
        </row>
        <row r="102">
          <cell r="A102" t="str">
            <v>reg_quotient</v>
          </cell>
          <cell r="B102" t="b">
            <v>0</v>
          </cell>
          <cell r="D102" t="str">
            <v>call_hex2bin</v>
          </cell>
          <cell r="E102">
            <v>44</v>
          </cell>
        </row>
        <row r="103">
          <cell r="A103" t="str">
            <v>reg_delta</v>
          </cell>
          <cell r="B103" t="b">
            <v>0</v>
          </cell>
          <cell r="D103" t="str">
            <v>call_oct2hex</v>
          </cell>
          <cell r="E103">
            <v>45</v>
          </cell>
        </row>
        <row r="104">
          <cell r="A104" t="str">
            <v>reg_gestep</v>
          </cell>
          <cell r="B104" t="b">
            <v>0</v>
          </cell>
          <cell r="D104" t="str">
            <v>call_oct2bin</v>
          </cell>
          <cell r="E104">
            <v>46</v>
          </cell>
        </row>
        <row r="105">
          <cell r="B105" t="b">
            <v>0</v>
          </cell>
          <cell r="D105" t="str">
            <v>call_bin2hex</v>
          </cell>
          <cell r="E105">
            <v>47</v>
          </cell>
        </row>
        <row r="106">
          <cell r="A106" t="str">
            <v>reg_fvschedule</v>
          </cell>
          <cell r="B106" t="b">
            <v>0</v>
          </cell>
          <cell r="D106" t="str">
            <v>call_bin2oct</v>
          </cell>
          <cell r="E106">
            <v>48</v>
          </cell>
        </row>
        <row r="107">
          <cell r="A107" t="str">
            <v>reg_effect</v>
          </cell>
          <cell r="B107" t="b">
            <v>0</v>
          </cell>
          <cell r="D107" t="str">
            <v>call_convert</v>
          </cell>
          <cell r="E107">
            <v>49</v>
          </cell>
        </row>
        <row r="108">
          <cell r="A108" t="str">
            <v>reg_nominal</v>
          </cell>
          <cell r="B108" t="b">
            <v>0</v>
          </cell>
          <cell r="D108" t="str">
            <v>call_complex</v>
          </cell>
          <cell r="E108">
            <v>50</v>
          </cell>
        </row>
        <row r="109">
          <cell r="A109" t="str">
            <v>reg_newmonth</v>
          </cell>
          <cell r="B109" t="b">
            <v>0</v>
          </cell>
          <cell r="D109" t="str">
            <v>__Longname</v>
          </cell>
          <cell r="E109" t="str">
            <v>Analysis Functions</v>
          </cell>
        </row>
        <row r="110">
          <cell r="A110" t="str">
            <v>reg_newmonthe</v>
          </cell>
          <cell r="B110" t="b">
            <v>0</v>
          </cell>
        </row>
        <row r="111">
          <cell r="A111" t="str">
            <v>reg_workday</v>
          </cell>
          <cell r="B111" t="b">
            <v>0</v>
          </cell>
        </row>
        <row r="112">
          <cell r="A112" t="str">
            <v>reg_networkdays</v>
          </cell>
          <cell r="B112" t="b">
            <v>0</v>
          </cell>
        </row>
        <row r="113">
          <cell r="A113" t="str">
            <v>reg_yearfrac</v>
          </cell>
          <cell r="B113" t="b">
            <v>0</v>
          </cell>
        </row>
        <row r="114">
          <cell r="A114" t="str">
            <v>reg_cumpi</v>
          </cell>
          <cell r="B114" t="b">
            <v>0</v>
          </cell>
        </row>
        <row r="115">
          <cell r="A115" t="str">
            <v>reg_dollarde</v>
          </cell>
          <cell r="B115" t="b">
            <v>0</v>
          </cell>
        </row>
        <row r="116">
          <cell r="A116" t="str">
            <v>reg_dollarfr</v>
          </cell>
          <cell r="B116" t="b">
            <v>0</v>
          </cell>
        </row>
        <row r="117">
          <cell r="A117" t="str">
            <v>reg_coupnum</v>
          </cell>
          <cell r="B117" t="b">
            <v>0</v>
          </cell>
        </row>
        <row r="118">
          <cell r="A118" t="str">
            <v>reg_coupdaybs</v>
          </cell>
          <cell r="B118" t="b">
            <v>0</v>
          </cell>
        </row>
        <row r="119">
          <cell r="A119" t="str">
            <v>reg_coupdaysnc</v>
          </cell>
          <cell r="B119" t="b">
            <v>0</v>
          </cell>
        </row>
        <row r="120">
          <cell r="A120" t="str">
            <v>reg_coupdays</v>
          </cell>
          <cell r="B120" t="b">
            <v>0</v>
          </cell>
        </row>
        <row r="121">
          <cell r="A121" t="str">
            <v>reg_couppcd</v>
          </cell>
          <cell r="B121" t="b">
            <v>0</v>
          </cell>
        </row>
        <row r="122">
          <cell r="A122" t="str">
            <v>reg_coupncd</v>
          </cell>
          <cell r="B122" t="b">
            <v>0</v>
          </cell>
        </row>
        <row r="123">
          <cell r="A123" t="str">
            <v>reg_accrint</v>
          </cell>
          <cell r="B123" t="b">
            <v>0</v>
          </cell>
        </row>
        <row r="124">
          <cell r="A124" t="str">
            <v>reg_accrintm</v>
          </cell>
          <cell r="B124" t="b">
            <v>0</v>
          </cell>
        </row>
        <row r="125">
          <cell r="A125" t="str">
            <v>reg_price</v>
          </cell>
          <cell r="B125" t="b">
            <v>0</v>
          </cell>
        </row>
        <row r="126">
          <cell r="A126" t="str">
            <v>reg_yield</v>
          </cell>
          <cell r="B126" t="b">
            <v>0</v>
          </cell>
        </row>
        <row r="127">
          <cell r="A127" t="str">
            <v>reg_pricemat</v>
          </cell>
          <cell r="B127" t="b">
            <v>0</v>
          </cell>
        </row>
        <row r="128">
          <cell r="A128" t="str">
            <v>reg_yieldmat</v>
          </cell>
          <cell r="B128" t="b">
            <v>0</v>
          </cell>
        </row>
        <row r="129">
          <cell r="A129" t="str">
            <v>reg_pricedisc</v>
          </cell>
          <cell r="B129" t="b">
            <v>0</v>
          </cell>
        </row>
        <row r="130">
          <cell r="A130" t="str">
            <v>reg_yielddisc</v>
          </cell>
          <cell r="B130" t="b">
            <v>0</v>
          </cell>
        </row>
        <row r="131">
          <cell r="A131" t="str">
            <v>reg_disc</v>
          </cell>
          <cell r="B131" t="b">
            <v>0</v>
          </cell>
        </row>
        <row r="132">
          <cell r="A132" t="str">
            <v>reg_received</v>
          </cell>
          <cell r="B132" t="b">
            <v>0</v>
          </cell>
        </row>
        <row r="133">
          <cell r="A133" t="str">
            <v>reg_intrate</v>
          </cell>
          <cell r="B133" t="b">
            <v>0</v>
          </cell>
        </row>
        <row r="134">
          <cell r="A134" t="str">
            <v>reg_tbillp</v>
          </cell>
          <cell r="B134" t="b">
            <v>0</v>
          </cell>
        </row>
        <row r="135">
          <cell r="A135" t="str">
            <v>reg_tbilly</v>
          </cell>
          <cell r="B135" t="b">
            <v>0</v>
          </cell>
        </row>
        <row r="136">
          <cell r="A136" t="str">
            <v>reg_tbillyeq</v>
          </cell>
          <cell r="B136" t="b">
            <v>0</v>
          </cell>
        </row>
        <row r="137">
          <cell r="A137" t="str">
            <v>reg_duration</v>
          </cell>
          <cell r="B137" t="b">
            <v>0</v>
          </cell>
        </row>
        <row r="138">
          <cell r="A138" t="str">
            <v>reg_mduration</v>
          </cell>
          <cell r="B138" t="b">
            <v>0</v>
          </cell>
        </row>
        <row r="139">
          <cell r="A139" t="str">
            <v>reg_oddfprice</v>
          </cell>
          <cell r="B139" t="b">
            <v>0</v>
          </cell>
        </row>
        <row r="140">
          <cell r="A140" t="str">
            <v>reg_oddfyield</v>
          </cell>
          <cell r="B140" t="b">
            <v>0</v>
          </cell>
        </row>
        <row r="141">
          <cell r="A141" t="str">
            <v>reg_oddlprice</v>
          </cell>
          <cell r="B141" t="b">
            <v>0</v>
          </cell>
        </row>
        <row r="142">
          <cell r="A142" t="str">
            <v>reg_oddlyield</v>
          </cell>
          <cell r="B142" t="b">
            <v>0</v>
          </cell>
        </row>
        <row r="143">
          <cell r="A143" t="str">
            <v>reg_xnpv</v>
          </cell>
          <cell r="B143" t="b">
            <v>0</v>
          </cell>
        </row>
        <row r="144">
          <cell r="A144" t="str">
            <v>reg_xirr</v>
          </cell>
          <cell r="B144" t="b">
            <v>0</v>
          </cell>
        </row>
        <row r="145">
          <cell r="B145" t="b">
            <v>0</v>
          </cell>
        </row>
        <row r="147">
          <cell r="A147" t="str">
            <v>CHECK_AUTO</v>
          </cell>
          <cell r="B147" t="b">
            <v>0</v>
          </cell>
        </row>
        <row r="148">
          <cell r="B148" t="b">
            <v>0</v>
          </cell>
        </row>
        <row r="149">
          <cell r="B149" t="b">
            <v>0</v>
          </cell>
        </row>
        <row r="150">
          <cell r="B150" t="b">
            <v>0</v>
          </cell>
        </row>
        <row r="152">
          <cell r="A152" t="str">
            <v>DC</v>
          </cell>
          <cell r="B152" t="b">
            <v>0</v>
          </cell>
        </row>
        <row r="153">
          <cell r="B153" t="b">
            <v>0</v>
          </cell>
        </row>
        <row r="154">
          <cell r="B154" t="b">
            <v>0</v>
          </cell>
        </row>
        <row r="155">
          <cell r="B155" t="b">
            <v>0</v>
          </cell>
        </row>
        <row r="156">
          <cell r="B156" t="b">
            <v>0</v>
          </cell>
        </row>
        <row r="157">
          <cell r="B157" t="b">
            <v>0</v>
          </cell>
        </row>
        <row r="158">
          <cell r="B158" t="b">
            <v>0</v>
          </cell>
        </row>
        <row r="159">
          <cell r="B159" t="b">
            <v>0</v>
          </cell>
        </row>
        <row r="161">
          <cell r="A161" t="str">
            <v>theShift</v>
          </cell>
          <cell r="B161">
            <v>0</v>
          </cell>
        </row>
        <row r="162">
          <cell r="A162" t="str">
            <v>theResultDate</v>
          </cell>
          <cell r="B162">
            <v>42</v>
          </cell>
        </row>
        <row r="163">
          <cell r="A163" t="str">
            <v>theDate1</v>
          </cell>
          <cell r="B163">
            <v>33582</v>
          </cell>
        </row>
        <row r="164">
          <cell r="A164" t="str">
            <v>theDate2</v>
          </cell>
          <cell r="B164">
            <v>33585</v>
          </cell>
        </row>
        <row r="166">
          <cell r="A166" t="str">
            <v>HEX2DEC</v>
          </cell>
          <cell r="B166" t="b">
            <v>0</v>
          </cell>
        </row>
        <row r="167">
          <cell r="B167" t="b">
            <v>0</v>
          </cell>
        </row>
        <row r="168">
          <cell r="B168" t="b">
            <v>0</v>
          </cell>
        </row>
        <row r="170">
          <cell r="A170" t="str">
            <v>OCT2DEC</v>
          </cell>
          <cell r="B170" t="b">
            <v>0</v>
          </cell>
        </row>
        <row r="171">
          <cell r="B171" t="b">
            <v>0</v>
          </cell>
        </row>
        <row r="172">
          <cell r="B172" t="b">
            <v>0</v>
          </cell>
        </row>
        <row r="174">
          <cell r="A174" t="str">
            <v>BIN2DEC</v>
          </cell>
          <cell r="B174" t="b">
            <v>0</v>
          </cell>
        </row>
        <row r="175">
          <cell r="B175" t="b">
            <v>0</v>
          </cell>
        </row>
        <row r="176">
          <cell r="B176" t="b">
            <v>0</v>
          </cell>
        </row>
        <row r="178">
          <cell r="A178" t="str">
            <v>ERF</v>
          </cell>
          <cell r="B178" t="b">
            <v>0</v>
          </cell>
        </row>
        <row r="179">
          <cell r="B179" t="b">
            <v>0</v>
          </cell>
        </row>
        <row r="180">
          <cell r="B180" t="b">
            <v>0</v>
          </cell>
        </row>
        <row r="181">
          <cell r="B181" t="b">
            <v>0</v>
          </cell>
        </row>
        <row r="183">
          <cell r="A183" t="str">
            <v>ERFC</v>
          </cell>
          <cell r="B183" t="b">
            <v>0</v>
          </cell>
        </row>
        <row r="184">
          <cell r="B184" t="b">
            <v>0</v>
          </cell>
        </row>
        <row r="186">
          <cell r="A186" t="str">
            <v>FACTDOUBLE</v>
          </cell>
          <cell r="B186" t="b">
            <v>0</v>
          </cell>
        </row>
        <row r="187">
          <cell r="B187" t="b">
            <v>0</v>
          </cell>
        </row>
        <row r="188">
          <cell r="B188" t="b">
            <v>0</v>
          </cell>
        </row>
        <row r="190">
          <cell r="A190" t="str">
            <v>ISODD</v>
          </cell>
          <cell r="B190" t="b">
            <v>0</v>
          </cell>
        </row>
        <row r="191">
          <cell r="B191" t="b">
            <v>0</v>
          </cell>
        </row>
        <row r="192">
          <cell r="B192" t="b">
            <v>0</v>
          </cell>
        </row>
        <row r="194">
          <cell r="A194" t="str">
            <v>ISEVEN</v>
          </cell>
          <cell r="B194" t="b">
            <v>0</v>
          </cell>
        </row>
        <row r="195">
          <cell r="B195" t="b">
            <v>0</v>
          </cell>
        </row>
        <row r="196">
          <cell r="B196" t="b">
            <v>0</v>
          </cell>
        </row>
        <row r="198">
          <cell r="A198" t="str">
            <v>SQRTPI</v>
          </cell>
          <cell r="B198" t="b">
            <v>0</v>
          </cell>
        </row>
        <row r="199">
          <cell r="B199" t="b">
            <v>0</v>
          </cell>
        </row>
        <row r="200">
          <cell r="B200" t="b">
            <v>0</v>
          </cell>
        </row>
        <row r="202">
          <cell r="A202" t="str">
            <v>QUOTIENT</v>
          </cell>
          <cell r="B202" t="b">
            <v>0</v>
          </cell>
        </row>
        <row r="203">
          <cell r="B203" t="b">
            <v>0</v>
          </cell>
        </row>
        <row r="204">
          <cell r="B204" t="b">
            <v>0</v>
          </cell>
        </row>
        <row r="205">
          <cell r="B205" t="b">
            <v>0</v>
          </cell>
        </row>
        <row r="207">
          <cell r="A207" t="str">
            <v>MROUND</v>
          </cell>
          <cell r="B207" t="b">
            <v>0</v>
          </cell>
        </row>
        <row r="208">
          <cell r="B208" t="b">
            <v>0</v>
          </cell>
        </row>
        <row r="209">
          <cell r="B209" t="b">
            <v>0</v>
          </cell>
        </row>
        <row r="210">
          <cell r="B210" t="b">
            <v>0</v>
          </cell>
        </row>
        <row r="212">
          <cell r="A212" t="str">
            <v>DELTA</v>
          </cell>
          <cell r="B212" t="b">
            <v>0</v>
          </cell>
        </row>
        <row r="213">
          <cell r="B213" t="b">
            <v>0</v>
          </cell>
        </row>
        <row r="214">
          <cell r="B214" t="b">
            <v>0</v>
          </cell>
        </row>
        <row r="215">
          <cell r="B215" t="b">
            <v>0</v>
          </cell>
        </row>
        <row r="217">
          <cell r="A217" t="str">
            <v>GESTEP</v>
          </cell>
          <cell r="B217" t="b">
            <v>0</v>
          </cell>
        </row>
        <row r="218">
          <cell r="B218" t="b">
            <v>0</v>
          </cell>
        </row>
        <row r="219">
          <cell r="B219" t="b">
            <v>0</v>
          </cell>
        </row>
        <row r="220">
          <cell r="B220" t="b">
            <v>0</v>
          </cell>
        </row>
        <row r="222">
          <cell r="A222" t="str">
            <v>BESSELJ</v>
          </cell>
          <cell r="B222" t="b">
            <v>0</v>
          </cell>
        </row>
        <row r="223">
          <cell r="B223" t="b">
            <v>0</v>
          </cell>
        </row>
        <row r="224">
          <cell r="B224" t="b">
            <v>0</v>
          </cell>
        </row>
        <row r="225">
          <cell r="B225" t="b">
            <v>0</v>
          </cell>
        </row>
        <row r="226">
          <cell r="B226" t="b">
            <v>0</v>
          </cell>
        </row>
        <row r="227">
          <cell r="B227" t="b">
            <v>0</v>
          </cell>
        </row>
        <row r="228">
          <cell r="B228" t="b">
            <v>0</v>
          </cell>
        </row>
        <row r="229">
          <cell r="B229" t="b">
            <v>0</v>
          </cell>
        </row>
        <row r="230">
          <cell r="B230" t="b">
            <v>0</v>
          </cell>
        </row>
        <row r="231">
          <cell r="B231" t="b">
            <v>0</v>
          </cell>
        </row>
        <row r="232">
          <cell r="B232" t="b">
            <v>0</v>
          </cell>
        </row>
        <row r="233">
          <cell r="B233" t="b">
            <v>0</v>
          </cell>
        </row>
        <row r="234">
          <cell r="B234" t="b">
            <v>0</v>
          </cell>
        </row>
        <row r="235">
          <cell r="B235" t="b">
            <v>0</v>
          </cell>
        </row>
        <row r="237">
          <cell r="A237" t="str">
            <v>BESSELY</v>
          </cell>
          <cell r="B237" t="b">
            <v>0</v>
          </cell>
        </row>
        <row r="238">
          <cell r="B238" t="b">
            <v>0</v>
          </cell>
        </row>
        <row r="239">
          <cell r="B239" t="b">
            <v>0</v>
          </cell>
        </row>
        <row r="240">
          <cell r="B240" t="b">
            <v>0</v>
          </cell>
        </row>
        <row r="241">
          <cell r="B241" t="b">
            <v>0</v>
          </cell>
        </row>
        <row r="242">
          <cell r="B242" t="b">
            <v>0</v>
          </cell>
        </row>
        <row r="243">
          <cell r="B243" t="b">
            <v>0</v>
          </cell>
        </row>
        <row r="244">
          <cell r="B244" t="b">
            <v>0</v>
          </cell>
        </row>
        <row r="245">
          <cell r="B245" t="b">
            <v>0</v>
          </cell>
        </row>
        <row r="246">
          <cell r="B246" t="b">
            <v>0</v>
          </cell>
        </row>
        <row r="247">
          <cell r="B247" t="b">
            <v>0</v>
          </cell>
        </row>
        <row r="248">
          <cell r="B248" t="b">
            <v>0</v>
          </cell>
        </row>
        <row r="249">
          <cell r="B249" t="b">
            <v>0</v>
          </cell>
        </row>
        <row r="250">
          <cell r="B250" t="b">
            <v>0</v>
          </cell>
        </row>
        <row r="252">
          <cell r="A252" t="str">
            <v>BESSELI</v>
          </cell>
          <cell r="B252" t="b">
            <v>0</v>
          </cell>
        </row>
        <row r="253">
          <cell r="B253" t="b">
            <v>0</v>
          </cell>
        </row>
        <row r="254">
          <cell r="B254" t="b">
            <v>0</v>
          </cell>
        </row>
        <row r="255">
          <cell r="B255" t="b">
            <v>0</v>
          </cell>
        </row>
        <row r="256">
          <cell r="B256" t="b">
            <v>0</v>
          </cell>
        </row>
        <row r="257">
          <cell r="B257" t="b">
            <v>0</v>
          </cell>
        </row>
        <row r="258">
          <cell r="B258" t="b">
            <v>0</v>
          </cell>
        </row>
        <row r="259">
          <cell r="B259" t="b">
            <v>0</v>
          </cell>
        </row>
        <row r="260">
          <cell r="B260" t="b">
            <v>0</v>
          </cell>
        </row>
        <row r="261">
          <cell r="B261" t="b">
            <v>0</v>
          </cell>
        </row>
        <row r="262">
          <cell r="B262" t="b">
            <v>0</v>
          </cell>
        </row>
        <row r="263">
          <cell r="B263" t="b">
            <v>0</v>
          </cell>
        </row>
        <row r="264">
          <cell r="B264" t="b">
            <v>0</v>
          </cell>
        </row>
        <row r="265">
          <cell r="B265" t="b">
            <v>0</v>
          </cell>
        </row>
        <row r="267">
          <cell r="A267" t="str">
            <v>BESSELK</v>
          </cell>
          <cell r="B267" t="b">
            <v>0</v>
          </cell>
        </row>
        <row r="268">
          <cell r="B268" t="b">
            <v>0</v>
          </cell>
        </row>
        <row r="269">
          <cell r="B269" t="b">
            <v>0</v>
          </cell>
        </row>
        <row r="270">
          <cell r="B270" t="b">
            <v>0</v>
          </cell>
        </row>
        <row r="271">
          <cell r="B271" t="b">
            <v>0</v>
          </cell>
        </row>
        <row r="272">
          <cell r="B272" t="b">
            <v>0</v>
          </cell>
        </row>
        <row r="273">
          <cell r="B273" t="b">
            <v>0</v>
          </cell>
        </row>
        <row r="274">
          <cell r="B274" t="b">
            <v>0</v>
          </cell>
        </row>
        <row r="275">
          <cell r="B275" t="b">
            <v>0</v>
          </cell>
        </row>
        <row r="276">
          <cell r="B276" t="b">
            <v>0</v>
          </cell>
        </row>
        <row r="277">
          <cell r="B277" t="b">
            <v>0</v>
          </cell>
        </row>
        <row r="278">
          <cell r="B278" t="b">
            <v>0</v>
          </cell>
        </row>
        <row r="279">
          <cell r="B279" t="b">
            <v>0</v>
          </cell>
        </row>
        <row r="280">
          <cell r="B280" t="b">
            <v>0</v>
          </cell>
        </row>
        <row r="282">
          <cell r="A282" t="str">
            <v>IMSUM</v>
          </cell>
          <cell r="B282" t="b">
            <v>0</v>
          </cell>
        </row>
        <row r="283">
          <cell r="B283" t="b">
            <v>0</v>
          </cell>
        </row>
        <row r="284">
          <cell r="B284" t="b">
            <v>0</v>
          </cell>
        </row>
        <row r="285">
          <cell r="B285" t="b">
            <v>0</v>
          </cell>
        </row>
        <row r="286">
          <cell r="B286" t="b">
            <v>0</v>
          </cell>
        </row>
        <row r="287">
          <cell r="B287" t="b">
            <v>0</v>
          </cell>
        </row>
        <row r="288">
          <cell r="B288" t="b">
            <v>0</v>
          </cell>
        </row>
        <row r="289">
          <cell r="B289" t="b">
            <v>0</v>
          </cell>
        </row>
        <row r="290">
          <cell r="B290" t="b">
            <v>0</v>
          </cell>
        </row>
        <row r="291">
          <cell r="B291" t="b">
            <v>0</v>
          </cell>
        </row>
        <row r="292">
          <cell r="B292" t="b">
            <v>0</v>
          </cell>
        </row>
        <row r="293">
          <cell r="B293" t="b">
            <v>0</v>
          </cell>
        </row>
        <row r="294">
          <cell r="B294" t="b">
            <v>0</v>
          </cell>
        </row>
        <row r="295">
          <cell r="B295" t="b">
            <v>0</v>
          </cell>
        </row>
        <row r="297">
          <cell r="A297" t="str">
            <v>IMSUB</v>
          </cell>
          <cell r="B297" t="b">
            <v>0</v>
          </cell>
        </row>
        <row r="298">
          <cell r="B298" t="b">
            <v>0</v>
          </cell>
        </row>
        <row r="299">
          <cell r="B299" t="b">
            <v>0</v>
          </cell>
        </row>
        <row r="300">
          <cell r="B300" t="b">
            <v>0</v>
          </cell>
        </row>
        <row r="302">
          <cell r="A302" t="str">
            <v>IMPRODUCT</v>
          </cell>
          <cell r="B302" t="b">
            <v>0</v>
          </cell>
        </row>
        <row r="303">
          <cell r="B303" t="b">
            <v>0</v>
          </cell>
        </row>
        <row r="304">
          <cell r="B304" t="b">
            <v>0</v>
          </cell>
        </row>
        <row r="305">
          <cell r="B305" t="b">
            <v>0</v>
          </cell>
        </row>
        <row r="307">
          <cell r="A307" t="str">
            <v>IMDIV</v>
          </cell>
          <cell r="B307" t="b">
            <v>0</v>
          </cell>
        </row>
        <row r="308">
          <cell r="B308" t="b">
            <v>0</v>
          </cell>
        </row>
        <row r="309">
          <cell r="B309" t="b">
            <v>0</v>
          </cell>
        </row>
        <row r="310">
          <cell r="B310" t="b">
            <v>0</v>
          </cell>
        </row>
        <row r="312">
          <cell r="A312" t="str">
            <v>IMCONJUGATE</v>
          </cell>
          <cell r="B312" t="b">
            <v>0</v>
          </cell>
        </row>
        <row r="313">
          <cell r="B313" t="b">
            <v>0</v>
          </cell>
        </row>
        <row r="314">
          <cell r="B314" t="b">
            <v>0</v>
          </cell>
        </row>
        <row r="316">
          <cell r="A316" t="str">
            <v>IMSIN</v>
          </cell>
          <cell r="B316" t="b">
            <v>0</v>
          </cell>
        </row>
        <row r="317">
          <cell r="B317" t="b">
            <v>0</v>
          </cell>
        </row>
        <row r="318">
          <cell r="B318" t="b">
            <v>0</v>
          </cell>
        </row>
        <row r="320">
          <cell r="A320" t="str">
            <v>IMCOS</v>
          </cell>
          <cell r="B320" t="b">
            <v>0</v>
          </cell>
        </row>
        <row r="321">
          <cell r="B321" t="b">
            <v>0</v>
          </cell>
        </row>
        <row r="322">
          <cell r="B322" t="b">
            <v>0</v>
          </cell>
        </row>
        <row r="324">
          <cell r="A324" t="str">
            <v>IMEXP</v>
          </cell>
          <cell r="B324" t="b">
            <v>0</v>
          </cell>
        </row>
        <row r="325">
          <cell r="B325" t="b">
            <v>0</v>
          </cell>
        </row>
        <row r="326">
          <cell r="B326" t="b">
            <v>0</v>
          </cell>
        </row>
        <row r="328">
          <cell r="A328" t="str">
            <v>IMLOG10</v>
          </cell>
          <cell r="B328" t="b">
            <v>0</v>
          </cell>
        </row>
        <row r="329">
          <cell r="B329" t="b">
            <v>0</v>
          </cell>
        </row>
        <row r="330">
          <cell r="B330" t="b">
            <v>0</v>
          </cell>
        </row>
        <row r="332">
          <cell r="A332" t="str">
            <v>IMLOG2</v>
          </cell>
          <cell r="B332" t="b">
            <v>0</v>
          </cell>
        </row>
        <row r="333">
          <cell r="B333" t="b">
            <v>0</v>
          </cell>
        </row>
        <row r="334">
          <cell r="B334" t="b">
            <v>0</v>
          </cell>
        </row>
        <row r="336">
          <cell r="A336" t="str">
            <v>IMLN</v>
          </cell>
          <cell r="B336" t="b">
            <v>0</v>
          </cell>
        </row>
        <row r="337">
          <cell r="B337" t="b">
            <v>0</v>
          </cell>
        </row>
        <row r="338">
          <cell r="B338" t="b">
            <v>0</v>
          </cell>
        </row>
        <row r="340">
          <cell r="A340" t="str">
            <v>IMSQRT</v>
          </cell>
          <cell r="B340" t="b">
            <v>0</v>
          </cell>
        </row>
        <row r="341">
          <cell r="B341" t="b">
            <v>0</v>
          </cell>
        </row>
        <row r="342">
          <cell r="B342" t="b">
            <v>0</v>
          </cell>
        </row>
        <row r="344">
          <cell r="A344" t="str">
            <v>IMABS</v>
          </cell>
          <cell r="B344" t="b">
            <v>0</v>
          </cell>
        </row>
        <row r="345">
          <cell r="B345" t="b">
            <v>0</v>
          </cell>
        </row>
        <row r="346">
          <cell r="B346" t="b">
            <v>0</v>
          </cell>
        </row>
        <row r="348">
          <cell r="A348" t="str">
            <v>IMARGUMENT</v>
          </cell>
          <cell r="B348" t="b">
            <v>0</v>
          </cell>
        </row>
        <row r="349">
          <cell r="B349" t="b">
            <v>0</v>
          </cell>
        </row>
        <row r="350">
          <cell r="B350" t="b">
            <v>0</v>
          </cell>
        </row>
        <row r="351">
          <cell r="B351" t="b">
            <v>0</v>
          </cell>
        </row>
        <row r="353">
          <cell r="A353" t="str">
            <v>IMREAL</v>
          </cell>
          <cell r="B353" t="b">
            <v>0</v>
          </cell>
        </row>
        <row r="354">
          <cell r="B354" t="b">
            <v>0</v>
          </cell>
        </row>
        <row r="355">
          <cell r="B355" t="b">
            <v>0</v>
          </cell>
        </row>
        <row r="357">
          <cell r="A357" t="str">
            <v>IMAGINARY</v>
          </cell>
          <cell r="B357" t="b">
            <v>0</v>
          </cell>
        </row>
        <row r="358">
          <cell r="B358" t="b">
            <v>0</v>
          </cell>
        </row>
        <row r="359">
          <cell r="B359" t="b">
            <v>0</v>
          </cell>
        </row>
        <row r="361">
          <cell r="A361" t="str">
            <v>IMPOWER</v>
          </cell>
          <cell r="B361" t="b">
            <v>0</v>
          </cell>
        </row>
        <row r="362">
          <cell r="B362" t="b">
            <v>0</v>
          </cell>
        </row>
        <row r="363">
          <cell r="B363" t="b">
            <v>1</v>
          </cell>
        </row>
        <row r="364">
          <cell r="B364" t="b">
            <v>1</v>
          </cell>
        </row>
        <row r="365">
          <cell r="B365" t="b">
            <v>0</v>
          </cell>
        </row>
        <row r="366">
          <cell r="B366" t="b">
            <v>0</v>
          </cell>
        </row>
        <row r="368">
          <cell r="A368" t="str">
            <v>DEC2HEX</v>
          </cell>
          <cell r="B368" t="b">
            <v>0</v>
          </cell>
        </row>
        <row r="369">
          <cell r="B369" t="b">
            <v>0</v>
          </cell>
        </row>
        <row r="370">
          <cell r="B370" t="b">
            <v>0</v>
          </cell>
        </row>
        <row r="371">
          <cell r="B371" t="b">
            <v>0</v>
          </cell>
        </row>
        <row r="372">
          <cell r="B372" t="b">
            <v>0</v>
          </cell>
        </row>
        <row r="374">
          <cell r="A374" t="str">
            <v>DEC2OCT</v>
          </cell>
          <cell r="B374" t="b">
            <v>0</v>
          </cell>
        </row>
        <row r="375">
          <cell r="B375" t="b">
            <v>0</v>
          </cell>
        </row>
        <row r="376">
          <cell r="B376" t="b">
            <v>0</v>
          </cell>
        </row>
        <row r="377">
          <cell r="B377" t="b">
            <v>0</v>
          </cell>
        </row>
        <row r="378">
          <cell r="B378" t="b">
            <v>0</v>
          </cell>
        </row>
        <row r="380">
          <cell r="A380" t="str">
            <v>DEC2BIN</v>
          </cell>
          <cell r="B380" t="b">
            <v>0</v>
          </cell>
        </row>
        <row r="381">
          <cell r="B381" t="b">
            <v>0</v>
          </cell>
        </row>
        <row r="382">
          <cell r="B382" t="b">
            <v>0</v>
          </cell>
        </row>
        <row r="383">
          <cell r="B383" t="b">
            <v>0</v>
          </cell>
        </row>
        <row r="384">
          <cell r="B384" t="b">
            <v>0</v>
          </cell>
        </row>
        <row r="386">
          <cell r="A386" t="str">
            <v>COMPLEX</v>
          </cell>
          <cell r="B386" t="b">
            <v>0</v>
          </cell>
        </row>
        <row r="387">
          <cell r="B387" t="b">
            <v>0</v>
          </cell>
        </row>
        <row r="388">
          <cell r="B388" t="b">
            <v>0</v>
          </cell>
        </row>
        <row r="389">
          <cell r="B389" t="b">
            <v>0</v>
          </cell>
        </row>
        <row r="390">
          <cell r="B390" t="b">
            <v>0</v>
          </cell>
        </row>
        <row r="391">
          <cell r="B391" t="b">
            <v>0</v>
          </cell>
        </row>
        <row r="392">
          <cell r="B392" t="b">
            <v>0</v>
          </cell>
        </row>
        <row r="393">
          <cell r="B393" t="b">
            <v>0</v>
          </cell>
        </row>
        <row r="394">
          <cell r="B394" t="b">
            <v>0</v>
          </cell>
        </row>
        <row r="396">
          <cell r="A396" t="str">
            <v>SERIESSUM</v>
          </cell>
          <cell r="B396" t="b">
            <v>0</v>
          </cell>
        </row>
        <row r="397">
          <cell r="B397" t="b">
            <v>0</v>
          </cell>
        </row>
        <row r="398">
          <cell r="B398" t="b">
            <v>0</v>
          </cell>
        </row>
        <row r="399">
          <cell r="B399" t="b">
            <v>0</v>
          </cell>
        </row>
        <row r="400">
          <cell r="B400" t="b">
            <v>0</v>
          </cell>
        </row>
        <row r="401">
          <cell r="B401" t="b">
            <v>0</v>
          </cell>
        </row>
        <row r="403">
          <cell r="A403" t="str">
            <v>GCD</v>
          </cell>
          <cell r="B403" t="b">
            <v>0</v>
          </cell>
        </row>
        <row r="404">
          <cell r="B404" t="b">
            <v>0</v>
          </cell>
        </row>
        <row r="405">
          <cell r="B405" t="b">
            <v>0</v>
          </cell>
        </row>
        <row r="406">
          <cell r="B406" t="b">
            <v>0</v>
          </cell>
        </row>
        <row r="407">
          <cell r="B407" t="b">
            <v>0</v>
          </cell>
        </row>
        <row r="408">
          <cell r="B408" t="b">
            <v>0</v>
          </cell>
        </row>
        <row r="409">
          <cell r="B409" t="b">
            <v>0</v>
          </cell>
        </row>
        <row r="410">
          <cell r="B410" t="b">
            <v>0</v>
          </cell>
        </row>
        <row r="411">
          <cell r="B411" t="b">
            <v>0</v>
          </cell>
        </row>
        <row r="412">
          <cell r="B412" t="b">
            <v>0</v>
          </cell>
        </row>
        <row r="413">
          <cell r="B413" t="b">
            <v>0</v>
          </cell>
        </row>
        <row r="414">
          <cell r="B414" t="b">
            <v>0</v>
          </cell>
        </row>
        <row r="415">
          <cell r="B415" t="b">
            <v>0</v>
          </cell>
        </row>
        <row r="416">
          <cell r="B416" t="b">
            <v>0</v>
          </cell>
        </row>
        <row r="418">
          <cell r="A418" t="str">
            <v>LCM</v>
          </cell>
          <cell r="B418" t="b">
            <v>0</v>
          </cell>
        </row>
        <row r="419">
          <cell r="B419" t="b">
            <v>0</v>
          </cell>
        </row>
        <row r="420">
          <cell r="B420" t="b">
            <v>0</v>
          </cell>
        </row>
        <row r="421">
          <cell r="B421" t="b">
            <v>0</v>
          </cell>
        </row>
        <row r="422">
          <cell r="B422" t="b">
            <v>0</v>
          </cell>
        </row>
        <row r="423">
          <cell r="B423" t="b">
            <v>0</v>
          </cell>
        </row>
        <row r="424">
          <cell r="B424" t="b">
            <v>0</v>
          </cell>
        </row>
        <row r="425">
          <cell r="B425" t="b">
            <v>0</v>
          </cell>
        </row>
        <row r="426">
          <cell r="B426" t="b">
            <v>0</v>
          </cell>
        </row>
        <row r="427">
          <cell r="B427" t="b">
            <v>0</v>
          </cell>
        </row>
        <row r="428">
          <cell r="B428" t="b">
            <v>0</v>
          </cell>
        </row>
        <row r="429">
          <cell r="B429" t="b">
            <v>0</v>
          </cell>
        </row>
        <row r="430">
          <cell r="B430" t="b">
            <v>0</v>
          </cell>
        </row>
        <row r="431">
          <cell r="B431" t="b">
            <v>0</v>
          </cell>
        </row>
        <row r="433">
          <cell r="A433" t="str">
            <v>MULTINOMIAL</v>
          </cell>
          <cell r="B433" t="b">
            <v>0</v>
          </cell>
        </row>
        <row r="434">
          <cell r="B434" t="b">
            <v>0</v>
          </cell>
        </row>
        <row r="435">
          <cell r="B435" t="b">
            <v>0</v>
          </cell>
        </row>
        <row r="436">
          <cell r="B436" t="b">
            <v>0</v>
          </cell>
        </row>
        <row r="437">
          <cell r="B437" t="b">
            <v>0</v>
          </cell>
        </row>
        <row r="438">
          <cell r="B438" t="b">
            <v>0</v>
          </cell>
        </row>
        <row r="439">
          <cell r="B439" t="b">
            <v>0</v>
          </cell>
        </row>
        <row r="440">
          <cell r="B440" t="b">
            <v>0</v>
          </cell>
        </row>
        <row r="441">
          <cell r="B441" t="b">
            <v>0</v>
          </cell>
        </row>
      </sheetData>
      <sheetData sheetId="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Balance Sheet"/>
      <sheetName val="Income Statement"/>
      <sheetName val="Liquidity"/>
      <sheetName val="Profitability"/>
      <sheetName val="Leverage"/>
      <sheetName val="Other Analytical Proc."/>
      <sheetName val="Tickmarks"/>
      <sheetName val="Parâmetros"/>
      <sheetName val="Sheet1"/>
      <sheetName val="Guidance"/>
      <sheetName val="Summary"/>
      <sheetName val="Ratios"/>
      <sheetName val="Graphs"/>
      <sheetName val="Graphs Data"/>
      <sheetName val="Other Analytical Proced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 MS"/>
    </sheetNames>
    <sheetDataSet>
      <sheetData sheetId="0" refreshError="1">
        <row r="1">
          <cell r="B1" t="str">
            <v>REFERENCIA</v>
          </cell>
          <cell r="C1" t="str">
            <v>TRANS</v>
          </cell>
          <cell r="D1" t="str">
            <v>DOSSIER</v>
          </cell>
          <cell r="E1" t="str">
            <v>Fundo</v>
          </cell>
          <cell r="F1" t="str">
            <v>DTINICIAL</v>
          </cell>
          <cell r="G1" t="str">
            <v>DTCONT</v>
          </cell>
          <cell r="H1" t="str">
            <v>DTFINAL</v>
          </cell>
          <cell r="I1" t="str">
            <v>DESCRICAO</v>
          </cell>
          <cell r="J1" t="str">
            <v>TITCOBERTO</v>
          </cell>
          <cell r="K1" t="str">
            <v>MOEDAACT1</v>
          </cell>
          <cell r="L1" t="str">
            <v>MOEDADO1</v>
          </cell>
          <cell r="M1" t="str">
            <v>PRACA1</v>
          </cell>
          <cell r="N1" t="str">
            <v>CONTADO1</v>
          </cell>
          <cell r="O1" t="str">
            <v>VALORNOCIONAL1</v>
          </cell>
          <cell r="P1" t="str">
            <v>CARTITULO1</v>
          </cell>
          <cell r="Q1" t="str">
            <v>INDEX1</v>
          </cell>
          <cell r="R1" t="str">
            <v>TP1</v>
          </cell>
          <cell r="S1" t="str">
            <v>TAXA1</v>
          </cell>
          <cell r="T1" t="str">
            <v>Tx pag.to</v>
          </cell>
          <cell r="U1" t="str">
            <v>ARRED1</v>
          </cell>
          <cell r="V1" t="str">
            <v>DIA1</v>
          </cell>
          <cell r="W1" t="str">
            <v>MES1</v>
          </cell>
          <cell r="X1" t="str">
            <v>PER1</v>
          </cell>
          <cell r="Y1" t="str">
            <v>Nº prest</v>
          </cell>
          <cell r="Z1" t="str">
            <v>BC1</v>
          </cell>
          <cell r="AA1" t="str">
            <v>CORRDIA1</v>
          </cell>
          <cell r="AB1" t="str">
            <v>DIAUT1</v>
          </cell>
          <cell r="AC1" t="str">
            <v>FFISCAL1</v>
          </cell>
          <cell r="AD1" t="str">
            <v>FFISCACT1</v>
          </cell>
          <cell r="AE1" t="str">
            <v>TPVAL1</v>
          </cell>
          <cell r="AF1" t="str">
            <v>OPER2</v>
          </cell>
          <cell r="AG1" t="str">
            <v>MOEDAACT2</v>
          </cell>
          <cell r="AH1" t="str">
            <v>MOEDADO2</v>
          </cell>
          <cell r="AI1" t="str">
            <v>PRACA2</v>
          </cell>
          <cell r="AJ1" t="str">
            <v>CONTADO2</v>
          </cell>
          <cell r="AK1" t="str">
            <v>VALORNOCIONAL2</v>
          </cell>
          <cell r="AL1" t="str">
            <v>CARTITULO2</v>
          </cell>
          <cell r="AM1" t="str">
            <v>INDEX2</v>
          </cell>
          <cell r="AN1" t="str">
            <v>TP2</v>
          </cell>
          <cell r="AO1" t="str">
            <v>TAXA2</v>
          </cell>
          <cell r="AP1" t="str">
            <v>Tx rec.to</v>
          </cell>
          <cell r="AQ1" t="str">
            <v>ARRED2</v>
          </cell>
          <cell r="AR1" t="str">
            <v>DIA2</v>
          </cell>
          <cell r="AS1" t="str">
            <v>MES2</v>
          </cell>
          <cell r="AT1" t="str">
            <v>PER2</v>
          </cell>
          <cell r="AU1" t="str">
            <v>Nº prest</v>
          </cell>
          <cell r="AV1" t="str">
            <v>BC2</v>
          </cell>
          <cell r="AW1" t="str">
            <v>CORRDIA2</v>
          </cell>
          <cell r="AX1" t="str">
            <v>DIAUT2</v>
          </cell>
          <cell r="AY1" t="str">
            <v>FFISCAL2</v>
          </cell>
          <cell r="AZ1" t="str">
            <v>FFISCACT2</v>
          </cell>
          <cell r="BA1" t="str">
            <v>TPVAL2</v>
          </cell>
          <cell r="BB1" t="str">
            <v>DTREGISTO</v>
          </cell>
          <cell r="BC1" t="str">
            <v>DOCUMENTO</v>
          </cell>
          <cell r="BD1" t="str">
            <v>MAQUINA</v>
          </cell>
          <cell r="BE1" t="str">
            <v>TIPO</v>
          </cell>
          <cell r="BF1" t="str">
            <v>REFEXT</v>
          </cell>
          <cell r="BG1" t="str">
            <v>FICHIMP</v>
          </cell>
          <cell r="BH1" t="str">
            <v>SISTORIGEM</v>
          </cell>
          <cell r="BI1" t="str">
            <v>UTILIZADOR</v>
          </cell>
          <cell r="BJ1" t="str">
            <v>FICHEXP</v>
          </cell>
          <cell r="BK1" t="str">
            <v>SITUACAO</v>
          </cell>
          <cell r="BL1" t="str">
            <v>UTZREG</v>
          </cell>
          <cell r="BM1" t="str">
            <v>UTZVER</v>
          </cell>
        </row>
        <row r="2">
          <cell r="B2" t="str">
            <v>C201301429000</v>
          </cell>
          <cell r="C2" t="str">
            <v>STJ</v>
          </cell>
          <cell r="D2" t="str">
            <v>07.030.97820502701.0</v>
          </cell>
          <cell r="E2">
            <v>10600</v>
          </cell>
          <cell r="F2">
            <v>37233</v>
          </cell>
          <cell r="G2">
            <v>37233</v>
          </cell>
          <cell r="H2">
            <v>39972</v>
          </cell>
          <cell r="I2" t="str">
            <v>Swap RBOS 6%</v>
          </cell>
          <cell r="J2" t="str">
            <v>913102406898</v>
          </cell>
          <cell r="K2" t="str">
            <v>EUR</v>
          </cell>
          <cell r="L2" t="str">
            <v>EUR</v>
          </cell>
          <cell r="M2" t="str">
            <v>ES</v>
          </cell>
          <cell r="N2" t="str">
            <v>08100019782050270190</v>
          </cell>
          <cell r="O2">
            <v>10000000</v>
          </cell>
          <cell r="P2" t="str">
            <v>913102406898</v>
          </cell>
          <cell r="Q2" t="str">
            <v>00</v>
          </cell>
          <cell r="R2" t="str">
            <v>A</v>
          </cell>
          <cell r="S2">
            <v>6</v>
          </cell>
          <cell r="T2">
            <v>0.06</v>
          </cell>
          <cell r="U2">
            <v>0</v>
          </cell>
          <cell r="V2">
            <v>5</v>
          </cell>
          <cell r="W2">
            <v>10</v>
          </cell>
          <cell r="X2" t="str">
            <v>A</v>
          </cell>
          <cell r="Y2">
            <v>1</v>
          </cell>
          <cell r="Z2" t="str">
            <v>C</v>
          </cell>
          <cell r="AA2">
            <v>365</v>
          </cell>
          <cell r="AB2" t="str">
            <v>P</v>
          </cell>
          <cell r="AC2">
            <v>100</v>
          </cell>
          <cell r="AD2">
            <v>100</v>
          </cell>
          <cell r="AE2" t="str">
            <v>J</v>
          </cell>
          <cell r="AG2" t="str">
            <v>EUR</v>
          </cell>
          <cell r="AH2" t="str">
            <v>EUR</v>
          </cell>
          <cell r="AI2" t="str">
            <v>ES</v>
          </cell>
          <cell r="AJ2" t="str">
            <v>08100019782050270190</v>
          </cell>
          <cell r="AK2">
            <v>10000000</v>
          </cell>
          <cell r="AL2" t="str">
            <v>913102406898</v>
          </cell>
          <cell r="AM2" t="str">
            <v>00</v>
          </cell>
          <cell r="AN2" t="str">
            <v>A</v>
          </cell>
          <cell r="AO2">
            <v>4.5999999999999996</v>
          </cell>
          <cell r="AP2">
            <v>4.5999999999999999E-2</v>
          </cell>
          <cell r="AQ2">
            <v>0</v>
          </cell>
          <cell r="AR2">
            <v>8</v>
          </cell>
          <cell r="AS2">
            <v>3</v>
          </cell>
          <cell r="AT2" t="str">
            <v>T</v>
          </cell>
          <cell r="AU2">
            <v>3</v>
          </cell>
          <cell r="AV2" t="str">
            <v>B</v>
          </cell>
          <cell r="AW2">
            <v>360</v>
          </cell>
          <cell r="AX2" t="str">
            <v>P</v>
          </cell>
          <cell r="AY2">
            <v>100</v>
          </cell>
          <cell r="AZ2">
            <v>100</v>
          </cell>
          <cell r="BA2" t="str">
            <v>J</v>
          </cell>
          <cell r="BB2">
            <v>37286</v>
          </cell>
          <cell r="BD2" t="str">
            <v xml:space="preserve"> 116</v>
          </cell>
          <cell r="BK2" t="str">
            <v>VR</v>
          </cell>
          <cell r="BL2" t="str">
            <v>35</v>
          </cell>
          <cell r="BM2" t="str">
            <v>35</v>
          </cell>
        </row>
        <row r="3">
          <cell r="B3" t="str">
            <v>B110101136000</v>
          </cell>
          <cell r="C3" t="str">
            <v>STJ</v>
          </cell>
          <cell r="D3" t="str">
            <v>07.030.97820502701.0</v>
          </cell>
          <cell r="E3">
            <v>10600</v>
          </cell>
          <cell r="F3">
            <v>36811</v>
          </cell>
          <cell r="G3">
            <v>36811</v>
          </cell>
          <cell r="H3">
            <v>39973</v>
          </cell>
          <cell r="I3" t="str">
            <v>Swap CXGD 6.25%</v>
          </cell>
          <cell r="J3" t="str">
            <v>315102762688</v>
          </cell>
          <cell r="K3" t="str">
            <v>EUR</v>
          </cell>
          <cell r="L3" t="str">
            <v>EUR</v>
          </cell>
          <cell r="M3" t="str">
            <v>ES</v>
          </cell>
          <cell r="N3" t="str">
            <v>08100019782050270190</v>
          </cell>
          <cell r="O3">
            <v>2000000</v>
          </cell>
          <cell r="P3" t="str">
            <v>315102762688</v>
          </cell>
          <cell r="Q3" t="str">
            <v>00</v>
          </cell>
          <cell r="R3" t="str">
            <v>A</v>
          </cell>
          <cell r="S3">
            <v>6.25</v>
          </cell>
          <cell r="T3">
            <v>6.25E-2</v>
          </cell>
          <cell r="U3">
            <v>0</v>
          </cell>
          <cell r="V3">
            <v>12</v>
          </cell>
          <cell r="W3">
            <v>10</v>
          </cell>
          <cell r="X3" t="str">
            <v>A</v>
          </cell>
          <cell r="Y3">
            <v>1</v>
          </cell>
          <cell r="Z3" t="str">
            <v>C</v>
          </cell>
          <cell r="AA3">
            <v>365</v>
          </cell>
          <cell r="AB3" t="str">
            <v>P</v>
          </cell>
          <cell r="AC3">
            <v>100</v>
          </cell>
          <cell r="AD3">
            <v>100</v>
          </cell>
          <cell r="AE3" t="str">
            <v>J</v>
          </cell>
          <cell r="AG3" t="str">
            <v>EUR</v>
          </cell>
          <cell r="AH3" t="str">
            <v>EUR</v>
          </cell>
          <cell r="AI3" t="str">
            <v>ES</v>
          </cell>
          <cell r="AJ3" t="str">
            <v>08100019782050270190</v>
          </cell>
          <cell r="AK3">
            <v>2000000</v>
          </cell>
          <cell r="AL3" t="str">
            <v>315102762688</v>
          </cell>
          <cell r="AM3" t="str">
            <v>00</v>
          </cell>
          <cell r="AN3" t="str">
            <v>A</v>
          </cell>
          <cell r="AO3">
            <v>4.5999999999999996</v>
          </cell>
          <cell r="AP3">
            <v>4.5999999999999999E-2</v>
          </cell>
          <cell r="AQ3">
            <v>0</v>
          </cell>
          <cell r="AR3">
            <v>10</v>
          </cell>
          <cell r="AS3">
            <v>9</v>
          </cell>
          <cell r="AT3" t="str">
            <v>T</v>
          </cell>
          <cell r="AU3">
            <v>3</v>
          </cell>
          <cell r="AV3" t="str">
            <v>B</v>
          </cell>
          <cell r="AW3">
            <v>360</v>
          </cell>
          <cell r="AX3" t="str">
            <v>P</v>
          </cell>
          <cell r="AY3">
            <v>100</v>
          </cell>
          <cell r="AZ3">
            <v>100</v>
          </cell>
          <cell r="BA3" t="str">
            <v>J</v>
          </cell>
          <cell r="BB3">
            <v>37174</v>
          </cell>
          <cell r="BD3" t="str">
            <v xml:space="preserve"> 219</v>
          </cell>
          <cell r="BK3" t="str">
            <v>VR</v>
          </cell>
          <cell r="BL3" t="str">
            <v>35</v>
          </cell>
          <cell r="BM3" t="str">
            <v>35</v>
          </cell>
        </row>
        <row r="4">
          <cell r="B4" t="str">
            <v>B110101147000</v>
          </cell>
          <cell r="C4" t="str">
            <v>STJ</v>
          </cell>
          <cell r="D4" t="str">
            <v>07.030.97820502701.0</v>
          </cell>
          <cell r="E4">
            <v>10600</v>
          </cell>
          <cell r="F4">
            <v>36811</v>
          </cell>
          <cell r="G4">
            <v>36811</v>
          </cell>
          <cell r="H4">
            <v>39973</v>
          </cell>
          <cell r="I4" t="str">
            <v>Swap CXGD 6.25%</v>
          </cell>
          <cell r="J4" t="str">
            <v>315102762688</v>
          </cell>
          <cell r="K4" t="str">
            <v>EUR</v>
          </cell>
          <cell r="L4" t="str">
            <v>EUR</v>
          </cell>
          <cell r="M4" t="str">
            <v>ES</v>
          </cell>
          <cell r="N4" t="str">
            <v>08100019782050270190</v>
          </cell>
          <cell r="O4">
            <v>8500000</v>
          </cell>
          <cell r="P4" t="str">
            <v>315102762688</v>
          </cell>
          <cell r="Q4" t="str">
            <v>00</v>
          </cell>
          <cell r="R4" t="str">
            <v>A</v>
          </cell>
          <cell r="S4">
            <v>6.25</v>
          </cell>
          <cell r="T4">
            <v>6.25E-2</v>
          </cell>
          <cell r="U4">
            <v>0</v>
          </cell>
          <cell r="V4">
            <v>12</v>
          </cell>
          <cell r="W4">
            <v>10</v>
          </cell>
          <cell r="X4" t="str">
            <v>A</v>
          </cell>
          <cell r="Y4">
            <v>1</v>
          </cell>
          <cell r="Z4" t="str">
            <v>C</v>
          </cell>
          <cell r="AA4">
            <v>365</v>
          </cell>
          <cell r="AB4" t="str">
            <v>P</v>
          </cell>
          <cell r="AC4">
            <v>100</v>
          </cell>
          <cell r="AD4">
            <v>100</v>
          </cell>
          <cell r="AE4" t="str">
            <v>J</v>
          </cell>
          <cell r="AG4" t="str">
            <v>EUR</v>
          </cell>
          <cell r="AH4" t="str">
            <v>EUR</v>
          </cell>
          <cell r="AI4" t="str">
            <v>ES</v>
          </cell>
          <cell r="AJ4" t="str">
            <v>08100019782050270190</v>
          </cell>
          <cell r="AK4">
            <v>8500000</v>
          </cell>
          <cell r="AL4" t="str">
            <v>315102762688</v>
          </cell>
          <cell r="AM4" t="str">
            <v>00</v>
          </cell>
          <cell r="AN4" t="str">
            <v>A</v>
          </cell>
          <cell r="AO4">
            <v>4.5999999999999996</v>
          </cell>
          <cell r="AP4">
            <v>4.5999999999999999E-2</v>
          </cell>
          <cell r="AQ4">
            <v>0</v>
          </cell>
          <cell r="AR4">
            <v>10</v>
          </cell>
          <cell r="AS4">
            <v>9</v>
          </cell>
          <cell r="AT4" t="str">
            <v>T</v>
          </cell>
          <cell r="AU4">
            <v>3</v>
          </cell>
          <cell r="AV4" t="str">
            <v>B</v>
          </cell>
          <cell r="AW4">
            <v>360</v>
          </cell>
          <cell r="AX4" t="str">
            <v>P</v>
          </cell>
          <cell r="AY4">
            <v>100</v>
          </cell>
          <cell r="AZ4">
            <v>100</v>
          </cell>
          <cell r="BA4" t="str">
            <v>J</v>
          </cell>
          <cell r="BB4">
            <v>37174</v>
          </cell>
          <cell r="BD4" t="str">
            <v xml:space="preserve"> 219</v>
          </cell>
          <cell r="BK4" t="str">
            <v>VR</v>
          </cell>
          <cell r="BL4" t="str">
            <v>35</v>
          </cell>
          <cell r="BM4" t="str">
            <v>35</v>
          </cell>
        </row>
        <row r="5">
          <cell r="B5" t="str">
            <v>B110101152000</v>
          </cell>
          <cell r="C5" t="str">
            <v>STJ</v>
          </cell>
          <cell r="D5" t="str">
            <v>07.030.97820502701.0</v>
          </cell>
          <cell r="E5">
            <v>10600</v>
          </cell>
          <cell r="F5">
            <v>36947</v>
          </cell>
          <cell r="G5">
            <v>36947</v>
          </cell>
          <cell r="H5">
            <v>39973</v>
          </cell>
          <cell r="I5" t="str">
            <v>Swap BBVSM 6.375%</v>
          </cell>
          <cell r="J5" t="str">
            <v>913108324202</v>
          </cell>
          <cell r="K5" t="str">
            <v>EUR</v>
          </cell>
          <cell r="L5" t="str">
            <v>EUR</v>
          </cell>
          <cell r="M5" t="str">
            <v>ES</v>
          </cell>
          <cell r="N5" t="str">
            <v>08100019782050270190</v>
          </cell>
          <cell r="O5">
            <v>9500000</v>
          </cell>
          <cell r="P5" t="str">
            <v>913108324202</v>
          </cell>
          <cell r="Q5" t="str">
            <v>00</v>
          </cell>
          <cell r="R5" t="str">
            <v>A</v>
          </cell>
          <cell r="S5">
            <v>6.375</v>
          </cell>
          <cell r="T5">
            <v>6.3750000000000001E-2</v>
          </cell>
          <cell r="U5">
            <v>0</v>
          </cell>
          <cell r="V5">
            <v>25</v>
          </cell>
          <cell r="W5">
            <v>2</v>
          </cell>
          <cell r="X5" t="str">
            <v>A</v>
          </cell>
          <cell r="Y5">
            <v>1</v>
          </cell>
          <cell r="Z5" t="str">
            <v>C</v>
          </cell>
          <cell r="AA5">
            <v>365</v>
          </cell>
          <cell r="AB5" t="str">
            <v>P</v>
          </cell>
          <cell r="AC5">
            <v>100</v>
          </cell>
          <cell r="AD5">
            <v>100</v>
          </cell>
          <cell r="AE5" t="str">
            <v>J</v>
          </cell>
          <cell r="AG5" t="str">
            <v>EUR</v>
          </cell>
          <cell r="AH5" t="str">
            <v>EUR</v>
          </cell>
          <cell r="AI5" t="str">
            <v>ES</v>
          </cell>
          <cell r="AJ5" t="str">
            <v>08100019782050270190</v>
          </cell>
          <cell r="AK5">
            <v>9500000</v>
          </cell>
          <cell r="AL5" t="str">
            <v>913108324202</v>
          </cell>
          <cell r="AM5" t="str">
            <v>00</v>
          </cell>
          <cell r="AN5" t="str">
            <v>A</v>
          </cell>
          <cell r="AO5">
            <v>4.5999999999999996</v>
          </cell>
          <cell r="AP5">
            <v>4.5999999999999999E-2</v>
          </cell>
          <cell r="AQ5">
            <v>0</v>
          </cell>
          <cell r="AR5">
            <v>10</v>
          </cell>
          <cell r="AS5">
            <v>9</v>
          </cell>
          <cell r="AT5" t="str">
            <v>T</v>
          </cell>
          <cell r="AU5">
            <v>3</v>
          </cell>
          <cell r="AV5" t="str">
            <v>B</v>
          </cell>
          <cell r="AW5">
            <v>360</v>
          </cell>
          <cell r="AX5" t="str">
            <v>P</v>
          </cell>
          <cell r="AY5">
            <v>100</v>
          </cell>
          <cell r="AZ5">
            <v>100</v>
          </cell>
          <cell r="BA5" t="str">
            <v>J</v>
          </cell>
          <cell r="BB5">
            <v>37174</v>
          </cell>
          <cell r="BD5" t="str">
            <v xml:space="preserve"> 219</v>
          </cell>
          <cell r="BK5" t="str">
            <v>VR</v>
          </cell>
          <cell r="BL5" t="str">
            <v>35</v>
          </cell>
          <cell r="BM5" t="str">
            <v>35</v>
          </cell>
        </row>
        <row r="6">
          <cell r="B6" t="str">
            <v>B110101157000</v>
          </cell>
          <cell r="C6" t="str">
            <v>STJ</v>
          </cell>
          <cell r="D6" t="str">
            <v>07.030.97820502701.0</v>
          </cell>
          <cell r="E6">
            <v>10600</v>
          </cell>
          <cell r="F6">
            <v>36804</v>
          </cell>
          <cell r="G6">
            <v>36804</v>
          </cell>
          <cell r="H6">
            <v>39973</v>
          </cell>
          <cell r="I6" t="str">
            <v>Swap Natl 6.625%</v>
          </cell>
          <cell r="J6" t="str">
            <v>913102480869</v>
          </cell>
          <cell r="K6" t="str">
            <v>EUR</v>
          </cell>
          <cell r="L6" t="str">
            <v>EUR</v>
          </cell>
          <cell r="M6" t="str">
            <v>ES</v>
          </cell>
          <cell r="N6" t="str">
            <v>08100019782050270190</v>
          </cell>
          <cell r="O6">
            <v>10000000</v>
          </cell>
          <cell r="P6" t="str">
            <v>913102480869</v>
          </cell>
          <cell r="Q6" t="str">
            <v>00</v>
          </cell>
          <cell r="R6" t="str">
            <v>A</v>
          </cell>
          <cell r="S6">
            <v>6.625</v>
          </cell>
          <cell r="T6">
            <v>6.6250000000000003E-2</v>
          </cell>
          <cell r="U6">
            <v>0</v>
          </cell>
          <cell r="V6">
            <v>5</v>
          </cell>
          <cell r="W6">
            <v>10</v>
          </cell>
          <cell r="X6" t="str">
            <v>A</v>
          </cell>
          <cell r="Y6">
            <v>1</v>
          </cell>
          <cell r="Z6" t="str">
            <v>C</v>
          </cell>
          <cell r="AA6">
            <v>365</v>
          </cell>
          <cell r="AB6" t="str">
            <v>P</v>
          </cell>
          <cell r="AC6">
            <v>100</v>
          </cell>
          <cell r="AD6">
            <v>100</v>
          </cell>
          <cell r="AE6" t="str">
            <v>J</v>
          </cell>
          <cell r="AG6" t="str">
            <v>EUR</v>
          </cell>
          <cell r="AH6" t="str">
            <v>EUR</v>
          </cell>
          <cell r="AI6" t="str">
            <v>ES</v>
          </cell>
          <cell r="AJ6" t="str">
            <v>08100019782050270190</v>
          </cell>
          <cell r="AK6">
            <v>10000000</v>
          </cell>
          <cell r="AL6" t="str">
            <v>913102480869</v>
          </cell>
          <cell r="AM6" t="str">
            <v>00</v>
          </cell>
          <cell r="AN6" t="str">
            <v>A</v>
          </cell>
          <cell r="AO6">
            <v>4.5999999999999996</v>
          </cell>
          <cell r="AP6">
            <v>4.5999999999999999E-2</v>
          </cell>
          <cell r="AQ6">
            <v>0</v>
          </cell>
          <cell r="AR6">
            <v>10</v>
          </cell>
          <cell r="AS6">
            <v>9</v>
          </cell>
          <cell r="AT6" t="str">
            <v>T</v>
          </cell>
          <cell r="AU6">
            <v>3</v>
          </cell>
          <cell r="AV6" t="str">
            <v>B</v>
          </cell>
          <cell r="AW6">
            <v>360</v>
          </cell>
          <cell r="AX6" t="str">
            <v>P</v>
          </cell>
          <cell r="AY6">
            <v>100</v>
          </cell>
          <cell r="AZ6">
            <v>100</v>
          </cell>
          <cell r="BA6" t="str">
            <v>J</v>
          </cell>
          <cell r="BB6">
            <v>37174</v>
          </cell>
          <cell r="BD6" t="str">
            <v xml:space="preserve"> 219</v>
          </cell>
          <cell r="BK6" t="str">
            <v>VR</v>
          </cell>
          <cell r="BL6" t="str">
            <v>35</v>
          </cell>
          <cell r="BM6" t="str">
            <v>35</v>
          </cell>
        </row>
        <row r="7">
          <cell r="B7" t="str">
            <v>B110221507000</v>
          </cell>
          <cell r="C7" t="str">
            <v>STJ</v>
          </cell>
          <cell r="D7" t="str">
            <v>07.030.97820502701.0</v>
          </cell>
          <cell r="E7">
            <v>10600</v>
          </cell>
          <cell r="F7">
            <v>36945</v>
          </cell>
          <cell r="G7">
            <v>36945</v>
          </cell>
          <cell r="H7">
            <v>39973</v>
          </cell>
          <cell r="I7" t="str">
            <v>Swap Bsp Perpetuas</v>
          </cell>
          <cell r="J7" t="str">
            <v>315650069025</v>
          </cell>
          <cell r="K7" t="str">
            <v>EUR</v>
          </cell>
          <cell r="L7" t="str">
            <v>EUR</v>
          </cell>
          <cell r="M7" t="str">
            <v>LX</v>
          </cell>
          <cell r="N7" t="str">
            <v>08100019782050270190</v>
          </cell>
          <cell r="O7">
            <v>9975958</v>
          </cell>
          <cell r="P7" t="str">
            <v>315650069025</v>
          </cell>
          <cell r="Q7" t="str">
            <v>13</v>
          </cell>
          <cell r="R7" t="str">
            <v>A</v>
          </cell>
          <cell r="S7">
            <v>1.6</v>
          </cell>
          <cell r="T7">
            <v>1.6E-2</v>
          </cell>
          <cell r="U7">
            <v>0</v>
          </cell>
          <cell r="V7">
            <v>23</v>
          </cell>
          <cell r="W7">
            <v>2</v>
          </cell>
          <cell r="X7" t="str">
            <v>S</v>
          </cell>
          <cell r="Y7">
            <v>2</v>
          </cell>
          <cell r="Z7" t="str">
            <v>C</v>
          </cell>
          <cell r="AA7">
            <v>365</v>
          </cell>
          <cell r="AB7" t="str">
            <v>P</v>
          </cell>
          <cell r="AC7">
            <v>100</v>
          </cell>
          <cell r="AD7">
            <v>100</v>
          </cell>
          <cell r="AE7" t="str">
            <v>J</v>
          </cell>
          <cell r="AG7" t="str">
            <v>EUR</v>
          </cell>
          <cell r="AH7" t="str">
            <v>EUR</v>
          </cell>
          <cell r="AI7" t="str">
            <v>LX</v>
          </cell>
          <cell r="AJ7" t="str">
            <v>08100019782050270190</v>
          </cell>
          <cell r="AK7">
            <v>9975958</v>
          </cell>
          <cell r="AL7" t="str">
            <v>315650069025</v>
          </cell>
          <cell r="AM7" t="str">
            <v>00</v>
          </cell>
          <cell r="AN7" t="str">
            <v>A</v>
          </cell>
          <cell r="AO7">
            <v>4.5999999999999996</v>
          </cell>
          <cell r="AP7">
            <v>4.5999999999999999E-2</v>
          </cell>
          <cell r="AQ7">
            <v>0</v>
          </cell>
          <cell r="AR7">
            <v>10</v>
          </cell>
          <cell r="AS7">
            <v>9</v>
          </cell>
          <cell r="AT7" t="str">
            <v>T</v>
          </cell>
          <cell r="AU7">
            <v>3</v>
          </cell>
          <cell r="AV7" t="str">
            <v>B</v>
          </cell>
          <cell r="AW7">
            <v>360</v>
          </cell>
          <cell r="AX7" t="str">
            <v>P</v>
          </cell>
          <cell r="AY7">
            <v>100</v>
          </cell>
          <cell r="AZ7">
            <v>100</v>
          </cell>
          <cell r="BA7" t="str">
            <v>J</v>
          </cell>
          <cell r="BB7">
            <v>37186</v>
          </cell>
          <cell r="BD7" t="str">
            <v xml:space="preserve"> 116</v>
          </cell>
          <cell r="BK7" t="str">
            <v>VR</v>
          </cell>
          <cell r="BL7" t="str">
            <v>35</v>
          </cell>
          <cell r="BM7" t="str">
            <v>35</v>
          </cell>
        </row>
        <row r="8">
          <cell r="B8" t="str">
            <v>B110221518000</v>
          </cell>
          <cell r="C8" t="str">
            <v>STJ</v>
          </cell>
          <cell r="D8" t="str">
            <v>07.030.97820502701.0</v>
          </cell>
          <cell r="E8">
            <v>10600</v>
          </cell>
          <cell r="F8">
            <v>37052</v>
          </cell>
          <cell r="G8">
            <v>37052</v>
          </cell>
          <cell r="H8">
            <v>39973</v>
          </cell>
          <cell r="I8" t="str">
            <v>Swap BTA Perpetuas</v>
          </cell>
          <cell r="J8" t="str">
            <v>315650061025</v>
          </cell>
          <cell r="K8" t="str">
            <v>EUR</v>
          </cell>
          <cell r="L8" t="str">
            <v>EUR</v>
          </cell>
          <cell r="M8" t="str">
            <v>LX</v>
          </cell>
          <cell r="N8" t="str">
            <v>08100019782050270190</v>
          </cell>
          <cell r="O8">
            <v>13867539</v>
          </cell>
          <cell r="P8" t="str">
            <v>315650061025</v>
          </cell>
          <cell r="Q8" t="str">
            <v>13</v>
          </cell>
          <cell r="R8" t="str">
            <v>A</v>
          </cell>
          <cell r="S8">
            <v>1.6</v>
          </cell>
          <cell r="T8">
            <v>1.6E-2</v>
          </cell>
          <cell r="U8">
            <v>0</v>
          </cell>
          <cell r="V8">
            <v>22</v>
          </cell>
          <cell r="W8">
            <v>6</v>
          </cell>
          <cell r="X8" t="str">
            <v>S</v>
          </cell>
          <cell r="Y8">
            <v>2</v>
          </cell>
          <cell r="Z8" t="str">
            <v>C</v>
          </cell>
          <cell r="AA8">
            <v>365</v>
          </cell>
          <cell r="AB8" t="str">
            <v>P</v>
          </cell>
          <cell r="AC8">
            <v>100</v>
          </cell>
          <cell r="AD8">
            <v>100</v>
          </cell>
          <cell r="AE8" t="str">
            <v>J</v>
          </cell>
          <cell r="AG8" t="str">
            <v>EUR</v>
          </cell>
          <cell r="AH8" t="str">
            <v>EUR</v>
          </cell>
          <cell r="AI8" t="str">
            <v>LX</v>
          </cell>
          <cell r="AJ8" t="str">
            <v>08100019782050270190</v>
          </cell>
          <cell r="AK8">
            <v>13867539</v>
          </cell>
          <cell r="AL8" t="str">
            <v>315650061025</v>
          </cell>
          <cell r="AM8" t="str">
            <v>00</v>
          </cell>
          <cell r="AN8" t="str">
            <v>A</v>
          </cell>
          <cell r="AO8">
            <v>4.5999999999999996</v>
          </cell>
          <cell r="AP8">
            <v>4.5999999999999999E-2</v>
          </cell>
          <cell r="AQ8">
            <v>0</v>
          </cell>
          <cell r="AR8">
            <v>22</v>
          </cell>
          <cell r="AS8">
            <v>6</v>
          </cell>
          <cell r="AT8" t="str">
            <v>T</v>
          </cell>
          <cell r="AU8">
            <v>3</v>
          </cell>
          <cell r="AV8" t="str">
            <v>B</v>
          </cell>
          <cell r="AW8">
            <v>360</v>
          </cell>
          <cell r="AX8" t="str">
            <v>P</v>
          </cell>
          <cell r="AY8">
            <v>100</v>
          </cell>
          <cell r="AZ8">
            <v>100</v>
          </cell>
          <cell r="BA8" t="str">
            <v>J</v>
          </cell>
          <cell r="BB8">
            <v>37186</v>
          </cell>
          <cell r="BD8" t="str">
            <v xml:space="preserve"> 116</v>
          </cell>
          <cell r="BK8" t="str">
            <v>VR</v>
          </cell>
          <cell r="BL8" t="str">
            <v>35</v>
          </cell>
          <cell r="BM8" t="str">
            <v>35</v>
          </cell>
        </row>
        <row r="9">
          <cell r="B9" t="str">
            <v>B112201539000</v>
          </cell>
          <cell r="C9" t="str">
            <v>STJ</v>
          </cell>
          <cell r="D9" t="str">
            <v>07.030.97820502701.0</v>
          </cell>
          <cell r="E9">
            <v>10600</v>
          </cell>
          <cell r="F9">
            <v>36945</v>
          </cell>
          <cell r="G9">
            <v>36945</v>
          </cell>
          <cell r="H9">
            <v>39973</v>
          </cell>
          <cell r="I9" t="str">
            <v>Swap Bsp Perpetuas</v>
          </cell>
          <cell r="J9" t="str">
            <v>31565006902</v>
          </cell>
          <cell r="K9" t="str">
            <v>EUR</v>
          </cell>
          <cell r="L9" t="str">
            <v>EUR</v>
          </cell>
          <cell r="M9" t="str">
            <v>LX</v>
          </cell>
          <cell r="N9" t="str">
            <v>08100019782050270190</v>
          </cell>
          <cell r="O9">
            <v>9975958</v>
          </cell>
          <cell r="P9" t="str">
            <v>31565006902</v>
          </cell>
          <cell r="Q9" t="str">
            <v>13</v>
          </cell>
          <cell r="R9" t="str">
            <v>A</v>
          </cell>
          <cell r="S9">
            <v>1.6</v>
          </cell>
          <cell r="T9">
            <v>1.6E-2</v>
          </cell>
          <cell r="U9">
            <v>0</v>
          </cell>
          <cell r="V9">
            <v>23</v>
          </cell>
          <cell r="W9">
            <v>2</v>
          </cell>
          <cell r="X9" t="str">
            <v>S</v>
          </cell>
          <cell r="Y9">
            <v>2</v>
          </cell>
          <cell r="Z9" t="str">
            <v>C</v>
          </cell>
          <cell r="AA9">
            <v>365</v>
          </cell>
          <cell r="AB9" t="str">
            <v>P</v>
          </cell>
          <cell r="AC9">
            <v>100</v>
          </cell>
          <cell r="AD9">
            <v>100</v>
          </cell>
          <cell r="AE9" t="str">
            <v>J</v>
          </cell>
          <cell r="AG9" t="str">
            <v>EUR</v>
          </cell>
          <cell r="AH9" t="str">
            <v>EUR</v>
          </cell>
          <cell r="AI9" t="str">
            <v>LX</v>
          </cell>
          <cell r="AJ9" t="str">
            <v>08100019782050270190</v>
          </cell>
          <cell r="AK9">
            <v>9975958</v>
          </cell>
          <cell r="AL9" t="str">
            <v>31565006902</v>
          </cell>
          <cell r="AM9" t="str">
            <v>00</v>
          </cell>
          <cell r="AN9" t="str">
            <v>A</v>
          </cell>
          <cell r="AO9">
            <v>4.5999999999999996</v>
          </cell>
          <cell r="AP9">
            <v>4.5999999999999999E-2</v>
          </cell>
          <cell r="AQ9">
            <v>0</v>
          </cell>
          <cell r="AR9">
            <v>10</v>
          </cell>
          <cell r="AS9">
            <v>9</v>
          </cell>
          <cell r="AT9" t="str">
            <v>T</v>
          </cell>
          <cell r="AU9">
            <v>3</v>
          </cell>
          <cell r="AV9" t="str">
            <v>B</v>
          </cell>
          <cell r="AW9">
            <v>360</v>
          </cell>
          <cell r="AX9" t="str">
            <v>P</v>
          </cell>
          <cell r="AY9">
            <v>100</v>
          </cell>
          <cell r="AZ9">
            <v>100</v>
          </cell>
          <cell r="BA9" t="str">
            <v>J</v>
          </cell>
          <cell r="BB9">
            <v>37186</v>
          </cell>
          <cell r="BD9" t="str">
            <v xml:space="preserve"> 219</v>
          </cell>
          <cell r="BK9" t="str">
            <v>VR</v>
          </cell>
          <cell r="BL9" t="str">
            <v>35</v>
          </cell>
          <cell r="BM9" t="str">
            <v>35</v>
          </cell>
        </row>
        <row r="10">
          <cell r="B10" t="str">
            <v>B112201550000</v>
          </cell>
          <cell r="C10" t="str">
            <v>STJ</v>
          </cell>
          <cell r="D10" t="str">
            <v>07.030.97820502701.0</v>
          </cell>
          <cell r="E10">
            <v>10600</v>
          </cell>
          <cell r="F10">
            <v>37052</v>
          </cell>
          <cell r="G10">
            <v>37052</v>
          </cell>
          <cell r="H10">
            <v>39973</v>
          </cell>
          <cell r="I10" t="str">
            <v>Swap BTA Perpetuas</v>
          </cell>
          <cell r="J10" t="str">
            <v>31565006102</v>
          </cell>
          <cell r="K10" t="str">
            <v>EUR</v>
          </cell>
          <cell r="L10" t="str">
            <v>EUR</v>
          </cell>
          <cell r="M10" t="str">
            <v>LX</v>
          </cell>
          <cell r="N10" t="str">
            <v>08100019782050270190</v>
          </cell>
          <cell r="O10">
            <v>13867539</v>
          </cell>
          <cell r="P10" t="str">
            <v>31565006102</v>
          </cell>
          <cell r="Q10" t="str">
            <v>13</v>
          </cell>
          <cell r="R10" t="str">
            <v>A</v>
          </cell>
          <cell r="S10">
            <v>1.6</v>
          </cell>
          <cell r="T10">
            <v>1.6E-2</v>
          </cell>
          <cell r="U10">
            <v>0</v>
          </cell>
          <cell r="V10">
            <v>22</v>
          </cell>
          <cell r="W10">
            <v>6</v>
          </cell>
          <cell r="X10" t="str">
            <v>S</v>
          </cell>
          <cell r="Y10">
            <v>2</v>
          </cell>
          <cell r="Z10" t="str">
            <v>C</v>
          </cell>
          <cell r="AA10">
            <v>365</v>
          </cell>
          <cell r="AB10" t="str">
            <v>P</v>
          </cell>
          <cell r="AC10">
            <v>100</v>
          </cell>
          <cell r="AD10">
            <v>100</v>
          </cell>
          <cell r="AE10" t="str">
            <v>J</v>
          </cell>
          <cell r="AG10" t="str">
            <v>EUR</v>
          </cell>
          <cell r="AH10" t="str">
            <v>EUR</v>
          </cell>
          <cell r="AI10" t="str">
            <v>LX</v>
          </cell>
          <cell r="AJ10" t="str">
            <v>08100019782050270190</v>
          </cell>
          <cell r="AK10">
            <v>13867539</v>
          </cell>
          <cell r="AL10" t="str">
            <v>31565006102</v>
          </cell>
          <cell r="AM10" t="str">
            <v>00</v>
          </cell>
          <cell r="AN10" t="str">
            <v>A</v>
          </cell>
          <cell r="AO10">
            <v>4.5999999999999996</v>
          </cell>
          <cell r="AP10">
            <v>4.5999999999999999E-2</v>
          </cell>
          <cell r="AQ10">
            <v>0</v>
          </cell>
          <cell r="AR10">
            <v>22</v>
          </cell>
          <cell r="AS10">
            <v>6</v>
          </cell>
          <cell r="AT10" t="str">
            <v>T</v>
          </cell>
          <cell r="AU10">
            <v>3</v>
          </cell>
          <cell r="AV10" t="str">
            <v>B</v>
          </cell>
          <cell r="AW10">
            <v>360</v>
          </cell>
          <cell r="AX10" t="str">
            <v>P</v>
          </cell>
          <cell r="AY10">
            <v>100</v>
          </cell>
          <cell r="AZ10">
            <v>100</v>
          </cell>
          <cell r="BA10" t="str">
            <v>J</v>
          </cell>
          <cell r="BB10">
            <v>37186</v>
          </cell>
          <cell r="BD10" t="str">
            <v xml:space="preserve"> 219</v>
          </cell>
          <cell r="BK10" t="str">
            <v>VR</v>
          </cell>
          <cell r="BL10" t="str">
            <v>35</v>
          </cell>
          <cell r="BM10" t="str">
            <v>35</v>
          </cell>
        </row>
        <row r="11">
          <cell r="B11" t="str">
            <v>D303311025001</v>
          </cell>
          <cell r="C11" t="str">
            <v>STJ</v>
          </cell>
          <cell r="D11" t="str">
            <v>07.030.97820502701.0</v>
          </cell>
          <cell r="E11">
            <v>10600</v>
          </cell>
          <cell r="F11">
            <v>37710</v>
          </cell>
          <cell r="G11">
            <v>37710</v>
          </cell>
          <cell r="H11">
            <v>39994</v>
          </cell>
          <cell r="I11" t="str">
            <v>IRS 115/2002</v>
          </cell>
          <cell r="J11" t="str">
            <v>970000000043</v>
          </cell>
          <cell r="K11" t="str">
            <v>EUR</v>
          </cell>
          <cell r="L11" t="str">
            <v>EUR</v>
          </cell>
          <cell r="M11" t="str">
            <v>LX</v>
          </cell>
          <cell r="N11" t="str">
            <v>08100019782050270190</v>
          </cell>
          <cell r="O11">
            <v>363000</v>
          </cell>
          <cell r="P11" t="str">
            <v>970000000043</v>
          </cell>
          <cell r="Q11" t="str">
            <v>00</v>
          </cell>
          <cell r="R11" t="str">
            <v>A</v>
          </cell>
          <cell r="S11">
            <v>16.088149999999999</v>
          </cell>
          <cell r="T11">
            <v>0.16088149999999998</v>
          </cell>
          <cell r="U11">
            <v>0</v>
          </cell>
          <cell r="V11">
            <v>30</v>
          </cell>
          <cell r="W11">
            <v>3</v>
          </cell>
          <cell r="X11" t="str">
            <v>T</v>
          </cell>
          <cell r="Y11">
            <v>3</v>
          </cell>
          <cell r="Z11" t="str">
            <v>C</v>
          </cell>
          <cell r="AA11">
            <v>365</v>
          </cell>
          <cell r="AB11" t="str">
            <v>P</v>
          </cell>
          <cell r="AC11">
            <v>100</v>
          </cell>
          <cell r="AD11">
            <v>100</v>
          </cell>
          <cell r="AE11" t="str">
            <v>J</v>
          </cell>
          <cell r="AG11" t="str">
            <v>EUR</v>
          </cell>
          <cell r="AH11" t="str">
            <v>EUR</v>
          </cell>
          <cell r="AI11" t="str">
            <v>LX</v>
          </cell>
          <cell r="AJ11" t="str">
            <v>08100019782050270190</v>
          </cell>
          <cell r="AK11">
            <v>363000</v>
          </cell>
          <cell r="AM11" t="str">
            <v>00</v>
          </cell>
          <cell r="AN11" t="str">
            <v>A</v>
          </cell>
          <cell r="AO11">
            <v>0</v>
          </cell>
          <cell r="AP11">
            <v>0</v>
          </cell>
          <cell r="AQ11">
            <v>0</v>
          </cell>
          <cell r="AR11">
            <v>0</v>
          </cell>
          <cell r="AS11">
            <v>0</v>
          </cell>
          <cell r="AT11" t="str">
            <v>U</v>
          </cell>
          <cell r="AV11" t="str">
            <v>C</v>
          </cell>
          <cell r="AW11">
            <v>365</v>
          </cell>
          <cell r="AX11" t="str">
            <v>P</v>
          </cell>
          <cell r="AY11">
            <v>100</v>
          </cell>
          <cell r="AZ11">
            <v>100</v>
          </cell>
          <cell r="BA11" t="str">
            <v>J</v>
          </cell>
          <cell r="BB11">
            <v>37711</v>
          </cell>
          <cell r="BD11" t="str">
            <v>6</v>
          </cell>
          <cell r="BK11" t="str">
            <v>VR</v>
          </cell>
          <cell r="BL11" t="str">
            <v>MS</v>
          </cell>
          <cell r="BM11" t="str">
            <v>MS</v>
          </cell>
        </row>
        <row r="12">
          <cell r="B12" t="str">
            <v>D303311027001</v>
          </cell>
          <cell r="C12" t="str">
            <v>STJ</v>
          </cell>
          <cell r="D12" t="str">
            <v>07.030.97820502701.0</v>
          </cell>
          <cell r="E12">
            <v>10600</v>
          </cell>
          <cell r="F12">
            <v>37710</v>
          </cell>
          <cell r="G12">
            <v>37710</v>
          </cell>
          <cell r="H12">
            <v>39994</v>
          </cell>
          <cell r="I12" t="str">
            <v>IRS 244/2002</v>
          </cell>
          <cell r="J12" t="str">
            <v>970000000044</v>
          </cell>
          <cell r="K12" t="str">
            <v>EUR</v>
          </cell>
          <cell r="L12" t="str">
            <v>EUR</v>
          </cell>
          <cell r="M12" t="str">
            <v>LX</v>
          </cell>
          <cell r="N12" t="str">
            <v>08100019782050270190</v>
          </cell>
          <cell r="O12">
            <v>967320</v>
          </cell>
          <cell r="P12" t="str">
            <v>970000000044</v>
          </cell>
          <cell r="Q12" t="str">
            <v>00</v>
          </cell>
          <cell r="R12" t="str">
            <v>A</v>
          </cell>
          <cell r="S12">
            <v>15.99465</v>
          </cell>
          <cell r="T12">
            <v>0.15994649999999999</v>
          </cell>
          <cell r="U12">
            <v>0</v>
          </cell>
          <cell r="V12">
            <v>30</v>
          </cell>
          <cell r="W12">
            <v>3</v>
          </cell>
          <cell r="X12" t="str">
            <v>T</v>
          </cell>
          <cell r="Y12">
            <v>3</v>
          </cell>
          <cell r="Z12" t="str">
            <v>C</v>
          </cell>
          <cell r="AA12">
            <v>365</v>
          </cell>
          <cell r="AB12" t="str">
            <v>P</v>
          </cell>
          <cell r="AC12">
            <v>100</v>
          </cell>
          <cell r="AD12">
            <v>100</v>
          </cell>
          <cell r="AE12" t="str">
            <v>J</v>
          </cell>
          <cell r="AG12" t="str">
            <v>EUR</v>
          </cell>
          <cell r="AH12" t="str">
            <v>EUR</v>
          </cell>
          <cell r="AI12" t="str">
            <v>LX</v>
          </cell>
          <cell r="AJ12" t="str">
            <v>08100019782050270190</v>
          </cell>
          <cell r="AK12">
            <v>967320</v>
          </cell>
          <cell r="AM12" t="str">
            <v>00</v>
          </cell>
          <cell r="AN12" t="str">
            <v>A</v>
          </cell>
          <cell r="AO12">
            <v>0</v>
          </cell>
          <cell r="AP12">
            <v>0</v>
          </cell>
          <cell r="AQ12">
            <v>0</v>
          </cell>
          <cell r="AR12">
            <v>0</v>
          </cell>
          <cell r="AS12">
            <v>0</v>
          </cell>
          <cell r="AT12" t="str">
            <v>U</v>
          </cell>
          <cell r="AV12" t="str">
            <v>C</v>
          </cell>
          <cell r="AW12">
            <v>365</v>
          </cell>
          <cell r="AX12" t="str">
            <v>P</v>
          </cell>
          <cell r="AY12">
            <v>100</v>
          </cell>
          <cell r="AZ12">
            <v>100</v>
          </cell>
          <cell r="BA12" t="str">
            <v>J</v>
          </cell>
          <cell r="BB12">
            <v>37711</v>
          </cell>
          <cell r="BD12" t="str">
            <v>6</v>
          </cell>
          <cell r="BK12" t="str">
            <v>VR</v>
          </cell>
          <cell r="BL12" t="str">
            <v>MS</v>
          </cell>
          <cell r="BM12" t="str">
            <v>MS</v>
          </cell>
        </row>
        <row r="13">
          <cell r="B13" t="str">
            <v>D303311104000</v>
          </cell>
          <cell r="C13" t="str">
            <v>STJ</v>
          </cell>
          <cell r="D13" t="str">
            <v>07.030.97820542801.0</v>
          </cell>
          <cell r="E13">
            <v>10700</v>
          </cell>
          <cell r="F13">
            <v>37710</v>
          </cell>
          <cell r="G13">
            <v>37710</v>
          </cell>
          <cell r="H13">
            <v>39994</v>
          </cell>
          <cell r="I13" t="str">
            <v>IRS 233/2002</v>
          </cell>
          <cell r="J13" t="str">
            <v>970000000036</v>
          </cell>
          <cell r="K13" t="str">
            <v>EUR</v>
          </cell>
          <cell r="L13" t="str">
            <v>EUR</v>
          </cell>
          <cell r="M13" t="str">
            <v>LX</v>
          </cell>
          <cell r="N13" t="str">
            <v>08100019782054270179</v>
          </cell>
          <cell r="O13">
            <v>253300</v>
          </cell>
          <cell r="P13" t="str">
            <v>970000000036</v>
          </cell>
          <cell r="Q13" t="str">
            <v>00</v>
          </cell>
          <cell r="R13" t="str">
            <v>A</v>
          </cell>
          <cell r="S13">
            <v>16.010899999999999</v>
          </cell>
          <cell r="T13">
            <v>0.160109</v>
          </cell>
          <cell r="U13">
            <v>0</v>
          </cell>
          <cell r="V13">
            <v>30</v>
          </cell>
          <cell r="W13">
            <v>3</v>
          </cell>
          <cell r="X13" t="str">
            <v>T</v>
          </cell>
          <cell r="Y13">
            <v>3</v>
          </cell>
          <cell r="Z13" t="str">
            <v>C</v>
          </cell>
          <cell r="AA13">
            <v>365</v>
          </cell>
          <cell r="AB13" t="str">
            <v>P</v>
          </cell>
          <cell r="AC13">
            <v>100</v>
          </cell>
          <cell r="AD13">
            <v>100</v>
          </cell>
          <cell r="AE13" t="str">
            <v>J</v>
          </cell>
          <cell r="AG13" t="str">
            <v>EUR</v>
          </cell>
          <cell r="AH13" t="str">
            <v>EUR</v>
          </cell>
          <cell r="AI13" t="str">
            <v>LX</v>
          </cell>
          <cell r="AJ13" t="str">
            <v>08100019782054270179</v>
          </cell>
          <cell r="AK13">
            <v>253300</v>
          </cell>
          <cell r="AM13" t="str">
            <v>00</v>
          </cell>
          <cell r="AN13" t="str">
            <v>A</v>
          </cell>
          <cell r="AO13">
            <v>0</v>
          </cell>
          <cell r="AP13">
            <v>0</v>
          </cell>
          <cell r="AQ13">
            <v>0</v>
          </cell>
          <cell r="AR13">
            <v>0</v>
          </cell>
          <cell r="AS13">
            <v>0</v>
          </cell>
          <cell r="AT13" t="str">
            <v>U</v>
          </cell>
          <cell r="AV13" t="str">
            <v>C</v>
          </cell>
          <cell r="AW13">
            <v>365</v>
          </cell>
          <cell r="AX13" t="str">
            <v>P</v>
          </cell>
          <cell r="AY13">
            <v>100</v>
          </cell>
          <cell r="AZ13">
            <v>100</v>
          </cell>
          <cell r="BA13" t="str">
            <v>J</v>
          </cell>
          <cell r="BB13">
            <v>37711</v>
          </cell>
          <cell r="BD13" t="str">
            <v>6</v>
          </cell>
          <cell r="BK13" t="str">
            <v>VR</v>
          </cell>
          <cell r="BL13" t="str">
            <v>MS</v>
          </cell>
          <cell r="BM13" t="str">
            <v>MS</v>
          </cell>
        </row>
        <row r="14">
          <cell r="B14" t="str">
            <v>D303311106000</v>
          </cell>
          <cell r="C14" t="str">
            <v>STJ</v>
          </cell>
          <cell r="D14" t="str">
            <v>07.030.97820542801.0</v>
          </cell>
          <cell r="E14">
            <v>10700</v>
          </cell>
          <cell r="F14">
            <v>37710</v>
          </cell>
          <cell r="G14">
            <v>37710</v>
          </cell>
          <cell r="H14">
            <v>39994</v>
          </cell>
          <cell r="I14" t="str">
            <v>IRS 224/2002</v>
          </cell>
          <cell r="J14" t="str">
            <v>970000000035</v>
          </cell>
          <cell r="K14" t="str">
            <v>EUR</v>
          </cell>
          <cell r="L14" t="str">
            <v>EUR</v>
          </cell>
          <cell r="M14" t="str">
            <v>LX</v>
          </cell>
          <cell r="N14" t="str">
            <v>08100019782054270179</v>
          </cell>
          <cell r="O14">
            <v>145000</v>
          </cell>
          <cell r="P14" t="str">
            <v>970000000035</v>
          </cell>
          <cell r="Q14" t="str">
            <v>00</v>
          </cell>
          <cell r="R14" t="str">
            <v>A</v>
          </cell>
          <cell r="S14">
            <v>16.0824</v>
          </cell>
          <cell r="T14">
            <v>0.16082399999999999</v>
          </cell>
          <cell r="U14">
            <v>0</v>
          </cell>
          <cell r="V14">
            <v>30</v>
          </cell>
          <cell r="W14">
            <v>3</v>
          </cell>
          <cell r="X14" t="str">
            <v>T</v>
          </cell>
          <cell r="Y14">
            <v>3</v>
          </cell>
          <cell r="Z14" t="str">
            <v>C</v>
          </cell>
          <cell r="AA14">
            <v>365</v>
          </cell>
          <cell r="AB14" t="str">
            <v>P</v>
          </cell>
          <cell r="AC14">
            <v>100</v>
          </cell>
          <cell r="AD14">
            <v>100</v>
          </cell>
          <cell r="AE14" t="str">
            <v>J</v>
          </cell>
          <cell r="AG14" t="str">
            <v>EUR</v>
          </cell>
          <cell r="AH14" t="str">
            <v>EUR</v>
          </cell>
          <cell r="AI14" t="str">
            <v>LX</v>
          </cell>
          <cell r="AJ14" t="str">
            <v>08100019782054270179</v>
          </cell>
          <cell r="AK14">
            <v>145000</v>
          </cell>
          <cell r="AM14" t="str">
            <v>00</v>
          </cell>
          <cell r="AN14" t="str">
            <v>A</v>
          </cell>
          <cell r="AO14">
            <v>0</v>
          </cell>
          <cell r="AP14">
            <v>0</v>
          </cell>
          <cell r="AQ14">
            <v>0</v>
          </cell>
          <cell r="AR14">
            <v>0</v>
          </cell>
          <cell r="AS14">
            <v>0</v>
          </cell>
          <cell r="AT14" t="str">
            <v>U</v>
          </cell>
          <cell r="AV14" t="str">
            <v>C</v>
          </cell>
          <cell r="AW14">
            <v>365</v>
          </cell>
          <cell r="AX14" t="str">
            <v>P</v>
          </cell>
          <cell r="AY14">
            <v>100</v>
          </cell>
          <cell r="AZ14">
            <v>100</v>
          </cell>
          <cell r="BA14" t="str">
            <v>J</v>
          </cell>
          <cell r="BB14">
            <v>37711</v>
          </cell>
          <cell r="BD14" t="str">
            <v>6</v>
          </cell>
          <cell r="BK14" t="str">
            <v>VR</v>
          </cell>
          <cell r="BL14" t="str">
            <v>MS</v>
          </cell>
          <cell r="BM14" t="str">
            <v>MS</v>
          </cell>
        </row>
        <row r="15">
          <cell r="B15" t="str">
            <v>B110031121000</v>
          </cell>
          <cell r="C15" t="str">
            <v>STJ</v>
          </cell>
          <cell r="D15" t="str">
            <v>07.030.97820542801.0</v>
          </cell>
          <cell r="E15">
            <v>10700</v>
          </cell>
          <cell r="F15">
            <v>36944</v>
          </cell>
          <cell r="G15">
            <v>36944</v>
          </cell>
          <cell r="H15">
            <v>40025</v>
          </cell>
          <cell r="I15" t="str">
            <v>Swap Socgen  7.875%</v>
          </cell>
          <cell r="J15" t="str">
            <v>91399905204</v>
          </cell>
          <cell r="K15" t="str">
            <v>EUR</v>
          </cell>
          <cell r="L15" t="str">
            <v>EUR</v>
          </cell>
          <cell r="M15" t="str">
            <v>ES</v>
          </cell>
          <cell r="N15" t="str">
            <v>08100019782054270179</v>
          </cell>
          <cell r="O15">
            <v>4900000</v>
          </cell>
          <cell r="P15" t="str">
            <v>91399905204</v>
          </cell>
          <cell r="Q15" t="str">
            <v>00</v>
          </cell>
          <cell r="R15" t="str">
            <v>A</v>
          </cell>
          <cell r="S15">
            <v>7.875</v>
          </cell>
          <cell r="T15">
            <v>7.8750000000000001E-2</v>
          </cell>
          <cell r="U15">
            <v>0</v>
          </cell>
          <cell r="V15">
            <v>22</v>
          </cell>
          <cell r="W15">
            <v>2</v>
          </cell>
          <cell r="X15" t="str">
            <v>A</v>
          </cell>
          <cell r="Y15">
            <v>1</v>
          </cell>
          <cell r="Z15" t="str">
            <v>C</v>
          </cell>
          <cell r="AA15">
            <v>365</v>
          </cell>
          <cell r="AB15" t="str">
            <v>P</v>
          </cell>
          <cell r="AC15">
            <v>100</v>
          </cell>
          <cell r="AD15">
            <v>100</v>
          </cell>
          <cell r="AE15" t="str">
            <v>J</v>
          </cell>
          <cell r="AG15" t="str">
            <v>EUR</v>
          </cell>
          <cell r="AH15" t="str">
            <v>EUR</v>
          </cell>
          <cell r="AI15" t="str">
            <v>ES</v>
          </cell>
          <cell r="AJ15" t="str">
            <v>08100019782054270179</v>
          </cell>
          <cell r="AK15">
            <v>4900000</v>
          </cell>
          <cell r="AL15" t="str">
            <v>91399905204</v>
          </cell>
          <cell r="AM15" t="str">
            <v>00</v>
          </cell>
          <cell r="AN15" t="str">
            <v>A</v>
          </cell>
          <cell r="AO15">
            <v>4.5999999999999996</v>
          </cell>
          <cell r="AP15">
            <v>4.5999999999999999E-2</v>
          </cell>
          <cell r="AQ15">
            <v>0</v>
          </cell>
          <cell r="AR15">
            <v>31</v>
          </cell>
          <cell r="AS15">
            <v>7</v>
          </cell>
          <cell r="AT15" t="str">
            <v>A</v>
          </cell>
          <cell r="AU15">
            <v>1</v>
          </cell>
          <cell r="AV15" t="str">
            <v>B</v>
          </cell>
          <cell r="AW15">
            <v>360</v>
          </cell>
          <cell r="AX15" t="str">
            <v>P</v>
          </cell>
          <cell r="AY15">
            <v>100</v>
          </cell>
          <cell r="AZ15">
            <v>100</v>
          </cell>
          <cell r="BA15" t="str">
            <v>J</v>
          </cell>
          <cell r="BB15">
            <v>37167</v>
          </cell>
          <cell r="BD15" t="str">
            <v xml:space="preserve"> 116</v>
          </cell>
          <cell r="BK15" t="str">
            <v>VR</v>
          </cell>
          <cell r="BL15" t="str">
            <v>35</v>
          </cell>
          <cell r="BM15" t="str">
            <v>35</v>
          </cell>
        </row>
        <row r="16">
          <cell r="B16" t="str">
            <v>B110031137000</v>
          </cell>
          <cell r="C16" t="str">
            <v>STJ</v>
          </cell>
          <cell r="D16" t="str">
            <v>07.030.97820542801.0</v>
          </cell>
          <cell r="E16">
            <v>10700</v>
          </cell>
          <cell r="F16">
            <v>37087</v>
          </cell>
          <cell r="G16">
            <v>37087</v>
          </cell>
          <cell r="H16">
            <v>40025</v>
          </cell>
          <cell r="I16" t="str">
            <v>Swap Lloyds 5.625%</v>
          </cell>
          <cell r="J16" t="str">
            <v>913099859059</v>
          </cell>
          <cell r="K16" t="str">
            <v>EUR</v>
          </cell>
          <cell r="L16" t="str">
            <v>EUR</v>
          </cell>
          <cell r="M16" t="str">
            <v>ES</v>
          </cell>
          <cell r="N16" t="str">
            <v>08100019782054270179</v>
          </cell>
          <cell r="O16">
            <v>4200000</v>
          </cell>
          <cell r="P16" t="str">
            <v>913099859059</v>
          </cell>
          <cell r="Q16" t="str">
            <v>00</v>
          </cell>
          <cell r="R16" t="str">
            <v>A</v>
          </cell>
          <cell r="S16">
            <v>5.625</v>
          </cell>
          <cell r="T16">
            <v>5.6250000000000001E-2</v>
          </cell>
          <cell r="U16">
            <v>0</v>
          </cell>
          <cell r="V16">
            <v>15</v>
          </cell>
          <cell r="W16">
            <v>7</v>
          </cell>
          <cell r="X16" t="str">
            <v>A</v>
          </cell>
          <cell r="Y16">
            <v>1</v>
          </cell>
          <cell r="Z16" t="str">
            <v>C</v>
          </cell>
          <cell r="AA16">
            <v>365</v>
          </cell>
          <cell r="AB16" t="str">
            <v>P</v>
          </cell>
          <cell r="AC16">
            <v>100</v>
          </cell>
          <cell r="AD16">
            <v>100</v>
          </cell>
          <cell r="AE16" t="str">
            <v>J</v>
          </cell>
          <cell r="AG16" t="str">
            <v>EUR</v>
          </cell>
          <cell r="AH16" t="str">
            <v>EUR</v>
          </cell>
          <cell r="AI16" t="str">
            <v>ES</v>
          </cell>
          <cell r="AJ16" t="str">
            <v>08100019782054270179</v>
          </cell>
          <cell r="AK16">
            <v>4200000</v>
          </cell>
          <cell r="AL16" t="str">
            <v>913099859059</v>
          </cell>
          <cell r="AM16" t="str">
            <v>00</v>
          </cell>
          <cell r="AN16" t="str">
            <v>A</v>
          </cell>
          <cell r="AO16">
            <v>4.5999999999999996</v>
          </cell>
          <cell r="AP16">
            <v>4.5999999999999999E-2</v>
          </cell>
          <cell r="AQ16">
            <v>0</v>
          </cell>
          <cell r="AR16">
            <v>31</v>
          </cell>
          <cell r="AS16">
            <v>7</v>
          </cell>
          <cell r="AT16" t="str">
            <v>A</v>
          </cell>
          <cell r="AU16">
            <v>1</v>
          </cell>
          <cell r="AV16" t="str">
            <v>B</v>
          </cell>
          <cell r="AW16">
            <v>360</v>
          </cell>
          <cell r="AX16" t="str">
            <v>P</v>
          </cell>
          <cell r="AY16">
            <v>100</v>
          </cell>
          <cell r="AZ16">
            <v>100</v>
          </cell>
          <cell r="BA16" t="str">
            <v>J</v>
          </cell>
          <cell r="BB16">
            <v>37167</v>
          </cell>
          <cell r="BD16" t="str">
            <v xml:space="preserve"> 116</v>
          </cell>
          <cell r="BK16" t="str">
            <v>VR</v>
          </cell>
          <cell r="BL16" t="str">
            <v>35</v>
          </cell>
          <cell r="BM16" t="str">
            <v>35</v>
          </cell>
        </row>
        <row r="17">
          <cell r="B17" t="str">
            <v>C202271718000</v>
          </cell>
          <cell r="C17" t="str">
            <v>STJ</v>
          </cell>
          <cell r="D17" t="str">
            <v>07.030.97820542801.0</v>
          </cell>
          <cell r="E17">
            <v>10700</v>
          </cell>
          <cell r="F17">
            <v>37044</v>
          </cell>
          <cell r="G17">
            <v>37044</v>
          </cell>
          <cell r="H17">
            <v>40025</v>
          </cell>
          <cell r="I17" t="str">
            <v>Swap Port Tel 5.75%</v>
          </cell>
          <cell r="J17" t="str">
            <v>913124721027</v>
          </cell>
          <cell r="K17" t="str">
            <v>EUR</v>
          </cell>
          <cell r="L17" t="str">
            <v>EUR</v>
          </cell>
          <cell r="M17" t="str">
            <v>ES</v>
          </cell>
          <cell r="N17" t="str">
            <v>08100019782054270179</v>
          </cell>
          <cell r="O17">
            <v>4200000</v>
          </cell>
          <cell r="P17" t="str">
            <v>913124721027</v>
          </cell>
          <cell r="Q17" t="str">
            <v>00</v>
          </cell>
          <cell r="R17" t="str">
            <v>A</v>
          </cell>
          <cell r="S17">
            <v>5.75</v>
          </cell>
          <cell r="T17">
            <v>5.7500000000000002E-2</v>
          </cell>
          <cell r="U17">
            <v>0</v>
          </cell>
          <cell r="V17">
            <v>21</v>
          </cell>
          <cell r="W17">
            <v>2</v>
          </cell>
          <cell r="X17" t="str">
            <v>A</v>
          </cell>
          <cell r="Y17">
            <v>1</v>
          </cell>
          <cell r="Z17" t="str">
            <v>C</v>
          </cell>
          <cell r="AA17">
            <v>365</v>
          </cell>
          <cell r="AB17" t="str">
            <v>P</v>
          </cell>
          <cell r="AC17">
            <v>100</v>
          </cell>
          <cell r="AD17">
            <v>100</v>
          </cell>
          <cell r="AE17" t="str">
            <v>J</v>
          </cell>
          <cell r="AG17" t="str">
            <v>EUR</v>
          </cell>
          <cell r="AH17" t="str">
            <v>EUR</v>
          </cell>
          <cell r="AI17" t="str">
            <v>ES</v>
          </cell>
          <cell r="AJ17" t="str">
            <v>08100019782054270179</v>
          </cell>
          <cell r="AK17">
            <v>4200000</v>
          </cell>
          <cell r="AL17" t="str">
            <v>913124721027</v>
          </cell>
          <cell r="AM17" t="str">
            <v>00</v>
          </cell>
          <cell r="AN17" t="str">
            <v>A</v>
          </cell>
          <cell r="AO17">
            <v>4.5999999999999996</v>
          </cell>
          <cell r="AP17">
            <v>4.5999999999999999E-2</v>
          </cell>
          <cell r="AQ17">
            <v>0</v>
          </cell>
          <cell r="AR17">
            <v>31</v>
          </cell>
          <cell r="AS17">
            <v>7</v>
          </cell>
          <cell r="AT17" t="str">
            <v>A</v>
          </cell>
          <cell r="AU17">
            <v>1</v>
          </cell>
          <cell r="AV17" t="str">
            <v>B</v>
          </cell>
          <cell r="AW17">
            <v>360</v>
          </cell>
          <cell r="AX17" t="str">
            <v>P</v>
          </cell>
          <cell r="AY17">
            <v>100</v>
          </cell>
          <cell r="AZ17">
            <v>100</v>
          </cell>
          <cell r="BA17" t="str">
            <v>J</v>
          </cell>
          <cell r="BB17">
            <v>37314</v>
          </cell>
          <cell r="BD17" t="str">
            <v xml:space="preserve">  50</v>
          </cell>
          <cell r="BK17" t="str">
            <v>VR</v>
          </cell>
          <cell r="BL17" t="str">
            <v>89</v>
          </cell>
          <cell r="BM17" t="str">
            <v>89</v>
          </cell>
        </row>
        <row r="18">
          <cell r="B18" t="str">
            <v>C202271820000</v>
          </cell>
          <cell r="C18" t="str">
            <v>STJ</v>
          </cell>
          <cell r="D18" t="str">
            <v>07.030.97820542801.0</v>
          </cell>
          <cell r="E18">
            <v>10700</v>
          </cell>
          <cell r="F18">
            <v>36930</v>
          </cell>
          <cell r="G18">
            <v>36930</v>
          </cell>
          <cell r="H18">
            <v>40025</v>
          </cell>
          <cell r="I18" t="str">
            <v>Swap BBVSM 6.375%</v>
          </cell>
          <cell r="J18" t="str">
            <v>913108324202</v>
          </cell>
          <cell r="K18" t="str">
            <v>EUR</v>
          </cell>
          <cell r="L18" t="str">
            <v>EUR</v>
          </cell>
          <cell r="M18" t="str">
            <v>ES</v>
          </cell>
          <cell r="N18" t="str">
            <v>08100019782054270179</v>
          </cell>
          <cell r="O18">
            <v>4900000</v>
          </cell>
          <cell r="P18" t="str">
            <v>913108324202</v>
          </cell>
          <cell r="Q18" t="str">
            <v>00</v>
          </cell>
          <cell r="R18" t="str">
            <v>A</v>
          </cell>
          <cell r="S18">
            <v>6.375</v>
          </cell>
          <cell r="T18">
            <v>6.3750000000000001E-2</v>
          </cell>
          <cell r="U18">
            <v>0</v>
          </cell>
          <cell r="V18">
            <v>25</v>
          </cell>
          <cell r="W18">
            <v>2</v>
          </cell>
          <cell r="X18" t="str">
            <v>A</v>
          </cell>
          <cell r="Y18">
            <v>1</v>
          </cell>
          <cell r="Z18" t="str">
            <v>C</v>
          </cell>
          <cell r="AA18">
            <v>365</v>
          </cell>
          <cell r="AB18" t="str">
            <v>P</v>
          </cell>
          <cell r="AC18">
            <v>100</v>
          </cell>
          <cell r="AD18">
            <v>100</v>
          </cell>
          <cell r="AE18" t="str">
            <v>J</v>
          </cell>
          <cell r="AG18" t="str">
            <v>EUR</v>
          </cell>
          <cell r="AH18" t="str">
            <v>EUR</v>
          </cell>
          <cell r="AI18" t="str">
            <v>ES</v>
          </cell>
          <cell r="AJ18" t="str">
            <v>08100019782054270179</v>
          </cell>
          <cell r="AK18">
            <v>4900000</v>
          </cell>
          <cell r="AL18" t="str">
            <v>913108324202</v>
          </cell>
          <cell r="AM18" t="str">
            <v>00</v>
          </cell>
          <cell r="AN18" t="str">
            <v>A</v>
          </cell>
          <cell r="AO18">
            <v>4.5999999999999996</v>
          </cell>
          <cell r="AP18">
            <v>4.5999999999999999E-2</v>
          </cell>
          <cell r="AQ18">
            <v>0</v>
          </cell>
          <cell r="AR18">
            <v>31</v>
          </cell>
          <cell r="AS18">
            <v>7</v>
          </cell>
          <cell r="AT18" t="str">
            <v>A</v>
          </cell>
          <cell r="AU18">
            <v>1</v>
          </cell>
          <cell r="AV18" t="str">
            <v>B</v>
          </cell>
          <cell r="AW18">
            <v>360</v>
          </cell>
          <cell r="AX18" t="str">
            <v>P</v>
          </cell>
          <cell r="AY18">
            <v>100</v>
          </cell>
          <cell r="AZ18">
            <v>100</v>
          </cell>
          <cell r="BA18" t="str">
            <v>J</v>
          </cell>
          <cell r="BB18">
            <v>37314</v>
          </cell>
          <cell r="BD18" t="str">
            <v xml:space="preserve">  50</v>
          </cell>
          <cell r="BK18" t="str">
            <v>VR</v>
          </cell>
          <cell r="BL18" t="str">
            <v>89</v>
          </cell>
          <cell r="BM18" t="str">
            <v>89</v>
          </cell>
        </row>
        <row r="19">
          <cell r="B19" t="str">
            <v>B110291555000</v>
          </cell>
          <cell r="C19" t="str">
            <v>STJ</v>
          </cell>
          <cell r="D19" t="str">
            <v>07.030.97820542801.0</v>
          </cell>
          <cell r="E19">
            <v>10700</v>
          </cell>
          <cell r="F19">
            <v>36945</v>
          </cell>
          <cell r="G19">
            <v>36945</v>
          </cell>
          <cell r="H19">
            <v>40029</v>
          </cell>
          <cell r="I19" t="str">
            <v>Swap BSP Perpetuas</v>
          </cell>
          <cell r="J19" t="str">
            <v>315650003165</v>
          </cell>
          <cell r="K19" t="str">
            <v>EUR</v>
          </cell>
          <cell r="L19" t="str">
            <v>EUR</v>
          </cell>
          <cell r="M19" t="str">
            <v>ES</v>
          </cell>
          <cell r="N19" t="str">
            <v>08100019782054270179</v>
          </cell>
          <cell r="O19">
            <v>4274697.9800000004</v>
          </cell>
          <cell r="P19" t="str">
            <v>315650003165</v>
          </cell>
          <cell r="Q19" t="str">
            <v>13</v>
          </cell>
          <cell r="R19" t="str">
            <v>A</v>
          </cell>
          <cell r="S19">
            <v>1.6</v>
          </cell>
          <cell r="T19">
            <v>1.6E-2</v>
          </cell>
          <cell r="U19">
            <v>0</v>
          </cell>
          <cell r="V19">
            <v>23</v>
          </cell>
          <cell r="W19">
            <v>2</v>
          </cell>
          <cell r="X19" t="str">
            <v>S</v>
          </cell>
          <cell r="Y19">
            <v>2</v>
          </cell>
          <cell r="Z19" t="str">
            <v>C</v>
          </cell>
          <cell r="AA19">
            <v>365</v>
          </cell>
          <cell r="AB19" t="str">
            <v>P</v>
          </cell>
          <cell r="AC19">
            <v>100</v>
          </cell>
          <cell r="AD19">
            <v>100</v>
          </cell>
          <cell r="AE19" t="str">
            <v>J</v>
          </cell>
          <cell r="AG19" t="str">
            <v>EUR</v>
          </cell>
          <cell r="AH19" t="str">
            <v>EUR</v>
          </cell>
          <cell r="AI19" t="str">
            <v>ES</v>
          </cell>
          <cell r="AJ19" t="str">
            <v>08100019782054270179</v>
          </cell>
          <cell r="AK19">
            <v>4274697.9800000004</v>
          </cell>
          <cell r="AL19" t="str">
            <v>315650003165</v>
          </cell>
          <cell r="AM19" t="str">
            <v>00</v>
          </cell>
          <cell r="AN19" t="str">
            <v>A</v>
          </cell>
          <cell r="AO19">
            <v>4.5999999999999996</v>
          </cell>
          <cell r="AP19">
            <v>4.5999999999999999E-2</v>
          </cell>
          <cell r="AQ19">
            <v>0</v>
          </cell>
          <cell r="AR19">
            <v>31</v>
          </cell>
          <cell r="AS19">
            <v>7</v>
          </cell>
          <cell r="AT19" t="str">
            <v>A</v>
          </cell>
          <cell r="AU19">
            <v>1</v>
          </cell>
          <cell r="AV19" t="str">
            <v>B</v>
          </cell>
          <cell r="AW19">
            <v>360</v>
          </cell>
          <cell r="AX19" t="str">
            <v>P</v>
          </cell>
          <cell r="AY19">
            <v>100</v>
          </cell>
          <cell r="AZ19">
            <v>100</v>
          </cell>
          <cell r="BA19" t="str">
            <v>J</v>
          </cell>
          <cell r="BB19">
            <v>37193</v>
          </cell>
          <cell r="BD19" t="str">
            <v xml:space="preserve"> 116</v>
          </cell>
          <cell r="BK19" t="str">
            <v>VR</v>
          </cell>
          <cell r="BL19" t="str">
            <v>35</v>
          </cell>
          <cell r="BM19" t="str">
            <v>35</v>
          </cell>
        </row>
        <row r="20">
          <cell r="B20" t="str">
            <v>B110291604000</v>
          </cell>
          <cell r="C20" t="str">
            <v>STJ</v>
          </cell>
          <cell r="D20" t="str">
            <v>07.030.97820542801.0</v>
          </cell>
          <cell r="E20">
            <v>10700</v>
          </cell>
          <cell r="F20">
            <v>36945</v>
          </cell>
          <cell r="G20">
            <v>36945</v>
          </cell>
          <cell r="H20">
            <v>40029</v>
          </cell>
          <cell r="I20" t="str">
            <v>Swap CPP Perpetuas</v>
          </cell>
          <cell r="J20" t="str">
            <v>315650003165</v>
          </cell>
          <cell r="K20" t="str">
            <v>EUR</v>
          </cell>
          <cell r="L20" t="str">
            <v>EUR</v>
          </cell>
          <cell r="M20" t="str">
            <v>ES</v>
          </cell>
          <cell r="N20" t="str">
            <v>08100019782054270179</v>
          </cell>
          <cell r="O20">
            <v>4274697.9800000004</v>
          </cell>
          <cell r="P20" t="str">
            <v>315650003165</v>
          </cell>
          <cell r="Q20" t="str">
            <v>13</v>
          </cell>
          <cell r="R20" t="str">
            <v>A</v>
          </cell>
          <cell r="S20">
            <v>1.6</v>
          </cell>
          <cell r="T20">
            <v>1.6E-2</v>
          </cell>
          <cell r="U20">
            <v>0</v>
          </cell>
          <cell r="V20">
            <v>23</v>
          </cell>
          <cell r="W20">
            <v>2</v>
          </cell>
          <cell r="X20" t="str">
            <v>S</v>
          </cell>
          <cell r="Y20">
            <v>2</v>
          </cell>
          <cell r="Z20" t="str">
            <v>C</v>
          </cell>
          <cell r="AA20">
            <v>365</v>
          </cell>
          <cell r="AB20" t="str">
            <v>P</v>
          </cell>
          <cell r="AC20">
            <v>100</v>
          </cell>
          <cell r="AD20">
            <v>100</v>
          </cell>
          <cell r="AE20" t="str">
            <v>J</v>
          </cell>
          <cell r="AG20" t="str">
            <v>EUR</v>
          </cell>
          <cell r="AH20" t="str">
            <v>EUR</v>
          </cell>
          <cell r="AI20" t="str">
            <v>ES</v>
          </cell>
          <cell r="AJ20" t="str">
            <v>08100019782054270179</v>
          </cell>
          <cell r="AK20">
            <v>4274697.9800000004</v>
          </cell>
          <cell r="AL20" t="str">
            <v>315650003165</v>
          </cell>
          <cell r="AM20" t="str">
            <v>00</v>
          </cell>
          <cell r="AN20" t="str">
            <v>A</v>
          </cell>
          <cell r="AO20">
            <v>4.5999999999999996</v>
          </cell>
          <cell r="AP20">
            <v>4.5999999999999999E-2</v>
          </cell>
          <cell r="AQ20">
            <v>0</v>
          </cell>
          <cell r="AR20">
            <v>31</v>
          </cell>
          <cell r="AS20">
            <v>7</v>
          </cell>
          <cell r="AT20" t="str">
            <v>A</v>
          </cell>
          <cell r="AU20">
            <v>1</v>
          </cell>
          <cell r="AV20" t="str">
            <v>B</v>
          </cell>
          <cell r="AW20">
            <v>360</v>
          </cell>
          <cell r="AX20" t="str">
            <v>P</v>
          </cell>
          <cell r="AY20">
            <v>100</v>
          </cell>
          <cell r="AZ20">
            <v>100</v>
          </cell>
          <cell r="BA20" t="str">
            <v>J</v>
          </cell>
          <cell r="BB20">
            <v>37193</v>
          </cell>
          <cell r="BD20" t="str">
            <v xml:space="preserve"> 116</v>
          </cell>
          <cell r="BK20" t="str">
            <v>VR</v>
          </cell>
          <cell r="BL20" t="str">
            <v>35</v>
          </cell>
          <cell r="BM20" t="str">
            <v>35</v>
          </cell>
        </row>
        <row r="21">
          <cell r="B21" t="str">
            <v>B112201607000</v>
          </cell>
          <cell r="C21" t="str">
            <v>STJ</v>
          </cell>
          <cell r="D21" t="str">
            <v>07.030.97820542801.0</v>
          </cell>
          <cell r="E21">
            <v>10700</v>
          </cell>
          <cell r="F21">
            <v>36945</v>
          </cell>
          <cell r="G21">
            <v>36945</v>
          </cell>
          <cell r="H21">
            <v>40029</v>
          </cell>
          <cell r="I21" t="str">
            <v>Swap CPP Perpetuas</v>
          </cell>
          <cell r="J21" t="str">
            <v>31565000316</v>
          </cell>
          <cell r="K21" t="str">
            <v>EUR</v>
          </cell>
          <cell r="L21" t="str">
            <v>EUR</v>
          </cell>
          <cell r="M21" t="str">
            <v>ES</v>
          </cell>
          <cell r="N21" t="str">
            <v>08100019782054270179</v>
          </cell>
          <cell r="O21">
            <v>4274697.9800000004</v>
          </cell>
          <cell r="P21" t="str">
            <v>31565000316</v>
          </cell>
          <cell r="Q21" t="str">
            <v>13</v>
          </cell>
          <cell r="R21" t="str">
            <v>A</v>
          </cell>
          <cell r="S21">
            <v>1.6</v>
          </cell>
          <cell r="T21">
            <v>1.6E-2</v>
          </cell>
          <cell r="U21">
            <v>0</v>
          </cell>
          <cell r="V21">
            <v>23</v>
          </cell>
          <cell r="W21">
            <v>2</v>
          </cell>
          <cell r="X21" t="str">
            <v>S</v>
          </cell>
          <cell r="Y21">
            <v>2</v>
          </cell>
          <cell r="Z21" t="str">
            <v>C</v>
          </cell>
          <cell r="AA21">
            <v>365</v>
          </cell>
          <cell r="AB21" t="str">
            <v>P</v>
          </cell>
          <cell r="AC21">
            <v>100</v>
          </cell>
          <cell r="AD21">
            <v>100</v>
          </cell>
          <cell r="AE21" t="str">
            <v>J</v>
          </cell>
          <cell r="AG21" t="str">
            <v>EUR</v>
          </cell>
          <cell r="AH21" t="str">
            <v>EUR</v>
          </cell>
          <cell r="AI21" t="str">
            <v>ES</v>
          </cell>
          <cell r="AJ21" t="str">
            <v>08100019782054270179</v>
          </cell>
          <cell r="AK21">
            <v>4274697.9800000004</v>
          </cell>
          <cell r="AL21" t="str">
            <v>31565000316</v>
          </cell>
          <cell r="AM21" t="str">
            <v>00</v>
          </cell>
          <cell r="AN21" t="str">
            <v>A</v>
          </cell>
          <cell r="AO21">
            <v>4.5999999999999996</v>
          </cell>
          <cell r="AP21">
            <v>4.5999999999999999E-2</v>
          </cell>
          <cell r="AQ21">
            <v>0</v>
          </cell>
          <cell r="AR21">
            <v>31</v>
          </cell>
          <cell r="AS21">
            <v>7</v>
          </cell>
          <cell r="AT21" t="str">
            <v>A</v>
          </cell>
          <cell r="AU21">
            <v>1</v>
          </cell>
          <cell r="AV21" t="str">
            <v>B</v>
          </cell>
          <cell r="AW21">
            <v>360</v>
          </cell>
          <cell r="AX21" t="str">
            <v>P</v>
          </cell>
          <cell r="AY21">
            <v>100</v>
          </cell>
          <cell r="AZ21">
            <v>100</v>
          </cell>
          <cell r="BA21" t="str">
            <v>J</v>
          </cell>
          <cell r="BB21">
            <v>37193</v>
          </cell>
          <cell r="BD21" t="str">
            <v xml:space="preserve"> 219</v>
          </cell>
          <cell r="BK21" t="str">
            <v>VR</v>
          </cell>
          <cell r="BL21" t="str">
            <v>35</v>
          </cell>
          <cell r="BM21" t="str">
            <v>35</v>
          </cell>
        </row>
        <row r="22">
          <cell r="B22" t="str">
            <v>C202281125002</v>
          </cell>
          <cell r="C22" t="str">
            <v>STJ</v>
          </cell>
          <cell r="D22" t="str">
            <v>07.030.97820542801.0</v>
          </cell>
          <cell r="E22">
            <v>10700</v>
          </cell>
          <cell r="F22">
            <v>36945</v>
          </cell>
          <cell r="G22">
            <v>36945</v>
          </cell>
          <cell r="H22">
            <v>40029</v>
          </cell>
          <cell r="I22" t="str">
            <v>Swap BSP Perpetuas</v>
          </cell>
          <cell r="J22" t="str">
            <v>31565006902</v>
          </cell>
          <cell r="K22" t="str">
            <v>EUR</v>
          </cell>
          <cell r="L22" t="str">
            <v>EUR</v>
          </cell>
          <cell r="M22" t="str">
            <v>ES</v>
          </cell>
          <cell r="N22" t="str">
            <v>08100019782054270179</v>
          </cell>
          <cell r="O22">
            <v>4274697.9800000004</v>
          </cell>
          <cell r="P22" t="str">
            <v>31565006902</v>
          </cell>
          <cell r="Q22" t="str">
            <v>13</v>
          </cell>
          <cell r="R22" t="str">
            <v>A</v>
          </cell>
          <cell r="S22">
            <v>1.6</v>
          </cell>
          <cell r="T22">
            <v>1.6E-2</v>
          </cell>
          <cell r="U22">
            <v>0</v>
          </cell>
          <cell r="V22">
            <v>23</v>
          </cell>
          <cell r="W22">
            <v>2</v>
          </cell>
          <cell r="X22" t="str">
            <v>S</v>
          </cell>
          <cell r="Y22">
            <v>2</v>
          </cell>
          <cell r="Z22" t="str">
            <v>C</v>
          </cell>
          <cell r="AA22">
            <v>365</v>
          </cell>
          <cell r="AB22" t="str">
            <v>P</v>
          </cell>
          <cell r="AC22">
            <v>100</v>
          </cell>
          <cell r="AD22">
            <v>100</v>
          </cell>
          <cell r="AE22" t="str">
            <v>J</v>
          </cell>
          <cell r="AG22" t="str">
            <v>EUR</v>
          </cell>
          <cell r="AH22" t="str">
            <v>EUR</v>
          </cell>
          <cell r="AI22" t="str">
            <v>ES</v>
          </cell>
          <cell r="AJ22" t="str">
            <v>08100019782054270179</v>
          </cell>
          <cell r="AK22">
            <v>4274697.9800000004</v>
          </cell>
          <cell r="AL22" t="str">
            <v>31565006902</v>
          </cell>
          <cell r="AM22" t="str">
            <v>00</v>
          </cell>
          <cell r="AN22" t="str">
            <v>A</v>
          </cell>
          <cell r="AO22">
            <v>4.5999999999999996</v>
          </cell>
          <cell r="AP22">
            <v>4.5999999999999999E-2</v>
          </cell>
          <cell r="AQ22">
            <v>0</v>
          </cell>
          <cell r="AR22">
            <v>31</v>
          </cell>
          <cell r="AS22">
            <v>7</v>
          </cell>
          <cell r="AT22" t="str">
            <v>A</v>
          </cell>
          <cell r="AU22">
            <v>1</v>
          </cell>
          <cell r="AV22" t="str">
            <v>B</v>
          </cell>
          <cell r="AW22">
            <v>360</v>
          </cell>
          <cell r="AX22" t="str">
            <v>P</v>
          </cell>
          <cell r="AY22">
            <v>100</v>
          </cell>
          <cell r="AZ22">
            <v>100</v>
          </cell>
          <cell r="BA22" t="str">
            <v>J</v>
          </cell>
          <cell r="BB22">
            <v>37315</v>
          </cell>
          <cell r="BD22" t="str">
            <v xml:space="preserve"> 116</v>
          </cell>
          <cell r="BK22" t="str">
            <v>VR</v>
          </cell>
          <cell r="BL22" t="str">
            <v>35</v>
          </cell>
          <cell r="BM22" t="str">
            <v>35</v>
          </cell>
        </row>
        <row r="23">
          <cell r="B23" t="str">
            <v>C202281722000</v>
          </cell>
          <cell r="C23" t="str">
            <v>STJ</v>
          </cell>
          <cell r="D23" t="str">
            <v>07.030.97820554701.0</v>
          </cell>
          <cell r="E23">
            <v>10900</v>
          </cell>
          <cell r="F23">
            <v>36930</v>
          </cell>
          <cell r="G23">
            <v>36930</v>
          </cell>
          <cell r="H23">
            <v>39881</v>
          </cell>
          <cell r="I23" t="str">
            <v>swap BBVSM 6.375%</v>
          </cell>
          <cell r="J23" t="str">
            <v>913108324202</v>
          </cell>
          <cell r="K23" t="str">
            <v>EUR</v>
          </cell>
          <cell r="L23" t="str">
            <v>EUR</v>
          </cell>
          <cell r="M23" t="str">
            <v>ES</v>
          </cell>
          <cell r="N23" t="str">
            <v>08100019782055470166</v>
          </cell>
          <cell r="O23">
            <v>5100000</v>
          </cell>
          <cell r="P23" t="str">
            <v>913108324202</v>
          </cell>
          <cell r="Q23" t="str">
            <v>00</v>
          </cell>
          <cell r="R23" t="str">
            <v>A</v>
          </cell>
          <cell r="S23">
            <v>6.375</v>
          </cell>
          <cell r="T23">
            <v>6.3750000000000001E-2</v>
          </cell>
          <cell r="U23">
            <v>0</v>
          </cell>
          <cell r="V23">
            <v>25</v>
          </cell>
          <cell r="W23">
            <v>2</v>
          </cell>
          <cell r="X23" t="str">
            <v>A</v>
          </cell>
          <cell r="Y23">
            <v>1</v>
          </cell>
          <cell r="Z23" t="str">
            <v>C</v>
          </cell>
          <cell r="AA23">
            <v>365</v>
          </cell>
          <cell r="AB23" t="str">
            <v>P</v>
          </cell>
          <cell r="AC23">
            <v>100</v>
          </cell>
          <cell r="AD23">
            <v>100</v>
          </cell>
          <cell r="AE23" t="str">
            <v>J</v>
          </cell>
          <cell r="AG23" t="str">
            <v>EUR</v>
          </cell>
          <cell r="AH23" t="str">
            <v>EUR</v>
          </cell>
          <cell r="AI23" t="str">
            <v>ES</v>
          </cell>
          <cell r="AJ23" t="str">
            <v>08100019782055470166</v>
          </cell>
          <cell r="AK23">
            <v>5100000</v>
          </cell>
          <cell r="AL23" t="str">
            <v>913108324202</v>
          </cell>
          <cell r="AM23" t="str">
            <v>00</v>
          </cell>
          <cell r="AN23" t="str">
            <v>A</v>
          </cell>
          <cell r="AO23">
            <v>4.5999999999999996</v>
          </cell>
          <cell r="AP23">
            <v>4.5999999999999999E-2</v>
          </cell>
          <cell r="AQ23">
            <v>0</v>
          </cell>
          <cell r="AR23">
            <v>3</v>
          </cell>
          <cell r="AS23">
            <v>9</v>
          </cell>
          <cell r="AT23" t="str">
            <v>A</v>
          </cell>
          <cell r="AU23">
            <v>1</v>
          </cell>
          <cell r="AV23" t="str">
            <v>B</v>
          </cell>
          <cell r="AW23">
            <v>360</v>
          </cell>
          <cell r="AX23" t="str">
            <v>P</v>
          </cell>
          <cell r="AY23">
            <v>100</v>
          </cell>
          <cell r="AZ23">
            <v>100</v>
          </cell>
          <cell r="BA23" t="str">
            <v>J</v>
          </cell>
          <cell r="BB23">
            <v>37315</v>
          </cell>
          <cell r="BD23" t="str">
            <v xml:space="preserve">  50</v>
          </cell>
          <cell r="BK23" t="str">
            <v>VR</v>
          </cell>
          <cell r="BL23" t="str">
            <v>89</v>
          </cell>
          <cell r="BM23" t="str">
            <v>89</v>
          </cell>
        </row>
        <row r="24">
          <cell r="B24" t="str">
            <v>C202281853002</v>
          </cell>
          <cell r="C24" t="str">
            <v>STJ</v>
          </cell>
          <cell r="D24" t="str">
            <v>07.030.97820554701.0</v>
          </cell>
          <cell r="E24">
            <v>10900</v>
          </cell>
          <cell r="F24">
            <v>37070</v>
          </cell>
          <cell r="G24">
            <v>37070</v>
          </cell>
          <cell r="H24">
            <v>39881</v>
          </cell>
          <cell r="I24" t="str">
            <v>Swap Telstra 6.375%</v>
          </cell>
          <cell r="J24" t="str">
            <v>913131858838</v>
          </cell>
          <cell r="K24" t="str">
            <v>EUR</v>
          </cell>
          <cell r="L24" t="str">
            <v>EUR</v>
          </cell>
          <cell r="M24" t="str">
            <v>ES</v>
          </cell>
          <cell r="N24" t="str">
            <v>08100019782055470166</v>
          </cell>
          <cell r="O24">
            <v>10000000</v>
          </cell>
          <cell r="P24" t="str">
            <v>913131858838</v>
          </cell>
          <cell r="Q24" t="str">
            <v>00</v>
          </cell>
          <cell r="R24" t="str">
            <v>A</v>
          </cell>
          <cell r="S24">
            <v>6.375</v>
          </cell>
          <cell r="T24">
            <v>6.3750000000000001E-2</v>
          </cell>
          <cell r="U24">
            <v>0</v>
          </cell>
          <cell r="V24">
            <v>29</v>
          </cell>
          <cell r="W24">
            <v>6</v>
          </cell>
          <cell r="X24" t="str">
            <v>A</v>
          </cell>
          <cell r="Y24">
            <v>1</v>
          </cell>
          <cell r="Z24" t="str">
            <v>C</v>
          </cell>
          <cell r="AA24">
            <v>365</v>
          </cell>
          <cell r="AB24" t="str">
            <v>P</v>
          </cell>
          <cell r="AC24">
            <v>100</v>
          </cell>
          <cell r="AD24">
            <v>100</v>
          </cell>
          <cell r="AE24" t="str">
            <v>J</v>
          </cell>
          <cell r="AG24" t="str">
            <v>EUR</v>
          </cell>
          <cell r="AH24" t="str">
            <v>EUR</v>
          </cell>
          <cell r="AI24" t="str">
            <v>ES</v>
          </cell>
          <cell r="AJ24" t="str">
            <v>08100019782055470166</v>
          </cell>
          <cell r="AK24">
            <v>10000000</v>
          </cell>
          <cell r="AL24" t="str">
            <v>913131858838</v>
          </cell>
          <cell r="AM24" t="str">
            <v>00</v>
          </cell>
          <cell r="AN24" t="str">
            <v>A</v>
          </cell>
          <cell r="AO24">
            <v>4.5999999999999996</v>
          </cell>
          <cell r="AP24">
            <v>4.5999999999999999E-2</v>
          </cell>
          <cell r="AQ24">
            <v>0</v>
          </cell>
          <cell r="AR24">
            <v>3</v>
          </cell>
          <cell r="AS24">
            <v>9</v>
          </cell>
          <cell r="AT24" t="str">
            <v>A</v>
          </cell>
          <cell r="AU24">
            <v>1</v>
          </cell>
          <cell r="AV24" t="str">
            <v>B</v>
          </cell>
          <cell r="AW24">
            <v>360</v>
          </cell>
          <cell r="AX24" t="str">
            <v>P</v>
          </cell>
          <cell r="AY24">
            <v>100</v>
          </cell>
          <cell r="AZ24">
            <v>100</v>
          </cell>
          <cell r="BA24" t="str">
            <v>J</v>
          </cell>
          <cell r="BB24">
            <v>37315</v>
          </cell>
          <cell r="BD24" t="str">
            <v xml:space="preserve">  50</v>
          </cell>
          <cell r="BK24" t="str">
            <v>VR</v>
          </cell>
          <cell r="BL24" t="str">
            <v>89</v>
          </cell>
          <cell r="BM24" t="str">
            <v>89</v>
          </cell>
        </row>
        <row r="25">
          <cell r="B25" t="str">
            <v>D303311132001</v>
          </cell>
          <cell r="C25" t="str">
            <v>STJ</v>
          </cell>
          <cell r="D25" t="str">
            <v>07.030.97820554701.0</v>
          </cell>
          <cell r="E25">
            <v>10900</v>
          </cell>
          <cell r="F25">
            <v>37710</v>
          </cell>
          <cell r="G25">
            <v>37710</v>
          </cell>
          <cell r="H25">
            <v>39994</v>
          </cell>
          <cell r="I25" t="str">
            <v>IRS 243/2002</v>
          </cell>
          <cell r="J25" t="str">
            <v>970000000028</v>
          </cell>
          <cell r="K25" t="str">
            <v>EUR</v>
          </cell>
          <cell r="L25" t="str">
            <v>EUR</v>
          </cell>
          <cell r="M25" t="str">
            <v>LX</v>
          </cell>
          <cell r="N25" t="str">
            <v>08100019782055470166</v>
          </cell>
          <cell r="O25">
            <v>407300</v>
          </cell>
          <cell r="P25" t="str">
            <v>970000000028</v>
          </cell>
          <cell r="Q25" t="str">
            <v>00</v>
          </cell>
          <cell r="R25" t="str">
            <v>A</v>
          </cell>
          <cell r="S25">
            <v>15.553100000000001</v>
          </cell>
          <cell r="T25">
            <v>0.155531</v>
          </cell>
          <cell r="U25">
            <v>0</v>
          </cell>
          <cell r="V25">
            <v>30</v>
          </cell>
          <cell r="W25">
            <v>3</v>
          </cell>
          <cell r="X25" t="str">
            <v>T</v>
          </cell>
          <cell r="Y25">
            <v>3</v>
          </cell>
          <cell r="Z25" t="str">
            <v>C</v>
          </cell>
          <cell r="AA25">
            <v>365</v>
          </cell>
          <cell r="AB25" t="str">
            <v>P</v>
          </cell>
          <cell r="AC25">
            <v>100</v>
          </cell>
          <cell r="AD25">
            <v>100</v>
          </cell>
          <cell r="AE25" t="str">
            <v>J</v>
          </cell>
          <cell r="AG25" t="str">
            <v>EUR</v>
          </cell>
          <cell r="AH25" t="str">
            <v>EUR</v>
          </cell>
          <cell r="AI25" t="str">
            <v>LX</v>
          </cell>
          <cell r="AJ25" t="str">
            <v>08100019782055470166</v>
          </cell>
          <cell r="AK25">
            <v>407300</v>
          </cell>
          <cell r="AL25" t="str">
            <v>970000000028</v>
          </cell>
          <cell r="AM25" t="str">
            <v>00</v>
          </cell>
          <cell r="AN25" t="str">
            <v>A</v>
          </cell>
          <cell r="AO25">
            <v>15.553100000000001</v>
          </cell>
          <cell r="AP25">
            <v>0.155531</v>
          </cell>
          <cell r="AQ25">
            <v>0</v>
          </cell>
          <cell r="AR25">
            <v>30</v>
          </cell>
          <cell r="AS25">
            <v>3</v>
          </cell>
          <cell r="AT25" t="str">
            <v>T</v>
          </cell>
          <cell r="AU25">
            <v>3</v>
          </cell>
          <cell r="AV25" t="str">
            <v>C</v>
          </cell>
          <cell r="AW25">
            <v>365</v>
          </cell>
          <cell r="AX25" t="str">
            <v>P</v>
          </cell>
          <cell r="AY25">
            <v>100</v>
          </cell>
          <cell r="AZ25">
            <v>100</v>
          </cell>
          <cell r="BA25" t="str">
            <v>J</v>
          </cell>
          <cell r="BB25">
            <v>37711</v>
          </cell>
          <cell r="BD25" t="str">
            <v>6</v>
          </cell>
          <cell r="BK25" t="str">
            <v>VR</v>
          </cell>
          <cell r="BL25" t="str">
            <v>MS</v>
          </cell>
          <cell r="BM25" t="str">
            <v>MS</v>
          </cell>
        </row>
        <row r="26">
          <cell r="B26" t="str">
            <v>D303311135000</v>
          </cell>
          <cell r="C26" t="str">
            <v>STJ</v>
          </cell>
          <cell r="D26" t="str">
            <v>07.030.97820554701.0</v>
          </cell>
          <cell r="E26">
            <v>10900</v>
          </cell>
          <cell r="F26">
            <v>37710</v>
          </cell>
          <cell r="G26">
            <v>37710</v>
          </cell>
          <cell r="H26">
            <v>39994</v>
          </cell>
          <cell r="I26" t="str">
            <v>IRS 225/2002</v>
          </cell>
          <cell r="J26" t="str">
            <v>970000000029</v>
          </cell>
          <cell r="K26" t="str">
            <v>EUR</v>
          </cell>
          <cell r="L26" t="str">
            <v>EUR</v>
          </cell>
          <cell r="M26" t="str">
            <v>LX</v>
          </cell>
          <cell r="N26" t="str">
            <v>08100019782055470166</v>
          </cell>
          <cell r="O26">
            <v>100000</v>
          </cell>
          <cell r="P26" t="str">
            <v>970000000029</v>
          </cell>
          <cell r="Q26" t="str">
            <v>00</v>
          </cell>
          <cell r="R26" t="str">
            <v>A</v>
          </cell>
          <cell r="S26">
            <v>15.715299999999999</v>
          </cell>
          <cell r="T26">
            <v>0.15715299999999999</v>
          </cell>
          <cell r="U26">
            <v>0</v>
          </cell>
          <cell r="V26">
            <v>30</v>
          </cell>
          <cell r="W26">
            <v>3</v>
          </cell>
          <cell r="X26" t="str">
            <v>T</v>
          </cell>
          <cell r="Y26">
            <v>3</v>
          </cell>
          <cell r="Z26" t="str">
            <v>C</v>
          </cell>
          <cell r="AA26">
            <v>365</v>
          </cell>
          <cell r="AB26" t="str">
            <v>P</v>
          </cell>
          <cell r="AC26">
            <v>100</v>
          </cell>
          <cell r="AD26">
            <v>100</v>
          </cell>
          <cell r="AE26" t="str">
            <v>J</v>
          </cell>
          <cell r="AG26" t="str">
            <v>EUR</v>
          </cell>
          <cell r="AH26" t="str">
            <v>EUR</v>
          </cell>
          <cell r="AI26" t="str">
            <v>LX</v>
          </cell>
          <cell r="AJ26" t="str">
            <v>08100019782055470166</v>
          </cell>
          <cell r="AK26">
            <v>100000</v>
          </cell>
          <cell r="AL26" t="str">
            <v>970000000029</v>
          </cell>
          <cell r="AM26" t="str">
            <v>00</v>
          </cell>
          <cell r="AN26" t="str">
            <v>A</v>
          </cell>
          <cell r="AO26">
            <v>15.715299999999999</v>
          </cell>
          <cell r="AP26">
            <v>0.15715299999999999</v>
          </cell>
          <cell r="AQ26">
            <v>0</v>
          </cell>
          <cell r="AR26">
            <v>30</v>
          </cell>
          <cell r="AS26">
            <v>3</v>
          </cell>
          <cell r="AT26" t="str">
            <v>T</v>
          </cell>
          <cell r="AU26">
            <v>3</v>
          </cell>
          <cell r="AV26" t="str">
            <v>C</v>
          </cell>
          <cell r="AW26">
            <v>365</v>
          </cell>
          <cell r="AX26" t="str">
            <v>P</v>
          </cell>
          <cell r="AY26">
            <v>100</v>
          </cell>
          <cell r="AZ26">
            <v>100</v>
          </cell>
          <cell r="BA26" t="str">
            <v>J</v>
          </cell>
          <cell r="BB26">
            <v>37711</v>
          </cell>
          <cell r="BD26" t="str">
            <v>6</v>
          </cell>
          <cell r="BK26" t="str">
            <v>VR</v>
          </cell>
          <cell r="BL26" t="str">
            <v>MS</v>
          </cell>
          <cell r="BM26" t="str">
            <v>MS</v>
          </cell>
        </row>
        <row r="27">
          <cell r="B27" t="str">
            <v>D303311137000</v>
          </cell>
          <cell r="C27" t="str">
            <v>STJ</v>
          </cell>
          <cell r="D27" t="str">
            <v>07.030.97820554701.0</v>
          </cell>
          <cell r="E27">
            <v>10900</v>
          </cell>
          <cell r="F27">
            <v>37710</v>
          </cell>
          <cell r="G27">
            <v>37710</v>
          </cell>
          <cell r="H27">
            <v>39994</v>
          </cell>
          <cell r="I27" t="str">
            <v>IRS 201/2002</v>
          </cell>
          <cell r="J27" t="str">
            <v>970000000030</v>
          </cell>
          <cell r="K27" t="str">
            <v>EUR</v>
          </cell>
          <cell r="L27" t="str">
            <v>EUR</v>
          </cell>
          <cell r="M27" t="str">
            <v>LX</v>
          </cell>
          <cell r="N27" t="str">
            <v>08100019782055470166</v>
          </cell>
          <cell r="O27">
            <v>277000</v>
          </cell>
          <cell r="P27" t="str">
            <v>970000000030</v>
          </cell>
          <cell r="Q27" t="str">
            <v>00</v>
          </cell>
          <cell r="R27" t="str">
            <v>A</v>
          </cell>
          <cell r="S27">
            <v>15.59266</v>
          </cell>
          <cell r="T27">
            <v>0.1559266</v>
          </cell>
          <cell r="U27">
            <v>0</v>
          </cell>
          <cell r="V27">
            <v>30</v>
          </cell>
          <cell r="W27">
            <v>3</v>
          </cell>
          <cell r="X27" t="str">
            <v>T</v>
          </cell>
          <cell r="Y27">
            <v>3</v>
          </cell>
          <cell r="Z27" t="str">
            <v>C</v>
          </cell>
          <cell r="AA27">
            <v>365</v>
          </cell>
          <cell r="AB27" t="str">
            <v>P</v>
          </cell>
          <cell r="AC27">
            <v>100</v>
          </cell>
          <cell r="AD27">
            <v>100</v>
          </cell>
          <cell r="AE27" t="str">
            <v>J</v>
          </cell>
          <cell r="AG27" t="str">
            <v>EUR</v>
          </cell>
          <cell r="AH27" t="str">
            <v>EUR</v>
          </cell>
          <cell r="AI27" t="str">
            <v>LX</v>
          </cell>
          <cell r="AJ27" t="str">
            <v>08100019782055470166</v>
          </cell>
          <cell r="AK27">
            <v>277000</v>
          </cell>
          <cell r="AL27" t="str">
            <v>970000000030</v>
          </cell>
          <cell r="AM27" t="str">
            <v>00</v>
          </cell>
          <cell r="AN27" t="str">
            <v>A</v>
          </cell>
          <cell r="AO27">
            <v>15.59266</v>
          </cell>
          <cell r="AP27">
            <v>0.1559266</v>
          </cell>
          <cell r="AQ27">
            <v>0</v>
          </cell>
          <cell r="AR27">
            <v>30</v>
          </cell>
          <cell r="AS27">
            <v>3</v>
          </cell>
          <cell r="AT27" t="str">
            <v>T</v>
          </cell>
          <cell r="AU27">
            <v>3</v>
          </cell>
          <cell r="AV27" t="str">
            <v>C</v>
          </cell>
          <cell r="AW27">
            <v>365</v>
          </cell>
          <cell r="AX27" t="str">
            <v>P</v>
          </cell>
          <cell r="AY27">
            <v>100</v>
          </cell>
          <cell r="AZ27">
            <v>100</v>
          </cell>
          <cell r="BA27" t="str">
            <v>J</v>
          </cell>
          <cell r="BB27">
            <v>37711</v>
          </cell>
          <cell r="BD27" t="str">
            <v>6</v>
          </cell>
          <cell r="BK27" t="str">
            <v>VR</v>
          </cell>
          <cell r="BL27" t="str">
            <v>MS</v>
          </cell>
          <cell r="BM27" t="str">
            <v>MS</v>
          </cell>
        </row>
        <row r="28">
          <cell r="B28" t="str">
            <v>B110021818000</v>
          </cell>
          <cell r="C28" t="str">
            <v>STJ</v>
          </cell>
          <cell r="D28" t="str">
            <v>07.030.97820554701.0</v>
          </cell>
          <cell r="E28">
            <v>10900</v>
          </cell>
          <cell r="F28">
            <v>37087</v>
          </cell>
          <cell r="G28">
            <v>37087</v>
          </cell>
          <cell r="H28">
            <v>40059</v>
          </cell>
          <cell r="I28" t="str">
            <v>Swap Lloyds 5.625%</v>
          </cell>
          <cell r="J28" t="str">
            <v>913099859059</v>
          </cell>
          <cell r="K28" t="str">
            <v>EUR</v>
          </cell>
          <cell r="L28" t="str">
            <v>EUR</v>
          </cell>
          <cell r="M28" t="str">
            <v>ES</v>
          </cell>
          <cell r="N28" t="str">
            <v>08100019782055470166</v>
          </cell>
          <cell r="O28">
            <v>5000000</v>
          </cell>
          <cell r="P28" t="str">
            <v>913099859059</v>
          </cell>
          <cell r="Q28" t="str">
            <v>00</v>
          </cell>
          <cell r="R28" t="str">
            <v>A</v>
          </cell>
          <cell r="S28">
            <v>5.625</v>
          </cell>
          <cell r="T28">
            <v>5.6250000000000001E-2</v>
          </cell>
          <cell r="U28">
            <v>0</v>
          </cell>
          <cell r="V28">
            <v>15</v>
          </cell>
          <cell r="W28">
            <v>7</v>
          </cell>
          <cell r="X28" t="str">
            <v>A</v>
          </cell>
          <cell r="Y28">
            <v>1</v>
          </cell>
          <cell r="Z28" t="str">
            <v>C</v>
          </cell>
          <cell r="AA28">
            <v>365</v>
          </cell>
          <cell r="AB28" t="str">
            <v>P</v>
          </cell>
          <cell r="AC28">
            <v>100</v>
          </cell>
          <cell r="AD28">
            <v>100</v>
          </cell>
          <cell r="AE28" t="str">
            <v>J</v>
          </cell>
          <cell r="AG28" t="str">
            <v>EUR</v>
          </cell>
          <cell r="AH28" t="str">
            <v>EUR</v>
          </cell>
          <cell r="AI28" t="str">
            <v>ES</v>
          </cell>
          <cell r="AJ28" t="str">
            <v>08100019782055470166</v>
          </cell>
          <cell r="AK28">
            <v>5000000</v>
          </cell>
          <cell r="AL28" t="str">
            <v>913099859059</v>
          </cell>
          <cell r="AM28" t="str">
            <v>00</v>
          </cell>
          <cell r="AN28" t="str">
            <v>A</v>
          </cell>
          <cell r="AO28">
            <v>4.5999999999999996</v>
          </cell>
          <cell r="AP28">
            <v>4.5999999999999999E-2</v>
          </cell>
          <cell r="AQ28">
            <v>0</v>
          </cell>
          <cell r="AR28">
            <v>3</v>
          </cell>
          <cell r="AS28">
            <v>9</v>
          </cell>
          <cell r="AT28" t="str">
            <v>A</v>
          </cell>
          <cell r="AU28">
            <v>1</v>
          </cell>
          <cell r="AV28" t="str">
            <v>B</v>
          </cell>
          <cell r="AW28">
            <v>360</v>
          </cell>
          <cell r="AX28" t="str">
            <v>P</v>
          </cell>
          <cell r="AY28">
            <v>100</v>
          </cell>
          <cell r="AZ28">
            <v>100</v>
          </cell>
          <cell r="BA28" t="str">
            <v>J</v>
          </cell>
          <cell r="BB28">
            <v>37166</v>
          </cell>
          <cell r="BD28" t="str">
            <v xml:space="preserve"> 116</v>
          </cell>
          <cell r="BK28" t="str">
            <v>VR</v>
          </cell>
          <cell r="BL28" t="str">
            <v>35</v>
          </cell>
          <cell r="BM28" t="str">
            <v>35</v>
          </cell>
        </row>
        <row r="29">
          <cell r="B29" t="str">
            <v>B110021856000</v>
          </cell>
          <cell r="C29" t="str">
            <v>STJ</v>
          </cell>
          <cell r="D29" t="str">
            <v>07.030.97820554701.0</v>
          </cell>
          <cell r="E29">
            <v>10900</v>
          </cell>
          <cell r="F29">
            <v>36578</v>
          </cell>
          <cell r="G29">
            <v>36578</v>
          </cell>
          <cell r="H29">
            <v>40059</v>
          </cell>
          <cell r="I29" t="str">
            <v>Swap Socgen 7.875%</v>
          </cell>
          <cell r="J29" t="str">
            <v>91399905204</v>
          </cell>
          <cell r="K29" t="str">
            <v>EUR</v>
          </cell>
          <cell r="L29" t="str">
            <v>EUR</v>
          </cell>
          <cell r="M29" t="str">
            <v>ES</v>
          </cell>
          <cell r="N29" t="str">
            <v>08100019782055470166</v>
          </cell>
          <cell r="O29">
            <v>5100000</v>
          </cell>
          <cell r="P29" t="str">
            <v>91399905204</v>
          </cell>
          <cell r="Q29" t="str">
            <v>00</v>
          </cell>
          <cell r="R29" t="str">
            <v>A</v>
          </cell>
          <cell r="S29">
            <v>7.875</v>
          </cell>
          <cell r="T29">
            <v>7.8750000000000001E-2</v>
          </cell>
          <cell r="U29">
            <v>0</v>
          </cell>
          <cell r="V29">
            <v>22</v>
          </cell>
          <cell r="W29">
            <v>2</v>
          </cell>
          <cell r="X29" t="str">
            <v>A</v>
          </cell>
          <cell r="Y29">
            <v>1</v>
          </cell>
          <cell r="Z29" t="str">
            <v>C</v>
          </cell>
          <cell r="AA29">
            <v>365</v>
          </cell>
          <cell r="AB29" t="str">
            <v>P</v>
          </cell>
          <cell r="AC29">
            <v>100</v>
          </cell>
          <cell r="AD29">
            <v>100</v>
          </cell>
          <cell r="AE29" t="str">
            <v>J</v>
          </cell>
          <cell r="AG29" t="str">
            <v>EUR</v>
          </cell>
          <cell r="AH29" t="str">
            <v>EUR</v>
          </cell>
          <cell r="AI29" t="str">
            <v>ES</v>
          </cell>
          <cell r="AJ29" t="str">
            <v>08100019782055470166</v>
          </cell>
          <cell r="AK29">
            <v>5100000</v>
          </cell>
          <cell r="AL29" t="str">
            <v>91399905204</v>
          </cell>
          <cell r="AM29" t="str">
            <v>00</v>
          </cell>
          <cell r="AN29" t="str">
            <v>A</v>
          </cell>
          <cell r="AO29">
            <v>4.5999999999999996</v>
          </cell>
          <cell r="AP29">
            <v>4.5999999999999999E-2</v>
          </cell>
          <cell r="AQ29">
            <v>0</v>
          </cell>
          <cell r="AR29">
            <v>22</v>
          </cell>
          <cell r="AS29">
            <v>2</v>
          </cell>
          <cell r="AT29" t="str">
            <v>A</v>
          </cell>
          <cell r="AU29">
            <v>1</v>
          </cell>
          <cell r="AV29" t="str">
            <v>B</v>
          </cell>
          <cell r="AW29">
            <v>360</v>
          </cell>
          <cell r="AX29" t="str">
            <v>P</v>
          </cell>
          <cell r="AY29">
            <v>100</v>
          </cell>
          <cell r="AZ29">
            <v>100</v>
          </cell>
          <cell r="BA29" t="str">
            <v>J</v>
          </cell>
          <cell r="BB29">
            <v>37166</v>
          </cell>
          <cell r="BD29" t="str">
            <v xml:space="preserve"> 116</v>
          </cell>
          <cell r="BK29" t="str">
            <v>VR</v>
          </cell>
          <cell r="BL29" t="str">
            <v>35</v>
          </cell>
          <cell r="BM29" t="str">
            <v>35</v>
          </cell>
        </row>
        <row r="30">
          <cell r="B30" t="str">
            <v>B110031149000</v>
          </cell>
          <cell r="C30" t="str">
            <v>STJ</v>
          </cell>
          <cell r="D30" t="str">
            <v>07.030.97820554701.0</v>
          </cell>
          <cell r="E30">
            <v>10900</v>
          </cell>
          <cell r="F30">
            <v>36840</v>
          </cell>
          <cell r="G30">
            <v>36840</v>
          </cell>
          <cell r="H30">
            <v>40059</v>
          </cell>
          <cell r="I30" t="str">
            <v>Swap IBSANP 8.126%</v>
          </cell>
          <cell r="J30" t="str">
            <v>91399994408</v>
          </cell>
          <cell r="K30" t="str">
            <v>EUR</v>
          </cell>
          <cell r="L30" t="str">
            <v>EUR</v>
          </cell>
          <cell r="M30" t="str">
            <v>ES</v>
          </cell>
          <cell r="N30" t="str">
            <v>08100019782055470166</v>
          </cell>
          <cell r="O30">
            <v>10000000</v>
          </cell>
          <cell r="P30" t="str">
            <v>91399994408</v>
          </cell>
          <cell r="Q30" t="str">
            <v>00</v>
          </cell>
          <cell r="R30" t="str">
            <v>A</v>
          </cell>
          <cell r="S30">
            <v>8.1259999999999994</v>
          </cell>
          <cell r="T30">
            <v>8.1259999999999999E-2</v>
          </cell>
          <cell r="U30">
            <v>0</v>
          </cell>
          <cell r="V30">
            <v>10</v>
          </cell>
          <cell r="W30">
            <v>11</v>
          </cell>
          <cell r="X30" t="str">
            <v>A</v>
          </cell>
          <cell r="Y30">
            <v>1</v>
          </cell>
          <cell r="Z30" t="str">
            <v>C</v>
          </cell>
          <cell r="AA30">
            <v>365</v>
          </cell>
          <cell r="AB30" t="str">
            <v>P</v>
          </cell>
          <cell r="AC30">
            <v>100</v>
          </cell>
          <cell r="AD30">
            <v>100</v>
          </cell>
          <cell r="AE30" t="str">
            <v>J</v>
          </cell>
          <cell r="AG30" t="str">
            <v>EUR</v>
          </cell>
          <cell r="AH30" t="str">
            <v>EUR</v>
          </cell>
          <cell r="AI30" t="str">
            <v>ES</v>
          </cell>
          <cell r="AJ30" t="str">
            <v>08100019782055470166</v>
          </cell>
          <cell r="AK30">
            <v>10000000</v>
          </cell>
          <cell r="AL30" t="str">
            <v>91399994408</v>
          </cell>
          <cell r="AM30" t="str">
            <v>00</v>
          </cell>
          <cell r="AN30" t="str">
            <v>A</v>
          </cell>
          <cell r="AO30">
            <v>4.5999999999999996</v>
          </cell>
          <cell r="AP30">
            <v>4.5999999999999999E-2</v>
          </cell>
          <cell r="AQ30">
            <v>0</v>
          </cell>
          <cell r="AR30">
            <v>3</v>
          </cell>
          <cell r="AS30">
            <v>9</v>
          </cell>
          <cell r="AT30" t="str">
            <v>A</v>
          </cell>
          <cell r="AU30">
            <v>1</v>
          </cell>
          <cell r="AV30" t="str">
            <v>B</v>
          </cell>
          <cell r="AW30">
            <v>360</v>
          </cell>
          <cell r="AX30" t="str">
            <v>P</v>
          </cell>
          <cell r="AY30">
            <v>100</v>
          </cell>
          <cell r="AZ30">
            <v>100</v>
          </cell>
          <cell r="BA30" t="str">
            <v>J</v>
          </cell>
          <cell r="BB30">
            <v>37167</v>
          </cell>
          <cell r="BD30" t="str">
            <v xml:space="preserve"> 116</v>
          </cell>
          <cell r="BK30" t="str">
            <v>VR</v>
          </cell>
          <cell r="BL30" t="str">
            <v>35</v>
          </cell>
          <cell r="BM30" t="str">
            <v>35</v>
          </cell>
        </row>
        <row r="31">
          <cell r="B31" t="str">
            <v>B110301749000</v>
          </cell>
          <cell r="C31" t="str">
            <v>STJ</v>
          </cell>
          <cell r="D31" t="str">
            <v>07.030.97820554701.0</v>
          </cell>
          <cell r="E31">
            <v>10900</v>
          </cell>
          <cell r="F31">
            <v>36875</v>
          </cell>
          <cell r="G31">
            <v>36875</v>
          </cell>
          <cell r="H31">
            <v>40059</v>
          </cell>
          <cell r="I31" t="str">
            <v>Swap Barclays 7.5%</v>
          </cell>
          <cell r="J31" t="str">
            <v>91365009806</v>
          </cell>
          <cell r="K31" t="str">
            <v>EUR</v>
          </cell>
          <cell r="L31" t="str">
            <v>EUR</v>
          </cell>
          <cell r="M31" t="str">
            <v>ES</v>
          </cell>
          <cell r="N31" t="str">
            <v>08100019782055470166</v>
          </cell>
          <cell r="O31">
            <v>10000000</v>
          </cell>
          <cell r="P31" t="str">
            <v>91365009806</v>
          </cell>
          <cell r="Q31" t="str">
            <v>00</v>
          </cell>
          <cell r="R31" t="str">
            <v>A</v>
          </cell>
          <cell r="S31">
            <v>7.5</v>
          </cell>
          <cell r="T31">
            <v>7.4999999999999997E-2</v>
          </cell>
          <cell r="U31">
            <v>0</v>
          </cell>
          <cell r="V31">
            <v>15</v>
          </cell>
          <cell r="W31">
            <v>12</v>
          </cell>
          <cell r="X31" t="str">
            <v>A</v>
          </cell>
          <cell r="Y31">
            <v>1</v>
          </cell>
          <cell r="Z31" t="str">
            <v>B</v>
          </cell>
          <cell r="AA31">
            <v>360</v>
          </cell>
          <cell r="AB31" t="str">
            <v>P</v>
          </cell>
          <cell r="AC31">
            <v>100</v>
          </cell>
          <cell r="AD31">
            <v>100</v>
          </cell>
          <cell r="AE31" t="str">
            <v>J</v>
          </cell>
          <cell r="AG31" t="str">
            <v>EUR</v>
          </cell>
          <cell r="AH31" t="str">
            <v>EUR</v>
          </cell>
          <cell r="AI31" t="str">
            <v>ES</v>
          </cell>
          <cell r="AJ31" t="str">
            <v>08100019782055470166</v>
          </cell>
          <cell r="AK31">
            <v>10000000</v>
          </cell>
          <cell r="AL31" t="str">
            <v>91365009806</v>
          </cell>
          <cell r="AM31" t="str">
            <v>00</v>
          </cell>
          <cell r="AN31" t="str">
            <v>A</v>
          </cell>
          <cell r="AO31">
            <v>4.5999999999999996</v>
          </cell>
          <cell r="AP31">
            <v>4.5999999999999999E-2</v>
          </cell>
          <cell r="AQ31">
            <v>0</v>
          </cell>
          <cell r="AR31">
            <v>3</v>
          </cell>
          <cell r="AS31">
            <v>9</v>
          </cell>
          <cell r="AT31" t="str">
            <v>A</v>
          </cell>
          <cell r="AU31">
            <v>1</v>
          </cell>
          <cell r="AV31" t="str">
            <v>B</v>
          </cell>
          <cell r="AW31">
            <v>360</v>
          </cell>
          <cell r="AX31" t="str">
            <v>P</v>
          </cell>
          <cell r="AY31">
            <v>100</v>
          </cell>
          <cell r="AZ31">
            <v>100</v>
          </cell>
          <cell r="BA31" t="str">
            <v>J</v>
          </cell>
          <cell r="BB31">
            <v>37194</v>
          </cell>
          <cell r="BD31" t="str">
            <v xml:space="preserve"> 116</v>
          </cell>
          <cell r="BK31" t="str">
            <v>VR</v>
          </cell>
          <cell r="BL31" t="str">
            <v>35</v>
          </cell>
          <cell r="BM31" t="str">
            <v>35</v>
          </cell>
        </row>
        <row r="32">
          <cell r="B32" t="str">
            <v>C201291742000</v>
          </cell>
          <cell r="C32" t="str">
            <v>STJ</v>
          </cell>
          <cell r="D32" t="str">
            <v>07.030.97820554701.0</v>
          </cell>
          <cell r="E32">
            <v>10900</v>
          </cell>
          <cell r="F32">
            <v>37083</v>
          </cell>
          <cell r="G32">
            <v>37083</v>
          </cell>
          <cell r="H32">
            <v>40059</v>
          </cell>
          <cell r="I32" t="str">
            <v>Swap Deut telekom</v>
          </cell>
          <cell r="J32" t="str">
            <v>913132407957</v>
          </cell>
          <cell r="K32" t="str">
            <v>EUR</v>
          </cell>
          <cell r="L32" t="str">
            <v>EUR</v>
          </cell>
          <cell r="M32" t="str">
            <v>ES</v>
          </cell>
          <cell r="N32" t="str">
            <v>08100019782055470166</v>
          </cell>
          <cell r="O32">
            <v>10000000</v>
          </cell>
          <cell r="P32" t="str">
            <v>913132407957</v>
          </cell>
          <cell r="Q32" t="str">
            <v>00</v>
          </cell>
          <cell r="R32" t="str">
            <v>A</v>
          </cell>
          <cell r="S32">
            <v>6.625</v>
          </cell>
          <cell r="T32">
            <v>6.6250000000000003E-2</v>
          </cell>
          <cell r="U32">
            <v>0</v>
          </cell>
          <cell r="V32">
            <v>11</v>
          </cell>
          <cell r="W32">
            <v>7</v>
          </cell>
          <cell r="X32" t="str">
            <v>A</v>
          </cell>
          <cell r="Y32">
            <v>1</v>
          </cell>
          <cell r="Z32" t="str">
            <v>C</v>
          </cell>
          <cell r="AA32">
            <v>365</v>
          </cell>
          <cell r="AB32" t="str">
            <v>P</v>
          </cell>
          <cell r="AC32">
            <v>100</v>
          </cell>
          <cell r="AD32">
            <v>100</v>
          </cell>
          <cell r="AE32" t="str">
            <v>J</v>
          </cell>
          <cell r="AG32" t="str">
            <v>EUR</v>
          </cell>
          <cell r="AH32" t="str">
            <v>EUR</v>
          </cell>
          <cell r="AI32" t="str">
            <v>ES</v>
          </cell>
          <cell r="AJ32" t="str">
            <v>08100019782055470166</v>
          </cell>
          <cell r="AK32">
            <v>10000000</v>
          </cell>
          <cell r="AL32" t="str">
            <v>913132407957</v>
          </cell>
          <cell r="AM32" t="str">
            <v>00</v>
          </cell>
          <cell r="AN32" t="str">
            <v>A</v>
          </cell>
          <cell r="AO32">
            <v>4.5999999999999996</v>
          </cell>
          <cell r="AP32">
            <v>4.5999999999999999E-2</v>
          </cell>
          <cell r="AQ32">
            <v>0</v>
          </cell>
          <cell r="AR32">
            <v>3</v>
          </cell>
          <cell r="AS32">
            <v>9</v>
          </cell>
          <cell r="AT32" t="str">
            <v>A</v>
          </cell>
          <cell r="AU32">
            <v>1</v>
          </cell>
          <cell r="AV32" t="str">
            <v>B</v>
          </cell>
          <cell r="AW32">
            <v>360</v>
          </cell>
          <cell r="AX32" t="str">
            <v>P</v>
          </cell>
          <cell r="AY32">
            <v>100</v>
          </cell>
          <cell r="AZ32">
            <v>100</v>
          </cell>
          <cell r="BA32" t="str">
            <v>J</v>
          </cell>
          <cell r="BB32">
            <v>37285</v>
          </cell>
          <cell r="BD32" t="str">
            <v xml:space="preserve"> 116</v>
          </cell>
          <cell r="BK32" t="str">
            <v>VR</v>
          </cell>
          <cell r="BL32" t="str">
            <v>35</v>
          </cell>
          <cell r="BM32" t="str">
            <v>35</v>
          </cell>
        </row>
        <row r="33">
          <cell r="B33" t="str">
            <v>C202281634000</v>
          </cell>
          <cell r="C33" t="str">
            <v>STJ</v>
          </cell>
          <cell r="D33" t="str">
            <v>07.030.97820554701.0</v>
          </cell>
          <cell r="E33">
            <v>10900</v>
          </cell>
          <cell r="F33">
            <v>36989</v>
          </cell>
          <cell r="G33">
            <v>36989</v>
          </cell>
          <cell r="H33">
            <v>40059</v>
          </cell>
          <cell r="I33" t="str">
            <v>Swap PT 4.625%</v>
          </cell>
          <cell r="J33" t="str">
            <v>31564004002</v>
          </cell>
          <cell r="K33" t="str">
            <v>EUR</v>
          </cell>
          <cell r="L33" t="str">
            <v>EUR</v>
          </cell>
          <cell r="M33" t="str">
            <v>ES</v>
          </cell>
          <cell r="N33" t="str">
            <v>08100019782055470166</v>
          </cell>
          <cell r="O33">
            <v>5000000</v>
          </cell>
          <cell r="P33" t="str">
            <v>31564004002</v>
          </cell>
          <cell r="Q33" t="str">
            <v>00</v>
          </cell>
          <cell r="R33" t="str">
            <v>A</v>
          </cell>
          <cell r="S33">
            <v>4.625</v>
          </cell>
          <cell r="T33">
            <v>4.6249999999999999E-2</v>
          </cell>
          <cell r="U33">
            <v>0</v>
          </cell>
          <cell r="V33">
            <v>7</v>
          </cell>
          <cell r="W33">
            <v>4</v>
          </cell>
          <cell r="X33" t="str">
            <v>A</v>
          </cell>
          <cell r="Y33">
            <v>1</v>
          </cell>
          <cell r="Z33" t="str">
            <v>C</v>
          </cell>
          <cell r="AA33">
            <v>365</v>
          </cell>
          <cell r="AB33" t="str">
            <v>P</v>
          </cell>
          <cell r="AC33">
            <v>100</v>
          </cell>
          <cell r="AD33">
            <v>100</v>
          </cell>
          <cell r="AE33" t="str">
            <v>J</v>
          </cell>
          <cell r="AG33" t="str">
            <v>EUR</v>
          </cell>
          <cell r="AH33" t="str">
            <v>EUR</v>
          </cell>
          <cell r="AI33" t="str">
            <v>ES</v>
          </cell>
          <cell r="AJ33" t="str">
            <v>08100019782055470166</v>
          </cell>
          <cell r="AK33">
            <v>5000000</v>
          </cell>
          <cell r="AL33" t="str">
            <v>31564004002</v>
          </cell>
          <cell r="AM33" t="str">
            <v>00</v>
          </cell>
          <cell r="AN33" t="str">
            <v>A</v>
          </cell>
          <cell r="AO33">
            <v>4.5999999999999996</v>
          </cell>
          <cell r="AP33">
            <v>4.5999999999999999E-2</v>
          </cell>
          <cell r="AQ33">
            <v>0</v>
          </cell>
          <cell r="AR33">
            <v>3</v>
          </cell>
          <cell r="AS33">
            <v>9</v>
          </cell>
          <cell r="AT33" t="str">
            <v>A</v>
          </cell>
          <cell r="AU33">
            <v>1</v>
          </cell>
          <cell r="AV33" t="str">
            <v>B</v>
          </cell>
          <cell r="AW33">
            <v>360</v>
          </cell>
          <cell r="AX33" t="str">
            <v>P</v>
          </cell>
          <cell r="AY33">
            <v>100</v>
          </cell>
          <cell r="AZ33">
            <v>100</v>
          </cell>
          <cell r="BA33" t="str">
            <v>J</v>
          </cell>
          <cell r="BB33">
            <v>37315</v>
          </cell>
          <cell r="BD33" t="str">
            <v xml:space="preserve">  50</v>
          </cell>
          <cell r="BK33" t="str">
            <v>VR</v>
          </cell>
          <cell r="BL33" t="str">
            <v>89</v>
          </cell>
          <cell r="BM33" t="str">
            <v>89</v>
          </cell>
        </row>
        <row r="34">
          <cell r="B34" t="str">
            <v>C202281825000</v>
          </cell>
          <cell r="C34" t="str">
            <v>STJ</v>
          </cell>
          <cell r="D34" t="str">
            <v>07.030.97820554701.0</v>
          </cell>
          <cell r="E34">
            <v>10900</v>
          </cell>
          <cell r="F34">
            <v>37137</v>
          </cell>
          <cell r="G34">
            <v>37137</v>
          </cell>
          <cell r="H34">
            <v>40059</v>
          </cell>
          <cell r="I34" t="str">
            <v>Swap Suez 5.5%</v>
          </cell>
          <cell r="J34" t="str">
            <v>913000488207</v>
          </cell>
          <cell r="K34" t="str">
            <v>EUR</v>
          </cell>
          <cell r="L34" t="str">
            <v>EUR</v>
          </cell>
          <cell r="M34" t="str">
            <v>ES</v>
          </cell>
          <cell r="N34" t="str">
            <v>08100019782055470166</v>
          </cell>
          <cell r="O34">
            <v>10000000</v>
          </cell>
          <cell r="P34" t="str">
            <v>913000488207</v>
          </cell>
          <cell r="Q34" t="str">
            <v>00</v>
          </cell>
          <cell r="R34" t="str">
            <v>A</v>
          </cell>
          <cell r="S34">
            <v>5.5</v>
          </cell>
          <cell r="T34">
            <v>5.5E-2</v>
          </cell>
          <cell r="U34">
            <v>0</v>
          </cell>
          <cell r="V34">
            <v>20</v>
          </cell>
          <cell r="W34">
            <v>2</v>
          </cell>
          <cell r="X34" t="str">
            <v>A</v>
          </cell>
          <cell r="Y34">
            <v>1</v>
          </cell>
          <cell r="Z34" t="str">
            <v>C</v>
          </cell>
          <cell r="AA34">
            <v>365</v>
          </cell>
          <cell r="AB34" t="str">
            <v>P</v>
          </cell>
          <cell r="AC34">
            <v>100</v>
          </cell>
          <cell r="AD34">
            <v>100</v>
          </cell>
          <cell r="AE34" t="str">
            <v>J</v>
          </cell>
          <cell r="AG34" t="str">
            <v>EUR</v>
          </cell>
          <cell r="AH34" t="str">
            <v>EUR</v>
          </cell>
          <cell r="AI34" t="str">
            <v>ES</v>
          </cell>
          <cell r="AJ34" t="str">
            <v>08100019782055470166</v>
          </cell>
          <cell r="AK34">
            <v>10000000</v>
          </cell>
          <cell r="AL34" t="str">
            <v>913000488207</v>
          </cell>
          <cell r="AM34" t="str">
            <v>00</v>
          </cell>
          <cell r="AN34" t="str">
            <v>A</v>
          </cell>
          <cell r="AO34">
            <v>4.5999999999999996</v>
          </cell>
          <cell r="AP34">
            <v>4.5999999999999999E-2</v>
          </cell>
          <cell r="AQ34">
            <v>0</v>
          </cell>
          <cell r="AR34">
            <v>3</v>
          </cell>
          <cell r="AS34">
            <v>9</v>
          </cell>
          <cell r="AT34" t="str">
            <v>A</v>
          </cell>
          <cell r="AU34">
            <v>1</v>
          </cell>
          <cell r="AV34" t="str">
            <v>B</v>
          </cell>
          <cell r="AW34">
            <v>360</v>
          </cell>
          <cell r="AX34" t="str">
            <v>P</v>
          </cell>
          <cell r="AY34">
            <v>100</v>
          </cell>
          <cell r="AZ34">
            <v>100</v>
          </cell>
          <cell r="BA34" t="str">
            <v>J</v>
          </cell>
          <cell r="BB34">
            <v>37315</v>
          </cell>
          <cell r="BD34" t="str">
            <v xml:space="preserve">  50</v>
          </cell>
          <cell r="BK34" t="str">
            <v>VR</v>
          </cell>
          <cell r="BL34" t="str">
            <v>89</v>
          </cell>
          <cell r="BM34" t="str">
            <v>89</v>
          </cell>
        </row>
        <row r="35">
          <cell r="B35" t="str">
            <v>D302181418000</v>
          </cell>
          <cell r="C35" t="str">
            <v>STJ</v>
          </cell>
          <cell r="D35" t="str">
            <v>07.030.97820554701.0</v>
          </cell>
          <cell r="E35">
            <v>10900</v>
          </cell>
          <cell r="F35">
            <v>37620</v>
          </cell>
          <cell r="G35">
            <v>37620</v>
          </cell>
          <cell r="H35">
            <v>40086</v>
          </cell>
          <cell r="I35" t="str">
            <v>IRS 234/2002</v>
          </cell>
          <cell r="J35" t="str">
            <v>970000000027</v>
          </cell>
          <cell r="K35" t="str">
            <v>EUR</v>
          </cell>
          <cell r="L35" t="str">
            <v>EUR</v>
          </cell>
          <cell r="M35" t="str">
            <v>LX</v>
          </cell>
          <cell r="N35" t="str">
            <v>08100019782055470166</v>
          </cell>
          <cell r="O35">
            <v>269200</v>
          </cell>
          <cell r="P35" t="str">
            <v>970000000027</v>
          </cell>
          <cell r="Q35" t="str">
            <v>00</v>
          </cell>
          <cell r="R35" t="str">
            <v>A</v>
          </cell>
          <cell r="S35">
            <v>15.592499999999999</v>
          </cell>
          <cell r="T35">
            <v>0.15592499999999998</v>
          </cell>
          <cell r="U35">
            <v>0</v>
          </cell>
          <cell r="V35">
            <v>30</v>
          </cell>
          <cell r="W35">
            <v>3</v>
          </cell>
          <cell r="X35" t="str">
            <v>T</v>
          </cell>
          <cell r="Y35">
            <v>3</v>
          </cell>
          <cell r="Z35" t="str">
            <v>C</v>
          </cell>
          <cell r="AA35">
            <v>365</v>
          </cell>
          <cell r="AB35" t="str">
            <v>P</v>
          </cell>
          <cell r="AC35">
            <v>100</v>
          </cell>
          <cell r="AD35">
            <v>100</v>
          </cell>
          <cell r="AE35" t="str">
            <v>J</v>
          </cell>
          <cell r="AG35" t="str">
            <v>EUR</v>
          </cell>
          <cell r="AH35" t="str">
            <v>EUR</v>
          </cell>
          <cell r="AI35" t="str">
            <v>LX</v>
          </cell>
          <cell r="AJ35" t="str">
            <v>08100019782055470166</v>
          </cell>
          <cell r="AK35">
            <v>269200</v>
          </cell>
          <cell r="AM35" t="str">
            <v>00</v>
          </cell>
          <cell r="AN35" t="str">
            <v>A</v>
          </cell>
          <cell r="AO35">
            <v>0</v>
          </cell>
          <cell r="AP35">
            <v>0</v>
          </cell>
          <cell r="AQ35">
            <v>0</v>
          </cell>
          <cell r="AR35">
            <v>0</v>
          </cell>
          <cell r="AS35">
            <v>0</v>
          </cell>
          <cell r="AT35" t="str">
            <v>U</v>
          </cell>
          <cell r="AV35" t="str">
            <v>C</v>
          </cell>
          <cell r="AW35">
            <v>365</v>
          </cell>
          <cell r="AX35" t="str">
            <v>P</v>
          </cell>
          <cell r="AY35">
            <v>100</v>
          </cell>
          <cell r="AZ35">
            <v>100</v>
          </cell>
          <cell r="BA35" t="str">
            <v>J</v>
          </cell>
          <cell r="BB35">
            <v>37670</v>
          </cell>
          <cell r="BD35" t="str">
            <v>6</v>
          </cell>
          <cell r="BK35" t="str">
            <v>VR</v>
          </cell>
          <cell r="BL35" t="str">
            <v>MS</v>
          </cell>
          <cell r="BM35" t="str">
            <v>MS</v>
          </cell>
        </row>
        <row r="36">
          <cell r="B36" t="str">
            <v>D303311154000</v>
          </cell>
          <cell r="C36" t="str">
            <v>STJ</v>
          </cell>
          <cell r="D36" t="str">
            <v>07.030.97820572701.9</v>
          </cell>
          <cell r="E36">
            <v>11000</v>
          </cell>
          <cell r="F36">
            <v>37710</v>
          </cell>
          <cell r="G36">
            <v>37710</v>
          </cell>
          <cell r="H36">
            <v>39994</v>
          </cell>
          <cell r="I36" t="str">
            <v>IRS 102/2002</v>
          </cell>
          <cell r="J36" t="str">
            <v>970000000021</v>
          </cell>
          <cell r="K36" t="str">
            <v>EUR</v>
          </cell>
          <cell r="L36" t="str">
            <v>EUR</v>
          </cell>
          <cell r="M36" t="str">
            <v>LX</v>
          </cell>
          <cell r="N36" t="str">
            <v>08100019782057270195</v>
          </cell>
          <cell r="O36">
            <v>1620000</v>
          </cell>
          <cell r="P36" t="str">
            <v>970000000021</v>
          </cell>
          <cell r="Q36" t="str">
            <v>00</v>
          </cell>
          <cell r="R36" t="str">
            <v>A</v>
          </cell>
          <cell r="S36">
            <v>15.571339999999999</v>
          </cell>
          <cell r="T36">
            <v>0.1557134</v>
          </cell>
          <cell r="U36">
            <v>0</v>
          </cell>
          <cell r="V36">
            <v>30</v>
          </cell>
          <cell r="W36">
            <v>3</v>
          </cell>
          <cell r="X36" t="str">
            <v>T</v>
          </cell>
          <cell r="Y36">
            <v>3</v>
          </cell>
          <cell r="Z36" t="str">
            <v>C</v>
          </cell>
          <cell r="AA36">
            <v>365</v>
          </cell>
          <cell r="AB36" t="str">
            <v>P</v>
          </cell>
          <cell r="AC36">
            <v>100</v>
          </cell>
          <cell r="AD36">
            <v>100</v>
          </cell>
          <cell r="AE36" t="str">
            <v>J</v>
          </cell>
          <cell r="AG36" t="str">
            <v>EUR</v>
          </cell>
          <cell r="AH36" t="str">
            <v>EUR</v>
          </cell>
          <cell r="AI36" t="str">
            <v>LX</v>
          </cell>
          <cell r="AJ36" t="str">
            <v>08100019782057270195</v>
          </cell>
          <cell r="AK36">
            <v>1620000</v>
          </cell>
          <cell r="AL36" t="str">
            <v>970000000021</v>
          </cell>
          <cell r="AM36" t="str">
            <v>00</v>
          </cell>
          <cell r="AN36" t="str">
            <v>A</v>
          </cell>
          <cell r="AO36">
            <v>15.571339999999999</v>
          </cell>
          <cell r="AP36">
            <v>0.1557134</v>
          </cell>
          <cell r="AQ36">
            <v>0</v>
          </cell>
          <cell r="AR36">
            <v>30</v>
          </cell>
          <cell r="AS36">
            <v>3</v>
          </cell>
          <cell r="AT36" t="str">
            <v>T</v>
          </cell>
          <cell r="AU36">
            <v>3</v>
          </cell>
          <cell r="AV36" t="str">
            <v>C</v>
          </cell>
          <cell r="AW36">
            <v>365</v>
          </cell>
          <cell r="AX36" t="str">
            <v>P</v>
          </cell>
          <cell r="AY36">
            <v>100</v>
          </cell>
          <cell r="AZ36">
            <v>100</v>
          </cell>
          <cell r="BA36" t="str">
            <v>J</v>
          </cell>
          <cell r="BB36">
            <v>37711</v>
          </cell>
          <cell r="BD36" t="str">
            <v>6</v>
          </cell>
          <cell r="BK36" t="str">
            <v>VR</v>
          </cell>
          <cell r="BL36" t="str">
            <v>MS</v>
          </cell>
          <cell r="BM36" t="str">
            <v>MS</v>
          </cell>
        </row>
        <row r="37">
          <cell r="B37" t="str">
            <v>D303311157000</v>
          </cell>
          <cell r="C37" t="str">
            <v>STJ</v>
          </cell>
          <cell r="D37" t="str">
            <v>07.030.97820572701.9</v>
          </cell>
          <cell r="E37">
            <v>11000</v>
          </cell>
          <cell r="F37">
            <v>37710</v>
          </cell>
          <cell r="G37">
            <v>37710</v>
          </cell>
          <cell r="H37">
            <v>39994</v>
          </cell>
          <cell r="I37" t="str">
            <v>IRS 246/2002</v>
          </cell>
          <cell r="J37" t="str">
            <v>970000000022</v>
          </cell>
          <cell r="K37" t="str">
            <v>EUR</v>
          </cell>
          <cell r="L37" t="str">
            <v>EUR</v>
          </cell>
          <cell r="M37" t="str">
            <v>LX</v>
          </cell>
          <cell r="N37" t="str">
            <v>08100019782057270195</v>
          </cell>
          <cell r="O37">
            <v>357300</v>
          </cell>
          <cell r="P37" t="str">
            <v>970000000022</v>
          </cell>
          <cell r="Q37" t="str">
            <v>00</v>
          </cell>
          <cell r="R37" t="str">
            <v>A</v>
          </cell>
          <cell r="S37">
            <v>15.57864</v>
          </cell>
          <cell r="T37">
            <v>0.15578639999999999</v>
          </cell>
          <cell r="U37">
            <v>0</v>
          </cell>
          <cell r="V37">
            <v>30</v>
          </cell>
          <cell r="W37">
            <v>3</v>
          </cell>
          <cell r="X37" t="str">
            <v>T</v>
          </cell>
          <cell r="Y37">
            <v>3</v>
          </cell>
          <cell r="Z37" t="str">
            <v>C</v>
          </cell>
          <cell r="AA37">
            <v>365</v>
          </cell>
          <cell r="AB37" t="str">
            <v>P</v>
          </cell>
          <cell r="AC37">
            <v>100</v>
          </cell>
          <cell r="AD37">
            <v>100</v>
          </cell>
          <cell r="AE37" t="str">
            <v>J</v>
          </cell>
          <cell r="AG37" t="str">
            <v>EUR</v>
          </cell>
          <cell r="AH37" t="str">
            <v>EUR</v>
          </cell>
          <cell r="AI37" t="str">
            <v>LX</v>
          </cell>
          <cell r="AJ37" t="str">
            <v>08100019782057270195</v>
          </cell>
          <cell r="AK37">
            <v>357300</v>
          </cell>
          <cell r="AL37" t="str">
            <v>970000000022</v>
          </cell>
          <cell r="AM37" t="str">
            <v>00</v>
          </cell>
          <cell r="AN37" t="str">
            <v>A</v>
          </cell>
          <cell r="AO37">
            <v>15.57864</v>
          </cell>
          <cell r="AP37">
            <v>0.15578639999999999</v>
          </cell>
          <cell r="AQ37">
            <v>0</v>
          </cell>
          <cell r="AR37">
            <v>30</v>
          </cell>
          <cell r="AS37">
            <v>3</v>
          </cell>
          <cell r="AT37" t="str">
            <v>T</v>
          </cell>
          <cell r="AU37">
            <v>3</v>
          </cell>
          <cell r="AV37" t="str">
            <v>C</v>
          </cell>
          <cell r="AW37">
            <v>365</v>
          </cell>
          <cell r="AX37" t="str">
            <v>P</v>
          </cell>
          <cell r="AY37">
            <v>100</v>
          </cell>
          <cell r="AZ37">
            <v>100</v>
          </cell>
          <cell r="BA37" t="str">
            <v>J</v>
          </cell>
          <cell r="BB37">
            <v>37711</v>
          </cell>
          <cell r="BD37" t="str">
            <v>6</v>
          </cell>
          <cell r="BK37" t="str">
            <v>VR</v>
          </cell>
          <cell r="BL37" t="str">
            <v>MS</v>
          </cell>
          <cell r="BM37" t="str">
            <v>MS</v>
          </cell>
        </row>
        <row r="38">
          <cell r="B38" t="str">
            <v>D303311158000</v>
          </cell>
          <cell r="C38" t="str">
            <v>STJ</v>
          </cell>
          <cell r="D38" t="str">
            <v>07.030.97820572701.9</v>
          </cell>
          <cell r="E38">
            <v>11000</v>
          </cell>
          <cell r="F38">
            <v>37710</v>
          </cell>
          <cell r="G38">
            <v>37710</v>
          </cell>
          <cell r="H38">
            <v>39994</v>
          </cell>
          <cell r="I38" t="str">
            <v>IRS 223/2002</v>
          </cell>
          <cell r="J38" t="str">
            <v>970000000023</v>
          </cell>
          <cell r="K38" t="str">
            <v>EUR</v>
          </cell>
          <cell r="L38" t="str">
            <v>EUR</v>
          </cell>
          <cell r="M38" t="str">
            <v>LX</v>
          </cell>
          <cell r="N38" t="str">
            <v>08100019782057270195</v>
          </cell>
          <cell r="O38">
            <v>570000</v>
          </cell>
          <cell r="P38" t="str">
            <v>970000000023</v>
          </cell>
          <cell r="Q38" t="str">
            <v>00</v>
          </cell>
          <cell r="R38" t="str">
            <v>A</v>
          </cell>
          <cell r="S38">
            <v>15.61745</v>
          </cell>
          <cell r="T38">
            <v>0.15617449999999999</v>
          </cell>
          <cell r="U38">
            <v>0</v>
          </cell>
          <cell r="V38">
            <v>30</v>
          </cell>
          <cell r="W38">
            <v>3</v>
          </cell>
          <cell r="X38" t="str">
            <v>T</v>
          </cell>
          <cell r="Y38">
            <v>3</v>
          </cell>
          <cell r="Z38" t="str">
            <v>C</v>
          </cell>
          <cell r="AA38">
            <v>365</v>
          </cell>
          <cell r="AB38" t="str">
            <v>P</v>
          </cell>
          <cell r="AC38">
            <v>100</v>
          </cell>
          <cell r="AD38">
            <v>100</v>
          </cell>
          <cell r="AE38" t="str">
            <v>J</v>
          </cell>
          <cell r="AG38" t="str">
            <v>EUR</v>
          </cell>
          <cell r="AH38" t="str">
            <v>EUR</v>
          </cell>
          <cell r="AI38" t="str">
            <v>LX</v>
          </cell>
          <cell r="AJ38" t="str">
            <v>08100019782057270195</v>
          </cell>
          <cell r="AK38">
            <v>570000</v>
          </cell>
          <cell r="AL38" t="str">
            <v>970000000023</v>
          </cell>
          <cell r="AM38" t="str">
            <v>00</v>
          </cell>
          <cell r="AN38" t="str">
            <v>A</v>
          </cell>
          <cell r="AO38">
            <v>15.61745</v>
          </cell>
          <cell r="AP38">
            <v>0.15617449999999999</v>
          </cell>
          <cell r="AQ38">
            <v>0</v>
          </cell>
          <cell r="AR38">
            <v>30</v>
          </cell>
          <cell r="AS38">
            <v>3</v>
          </cell>
          <cell r="AT38" t="str">
            <v>T</v>
          </cell>
          <cell r="AU38">
            <v>3</v>
          </cell>
          <cell r="AV38" t="str">
            <v>C</v>
          </cell>
          <cell r="AW38">
            <v>365</v>
          </cell>
          <cell r="AX38" t="str">
            <v>P</v>
          </cell>
          <cell r="AY38">
            <v>100</v>
          </cell>
          <cell r="AZ38">
            <v>100</v>
          </cell>
          <cell r="BA38" t="str">
            <v>J</v>
          </cell>
          <cell r="BB38">
            <v>37711</v>
          </cell>
          <cell r="BD38" t="str">
            <v>6</v>
          </cell>
          <cell r="BK38" t="str">
            <v>VR</v>
          </cell>
          <cell r="BL38" t="str">
            <v>MS</v>
          </cell>
          <cell r="BM38" t="str">
            <v>MS</v>
          </cell>
        </row>
        <row r="39">
          <cell r="B39" t="str">
            <v>B110312039000</v>
          </cell>
          <cell r="C39" t="str">
            <v>STJ</v>
          </cell>
          <cell r="D39" t="str">
            <v>07.030.97820572701.9</v>
          </cell>
          <cell r="E39">
            <v>11000</v>
          </cell>
          <cell r="F39">
            <v>37081</v>
          </cell>
          <cell r="G39">
            <v>37081</v>
          </cell>
          <cell r="H39">
            <v>40003</v>
          </cell>
          <cell r="I39" t="str">
            <v>Swap Credit Suisse</v>
          </cell>
          <cell r="J39" t="str">
            <v>91399008622</v>
          </cell>
          <cell r="K39" t="str">
            <v>EUR</v>
          </cell>
          <cell r="L39" t="str">
            <v>EUR</v>
          </cell>
          <cell r="M39" t="str">
            <v>ES</v>
          </cell>
          <cell r="N39" t="str">
            <v>08100019782057270195</v>
          </cell>
          <cell r="O39">
            <v>5000000</v>
          </cell>
          <cell r="P39" t="str">
            <v>91399008622</v>
          </cell>
          <cell r="Q39" t="str">
            <v>00</v>
          </cell>
          <cell r="R39" t="str">
            <v>A</v>
          </cell>
          <cell r="S39">
            <v>6.25</v>
          </cell>
          <cell r="T39">
            <v>6.25E-2</v>
          </cell>
          <cell r="U39">
            <v>0</v>
          </cell>
          <cell r="V39">
            <v>9</v>
          </cell>
          <cell r="W39">
            <v>7</v>
          </cell>
          <cell r="X39" t="str">
            <v>A</v>
          </cell>
          <cell r="Y39">
            <v>1</v>
          </cell>
          <cell r="Z39" t="str">
            <v>C</v>
          </cell>
          <cell r="AA39">
            <v>365</v>
          </cell>
          <cell r="AB39" t="str">
            <v>P</v>
          </cell>
          <cell r="AC39">
            <v>100</v>
          </cell>
          <cell r="AD39">
            <v>100</v>
          </cell>
          <cell r="AE39" t="str">
            <v>J</v>
          </cell>
          <cell r="AG39" t="str">
            <v>EUR</v>
          </cell>
          <cell r="AH39" t="str">
            <v>EUR</v>
          </cell>
          <cell r="AI39" t="str">
            <v>ES</v>
          </cell>
          <cell r="AJ39" t="str">
            <v>08100019782057270195</v>
          </cell>
          <cell r="AK39">
            <v>5000000</v>
          </cell>
          <cell r="AL39" t="str">
            <v>91399008622</v>
          </cell>
          <cell r="AM39" t="str">
            <v>00</v>
          </cell>
          <cell r="AN39" t="str">
            <v>A</v>
          </cell>
          <cell r="AO39">
            <v>4.5</v>
          </cell>
          <cell r="AP39">
            <v>4.4999999999999998E-2</v>
          </cell>
          <cell r="AQ39">
            <v>0</v>
          </cell>
          <cell r="AR39">
            <v>19</v>
          </cell>
          <cell r="AS39">
            <v>1</v>
          </cell>
          <cell r="AT39" t="str">
            <v>T</v>
          </cell>
          <cell r="AU39">
            <v>3</v>
          </cell>
          <cell r="AV39" t="str">
            <v>B</v>
          </cell>
          <cell r="AW39">
            <v>360</v>
          </cell>
          <cell r="AX39" t="str">
            <v>P</v>
          </cell>
          <cell r="AY39">
            <v>100</v>
          </cell>
          <cell r="AZ39">
            <v>100</v>
          </cell>
          <cell r="BA39" t="str">
            <v>J</v>
          </cell>
          <cell r="BB39">
            <v>37197</v>
          </cell>
          <cell r="BD39" t="str">
            <v xml:space="preserve"> 116</v>
          </cell>
          <cell r="BK39" t="str">
            <v>VR</v>
          </cell>
          <cell r="BL39" t="str">
            <v>35</v>
          </cell>
          <cell r="BM39" t="str">
            <v>35</v>
          </cell>
        </row>
        <row r="40">
          <cell r="B40" t="str">
            <v>B110311918000</v>
          </cell>
          <cell r="C40" t="str">
            <v>STJ</v>
          </cell>
          <cell r="D40" t="str">
            <v>07.030.97820572701.9</v>
          </cell>
          <cell r="E40">
            <v>11000</v>
          </cell>
          <cell r="F40">
            <v>36875</v>
          </cell>
          <cell r="G40">
            <v>36875</v>
          </cell>
          <cell r="H40">
            <v>40105</v>
          </cell>
          <cell r="I40" t="str">
            <v>Swap Barclays 7.5%</v>
          </cell>
          <cell r="J40" t="str">
            <v>91365009806</v>
          </cell>
          <cell r="K40" t="str">
            <v>EUR</v>
          </cell>
          <cell r="L40" t="str">
            <v>EUR</v>
          </cell>
          <cell r="M40" t="str">
            <v>ES</v>
          </cell>
          <cell r="N40" t="str">
            <v>08100019782057270195</v>
          </cell>
          <cell r="O40">
            <v>8500000</v>
          </cell>
          <cell r="P40" t="str">
            <v>91365009806</v>
          </cell>
          <cell r="Q40" t="str">
            <v>00</v>
          </cell>
          <cell r="R40" t="str">
            <v>A</v>
          </cell>
          <cell r="S40">
            <v>7.5</v>
          </cell>
          <cell r="T40">
            <v>7.4999999999999997E-2</v>
          </cell>
          <cell r="U40">
            <v>0</v>
          </cell>
          <cell r="V40">
            <v>15</v>
          </cell>
          <cell r="W40">
            <v>12</v>
          </cell>
          <cell r="X40" t="str">
            <v>A</v>
          </cell>
          <cell r="Y40">
            <v>1</v>
          </cell>
          <cell r="Z40" t="str">
            <v>C</v>
          </cell>
          <cell r="AA40">
            <v>365</v>
          </cell>
          <cell r="AB40" t="str">
            <v>P</v>
          </cell>
          <cell r="AC40">
            <v>100</v>
          </cell>
          <cell r="AD40">
            <v>100</v>
          </cell>
          <cell r="AE40" t="str">
            <v>J</v>
          </cell>
          <cell r="AG40" t="str">
            <v>EUR</v>
          </cell>
          <cell r="AH40" t="str">
            <v>EUR</v>
          </cell>
          <cell r="AI40" t="str">
            <v>ES</v>
          </cell>
          <cell r="AJ40" t="str">
            <v>08100019782057270195</v>
          </cell>
          <cell r="AK40">
            <v>8500000</v>
          </cell>
          <cell r="AL40" t="str">
            <v>91365009806</v>
          </cell>
          <cell r="AM40" t="str">
            <v>00</v>
          </cell>
          <cell r="AN40" t="str">
            <v>A</v>
          </cell>
          <cell r="AO40">
            <v>4.5</v>
          </cell>
          <cell r="AP40">
            <v>4.4999999999999998E-2</v>
          </cell>
          <cell r="AQ40">
            <v>0</v>
          </cell>
          <cell r="AR40">
            <v>19</v>
          </cell>
          <cell r="AS40">
            <v>1</v>
          </cell>
          <cell r="AT40" t="str">
            <v>T</v>
          </cell>
          <cell r="AU40">
            <v>3</v>
          </cell>
          <cell r="AV40" t="str">
            <v>B</v>
          </cell>
          <cell r="AW40">
            <v>360</v>
          </cell>
          <cell r="AX40" t="str">
            <v>P</v>
          </cell>
          <cell r="AY40">
            <v>100</v>
          </cell>
          <cell r="AZ40">
            <v>100</v>
          </cell>
          <cell r="BA40" t="str">
            <v>J</v>
          </cell>
          <cell r="BB40">
            <v>37195</v>
          </cell>
          <cell r="BD40" t="str">
            <v xml:space="preserve"> 116</v>
          </cell>
          <cell r="BK40" t="str">
            <v>VR</v>
          </cell>
          <cell r="BL40" t="str">
            <v>35</v>
          </cell>
          <cell r="BM40" t="str">
            <v>35</v>
          </cell>
        </row>
        <row r="41">
          <cell r="B41" t="str">
            <v>B110311922000</v>
          </cell>
          <cell r="C41" t="str">
            <v>STJ</v>
          </cell>
          <cell r="D41" t="str">
            <v>07.030.97820572701.9</v>
          </cell>
          <cell r="E41">
            <v>11000</v>
          </cell>
          <cell r="F41">
            <v>36947</v>
          </cell>
          <cell r="G41">
            <v>36947</v>
          </cell>
          <cell r="H41">
            <v>40105</v>
          </cell>
          <cell r="I41" t="str">
            <v>Swap BBVSM 6.375%</v>
          </cell>
          <cell r="J41" t="str">
            <v>913108324202</v>
          </cell>
          <cell r="K41" t="str">
            <v>EUR</v>
          </cell>
          <cell r="L41" t="str">
            <v>EUR</v>
          </cell>
          <cell r="M41" t="str">
            <v>ES</v>
          </cell>
          <cell r="N41" t="str">
            <v>08100019782057270195</v>
          </cell>
          <cell r="O41">
            <v>7350000</v>
          </cell>
          <cell r="P41" t="str">
            <v>913108324202</v>
          </cell>
          <cell r="Q41" t="str">
            <v>00</v>
          </cell>
          <cell r="R41" t="str">
            <v>A</v>
          </cell>
          <cell r="S41">
            <v>6.375</v>
          </cell>
          <cell r="T41">
            <v>6.3750000000000001E-2</v>
          </cell>
          <cell r="U41">
            <v>0</v>
          </cell>
          <cell r="V41">
            <v>25</v>
          </cell>
          <cell r="W41">
            <v>2</v>
          </cell>
          <cell r="X41" t="str">
            <v>A</v>
          </cell>
          <cell r="Y41">
            <v>1</v>
          </cell>
          <cell r="Z41" t="str">
            <v>C</v>
          </cell>
          <cell r="AA41">
            <v>365</v>
          </cell>
          <cell r="AB41" t="str">
            <v>P</v>
          </cell>
          <cell r="AC41">
            <v>100</v>
          </cell>
          <cell r="AD41">
            <v>100</v>
          </cell>
          <cell r="AE41" t="str">
            <v>J</v>
          </cell>
          <cell r="AG41" t="str">
            <v>EUR</v>
          </cell>
          <cell r="AH41" t="str">
            <v>EUR</v>
          </cell>
          <cell r="AI41" t="str">
            <v>ES</v>
          </cell>
          <cell r="AJ41" t="str">
            <v>08100019782057270195</v>
          </cell>
          <cell r="AK41">
            <v>7350000</v>
          </cell>
          <cell r="AL41" t="str">
            <v>913108324202</v>
          </cell>
          <cell r="AM41" t="str">
            <v>00</v>
          </cell>
          <cell r="AN41" t="str">
            <v>A</v>
          </cell>
          <cell r="AO41">
            <v>4.5</v>
          </cell>
          <cell r="AP41">
            <v>4.4999999999999998E-2</v>
          </cell>
          <cell r="AQ41">
            <v>0</v>
          </cell>
          <cell r="AR41">
            <v>19</v>
          </cell>
          <cell r="AS41">
            <v>1</v>
          </cell>
          <cell r="AT41" t="str">
            <v>T</v>
          </cell>
          <cell r="AU41">
            <v>3</v>
          </cell>
          <cell r="AV41" t="str">
            <v>B</v>
          </cell>
          <cell r="AW41">
            <v>360</v>
          </cell>
          <cell r="AX41" t="str">
            <v>P</v>
          </cell>
          <cell r="AY41">
            <v>100</v>
          </cell>
          <cell r="AZ41">
            <v>100</v>
          </cell>
          <cell r="BA41" t="str">
            <v>J</v>
          </cell>
          <cell r="BB41">
            <v>37195</v>
          </cell>
          <cell r="BD41" t="str">
            <v xml:space="preserve"> 116</v>
          </cell>
          <cell r="BK41" t="str">
            <v>VR</v>
          </cell>
          <cell r="BL41" t="str">
            <v>35</v>
          </cell>
          <cell r="BM41" t="str">
            <v>35</v>
          </cell>
        </row>
        <row r="42">
          <cell r="B42" t="str">
            <v>B110312048000</v>
          </cell>
          <cell r="C42" t="str">
            <v>STJ</v>
          </cell>
          <cell r="D42" t="str">
            <v>07.030.97820572701.9</v>
          </cell>
          <cell r="E42">
            <v>11000</v>
          </cell>
          <cell r="F42">
            <v>37162</v>
          </cell>
          <cell r="G42">
            <v>37162</v>
          </cell>
          <cell r="H42">
            <v>40105</v>
          </cell>
          <cell r="I42" t="str">
            <v>Swap Abbey 7.125%</v>
          </cell>
          <cell r="J42" t="str">
            <v>91399003718</v>
          </cell>
          <cell r="K42" t="str">
            <v>EUR</v>
          </cell>
          <cell r="L42" t="str">
            <v>EUR</v>
          </cell>
          <cell r="M42" t="str">
            <v>ES</v>
          </cell>
          <cell r="N42" t="str">
            <v>08100019782057270195</v>
          </cell>
          <cell r="O42">
            <v>12000000</v>
          </cell>
          <cell r="P42" t="str">
            <v>91399003718</v>
          </cell>
          <cell r="Q42" t="str">
            <v>00</v>
          </cell>
          <cell r="R42" t="str">
            <v>A</v>
          </cell>
          <cell r="S42">
            <v>7.1254999999999997</v>
          </cell>
          <cell r="T42">
            <v>7.1254999999999999E-2</v>
          </cell>
          <cell r="U42">
            <v>0</v>
          </cell>
          <cell r="V42">
            <v>30</v>
          </cell>
          <cell r="W42">
            <v>9</v>
          </cell>
          <cell r="X42" t="str">
            <v>A</v>
          </cell>
          <cell r="Y42">
            <v>1</v>
          </cell>
          <cell r="Z42" t="str">
            <v>C</v>
          </cell>
          <cell r="AA42">
            <v>365</v>
          </cell>
          <cell r="AB42" t="str">
            <v>P</v>
          </cell>
          <cell r="AC42">
            <v>100</v>
          </cell>
          <cell r="AD42">
            <v>100</v>
          </cell>
          <cell r="AE42" t="str">
            <v>J</v>
          </cell>
          <cell r="AG42" t="str">
            <v>EUR</v>
          </cell>
          <cell r="AH42" t="str">
            <v>EUR</v>
          </cell>
          <cell r="AI42" t="str">
            <v>ES</v>
          </cell>
          <cell r="AJ42" t="str">
            <v>08100019782057270195</v>
          </cell>
          <cell r="AK42">
            <v>12000000</v>
          </cell>
          <cell r="AL42" t="str">
            <v>91399003718</v>
          </cell>
          <cell r="AM42" t="str">
            <v>00</v>
          </cell>
          <cell r="AN42" t="str">
            <v>A</v>
          </cell>
          <cell r="AO42">
            <v>4.5</v>
          </cell>
          <cell r="AP42">
            <v>4.4999999999999998E-2</v>
          </cell>
          <cell r="AQ42">
            <v>0</v>
          </cell>
          <cell r="AR42">
            <v>21</v>
          </cell>
          <cell r="AS42">
            <v>1</v>
          </cell>
          <cell r="AT42" t="str">
            <v>T</v>
          </cell>
          <cell r="AU42">
            <v>3</v>
          </cell>
          <cell r="AV42" t="str">
            <v>B</v>
          </cell>
          <cell r="AW42">
            <v>360</v>
          </cell>
          <cell r="AX42" t="str">
            <v>P</v>
          </cell>
          <cell r="AY42">
            <v>100</v>
          </cell>
          <cell r="AZ42">
            <v>100</v>
          </cell>
          <cell r="BA42" t="str">
            <v>J</v>
          </cell>
          <cell r="BB42">
            <v>37197</v>
          </cell>
          <cell r="BD42" t="str">
            <v xml:space="preserve"> 116</v>
          </cell>
          <cell r="BK42" t="str">
            <v>VR</v>
          </cell>
          <cell r="BL42" t="str">
            <v>35</v>
          </cell>
          <cell r="BM42" t="str">
            <v>35</v>
          </cell>
        </row>
        <row r="43">
          <cell r="B43" t="str">
            <v>B110312052000</v>
          </cell>
          <cell r="C43" t="str">
            <v>STJ</v>
          </cell>
          <cell r="D43" t="str">
            <v>07.030.97820572701.9</v>
          </cell>
          <cell r="E43">
            <v>11000</v>
          </cell>
          <cell r="F43">
            <v>36957</v>
          </cell>
          <cell r="G43">
            <v>36957</v>
          </cell>
          <cell r="H43">
            <v>40105</v>
          </cell>
          <cell r="I43" t="str">
            <v>Swap Bkir 7.4%</v>
          </cell>
          <cell r="J43" t="str">
            <v>91399919601</v>
          </cell>
          <cell r="K43" t="str">
            <v>EUR</v>
          </cell>
          <cell r="L43" t="str">
            <v>EUR</v>
          </cell>
          <cell r="M43" t="str">
            <v>ES</v>
          </cell>
          <cell r="N43" t="str">
            <v>08100019782057270195</v>
          </cell>
          <cell r="O43">
            <v>12000000</v>
          </cell>
          <cell r="P43" t="str">
            <v>91399919601</v>
          </cell>
          <cell r="Q43" t="str">
            <v>00</v>
          </cell>
          <cell r="R43" t="str">
            <v>A</v>
          </cell>
          <cell r="S43">
            <v>7.4</v>
          </cell>
          <cell r="T43">
            <v>7.400000000000001E-2</v>
          </cell>
          <cell r="U43">
            <v>0</v>
          </cell>
          <cell r="V43">
            <v>7</v>
          </cell>
          <cell r="W43">
            <v>3</v>
          </cell>
          <cell r="X43" t="str">
            <v>A</v>
          </cell>
          <cell r="Y43">
            <v>1</v>
          </cell>
          <cell r="Z43" t="str">
            <v>C</v>
          </cell>
          <cell r="AA43">
            <v>365</v>
          </cell>
          <cell r="AB43" t="str">
            <v>P</v>
          </cell>
          <cell r="AC43">
            <v>100</v>
          </cell>
          <cell r="AD43">
            <v>100</v>
          </cell>
          <cell r="AE43" t="str">
            <v>J</v>
          </cell>
          <cell r="AG43" t="str">
            <v>EUR</v>
          </cell>
          <cell r="AH43" t="str">
            <v>EUR</v>
          </cell>
          <cell r="AI43" t="str">
            <v>ES</v>
          </cell>
          <cell r="AJ43" t="str">
            <v>08100019782057270195</v>
          </cell>
          <cell r="AK43">
            <v>12000000</v>
          </cell>
          <cell r="AL43" t="str">
            <v>91399919601</v>
          </cell>
          <cell r="AM43" t="str">
            <v>00</v>
          </cell>
          <cell r="AN43" t="str">
            <v>A</v>
          </cell>
          <cell r="AO43">
            <v>4.5</v>
          </cell>
          <cell r="AP43">
            <v>4.4999999999999998E-2</v>
          </cell>
          <cell r="AQ43">
            <v>0</v>
          </cell>
          <cell r="AR43">
            <v>21</v>
          </cell>
          <cell r="AS43">
            <v>1</v>
          </cell>
          <cell r="AT43" t="str">
            <v>T</v>
          </cell>
          <cell r="AU43">
            <v>3</v>
          </cell>
          <cell r="AV43" t="str">
            <v>B</v>
          </cell>
          <cell r="AW43">
            <v>360</v>
          </cell>
          <cell r="AX43" t="str">
            <v>P</v>
          </cell>
          <cell r="AY43">
            <v>100</v>
          </cell>
          <cell r="AZ43">
            <v>100</v>
          </cell>
          <cell r="BA43" t="str">
            <v>J</v>
          </cell>
          <cell r="BB43">
            <v>37197</v>
          </cell>
          <cell r="BD43" t="str">
            <v xml:space="preserve"> 116</v>
          </cell>
          <cell r="BK43" t="str">
            <v>VR</v>
          </cell>
          <cell r="BL43" t="str">
            <v>35</v>
          </cell>
          <cell r="BM43" t="str">
            <v>35</v>
          </cell>
        </row>
        <row r="44">
          <cell r="B44" t="str">
            <v>B110312103000</v>
          </cell>
          <cell r="C44" t="str">
            <v>STJ</v>
          </cell>
          <cell r="D44" t="str">
            <v>07.030.97820572701.9</v>
          </cell>
          <cell r="E44">
            <v>11000</v>
          </cell>
          <cell r="F44">
            <v>37168</v>
          </cell>
          <cell r="G44">
            <v>37168</v>
          </cell>
          <cell r="H44">
            <v>40105</v>
          </cell>
          <cell r="I44" t="str">
            <v>Swap Crdit 8.048%</v>
          </cell>
          <cell r="J44" t="str">
            <v>91399945102</v>
          </cell>
          <cell r="K44" t="str">
            <v>EUR</v>
          </cell>
          <cell r="L44" t="str">
            <v>EUR</v>
          </cell>
          <cell r="M44" t="str">
            <v>ES</v>
          </cell>
          <cell r="N44" t="str">
            <v>08100019782057270195</v>
          </cell>
          <cell r="O44">
            <v>12000000</v>
          </cell>
          <cell r="P44" t="str">
            <v>91399945102</v>
          </cell>
          <cell r="Q44" t="str">
            <v>00</v>
          </cell>
          <cell r="R44" t="str">
            <v>A</v>
          </cell>
          <cell r="S44">
            <v>8.048</v>
          </cell>
          <cell r="T44">
            <v>8.0479999999999996E-2</v>
          </cell>
          <cell r="U44">
            <v>0</v>
          </cell>
          <cell r="V44">
            <v>7</v>
          </cell>
          <cell r="W44">
            <v>10</v>
          </cell>
          <cell r="X44" t="str">
            <v>A</v>
          </cell>
          <cell r="Y44">
            <v>1</v>
          </cell>
          <cell r="Z44" t="str">
            <v>C</v>
          </cell>
          <cell r="AA44">
            <v>365</v>
          </cell>
          <cell r="AB44" t="str">
            <v>P</v>
          </cell>
          <cell r="AC44">
            <v>100</v>
          </cell>
          <cell r="AD44">
            <v>100</v>
          </cell>
          <cell r="AE44" t="str">
            <v>J</v>
          </cell>
          <cell r="AG44" t="str">
            <v>EUR</v>
          </cell>
          <cell r="AH44" t="str">
            <v>EUR</v>
          </cell>
          <cell r="AI44" t="str">
            <v>ES</v>
          </cell>
          <cell r="AJ44" t="str">
            <v>08100019782057270195</v>
          </cell>
          <cell r="AK44">
            <v>12000000</v>
          </cell>
          <cell r="AL44" t="str">
            <v>91399945102</v>
          </cell>
          <cell r="AM44" t="str">
            <v>00</v>
          </cell>
          <cell r="AN44" t="str">
            <v>A</v>
          </cell>
          <cell r="AO44">
            <v>4.5</v>
          </cell>
          <cell r="AP44">
            <v>4.4999999999999998E-2</v>
          </cell>
          <cell r="AQ44">
            <v>0</v>
          </cell>
          <cell r="AR44">
            <v>21</v>
          </cell>
          <cell r="AS44">
            <v>1</v>
          </cell>
          <cell r="AT44" t="str">
            <v>T</v>
          </cell>
          <cell r="AU44">
            <v>3</v>
          </cell>
          <cell r="AV44" t="str">
            <v>B</v>
          </cell>
          <cell r="AW44">
            <v>360</v>
          </cell>
          <cell r="AX44" t="str">
            <v>P</v>
          </cell>
          <cell r="AY44">
            <v>100</v>
          </cell>
          <cell r="AZ44">
            <v>100</v>
          </cell>
          <cell r="BA44" t="str">
            <v>J</v>
          </cell>
          <cell r="BB44">
            <v>37197</v>
          </cell>
          <cell r="BD44" t="str">
            <v xml:space="preserve"> 116</v>
          </cell>
          <cell r="BK44" t="str">
            <v>VR</v>
          </cell>
          <cell r="BL44" t="str">
            <v>35</v>
          </cell>
          <cell r="BM44" t="str">
            <v>35</v>
          </cell>
        </row>
        <row r="45">
          <cell r="B45" t="str">
            <v>C201301152000</v>
          </cell>
          <cell r="C45" t="str">
            <v>STJ</v>
          </cell>
          <cell r="D45" t="str">
            <v>07.030.97820572701.9</v>
          </cell>
          <cell r="E45">
            <v>11000</v>
          </cell>
          <cell r="F45">
            <v>36937</v>
          </cell>
          <cell r="G45">
            <v>36937</v>
          </cell>
          <cell r="H45">
            <v>40105</v>
          </cell>
          <cell r="I45" t="str">
            <v>Swap  Irish Life</v>
          </cell>
          <cell r="J45" t="str">
            <v>913124072389</v>
          </cell>
          <cell r="K45" t="str">
            <v>EUR</v>
          </cell>
          <cell r="L45" t="str">
            <v>EUR</v>
          </cell>
          <cell r="M45" t="str">
            <v>ES</v>
          </cell>
          <cell r="N45" t="str">
            <v>08100019782057270195</v>
          </cell>
          <cell r="O45">
            <v>12000000</v>
          </cell>
          <cell r="P45" t="str">
            <v>913124072389</v>
          </cell>
          <cell r="Q45" t="str">
            <v>00</v>
          </cell>
          <cell r="R45" t="str">
            <v>A</v>
          </cell>
          <cell r="S45">
            <v>6.25</v>
          </cell>
          <cell r="T45">
            <v>6.25E-2</v>
          </cell>
          <cell r="U45">
            <v>0</v>
          </cell>
          <cell r="V45">
            <v>15</v>
          </cell>
          <cell r="W45">
            <v>2</v>
          </cell>
          <cell r="X45" t="str">
            <v>A</v>
          </cell>
          <cell r="Y45">
            <v>1</v>
          </cell>
          <cell r="Z45" t="str">
            <v>C</v>
          </cell>
          <cell r="AA45">
            <v>365</v>
          </cell>
          <cell r="AB45" t="str">
            <v>P</v>
          </cell>
          <cell r="AC45">
            <v>100</v>
          </cell>
          <cell r="AD45">
            <v>100</v>
          </cell>
          <cell r="AE45" t="str">
            <v>J</v>
          </cell>
          <cell r="AG45" t="str">
            <v>EUR</v>
          </cell>
          <cell r="AH45" t="str">
            <v>EUR</v>
          </cell>
          <cell r="AI45" t="str">
            <v>ES</v>
          </cell>
          <cell r="AJ45" t="str">
            <v>08100019782057270195</v>
          </cell>
          <cell r="AK45">
            <v>12000000</v>
          </cell>
          <cell r="AL45" t="str">
            <v>913124072389</v>
          </cell>
          <cell r="AM45" t="str">
            <v>00</v>
          </cell>
          <cell r="AN45" t="str">
            <v>A</v>
          </cell>
          <cell r="AO45">
            <v>4.5</v>
          </cell>
          <cell r="AP45">
            <v>4.4999999999999998E-2</v>
          </cell>
          <cell r="AQ45">
            <v>0</v>
          </cell>
          <cell r="AR45">
            <v>21</v>
          </cell>
          <cell r="AS45">
            <v>1</v>
          </cell>
          <cell r="AT45" t="str">
            <v>T</v>
          </cell>
          <cell r="AU45">
            <v>3</v>
          </cell>
          <cell r="AV45" t="str">
            <v>B</v>
          </cell>
          <cell r="AW45">
            <v>360</v>
          </cell>
          <cell r="AX45" t="str">
            <v>P</v>
          </cell>
          <cell r="AY45">
            <v>100</v>
          </cell>
          <cell r="AZ45">
            <v>100</v>
          </cell>
          <cell r="BA45" t="str">
            <v>J</v>
          </cell>
          <cell r="BB45">
            <v>37286</v>
          </cell>
          <cell r="BD45" t="str">
            <v xml:space="preserve"> 116</v>
          </cell>
          <cell r="BK45" t="str">
            <v>VR</v>
          </cell>
          <cell r="BL45" t="str">
            <v>35</v>
          </cell>
          <cell r="BM45" t="str">
            <v>35</v>
          </cell>
        </row>
        <row r="46">
          <cell r="B46" t="str">
            <v>C201301222000</v>
          </cell>
          <cell r="C46" t="str">
            <v>STJ</v>
          </cell>
          <cell r="D46" t="str">
            <v>07.030.97820572701.9</v>
          </cell>
          <cell r="E46">
            <v>11000</v>
          </cell>
          <cell r="F46">
            <v>36964</v>
          </cell>
          <cell r="G46">
            <v>36964</v>
          </cell>
          <cell r="H46">
            <v>40105</v>
          </cell>
          <cell r="I46" t="str">
            <v>Swap Bsch Inssuances</v>
          </cell>
          <cell r="J46" t="str">
            <v>315128754324</v>
          </cell>
          <cell r="K46" t="str">
            <v>EUR</v>
          </cell>
          <cell r="L46" t="str">
            <v>EUR</v>
          </cell>
          <cell r="M46" t="str">
            <v>ES</v>
          </cell>
          <cell r="N46" t="str">
            <v>08100019782057270195</v>
          </cell>
          <cell r="O46">
            <v>12000000</v>
          </cell>
          <cell r="P46" t="str">
            <v>315128754324</v>
          </cell>
          <cell r="Q46" t="str">
            <v>00</v>
          </cell>
          <cell r="R46" t="str">
            <v>A</v>
          </cell>
          <cell r="S46">
            <v>6</v>
          </cell>
          <cell r="T46">
            <v>0.06</v>
          </cell>
          <cell r="U46">
            <v>0</v>
          </cell>
          <cell r="V46">
            <v>14</v>
          </cell>
          <cell r="W46">
            <v>3</v>
          </cell>
          <cell r="X46" t="str">
            <v>A</v>
          </cell>
          <cell r="Y46">
            <v>1</v>
          </cell>
          <cell r="Z46" t="str">
            <v>C</v>
          </cell>
          <cell r="AA46">
            <v>365</v>
          </cell>
          <cell r="AB46" t="str">
            <v>P</v>
          </cell>
          <cell r="AC46">
            <v>100</v>
          </cell>
          <cell r="AD46">
            <v>100</v>
          </cell>
          <cell r="AE46" t="str">
            <v>J</v>
          </cell>
          <cell r="AG46" t="str">
            <v>EUR</v>
          </cell>
          <cell r="AH46" t="str">
            <v>EUR</v>
          </cell>
          <cell r="AI46" t="str">
            <v>ES</v>
          </cell>
          <cell r="AJ46" t="str">
            <v>08100019782057270195</v>
          </cell>
          <cell r="AK46">
            <v>12000000</v>
          </cell>
          <cell r="AL46" t="str">
            <v>315128754324</v>
          </cell>
          <cell r="AM46" t="str">
            <v>00</v>
          </cell>
          <cell r="AN46" t="str">
            <v>A</v>
          </cell>
          <cell r="AO46">
            <v>4.5</v>
          </cell>
          <cell r="AP46">
            <v>4.4999999999999998E-2</v>
          </cell>
          <cell r="AQ46">
            <v>0</v>
          </cell>
          <cell r="AR46">
            <v>21</v>
          </cell>
          <cell r="AS46">
            <v>1</v>
          </cell>
          <cell r="AT46" t="str">
            <v>T</v>
          </cell>
          <cell r="AU46">
            <v>3</v>
          </cell>
          <cell r="AV46" t="str">
            <v>B</v>
          </cell>
          <cell r="AW46">
            <v>360</v>
          </cell>
          <cell r="AX46" t="str">
            <v>P</v>
          </cell>
          <cell r="AY46">
            <v>100</v>
          </cell>
          <cell r="AZ46">
            <v>100</v>
          </cell>
          <cell r="BA46" t="str">
            <v>J</v>
          </cell>
          <cell r="BB46">
            <v>37286</v>
          </cell>
          <cell r="BD46" t="str">
            <v xml:space="preserve"> 116</v>
          </cell>
          <cell r="BK46" t="str">
            <v>VR</v>
          </cell>
          <cell r="BL46" t="str">
            <v>35</v>
          </cell>
          <cell r="BM46" t="str">
            <v>35</v>
          </cell>
        </row>
        <row r="47">
          <cell r="B47" t="str">
            <v>C202281921000</v>
          </cell>
          <cell r="C47" t="str">
            <v>STJ</v>
          </cell>
          <cell r="D47" t="str">
            <v>07.030.97820572701.9</v>
          </cell>
          <cell r="E47">
            <v>11000</v>
          </cell>
          <cell r="F47">
            <v>36947</v>
          </cell>
          <cell r="G47">
            <v>36947</v>
          </cell>
          <cell r="H47">
            <v>40105</v>
          </cell>
          <cell r="I47" t="str">
            <v>Swap Ing Bank 5.875%</v>
          </cell>
          <cell r="J47" t="str">
            <v>913000118784</v>
          </cell>
          <cell r="K47" t="str">
            <v>EUR</v>
          </cell>
          <cell r="L47" t="str">
            <v>EUR</v>
          </cell>
          <cell r="M47" t="str">
            <v>ES</v>
          </cell>
          <cell r="N47" t="str">
            <v>08100019782057270195</v>
          </cell>
          <cell r="O47">
            <v>5000000</v>
          </cell>
          <cell r="P47" t="str">
            <v>913000118784</v>
          </cell>
          <cell r="Q47" t="str">
            <v>00</v>
          </cell>
          <cell r="R47" t="str">
            <v>A</v>
          </cell>
          <cell r="S47">
            <v>5.875</v>
          </cell>
          <cell r="T47">
            <v>5.8749999999999997E-2</v>
          </cell>
          <cell r="U47">
            <v>0</v>
          </cell>
          <cell r="V47">
            <v>23</v>
          </cell>
          <cell r="W47">
            <v>2</v>
          </cell>
          <cell r="X47" t="str">
            <v>A</v>
          </cell>
          <cell r="Y47">
            <v>1</v>
          </cell>
          <cell r="Z47" t="str">
            <v>C</v>
          </cell>
          <cell r="AA47">
            <v>365</v>
          </cell>
          <cell r="AB47" t="str">
            <v>P</v>
          </cell>
          <cell r="AC47">
            <v>100</v>
          </cell>
          <cell r="AD47">
            <v>100</v>
          </cell>
          <cell r="AE47" t="str">
            <v>J</v>
          </cell>
          <cell r="AG47" t="str">
            <v>EUR</v>
          </cell>
          <cell r="AH47" t="str">
            <v>EUR</v>
          </cell>
          <cell r="AI47" t="str">
            <v>ES</v>
          </cell>
          <cell r="AJ47" t="str">
            <v>08100019782057270195</v>
          </cell>
          <cell r="AK47">
            <v>5000000</v>
          </cell>
          <cell r="AL47" t="str">
            <v>913000118784</v>
          </cell>
          <cell r="AM47" t="str">
            <v>00</v>
          </cell>
          <cell r="AN47" t="str">
            <v>A</v>
          </cell>
          <cell r="AO47">
            <v>4.5</v>
          </cell>
          <cell r="AP47">
            <v>4.4999999999999998E-2</v>
          </cell>
          <cell r="AQ47">
            <v>0</v>
          </cell>
          <cell r="AR47">
            <v>19</v>
          </cell>
          <cell r="AS47">
            <v>4</v>
          </cell>
          <cell r="AT47" t="str">
            <v>T</v>
          </cell>
          <cell r="AU47">
            <v>3</v>
          </cell>
          <cell r="AV47" t="str">
            <v>B</v>
          </cell>
          <cell r="AW47">
            <v>360</v>
          </cell>
          <cell r="AX47" t="str">
            <v>P</v>
          </cell>
          <cell r="AY47">
            <v>100</v>
          </cell>
          <cell r="AZ47">
            <v>100</v>
          </cell>
          <cell r="BA47" t="str">
            <v>J</v>
          </cell>
          <cell r="BB47">
            <v>37315</v>
          </cell>
          <cell r="BD47" t="str">
            <v xml:space="preserve">  50</v>
          </cell>
          <cell r="BK47" t="str">
            <v>VR</v>
          </cell>
          <cell r="BL47" t="str">
            <v>89</v>
          </cell>
          <cell r="BM47" t="str">
            <v>89</v>
          </cell>
        </row>
        <row r="48">
          <cell r="B48" t="str">
            <v>C202282004001</v>
          </cell>
          <cell r="C48" t="str">
            <v>STJ</v>
          </cell>
          <cell r="D48" t="str">
            <v>07.030.97820572701.9</v>
          </cell>
          <cell r="E48">
            <v>11000</v>
          </cell>
          <cell r="F48">
            <v>36892</v>
          </cell>
          <cell r="G48">
            <v>36892</v>
          </cell>
          <cell r="H48">
            <v>40105</v>
          </cell>
          <cell r="I48" t="str">
            <v>swap B Irel 6.54%</v>
          </cell>
          <cell r="J48" t="str">
            <v>913107515198</v>
          </cell>
          <cell r="K48" t="str">
            <v>EUR</v>
          </cell>
          <cell r="L48" t="str">
            <v>EUR</v>
          </cell>
          <cell r="M48" t="str">
            <v>ES</v>
          </cell>
          <cell r="N48" t="str">
            <v>08100019782057270195</v>
          </cell>
          <cell r="O48">
            <v>12000000</v>
          </cell>
          <cell r="P48" t="str">
            <v>913107515198</v>
          </cell>
          <cell r="Q48" t="str">
            <v>00</v>
          </cell>
          <cell r="R48" t="str">
            <v>A</v>
          </cell>
          <cell r="S48">
            <v>6.45</v>
          </cell>
          <cell r="T48">
            <v>6.4500000000000002E-2</v>
          </cell>
          <cell r="U48">
            <v>0</v>
          </cell>
          <cell r="V48">
            <v>10</v>
          </cell>
          <cell r="W48">
            <v>2</v>
          </cell>
          <cell r="X48" t="str">
            <v>A</v>
          </cell>
          <cell r="Y48">
            <v>1</v>
          </cell>
          <cell r="Z48" t="str">
            <v>C</v>
          </cell>
          <cell r="AA48">
            <v>365</v>
          </cell>
          <cell r="AB48" t="str">
            <v>P</v>
          </cell>
          <cell r="AC48">
            <v>100</v>
          </cell>
          <cell r="AD48">
            <v>100</v>
          </cell>
          <cell r="AE48" t="str">
            <v>J</v>
          </cell>
          <cell r="AG48" t="str">
            <v>EUR</v>
          </cell>
          <cell r="AH48" t="str">
            <v>EUR</v>
          </cell>
          <cell r="AI48" t="str">
            <v>ES</v>
          </cell>
          <cell r="AJ48" t="str">
            <v>08100019782057270195</v>
          </cell>
          <cell r="AK48">
            <v>12000000</v>
          </cell>
          <cell r="AL48" t="str">
            <v>913107515198</v>
          </cell>
          <cell r="AM48" t="str">
            <v>00</v>
          </cell>
          <cell r="AN48" t="str">
            <v>A</v>
          </cell>
          <cell r="AO48">
            <v>4.5</v>
          </cell>
          <cell r="AP48">
            <v>4.4999999999999998E-2</v>
          </cell>
          <cell r="AQ48">
            <v>0</v>
          </cell>
          <cell r="AR48">
            <v>19</v>
          </cell>
          <cell r="AS48">
            <v>4</v>
          </cell>
          <cell r="AT48" t="str">
            <v>T</v>
          </cell>
          <cell r="AU48">
            <v>3</v>
          </cell>
          <cell r="AV48" t="str">
            <v>B</v>
          </cell>
          <cell r="AW48">
            <v>360</v>
          </cell>
          <cell r="AX48" t="str">
            <v>P</v>
          </cell>
          <cell r="AY48">
            <v>100</v>
          </cell>
          <cell r="AZ48">
            <v>100</v>
          </cell>
          <cell r="BA48" t="str">
            <v>J</v>
          </cell>
          <cell r="BB48">
            <v>37315</v>
          </cell>
          <cell r="BD48" t="str">
            <v xml:space="preserve"> 116</v>
          </cell>
          <cell r="BK48" t="str">
            <v>VR</v>
          </cell>
          <cell r="BL48" t="str">
            <v>35</v>
          </cell>
          <cell r="BM48" t="str">
            <v>35</v>
          </cell>
        </row>
        <row r="49">
          <cell r="B49" t="str">
            <v>C202282038000</v>
          </cell>
          <cell r="C49" t="str">
            <v>STJ</v>
          </cell>
          <cell r="D49" t="str">
            <v>07.030.97820572701.9</v>
          </cell>
          <cell r="E49">
            <v>11000</v>
          </cell>
          <cell r="F49">
            <v>37257</v>
          </cell>
          <cell r="G49">
            <v>37257</v>
          </cell>
          <cell r="H49">
            <v>40105</v>
          </cell>
          <cell r="I49" t="str">
            <v>Swap  Suez 5.5%</v>
          </cell>
          <cell r="J49" t="str">
            <v>913000488207</v>
          </cell>
          <cell r="K49" t="str">
            <v>EUR</v>
          </cell>
          <cell r="L49" t="str">
            <v>EUR</v>
          </cell>
          <cell r="M49" t="str">
            <v>ES</v>
          </cell>
          <cell r="N49" t="str">
            <v>08100019782057270195</v>
          </cell>
          <cell r="O49">
            <v>8500000</v>
          </cell>
          <cell r="P49" t="str">
            <v>913000488207</v>
          </cell>
          <cell r="Q49" t="str">
            <v>00</v>
          </cell>
          <cell r="R49" t="str">
            <v>A</v>
          </cell>
          <cell r="S49">
            <v>5.5</v>
          </cell>
          <cell r="T49">
            <v>5.5E-2</v>
          </cell>
          <cell r="U49">
            <v>0</v>
          </cell>
          <cell r="V49">
            <v>20</v>
          </cell>
          <cell r="W49">
            <v>2</v>
          </cell>
          <cell r="X49" t="str">
            <v>A</v>
          </cell>
          <cell r="Y49">
            <v>1</v>
          </cell>
          <cell r="Z49" t="str">
            <v>C</v>
          </cell>
          <cell r="AA49">
            <v>365</v>
          </cell>
          <cell r="AB49" t="str">
            <v>P</v>
          </cell>
          <cell r="AC49">
            <v>100</v>
          </cell>
          <cell r="AD49">
            <v>100</v>
          </cell>
          <cell r="AE49" t="str">
            <v>J</v>
          </cell>
          <cell r="AG49" t="str">
            <v>EUR</v>
          </cell>
          <cell r="AH49" t="str">
            <v>EUR</v>
          </cell>
          <cell r="AI49" t="str">
            <v>ES</v>
          </cell>
          <cell r="AJ49" t="str">
            <v>08100019782057270195</v>
          </cell>
          <cell r="AK49">
            <v>8500000</v>
          </cell>
          <cell r="AL49" t="str">
            <v>913000488207</v>
          </cell>
          <cell r="AM49" t="str">
            <v>00</v>
          </cell>
          <cell r="AN49" t="str">
            <v>A</v>
          </cell>
          <cell r="AO49">
            <v>4.5</v>
          </cell>
          <cell r="AP49">
            <v>4.4999999999999998E-2</v>
          </cell>
          <cell r="AQ49">
            <v>0</v>
          </cell>
          <cell r="AR49">
            <v>19</v>
          </cell>
          <cell r="AS49">
            <v>4</v>
          </cell>
          <cell r="AT49" t="str">
            <v>T</v>
          </cell>
          <cell r="AU49">
            <v>3</v>
          </cell>
          <cell r="AV49" t="str">
            <v>B</v>
          </cell>
          <cell r="AW49">
            <v>360</v>
          </cell>
          <cell r="AX49" t="str">
            <v>P</v>
          </cell>
          <cell r="AY49">
            <v>100</v>
          </cell>
          <cell r="AZ49">
            <v>100</v>
          </cell>
          <cell r="BA49" t="str">
            <v>J</v>
          </cell>
          <cell r="BB49">
            <v>37315</v>
          </cell>
          <cell r="BD49" t="str">
            <v xml:space="preserve"> 116</v>
          </cell>
          <cell r="BK49" t="str">
            <v>VR</v>
          </cell>
          <cell r="BL49" t="str">
            <v>35</v>
          </cell>
          <cell r="BM49" t="str">
            <v>35</v>
          </cell>
        </row>
        <row r="50">
          <cell r="B50" t="str">
            <v>B112281216000</v>
          </cell>
          <cell r="C50" t="str">
            <v>STJ</v>
          </cell>
          <cell r="D50" t="str">
            <v>07.030.97820588701.0</v>
          </cell>
          <cell r="E50">
            <v>11100</v>
          </cell>
          <cell r="F50">
            <v>36989</v>
          </cell>
          <cell r="G50">
            <v>36989</v>
          </cell>
          <cell r="H50">
            <v>40143</v>
          </cell>
          <cell r="I50" t="str">
            <v>Swap PT Tel 4.625%</v>
          </cell>
          <cell r="J50" t="str">
            <v>31564004002</v>
          </cell>
          <cell r="K50" t="str">
            <v>EUR</v>
          </cell>
          <cell r="L50" t="str">
            <v>EUR</v>
          </cell>
          <cell r="M50" t="str">
            <v>ES</v>
          </cell>
          <cell r="N50" t="str">
            <v>08100019782058870113</v>
          </cell>
          <cell r="O50">
            <v>15000000</v>
          </cell>
          <cell r="P50" t="str">
            <v>31564004002</v>
          </cell>
          <cell r="Q50" t="str">
            <v>00</v>
          </cell>
          <cell r="R50" t="str">
            <v>A</v>
          </cell>
          <cell r="S50">
            <v>4.625</v>
          </cell>
          <cell r="T50">
            <v>4.6249999999999999E-2</v>
          </cell>
          <cell r="U50">
            <v>0</v>
          </cell>
          <cell r="V50">
            <v>7</v>
          </cell>
          <cell r="W50">
            <v>4</v>
          </cell>
          <cell r="X50" t="str">
            <v>A</v>
          </cell>
          <cell r="Y50">
            <v>1</v>
          </cell>
          <cell r="Z50" t="str">
            <v>C</v>
          </cell>
          <cell r="AA50">
            <v>365</v>
          </cell>
          <cell r="AB50" t="str">
            <v>P</v>
          </cell>
          <cell r="AC50">
            <v>100</v>
          </cell>
          <cell r="AD50">
            <v>100</v>
          </cell>
          <cell r="AE50" t="str">
            <v>J</v>
          </cell>
          <cell r="AG50" t="str">
            <v>EUR</v>
          </cell>
          <cell r="AH50" t="str">
            <v>EUR</v>
          </cell>
          <cell r="AI50" t="str">
            <v>ES</v>
          </cell>
          <cell r="AJ50" t="str">
            <v>08100019782058870113</v>
          </cell>
          <cell r="AK50">
            <v>15000000</v>
          </cell>
          <cell r="AL50" t="str">
            <v>31564004002</v>
          </cell>
          <cell r="AM50" t="str">
            <v>00</v>
          </cell>
          <cell r="AN50" t="str">
            <v>A</v>
          </cell>
          <cell r="AO50">
            <v>4.2</v>
          </cell>
          <cell r="AP50">
            <v>4.2000000000000003E-2</v>
          </cell>
          <cell r="AQ50">
            <v>0</v>
          </cell>
          <cell r="AR50">
            <v>26</v>
          </cell>
          <cell r="AS50">
            <v>2</v>
          </cell>
          <cell r="AT50" t="str">
            <v>T</v>
          </cell>
          <cell r="AU50">
            <v>3</v>
          </cell>
          <cell r="AV50" t="str">
            <v>B</v>
          </cell>
          <cell r="AW50">
            <v>360</v>
          </cell>
          <cell r="AX50" t="str">
            <v>P</v>
          </cell>
          <cell r="AY50">
            <v>100</v>
          </cell>
          <cell r="AZ50">
            <v>100</v>
          </cell>
          <cell r="BA50" t="str">
            <v>J</v>
          </cell>
          <cell r="BB50">
            <v>37256</v>
          </cell>
          <cell r="BD50" t="str">
            <v xml:space="preserve"> 219</v>
          </cell>
          <cell r="BK50" t="str">
            <v>VR</v>
          </cell>
          <cell r="BL50" t="str">
            <v>35</v>
          </cell>
          <cell r="BM50" t="str">
            <v>35</v>
          </cell>
        </row>
        <row r="51">
          <cell r="B51" t="str">
            <v>B112281227000</v>
          </cell>
          <cell r="C51" t="str">
            <v>STJ</v>
          </cell>
          <cell r="D51" t="str">
            <v>07.030.97820588701.0</v>
          </cell>
          <cell r="E51">
            <v>11100</v>
          </cell>
          <cell r="F51">
            <v>37126</v>
          </cell>
          <cell r="G51">
            <v>37126</v>
          </cell>
          <cell r="H51">
            <v>40143</v>
          </cell>
          <cell r="I51" t="str">
            <v>Swap BSP Perpetuas</v>
          </cell>
          <cell r="J51" t="str">
            <v>31565006902</v>
          </cell>
          <cell r="K51" t="str">
            <v>EUR</v>
          </cell>
          <cell r="L51" t="str">
            <v>EUR</v>
          </cell>
          <cell r="M51" t="str">
            <v>ES</v>
          </cell>
          <cell r="N51" t="str">
            <v>08100019782058870113</v>
          </cell>
          <cell r="O51">
            <v>13473000</v>
          </cell>
          <cell r="P51" t="str">
            <v>31565006902</v>
          </cell>
          <cell r="Q51" t="str">
            <v>13</v>
          </cell>
          <cell r="R51" t="str">
            <v>A</v>
          </cell>
          <cell r="S51">
            <v>1.6</v>
          </cell>
          <cell r="T51">
            <v>1.6E-2</v>
          </cell>
          <cell r="U51">
            <v>0</v>
          </cell>
          <cell r="V51">
            <v>23</v>
          </cell>
          <cell r="W51">
            <v>2</v>
          </cell>
          <cell r="X51" t="str">
            <v>S</v>
          </cell>
          <cell r="Y51">
            <v>2</v>
          </cell>
          <cell r="Z51" t="str">
            <v>C</v>
          </cell>
          <cell r="AA51">
            <v>365</v>
          </cell>
          <cell r="AB51" t="str">
            <v>P</v>
          </cell>
          <cell r="AC51">
            <v>100</v>
          </cell>
          <cell r="AD51">
            <v>100</v>
          </cell>
          <cell r="AE51" t="str">
            <v>J</v>
          </cell>
          <cell r="AG51" t="str">
            <v>EUR</v>
          </cell>
          <cell r="AH51" t="str">
            <v>EUR</v>
          </cell>
          <cell r="AI51" t="str">
            <v>ES</v>
          </cell>
          <cell r="AJ51" t="str">
            <v>08100019782058870113</v>
          </cell>
          <cell r="AK51">
            <v>13473000</v>
          </cell>
          <cell r="AL51" t="str">
            <v>31565006902</v>
          </cell>
          <cell r="AM51" t="str">
            <v>00</v>
          </cell>
          <cell r="AN51" t="str">
            <v>A</v>
          </cell>
          <cell r="AO51">
            <v>4.2</v>
          </cell>
          <cell r="AP51">
            <v>4.2000000000000003E-2</v>
          </cell>
          <cell r="AQ51">
            <v>0</v>
          </cell>
          <cell r="AR51">
            <v>26</v>
          </cell>
          <cell r="AS51">
            <v>2</v>
          </cell>
          <cell r="AT51" t="str">
            <v>T</v>
          </cell>
          <cell r="AU51">
            <v>3</v>
          </cell>
          <cell r="AV51" t="str">
            <v>B</v>
          </cell>
          <cell r="AW51">
            <v>360</v>
          </cell>
          <cell r="AX51" t="str">
            <v>P</v>
          </cell>
          <cell r="AY51">
            <v>100</v>
          </cell>
          <cell r="AZ51">
            <v>100</v>
          </cell>
          <cell r="BA51" t="str">
            <v>J</v>
          </cell>
          <cell r="BB51">
            <v>37256</v>
          </cell>
          <cell r="BD51" t="str">
            <v xml:space="preserve"> 219</v>
          </cell>
          <cell r="BK51" t="str">
            <v>VR</v>
          </cell>
          <cell r="BL51" t="str">
            <v>35</v>
          </cell>
          <cell r="BM51" t="str">
            <v>35</v>
          </cell>
        </row>
        <row r="52">
          <cell r="B52" t="str">
            <v>B112281236001</v>
          </cell>
          <cell r="C52" t="str">
            <v>STJ</v>
          </cell>
          <cell r="D52" t="str">
            <v>07.030.97820588701.0</v>
          </cell>
          <cell r="E52">
            <v>11100</v>
          </cell>
          <cell r="F52">
            <v>37176</v>
          </cell>
          <cell r="G52">
            <v>37176</v>
          </cell>
          <cell r="H52">
            <v>40143</v>
          </cell>
          <cell r="I52" t="str">
            <v>Swap VRNBK 6.625%</v>
          </cell>
          <cell r="J52" t="str">
            <v>913001025856</v>
          </cell>
          <cell r="K52" t="str">
            <v>EUR</v>
          </cell>
          <cell r="L52" t="str">
            <v>EUR</v>
          </cell>
          <cell r="M52" t="str">
            <v>ES</v>
          </cell>
          <cell r="N52" t="str">
            <v>08100019782058870113</v>
          </cell>
          <cell r="O52">
            <v>11000000</v>
          </cell>
          <cell r="P52" t="str">
            <v>913001025856</v>
          </cell>
          <cell r="Q52" t="str">
            <v>00</v>
          </cell>
          <cell r="R52" t="str">
            <v>A</v>
          </cell>
          <cell r="S52">
            <v>6.625</v>
          </cell>
          <cell r="T52">
            <v>6.6250000000000003E-2</v>
          </cell>
          <cell r="U52">
            <v>0</v>
          </cell>
          <cell r="V52">
            <v>12</v>
          </cell>
          <cell r="W52">
            <v>10</v>
          </cell>
          <cell r="X52" t="str">
            <v>A</v>
          </cell>
          <cell r="Y52">
            <v>1</v>
          </cell>
          <cell r="Z52" t="str">
            <v>C</v>
          </cell>
          <cell r="AA52">
            <v>365</v>
          </cell>
          <cell r="AB52" t="str">
            <v>P</v>
          </cell>
          <cell r="AC52">
            <v>100</v>
          </cell>
          <cell r="AD52">
            <v>100</v>
          </cell>
          <cell r="AE52" t="str">
            <v>J</v>
          </cell>
          <cell r="AG52" t="str">
            <v>EUR</v>
          </cell>
          <cell r="AH52" t="str">
            <v>EUR</v>
          </cell>
          <cell r="AI52" t="str">
            <v>ES</v>
          </cell>
          <cell r="AJ52" t="str">
            <v>08100019782058870113</v>
          </cell>
          <cell r="AK52">
            <v>11000000</v>
          </cell>
          <cell r="AL52" t="str">
            <v>913001025856</v>
          </cell>
          <cell r="AM52" t="str">
            <v>00</v>
          </cell>
          <cell r="AN52" t="str">
            <v>A</v>
          </cell>
          <cell r="AO52">
            <v>4.2</v>
          </cell>
          <cell r="AP52">
            <v>4.2000000000000003E-2</v>
          </cell>
          <cell r="AQ52">
            <v>0</v>
          </cell>
          <cell r="AR52">
            <v>26</v>
          </cell>
          <cell r="AS52">
            <v>2</v>
          </cell>
          <cell r="AT52" t="str">
            <v>T</v>
          </cell>
          <cell r="AU52">
            <v>3</v>
          </cell>
          <cell r="AV52" t="str">
            <v>B</v>
          </cell>
          <cell r="AW52">
            <v>360</v>
          </cell>
          <cell r="AX52" t="str">
            <v>P</v>
          </cell>
          <cell r="AY52">
            <v>100</v>
          </cell>
          <cell r="AZ52">
            <v>100</v>
          </cell>
          <cell r="BA52" t="str">
            <v>J</v>
          </cell>
          <cell r="BB52">
            <v>37256</v>
          </cell>
          <cell r="BD52" t="str">
            <v xml:space="preserve"> 219</v>
          </cell>
          <cell r="BK52" t="str">
            <v>VR</v>
          </cell>
          <cell r="BL52" t="str">
            <v>35</v>
          </cell>
          <cell r="BM52" t="str">
            <v>35</v>
          </cell>
        </row>
        <row r="53">
          <cell r="B53" t="str">
            <v>B112281420000</v>
          </cell>
          <cell r="C53" t="str">
            <v>STJ</v>
          </cell>
          <cell r="D53" t="str">
            <v>07.030.97820588701.0</v>
          </cell>
          <cell r="E53">
            <v>11100</v>
          </cell>
          <cell r="F53">
            <v>36933</v>
          </cell>
          <cell r="G53">
            <v>36933</v>
          </cell>
          <cell r="H53">
            <v>40143</v>
          </cell>
          <cell r="I53" t="str">
            <v>Swap B Ireland 6.45%</v>
          </cell>
          <cell r="J53" t="str">
            <v>913107515198</v>
          </cell>
          <cell r="K53" t="str">
            <v>EUR</v>
          </cell>
          <cell r="L53" t="str">
            <v>EUR</v>
          </cell>
          <cell r="M53" t="str">
            <v>ES</v>
          </cell>
          <cell r="N53" t="str">
            <v>08100019782058870113</v>
          </cell>
          <cell r="O53">
            <v>4500000</v>
          </cell>
          <cell r="P53" t="str">
            <v>913107515198</v>
          </cell>
          <cell r="Q53" t="str">
            <v>00</v>
          </cell>
          <cell r="R53" t="str">
            <v>A</v>
          </cell>
          <cell r="S53">
            <v>6.45</v>
          </cell>
          <cell r="T53">
            <v>6.4500000000000002E-2</v>
          </cell>
          <cell r="U53">
            <v>0</v>
          </cell>
          <cell r="V53">
            <v>10</v>
          </cell>
          <cell r="W53">
            <v>2</v>
          </cell>
          <cell r="X53" t="str">
            <v>A</v>
          </cell>
          <cell r="Y53">
            <v>1</v>
          </cell>
          <cell r="Z53" t="str">
            <v>C</v>
          </cell>
          <cell r="AA53">
            <v>365</v>
          </cell>
          <cell r="AB53" t="str">
            <v>P</v>
          </cell>
          <cell r="AC53">
            <v>100</v>
          </cell>
          <cell r="AD53">
            <v>100</v>
          </cell>
          <cell r="AE53" t="str">
            <v>J</v>
          </cell>
          <cell r="AG53" t="str">
            <v>EUR</v>
          </cell>
          <cell r="AH53" t="str">
            <v>EUR</v>
          </cell>
          <cell r="AI53" t="str">
            <v>ES</v>
          </cell>
          <cell r="AJ53" t="str">
            <v>08100019782058870113</v>
          </cell>
          <cell r="AK53">
            <v>4500000</v>
          </cell>
          <cell r="AL53" t="str">
            <v>913107515198</v>
          </cell>
          <cell r="AM53" t="str">
            <v>00</v>
          </cell>
          <cell r="AN53" t="str">
            <v>A</v>
          </cell>
          <cell r="AO53">
            <v>4.2</v>
          </cell>
          <cell r="AP53">
            <v>4.2000000000000003E-2</v>
          </cell>
          <cell r="AQ53">
            <v>0</v>
          </cell>
          <cell r="AR53">
            <v>26</v>
          </cell>
          <cell r="AS53">
            <v>2</v>
          </cell>
          <cell r="AT53" t="str">
            <v>T</v>
          </cell>
          <cell r="AU53">
            <v>3</v>
          </cell>
          <cell r="AV53" t="str">
            <v>B</v>
          </cell>
          <cell r="AW53">
            <v>360</v>
          </cell>
          <cell r="AX53" t="str">
            <v>P</v>
          </cell>
          <cell r="AY53">
            <v>100</v>
          </cell>
          <cell r="AZ53">
            <v>100</v>
          </cell>
          <cell r="BA53" t="str">
            <v>J</v>
          </cell>
          <cell r="BB53">
            <v>37256</v>
          </cell>
          <cell r="BD53" t="str">
            <v xml:space="preserve"> 219</v>
          </cell>
          <cell r="BK53" t="str">
            <v>VR</v>
          </cell>
          <cell r="BL53" t="str">
            <v>35</v>
          </cell>
          <cell r="BM53" t="str">
            <v>35</v>
          </cell>
        </row>
        <row r="54">
          <cell r="B54" t="str">
            <v>C201311733000</v>
          </cell>
          <cell r="C54" t="str">
            <v>STJ</v>
          </cell>
          <cell r="D54" t="str">
            <v>07.030.97820602701.0</v>
          </cell>
          <cell r="E54">
            <v>11200</v>
          </cell>
          <cell r="F54">
            <v>36987</v>
          </cell>
          <cell r="G54">
            <v>36987</v>
          </cell>
          <cell r="H54">
            <v>40175</v>
          </cell>
          <cell r="I54" t="str">
            <v>Swap Telef 5.625%</v>
          </cell>
          <cell r="J54" t="str">
            <v>913278430980</v>
          </cell>
          <cell r="K54" t="str">
            <v>EUR</v>
          </cell>
          <cell r="L54" t="str">
            <v>EUR</v>
          </cell>
          <cell r="M54" t="str">
            <v>ES</v>
          </cell>
          <cell r="N54" t="str">
            <v>08100019782060270114</v>
          </cell>
          <cell r="O54">
            <v>3800000</v>
          </cell>
          <cell r="P54" t="str">
            <v>913278430980</v>
          </cell>
          <cell r="Q54" t="str">
            <v>00</v>
          </cell>
          <cell r="R54" t="str">
            <v>A</v>
          </cell>
          <cell r="S54">
            <v>5.625</v>
          </cell>
          <cell r="T54">
            <v>5.6250000000000001E-2</v>
          </cell>
          <cell r="U54">
            <v>0</v>
          </cell>
          <cell r="V54">
            <v>6</v>
          </cell>
          <cell r="W54">
            <v>4</v>
          </cell>
          <cell r="X54" t="str">
            <v>A</v>
          </cell>
          <cell r="Y54">
            <v>1</v>
          </cell>
          <cell r="Z54" t="str">
            <v>C</v>
          </cell>
          <cell r="AA54">
            <v>365</v>
          </cell>
          <cell r="AB54" t="str">
            <v>P</v>
          </cell>
          <cell r="AC54">
            <v>100</v>
          </cell>
          <cell r="AD54">
            <v>100</v>
          </cell>
          <cell r="AE54" t="str">
            <v>J</v>
          </cell>
          <cell r="AG54" t="str">
            <v>EUR</v>
          </cell>
          <cell r="AH54" t="str">
            <v>EUR</v>
          </cell>
          <cell r="AI54" t="str">
            <v>ES</v>
          </cell>
          <cell r="AJ54" t="str">
            <v>08100019782060270114</v>
          </cell>
          <cell r="AK54">
            <v>3800000</v>
          </cell>
          <cell r="AL54" t="str">
            <v>913278430980</v>
          </cell>
          <cell r="AM54" t="str">
            <v>00</v>
          </cell>
          <cell r="AN54" t="str">
            <v>A</v>
          </cell>
          <cell r="AO54">
            <v>3.7</v>
          </cell>
          <cell r="AP54">
            <v>3.7000000000000005E-2</v>
          </cell>
          <cell r="AQ54">
            <v>0</v>
          </cell>
          <cell r="AR54">
            <v>26</v>
          </cell>
          <cell r="AS54">
            <v>3</v>
          </cell>
          <cell r="AT54" t="str">
            <v>T</v>
          </cell>
          <cell r="AU54">
            <v>3</v>
          </cell>
          <cell r="AV54" t="str">
            <v>B</v>
          </cell>
          <cell r="AW54">
            <v>360</v>
          </cell>
          <cell r="AX54" t="str">
            <v>P</v>
          </cell>
          <cell r="AY54">
            <v>100</v>
          </cell>
          <cell r="AZ54">
            <v>100</v>
          </cell>
          <cell r="BA54" t="str">
            <v>J</v>
          </cell>
          <cell r="BB54">
            <v>37287</v>
          </cell>
          <cell r="BD54" t="str">
            <v xml:space="preserve"> 116</v>
          </cell>
          <cell r="BK54" t="str">
            <v>VR</v>
          </cell>
          <cell r="BL54" t="str">
            <v>35</v>
          </cell>
          <cell r="BM54" t="str">
            <v>35</v>
          </cell>
        </row>
        <row r="55">
          <cell r="B55" t="str">
            <v>C201311744000</v>
          </cell>
          <cell r="C55" t="str">
            <v>STJ</v>
          </cell>
          <cell r="D55" t="str">
            <v>07.030.97820602701.0</v>
          </cell>
          <cell r="E55">
            <v>11200</v>
          </cell>
          <cell r="F55">
            <v>37176</v>
          </cell>
          <cell r="G55">
            <v>37176</v>
          </cell>
          <cell r="H55">
            <v>40175</v>
          </cell>
          <cell r="I55" t="str">
            <v>Swap CSGD 6.25%</v>
          </cell>
          <cell r="J55" t="str">
            <v>315102762688</v>
          </cell>
          <cell r="K55" t="str">
            <v>EUR</v>
          </cell>
          <cell r="L55" t="str">
            <v>EUR</v>
          </cell>
          <cell r="M55" t="str">
            <v>ES</v>
          </cell>
          <cell r="N55" t="str">
            <v>08100019782060270114</v>
          </cell>
          <cell r="O55">
            <v>3000000</v>
          </cell>
          <cell r="P55" t="str">
            <v>315102762688</v>
          </cell>
          <cell r="Q55" t="str">
            <v>00</v>
          </cell>
          <cell r="R55" t="str">
            <v>A</v>
          </cell>
          <cell r="S55">
            <v>6.25</v>
          </cell>
          <cell r="T55">
            <v>6.25E-2</v>
          </cell>
          <cell r="U55">
            <v>0</v>
          </cell>
          <cell r="V55">
            <v>12</v>
          </cell>
          <cell r="W55">
            <v>10</v>
          </cell>
          <cell r="X55" t="str">
            <v>A</v>
          </cell>
          <cell r="Y55">
            <v>1</v>
          </cell>
          <cell r="Z55" t="str">
            <v>C</v>
          </cell>
          <cell r="AA55">
            <v>365</v>
          </cell>
          <cell r="AB55" t="str">
            <v>P</v>
          </cell>
          <cell r="AC55">
            <v>100</v>
          </cell>
          <cell r="AD55">
            <v>100</v>
          </cell>
          <cell r="AE55" t="str">
            <v>J</v>
          </cell>
          <cell r="AG55" t="str">
            <v>EUR</v>
          </cell>
          <cell r="AH55" t="str">
            <v>EUR</v>
          </cell>
          <cell r="AI55" t="str">
            <v>ES</v>
          </cell>
          <cell r="AJ55" t="str">
            <v>08100019782060270114</v>
          </cell>
          <cell r="AK55">
            <v>3000000</v>
          </cell>
          <cell r="AL55" t="str">
            <v>315102762688</v>
          </cell>
          <cell r="AM55" t="str">
            <v>00</v>
          </cell>
          <cell r="AN55" t="str">
            <v>A</v>
          </cell>
          <cell r="AO55">
            <v>3.7</v>
          </cell>
          <cell r="AP55">
            <v>3.7000000000000005E-2</v>
          </cell>
          <cell r="AQ55">
            <v>0</v>
          </cell>
          <cell r="AR55">
            <v>26</v>
          </cell>
          <cell r="AS55">
            <v>3</v>
          </cell>
          <cell r="AT55" t="str">
            <v>T</v>
          </cell>
          <cell r="AU55">
            <v>3</v>
          </cell>
          <cell r="AV55" t="str">
            <v>B</v>
          </cell>
          <cell r="AW55">
            <v>360</v>
          </cell>
          <cell r="AX55" t="str">
            <v>P</v>
          </cell>
          <cell r="AY55">
            <v>100</v>
          </cell>
          <cell r="AZ55">
            <v>100</v>
          </cell>
          <cell r="BA55" t="str">
            <v>J</v>
          </cell>
          <cell r="BB55">
            <v>37287</v>
          </cell>
          <cell r="BD55" t="str">
            <v xml:space="preserve"> 116</v>
          </cell>
          <cell r="BK55" t="str">
            <v>VR</v>
          </cell>
          <cell r="BL55" t="str">
            <v>35</v>
          </cell>
          <cell r="BM55" t="str">
            <v>35</v>
          </cell>
        </row>
        <row r="56">
          <cell r="B56" t="str">
            <v>C201311750000</v>
          </cell>
          <cell r="C56" t="str">
            <v>STJ</v>
          </cell>
          <cell r="D56" t="str">
            <v>07.030.97820602701.0</v>
          </cell>
          <cell r="E56">
            <v>11200</v>
          </cell>
          <cell r="F56">
            <v>36947</v>
          </cell>
          <cell r="G56">
            <v>36947</v>
          </cell>
          <cell r="H56">
            <v>40175</v>
          </cell>
          <cell r="I56" t="str">
            <v>Swap BBVSM 6.375%</v>
          </cell>
          <cell r="J56" t="str">
            <v>913108324202</v>
          </cell>
          <cell r="K56" t="str">
            <v>EUR</v>
          </cell>
          <cell r="L56" t="str">
            <v>EUR</v>
          </cell>
          <cell r="M56" t="str">
            <v>ES</v>
          </cell>
          <cell r="N56" t="str">
            <v>08100019782060270114</v>
          </cell>
          <cell r="O56">
            <v>4175000</v>
          </cell>
          <cell r="P56" t="str">
            <v>913108324202</v>
          </cell>
          <cell r="Q56" t="str">
            <v>00</v>
          </cell>
          <cell r="R56" t="str">
            <v>A</v>
          </cell>
          <cell r="S56">
            <v>6.375</v>
          </cell>
          <cell r="T56">
            <v>6.3750000000000001E-2</v>
          </cell>
          <cell r="U56">
            <v>0</v>
          </cell>
          <cell r="V56">
            <v>25</v>
          </cell>
          <cell r="W56">
            <v>2</v>
          </cell>
          <cell r="X56" t="str">
            <v>A</v>
          </cell>
          <cell r="Y56">
            <v>1</v>
          </cell>
          <cell r="Z56" t="str">
            <v>C</v>
          </cell>
          <cell r="AA56">
            <v>365</v>
          </cell>
          <cell r="AB56" t="str">
            <v>P</v>
          </cell>
          <cell r="AC56">
            <v>100</v>
          </cell>
          <cell r="AD56">
            <v>100</v>
          </cell>
          <cell r="AE56" t="str">
            <v>J</v>
          </cell>
          <cell r="AG56" t="str">
            <v>EUR</v>
          </cell>
          <cell r="AH56" t="str">
            <v>EUR</v>
          </cell>
          <cell r="AI56" t="str">
            <v>ES</v>
          </cell>
          <cell r="AJ56" t="str">
            <v>08100019782060270114</v>
          </cell>
          <cell r="AK56">
            <v>4175000</v>
          </cell>
          <cell r="AL56" t="str">
            <v>913108324202</v>
          </cell>
          <cell r="AM56" t="str">
            <v>00</v>
          </cell>
          <cell r="AN56" t="str">
            <v>A</v>
          </cell>
          <cell r="AO56">
            <v>3.7</v>
          </cell>
          <cell r="AP56">
            <v>3.7000000000000005E-2</v>
          </cell>
          <cell r="AQ56">
            <v>0</v>
          </cell>
          <cell r="AR56">
            <v>26</v>
          </cell>
          <cell r="AS56">
            <v>3</v>
          </cell>
          <cell r="AT56" t="str">
            <v>T</v>
          </cell>
          <cell r="AU56">
            <v>3</v>
          </cell>
          <cell r="AV56" t="str">
            <v>B</v>
          </cell>
          <cell r="AW56">
            <v>360</v>
          </cell>
          <cell r="AX56" t="str">
            <v>P</v>
          </cell>
          <cell r="AY56">
            <v>100</v>
          </cell>
          <cell r="AZ56">
            <v>100</v>
          </cell>
          <cell r="BA56" t="str">
            <v>J</v>
          </cell>
          <cell r="BB56">
            <v>37287</v>
          </cell>
          <cell r="BD56" t="str">
            <v xml:space="preserve"> 116</v>
          </cell>
          <cell r="BK56" t="str">
            <v>VR</v>
          </cell>
          <cell r="BL56" t="str">
            <v>35</v>
          </cell>
          <cell r="BM56" t="str">
            <v>35</v>
          </cell>
        </row>
        <row r="57">
          <cell r="B57" t="str">
            <v>C203281559000</v>
          </cell>
          <cell r="C57" t="str">
            <v>STJ</v>
          </cell>
          <cell r="D57" t="str">
            <v>07.030.97820606701.0</v>
          </cell>
          <cell r="E57">
            <v>20301</v>
          </cell>
          <cell r="F57">
            <v>37077</v>
          </cell>
          <cell r="G57">
            <v>37077</v>
          </cell>
          <cell r="H57">
            <v>40241</v>
          </cell>
          <cell r="I57" t="str">
            <v>Swap Santan 6.375%</v>
          </cell>
          <cell r="J57" t="str">
            <v>913108576785</v>
          </cell>
          <cell r="K57" t="str">
            <v>EUR</v>
          </cell>
          <cell r="L57" t="str">
            <v>EUR</v>
          </cell>
          <cell r="M57" t="str">
            <v>ES</v>
          </cell>
          <cell r="N57" t="str">
            <v>08100019782060670142</v>
          </cell>
          <cell r="O57">
            <v>1018000</v>
          </cell>
          <cell r="P57" t="str">
            <v>913108576785</v>
          </cell>
          <cell r="Q57" t="str">
            <v>00</v>
          </cell>
          <cell r="R57" t="str">
            <v>A</v>
          </cell>
          <cell r="S57">
            <v>6.375</v>
          </cell>
          <cell r="T57">
            <v>6.3750000000000001E-2</v>
          </cell>
          <cell r="U57">
            <v>0</v>
          </cell>
          <cell r="V57">
            <v>5</v>
          </cell>
          <cell r="W57">
            <v>7</v>
          </cell>
          <cell r="X57" t="str">
            <v>A</v>
          </cell>
          <cell r="Y57">
            <v>1</v>
          </cell>
          <cell r="Z57" t="str">
            <v>C</v>
          </cell>
          <cell r="AA57">
            <v>365</v>
          </cell>
          <cell r="AB57" t="str">
            <v>P</v>
          </cell>
          <cell r="AC57">
            <v>100</v>
          </cell>
          <cell r="AD57">
            <v>100</v>
          </cell>
          <cell r="AE57" t="str">
            <v>J</v>
          </cell>
          <cell r="AG57" t="str">
            <v>EUR</v>
          </cell>
          <cell r="AH57" t="str">
            <v>EUR</v>
          </cell>
          <cell r="AI57" t="str">
            <v>ES</v>
          </cell>
          <cell r="AJ57" t="str">
            <v>08100019782060670142</v>
          </cell>
          <cell r="AK57">
            <v>1018000</v>
          </cell>
          <cell r="AL57" t="str">
            <v>913108576785</v>
          </cell>
          <cell r="AM57" t="str">
            <v>00</v>
          </cell>
          <cell r="AN57" t="str">
            <v>A</v>
          </cell>
          <cell r="AO57">
            <v>4.16</v>
          </cell>
          <cell r="AP57">
            <v>4.1599999999999998E-2</v>
          </cell>
          <cell r="AQ57">
            <v>0</v>
          </cell>
          <cell r="AR57">
            <v>4</v>
          </cell>
          <cell r="AS57">
            <v>6</v>
          </cell>
          <cell r="AT57" t="str">
            <v>T</v>
          </cell>
          <cell r="AU57">
            <v>3</v>
          </cell>
          <cell r="AV57" t="str">
            <v>B</v>
          </cell>
          <cell r="AW57">
            <v>360</v>
          </cell>
          <cell r="AX57" t="str">
            <v>P</v>
          </cell>
          <cell r="AY57">
            <v>100</v>
          </cell>
          <cell r="AZ57">
            <v>100</v>
          </cell>
          <cell r="BA57" t="str">
            <v>J</v>
          </cell>
          <cell r="BB57">
            <v>37343</v>
          </cell>
          <cell r="BD57" t="str">
            <v xml:space="preserve">  50</v>
          </cell>
          <cell r="BK57" t="str">
            <v>VR</v>
          </cell>
          <cell r="BL57" t="str">
            <v>89</v>
          </cell>
          <cell r="BM57" t="str">
            <v>89</v>
          </cell>
        </row>
        <row r="58">
          <cell r="B58" t="str">
            <v>C203071609000</v>
          </cell>
          <cell r="C58" t="str">
            <v>STJ</v>
          </cell>
          <cell r="D58" t="str">
            <v>07.030.97820606801.0</v>
          </cell>
          <cell r="E58">
            <v>20100</v>
          </cell>
          <cell r="F58">
            <v>37004</v>
          </cell>
          <cell r="G58">
            <v>37004</v>
          </cell>
          <cell r="H58">
            <v>40203</v>
          </cell>
          <cell r="I58" t="str">
            <v>Swap Santan 6.375%</v>
          </cell>
          <cell r="J58" t="str">
            <v>913108576785</v>
          </cell>
          <cell r="K58" t="str">
            <v>EUR</v>
          </cell>
          <cell r="L58" t="str">
            <v>EUR</v>
          </cell>
          <cell r="M58" t="str">
            <v>ES</v>
          </cell>
          <cell r="N58" t="str">
            <v>08100019782060680133</v>
          </cell>
          <cell r="O58">
            <v>2058000</v>
          </cell>
          <cell r="P58" t="str">
            <v>913108576785</v>
          </cell>
          <cell r="Q58" t="str">
            <v>00</v>
          </cell>
          <cell r="R58" t="str">
            <v>A</v>
          </cell>
          <cell r="S58">
            <v>6.375</v>
          </cell>
          <cell r="T58">
            <v>6.3750000000000001E-2</v>
          </cell>
          <cell r="U58">
            <v>0</v>
          </cell>
          <cell r="V58">
            <v>5</v>
          </cell>
          <cell r="W58">
            <v>7</v>
          </cell>
          <cell r="X58" t="str">
            <v>A</v>
          </cell>
          <cell r="Y58">
            <v>1</v>
          </cell>
          <cell r="Z58" t="str">
            <v>C</v>
          </cell>
          <cell r="AA58">
            <v>365</v>
          </cell>
          <cell r="AB58" t="str">
            <v>P</v>
          </cell>
          <cell r="AC58">
            <v>100</v>
          </cell>
          <cell r="AD58">
            <v>100</v>
          </cell>
          <cell r="AE58" t="str">
            <v>J</v>
          </cell>
          <cell r="AG58" t="str">
            <v>EUR</v>
          </cell>
          <cell r="AH58" t="str">
            <v>EUR</v>
          </cell>
          <cell r="AI58" t="str">
            <v>ES</v>
          </cell>
          <cell r="AJ58" t="str">
            <v>08100019782060680133</v>
          </cell>
          <cell r="AK58">
            <v>2058000</v>
          </cell>
          <cell r="AL58" t="str">
            <v>913108576785</v>
          </cell>
          <cell r="AM58" t="str">
            <v>00</v>
          </cell>
          <cell r="AN58" t="str">
            <v>A</v>
          </cell>
          <cell r="AO58">
            <v>4.2</v>
          </cell>
          <cell r="AP58">
            <v>4.2000000000000003E-2</v>
          </cell>
          <cell r="AQ58">
            <v>0</v>
          </cell>
          <cell r="AR58">
            <v>23</v>
          </cell>
          <cell r="AS58">
            <v>1</v>
          </cell>
          <cell r="AT58" t="str">
            <v>T</v>
          </cell>
          <cell r="AU58">
            <v>3</v>
          </cell>
          <cell r="AV58" t="str">
            <v>B</v>
          </cell>
          <cell r="AW58">
            <v>360</v>
          </cell>
          <cell r="AX58" t="str">
            <v>P</v>
          </cell>
          <cell r="AY58">
            <v>100</v>
          </cell>
          <cell r="AZ58">
            <v>100</v>
          </cell>
          <cell r="BA58" t="str">
            <v>J</v>
          </cell>
          <cell r="BB58">
            <v>37322</v>
          </cell>
          <cell r="BD58" t="str">
            <v xml:space="preserve">  50</v>
          </cell>
          <cell r="BK58" t="str">
            <v>VR</v>
          </cell>
          <cell r="BL58" t="str">
            <v>89</v>
          </cell>
          <cell r="BM58" t="str">
            <v>89</v>
          </cell>
        </row>
        <row r="59">
          <cell r="B59" t="str">
            <v>C202201108000</v>
          </cell>
          <cell r="C59" t="str">
            <v>STJ</v>
          </cell>
          <cell r="D59" t="str">
            <v>07.030.97820606901.0</v>
          </cell>
          <cell r="E59">
            <v>20101</v>
          </cell>
          <cell r="F59">
            <v>37070</v>
          </cell>
          <cell r="G59">
            <v>37070</v>
          </cell>
          <cell r="H59">
            <v>40206</v>
          </cell>
          <cell r="I59" t="str">
            <v>Swap Abn Amro 6.25%</v>
          </cell>
          <cell r="J59" t="str">
            <v>913000118024</v>
          </cell>
          <cell r="K59" t="str">
            <v>EUR</v>
          </cell>
          <cell r="L59" t="str">
            <v>EUR</v>
          </cell>
          <cell r="M59" t="str">
            <v>ES</v>
          </cell>
          <cell r="N59" t="str">
            <v>08100019782060690124</v>
          </cell>
          <cell r="O59">
            <v>10000000</v>
          </cell>
          <cell r="P59" t="str">
            <v>913000118024</v>
          </cell>
          <cell r="Q59" t="str">
            <v>00</v>
          </cell>
          <cell r="R59" t="str">
            <v>A</v>
          </cell>
          <cell r="S59">
            <v>6.25</v>
          </cell>
          <cell r="T59">
            <v>6.25E-2</v>
          </cell>
          <cell r="U59">
            <v>0</v>
          </cell>
          <cell r="V59">
            <v>28</v>
          </cell>
          <cell r="W59">
            <v>6</v>
          </cell>
          <cell r="X59" t="str">
            <v>A</v>
          </cell>
          <cell r="Y59">
            <v>1</v>
          </cell>
          <cell r="Z59" t="str">
            <v>C</v>
          </cell>
          <cell r="AA59">
            <v>365</v>
          </cell>
          <cell r="AB59" t="str">
            <v>P</v>
          </cell>
          <cell r="AC59">
            <v>100</v>
          </cell>
          <cell r="AD59">
            <v>100</v>
          </cell>
          <cell r="AE59" t="str">
            <v>J</v>
          </cell>
          <cell r="AG59" t="str">
            <v>EUR</v>
          </cell>
          <cell r="AH59" t="str">
            <v>EUR</v>
          </cell>
          <cell r="AI59" t="str">
            <v>ES</v>
          </cell>
          <cell r="AJ59" t="str">
            <v>08100019782060690124</v>
          </cell>
          <cell r="AK59">
            <v>10000000</v>
          </cell>
          <cell r="AL59" t="str">
            <v>913000118784</v>
          </cell>
          <cell r="AM59" t="str">
            <v>00</v>
          </cell>
          <cell r="AN59" t="str">
            <v>A</v>
          </cell>
          <cell r="AO59">
            <v>3.75</v>
          </cell>
          <cell r="AP59">
            <v>3.7499999999999999E-2</v>
          </cell>
          <cell r="AQ59">
            <v>0</v>
          </cell>
          <cell r="AR59">
            <v>29</v>
          </cell>
          <cell r="AS59">
            <v>4</v>
          </cell>
          <cell r="AT59" t="str">
            <v>T</v>
          </cell>
          <cell r="AU59">
            <v>3</v>
          </cell>
          <cell r="AV59" t="str">
            <v>B</v>
          </cell>
          <cell r="AW59">
            <v>360</v>
          </cell>
          <cell r="AX59" t="str">
            <v>P</v>
          </cell>
          <cell r="AY59">
            <v>100</v>
          </cell>
          <cell r="AZ59">
            <v>100</v>
          </cell>
          <cell r="BA59" t="str">
            <v>J</v>
          </cell>
          <cell r="BB59">
            <v>37307</v>
          </cell>
          <cell r="BD59" t="str">
            <v xml:space="preserve">  50</v>
          </cell>
          <cell r="BK59" t="str">
            <v>VR</v>
          </cell>
          <cell r="BL59" t="str">
            <v>89</v>
          </cell>
          <cell r="BM59" t="str">
            <v>89</v>
          </cell>
        </row>
        <row r="60">
          <cell r="B60" t="str">
            <v>C202201121000</v>
          </cell>
          <cell r="C60" t="str">
            <v>STJ</v>
          </cell>
          <cell r="D60" t="str">
            <v>07.030.97820606901.0</v>
          </cell>
          <cell r="E60">
            <v>20101</v>
          </cell>
          <cell r="F60">
            <v>37277</v>
          </cell>
          <cell r="G60">
            <v>37277</v>
          </cell>
          <cell r="H60">
            <v>40206</v>
          </cell>
          <cell r="I60" t="str">
            <v>Swap RBOS 6%</v>
          </cell>
          <cell r="J60" t="str">
            <v>913102406898</v>
          </cell>
          <cell r="K60" t="str">
            <v>EUR</v>
          </cell>
          <cell r="L60" t="str">
            <v>EUR</v>
          </cell>
          <cell r="M60" t="str">
            <v>ES</v>
          </cell>
          <cell r="N60" t="str">
            <v>08100019782060690124</v>
          </cell>
          <cell r="O60">
            <v>4600000</v>
          </cell>
          <cell r="P60" t="str">
            <v>913102406898</v>
          </cell>
          <cell r="Q60" t="str">
            <v>00</v>
          </cell>
          <cell r="R60" t="str">
            <v>A</v>
          </cell>
          <cell r="S60">
            <v>6</v>
          </cell>
          <cell r="T60">
            <v>0.06</v>
          </cell>
          <cell r="U60">
            <v>0</v>
          </cell>
          <cell r="V60">
            <v>21</v>
          </cell>
          <cell r="W60">
            <v>1</v>
          </cell>
          <cell r="X60" t="str">
            <v>A</v>
          </cell>
          <cell r="Y60">
            <v>1</v>
          </cell>
          <cell r="Z60" t="str">
            <v>C</v>
          </cell>
          <cell r="AA60">
            <v>365</v>
          </cell>
          <cell r="AB60" t="str">
            <v>P</v>
          </cell>
          <cell r="AC60">
            <v>100</v>
          </cell>
          <cell r="AD60">
            <v>100</v>
          </cell>
          <cell r="AE60" t="str">
            <v>J</v>
          </cell>
          <cell r="AG60" t="str">
            <v>EUR</v>
          </cell>
          <cell r="AH60" t="str">
            <v>EUR</v>
          </cell>
          <cell r="AI60" t="str">
            <v>ES</v>
          </cell>
          <cell r="AJ60" t="str">
            <v>08100019782060690124</v>
          </cell>
          <cell r="AK60">
            <v>4600000</v>
          </cell>
          <cell r="AL60" t="str">
            <v>913102406898</v>
          </cell>
          <cell r="AM60" t="str">
            <v>00</v>
          </cell>
          <cell r="AN60" t="str">
            <v>A</v>
          </cell>
          <cell r="AO60">
            <v>3.75</v>
          </cell>
          <cell r="AP60">
            <v>3.7499999999999999E-2</v>
          </cell>
          <cell r="AQ60">
            <v>0</v>
          </cell>
          <cell r="AR60">
            <v>29</v>
          </cell>
          <cell r="AS60">
            <v>4</v>
          </cell>
          <cell r="AT60" t="str">
            <v>T</v>
          </cell>
          <cell r="AU60">
            <v>3</v>
          </cell>
          <cell r="AV60" t="str">
            <v>B</v>
          </cell>
          <cell r="AW60">
            <v>360</v>
          </cell>
          <cell r="AX60" t="str">
            <v>P</v>
          </cell>
          <cell r="AY60">
            <v>100</v>
          </cell>
          <cell r="AZ60">
            <v>100</v>
          </cell>
          <cell r="BA60" t="str">
            <v>J</v>
          </cell>
          <cell r="BB60">
            <v>37307</v>
          </cell>
          <cell r="BD60" t="str">
            <v xml:space="preserve">  50</v>
          </cell>
          <cell r="BK60" t="str">
            <v>VR</v>
          </cell>
          <cell r="BL60" t="str">
            <v>89</v>
          </cell>
          <cell r="BM60" t="str">
            <v>89</v>
          </cell>
        </row>
        <row r="61">
          <cell r="B61" t="str">
            <v>C202201128000</v>
          </cell>
          <cell r="C61" t="str">
            <v>STJ</v>
          </cell>
          <cell r="D61" t="str">
            <v>07.030.97820606901.0</v>
          </cell>
          <cell r="E61">
            <v>20101</v>
          </cell>
          <cell r="F61">
            <v>36933</v>
          </cell>
          <cell r="G61">
            <v>36933</v>
          </cell>
          <cell r="H61">
            <v>40206</v>
          </cell>
          <cell r="I61" t="str">
            <v>Swap B:Ireland 6.45%</v>
          </cell>
          <cell r="J61" t="str">
            <v>913107515198</v>
          </cell>
          <cell r="K61" t="str">
            <v>EUR</v>
          </cell>
          <cell r="L61" t="str">
            <v>EUR</v>
          </cell>
          <cell r="M61" t="str">
            <v>ES</v>
          </cell>
          <cell r="N61" t="str">
            <v>08100019782060690124</v>
          </cell>
          <cell r="O61">
            <v>9000000</v>
          </cell>
          <cell r="P61" t="str">
            <v>913107515198</v>
          </cell>
          <cell r="Q61" t="str">
            <v>00</v>
          </cell>
          <cell r="R61" t="str">
            <v>A</v>
          </cell>
          <cell r="S61">
            <v>6.45</v>
          </cell>
          <cell r="T61">
            <v>6.4500000000000002E-2</v>
          </cell>
          <cell r="U61">
            <v>0</v>
          </cell>
          <cell r="V61">
            <v>10</v>
          </cell>
          <cell r="W61">
            <v>2</v>
          </cell>
          <cell r="X61" t="str">
            <v>A</v>
          </cell>
          <cell r="Y61">
            <v>1</v>
          </cell>
          <cell r="Z61" t="str">
            <v>C</v>
          </cell>
          <cell r="AA61">
            <v>365</v>
          </cell>
          <cell r="AB61" t="str">
            <v>P</v>
          </cell>
          <cell r="AC61">
            <v>100</v>
          </cell>
          <cell r="AD61">
            <v>100</v>
          </cell>
          <cell r="AE61" t="str">
            <v>J</v>
          </cell>
          <cell r="AG61" t="str">
            <v>EUR</v>
          </cell>
          <cell r="AH61" t="str">
            <v>EUR</v>
          </cell>
          <cell r="AI61" t="str">
            <v>ES</v>
          </cell>
          <cell r="AJ61" t="str">
            <v>08100019782060690124</v>
          </cell>
          <cell r="AK61">
            <v>9000000</v>
          </cell>
          <cell r="AL61" t="str">
            <v>913107515198</v>
          </cell>
          <cell r="AM61" t="str">
            <v>00</v>
          </cell>
          <cell r="AN61" t="str">
            <v>A</v>
          </cell>
          <cell r="AO61">
            <v>3.75</v>
          </cell>
          <cell r="AP61">
            <v>3.7499999999999999E-2</v>
          </cell>
          <cell r="AQ61">
            <v>0</v>
          </cell>
          <cell r="AR61">
            <v>29</v>
          </cell>
          <cell r="AS61">
            <v>4</v>
          </cell>
          <cell r="AT61" t="str">
            <v>T</v>
          </cell>
          <cell r="AU61">
            <v>3</v>
          </cell>
          <cell r="AV61" t="str">
            <v>B</v>
          </cell>
          <cell r="AW61">
            <v>360</v>
          </cell>
          <cell r="AX61" t="str">
            <v>P</v>
          </cell>
          <cell r="AY61">
            <v>100</v>
          </cell>
          <cell r="AZ61">
            <v>100</v>
          </cell>
          <cell r="BA61" t="str">
            <v>J</v>
          </cell>
          <cell r="BB61">
            <v>37307</v>
          </cell>
          <cell r="BD61" t="str">
            <v xml:space="preserve">  50</v>
          </cell>
          <cell r="BK61" t="str">
            <v>VR</v>
          </cell>
          <cell r="BL61" t="str">
            <v>89</v>
          </cell>
          <cell r="BM61" t="str">
            <v>89</v>
          </cell>
        </row>
        <row r="62">
          <cell r="B62" t="str">
            <v>C202201208002</v>
          </cell>
          <cell r="C62" t="str">
            <v>STJ</v>
          </cell>
          <cell r="D62" t="str">
            <v>07.030.97820606901.0</v>
          </cell>
          <cell r="E62">
            <v>20101</v>
          </cell>
          <cell r="F62">
            <v>36937</v>
          </cell>
          <cell r="G62">
            <v>36937</v>
          </cell>
          <cell r="H62">
            <v>40206</v>
          </cell>
          <cell r="I62" t="str">
            <v>Swap Irish Life 6.25</v>
          </cell>
          <cell r="J62" t="str">
            <v>913124072389</v>
          </cell>
          <cell r="K62" t="str">
            <v>EUR</v>
          </cell>
          <cell r="L62" t="str">
            <v>EUR</v>
          </cell>
          <cell r="M62" t="str">
            <v>ES</v>
          </cell>
          <cell r="N62" t="str">
            <v>08100019782060690124</v>
          </cell>
          <cell r="O62">
            <v>6000000</v>
          </cell>
          <cell r="P62" t="str">
            <v>913124072389</v>
          </cell>
          <cell r="Q62" t="str">
            <v>00</v>
          </cell>
          <cell r="R62" t="str">
            <v>A</v>
          </cell>
          <cell r="S62">
            <v>6.25</v>
          </cell>
          <cell r="T62">
            <v>6.25E-2</v>
          </cell>
          <cell r="U62">
            <v>0</v>
          </cell>
          <cell r="V62">
            <v>15</v>
          </cell>
          <cell r="W62">
            <v>2</v>
          </cell>
          <cell r="X62" t="str">
            <v>A</v>
          </cell>
          <cell r="Y62">
            <v>1</v>
          </cell>
          <cell r="Z62" t="str">
            <v>C</v>
          </cell>
          <cell r="AA62">
            <v>365</v>
          </cell>
          <cell r="AB62" t="str">
            <v>P</v>
          </cell>
          <cell r="AC62">
            <v>100</v>
          </cell>
          <cell r="AD62">
            <v>100</v>
          </cell>
          <cell r="AE62" t="str">
            <v>J</v>
          </cell>
          <cell r="AG62" t="str">
            <v>EUR</v>
          </cell>
          <cell r="AH62" t="str">
            <v>EUR</v>
          </cell>
          <cell r="AI62" t="str">
            <v>ES</v>
          </cell>
          <cell r="AJ62" t="str">
            <v>08100019782060690124</v>
          </cell>
          <cell r="AK62">
            <v>6000000</v>
          </cell>
          <cell r="AL62" t="str">
            <v>913124072389</v>
          </cell>
          <cell r="AM62" t="str">
            <v>00</v>
          </cell>
          <cell r="AN62" t="str">
            <v>A</v>
          </cell>
          <cell r="AO62">
            <v>3.75</v>
          </cell>
          <cell r="AP62">
            <v>3.7499999999999999E-2</v>
          </cell>
          <cell r="AQ62">
            <v>0</v>
          </cell>
          <cell r="AR62">
            <v>29</v>
          </cell>
          <cell r="AS62">
            <v>4</v>
          </cell>
          <cell r="AT62" t="str">
            <v>T</v>
          </cell>
          <cell r="AU62">
            <v>3</v>
          </cell>
          <cell r="AV62" t="str">
            <v>B</v>
          </cell>
          <cell r="AW62">
            <v>360</v>
          </cell>
          <cell r="AX62" t="str">
            <v>P</v>
          </cell>
          <cell r="AY62">
            <v>100</v>
          </cell>
          <cell r="AZ62">
            <v>100</v>
          </cell>
          <cell r="BA62" t="str">
            <v>J</v>
          </cell>
          <cell r="BB62">
            <v>37307</v>
          </cell>
          <cell r="BD62" t="str">
            <v xml:space="preserve">  50</v>
          </cell>
          <cell r="BK62" t="str">
            <v>VR</v>
          </cell>
          <cell r="BL62" t="str">
            <v>89</v>
          </cell>
          <cell r="BM62" t="str">
            <v>89</v>
          </cell>
        </row>
        <row r="63">
          <cell r="B63" t="str">
            <v>C202201840001</v>
          </cell>
          <cell r="C63" t="str">
            <v>STJ</v>
          </cell>
          <cell r="D63" t="str">
            <v>07.030.97820606901.0</v>
          </cell>
          <cell r="E63">
            <v>20101</v>
          </cell>
          <cell r="F63">
            <v>36965</v>
          </cell>
          <cell r="G63">
            <v>36965</v>
          </cell>
          <cell r="H63">
            <v>40206</v>
          </cell>
          <cell r="I63" t="str">
            <v>Swap Unicredito 6%</v>
          </cell>
          <cell r="J63" t="str">
            <v>913126157287</v>
          </cell>
          <cell r="K63" t="str">
            <v>EUR</v>
          </cell>
          <cell r="L63" t="str">
            <v>EUR</v>
          </cell>
          <cell r="M63" t="str">
            <v>ES</v>
          </cell>
          <cell r="N63" t="str">
            <v>08100019782060690124</v>
          </cell>
          <cell r="O63">
            <v>15000000</v>
          </cell>
          <cell r="P63" t="str">
            <v>913126157287</v>
          </cell>
          <cell r="Q63" t="str">
            <v>00</v>
          </cell>
          <cell r="R63" t="str">
            <v>A</v>
          </cell>
          <cell r="S63">
            <v>6</v>
          </cell>
          <cell r="T63">
            <v>0.06</v>
          </cell>
          <cell r="U63">
            <v>0</v>
          </cell>
          <cell r="V63">
            <v>16</v>
          </cell>
          <cell r="W63">
            <v>3</v>
          </cell>
          <cell r="X63" t="str">
            <v>A</v>
          </cell>
          <cell r="Y63">
            <v>1</v>
          </cell>
          <cell r="Z63" t="str">
            <v>C</v>
          </cell>
          <cell r="AA63">
            <v>365</v>
          </cell>
          <cell r="AB63" t="str">
            <v>P</v>
          </cell>
          <cell r="AC63">
            <v>100</v>
          </cell>
          <cell r="AD63">
            <v>100</v>
          </cell>
          <cell r="AE63" t="str">
            <v>J</v>
          </cell>
          <cell r="AG63" t="str">
            <v>EUR</v>
          </cell>
          <cell r="AH63" t="str">
            <v>EUR</v>
          </cell>
          <cell r="AI63" t="str">
            <v>ES</v>
          </cell>
          <cell r="AJ63" t="str">
            <v>08100019782060690124</v>
          </cell>
          <cell r="AK63">
            <v>15000000</v>
          </cell>
          <cell r="AL63" t="str">
            <v>913126157287</v>
          </cell>
          <cell r="AM63" t="str">
            <v>00</v>
          </cell>
          <cell r="AN63" t="str">
            <v>A</v>
          </cell>
          <cell r="AO63">
            <v>3.75</v>
          </cell>
          <cell r="AP63">
            <v>3.7499999999999999E-2</v>
          </cell>
          <cell r="AQ63">
            <v>0</v>
          </cell>
          <cell r="AR63">
            <v>29</v>
          </cell>
          <cell r="AS63">
            <v>4</v>
          </cell>
          <cell r="AT63" t="str">
            <v>T</v>
          </cell>
          <cell r="AU63">
            <v>3</v>
          </cell>
          <cell r="AV63" t="str">
            <v>B</v>
          </cell>
          <cell r="AW63">
            <v>360</v>
          </cell>
          <cell r="AX63" t="str">
            <v>P</v>
          </cell>
          <cell r="AY63">
            <v>100</v>
          </cell>
          <cell r="AZ63">
            <v>100</v>
          </cell>
          <cell r="BA63" t="str">
            <v>J</v>
          </cell>
          <cell r="BB63">
            <v>37307</v>
          </cell>
          <cell r="BD63" t="str">
            <v xml:space="preserve">  36</v>
          </cell>
          <cell r="BK63" t="str">
            <v>VR</v>
          </cell>
          <cell r="BL63" t="str">
            <v>89</v>
          </cell>
          <cell r="BM63" t="str">
            <v>89</v>
          </cell>
        </row>
        <row r="64">
          <cell r="B64" t="str">
            <v>C202211538000</v>
          </cell>
          <cell r="C64" t="str">
            <v>STJ</v>
          </cell>
          <cell r="D64" t="str">
            <v>07.030.97820606901.0</v>
          </cell>
          <cell r="E64">
            <v>20101</v>
          </cell>
          <cell r="F64">
            <v>36964</v>
          </cell>
          <cell r="G64">
            <v>36964</v>
          </cell>
          <cell r="H64">
            <v>40206</v>
          </cell>
          <cell r="I64" t="str">
            <v>Swap Santan 6%</v>
          </cell>
          <cell r="J64" t="str">
            <v>315128754324</v>
          </cell>
          <cell r="K64" t="str">
            <v>EUR</v>
          </cell>
          <cell r="L64" t="str">
            <v>EUR</v>
          </cell>
          <cell r="M64" t="str">
            <v>ES</v>
          </cell>
          <cell r="N64" t="str">
            <v>08100019782060690124</v>
          </cell>
          <cell r="O64">
            <v>3851000</v>
          </cell>
          <cell r="P64" t="str">
            <v>315128754324</v>
          </cell>
          <cell r="Q64" t="str">
            <v>00</v>
          </cell>
          <cell r="R64" t="str">
            <v>A</v>
          </cell>
          <cell r="S64">
            <v>6</v>
          </cell>
          <cell r="T64">
            <v>0.06</v>
          </cell>
          <cell r="U64">
            <v>0</v>
          </cell>
          <cell r="V64">
            <v>14</v>
          </cell>
          <cell r="W64">
            <v>3</v>
          </cell>
          <cell r="X64" t="str">
            <v>A</v>
          </cell>
          <cell r="Y64">
            <v>1</v>
          </cell>
          <cell r="Z64" t="str">
            <v>C</v>
          </cell>
          <cell r="AA64">
            <v>365</v>
          </cell>
          <cell r="AB64" t="str">
            <v>P</v>
          </cell>
          <cell r="AC64">
            <v>100</v>
          </cell>
          <cell r="AD64">
            <v>100</v>
          </cell>
          <cell r="AE64" t="str">
            <v>J</v>
          </cell>
          <cell r="AG64" t="str">
            <v>EUR</v>
          </cell>
          <cell r="AH64" t="str">
            <v>EUR</v>
          </cell>
          <cell r="AI64" t="str">
            <v>ES</v>
          </cell>
          <cell r="AJ64" t="str">
            <v>08100019782060690124</v>
          </cell>
          <cell r="AK64">
            <v>3851000</v>
          </cell>
          <cell r="AL64" t="str">
            <v>315128754324</v>
          </cell>
          <cell r="AM64" t="str">
            <v>00</v>
          </cell>
          <cell r="AN64" t="str">
            <v>A</v>
          </cell>
          <cell r="AO64">
            <v>3.75</v>
          </cell>
          <cell r="AP64">
            <v>3.7499999999999999E-2</v>
          </cell>
          <cell r="AQ64">
            <v>0</v>
          </cell>
          <cell r="AR64">
            <v>29</v>
          </cell>
          <cell r="AS64">
            <v>4</v>
          </cell>
          <cell r="AT64" t="str">
            <v>T</v>
          </cell>
          <cell r="AU64">
            <v>3</v>
          </cell>
          <cell r="AV64" t="str">
            <v>B</v>
          </cell>
          <cell r="AW64">
            <v>360</v>
          </cell>
          <cell r="AX64" t="str">
            <v>P</v>
          </cell>
          <cell r="AY64">
            <v>100</v>
          </cell>
          <cell r="AZ64">
            <v>100</v>
          </cell>
          <cell r="BA64" t="str">
            <v>J</v>
          </cell>
          <cell r="BB64">
            <v>37308</v>
          </cell>
          <cell r="BD64" t="str">
            <v xml:space="preserve">  36</v>
          </cell>
          <cell r="BK64" t="str">
            <v>VR</v>
          </cell>
          <cell r="BL64" t="str">
            <v>89</v>
          </cell>
          <cell r="BM64" t="str">
            <v>89</v>
          </cell>
        </row>
        <row r="65">
          <cell r="B65" t="str">
            <v>C204301736001</v>
          </cell>
          <cell r="C65" t="str">
            <v>STJ</v>
          </cell>
          <cell r="D65" t="str">
            <v>07.030.97820606901.0</v>
          </cell>
          <cell r="E65">
            <v>20101</v>
          </cell>
          <cell r="F65">
            <v>37276</v>
          </cell>
          <cell r="G65">
            <v>37276</v>
          </cell>
          <cell r="H65">
            <v>40206</v>
          </cell>
          <cell r="I65" t="str">
            <v>Swap Credit CPN 0</v>
          </cell>
          <cell r="J65" t="str">
            <v>913143497310</v>
          </cell>
          <cell r="K65" t="str">
            <v>EUR</v>
          </cell>
          <cell r="L65" t="str">
            <v>EUR</v>
          </cell>
          <cell r="M65" t="str">
            <v>ES</v>
          </cell>
          <cell r="N65" t="str">
            <v>08100019782060690124</v>
          </cell>
          <cell r="O65">
            <v>1430000</v>
          </cell>
          <cell r="Q65" t="str">
            <v>00</v>
          </cell>
          <cell r="R65" t="str">
            <v>A</v>
          </cell>
          <cell r="S65">
            <v>0</v>
          </cell>
          <cell r="T65">
            <v>0</v>
          </cell>
          <cell r="U65">
            <v>0</v>
          </cell>
          <cell r="V65">
            <v>0</v>
          </cell>
          <cell r="W65">
            <v>0</v>
          </cell>
          <cell r="X65" t="str">
            <v>U</v>
          </cell>
          <cell r="Z65" t="str">
            <v>C</v>
          </cell>
          <cell r="AA65">
            <v>365</v>
          </cell>
          <cell r="AB65" t="str">
            <v>P</v>
          </cell>
          <cell r="AC65">
            <v>100</v>
          </cell>
          <cell r="AD65">
            <v>100</v>
          </cell>
          <cell r="AE65" t="str">
            <v>J</v>
          </cell>
          <cell r="AG65" t="str">
            <v>EUR</v>
          </cell>
          <cell r="AH65" t="str">
            <v>EUR</v>
          </cell>
          <cell r="AI65" t="str">
            <v>ES</v>
          </cell>
          <cell r="AJ65" t="str">
            <v>08100019782060690124</v>
          </cell>
          <cell r="AK65">
            <v>1430000</v>
          </cell>
          <cell r="AL65" t="str">
            <v>913143497310</v>
          </cell>
          <cell r="AM65" t="str">
            <v>00</v>
          </cell>
          <cell r="AN65" t="str">
            <v>A</v>
          </cell>
          <cell r="AO65">
            <v>3.75</v>
          </cell>
          <cell r="AP65">
            <v>3.7499999999999999E-2</v>
          </cell>
          <cell r="AQ65">
            <v>0</v>
          </cell>
          <cell r="AR65">
            <v>29</v>
          </cell>
          <cell r="AS65">
            <v>4</v>
          </cell>
          <cell r="AT65" t="str">
            <v>T</v>
          </cell>
          <cell r="AU65">
            <v>3</v>
          </cell>
          <cell r="AV65" t="str">
            <v>B</v>
          </cell>
          <cell r="AW65">
            <v>360</v>
          </cell>
          <cell r="AX65" t="str">
            <v>P</v>
          </cell>
          <cell r="AY65">
            <v>100</v>
          </cell>
          <cell r="AZ65">
            <v>100</v>
          </cell>
          <cell r="BA65" t="str">
            <v>J</v>
          </cell>
          <cell r="BB65">
            <v>37376</v>
          </cell>
          <cell r="BD65" t="str">
            <v xml:space="preserve">   0</v>
          </cell>
          <cell r="BK65" t="str">
            <v>VR</v>
          </cell>
          <cell r="BL65" t="str">
            <v>35</v>
          </cell>
          <cell r="BM65" t="str">
            <v>35</v>
          </cell>
        </row>
        <row r="66">
          <cell r="B66" t="str">
            <v>C203081602002</v>
          </cell>
          <cell r="C66" t="str">
            <v>STJ</v>
          </cell>
          <cell r="D66" t="str">
            <v>07.030.97820626701.0</v>
          </cell>
          <cell r="E66">
            <v>20200</v>
          </cell>
          <cell r="F66">
            <v>37077</v>
          </cell>
          <cell r="G66">
            <v>37077</v>
          </cell>
          <cell r="H66">
            <v>40213</v>
          </cell>
          <cell r="I66" t="str">
            <v>Swap Santan 6.375%</v>
          </cell>
          <cell r="J66" t="str">
            <v>913108576785</v>
          </cell>
          <cell r="K66" t="str">
            <v>EUR</v>
          </cell>
          <cell r="L66" t="str">
            <v>EUR</v>
          </cell>
          <cell r="M66" t="str">
            <v>ES</v>
          </cell>
          <cell r="N66" t="str">
            <v>08100019782062670185</v>
          </cell>
          <cell r="O66">
            <v>1115000</v>
          </cell>
          <cell r="P66" t="str">
            <v>913108576785</v>
          </cell>
          <cell r="Q66" t="str">
            <v>00</v>
          </cell>
          <cell r="R66" t="str">
            <v>A</v>
          </cell>
          <cell r="S66">
            <v>6.375</v>
          </cell>
          <cell r="T66">
            <v>6.3750000000000001E-2</v>
          </cell>
          <cell r="U66">
            <v>0</v>
          </cell>
          <cell r="V66">
            <v>5</v>
          </cell>
          <cell r="W66">
            <v>7</v>
          </cell>
          <cell r="X66" t="str">
            <v>A</v>
          </cell>
          <cell r="Y66">
            <v>1</v>
          </cell>
          <cell r="Z66" t="str">
            <v>C</v>
          </cell>
          <cell r="AA66">
            <v>365</v>
          </cell>
          <cell r="AB66" t="str">
            <v>P</v>
          </cell>
          <cell r="AC66">
            <v>100</v>
          </cell>
          <cell r="AD66">
            <v>100</v>
          </cell>
          <cell r="AE66" t="str">
            <v>J</v>
          </cell>
          <cell r="AG66" t="str">
            <v>EUR</v>
          </cell>
          <cell r="AH66" t="str">
            <v>EUR</v>
          </cell>
          <cell r="AI66" t="str">
            <v>ES</v>
          </cell>
          <cell r="AJ66" t="str">
            <v>08100019782062670185</v>
          </cell>
          <cell r="AK66">
            <v>1115000</v>
          </cell>
          <cell r="AL66" t="str">
            <v>913108576785</v>
          </cell>
          <cell r="AM66" t="str">
            <v>00</v>
          </cell>
          <cell r="AN66" t="str">
            <v>A</v>
          </cell>
          <cell r="AO66">
            <v>4.16</v>
          </cell>
          <cell r="AP66">
            <v>4.1599999999999998E-2</v>
          </cell>
          <cell r="AQ66">
            <v>0</v>
          </cell>
          <cell r="AR66">
            <v>6</v>
          </cell>
          <cell r="AS66">
            <v>5</v>
          </cell>
          <cell r="AT66" t="str">
            <v>T</v>
          </cell>
          <cell r="AU66">
            <v>3</v>
          </cell>
          <cell r="AV66" t="str">
            <v>B</v>
          </cell>
          <cell r="AW66">
            <v>360</v>
          </cell>
          <cell r="AX66" t="str">
            <v>P</v>
          </cell>
          <cell r="AY66">
            <v>100</v>
          </cell>
          <cell r="AZ66">
            <v>100</v>
          </cell>
          <cell r="BA66" t="str">
            <v>J</v>
          </cell>
          <cell r="BB66">
            <v>37323</v>
          </cell>
          <cell r="BD66" t="str">
            <v xml:space="preserve">  50</v>
          </cell>
          <cell r="BK66" t="str">
            <v>VR</v>
          </cell>
          <cell r="BL66" t="str">
            <v>89</v>
          </cell>
          <cell r="BM66" t="str">
            <v>89</v>
          </cell>
        </row>
        <row r="67">
          <cell r="B67" t="str">
            <v>C204301838000</v>
          </cell>
          <cell r="C67" t="str">
            <v>STJ</v>
          </cell>
          <cell r="D67" t="str">
            <v>07.030.97820632701.0</v>
          </cell>
          <cell r="E67">
            <v>20300</v>
          </cell>
          <cell r="F67">
            <v>36965</v>
          </cell>
          <cell r="G67">
            <v>36965</v>
          </cell>
          <cell r="H67">
            <v>40238</v>
          </cell>
          <cell r="I67" t="str">
            <v>Swap Credit 6% 03/11</v>
          </cell>
          <cell r="J67" t="str">
            <v>913126157287</v>
          </cell>
          <cell r="K67" t="str">
            <v>EUR</v>
          </cell>
          <cell r="L67" t="str">
            <v>EUR</v>
          </cell>
          <cell r="M67" t="str">
            <v>ES</v>
          </cell>
          <cell r="N67" t="str">
            <v>08100019782063270130</v>
          </cell>
          <cell r="O67">
            <v>6900000</v>
          </cell>
          <cell r="P67" t="str">
            <v>913126157287</v>
          </cell>
          <cell r="Q67" t="str">
            <v>00</v>
          </cell>
          <cell r="R67" t="str">
            <v>A</v>
          </cell>
          <cell r="S67">
            <v>6</v>
          </cell>
          <cell r="T67">
            <v>0.06</v>
          </cell>
          <cell r="U67">
            <v>0</v>
          </cell>
          <cell r="V67">
            <v>16</v>
          </cell>
          <cell r="W67">
            <v>3</v>
          </cell>
          <cell r="X67" t="str">
            <v>A</v>
          </cell>
          <cell r="Y67">
            <v>1</v>
          </cell>
          <cell r="Z67" t="str">
            <v>C</v>
          </cell>
          <cell r="AA67">
            <v>365</v>
          </cell>
          <cell r="AB67" t="str">
            <v>P</v>
          </cell>
          <cell r="AC67">
            <v>100</v>
          </cell>
          <cell r="AD67">
            <v>100</v>
          </cell>
          <cell r="AE67" t="str">
            <v>J</v>
          </cell>
          <cell r="AG67" t="str">
            <v>EUR</v>
          </cell>
          <cell r="AH67" t="str">
            <v>EUR</v>
          </cell>
          <cell r="AI67" t="str">
            <v>ES</v>
          </cell>
          <cell r="AJ67" t="str">
            <v>08100019782063270130</v>
          </cell>
          <cell r="AK67">
            <v>6900000</v>
          </cell>
          <cell r="AL67" t="str">
            <v>913126157287</v>
          </cell>
          <cell r="AM67" t="str">
            <v>00</v>
          </cell>
          <cell r="AN67" t="str">
            <v>A</v>
          </cell>
          <cell r="AO67">
            <v>3.75</v>
          </cell>
          <cell r="AP67">
            <v>3.7499999999999999E-2</v>
          </cell>
          <cell r="AQ67">
            <v>0</v>
          </cell>
          <cell r="AR67">
            <v>3</v>
          </cell>
          <cell r="AS67">
            <v>6</v>
          </cell>
          <cell r="AT67" t="str">
            <v>T</v>
          </cell>
          <cell r="AU67">
            <v>3</v>
          </cell>
          <cell r="AV67" t="str">
            <v>B</v>
          </cell>
          <cell r="AW67">
            <v>360</v>
          </cell>
          <cell r="AX67" t="str">
            <v>P</v>
          </cell>
          <cell r="AY67">
            <v>100</v>
          </cell>
          <cell r="AZ67">
            <v>100</v>
          </cell>
          <cell r="BA67" t="str">
            <v>J</v>
          </cell>
          <cell r="BB67">
            <v>37376</v>
          </cell>
          <cell r="BD67" t="str">
            <v xml:space="preserve">   0</v>
          </cell>
          <cell r="BK67" t="str">
            <v>VR</v>
          </cell>
          <cell r="BL67" t="str">
            <v>35</v>
          </cell>
          <cell r="BM67" t="str">
            <v>35</v>
          </cell>
        </row>
        <row r="68">
          <cell r="B68" t="str">
            <v>C204301844000</v>
          </cell>
          <cell r="C68" t="str">
            <v>STJ</v>
          </cell>
          <cell r="D68" t="str">
            <v>07.030.97820632701.0</v>
          </cell>
          <cell r="E68">
            <v>20300</v>
          </cell>
          <cell r="F68">
            <v>37067</v>
          </cell>
          <cell r="G68">
            <v>37067</v>
          </cell>
          <cell r="H68">
            <v>40238</v>
          </cell>
          <cell r="I68" t="str">
            <v>Swap Telstra 06/11</v>
          </cell>
          <cell r="J68" t="str">
            <v>913131858838</v>
          </cell>
          <cell r="K68" t="str">
            <v>EUR</v>
          </cell>
          <cell r="L68" t="str">
            <v>EUR</v>
          </cell>
          <cell r="M68" t="str">
            <v>ES</v>
          </cell>
          <cell r="N68" t="str">
            <v>08100019782063270130</v>
          </cell>
          <cell r="O68">
            <v>7950000</v>
          </cell>
          <cell r="P68" t="str">
            <v>913131858838</v>
          </cell>
          <cell r="Q68" t="str">
            <v>00</v>
          </cell>
          <cell r="R68" t="str">
            <v>A</v>
          </cell>
          <cell r="S68">
            <v>6.375</v>
          </cell>
          <cell r="T68">
            <v>6.3750000000000001E-2</v>
          </cell>
          <cell r="U68">
            <v>0</v>
          </cell>
          <cell r="V68">
            <v>29</v>
          </cell>
          <cell r="W68">
            <v>6</v>
          </cell>
          <cell r="X68" t="str">
            <v>A</v>
          </cell>
          <cell r="Y68">
            <v>1</v>
          </cell>
          <cell r="Z68" t="str">
            <v>C</v>
          </cell>
          <cell r="AA68">
            <v>365</v>
          </cell>
          <cell r="AB68" t="str">
            <v>P</v>
          </cell>
          <cell r="AC68">
            <v>100</v>
          </cell>
          <cell r="AD68">
            <v>100</v>
          </cell>
          <cell r="AE68" t="str">
            <v>J</v>
          </cell>
          <cell r="AG68" t="str">
            <v>EUR</v>
          </cell>
          <cell r="AH68" t="str">
            <v>EUR</v>
          </cell>
          <cell r="AI68" t="str">
            <v>ES</v>
          </cell>
          <cell r="AJ68" t="str">
            <v>08100019782063270130</v>
          </cell>
          <cell r="AK68">
            <v>7950000</v>
          </cell>
          <cell r="AL68" t="str">
            <v>913131858838</v>
          </cell>
          <cell r="AM68" t="str">
            <v>00</v>
          </cell>
          <cell r="AN68" t="str">
            <v>A</v>
          </cell>
          <cell r="AO68">
            <v>3.75</v>
          </cell>
          <cell r="AP68">
            <v>3.7499999999999999E-2</v>
          </cell>
          <cell r="AQ68">
            <v>0</v>
          </cell>
          <cell r="AR68">
            <v>3</v>
          </cell>
          <cell r="AS68">
            <v>6</v>
          </cell>
          <cell r="AT68" t="str">
            <v>T</v>
          </cell>
          <cell r="AU68">
            <v>3</v>
          </cell>
          <cell r="AV68" t="str">
            <v>B</v>
          </cell>
          <cell r="AW68">
            <v>360</v>
          </cell>
          <cell r="AX68" t="str">
            <v>P</v>
          </cell>
          <cell r="AY68">
            <v>100</v>
          </cell>
          <cell r="AZ68">
            <v>100</v>
          </cell>
          <cell r="BA68" t="str">
            <v>J</v>
          </cell>
          <cell r="BB68">
            <v>37376</v>
          </cell>
          <cell r="BD68" t="str">
            <v xml:space="preserve">   0</v>
          </cell>
          <cell r="BK68" t="str">
            <v>VR</v>
          </cell>
          <cell r="BL68" t="str">
            <v>35</v>
          </cell>
          <cell r="BM68" t="str">
            <v>35</v>
          </cell>
        </row>
        <row r="69">
          <cell r="B69" t="str">
            <v>C203281741001</v>
          </cell>
          <cell r="C69" t="str">
            <v>STJ</v>
          </cell>
          <cell r="D69" t="str">
            <v>07.030.97820632801.0</v>
          </cell>
          <cell r="E69">
            <v>20302</v>
          </cell>
          <cell r="F69">
            <v>37176</v>
          </cell>
          <cell r="G69">
            <v>37176</v>
          </cell>
          <cell r="H69">
            <v>40098</v>
          </cell>
          <cell r="I69" t="str">
            <v>Swap CSGD 6.25%</v>
          </cell>
          <cell r="J69" t="str">
            <v>315102762688</v>
          </cell>
          <cell r="K69" t="str">
            <v>EUR</v>
          </cell>
          <cell r="L69" t="str">
            <v>EUR</v>
          </cell>
          <cell r="M69" t="str">
            <v>ES</v>
          </cell>
          <cell r="N69" t="str">
            <v>08100019782063280121</v>
          </cell>
          <cell r="O69">
            <v>2000000</v>
          </cell>
          <cell r="P69" t="str">
            <v>315102762688</v>
          </cell>
          <cell r="Q69" t="str">
            <v>00</v>
          </cell>
          <cell r="R69" t="str">
            <v>A</v>
          </cell>
          <cell r="S69">
            <v>6.25</v>
          </cell>
          <cell r="T69">
            <v>6.25E-2</v>
          </cell>
          <cell r="U69">
            <v>0</v>
          </cell>
          <cell r="V69">
            <v>12</v>
          </cell>
          <cell r="W69">
            <v>10</v>
          </cell>
          <cell r="X69" t="str">
            <v>A</v>
          </cell>
          <cell r="Y69">
            <v>1</v>
          </cell>
          <cell r="Z69" t="str">
            <v>C</v>
          </cell>
          <cell r="AA69">
            <v>365</v>
          </cell>
          <cell r="AB69" t="str">
            <v>P</v>
          </cell>
          <cell r="AC69">
            <v>100</v>
          </cell>
          <cell r="AD69">
            <v>100</v>
          </cell>
          <cell r="AE69" t="str">
            <v>J</v>
          </cell>
          <cell r="AG69" t="str">
            <v>EUR</v>
          </cell>
          <cell r="AH69" t="str">
            <v>EUR</v>
          </cell>
          <cell r="AI69" t="str">
            <v>ES</v>
          </cell>
          <cell r="AJ69" t="str">
            <v>08100019782063280121</v>
          </cell>
          <cell r="AK69">
            <v>2000000</v>
          </cell>
          <cell r="AL69" t="str">
            <v>315102762688</v>
          </cell>
          <cell r="AM69" t="str">
            <v>00</v>
          </cell>
          <cell r="AN69" t="str">
            <v>A</v>
          </cell>
          <cell r="AO69">
            <v>4</v>
          </cell>
          <cell r="AP69">
            <v>0.04</v>
          </cell>
          <cell r="AQ69">
            <v>0</v>
          </cell>
          <cell r="AR69">
            <v>4</v>
          </cell>
          <cell r="AS69">
            <v>9</v>
          </cell>
          <cell r="AT69" t="str">
            <v>S</v>
          </cell>
          <cell r="AU69">
            <v>2</v>
          </cell>
          <cell r="AV69" t="str">
            <v>B</v>
          </cell>
          <cell r="AW69">
            <v>360</v>
          </cell>
          <cell r="AX69" t="str">
            <v>P</v>
          </cell>
          <cell r="AY69">
            <v>100</v>
          </cell>
          <cell r="AZ69">
            <v>100</v>
          </cell>
          <cell r="BA69" t="str">
            <v>J</v>
          </cell>
          <cell r="BB69">
            <v>37343</v>
          </cell>
          <cell r="BD69" t="str">
            <v xml:space="preserve">  50</v>
          </cell>
          <cell r="BK69" t="str">
            <v>VR</v>
          </cell>
          <cell r="BL69" t="str">
            <v>89</v>
          </cell>
          <cell r="BM69" t="str">
            <v>89</v>
          </cell>
        </row>
        <row r="70">
          <cell r="B70" t="str">
            <v>C203281735000</v>
          </cell>
          <cell r="C70" t="str">
            <v>STJ</v>
          </cell>
          <cell r="D70" t="str">
            <v>07.030.97820632801.0</v>
          </cell>
          <cell r="E70">
            <v>20302</v>
          </cell>
          <cell r="F70">
            <v>36947</v>
          </cell>
          <cell r="G70">
            <v>36947</v>
          </cell>
          <cell r="H70">
            <v>40241</v>
          </cell>
          <cell r="I70" t="str">
            <v>swap BBVSM 6.375%</v>
          </cell>
          <cell r="J70" t="str">
            <v>913108324202</v>
          </cell>
          <cell r="K70" t="str">
            <v>EUR</v>
          </cell>
          <cell r="L70" t="str">
            <v>EUR</v>
          </cell>
          <cell r="M70" t="str">
            <v>ES</v>
          </cell>
          <cell r="N70" t="str">
            <v>08100019782063280121</v>
          </cell>
          <cell r="O70">
            <v>5600000</v>
          </cell>
          <cell r="P70" t="str">
            <v>913108324202</v>
          </cell>
          <cell r="Q70" t="str">
            <v>00</v>
          </cell>
          <cell r="R70" t="str">
            <v>A</v>
          </cell>
          <cell r="S70">
            <v>6.375</v>
          </cell>
          <cell r="T70">
            <v>6.3750000000000001E-2</v>
          </cell>
          <cell r="U70">
            <v>0</v>
          </cell>
          <cell r="V70">
            <v>25</v>
          </cell>
          <cell r="W70">
            <v>2</v>
          </cell>
          <cell r="X70" t="str">
            <v>A</v>
          </cell>
          <cell r="Y70">
            <v>1</v>
          </cell>
          <cell r="Z70" t="str">
            <v>C</v>
          </cell>
          <cell r="AA70">
            <v>365</v>
          </cell>
          <cell r="AB70" t="str">
            <v>P</v>
          </cell>
          <cell r="AC70">
            <v>100</v>
          </cell>
          <cell r="AD70">
            <v>100</v>
          </cell>
          <cell r="AE70" t="str">
            <v>J</v>
          </cell>
          <cell r="AG70" t="str">
            <v>EUR</v>
          </cell>
          <cell r="AH70" t="str">
            <v>EUR</v>
          </cell>
          <cell r="AI70" t="str">
            <v>ES</v>
          </cell>
          <cell r="AJ70" t="str">
            <v>08100019782063280121</v>
          </cell>
          <cell r="AK70">
            <v>5600000</v>
          </cell>
          <cell r="AL70" t="str">
            <v>913108324202</v>
          </cell>
          <cell r="AM70" t="str">
            <v>00</v>
          </cell>
          <cell r="AN70" t="str">
            <v>A</v>
          </cell>
          <cell r="AO70">
            <v>4</v>
          </cell>
          <cell r="AP70">
            <v>0.04</v>
          </cell>
          <cell r="AQ70">
            <v>0</v>
          </cell>
          <cell r="AR70">
            <v>4</v>
          </cell>
          <cell r="AS70">
            <v>9</v>
          </cell>
          <cell r="AT70" t="str">
            <v>S</v>
          </cell>
          <cell r="AU70">
            <v>2</v>
          </cell>
          <cell r="AV70" t="str">
            <v>B</v>
          </cell>
          <cell r="AW70">
            <v>360</v>
          </cell>
          <cell r="AX70" t="str">
            <v>P</v>
          </cell>
          <cell r="AY70">
            <v>100</v>
          </cell>
          <cell r="AZ70">
            <v>100</v>
          </cell>
          <cell r="BA70" t="str">
            <v>J</v>
          </cell>
          <cell r="BB70">
            <v>37343</v>
          </cell>
          <cell r="BD70" t="str">
            <v xml:space="preserve">  50</v>
          </cell>
          <cell r="BK70" t="str">
            <v>VR</v>
          </cell>
          <cell r="BL70" t="str">
            <v>89</v>
          </cell>
          <cell r="BM70" t="str">
            <v>89</v>
          </cell>
        </row>
        <row r="71">
          <cell r="B71" t="str">
            <v>C203281738000</v>
          </cell>
          <cell r="C71" t="str">
            <v>STJ</v>
          </cell>
          <cell r="D71" t="str">
            <v>07.030.97820632801.0</v>
          </cell>
          <cell r="E71">
            <v>20302</v>
          </cell>
          <cell r="F71">
            <v>37309</v>
          </cell>
          <cell r="G71">
            <v>37309</v>
          </cell>
          <cell r="H71">
            <v>40241</v>
          </cell>
          <cell r="I71" t="str">
            <v>Swap Ing 5.7/8%</v>
          </cell>
          <cell r="J71" t="str">
            <v>913000118784</v>
          </cell>
          <cell r="K71" t="str">
            <v>EUR</v>
          </cell>
          <cell r="L71" t="str">
            <v>EUR</v>
          </cell>
          <cell r="M71" t="str">
            <v>ES</v>
          </cell>
          <cell r="N71" t="str">
            <v>08100019782063280121</v>
          </cell>
          <cell r="O71">
            <v>12000000</v>
          </cell>
          <cell r="P71" t="str">
            <v>913000118784</v>
          </cell>
          <cell r="Q71" t="str">
            <v>00</v>
          </cell>
          <cell r="R71" t="str">
            <v>A</v>
          </cell>
          <cell r="S71">
            <v>5.875</v>
          </cell>
          <cell r="T71">
            <v>5.8749999999999997E-2</v>
          </cell>
          <cell r="U71">
            <v>0</v>
          </cell>
          <cell r="V71">
            <v>23</v>
          </cell>
          <cell r="W71">
            <v>2</v>
          </cell>
          <cell r="X71" t="str">
            <v>A</v>
          </cell>
          <cell r="Y71">
            <v>1</v>
          </cell>
          <cell r="Z71" t="str">
            <v>C</v>
          </cell>
          <cell r="AA71">
            <v>365</v>
          </cell>
          <cell r="AB71" t="str">
            <v>P</v>
          </cell>
          <cell r="AC71">
            <v>100</v>
          </cell>
          <cell r="AD71">
            <v>100</v>
          </cell>
          <cell r="AE71" t="str">
            <v>J</v>
          </cell>
          <cell r="AG71" t="str">
            <v>EUR</v>
          </cell>
          <cell r="AH71" t="str">
            <v>EUR</v>
          </cell>
          <cell r="AI71" t="str">
            <v>ES</v>
          </cell>
          <cell r="AJ71" t="str">
            <v>08100019782063280121</v>
          </cell>
          <cell r="AK71">
            <v>12000000</v>
          </cell>
          <cell r="AL71" t="str">
            <v>913000118784</v>
          </cell>
          <cell r="AM71" t="str">
            <v>00</v>
          </cell>
          <cell r="AN71" t="str">
            <v>A</v>
          </cell>
          <cell r="AO71">
            <v>4</v>
          </cell>
          <cell r="AP71">
            <v>0.04</v>
          </cell>
          <cell r="AQ71">
            <v>0</v>
          </cell>
          <cell r="AR71">
            <v>4</v>
          </cell>
          <cell r="AS71">
            <v>9</v>
          </cell>
          <cell r="AT71" t="str">
            <v>S</v>
          </cell>
          <cell r="AU71">
            <v>2</v>
          </cell>
          <cell r="AV71" t="str">
            <v>B</v>
          </cell>
          <cell r="AW71">
            <v>360</v>
          </cell>
          <cell r="AX71" t="str">
            <v>D</v>
          </cell>
          <cell r="AY71">
            <v>100</v>
          </cell>
          <cell r="AZ71">
            <v>100</v>
          </cell>
          <cell r="BA71" t="str">
            <v>J</v>
          </cell>
          <cell r="BB71">
            <v>37343</v>
          </cell>
          <cell r="BD71" t="str">
            <v xml:space="preserve">  50</v>
          </cell>
          <cell r="BK71" t="str">
            <v>VR</v>
          </cell>
          <cell r="BL71" t="str">
            <v>89</v>
          </cell>
          <cell r="BM71" t="str">
            <v>89</v>
          </cell>
        </row>
        <row r="72">
          <cell r="B72" t="str">
            <v>C205291628002</v>
          </cell>
          <cell r="C72" t="str">
            <v>STJ</v>
          </cell>
          <cell r="D72" t="str">
            <v>07.030.97820650701.0</v>
          </cell>
          <cell r="E72">
            <v>20400</v>
          </cell>
          <cell r="F72">
            <v>37074</v>
          </cell>
          <cell r="G72">
            <v>37074</v>
          </cell>
          <cell r="H72">
            <v>40276</v>
          </cell>
          <cell r="I72" t="str">
            <v>Swap Santan 6.375%</v>
          </cell>
          <cell r="J72" t="str">
            <v>913108576785</v>
          </cell>
          <cell r="K72" t="str">
            <v>EUR</v>
          </cell>
          <cell r="L72" t="str">
            <v>EUR</v>
          </cell>
          <cell r="M72" t="str">
            <v>ES</v>
          </cell>
          <cell r="N72" t="str">
            <v>08100019782065070159</v>
          </cell>
          <cell r="O72">
            <v>10000000</v>
          </cell>
          <cell r="P72" t="str">
            <v>913108576785</v>
          </cell>
          <cell r="Q72" t="str">
            <v>00</v>
          </cell>
          <cell r="R72" t="str">
            <v>A</v>
          </cell>
          <cell r="S72">
            <v>6.375</v>
          </cell>
          <cell r="T72">
            <v>6.3750000000000001E-2</v>
          </cell>
          <cell r="U72">
            <v>0</v>
          </cell>
          <cell r="V72">
            <v>5</v>
          </cell>
          <cell r="W72">
            <v>7</v>
          </cell>
          <cell r="X72" t="str">
            <v>A</v>
          </cell>
          <cell r="Y72">
            <v>1</v>
          </cell>
          <cell r="Z72" t="str">
            <v>C</v>
          </cell>
          <cell r="AA72">
            <v>365</v>
          </cell>
          <cell r="AB72" t="str">
            <v>P</v>
          </cell>
          <cell r="AC72">
            <v>100</v>
          </cell>
          <cell r="AD72">
            <v>100</v>
          </cell>
          <cell r="AE72" t="str">
            <v>J</v>
          </cell>
          <cell r="AG72" t="str">
            <v>EUR</v>
          </cell>
          <cell r="AH72" t="str">
            <v>EUR</v>
          </cell>
          <cell r="AI72" t="str">
            <v>ES</v>
          </cell>
          <cell r="AJ72" t="str">
            <v>08100019782065070159</v>
          </cell>
          <cell r="AK72">
            <v>10000000</v>
          </cell>
          <cell r="AL72" t="str">
            <v>913108576785</v>
          </cell>
          <cell r="AM72" t="str">
            <v>00</v>
          </cell>
          <cell r="AN72" t="str">
            <v>A</v>
          </cell>
          <cell r="AO72">
            <v>4</v>
          </cell>
          <cell r="AP72">
            <v>0.04</v>
          </cell>
          <cell r="AQ72">
            <v>0</v>
          </cell>
          <cell r="AR72">
            <v>8</v>
          </cell>
          <cell r="AS72">
            <v>10</v>
          </cell>
          <cell r="AT72" t="str">
            <v>S</v>
          </cell>
          <cell r="AU72">
            <v>2</v>
          </cell>
          <cell r="AV72" t="str">
            <v>B</v>
          </cell>
          <cell r="AW72">
            <v>360</v>
          </cell>
          <cell r="AX72" t="str">
            <v>P</v>
          </cell>
          <cell r="AY72">
            <v>100</v>
          </cell>
          <cell r="AZ72">
            <v>100</v>
          </cell>
          <cell r="BA72" t="str">
            <v>J</v>
          </cell>
          <cell r="BB72">
            <v>37405</v>
          </cell>
          <cell r="BD72" t="str">
            <v xml:space="preserve"> 164</v>
          </cell>
          <cell r="BK72" t="str">
            <v>VR</v>
          </cell>
          <cell r="BL72" t="str">
            <v>89</v>
          </cell>
          <cell r="BM72" t="str">
            <v>89</v>
          </cell>
        </row>
        <row r="73">
          <cell r="B73" t="str">
            <v>C205311628001</v>
          </cell>
          <cell r="C73" t="str">
            <v>STJ</v>
          </cell>
          <cell r="D73" t="str">
            <v>07.030.97820650701.0</v>
          </cell>
          <cell r="E73">
            <v>20400</v>
          </cell>
          <cell r="F73">
            <v>37351</v>
          </cell>
          <cell r="G73">
            <v>37351</v>
          </cell>
          <cell r="H73">
            <v>40276</v>
          </cell>
          <cell r="I73" t="str">
            <v>Swap CCCI 5.875%</v>
          </cell>
          <cell r="J73" t="str">
            <v>913000488793</v>
          </cell>
          <cell r="K73" t="str">
            <v>EUR</v>
          </cell>
          <cell r="L73" t="str">
            <v>EUR</v>
          </cell>
          <cell r="M73" t="str">
            <v>ES</v>
          </cell>
          <cell r="N73" t="str">
            <v>08100019782065070159</v>
          </cell>
          <cell r="O73">
            <v>7495000</v>
          </cell>
          <cell r="P73" t="str">
            <v>913000488793</v>
          </cell>
          <cell r="Q73" t="str">
            <v>00</v>
          </cell>
          <cell r="R73" t="str">
            <v>A</v>
          </cell>
          <cell r="S73">
            <v>5.875</v>
          </cell>
          <cell r="T73">
            <v>5.8749999999999997E-2</v>
          </cell>
          <cell r="U73">
            <v>0</v>
          </cell>
          <cell r="V73">
            <v>25</v>
          </cell>
          <cell r="W73">
            <v>4</v>
          </cell>
          <cell r="X73" t="str">
            <v>A</v>
          </cell>
          <cell r="Y73">
            <v>1</v>
          </cell>
          <cell r="Z73" t="str">
            <v>C</v>
          </cell>
          <cell r="AA73">
            <v>365</v>
          </cell>
          <cell r="AB73" t="str">
            <v>P</v>
          </cell>
          <cell r="AC73">
            <v>100</v>
          </cell>
          <cell r="AD73">
            <v>100</v>
          </cell>
          <cell r="AE73" t="str">
            <v>J</v>
          </cell>
          <cell r="AG73" t="str">
            <v>EUR</v>
          </cell>
          <cell r="AH73" t="str">
            <v>EUR</v>
          </cell>
          <cell r="AI73" t="str">
            <v>ES</v>
          </cell>
          <cell r="AJ73" t="str">
            <v>08100019782065070159</v>
          </cell>
          <cell r="AK73">
            <v>7495000</v>
          </cell>
          <cell r="AL73" t="str">
            <v>913000488793</v>
          </cell>
          <cell r="AM73" t="str">
            <v>00</v>
          </cell>
          <cell r="AN73" t="str">
            <v>A</v>
          </cell>
          <cell r="AO73">
            <v>4</v>
          </cell>
          <cell r="AP73">
            <v>0.04</v>
          </cell>
          <cell r="AQ73">
            <v>0</v>
          </cell>
          <cell r="AR73">
            <v>8</v>
          </cell>
          <cell r="AS73">
            <v>10</v>
          </cell>
          <cell r="AT73" t="str">
            <v>S</v>
          </cell>
          <cell r="AU73">
            <v>2</v>
          </cell>
          <cell r="AV73" t="str">
            <v>B</v>
          </cell>
          <cell r="AW73">
            <v>360</v>
          </cell>
          <cell r="AX73" t="str">
            <v>P</v>
          </cell>
          <cell r="AY73">
            <v>100</v>
          </cell>
          <cell r="AZ73">
            <v>100</v>
          </cell>
          <cell r="BA73" t="str">
            <v>J</v>
          </cell>
          <cell r="BB73">
            <v>37407</v>
          </cell>
          <cell r="BD73" t="str">
            <v xml:space="preserve"> 164</v>
          </cell>
          <cell r="BK73" t="str">
            <v>VR</v>
          </cell>
          <cell r="BL73" t="str">
            <v>89</v>
          </cell>
          <cell r="BM73" t="str">
            <v>89</v>
          </cell>
        </row>
        <row r="74">
          <cell r="B74" t="str">
            <v>C205311659000</v>
          </cell>
          <cell r="C74" t="str">
            <v>STJ</v>
          </cell>
          <cell r="D74" t="str">
            <v>07.030.97820650701.0</v>
          </cell>
          <cell r="E74">
            <v>20400</v>
          </cell>
          <cell r="F74">
            <v>37169</v>
          </cell>
          <cell r="G74">
            <v>37169</v>
          </cell>
          <cell r="H74">
            <v>40276</v>
          </cell>
          <cell r="I74" t="str">
            <v>Swap CSGD 6.25%</v>
          </cell>
          <cell r="J74" t="str">
            <v>315102762688</v>
          </cell>
          <cell r="K74" t="str">
            <v>EUR</v>
          </cell>
          <cell r="L74" t="str">
            <v>EUR</v>
          </cell>
          <cell r="M74" t="str">
            <v>ES</v>
          </cell>
          <cell r="N74" t="str">
            <v>08100019782065070159</v>
          </cell>
          <cell r="O74">
            <v>12380000</v>
          </cell>
          <cell r="P74" t="str">
            <v>315102762688</v>
          </cell>
          <cell r="Q74" t="str">
            <v>00</v>
          </cell>
          <cell r="R74" t="str">
            <v>A</v>
          </cell>
          <cell r="S74">
            <v>6.25</v>
          </cell>
          <cell r="T74">
            <v>6.25E-2</v>
          </cell>
          <cell r="U74">
            <v>0</v>
          </cell>
          <cell r="V74">
            <v>12</v>
          </cell>
          <cell r="W74">
            <v>10</v>
          </cell>
          <cell r="X74" t="str">
            <v>A</v>
          </cell>
          <cell r="Y74">
            <v>1</v>
          </cell>
          <cell r="Z74" t="str">
            <v>C</v>
          </cell>
          <cell r="AA74">
            <v>365</v>
          </cell>
          <cell r="AB74" t="str">
            <v>P</v>
          </cell>
          <cell r="AC74">
            <v>100</v>
          </cell>
          <cell r="AD74">
            <v>100</v>
          </cell>
          <cell r="AE74" t="str">
            <v>J</v>
          </cell>
          <cell r="AG74" t="str">
            <v>EUR</v>
          </cell>
          <cell r="AH74" t="str">
            <v>EUR</v>
          </cell>
          <cell r="AI74" t="str">
            <v>ES</v>
          </cell>
          <cell r="AJ74" t="str">
            <v>08100019782065070159</v>
          </cell>
          <cell r="AK74">
            <v>12380000</v>
          </cell>
          <cell r="AL74" t="str">
            <v>315102762688</v>
          </cell>
          <cell r="AM74" t="str">
            <v>00</v>
          </cell>
          <cell r="AN74" t="str">
            <v>A</v>
          </cell>
          <cell r="AO74">
            <v>4</v>
          </cell>
          <cell r="AP74">
            <v>0.04</v>
          </cell>
          <cell r="AQ74">
            <v>0</v>
          </cell>
          <cell r="AR74">
            <v>8</v>
          </cell>
          <cell r="AS74">
            <v>10</v>
          </cell>
          <cell r="AT74" t="str">
            <v>S</v>
          </cell>
          <cell r="AU74">
            <v>2</v>
          </cell>
          <cell r="AV74" t="str">
            <v>B</v>
          </cell>
          <cell r="AW74">
            <v>360</v>
          </cell>
          <cell r="AX74" t="str">
            <v>P</v>
          </cell>
          <cell r="AY74">
            <v>100</v>
          </cell>
          <cell r="AZ74">
            <v>100</v>
          </cell>
          <cell r="BA74" t="str">
            <v>J</v>
          </cell>
          <cell r="BB74">
            <v>37407</v>
          </cell>
          <cell r="BD74" t="str">
            <v xml:space="preserve"> 164</v>
          </cell>
          <cell r="BK74" t="str">
            <v>VR</v>
          </cell>
          <cell r="BL74" t="str">
            <v>89</v>
          </cell>
          <cell r="BM74" t="str">
            <v>89</v>
          </cell>
        </row>
        <row r="75">
          <cell r="B75" t="str">
            <v>C205311738003</v>
          </cell>
          <cell r="C75" t="str">
            <v>STJ</v>
          </cell>
          <cell r="D75" t="str">
            <v>07.030.97820650701.0</v>
          </cell>
          <cell r="E75">
            <v>20400</v>
          </cell>
          <cell r="F75">
            <v>37166</v>
          </cell>
          <cell r="G75">
            <v>37166</v>
          </cell>
          <cell r="H75">
            <v>40276</v>
          </cell>
          <cell r="I75" t="str">
            <v>Swap CRDSUI 6.625%</v>
          </cell>
          <cell r="J75" t="str">
            <v>913118485670</v>
          </cell>
          <cell r="K75" t="str">
            <v>EUR</v>
          </cell>
          <cell r="L75" t="str">
            <v>EUR</v>
          </cell>
          <cell r="M75" t="str">
            <v>ES</v>
          </cell>
          <cell r="N75" t="str">
            <v>08100019782065070159</v>
          </cell>
          <cell r="O75">
            <v>3000000</v>
          </cell>
          <cell r="P75" t="str">
            <v>913118485670</v>
          </cell>
          <cell r="Q75" t="str">
            <v>00</v>
          </cell>
          <cell r="R75" t="str">
            <v>A</v>
          </cell>
          <cell r="S75">
            <v>6.625</v>
          </cell>
          <cell r="T75">
            <v>6.6250000000000003E-2</v>
          </cell>
          <cell r="U75">
            <v>0</v>
          </cell>
          <cell r="V75">
            <v>5</v>
          </cell>
          <cell r="W75">
            <v>10</v>
          </cell>
          <cell r="X75" t="str">
            <v>A</v>
          </cell>
          <cell r="Y75">
            <v>1</v>
          </cell>
          <cell r="Z75" t="str">
            <v>C</v>
          </cell>
          <cell r="AA75">
            <v>365</v>
          </cell>
          <cell r="AB75" t="str">
            <v>P</v>
          </cell>
          <cell r="AC75">
            <v>100</v>
          </cell>
          <cell r="AD75">
            <v>100</v>
          </cell>
          <cell r="AE75" t="str">
            <v>J</v>
          </cell>
          <cell r="AG75" t="str">
            <v>EUR</v>
          </cell>
          <cell r="AH75" t="str">
            <v>EUR</v>
          </cell>
          <cell r="AI75" t="str">
            <v>ES</v>
          </cell>
          <cell r="AJ75" t="str">
            <v>08100019782065070159</v>
          </cell>
          <cell r="AK75">
            <v>3000000</v>
          </cell>
          <cell r="AL75" t="str">
            <v>913118485670</v>
          </cell>
          <cell r="AM75" t="str">
            <v>00</v>
          </cell>
          <cell r="AN75" t="str">
            <v>A</v>
          </cell>
          <cell r="AO75">
            <v>4</v>
          </cell>
          <cell r="AP75">
            <v>0.04</v>
          </cell>
          <cell r="AQ75">
            <v>0</v>
          </cell>
          <cell r="AR75">
            <v>8</v>
          </cell>
          <cell r="AS75">
            <v>10</v>
          </cell>
          <cell r="AT75" t="str">
            <v>S</v>
          </cell>
          <cell r="AU75">
            <v>2</v>
          </cell>
          <cell r="AV75" t="str">
            <v>B</v>
          </cell>
          <cell r="AW75">
            <v>360</v>
          </cell>
          <cell r="AX75" t="str">
            <v>P</v>
          </cell>
          <cell r="AY75">
            <v>100</v>
          </cell>
          <cell r="AZ75">
            <v>100</v>
          </cell>
          <cell r="BA75" t="str">
            <v>J</v>
          </cell>
          <cell r="BB75">
            <v>37407</v>
          </cell>
          <cell r="BD75" t="str">
            <v xml:space="preserve"> 164</v>
          </cell>
          <cell r="BK75" t="str">
            <v>VR</v>
          </cell>
          <cell r="BL75" t="str">
            <v>89</v>
          </cell>
          <cell r="BM75" t="str">
            <v>89</v>
          </cell>
        </row>
        <row r="76">
          <cell r="B76" t="str">
            <v>C205291605001</v>
          </cell>
          <cell r="C76" t="str">
            <v>STJ</v>
          </cell>
          <cell r="D76" t="str">
            <v>07.030.97820650701.0</v>
          </cell>
          <cell r="E76">
            <v>20400</v>
          </cell>
          <cell r="F76">
            <v>37067</v>
          </cell>
          <cell r="G76">
            <v>37067</v>
          </cell>
          <cell r="H76">
            <v>40394</v>
          </cell>
          <cell r="I76" t="str">
            <v>Swap ABN Amro Bank</v>
          </cell>
          <cell r="J76" t="str">
            <v>913000118024</v>
          </cell>
          <cell r="K76" t="str">
            <v>EUR</v>
          </cell>
          <cell r="L76" t="str">
            <v>EUR</v>
          </cell>
          <cell r="M76" t="str">
            <v>ES</v>
          </cell>
          <cell r="N76" t="str">
            <v>08100019782065070159</v>
          </cell>
          <cell r="O76">
            <v>5000000</v>
          </cell>
          <cell r="P76" t="str">
            <v>913000118024</v>
          </cell>
          <cell r="Q76" t="str">
            <v>00</v>
          </cell>
          <cell r="R76" t="str">
            <v>A</v>
          </cell>
          <cell r="S76">
            <v>6.25</v>
          </cell>
          <cell r="T76">
            <v>6.25E-2</v>
          </cell>
          <cell r="U76">
            <v>0</v>
          </cell>
          <cell r="V76">
            <v>28</v>
          </cell>
          <cell r="W76">
            <v>6</v>
          </cell>
          <cell r="X76" t="str">
            <v>A</v>
          </cell>
          <cell r="Y76">
            <v>1</v>
          </cell>
          <cell r="Z76" t="str">
            <v>C</v>
          </cell>
          <cell r="AA76">
            <v>365</v>
          </cell>
          <cell r="AB76" t="str">
            <v>P</v>
          </cell>
          <cell r="AC76">
            <v>100</v>
          </cell>
          <cell r="AD76">
            <v>100</v>
          </cell>
          <cell r="AE76" t="str">
            <v>J</v>
          </cell>
          <cell r="AG76" t="str">
            <v>EUR</v>
          </cell>
          <cell r="AH76" t="str">
            <v>EUR</v>
          </cell>
          <cell r="AI76" t="str">
            <v>ES</v>
          </cell>
          <cell r="AJ76" t="str">
            <v>08100019782065070159</v>
          </cell>
          <cell r="AK76">
            <v>5000000</v>
          </cell>
          <cell r="AL76" t="str">
            <v>913000118024</v>
          </cell>
          <cell r="AM76" t="str">
            <v>00</v>
          </cell>
          <cell r="AN76" t="str">
            <v>A</v>
          </cell>
          <cell r="AO76">
            <v>4</v>
          </cell>
          <cell r="AP76">
            <v>0.04</v>
          </cell>
          <cell r="AQ76">
            <v>0</v>
          </cell>
          <cell r="AR76">
            <v>8</v>
          </cell>
          <cell r="AS76">
            <v>10</v>
          </cell>
          <cell r="AT76" t="str">
            <v>S</v>
          </cell>
          <cell r="AU76">
            <v>2</v>
          </cell>
          <cell r="AV76" t="str">
            <v>B</v>
          </cell>
          <cell r="AW76">
            <v>360</v>
          </cell>
          <cell r="AX76" t="str">
            <v>P</v>
          </cell>
          <cell r="AY76">
            <v>100</v>
          </cell>
          <cell r="AZ76">
            <v>100</v>
          </cell>
          <cell r="BA76" t="str">
            <v>J</v>
          </cell>
          <cell r="BB76">
            <v>37405</v>
          </cell>
          <cell r="BD76" t="str">
            <v xml:space="preserve"> 164</v>
          </cell>
          <cell r="BK76" t="str">
            <v>VR</v>
          </cell>
          <cell r="BL76" t="str">
            <v>89</v>
          </cell>
          <cell r="BM76" t="str">
            <v>89</v>
          </cell>
        </row>
        <row r="77">
          <cell r="B77" t="str">
            <v>C205291139000</v>
          </cell>
          <cell r="C77" t="str">
            <v>STJ</v>
          </cell>
          <cell r="D77" t="str">
            <v>07.030.97820650801.0</v>
          </cell>
          <cell r="E77">
            <v>20401</v>
          </cell>
          <cell r="F77">
            <v>37351</v>
          </cell>
          <cell r="G77">
            <v>37351</v>
          </cell>
          <cell r="H77">
            <v>40276</v>
          </cell>
          <cell r="I77" t="str">
            <v>Swap CCCI 5.875%</v>
          </cell>
          <cell r="J77" t="str">
            <v>913000488793</v>
          </cell>
          <cell r="K77" t="str">
            <v>EUR</v>
          </cell>
          <cell r="L77" t="str">
            <v>EUR</v>
          </cell>
          <cell r="M77" t="str">
            <v>ES</v>
          </cell>
          <cell r="N77" t="str">
            <v>08100019782065080150</v>
          </cell>
          <cell r="O77">
            <v>2505000</v>
          </cell>
          <cell r="P77" t="str">
            <v>913000488793</v>
          </cell>
          <cell r="Q77" t="str">
            <v>00</v>
          </cell>
          <cell r="R77" t="str">
            <v>A</v>
          </cell>
          <cell r="S77">
            <v>5.875</v>
          </cell>
          <cell r="T77">
            <v>5.8749999999999997E-2</v>
          </cell>
          <cell r="U77">
            <v>0</v>
          </cell>
          <cell r="V77">
            <v>25</v>
          </cell>
          <cell r="W77">
            <v>4</v>
          </cell>
          <cell r="X77" t="str">
            <v>A</v>
          </cell>
          <cell r="Y77">
            <v>1</v>
          </cell>
          <cell r="Z77" t="str">
            <v>C</v>
          </cell>
          <cell r="AA77">
            <v>365</v>
          </cell>
          <cell r="AB77" t="str">
            <v>P</v>
          </cell>
          <cell r="AC77">
            <v>100</v>
          </cell>
          <cell r="AD77">
            <v>100</v>
          </cell>
          <cell r="AE77" t="str">
            <v>J</v>
          </cell>
          <cell r="AG77" t="str">
            <v>EUR</v>
          </cell>
          <cell r="AH77" t="str">
            <v>EUR</v>
          </cell>
          <cell r="AI77" t="str">
            <v>ES</v>
          </cell>
          <cell r="AJ77" t="str">
            <v>08100019782065080150</v>
          </cell>
          <cell r="AK77">
            <v>2505000</v>
          </cell>
          <cell r="AL77" t="str">
            <v>913000488793</v>
          </cell>
          <cell r="AM77" t="str">
            <v>00</v>
          </cell>
          <cell r="AN77" t="str">
            <v>A</v>
          </cell>
          <cell r="AO77">
            <v>4.2</v>
          </cell>
          <cell r="AP77">
            <v>4.2000000000000003E-2</v>
          </cell>
          <cell r="AQ77">
            <v>0</v>
          </cell>
          <cell r="AR77">
            <v>8</v>
          </cell>
          <cell r="AS77">
            <v>4</v>
          </cell>
          <cell r="AT77" t="str">
            <v>S</v>
          </cell>
          <cell r="AU77">
            <v>2</v>
          </cell>
          <cell r="AV77" t="str">
            <v>B</v>
          </cell>
          <cell r="AW77">
            <v>360</v>
          </cell>
          <cell r="AX77" t="str">
            <v>P</v>
          </cell>
          <cell r="AY77">
            <v>100</v>
          </cell>
          <cell r="AZ77">
            <v>100</v>
          </cell>
          <cell r="BA77" t="str">
            <v>J</v>
          </cell>
          <cell r="BB77">
            <v>37405</v>
          </cell>
          <cell r="BD77" t="str">
            <v xml:space="preserve">   0</v>
          </cell>
          <cell r="BK77" t="str">
            <v>VR</v>
          </cell>
          <cell r="BL77" t="str">
            <v>35</v>
          </cell>
          <cell r="BM77" t="str">
            <v>35</v>
          </cell>
        </row>
        <row r="78">
          <cell r="B78" t="str">
            <v>C205241725000</v>
          </cell>
          <cell r="C78" t="str">
            <v>STJ</v>
          </cell>
          <cell r="D78" t="str">
            <v>07.030.97820656701.0</v>
          </cell>
          <cell r="E78">
            <v>20402</v>
          </cell>
          <cell r="F78">
            <v>37073</v>
          </cell>
          <cell r="G78">
            <v>37073</v>
          </cell>
          <cell r="H78">
            <v>40287</v>
          </cell>
          <cell r="I78" t="str">
            <v>Swap Santan 6.375%</v>
          </cell>
          <cell r="J78" t="str">
            <v>913108576785</v>
          </cell>
          <cell r="K78" t="str">
            <v>EUR</v>
          </cell>
          <cell r="L78" t="str">
            <v>EUR</v>
          </cell>
          <cell r="M78" t="str">
            <v>ES</v>
          </cell>
          <cell r="N78" t="str">
            <v>08100019782065670104</v>
          </cell>
          <cell r="O78">
            <v>2470000</v>
          </cell>
          <cell r="P78" t="str">
            <v>913108576785</v>
          </cell>
          <cell r="Q78" t="str">
            <v>00</v>
          </cell>
          <cell r="R78" t="str">
            <v>A</v>
          </cell>
          <cell r="S78">
            <v>6.375</v>
          </cell>
          <cell r="T78">
            <v>6.3750000000000001E-2</v>
          </cell>
          <cell r="U78">
            <v>0</v>
          </cell>
          <cell r="V78">
            <v>5</v>
          </cell>
          <cell r="W78">
            <v>7</v>
          </cell>
          <cell r="X78" t="str">
            <v>A</v>
          </cell>
          <cell r="Y78">
            <v>1</v>
          </cell>
          <cell r="Z78" t="str">
            <v>C</v>
          </cell>
          <cell r="AA78">
            <v>365</v>
          </cell>
          <cell r="AB78" t="str">
            <v>P</v>
          </cell>
          <cell r="AC78">
            <v>100</v>
          </cell>
          <cell r="AD78">
            <v>100</v>
          </cell>
          <cell r="AE78" t="str">
            <v>J</v>
          </cell>
          <cell r="AG78" t="str">
            <v>EUR</v>
          </cell>
          <cell r="AH78" t="str">
            <v>EUR</v>
          </cell>
          <cell r="AI78" t="str">
            <v>ES</v>
          </cell>
          <cell r="AJ78" t="str">
            <v>08100019782065670104</v>
          </cell>
          <cell r="AK78">
            <v>2470000</v>
          </cell>
          <cell r="AL78" t="str">
            <v>913108576785</v>
          </cell>
          <cell r="AM78" t="str">
            <v>00</v>
          </cell>
          <cell r="AN78" t="str">
            <v>A</v>
          </cell>
          <cell r="AO78">
            <v>4.4000000000000004</v>
          </cell>
          <cell r="AP78">
            <v>4.4000000000000004E-2</v>
          </cell>
          <cell r="AQ78">
            <v>0</v>
          </cell>
          <cell r="AR78">
            <v>17</v>
          </cell>
          <cell r="AS78">
            <v>4</v>
          </cell>
          <cell r="AT78" t="str">
            <v>S</v>
          </cell>
          <cell r="AU78">
            <v>2</v>
          </cell>
          <cell r="AV78" t="str">
            <v>B</v>
          </cell>
          <cell r="AW78">
            <v>360</v>
          </cell>
          <cell r="AX78" t="str">
            <v>P</v>
          </cell>
          <cell r="AY78">
            <v>100</v>
          </cell>
          <cell r="AZ78">
            <v>100</v>
          </cell>
          <cell r="BA78" t="str">
            <v>J</v>
          </cell>
          <cell r="BB78">
            <v>37400</v>
          </cell>
          <cell r="BD78" t="str">
            <v xml:space="preserve">   0</v>
          </cell>
          <cell r="BK78" t="str">
            <v>VR</v>
          </cell>
          <cell r="BL78" t="str">
            <v>35</v>
          </cell>
          <cell r="BM78" t="str">
            <v>35</v>
          </cell>
        </row>
        <row r="79">
          <cell r="B79" t="str">
            <v>C205231051001</v>
          </cell>
          <cell r="C79" t="str">
            <v>STJ</v>
          </cell>
          <cell r="D79" t="str">
            <v>07.030.97820664701.0</v>
          </cell>
          <cell r="E79">
            <v>20500</v>
          </cell>
          <cell r="F79">
            <v>37295</v>
          </cell>
          <cell r="G79">
            <v>37295</v>
          </cell>
          <cell r="H79">
            <v>40304</v>
          </cell>
          <cell r="I79" t="str">
            <v>Swap B.Ireland 6.45%</v>
          </cell>
          <cell r="J79" t="str">
            <v>913107515198</v>
          </cell>
          <cell r="K79" t="str">
            <v>EUR</v>
          </cell>
          <cell r="L79" t="str">
            <v>EUR</v>
          </cell>
          <cell r="M79" t="str">
            <v>ES</v>
          </cell>
          <cell r="N79" t="str">
            <v>08100019782066470160</v>
          </cell>
          <cell r="O79">
            <v>6000000</v>
          </cell>
          <cell r="P79" t="str">
            <v>913107515198</v>
          </cell>
          <cell r="Q79" t="str">
            <v>00</v>
          </cell>
          <cell r="R79" t="str">
            <v>A</v>
          </cell>
          <cell r="S79">
            <v>6.45</v>
          </cell>
          <cell r="T79">
            <v>6.4500000000000002E-2</v>
          </cell>
          <cell r="U79">
            <v>0</v>
          </cell>
          <cell r="V79">
            <v>10</v>
          </cell>
          <cell r="W79">
            <v>2</v>
          </cell>
          <cell r="X79" t="str">
            <v>A</v>
          </cell>
          <cell r="Y79">
            <v>1</v>
          </cell>
          <cell r="Z79" t="str">
            <v>C</v>
          </cell>
          <cell r="AA79">
            <v>365</v>
          </cell>
          <cell r="AB79" t="str">
            <v>P</v>
          </cell>
          <cell r="AC79">
            <v>100</v>
          </cell>
          <cell r="AD79">
            <v>100</v>
          </cell>
          <cell r="AE79" t="str">
            <v>J</v>
          </cell>
          <cell r="AG79" t="str">
            <v>EUR</v>
          </cell>
          <cell r="AH79" t="str">
            <v>EUR</v>
          </cell>
          <cell r="AI79" t="str">
            <v>ES</v>
          </cell>
          <cell r="AJ79" t="str">
            <v>08100019782066470160</v>
          </cell>
          <cell r="AK79">
            <v>6000000</v>
          </cell>
          <cell r="AL79" t="str">
            <v>913107515198</v>
          </cell>
          <cell r="AM79" t="str">
            <v>00</v>
          </cell>
          <cell r="AN79" t="str">
            <v>A</v>
          </cell>
          <cell r="AO79">
            <v>4</v>
          </cell>
          <cell r="AP79">
            <v>0.04</v>
          </cell>
          <cell r="AQ79">
            <v>0</v>
          </cell>
          <cell r="AR79">
            <v>6</v>
          </cell>
          <cell r="AS79">
            <v>11</v>
          </cell>
          <cell r="AT79" t="str">
            <v>S</v>
          </cell>
          <cell r="AU79">
            <v>2</v>
          </cell>
          <cell r="AV79" t="str">
            <v>B</v>
          </cell>
          <cell r="AW79">
            <v>360</v>
          </cell>
          <cell r="AX79" t="str">
            <v>P</v>
          </cell>
          <cell r="AY79">
            <v>100</v>
          </cell>
          <cell r="AZ79">
            <v>100</v>
          </cell>
          <cell r="BA79" t="str">
            <v>J</v>
          </cell>
          <cell r="BB79">
            <v>37399</v>
          </cell>
          <cell r="BD79" t="str">
            <v xml:space="preserve"> 164</v>
          </cell>
          <cell r="BK79" t="str">
            <v>VR</v>
          </cell>
          <cell r="BL79" t="str">
            <v>89</v>
          </cell>
          <cell r="BM79" t="str">
            <v>89</v>
          </cell>
        </row>
        <row r="80">
          <cell r="B80" t="str">
            <v>C205231106000</v>
          </cell>
          <cell r="C80" t="str">
            <v>STJ</v>
          </cell>
          <cell r="D80" t="str">
            <v>07.030.97820664701.0</v>
          </cell>
          <cell r="E80">
            <v>20500</v>
          </cell>
          <cell r="F80">
            <v>37149</v>
          </cell>
          <cell r="G80">
            <v>37149</v>
          </cell>
          <cell r="H80">
            <v>40304</v>
          </cell>
          <cell r="I80" t="str">
            <v>Swap Citicorp 6.25%</v>
          </cell>
          <cell r="J80" t="str">
            <v>913080168528</v>
          </cell>
          <cell r="K80" t="str">
            <v>EUR</v>
          </cell>
          <cell r="L80" t="str">
            <v>EUR</v>
          </cell>
          <cell r="M80" t="str">
            <v>ES</v>
          </cell>
          <cell r="N80" t="str">
            <v>08100019782066470160</v>
          </cell>
          <cell r="O80">
            <v>18626363.23</v>
          </cell>
          <cell r="P80" t="str">
            <v>913080168528</v>
          </cell>
          <cell r="Q80" t="str">
            <v>00</v>
          </cell>
          <cell r="R80" t="str">
            <v>A</v>
          </cell>
          <cell r="S80">
            <v>6.25</v>
          </cell>
          <cell r="T80">
            <v>6.25E-2</v>
          </cell>
          <cell r="U80">
            <v>0</v>
          </cell>
          <cell r="V80">
            <v>19</v>
          </cell>
          <cell r="W80">
            <v>9</v>
          </cell>
          <cell r="X80" t="str">
            <v>A</v>
          </cell>
          <cell r="Y80">
            <v>1</v>
          </cell>
          <cell r="Z80" t="str">
            <v>B</v>
          </cell>
          <cell r="AA80">
            <v>360</v>
          </cell>
          <cell r="AB80" t="str">
            <v>P</v>
          </cell>
          <cell r="AC80">
            <v>100</v>
          </cell>
          <cell r="AD80">
            <v>100</v>
          </cell>
          <cell r="AE80" t="str">
            <v>J</v>
          </cell>
          <cell r="AG80" t="str">
            <v>EUR</v>
          </cell>
          <cell r="AH80" t="str">
            <v>EUR</v>
          </cell>
          <cell r="AI80" t="str">
            <v>ES</v>
          </cell>
          <cell r="AJ80" t="str">
            <v>08100019782066470160</v>
          </cell>
          <cell r="AK80">
            <v>18626363.23</v>
          </cell>
          <cell r="AL80" t="str">
            <v>913080168528</v>
          </cell>
          <cell r="AM80" t="str">
            <v>00</v>
          </cell>
          <cell r="AN80" t="str">
            <v>A</v>
          </cell>
          <cell r="AO80">
            <v>4</v>
          </cell>
          <cell r="AP80">
            <v>0.04</v>
          </cell>
          <cell r="AQ80">
            <v>0</v>
          </cell>
          <cell r="AR80">
            <v>6</v>
          </cell>
          <cell r="AS80">
            <v>11</v>
          </cell>
          <cell r="AT80" t="str">
            <v>S</v>
          </cell>
          <cell r="AU80">
            <v>2</v>
          </cell>
          <cell r="AV80" t="str">
            <v>B</v>
          </cell>
          <cell r="AW80">
            <v>360</v>
          </cell>
          <cell r="AX80" t="str">
            <v>P</v>
          </cell>
          <cell r="AY80">
            <v>100</v>
          </cell>
          <cell r="AZ80">
            <v>100</v>
          </cell>
          <cell r="BA80" t="str">
            <v>J</v>
          </cell>
          <cell r="BB80">
            <v>37399</v>
          </cell>
          <cell r="BD80" t="str">
            <v xml:space="preserve"> 164</v>
          </cell>
          <cell r="BK80" t="str">
            <v>VR</v>
          </cell>
          <cell r="BL80" t="str">
            <v>89</v>
          </cell>
          <cell r="BM80" t="str">
            <v>89</v>
          </cell>
        </row>
        <row r="81">
          <cell r="B81" t="str">
            <v>C205231115000</v>
          </cell>
          <cell r="C81" t="str">
            <v>STJ</v>
          </cell>
          <cell r="D81" t="str">
            <v>07.030.97820664701.0</v>
          </cell>
          <cell r="E81">
            <v>20500</v>
          </cell>
          <cell r="F81">
            <v>37174</v>
          </cell>
          <cell r="G81">
            <v>37174</v>
          </cell>
          <cell r="H81">
            <v>40304</v>
          </cell>
          <cell r="I81" t="str">
            <v>Swap CSGD 6.25%</v>
          </cell>
          <cell r="J81" t="str">
            <v>315102762688</v>
          </cell>
          <cell r="K81" t="str">
            <v>EUR</v>
          </cell>
          <cell r="L81" t="str">
            <v>EUR</v>
          </cell>
          <cell r="M81" t="str">
            <v>ES</v>
          </cell>
          <cell r="N81" t="str">
            <v>08100019782066470160</v>
          </cell>
          <cell r="O81">
            <v>1220000</v>
          </cell>
          <cell r="P81" t="str">
            <v>315102762688</v>
          </cell>
          <cell r="Q81" t="str">
            <v>00</v>
          </cell>
          <cell r="R81" t="str">
            <v>A</v>
          </cell>
          <cell r="S81">
            <v>6.25</v>
          </cell>
          <cell r="T81">
            <v>6.25E-2</v>
          </cell>
          <cell r="U81">
            <v>0</v>
          </cell>
          <cell r="V81">
            <v>12</v>
          </cell>
          <cell r="W81">
            <v>10</v>
          </cell>
          <cell r="X81" t="str">
            <v>A</v>
          </cell>
          <cell r="Y81">
            <v>1</v>
          </cell>
          <cell r="Z81" t="str">
            <v>C</v>
          </cell>
          <cell r="AA81">
            <v>365</v>
          </cell>
          <cell r="AB81" t="str">
            <v>P</v>
          </cell>
          <cell r="AC81">
            <v>100</v>
          </cell>
          <cell r="AD81">
            <v>100</v>
          </cell>
          <cell r="AE81" t="str">
            <v>J</v>
          </cell>
          <cell r="AG81" t="str">
            <v>EUR</v>
          </cell>
          <cell r="AH81" t="str">
            <v>EUR</v>
          </cell>
          <cell r="AI81" t="str">
            <v>ES</v>
          </cell>
          <cell r="AJ81" t="str">
            <v>08100019782066470160</v>
          </cell>
          <cell r="AK81">
            <v>1220000</v>
          </cell>
          <cell r="AL81" t="str">
            <v>315102762688</v>
          </cell>
          <cell r="AM81" t="str">
            <v>00</v>
          </cell>
          <cell r="AN81" t="str">
            <v>A</v>
          </cell>
          <cell r="AO81">
            <v>4</v>
          </cell>
          <cell r="AP81">
            <v>0.04</v>
          </cell>
          <cell r="AQ81">
            <v>0</v>
          </cell>
          <cell r="AR81">
            <v>6</v>
          </cell>
          <cell r="AS81">
            <v>11</v>
          </cell>
          <cell r="AT81" t="str">
            <v>S</v>
          </cell>
          <cell r="AU81">
            <v>2</v>
          </cell>
          <cell r="AV81" t="str">
            <v>B</v>
          </cell>
          <cell r="AW81">
            <v>360</v>
          </cell>
          <cell r="AX81" t="str">
            <v>P</v>
          </cell>
          <cell r="AY81">
            <v>100</v>
          </cell>
          <cell r="AZ81">
            <v>100</v>
          </cell>
          <cell r="BA81" t="str">
            <v>J</v>
          </cell>
          <cell r="BB81">
            <v>37399</v>
          </cell>
          <cell r="BD81" t="str">
            <v xml:space="preserve"> 164</v>
          </cell>
          <cell r="BK81" t="str">
            <v>VR</v>
          </cell>
          <cell r="BL81" t="str">
            <v>89</v>
          </cell>
          <cell r="BM81" t="str">
            <v>89</v>
          </cell>
        </row>
        <row r="82">
          <cell r="B82" t="str">
            <v>C205231122000</v>
          </cell>
          <cell r="C82" t="str">
            <v>STJ</v>
          </cell>
          <cell r="D82" t="str">
            <v>07.030.97820664701.0</v>
          </cell>
          <cell r="E82">
            <v>20500</v>
          </cell>
          <cell r="F82">
            <v>37301</v>
          </cell>
          <cell r="G82">
            <v>37301</v>
          </cell>
          <cell r="H82">
            <v>40304</v>
          </cell>
          <cell r="I82" t="str">
            <v>Swap Irish Life 6.25</v>
          </cell>
          <cell r="J82" t="str">
            <v>913124072389</v>
          </cell>
          <cell r="K82" t="str">
            <v>EUR</v>
          </cell>
          <cell r="L82" t="str">
            <v>EUR</v>
          </cell>
          <cell r="M82" t="str">
            <v>ES</v>
          </cell>
          <cell r="N82" t="str">
            <v>08100019782066470160</v>
          </cell>
          <cell r="O82">
            <v>7030000</v>
          </cell>
          <cell r="P82" t="str">
            <v>913124072389</v>
          </cell>
          <cell r="Q82" t="str">
            <v>00</v>
          </cell>
          <cell r="R82" t="str">
            <v>A</v>
          </cell>
          <cell r="S82">
            <v>6.25</v>
          </cell>
          <cell r="T82">
            <v>6.25E-2</v>
          </cell>
          <cell r="U82">
            <v>0</v>
          </cell>
          <cell r="V82">
            <v>15</v>
          </cell>
          <cell r="W82">
            <v>2</v>
          </cell>
          <cell r="X82" t="str">
            <v>A</v>
          </cell>
          <cell r="Y82">
            <v>1</v>
          </cell>
          <cell r="Z82" t="str">
            <v>C</v>
          </cell>
          <cell r="AA82">
            <v>365</v>
          </cell>
          <cell r="AB82" t="str">
            <v>P</v>
          </cell>
          <cell r="AC82">
            <v>100</v>
          </cell>
          <cell r="AD82">
            <v>100</v>
          </cell>
          <cell r="AE82" t="str">
            <v>J</v>
          </cell>
          <cell r="AG82" t="str">
            <v>EUR</v>
          </cell>
          <cell r="AH82" t="str">
            <v>EUR</v>
          </cell>
          <cell r="AI82" t="str">
            <v>ES</v>
          </cell>
          <cell r="AJ82" t="str">
            <v>08100019782066470160</v>
          </cell>
          <cell r="AK82">
            <v>7030000</v>
          </cell>
          <cell r="AL82" t="str">
            <v>913124072389</v>
          </cell>
          <cell r="AM82" t="str">
            <v>00</v>
          </cell>
          <cell r="AN82" t="str">
            <v>A</v>
          </cell>
          <cell r="AO82">
            <v>4</v>
          </cell>
          <cell r="AP82">
            <v>0.04</v>
          </cell>
          <cell r="AQ82">
            <v>0</v>
          </cell>
          <cell r="AR82">
            <v>6</v>
          </cell>
          <cell r="AS82">
            <v>11</v>
          </cell>
          <cell r="AT82" t="str">
            <v>S</v>
          </cell>
          <cell r="AU82">
            <v>2</v>
          </cell>
          <cell r="AV82" t="str">
            <v>B</v>
          </cell>
          <cell r="AW82">
            <v>360</v>
          </cell>
          <cell r="AX82" t="str">
            <v>P</v>
          </cell>
          <cell r="AY82">
            <v>100</v>
          </cell>
          <cell r="AZ82">
            <v>100</v>
          </cell>
          <cell r="BA82" t="str">
            <v>J</v>
          </cell>
          <cell r="BB82">
            <v>37399</v>
          </cell>
          <cell r="BD82" t="str">
            <v xml:space="preserve"> 164</v>
          </cell>
          <cell r="BK82" t="str">
            <v>VR</v>
          </cell>
          <cell r="BL82" t="str">
            <v>89</v>
          </cell>
          <cell r="BM82" t="str">
            <v>89</v>
          </cell>
        </row>
        <row r="83">
          <cell r="B83" t="str">
            <v>C206071753000</v>
          </cell>
          <cell r="C83" t="str">
            <v>STJ</v>
          </cell>
          <cell r="D83" t="str">
            <v>07.030.97820674701.0</v>
          </cell>
          <cell r="E83">
            <v>20501</v>
          </cell>
          <cell r="F83">
            <v>37073</v>
          </cell>
          <cell r="G83">
            <v>37073</v>
          </cell>
          <cell r="H83">
            <v>40322</v>
          </cell>
          <cell r="I83" t="str">
            <v>Swap Santan 6.375%</v>
          </cell>
          <cell r="J83" t="str">
            <v>913108576785</v>
          </cell>
          <cell r="K83" t="str">
            <v>EUR</v>
          </cell>
          <cell r="L83" t="str">
            <v>EUR</v>
          </cell>
          <cell r="M83" t="str">
            <v>ES</v>
          </cell>
          <cell r="N83" t="str">
            <v>08100019782067470133</v>
          </cell>
          <cell r="O83">
            <v>3510000</v>
          </cell>
          <cell r="P83" t="str">
            <v>913108576785</v>
          </cell>
          <cell r="Q83" t="str">
            <v>00</v>
          </cell>
          <cell r="R83" t="str">
            <v>A</v>
          </cell>
          <cell r="S83">
            <v>6.375</v>
          </cell>
          <cell r="T83">
            <v>6.3750000000000001E-2</v>
          </cell>
          <cell r="U83">
            <v>0</v>
          </cell>
          <cell r="V83">
            <v>5</v>
          </cell>
          <cell r="W83">
            <v>7</v>
          </cell>
          <cell r="X83" t="str">
            <v>A</v>
          </cell>
          <cell r="Y83">
            <v>1</v>
          </cell>
          <cell r="Z83" t="str">
            <v>C</v>
          </cell>
          <cell r="AA83">
            <v>365</v>
          </cell>
          <cell r="AB83" t="str">
            <v>P</v>
          </cell>
          <cell r="AC83">
            <v>100</v>
          </cell>
          <cell r="AD83">
            <v>100</v>
          </cell>
          <cell r="AE83" t="str">
            <v>J</v>
          </cell>
          <cell r="AG83" t="str">
            <v>EUR</v>
          </cell>
          <cell r="AH83" t="str">
            <v>EUR</v>
          </cell>
          <cell r="AI83" t="str">
            <v>ES</v>
          </cell>
          <cell r="AJ83" t="str">
            <v>08100019782067470133</v>
          </cell>
          <cell r="AK83">
            <v>3510000</v>
          </cell>
          <cell r="AL83" t="str">
            <v>913108576785</v>
          </cell>
          <cell r="AM83" t="str">
            <v>00</v>
          </cell>
          <cell r="AN83" t="str">
            <v>A</v>
          </cell>
          <cell r="AO83">
            <v>4.4000000000000004</v>
          </cell>
          <cell r="AP83">
            <v>4.4000000000000004E-2</v>
          </cell>
          <cell r="AQ83">
            <v>0</v>
          </cell>
          <cell r="AR83">
            <v>25</v>
          </cell>
          <cell r="AS83">
            <v>11</v>
          </cell>
          <cell r="AT83" t="str">
            <v>S</v>
          </cell>
          <cell r="AU83">
            <v>2</v>
          </cell>
          <cell r="AV83" t="str">
            <v>B</v>
          </cell>
          <cell r="AW83">
            <v>360</v>
          </cell>
          <cell r="AX83" t="str">
            <v>P</v>
          </cell>
          <cell r="AY83">
            <v>100</v>
          </cell>
          <cell r="AZ83">
            <v>100</v>
          </cell>
          <cell r="BA83" t="str">
            <v>J</v>
          </cell>
          <cell r="BB83">
            <v>37414</v>
          </cell>
          <cell r="BD83" t="str">
            <v xml:space="preserve"> 164</v>
          </cell>
          <cell r="BK83" t="str">
            <v>VR</v>
          </cell>
          <cell r="BL83" t="str">
            <v>89</v>
          </cell>
          <cell r="BM83" t="str">
            <v>89</v>
          </cell>
        </row>
        <row r="84">
          <cell r="B84" t="str">
            <v>C206171217000</v>
          </cell>
          <cell r="C84" t="str">
            <v>STJ</v>
          </cell>
          <cell r="D84" t="str">
            <v>07.030.97820678701.0</v>
          </cell>
          <cell r="E84">
            <v>20502</v>
          </cell>
          <cell r="F84">
            <v>37073</v>
          </cell>
          <cell r="G84">
            <v>37073</v>
          </cell>
          <cell r="H84">
            <v>40329</v>
          </cell>
          <cell r="I84" t="str">
            <v>Swap Santan 6.375%</v>
          </cell>
          <cell r="J84" t="str">
            <v>913108576785</v>
          </cell>
          <cell r="K84" t="str">
            <v>EUR</v>
          </cell>
          <cell r="L84" t="str">
            <v>EUR</v>
          </cell>
          <cell r="M84" t="str">
            <v>ES</v>
          </cell>
          <cell r="N84" t="str">
            <v>08100019782067870161</v>
          </cell>
          <cell r="O84">
            <v>6490000</v>
          </cell>
          <cell r="P84" t="str">
            <v>913108576785</v>
          </cell>
          <cell r="Q84" t="str">
            <v>00</v>
          </cell>
          <cell r="R84" t="str">
            <v>A</v>
          </cell>
          <cell r="S84">
            <v>6.375</v>
          </cell>
          <cell r="T84">
            <v>6.3750000000000001E-2</v>
          </cell>
          <cell r="U84">
            <v>0</v>
          </cell>
          <cell r="V84">
            <v>5</v>
          </cell>
          <cell r="W84">
            <v>7</v>
          </cell>
          <cell r="X84" t="str">
            <v>A</v>
          </cell>
          <cell r="Y84">
            <v>1</v>
          </cell>
          <cell r="Z84" t="str">
            <v>C</v>
          </cell>
          <cell r="AA84">
            <v>365</v>
          </cell>
          <cell r="AB84" t="str">
            <v>P</v>
          </cell>
          <cell r="AC84">
            <v>100</v>
          </cell>
          <cell r="AD84">
            <v>100</v>
          </cell>
          <cell r="AE84" t="str">
            <v>J</v>
          </cell>
          <cell r="AG84" t="str">
            <v>EUR</v>
          </cell>
          <cell r="AH84" t="str">
            <v>EUR</v>
          </cell>
          <cell r="AI84" t="str">
            <v>ES</v>
          </cell>
          <cell r="AJ84" t="str">
            <v>08100019782067870161</v>
          </cell>
          <cell r="AK84">
            <v>6490000</v>
          </cell>
          <cell r="AL84" t="str">
            <v>913108576785</v>
          </cell>
          <cell r="AM84" t="str">
            <v>00</v>
          </cell>
          <cell r="AN84" t="str">
            <v>A</v>
          </cell>
          <cell r="AO84">
            <v>4</v>
          </cell>
          <cell r="AP84">
            <v>0.04</v>
          </cell>
          <cell r="AQ84">
            <v>0</v>
          </cell>
          <cell r="AR84">
            <v>29</v>
          </cell>
          <cell r="AS84">
            <v>11</v>
          </cell>
          <cell r="AT84" t="str">
            <v>S</v>
          </cell>
          <cell r="AU84">
            <v>2</v>
          </cell>
          <cell r="AV84" t="str">
            <v>B</v>
          </cell>
          <cell r="AW84">
            <v>360</v>
          </cell>
          <cell r="AX84" t="str">
            <v>P</v>
          </cell>
          <cell r="AY84">
            <v>100</v>
          </cell>
          <cell r="AZ84">
            <v>100</v>
          </cell>
          <cell r="BA84" t="str">
            <v>J</v>
          </cell>
          <cell r="BB84">
            <v>37424</v>
          </cell>
          <cell r="BD84" t="str">
            <v xml:space="preserve"> 164</v>
          </cell>
          <cell r="BK84" t="str">
            <v>VR</v>
          </cell>
          <cell r="BL84" t="str">
            <v>89</v>
          </cell>
          <cell r="BM84" t="str">
            <v>89</v>
          </cell>
        </row>
        <row r="85">
          <cell r="B85" t="str">
            <v>C206171234000</v>
          </cell>
          <cell r="C85" t="str">
            <v>STJ</v>
          </cell>
          <cell r="D85" t="str">
            <v>07.030.97820678701.0</v>
          </cell>
          <cell r="E85">
            <v>20502</v>
          </cell>
          <cell r="F85">
            <v>37169</v>
          </cell>
          <cell r="G85">
            <v>37169</v>
          </cell>
          <cell r="H85">
            <v>40329</v>
          </cell>
          <cell r="I85" t="str">
            <v>Swap CRDSUI 6.625%</v>
          </cell>
          <cell r="J85" t="str">
            <v>913118485670</v>
          </cell>
          <cell r="K85" t="str">
            <v>EUR</v>
          </cell>
          <cell r="L85" t="str">
            <v>EUR</v>
          </cell>
          <cell r="M85" t="str">
            <v>ES</v>
          </cell>
          <cell r="N85" t="str">
            <v>08100019782067870161</v>
          </cell>
          <cell r="O85">
            <v>9382000</v>
          </cell>
          <cell r="P85" t="str">
            <v>913118485670</v>
          </cell>
          <cell r="Q85" t="str">
            <v>00</v>
          </cell>
          <cell r="R85" t="str">
            <v>A</v>
          </cell>
          <cell r="S85">
            <v>6.625</v>
          </cell>
          <cell r="T85">
            <v>6.6250000000000003E-2</v>
          </cell>
          <cell r="U85">
            <v>0</v>
          </cell>
          <cell r="V85">
            <v>5</v>
          </cell>
          <cell r="W85">
            <v>10</v>
          </cell>
          <cell r="X85" t="str">
            <v>A</v>
          </cell>
          <cell r="Y85">
            <v>1</v>
          </cell>
          <cell r="Z85" t="str">
            <v>C</v>
          </cell>
          <cell r="AA85">
            <v>365</v>
          </cell>
          <cell r="AB85" t="str">
            <v>P</v>
          </cell>
          <cell r="AC85">
            <v>100</v>
          </cell>
          <cell r="AD85">
            <v>100</v>
          </cell>
          <cell r="AE85" t="str">
            <v>J</v>
          </cell>
          <cell r="AG85" t="str">
            <v>EUR</v>
          </cell>
          <cell r="AH85" t="str">
            <v>EUR</v>
          </cell>
          <cell r="AI85" t="str">
            <v>ES</v>
          </cell>
          <cell r="AJ85" t="str">
            <v>08100019782067870161</v>
          </cell>
          <cell r="AK85">
            <v>9382000</v>
          </cell>
          <cell r="AL85" t="str">
            <v>913118485670</v>
          </cell>
          <cell r="AM85" t="str">
            <v>00</v>
          </cell>
          <cell r="AN85" t="str">
            <v>A</v>
          </cell>
          <cell r="AO85">
            <v>4</v>
          </cell>
          <cell r="AP85">
            <v>0.04</v>
          </cell>
          <cell r="AQ85">
            <v>0</v>
          </cell>
          <cell r="AR85">
            <v>29</v>
          </cell>
          <cell r="AS85">
            <v>11</v>
          </cell>
          <cell r="AT85" t="str">
            <v>S</v>
          </cell>
          <cell r="AU85">
            <v>2</v>
          </cell>
          <cell r="AV85" t="str">
            <v>B</v>
          </cell>
          <cell r="AW85">
            <v>360</v>
          </cell>
          <cell r="AX85" t="str">
            <v>P</v>
          </cell>
          <cell r="AY85">
            <v>100</v>
          </cell>
          <cell r="AZ85">
            <v>100</v>
          </cell>
          <cell r="BA85" t="str">
            <v>J</v>
          </cell>
          <cell r="BB85">
            <v>37424</v>
          </cell>
          <cell r="BD85" t="str">
            <v xml:space="preserve"> 164</v>
          </cell>
          <cell r="BK85" t="str">
            <v>VR</v>
          </cell>
          <cell r="BL85" t="str">
            <v>89</v>
          </cell>
          <cell r="BM85" t="str">
            <v>89</v>
          </cell>
        </row>
        <row r="86">
          <cell r="B86" t="str">
            <v>C206251627003</v>
          </cell>
          <cell r="C86" t="str">
            <v>STJ</v>
          </cell>
          <cell r="D86" t="str">
            <v>07.030.97820678701.0</v>
          </cell>
          <cell r="E86">
            <v>20502</v>
          </cell>
          <cell r="F86">
            <v>37346</v>
          </cell>
          <cell r="G86">
            <v>37346</v>
          </cell>
          <cell r="H86">
            <v>40329</v>
          </cell>
          <cell r="I86" t="str">
            <v>Swap Morg StDean</v>
          </cell>
          <cell r="J86" t="str">
            <v>91399990026</v>
          </cell>
          <cell r="K86" t="str">
            <v>EUR</v>
          </cell>
          <cell r="L86" t="str">
            <v>EUR</v>
          </cell>
          <cell r="M86" t="str">
            <v>ES</v>
          </cell>
          <cell r="N86" t="str">
            <v>08100019782067870161</v>
          </cell>
          <cell r="O86">
            <v>17500000</v>
          </cell>
          <cell r="P86" t="str">
            <v>91399990026</v>
          </cell>
          <cell r="Q86" t="str">
            <v>00</v>
          </cell>
          <cell r="R86" t="str">
            <v>A</v>
          </cell>
          <cell r="S86">
            <v>5.75</v>
          </cell>
          <cell r="T86">
            <v>5.7500000000000002E-2</v>
          </cell>
          <cell r="U86">
            <v>0</v>
          </cell>
          <cell r="V86">
            <v>1</v>
          </cell>
          <cell r="W86">
            <v>4</v>
          </cell>
          <cell r="X86" t="str">
            <v>A</v>
          </cell>
          <cell r="Y86">
            <v>1</v>
          </cell>
          <cell r="Z86" t="str">
            <v>B</v>
          </cell>
          <cell r="AA86">
            <v>360</v>
          </cell>
          <cell r="AB86" t="str">
            <v>P</v>
          </cell>
          <cell r="AC86">
            <v>100</v>
          </cell>
          <cell r="AD86">
            <v>100</v>
          </cell>
          <cell r="AE86" t="str">
            <v>J</v>
          </cell>
          <cell r="AG86" t="str">
            <v>EUR</v>
          </cell>
          <cell r="AH86" t="str">
            <v>EUR</v>
          </cell>
          <cell r="AI86" t="str">
            <v>ES</v>
          </cell>
          <cell r="AJ86" t="str">
            <v>08100019782067870161</v>
          </cell>
          <cell r="AK86">
            <v>17500000</v>
          </cell>
          <cell r="AL86" t="str">
            <v>91399990026</v>
          </cell>
          <cell r="AM86" t="str">
            <v>00</v>
          </cell>
          <cell r="AN86" t="str">
            <v>A</v>
          </cell>
          <cell r="AO86">
            <v>4</v>
          </cell>
          <cell r="AP86">
            <v>0.04</v>
          </cell>
          <cell r="AQ86">
            <v>0</v>
          </cell>
          <cell r="AR86">
            <v>1</v>
          </cell>
          <cell r="AS86">
            <v>4</v>
          </cell>
          <cell r="AT86" t="str">
            <v>S</v>
          </cell>
          <cell r="AU86">
            <v>2</v>
          </cell>
          <cell r="AV86" t="str">
            <v>B</v>
          </cell>
          <cell r="AW86">
            <v>360</v>
          </cell>
          <cell r="AX86" t="str">
            <v>P</v>
          </cell>
          <cell r="AY86">
            <v>100</v>
          </cell>
          <cell r="AZ86">
            <v>100</v>
          </cell>
          <cell r="BA86" t="str">
            <v>J</v>
          </cell>
          <cell r="BB86">
            <v>37432</v>
          </cell>
          <cell r="BD86" t="str">
            <v xml:space="preserve">   0</v>
          </cell>
          <cell r="BK86" t="str">
            <v>VR</v>
          </cell>
          <cell r="BL86" t="str">
            <v>35</v>
          </cell>
          <cell r="BM86" t="str">
            <v>35</v>
          </cell>
        </row>
        <row r="87">
          <cell r="B87" t="str">
            <v>C206141738002</v>
          </cell>
          <cell r="C87" t="str">
            <v>STJ</v>
          </cell>
          <cell r="D87" t="str">
            <v>07.030.97820688701.0</v>
          </cell>
          <cell r="E87">
            <v>20600</v>
          </cell>
          <cell r="F87">
            <v>37073</v>
          </cell>
          <cell r="G87">
            <v>37073</v>
          </cell>
          <cell r="H87">
            <v>40336</v>
          </cell>
          <cell r="I87" t="str">
            <v>Swap Santan 6.375%</v>
          </cell>
          <cell r="J87" t="str">
            <v>913108576785</v>
          </cell>
          <cell r="K87" t="str">
            <v>EUR</v>
          </cell>
          <cell r="L87" t="str">
            <v>EUR</v>
          </cell>
          <cell r="M87" t="str">
            <v>ES</v>
          </cell>
          <cell r="N87" t="str">
            <v>08100019782068870134</v>
          </cell>
          <cell r="O87">
            <v>1260000</v>
          </cell>
          <cell r="P87" t="str">
            <v>913108576785</v>
          </cell>
          <cell r="Q87" t="str">
            <v>00</v>
          </cell>
          <cell r="R87" t="str">
            <v>A</v>
          </cell>
          <cell r="S87">
            <v>6.375</v>
          </cell>
          <cell r="T87">
            <v>6.3750000000000001E-2</v>
          </cell>
          <cell r="U87">
            <v>0</v>
          </cell>
          <cell r="V87">
            <v>5</v>
          </cell>
          <cell r="W87">
            <v>7</v>
          </cell>
          <cell r="X87" t="str">
            <v>A</v>
          </cell>
          <cell r="Y87">
            <v>1</v>
          </cell>
          <cell r="Z87" t="str">
            <v>C</v>
          </cell>
          <cell r="AA87">
            <v>365</v>
          </cell>
          <cell r="AB87" t="str">
            <v>P</v>
          </cell>
          <cell r="AC87">
            <v>100</v>
          </cell>
          <cell r="AD87">
            <v>100</v>
          </cell>
          <cell r="AE87" t="str">
            <v>J</v>
          </cell>
          <cell r="AG87" t="str">
            <v>EUR</v>
          </cell>
          <cell r="AH87" t="str">
            <v>EUR</v>
          </cell>
          <cell r="AI87" t="str">
            <v>ES</v>
          </cell>
          <cell r="AJ87" t="str">
            <v>08100019782068870134</v>
          </cell>
          <cell r="AK87">
            <v>1260000</v>
          </cell>
          <cell r="AL87" t="str">
            <v>913108576785</v>
          </cell>
          <cell r="AM87" t="str">
            <v>00</v>
          </cell>
          <cell r="AN87" t="str">
            <v>A</v>
          </cell>
          <cell r="AO87">
            <v>4.4000000000000004</v>
          </cell>
          <cell r="AP87">
            <v>4.4000000000000004E-2</v>
          </cell>
          <cell r="AQ87">
            <v>0</v>
          </cell>
          <cell r="AR87">
            <v>7</v>
          </cell>
          <cell r="AS87">
            <v>12</v>
          </cell>
          <cell r="AT87" t="str">
            <v>S</v>
          </cell>
          <cell r="AU87">
            <v>2</v>
          </cell>
          <cell r="AV87" t="str">
            <v>B</v>
          </cell>
          <cell r="AW87">
            <v>360</v>
          </cell>
          <cell r="AX87" t="str">
            <v>P</v>
          </cell>
          <cell r="AY87">
            <v>100</v>
          </cell>
          <cell r="AZ87">
            <v>100</v>
          </cell>
          <cell r="BA87" t="str">
            <v>J</v>
          </cell>
          <cell r="BB87">
            <v>37421</v>
          </cell>
          <cell r="BD87" t="str">
            <v xml:space="preserve"> 164</v>
          </cell>
          <cell r="BK87" t="str">
            <v>VR</v>
          </cell>
          <cell r="BL87" t="str">
            <v>89</v>
          </cell>
          <cell r="BM87" t="str">
            <v>89</v>
          </cell>
        </row>
        <row r="88">
          <cell r="B88" t="str">
            <v>C207101159000</v>
          </cell>
          <cell r="C88" t="str">
            <v>STJ</v>
          </cell>
          <cell r="D88" t="str">
            <v>07.030.97820690701.0</v>
          </cell>
          <cell r="E88">
            <v>20601</v>
          </cell>
          <cell r="F88">
            <v>37347</v>
          </cell>
          <cell r="G88">
            <v>37347</v>
          </cell>
          <cell r="H88">
            <v>40358</v>
          </cell>
          <cell r="I88" t="str">
            <v>Swap San Paolo 6.375</v>
          </cell>
          <cell r="J88" t="str">
            <v>913110075388</v>
          </cell>
          <cell r="K88" t="str">
            <v>EUR</v>
          </cell>
          <cell r="L88" t="str">
            <v>EUR</v>
          </cell>
          <cell r="M88" t="str">
            <v>ES</v>
          </cell>
          <cell r="N88" t="str">
            <v>08100019782069070148</v>
          </cell>
          <cell r="O88">
            <v>23000000</v>
          </cell>
          <cell r="P88" t="str">
            <v>913110075388</v>
          </cell>
          <cell r="Q88" t="str">
            <v>00</v>
          </cell>
          <cell r="R88" t="str">
            <v>A</v>
          </cell>
          <cell r="S88">
            <v>6.375</v>
          </cell>
          <cell r="T88">
            <v>6.3750000000000001E-2</v>
          </cell>
          <cell r="U88">
            <v>0</v>
          </cell>
          <cell r="V88">
            <v>6</v>
          </cell>
          <cell r="W88">
            <v>4</v>
          </cell>
          <cell r="X88" t="str">
            <v>A</v>
          </cell>
          <cell r="Y88">
            <v>1</v>
          </cell>
          <cell r="Z88" t="str">
            <v>C</v>
          </cell>
          <cell r="AA88">
            <v>365</v>
          </cell>
          <cell r="AB88" t="str">
            <v>P</v>
          </cell>
          <cell r="AC88">
            <v>100</v>
          </cell>
          <cell r="AD88">
            <v>100</v>
          </cell>
          <cell r="AE88" t="str">
            <v>J</v>
          </cell>
          <cell r="AG88" t="str">
            <v>EUR</v>
          </cell>
          <cell r="AH88" t="str">
            <v>EUR</v>
          </cell>
          <cell r="AI88" t="str">
            <v>ES</v>
          </cell>
          <cell r="AJ88" t="str">
            <v>08100019782069070148</v>
          </cell>
          <cell r="AK88">
            <v>23000000</v>
          </cell>
          <cell r="AL88" t="str">
            <v>913110075388</v>
          </cell>
          <cell r="AM88" t="str">
            <v>00</v>
          </cell>
          <cell r="AN88" t="str">
            <v>A</v>
          </cell>
          <cell r="AO88">
            <v>4</v>
          </cell>
          <cell r="AP88">
            <v>0.04</v>
          </cell>
          <cell r="AQ88">
            <v>0</v>
          </cell>
          <cell r="AR88">
            <v>28</v>
          </cell>
          <cell r="AS88">
            <v>6</v>
          </cell>
          <cell r="AT88" t="str">
            <v>S</v>
          </cell>
          <cell r="AU88">
            <v>2</v>
          </cell>
          <cell r="AV88" t="str">
            <v>B</v>
          </cell>
          <cell r="AW88">
            <v>360</v>
          </cell>
          <cell r="AX88" t="str">
            <v>P</v>
          </cell>
          <cell r="AY88">
            <v>100</v>
          </cell>
          <cell r="AZ88">
            <v>100</v>
          </cell>
          <cell r="BA88" t="str">
            <v>J</v>
          </cell>
          <cell r="BB88">
            <v>37447</v>
          </cell>
          <cell r="BD88" t="str">
            <v>5</v>
          </cell>
          <cell r="BK88" t="str">
            <v>VR</v>
          </cell>
          <cell r="BL88" t="str">
            <v>89</v>
          </cell>
          <cell r="BM88" t="str">
            <v>89</v>
          </cell>
        </row>
        <row r="89">
          <cell r="B89" t="str">
            <v>C208011710000</v>
          </cell>
          <cell r="C89" t="str">
            <v>STJ</v>
          </cell>
          <cell r="D89" t="str">
            <v>07.030.97820704701.0</v>
          </cell>
          <cell r="E89">
            <v>20700</v>
          </cell>
          <cell r="F89">
            <v>37325</v>
          </cell>
          <cell r="G89">
            <v>37325</v>
          </cell>
          <cell r="H89">
            <v>40364</v>
          </cell>
          <cell r="I89" t="str">
            <v>Swap Santan 6%</v>
          </cell>
          <cell r="J89" t="str">
            <v>315128754324</v>
          </cell>
          <cell r="K89" t="str">
            <v>EUR</v>
          </cell>
          <cell r="L89" t="str">
            <v>EUR</v>
          </cell>
          <cell r="M89" t="str">
            <v>ES</v>
          </cell>
          <cell r="N89" t="str">
            <v>08100019782070470149</v>
          </cell>
          <cell r="O89">
            <v>2975000</v>
          </cell>
          <cell r="P89" t="str">
            <v>315128754324</v>
          </cell>
          <cell r="Q89" t="str">
            <v>00</v>
          </cell>
          <cell r="R89" t="str">
            <v>A</v>
          </cell>
          <cell r="S89">
            <v>6</v>
          </cell>
          <cell r="T89">
            <v>0.06</v>
          </cell>
          <cell r="U89">
            <v>0</v>
          </cell>
          <cell r="V89">
            <v>14</v>
          </cell>
          <cell r="W89">
            <v>3</v>
          </cell>
          <cell r="X89" t="str">
            <v>A</v>
          </cell>
          <cell r="Y89">
            <v>1</v>
          </cell>
          <cell r="Z89" t="str">
            <v>C</v>
          </cell>
          <cell r="AA89">
            <v>365</v>
          </cell>
          <cell r="AB89" t="str">
            <v>P</v>
          </cell>
          <cell r="AC89">
            <v>100</v>
          </cell>
          <cell r="AD89">
            <v>100</v>
          </cell>
          <cell r="AE89" t="str">
            <v>J</v>
          </cell>
          <cell r="AG89" t="str">
            <v>EUR</v>
          </cell>
          <cell r="AH89" t="str">
            <v>EUR</v>
          </cell>
          <cell r="AI89" t="str">
            <v>ES</v>
          </cell>
          <cell r="AJ89" t="str">
            <v>08100019782070470149</v>
          </cell>
          <cell r="AK89">
            <v>2975000</v>
          </cell>
          <cell r="AL89" t="str">
            <v>315128754324</v>
          </cell>
          <cell r="AM89" t="str">
            <v>00</v>
          </cell>
          <cell r="AN89" t="str">
            <v>A</v>
          </cell>
          <cell r="AO89">
            <v>4.4000000000000004</v>
          </cell>
          <cell r="AP89">
            <v>4.4000000000000004E-2</v>
          </cell>
          <cell r="AQ89">
            <v>0</v>
          </cell>
          <cell r="AR89">
            <v>5</v>
          </cell>
          <cell r="AS89">
            <v>1</v>
          </cell>
          <cell r="AT89" t="str">
            <v>S</v>
          </cell>
          <cell r="AU89">
            <v>2</v>
          </cell>
          <cell r="AV89" t="str">
            <v>B</v>
          </cell>
          <cell r="AW89">
            <v>360</v>
          </cell>
          <cell r="AX89" t="str">
            <v>P</v>
          </cell>
          <cell r="AY89">
            <v>100</v>
          </cell>
          <cell r="AZ89">
            <v>100</v>
          </cell>
          <cell r="BA89" t="str">
            <v>J</v>
          </cell>
          <cell r="BB89">
            <v>37469</v>
          </cell>
          <cell r="BD89" t="str">
            <v>5</v>
          </cell>
          <cell r="BK89" t="str">
            <v>VR</v>
          </cell>
          <cell r="BL89" t="str">
            <v>89</v>
          </cell>
          <cell r="BM89" t="str">
            <v>89</v>
          </cell>
        </row>
      </sheetData>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SERVAS_INFORMACAO"/>
      <sheetName val="RESERVAS_INFOR_total"/>
      <sheetName val="RESERVAS_BASE"/>
      <sheetName val="Crit_Reservas"/>
      <sheetName val="Criterio94"/>
      <sheetName val="Multicolunas"/>
      <sheetName val="DATAS"/>
      <sheetName val="INPUTS_GLOBAL"/>
      <sheetName val="RESERVAS_BASE_dez01"/>
      <sheetName val="RESERVAS_BASE0"/>
      <sheetName val="RESERVAS_BASE_var_Dez03_Dez02"/>
      <sheetName val="RESERVAS_dezembro02"/>
      <sheetName val="Balanco_Consolidado_errado"/>
      <sheetName val="Balanço_Auxiliar"/>
      <sheetName val="Critérios Balanco_Mar01"/>
      <sheetName val="Câmbios"/>
    </sheetNames>
    <sheetDataSet>
      <sheetData sheetId="0" refreshError="1">
        <row r="21">
          <cell r="D21">
            <v>38352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tones"/>
      <sheetName val="Resumen"/>
      <sheetName val="Resumen dlls"/>
      <sheetName val="Total Pesos"/>
      <sheetName val="Total USD"/>
      <sheetName val="Total Pesos Mill"/>
      <sheetName val="Total USD Mill"/>
      <sheetName val="Alta"/>
      <sheetName val="Archivos"/>
      <sheetName val="Concentrado"/>
      <sheetName val="Pendiente"/>
      <sheetName val="Base"/>
    </sheetNames>
    <sheetDataSet>
      <sheetData sheetId="0"/>
      <sheetData sheetId="1" refreshError="1">
        <row r="8">
          <cell r="C8" t="str">
            <v>Perodificacion intereses Udibonos</v>
          </cell>
        </row>
        <row r="9">
          <cell r="C9" t="str">
            <v>Cancelacion valuacion Udibonos</v>
          </cell>
        </row>
        <row r="10">
          <cell r="C10" t="str">
            <v>Valuacion titulos</v>
          </cell>
        </row>
        <row r="11">
          <cell r="C11" t="str">
            <v>Valuacion acciones</v>
          </cell>
        </row>
        <row r="12">
          <cell r="C12" t="str">
            <v>Can ajuste a valor presente del prem por oper de cpa Vta</v>
          </cell>
        </row>
        <row r="13">
          <cell r="C13" t="str">
            <v>Bonos bancarios</v>
          </cell>
        </row>
        <row r="14">
          <cell r="C14" t="str">
            <v>Reclas. Dividendo Subsidiarias</v>
          </cell>
        </row>
        <row r="15">
          <cell r="C15" t="str">
            <v>Otros-A</v>
          </cell>
        </row>
        <row r="17">
          <cell r="C17" t="str">
            <v>Canc ajuste a valor presente del premio x oper. de cpa.-vta</v>
          </cell>
        </row>
        <row r="18">
          <cell r="C18" t="str">
            <v>Costos Financieros</v>
          </cell>
        </row>
        <row r="22">
          <cell r="C22" t="str">
            <v>Diferimiento Costos</v>
          </cell>
        </row>
        <row r="23">
          <cell r="C23" t="str">
            <v>Diferimiento Ingresos y comisiones</v>
          </cell>
        </row>
        <row r="24">
          <cell r="C24" t="str">
            <v>Otros-C</v>
          </cell>
        </row>
        <row r="26">
          <cell r="C26" t="str">
            <v>Cancelacion valuacion SWAPS</v>
          </cell>
        </row>
        <row r="27">
          <cell r="C27" t="str">
            <v>Minusvalia cartera ordinaria</v>
          </cell>
        </row>
        <row r="28">
          <cell r="C28" t="str">
            <v>liberacion de reserva sobre carta de valores</v>
          </cell>
        </row>
        <row r="29">
          <cell r="C29" t="str">
            <v>reconocimiento de ingreso diferido por venta de bonos</v>
          </cell>
        </row>
        <row r="30">
          <cell r="C30" t="str">
            <v>Deslizamiento en tipo de cambio M.E.</v>
          </cell>
        </row>
        <row r="31">
          <cell r="C31" t="str">
            <v>Bono banc.</v>
          </cell>
        </row>
        <row r="32">
          <cell r="C32" t="str">
            <v>Venta de Acciones</v>
          </cell>
        </row>
        <row r="33">
          <cell r="C33" t="str">
            <v>Valuación inversiones permanentes</v>
          </cell>
        </row>
        <row r="34">
          <cell r="C34" t="str">
            <v>Quebrantos Swaps</v>
          </cell>
        </row>
        <row r="35">
          <cell r="C35" t="str">
            <v>Otros-D</v>
          </cell>
        </row>
        <row r="39">
          <cell r="C39" t="str">
            <v>Otros-E</v>
          </cell>
        </row>
        <row r="40">
          <cell r="C40" t="str">
            <v>Liberación de Insolvencias</v>
          </cell>
        </row>
        <row r="43">
          <cell r="C43" t="str">
            <v>IX         A) DE PERSONAL</v>
          </cell>
          <cell r="E43">
            <v>0</v>
          </cell>
          <cell r="G43">
            <v>0</v>
          </cell>
          <cell r="I43">
            <v>0</v>
          </cell>
          <cell r="K43">
            <v>0</v>
          </cell>
          <cell r="M43">
            <v>0</v>
          </cell>
          <cell r="O43">
            <v>0</v>
          </cell>
          <cell r="W43">
            <v>0</v>
          </cell>
          <cell r="Y43">
            <v>5533959</v>
          </cell>
          <cell r="AG43">
            <v>0</v>
          </cell>
        </row>
        <row r="44">
          <cell r="C44" t="str">
            <v>Otros-F</v>
          </cell>
        </row>
        <row r="45">
          <cell r="C45" t="str">
            <v>Rec. Contingencia Fiscal</v>
          </cell>
        </row>
        <row r="47">
          <cell r="C47" t="str">
            <v>X          B) OTROS GASTOS ADMINISTRATIVOS</v>
          </cell>
          <cell r="E47">
            <v>0</v>
          </cell>
          <cell r="G47">
            <v>0</v>
          </cell>
          <cell r="I47">
            <v>0</v>
          </cell>
          <cell r="K47">
            <v>0</v>
          </cell>
          <cell r="M47">
            <v>0</v>
          </cell>
          <cell r="O47">
            <v>0</v>
          </cell>
          <cell r="W47">
            <v>0</v>
          </cell>
          <cell r="Y47">
            <v>-5533959</v>
          </cell>
          <cell r="AG47">
            <v>0</v>
          </cell>
        </row>
        <row r="48">
          <cell r="C48" t="str">
            <v>Otros-H</v>
          </cell>
        </row>
        <row r="50">
          <cell r="C50" t="str">
            <v>XI    AMORT. Y SANEAM. DE ACTIVOS MAT E INM</v>
          </cell>
          <cell r="E50">
            <v>-9444127</v>
          </cell>
          <cell r="G50">
            <v>8344573.0499999998</v>
          </cell>
          <cell r="I50">
            <v>0</v>
          </cell>
          <cell r="K50">
            <v>0</v>
          </cell>
          <cell r="M50">
            <v>-9175</v>
          </cell>
          <cell r="O50">
            <v>0</v>
          </cell>
          <cell r="Q50">
            <v>-14844</v>
          </cell>
          <cell r="S50">
            <v>0</v>
          </cell>
          <cell r="U50">
            <v>0</v>
          </cell>
          <cell r="W50">
            <v>0</v>
          </cell>
          <cell r="Y50">
            <v>-3755414</v>
          </cell>
          <cell r="AA50">
            <v>0</v>
          </cell>
          <cell r="AC50">
            <v>0</v>
          </cell>
          <cell r="AE50">
            <v>0</v>
          </cell>
          <cell r="AG50">
            <v>0</v>
          </cell>
          <cell r="AI50">
            <v>-198369</v>
          </cell>
          <cell r="AK50">
            <v>0</v>
          </cell>
        </row>
        <row r="51">
          <cell r="C51" t="str">
            <v>Remodelacion oficinas</v>
          </cell>
        </row>
        <row r="52">
          <cell r="C52" t="str">
            <v>Complemento Ajuste Inmuebles</v>
          </cell>
        </row>
        <row r="53">
          <cell r="C53" t="str">
            <v>Cancelacion Credito Mercantil</v>
          </cell>
        </row>
        <row r="58">
          <cell r="C58" t="str">
            <v>XIII  RESULTADO POR PUESTA EN EQUIVALENCIA</v>
          </cell>
          <cell r="E58">
            <v>0</v>
          </cell>
          <cell r="G58">
            <v>0</v>
          </cell>
          <cell r="I58">
            <v>0</v>
          </cell>
          <cell r="K58">
            <v>0</v>
          </cell>
          <cell r="M58">
            <v>0</v>
          </cell>
          <cell r="O58">
            <v>0</v>
          </cell>
          <cell r="W58">
            <v>0</v>
          </cell>
          <cell r="Y58">
            <v>0</v>
          </cell>
          <cell r="AG58">
            <v>0</v>
          </cell>
        </row>
        <row r="59">
          <cell r="C59" t="str">
            <v>Otros-J</v>
          </cell>
        </row>
        <row r="61">
          <cell r="C61" t="str">
            <v>XIV   AMORTIZACION FDO. COMERCIO CONSOLIDA</v>
          </cell>
          <cell r="E61">
            <v>0</v>
          </cell>
          <cell r="G61">
            <v>0</v>
          </cell>
          <cell r="I61">
            <v>0</v>
          </cell>
          <cell r="K61">
            <v>0</v>
          </cell>
          <cell r="M61">
            <v>0</v>
          </cell>
          <cell r="O61">
            <v>0</v>
          </cell>
          <cell r="W61">
            <v>0</v>
          </cell>
          <cell r="Y61">
            <v>0</v>
          </cell>
          <cell r="AG61">
            <v>0</v>
          </cell>
        </row>
        <row r="62">
          <cell r="C62" t="str">
            <v>Otros-L</v>
          </cell>
        </row>
        <row r="64">
          <cell r="C64" t="str">
            <v>XV    RESULTADO POR OPERACIONES DE GRUPO</v>
          </cell>
          <cell r="E64">
            <v>0</v>
          </cell>
          <cell r="G64">
            <v>0</v>
          </cell>
          <cell r="I64">
            <v>0</v>
          </cell>
          <cell r="K64">
            <v>-1405046.22</v>
          </cell>
          <cell r="M64">
            <v>0</v>
          </cell>
          <cell r="O64">
            <v>-18953560</v>
          </cell>
          <cell r="W64">
            <v>0</v>
          </cell>
          <cell r="Y64">
            <v>0</v>
          </cell>
          <cell r="AG64">
            <v>0</v>
          </cell>
        </row>
        <row r="65">
          <cell r="C65" t="str">
            <v>Otros-N</v>
          </cell>
        </row>
        <row r="66">
          <cell r="C66" t="str">
            <v>Val. acciones</v>
          </cell>
        </row>
        <row r="67">
          <cell r="C67" t="str">
            <v>Val. inversiones permanentes</v>
          </cell>
        </row>
        <row r="69">
          <cell r="C69" t="str">
            <v>XVI   AMORTIZACION Y PROVISIONES PARA INSO</v>
          </cell>
          <cell r="E69">
            <v>-378347</v>
          </cell>
          <cell r="G69">
            <v>0</v>
          </cell>
          <cell r="I69">
            <v>0</v>
          </cell>
          <cell r="K69">
            <v>0</v>
          </cell>
          <cell r="M69">
            <v>0</v>
          </cell>
          <cell r="O69">
            <v>0</v>
          </cell>
          <cell r="Q69">
            <v>0</v>
          </cell>
          <cell r="S69">
            <v>0</v>
          </cell>
          <cell r="U69">
            <v>0</v>
          </cell>
          <cell r="W69">
            <v>0</v>
          </cell>
          <cell r="Y69">
            <v>801035894</v>
          </cell>
          <cell r="AA69">
            <v>2299960</v>
          </cell>
          <cell r="AC69">
            <v>0</v>
          </cell>
          <cell r="AE69">
            <v>0</v>
          </cell>
          <cell r="AG69">
            <v>0</v>
          </cell>
          <cell r="AI69">
            <v>0</v>
          </cell>
          <cell r="AK69">
            <v>0</v>
          </cell>
        </row>
        <row r="70">
          <cell r="C70" t="str">
            <v>Provision para insolvencias y riesgo pais</v>
          </cell>
        </row>
        <row r="71">
          <cell r="C71" t="str">
            <v>Fondos disponibles y recuperados</v>
          </cell>
        </row>
        <row r="72">
          <cell r="C72" t="str">
            <v>Deslizamiento en tipo de cambio M.E</v>
          </cell>
        </row>
        <row r="73">
          <cell r="C73" t="str">
            <v>Recuperaciones Fondo de Comercio</v>
          </cell>
        </row>
        <row r="75">
          <cell r="C75" t="str">
            <v>Fonsey</v>
          </cell>
        </row>
        <row r="76">
          <cell r="C76" t="str">
            <v>XVII  SANEAMIENTO DE INMOVILIZACIONES FINA</v>
          </cell>
          <cell r="E76">
            <v>0</v>
          </cell>
          <cell r="G76">
            <v>0</v>
          </cell>
          <cell r="I76">
            <v>0</v>
          </cell>
          <cell r="K76">
            <v>0</v>
          </cell>
          <cell r="M76">
            <v>0</v>
          </cell>
          <cell r="O76">
            <v>0</v>
          </cell>
          <cell r="W76">
            <v>0</v>
          </cell>
          <cell r="Y76">
            <v>0</v>
          </cell>
          <cell r="AG76">
            <v>0</v>
          </cell>
        </row>
        <row r="78">
          <cell r="C78" t="str">
            <v>Otros-P</v>
          </cell>
        </row>
        <row r="79">
          <cell r="C79" t="str">
            <v>XVIII RESULTADOS EXTRAORDINARIOS</v>
          </cell>
          <cell r="E79">
            <v>1457712</v>
          </cell>
          <cell r="G79">
            <v>6435846.25</v>
          </cell>
          <cell r="I79">
            <v>-513060.26</v>
          </cell>
          <cell r="K79">
            <v>8995575.1600000001</v>
          </cell>
          <cell r="M79">
            <v>0</v>
          </cell>
          <cell r="O79">
            <v>-184373</v>
          </cell>
          <cell r="Q79">
            <v>0</v>
          </cell>
          <cell r="S79">
            <v>0</v>
          </cell>
          <cell r="U79">
            <v>0</v>
          </cell>
          <cell r="W79">
            <v>0</v>
          </cell>
          <cell r="Y79">
            <v>-65000000</v>
          </cell>
          <cell r="AA79">
            <v>0</v>
          </cell>
          <cell r="AC79">
            <v>0</v>
          </cell>
          <cell r="AE79">
            <v>0</v>
          </cell>
          <cell r="AG79">
            <v>0</v>
          </cell>
          <cell r="AI79">
            <v>0</v>
          </cell>
          <cell r="AK79">
            <v>0</v>
          </cell>
        </row>
        <row r="80">
          <cell r="C80" t="str">
            <v>Castigo Inmuebles en desuso</v>
          </cell>
        </row>
        <row r="81">
          <cell r="C81" t="str">
            <v>Venta de Inmuebles</v>
          </cell>
        </row>
        <row r="82">
          <cell r="C82" t="str">
            <v>Diferimento Cartera de Udibonos</v>
          </cell>
        </row>
        <row r="83">
          <cell r="C83" t="str">
            <v>Actualizacion de la amortizacion</v>
          </cell>
        </row>
        <row r="84">
          <cell r="C84" t="str">
            <v>Cancelacion de Liberacion de Reservas Cetes Especiales</v>
          </cell>
        </row>
        <row r="85">
          <cell r="C85" t="str">
            <v>Contingencia IPAB</v>
          </cell>
        </row>
        <row r="86">
          <cell r="C86" t="str">
            <v>Eliminacion de Act. de Inversón</v>
          </cell>
        </row>
        <row r="92">
          <cell r="C92" t="str">
            <v>XX    IMPUESTOS SOBRE SOCIEDADES</v>
          </cell>
          <cell r="E92">
            <v>0</v>
          </cell>
          <cell r="G92">
            <v>0</v>
          </cell>
          <cell r="I92">
            <v>0</v>
          </cell>
          <cell r="K92">
            <v>0</v>
          </cell>
          <cell r="M92">
            <v>0</v>
          </cell>
          <cell r="O92">
            <v>0</v>
          </cell>
          <cell r="Q92">
            <v>0</v>
          </cell>
          <cell r="S92">
            <v>0</v>
          </cell>
          <cell r="U92">
            <v>0</v>
          </cell>
          <cell r="W92">
            <v>0</v>
          </cell>
          <cell r="Y92">
            <v>0</v>
          </cell>
          <cell r="AA92">
            <v>1650417</v>
          </cell>
          <cell r="AC92">
            <v>0</v>
          </cell>
          <cell r="AE92">
            <v>0</v>
          </cell>
          <cell r="AG92">
            <v>0</v>
          </cell>
          <cell r="AI92">
            <v>0</v>
          </cell>
          <cell r="AK92">
            <v>0</v>
          </cell>
        </row>
        <row r="98">
          <cell r="C98" t="str">
            <v>XXII  RESULTADO ATRIBUIDO A MINORITARIO</v>
          </cell>
          <cell r="E98">
            <v>0</v>
          </cell>
          <cell r="G98">
            <v>0</v>
          </cell>
          <cell r="I98">
            <v>0</v>
          </cell>
          <cell r="K98">
            <v>0</v>
          </cell>
          <cell r="M98">
            <v>0</v>
          </cell>
          <cell r="O98">
            <v>0</v>
          </cell>
          <cell r="W98">
            <v>0</v>
          </cell>
          <cell r="Y98">
            <v>0</v>
          </cell>
          <cell r="AG98">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2-3"/>
      <sheetName val="pontos"/>
      <sheetName val="Q 12"/>
      <sheetName val="T-2-comp"/>
      <sheetName val="T-2-comp Est"/>
      <sheetName val="T-6"/>
      <sheetName val="T-50"/>
      <sheetName val="T-19 Res. Imob"/>
      <sheetName val="T-21"/>
      <sheetName val="T-22"/>
      <sheetName val="T-25-2"/>
      <sheetName val="T-27-3"/>
      <sheetName val="T-34"/>
      <sheetName val="T-35-2"/>
      <sheetName val="T-44-BF"/>
      <sheetName val="T-48-#67"/>
      <sheetName val="T-3"/>
      <sheetName val="T-42"/>
      <sheetName val="T-42-1"/>
      <sheetName val="T-42-2"/>
      <sheetName val="Le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ção"/>
      <sheetName val="PROV-I"/>
      <sheetName val="PROV-II"/>
      <sheetName val="PROV-III"/>
    </sheetNames>
    <sheetDataSet>
      <sheetData sheetId="0" refreshError="1">
        <row r="40">
          <cell r="AJ40" t="str">
            <v>Dezembro</v>
          </cell>
        </row>
      </sheetData>
      <sheetData sheetId="1" refreshError="1"/>
      <sheetData sheetId="2" refreshError="1"/>
      <sheetData sheetId="3"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ALANCETE"/>
      <sheetName val="BALANÇO"/>
      <sheetName val="DEM_RES"/>
      <sheetName val="DEM_MENSAL"/>
      <sheetName val="PREV_REM"/>
      <sheetName val="OD-1"/>
      <sheetName val="AM_CORP"/>
      <sheetName val="AM_INC"/>
      <sheetName val="OD-2"/>
      <sheetName val="OD-P.S."/>
      <sheetName val="MENSUAL"/>
      <sheetName val="OD-4"/>
      <sheetName val="REC_BANC"/>
      <sheetName val="SS_PESSOAL"/>
      <sheetName val="IVA"/>
      <sheetName val="QUADRO 17"/>
      <sheetName val="ESCLARECIMENTO"/>
      <sheetName val="AUD_TT1"/>
    </sheetNames>
    <sheetDataSet>
      <sheetData sheetId="0" refreshError="1"/>
      <sheetData sheetId="1"/>
      <sheetData sheetId="2" refreshError="1"/>
      <sheetData sheetId="3" refreshError="1">
        <row r="97">
          <cell r="A97">
            <v>3</v>
          </cell>
        </row>
      </sheetData>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Cálculos Portugal (2)"/>
      <sheetName val="Trab"/>
      <sheetName val="Trab_2"/>
      <sheetName val="Sheet2"/>
      <sheetName val="Sheet1 (3)"/>
      <sheetName val="EURFLT"/>
      <sheetName val="GE FIN INC"/>
    </sheetNames>
    <sheetDataSet>
      <sheetData sheetId="0"/>
      <sheetData sheetId="1"/>
      <sheetData sheetId="2"/>
      <sheetData sheetId="3"/>
      <sheetData sheetId="4"/>
      <sheetData sheetId="5"/>
      <sheetData sheetId="6"/>
      <sheetData sheetId="7"/>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Eur"/>
      <sheetName val="Orç-Esc"/>
      <sheetName val="Evol. Mensal"/>
      <sheetName val="Evol. Acumulada"/>
      <sheetName val="Orçamento2002-Final"/>
      <sheetName val="Evol.Explor."/>
    </sheetNames>
    <definedNames>
      <definedName name="Dialog1_Button11_Click"/>
      <definedName name="Macro5"/>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ros Suprimentos"/>
      <sheetName val="XREF"/>
      <sheetName val="Tickmarks"/>
      <sheetName val="Threshold 1"/>
      <sheetName val="Threshold 2"/>
      <sheetName val="Threshold 3"/>
      <sheetName val="Threshold Calc"/>
      <sheetName val="Threshold JUROS"/>
      <sheetName val="Threshold Capital ENAGÁS"/>
      <sheetName val="Threshold Capital TRG"/>
      <sheetName val="DFLSUBS"/>
      <sheetName val="27"/>
    </sheetNames>
    <sheetDataSet>
      <sheetData sheetId="0" refreshError="1"/>
      <sheetData sheetId="1"/>
      <sheetData sheetId="2"/>
      <sheetData sheetId="3">
        <row r="6">
          <cell r="B6">
            <v>-131198.25</v>
          </cell>
        </row>
      </sheetData>
      <sheetData sheetId="4" refreshError="1"/>
      <sheetData sheetId="5" refreshError="1"/>
      <sheetData sheetId="6" refreshError="1"/>
      <sheetData sheetId="7"/>
      <sheetData sheetId="8"/>
      <sheetData sheetId="9"/>
      <sheetData sheetId="10" refreshError="1"/>
      <sheetData sheetId="11"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SO_S05_NICS_DEZ05_JAN26_24H"/>
      <sheetName val="Suporte - Balanço"/>
      <sheetName val="Suporte - DR"/>
      <sheetName val="Seguros"/>
      <sheetName val="Pensões"/>
      <sheetName val="GLL15000_v20012006"/>
      <sheetName val="GLL15000_v20012006_v2"/>
      <sheetName val="BALSO_S05_NICS_DEZ05_JAN27"/>
      <sheetName val="Sheet2"/>
      <sheetName val="Sheet3"/>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enados"/>
      <sheetName val="Identificação"/>
    </sheetNames>
    <sheetDataSet>
      <sheetData sheetId="0" refreshError="1">
        <row r="1">
          <cell r="D1" t="str">
            <v>DT_ALIA</v>
          </cell>
          <cell r="F1" t="str">
            <v>MAIS_VALIA</v>
          </cell>
        </row>
        <row r="2">
          <cell r="D2">
            <v>36909</v>
          </cell>
          <cell r="F2">
            <v>555307</v>
          </cell>
        </row>
        <row r="3">
          <cell r="D3">
            <v>36909</v>
          </cell>
          <cell r="F3">
            <v>555307</v>
          </cell>
        </row>
        <row r="4">
          <cell r="D4">
            <v>36909</v>
          </cell>
          <cell r="F4">
            <v>555307</v>
          </cell>
        </row>
        <row r="5">
          <cell r="D5">
            <v>36909</v>
          </cell>
          <cell r="F5">
            <v>232278</v>
          </cell>
        </row>
        <row r="6">
          <cell r="D6">
            <v>36909</v>
          </cell>
          <cell r="F6">
            <v>622136</v>
          </cell>
        </row>
        <row r="7">
          <cell r="D7">
            <v>36909</v>
          </cell>
          <cell r="F7">
            <v>622136</v>
          </cell>
        </row>
        <row r="8">
          <cell r="D8">
            <v>36909</v>
          </cell>
          <cell r="F8">
            <v>622136</v>
          </cell>
        </row>
        <row r="9">
          <cell r="D9">
            <v>36909</v>
          </cell>
          <cell r="F9">
            <v>233435</v>
          </cell>
        </row>
        <row r="10">
          <cell r="D10">
            <v>36909</v>
          </cell>
          <cell r="F10">
            <v>380631</v>
          </cell>
        </row>
        <row r="11">
          <cell r="D11">
            <v>36909</v>
          </cell>
          <cell r="F11">
            <v>982875</v>
          </cell>
        </row>
        <row r="12">
          <cell r="D12">
            <v>36909</v>
          </cell>
          <cell r="F12">
            <v>205015</v>
          </cell>
        </row>
        <row r="13">
          <cell r="D13">
            <v>36909</v>
          </cell>
          <cell r="F13">
            <v>860294</v>
          </cell>
        </row>
        <row r="14">
          <cell r="D14">
            <v>36909</v>
          </cell>
          <cell r="F14">
            <v>200670</v>
          </cell>
        </row>
        <row r="15">
          <cell r="D15">
            <v>36909</v>
          </cell>
          <cell r="F15">
            <v>897394</v>
          </cell>
        </row>
        <row r="16">
          <cell r="D16">
            <v>36909</v>
          </cell>
          <cell r="F16">
            <v>132023</v>
          </cell>
        </row>
        <row r="17">
          <cell r="D17">
            <v>36909</v>
          </cell>
          <cell r="F17">
            <v>470840</v>
          </cell>
        </row>
        <row r="18">
          <cell r="D18">
            <v>36909</v>
          </cell>
          <cell r="F18">
            <v>224698</v>
          </cell>
        </row>
        <row r="19">
          <cell r="D19">
            <v>36909</v>
          </cell>
          <cell r="F19">
            <v>436389</v>
          </cell>
        </row>
        <row r="20">
          <cell r="D20">
            <v>36909</v>
          </cell>
          <cell r="F20">
            <v>0</v>
          </cell>
        </row>
        <row r="21">
          <cell r="D21">
            <v>36909</v>
          </cell>
          <cell r="F21">
            <v>0</v>
          </cell>
        </row>
        <row r="22">
          <cell r="D22">
            <v>36909</v>
          </cell>
          <cell r="F22">
            <v>0</v>
          </cell>
        </row>
        <row r="23">
          <cell r="D23">
            <v>36909</v>
          </cell>
          <cell r="F23">
            <v>233229</v>
          </cell>
        </row>
        <row r="24">
          <cell r="D24">
            <v>36909</v>
          </cell>
          <cell r="F24">
            <v>0</v>
          </cell>
        </row>
        <row r="25">
          <cell r="D25">
            <v>36909</v>
          </cell>
          <cell r="F25">
            <v>0</v>
          </cell>
        </row>
        <row r="26">
          <cell r="D26">
            <v>36909</v>
          </cell>
          <cell r="F26">
            <v>219816</v>
          </cell>
        </row>
        <row r="27">
          <cell r="D27">
            <v>36909</v>
          </cell>
          <cell r="F27">
            <v>0</v>
          </cell>
        </row>
        <row r="28">
          <cell r="D28">
            <v>36909</v>
          </cell>
          <cell r="F28">
            <v>0</v>
          </cell>
        </row>
        <row r="29">
          <cell r="D29">
            <v>36909</v>
          </cell>
          <cell r="F29">
            <v>0</v>
          </cell>
        </row>
        <row r="30">
          <cell r="D30">
            <v>36909</v>
          </cell>
          <cell r="F30">
            <v>0</v>
          </cell>
        </row>
        <row r="31">
          <cell r="D31">
            <v>36909</v>
          </cell>
          <cell r="F31">
            <v>0</v>
          </cell>
        </row>
        <row r="32">
          <cell r="D32">
            <v>36909</v>
          </cell>
          <cell r="F32">
            <v>0</v>
          </cell>
        </row>
        <row r="33">
          <cell r="D33">
            <v>36909</v>
          </cell>
          <cell r="F33">
            <v>598254</v>
          </cell>
        </row>
        <row r="34">
          <cell r="D34">
            <v>36909</v>
          </cell>
          <cell r="F34">
            <v>427369</v>
          </cell>
        </row>
        <row r="35">
          <cell r="D35">
            <v>36909</v>
          </cell>
          <cell r="F35">
            <v>126326</v>
          </cell>
        </row>
        <row r="36">
          <cell r="D36">
            <v>36909</v>
          </cell>
          <cell r="F36">
            <v>126326</v>
          </cell>
        </row>
        <row r="37">
          <cell r="D37">
            <v>36909</v>
          </cell>
          <cell r="F37">
            <v>268087</v>
          </cell>
        </row>
        <row r="38">
          <cell r="D38">
            <v>36909</v>
          </cell>
          <cell r="F38">
            <v>648251</v>
          </cell>
        </row>
        <row r="39">
          <cell r="D39">
            <v>36909</v>
          </cell>
          <cell r="F39">
            <v>384579</v>
          </cell>
        </row>
        <row r="40">
          <cell r="D40">
            <v>36909</v>
          </cell>
          <cell r="F40">
            <v>535792</v>
          </cell>
        </row>
        <row r="41">
          <cell r="D41">
            <v>36909</v>
          </cell>
          <cell r="F41">
            <v>42342</v>
          </cell>
        </row>
        <row r="42">
          <cell r="D42">
            <v>36909</v>
          </cell>
          <cell r="F42">
            <v>564084</v>
          </cell>
        </row>
        <row r="43">
          <cell r="D43">
            <v>36909</v>
          </cell>
          <cell r="F43">
            <v>292473</v>
          </cell>
        </row>
        <row r="44">
          <cell r="D44">
            <v>36909</v>
          </cell>
          <cell r="F44">
            <v>337080</v>
          </cell>
        </row>
        <row r="45">
          <cell r="D45">
            <v>36909</v>
          </cell>
          <cell r="F45">
            <v>837574</v>
          </cell>
        </row>
        <row r="46">
          <cell r="D46">
            <v>36909</v>
          </cell>
          <cell r="F46">
            <v>271040</v>
          </cell>
        </row>
        <row r="47">
          <cell r="D47">
            <v>36909</v>
          </cell>
          <cell r="F47">
            <v>261078</v>
          </cell>
        </row>
        <row r="48">
          <cell r="D48">
            <v>36909</v>
          </cell>
          <cell r="F48">
            <v>318999</v>
          </cell>
        </row>
        <row r="49">
          <cell r="D49">
            <v>36909</v>
          </cell>
          <cell r="F49">
            <v>398749</v>
          </cell>
        </row>
        <row r="50">
          <cell r="D50">
            <v>36909</v>
          </cell>
          <cell r="F50">
            <v>398749</v>
          </cell>
        </row>
        <row r="51">
          <cell r="D51">
            <v>36909</v>
          </cell>
          <cell r="F51">
            <v>79750</v>
          </cell>
        </row>
        <row r="52">
          <cell r="D52">
            <v>36909</v>
          </cell>
          <cell r="F52">
            <v>239249</v>
          </cell>
        </row>
        <row r="53">
          <cell r="D53">
            <v>36909</v>
          </cell>
          <cell r="F53">
            <v>46885</v>
          </cell>
        </row>
        <row r="54">
          <cell r="D54">
            <v>36909</v>
          </cell>
          <cell r="F54">
            <v>318999</v>
          </cell>
        </row>
        <row r="55">
          <cell r="D55">
            <v>36909</v>
          </cell>
          <cell r="F55">
            <v>163240</v>
          </cell>
        </row>
        <row r="56">
          <cell r="D56">
            <v>36909</v>
          </cell>
          <cell r="F56">
            <v>318999</v>
          </cell>
        </row>
        <row r="57">
          <cell r="D57">
            <v>36909</v>
          </cell>
          <cell r="F57">
            <v>193084</v>
          </cell>
        </row>
        <row r="58">
          <cell r="D58">
            <v>36909</v>
          </cell>
          <cell r="F58">
            <v>0</v>
          </cell>
        </row>
        <row r="59">
          <cell r="D59">
            <v>36909</v>
          </cell>
          <cell r="F59">
            <v>1068359</v>
          </cell>
        </row>
        <row r="60">
          <cell r="D60">
            <v>36909</v>
          </cell>
          <cell r="F60">
            <v>178098</v>
          </cell>
        </row>
        <row r="61">
          <cell r="D61">
            <v>36909</v>
          </cell>
          <cell r="F61">
            <v>621344</v>
          </cell>
        </row>
        <row r="62">
          <cell r="D62">
            <v>36909</v>
          </cell>
          <cell r="F62">
            <v>769195</v>
          </cell>
        </row>
        <row r="63">
          <cell r="D63">
            <v>36909</v>
          </cell>
          <cell r="F63">
            <v>187230</v>
          </cell>
        </row>
        <row r="64">
          <cell r="D64">
            <v>36909</v>
          </cell>
          <cell r="F64">
            <v>181955</v>
          </cell>
        </row>
        <row r="65">
          <cell r="D65">
            <v>36909</v>
          </cell>
          <cell r="F65">
            <v>181955</v>
          </cell>
        </row>
        <row r="66">
          <cell r="D66">
            <v>36909</v>
          </cell>
          <cell r="F66">
            <v>427388</v>
          </cell>
        </row>
        <row r="67">
          <cell r="D67">
            <v>36909</v>
          </cell>
          <cell r="F67">
            <v>316270</v>
          </cell>
        </row>
        <row r="68">
          <cell r="D68">
            <v>36909</v>
          </cell>
          <cell r="F68">
            <v>0</v>
          </cell>
        </row>
        <row r="69">
          <cell r="D69">
            <v>36909</v>
          </cell>
          <cell r="F69">
            <v>541534</v>
          </cell>
        </row>
        <row r="70">
          <cell r="D70">
            <v>36909</v>
          </cell>
          <cell r="F70">
            <v>494226</v>
          </cell>
        </row>
        <row r="71">
          <cell r="D71">
            <v>36909</v>
          </cell>
          <cell r="F71">
            <v>552358</v>
          </cell>
        </row>
        <row r="72">
          <cell r="D72">
            <v>36909</v>
          </cell>
          <cell r="F72">
            <v>163433</v>
          </cell>
        </row>
        <row r="73">
          <cell r="D73">
            <v>36909</v>
          </cell>
          <cell r="F73">
            <v>0</v>
          </cell>
        </row>
        <row r="74">
          <cell r="D74">
            <v>36909</v>
          </cell>
          <cell r="F74">
            <v>351190</v>
          </cell>
        </row>
        <row r="75">
          <cell r="D75">
            <v>36909</v>
          </cell>
          <cell r="F75">
            <v>94545</v>
          </cell>
        </row>
        <row r="76">
          <cell r="D76">
            <v>36909</v>
          </cell>
          <cell r="F76">
            <v>0</v>
          </cell>
        </row>
        <row r="77">
          <cell r="D77">
            <v>36909</v>
          </cell>
          <cell r="F77">
            <v>0</v>
          </cell>
        </row>
        <row r="78">
          <cell r="D78">
            <v>36909</v>
          </cell>
          <cell r="F78">
            <v>97406</v>
          </cell>
        </row>
        <row r="79">
          <cell r="D79">
            <v>36909</v>
          </cell>
          <cell r="F79">
            <v>0</v>
          </cell>
        </row>
        <row r="80">
          <cell r="D80">
            <v>36909</v>
          </cell>
          <cell r="F80">
            <v>0</v>
          </cell>
        </row>
        <row r="81">
          <cell r="D81">
            <v>36909</v>
          </cell>
          <cell r="F81">
            <v>97406</v>
          </cell>
        </row>
        <row r="82">
          <cell r="D82">
            <v>36909</v>
          </cell>
          <cell r="F82">
            <v>94056</v>
          </cell>
        </row>
        <row r="83">
          <cell r="D83">
            <v>36909</v>
          </cell>
          <cell r="F83">
            <v>96390</v>
          </cell>
        </row>
        <row r="84">
          <cell r="D84">
            <v>36909</v>
          </cell>
          <cell r="F84">
            <v>205476</v>
          </cell>
        </row>
        <row r="85">
          <cell r="D85">
            <v>36909</v>
          </cell>
          <cell r="F85">
            <v>257222</v>
          </cell>
        </row>
        <row r="86">
          <cell r="D86">
            <v>36909</v>
          </cell>
          <cell r="F86">
            <v>92182</v>
          </cell>
        </row>
        <row r="87">
          <cell r="D87">
            <v>36909</v>
          </cell>
          <cell r="F87">
            <v>410980</v>
          </cell>
        </row>
        <row r="88">
          <cell r="D88">
            <v>36909</v>
          </cell>
          <cell r="F88">
            <v>177346</v>
          </cell>
        </row>
        <row r="89">
          <cell r="D89">
            <v>36909</v>
          </cell>
          <cell r="F89">
            <v>258951</v>
          </cell>
        </row>
        <row r="90">
          <cell r="D90">
            <v>36909</v>
          </cell>
          <cell r="F90">
            <v>258951</v>
          </cell>
        </row>
        <row r="91">
          <cell r="D91">
            <v>36909</v>
          </cell>
          <cell r="F91">
            <v>258951</v>
          </cell>
        </row>
        <row r="92">
          <cell r="D92">
            <v>36909</v>
          </cell>
          <cell r="F92">
            <v>258951</v>
          </cell>
        </row>
        <row r="93">
          <cell r="D93">
            <v>36909</v>
          </cell>
          <cell r="F93">
            <v>258951</v>
          </cell>
        </row>
        <row r="94">
          <cell r="D94">
            <v>36909</v>
          </cell>
          <cell r="F94">
            <v>258951</v>
          </cell>
        </row>
        <row r="95">
          <cell r="D95">
            <v>36909</v>
          </cell>
          <cell r="F95">
            <v>296631</v>
          </cell>
        </row>
        <row r="96">
          <cell r="D96">
            <v>36909</v>
          </cell>
          <cell r="F96">
            <v>548419</v>
          </cell>
        </row>
        <row r="97">
          <cell r="D97">
            <v>36909</v>
          </cell>
          <cell r="F97">
            <v>59441</v>
          </cell>
        </row>
        <row r="98">
          <cell r="D98">
            <v>36909</v>
          </cell>
          <cell r="F98">
            <v>59441</v>
          </cell>
        </row>
        <row r="99">
          <cell r="D99">
            <v>36909</v>
          </cell>
          <cell r="F99">
            <v>762784</v>
          </cell>
        </row>
        <row r="100">
          <cell r="D100">
            <v>36909</v>
          </cell>
          <cell r="F100">
            <v>273692</v>
          </cell>
        </row>
        <row r="101">
          <cell r="D101">
            <v>36909</v>
          </cell>
          <cell r="F101">
            <v>0</v>
          </cell>
        </row>
        <row r="102">
          <cell r="D102">
            <v>36909</v>
          </cell>
          <cell r="F102">
            <v>818815</v>
          </cell>
        </row>
        <row r="103">
          <cell r="D103">
            <v>36909</v>
          </cell>
          <cell r="F103">
            <v>687872</v>
          </cell>
        </row>
        <row r="104">
          <cell r="D104">
            <v>36909</v>
          </cell>
          <cell r="F104">
            <v>937859</v>
          </cell>
        </row>
        <row r="105">
          <cell r="D105">
            <v>36909</v>
          </cell>
          <cell r="F105">
            <v>555560</v>
          </cell>
        </row>
        <row r="106">
          <cell r="D106">
            <v>36909</v>
          </cell>
          <cell r="F106">
            <v>210450</v>
          </cell>
        </row>
        <row r="107">
          <cell r="D107">
            <v>36909</v>
          </cell>
          <cell r="F107">
            <v>427384</v>
          </cell>
        </row>
        <row r="108">
          <cell r="D108">
            <v>36909</v>
          </cell>
          <cell r="F108">
            <v>448999</v>
          </cell>
        </row>
        <row r="109">
          <cell r="D109">
            <v>36909</v>
          </cell>
          <cell r="F109">
            <v>1252335</v>
          </cell>
        </row>
        <row r="110">
          <cell r="D110">
            <v>36909</v>
          </cell>
          <cell r="F110">
            <v>888444</v>
          </cell>
        </row>
        <row r="111">
          <cell r="D111">
            <v>36909</v>
          </cell>
          <cell r="F111">
            <v>897478</v>
          </cell>
        </row>
        <row r="112">
          <cell r="D112">
            <v>36909</v>
          </cell>
          <cell r="F112">
            <v>479761</v>
          </cell>
        </row>
        <row r="113">
          <cell r="D113">
            <v>36909</v>
          </cell>
          <cell r="F113">
            <v>108493</v>
          </cell>
        </row>
        <row r="114">
          <cell r="D114">
            <v>36909</v>
          </cell>
          <cell r="F114">
            <v>555307</v>
          </cell>
        </row>
        <row r="115">
          <cell r="D115">
            <v>36910</v>
          </cell>
          <cell r="F115">
            <v>197675</v>
          </cell>
        </row>
        <row r="116">
          <cell r="D116">
            <v>36910</v>
          </cell>
          <cell r="F116">
            <v>158140</v>
          </cell>
        </row>
        <row r="117">
          <cell r="D117">
            <v>36910</v>
          </cell>
          <cell r="F117">
            <v>235446</v>
          </cell>
        </row>
        <row r="118">
          <cell r="D118">
            <v>36910</v>
          </cell>
          <cell r="F118">
            <v>38855</v>
          </cell>
        </row>
        <row r="119">
          <cell r="D119">
            <v>36910</v>
          </cell>
          <cell r="F119">
            <v>318999</v>
          </cell>
        </row>
        <row r="120">
          <cell r="D120">
            <v>36910</v>
          </cell>
          <cell r="F120">
            <v>157707</v>
          </cell>
        </row>
        <row r="121">
          <cell r="D121">
            <v>36910</v>
          </cell>
          <cell r="F121">
            <v>115466</v>
          </cell>
        </row>
        <row r="122">
          <cell r="D122">
            <v>36910</v>
          </cell>
          <cell r="F122">
            <v>183890</v>
          </cell>
        </row>
        <row r="123">
          <cell r="D123">
            <v>36910</v>
          </cell>
          <cell r="F123">
            <v>141220</v>
          </cell>
        </row>
        <row r="124">
          <cell r="D124">
            <v>36910</v>
          </cell>
          <cell r="F124">
            <v>153625</v>
          </cell>
        </row>
        <row r="125">
          <cell r="D125">
            <v>36910</v>
          </cell>
          <cell r="F125">
            <v>111460</v>
          </cell>
        </row>
        <row r="126">
          <cell r="D126">
            <v>36910</v>
          </cell>
          <cell r="F126">
            <v>112964</v>
          </cell>
        </row>
        <row r="127">
          <cell r="D127">
            <v>36915</v>
          </cell>
          <cell r="F127">
            <v>243084</v>
          </cell>
        </row>
        <row r="128">
          <cell r="D128">
            <v>36915</v>
          </cell>
          <cell r="F128">
            <v>326545</v>
          </cell>
        </row>
        <row r="129">
          <cell r="D129">
            <v>36915</v>
          </cell>
          <cell r="F129">
            <v>364035</v>
          </cell>
        </row>
        <row r="130">
          <cell r="D130">
            <v>36916</v>
          </cell>
          <cell r="F130">
            <v>180851</v>
          </cell>
        </row>
        <row r="131">
          <cell r="D131">
            <v>36916</v>
          </cell>
          <cell r="F131">
            <v>175550</v>
          </cell>
        </row>
        <row r="132">
          <cell r="D132">
            <v>36916</v>
          </cell>
          <cell r="F132">
            <v>220009</v>
          </cell>
        </row>
        <row r="133">
          <cell r="D133">
            <v>36916</v>
          </cell>
          <cell r="F133">
            <v>103004</v>
          </cell>
        </row>
        <row r="134">
          <cell r="D134">
            <v>36916</v>
          </cell>
          <cell r="F134">
            <v>112170</v>
          </cell>
        </row>
        <row r="135">
          <cell r="D135">
            <v>36917</v>
          </cell>
          <cell r="F135">
            <v>145470</v>
          </cell>
        </row>
        <row r="136">
          <cell r="D136">
            <v>36922</v>
          </cell>
          <cell r="F136">
            <v>575391</v>
          </cell>
        </row>
        <row r="137">
          <cell r="D137">
            <v>36922</v>
          </cell>
          <cell r="F137">
            <v>159969</v>
          </cell>
        </row>
        <row r="138">
          <cell r="D138">
            <v>36922</v>
          </cell>
          <cell r="F138">
            <v>201164</v>
          </cell>
        </row>
        <row r="139">
          <cell r="D139">
            <v>36922</v>
          </cell>
          <cell r="F139">
            <v>178942</v>
          </cell>
        </row>
        <row r="140">
          <cell r="D140">
            <v>36922</v>
          </cell>
          <cell r="F140">
            <v>0</v>
          </cell>
        </row>
        <row r="141">
          <cell r="D141">
            <v>36922</v>
          </cell>
          <cell r="F141">
            <v>212617</v>
          </cell>
        </row>
        <row r="142">
          <cell r="D142">
            <v>36922</v>
          </cell>
          <cell r="F142">
            <v>0</v>
          </cell>
        </row>
        <row r="143">
          <cell r="D143">
            <v>36922</v>
          </cell>
          <cell r="F143">
            <v>0</v>
          </cell>
        </row>
        <row r="144">
          <cell r="D144">
            <v>36922</v>
          </cell>
          <cell r="F144">
            <v>0</v>
          </cell>
        </row>
        <row r="145">
          <cell r="D145">
            <v>36922</v>
          </cell>
          <cell r="F145">
            <v>978885</v>
          </cell>
        </row>
        <row r="146">
          <cell r="D146">
            <v>36922</v>
          </cell>
          <cell r="F146">
            <v>660285</v>
          </cell>
        </row>
        <row r="147">
          <cell r="D147">
            <v>36922</v>
          </cell>
          <cell r="F147">
            <v>1137707</v>
          </cell>
        </row>
        <row r="148">
          <cell r="D148">
            <v>36922</v>
          </cell>
          <cell r="F148">
            <v>72153</v>
          </cell>
        </row>
        <row r="149">
          <cell r="D149">
            <v>36922</v>
          </cell>
          <cell r="F149">
            <v>347924</v>
          </cell>
        </row>
        <row r="150">
          <cell r="D150">
            <v>36922</v>
          </cell>
          <cell r="F150">
            <v>23356</v>
          </cell>
        </row>
        <row r="151">
          <cell r="D151">
            <v>36922</v>
          </cell>
          <cell r="F151">
            <v>93130</v>
          </cell>
        </row>
        <row r="152">
          <cell r="D152">
            <v>36922</v>
          </cell>
          <cell r="F152">
            <v>7472</v>
          </cell>
        </row>
        <row r="153">
          <cell r="D153">
            <v>36922</v>
          </cell>
          <cell r="F153">
            <v>138309</v>
          </cell>
        </row>
        <row r="154">
          <cell r="D154">
            <v>36922</v>
          </cell>
          <cell r="F154">
            <v>0</v>
          </cell>
        </row>
        <row r="155">
          <cell r="D155">
            <v>36922</v>
          </cell>
          <cell r="F155">
            <v>152374</v>
          </cell>
        </row>
        <row r="156">
          <cell r="D156">
            <v>36922</v>
          </cell>
          <cell r="F156">
            <v>0</v>
          </cell>
        </row>
        <row r="157">
          <cell r="D157">
            <v>36922</v>
          </cell>
          <cell r="F157">
            <v>79796</v>
          </cell>
        </row>
        <row r="158">
          <cell r="D158">
            <v>36922</v>
          </cell>
          <cell r="F158">
            <v>103753</v>
          </cell>
        </row>
        <row r="159">
          <cell r="D159">
            <v>36922</v>
          </cell>
          <cell r="F159">
            <v>186949</v>
          </cell>
        </row>
        <row r="160">
          <cell r="D160">
            <v>36922</v>
          </cell>
          <cell r="F160">
            <v>188674</v>
          </cell>
        </row>
        <row r="161">
          <cell r="D161">
            <v>36922</v>
          </cell>
          <cell r="F161">
            <v>93451</v>
          </cell>
        </row>
        <row r="162">
          <cell r="D162">
            <v>36923</v>
          </cell>
          <cell r="F162">
            <v>97947</v>
          </cell>
        </row>
        <row r="163">
          <cell r="D163">
            <v>36923</v>
          </cell>
          <cell r="F163">
            <v>208134</v>
          </cell>
        </row>
        <row r="164">
          <cell r="D164">
            <v>36923</v>
          </cell>
          <cell r="F164">
            <v>83481</v>
          </cell>
        </row>
        <row r="165">
          <cell r="D165">
            <v>36923</v>
          </cell>
          <cell r="F165">
            <v>156534</v>
          </cell>
        </row>
        <row r="166">
          <cell r="D166">
            <v>36923</v>
          </cell>
          <cell r="F166">
            <v>139924</v>
          </cell>
        </row>
        <row r="167">
          <cell r="D167">
            <v>36923</v>
          </cell>
          <cell r="F167">
            <v>156177</v>
          </cell>
        </row>
        <row r="168">
          <cell r="D168">
            <v>36923</v>
          </cell>
          <cell r="F168">
            <v>156177</v>
          </cell>
        </row>
        <row r="169">
          <cell r="D169">
            <v>36923</v>
          </cell>
          <cell r="F169">
            <v>194528</v>
          </cell>
        </row>
        <row r="170">
          <cell r="D170">
            <v>36923</v>
          </cell>
          <cell r="F170">
            <v>194528</v>
          </cell>
        </row>
        <row r="171">
          <cell r="D171">
            <v>36923</v>
          </cell>
          <cell r="F171">
            <v>194528</v>
          </cell>
        </row>
        <row r="172">
          <cell r="D172">
            <v>36923</v>
          </cell>
          <cell r="F172">
            <v>194528</v>
          </cell>
        </row>
        <row r="173">
          <cell r="D173">
            <v>36923</v>
          </cell>
          <cell r="F173">
            <v>194528</v>
          </cell>
        </row>
        <row r="174">
          <cell r="D174">
            <v>36923</v>
          </cell>
          <cell r="F174">
            <v>194528</v>
          </cell>
        </row>
        <row r="175">
          <cell r="D175">
            <v>36923</v>
          </cell>
          <cell r="F175">
            <v>53511</v>
          </cell>
        </row>
        <row r="176">
          <cell r="D176">
            <v>36923</v>
          </cell>
          <cell r="F176">
            <v>150692</v>
          </cell>
        </row>
        <row r="177">
          <cell r="D177">
            <v>36923</v>
          </cell>
          <cell r="F177">
            <v>154816</v>
          </cell>
        </row>
        <row r="178">
          <cell r="D178">
            <v>36923</v>
          </cell>
          <cell r="F178">
            <v>194528</v>
          </cell>
        </row>
        <row r="179">
          <cell r="D179">
            <v>36923</v>
          </cell>
          <cell r="F179">
            <v>194528</v>
          </cell>
        </row>
        <row r="180">
          <cell r="D180">
            <v>36923</v>
          </cell>
          <cell r="F180">
            <v>194528</v>
          </cell>
        </row>
        <row r="181">
          <cell r="D181">
            <v>36923</v>
          </cell>
          <cell r="F181">
            <v>194528</v>
          </cell>
        </row>
        <row r="182">
          <cell r="D182">
            <v>36923</v>
          </cell>
          <cell r="F182">
            <v>194528</v>
          </cell>
        </row>
        <row r="183">
          <cell r="D183">
            <v>36923</v>
          </cell>
          <cell r="F183">
            <v>194528</v>
          </cell>
        </row>
        <row r="184">
          <cell r="D184">
            <v>36923</v>
          </cell>
          <cell r="F184">
            <v>208134</v>
          </cell>
        </row>
        <row r="185">
          <cell r="D185">
            <v>36923</v>
          </cell>
          <cell r="F185">
            <v>85069</v>
          </cell>
        </row>
        <row r="186">
          <cell r="D186">
            <v>36923</v>
          </cell>
          <cell r="F186">
            <v>0</v>
          </cell>
        </row>
        <row r="187">
          <cell r="D187">
            <v>36923</v>
          </cell>
          <cell r="F187">
            <v>179347</v>
          </cell>
        </row>
        <row r="188">
          <cell r="D188">
            <v>36923</v>
          </cell>
          <cell r="F188">
            <v>85069</v>
          </cell>
        </row>
        <row r="189">
          <cell r="D189">
            <v>36923</v>
          </cell>
          <cell r="F189">
            <v>85069</v>
          </cell>
        </row>
        <row r="190">
          <cell r="D190">
            <v>36923</v>
          </cell>
          <cell r="F190">
            <v>85069</v>
          </cell>
        </row>
        <row r="191">
          <cell r="D191">
            <v>36923</v>
          </cell>
          <cell r="F191">
            <v>179347</v>
          </cell>
        </row>
        <row r="192">
          <cell r="D192">
            <v>36923</v>
          </cell>
          <cell r="F192">
            <v>85069</v>
          </cell>
        </row>
        <row r="193">
          <cell r="D193">
            <v>36923</v>
          </cell>
          <cell r="F193">
            <v>0</v>
          </cell>
        </row>
        <row r="194">
          <cell r="D194">
            <v>36923</v>
          </cell>
          <cell r="F194">
            <v>179347</v>
          </cell>
        </row>
        <row r="195">
          <cell r="D195">
            <v>36923</v>
          </cell>
          <cell r="F195">
            <v>179347</v>
          </cell>
        </row>
        <row r="196">
          <cell r="D196">
            <v>36923</v>
          </cell>
          <cell r="F196">
            <v>201476</v>
          </cell>
        </row>
        <row r="197">
          <cell r="D197">
            <v>36923</v>
          </cell>
          <cell r="F197">
            <v>175376</v>
          </cell>
        </row>
        <row r="198">
          <cell r="D198">
            <v>36923</v>
          </cell>
          <cell r="F198">
            <v>179347</v>
          </cell>
        </row>
        <row r="199">
          <cell r="D199">
            <v>36923</v>
          </cell>
          <cell r="F199">
            <v>179347</v>
          </cell>
        </row>
        <row r="200">
          <cell r="D200">
            <v>36923</v>
          </cell>
          <cell r="F200">
            <v>179347</v>
          </cell>
        </row>
        <row r="201">
          <cell r="D201">
            <v>36923</v>
          </cell>
          <cell r="F201">
            <v>215979</v>
          </cell>
        </row>
        <row r="202">
          <cell r="D202">
            <v>36923</v>
          </cell>
          <cell r="F202">
            <v>179347</v>
          </cell>
        </row>
        <row r="203">
          <cell r="D203">
            <v>36923</v>
          </cell>
          <cell r="F203">
            <v>179347</v>
          </cell>
        </row>
        <row r="204">
          <cell r="D204">
            <v>36923</v>
          </cell>
          <cell r="F204">
            <v>252784</v>
          </cell>
        </row>
        <row r="205">
          <cell r="D205">
            <v>36923</v>
          </cell>
          <cell r="F205">
            <v>252784</v>
          </cell>
        </row>
        <row r="206">
          <cell r="D206">
            <v>36923</v>
          </cell>
          <cell r="F206">
            <v>252784</v>
          </cell>
        </row>
        <row r="207">
          <cell r="D207">
            <v>36923</v>
          </cell>
          <cell r="F207">
            <v>252784</v>
          </cell>
        </row>
        <row r="208">
          <cell r="D208">
            <v>36923</v>
          </cell>
          <cell r="F208">
            <v>39617</v>
          </cell>
        </row>
        <row r="209">
          <cell r="D209">
            <v>36923</v>
          </cell>
          <cell r="F209">
            <v>110311</v>
          </cell>
        </row>
        <row r="210">
          <cell r="D210">
            <v>36923</v>
          </cell>
          <cell r="F210">
            <v>108176</v>
          </cell>
        </row>
        <row r="211">
          <cell r="D211">
            <v>36923</v>
          </cell>
          <cell r="F211">
            <v>108176</v>
          </cell>
        </row>
        <row r="212">
          <cell r="D212">
            <v>36923</v>
          </cell>
          <cell r="F212">
            <v>94543</v>
          </cell>
        </row>
        <row r="213">
          <cell r="D213">
            <v>36923</v>
          </cell>
          <cell r="F213">
            <v>108176</v>
          </cell>
        </row>
        <row r="214">
          <cell r="D214">
            <v>36923</v>
          </cell>
          <cell r="F214">
            <v>108489</v>
          </cell>
        </row>
        <row r="215">
          <cell r="D215">
            <v>36923</v>
          </cell>
          <cell r="F215">
            <v>108489</v>
          </cell>
        </row>
        <row r="216">
          <cell r="D216">
            <v>36923</v>
          </cell>
          <cell r="F216">
            <v>108489</v>
          </cell>
        </row>
        <row r="217">
          <cell r="D217">
            <v>36923</v>
          </cell>
          <cell r="F217">
            <v>108489</v>
          </cell>
        </row>
        <row r="218">
          <cell r="D218">
            <v>36923</v>
          </cell>
          <cell r="F218">
            <v>108489</v>
          </cell>
        </row>
        <row r="219">
          <cell r="D219">
            <v>36923</v>
          </cell>
          <cell r="F219">
            <v>108489</v>
          </cell>
        </row>
        <row r="220">
          <cell r="D220">
            <v>36923</v>
          </cell>
          <cell r="F220">
            <v>108489</v>
          </cell>
        </row>
        <row r="221">
          <cell r="D221">
            <v>36923</v>
          </cell>
          <cell r="F221">
            <v>108489</v>
          </cell>
        </row>
        <row r="222">
          <cell r="D222">
            <v>36923</v>
          </cell>
          <cell r="F222">
            <v>108489</v>
          </cell>
        </row>
        <row r="223">
          <cell r="D223">
            <v>36923</v>
          </cell>
          <cell r="F223">
            <v>94397</v>
          </cell>
        </row>
        <row r="224">
          <cell r="D224">
            <v>36923</v>
          </cell>
          <cell r="F224">
            <v>92544</v>
          </cell>
        </row>
        <row r="225">
          <cell r="D225">
            <v>36923</v>
          </cell>
          <cell r="F225">
            <v>108489</v>
          </cell>
        </row>
        <row r="226">
          <cell r="D226">
            <v>36923</v>
          </cell>
          <cell r="F226">
            <v>108489</v>
          </cell>
        </row>
        <row r="227">
          <cell r="D227">
            <v>36923</v>
          </cell>
          <cell r="F227">
            <v>108489</v>
          </cell>
        </row>
        <row r="228">
          <cell r="D228">
            <v>36923</v>
          </cell>
          <cell r="F228">
            <v>101807</v>
          </cell>
        </row>
        <row r="229">
          <cell r="D229">
            <v>36923</v>
          </cell>
          <cell r="F229">
            <v>108489</v>
          </cell>
        </row>
        <row r="230">
          <cell r="D230">
            <v>36923</v>
          </cell>
          <cell r="F230">
            <v>108489</v>
          </cell>
        </row>
        <row r="231">
          <cell r="D231">
            <v>36923</v>
          </cell>
          <cell r="F231">
            <v>108489</v>
          </cell>
        </row>
        <row r="232">
          <cell r="D232">
            <v>36923</v>
          </cell>
          <cell r="F232">
            <v>108489</v>
          </cell>
        </row>
        <row r="233">
          <cell r="D233">
            <v>36923</v>
          </cell>
          <cell r="F233">
            <v>108489</v>
          </cell>
        </row>
        <row r="234">
          <cell r="D234">
            <v>36923</v>
          </cell>
          <cell r="F234">
            <v>108489</v>
          </cell>
        </row>
        <row r="235">
          <cell r="D235">
            <v>36923</v>
          </cell>
          <cell r="F235">
            <v>108489</v>
          </cell>
        </row>
        <row r="236">
          <cell r="D236">
            <v>36923</v>
          </cell>
          <cell r="F236">
            <v>108489</v>
          </cell>
        </row>
        <row r="237">
          <cell r="D237">
            <v>36923</v>
          </cell>
          <cell r="F237">
            <v>108489</v>
          </cell>
        </row>
        <row r="238">
          <cell r="D238">
            <v>36923</v>
          </cell>
          <cell r="F238">
            <v>108489</v>
          </cell>
        </row>
        <row r="239">
          <cell r="D239">
            <v>36923</v>
          </cell>
          <cell r="F239">
            <v>108489</v>
          </cell>
        </row>
        <row r="240">
          <cell r="D240">
            <v>36923</v>
          </cell>
          <cell r="F240">
            <v>108489</v>
          </cell>
        </row>
        <row r="241">
          <cell r="D241">
            <v>36923</v>
          </cell>
          <cell r="F241">
            <v>108489</v>
          </cell>
        </row>
        <row r="242">
          <cell r="D242">
            <v>36923</v>
          </cell>
          <cell r="F242">
            <v>108489</v>
          </cell>
        </row>
        <row r="243">
          <cell r="D243">
            <v>36923</v>
          </cell>
          <cell r="F243">
            <v>108489</v>
          </cell>
        </row>
        <row r="244">
          <cell r="D244">
            <v>36923</v>
          </cell>
          <cell r="F244">
            <v>108489</v>
          </cell>
        </row>
        <row r="245">
          <cell r="D245">
            <v>36923</v>
          </cell>
          <cell r="F245">
            <v>108489</v>
          </cell>
        </row>
        <row r="246">
          <cell r="D246">
            <v>36923</v>
          </cell>
          <cell r="F246">
            <v>108489</v>
          </cell>
        </row>
        <row r="247">
          <cell r="D247">
            <v>36923</v>
          </cell>
          <cell r="F247">
            <v>108489</v>
          </cell>
        </row>
        <row r="248">
          <cell r="D248">
            <v>36923</v>
          </cell>
          <cell r="F248">
            <v>108489</v>
          </cell>
        </row>
        <row r="249">
          <cell r="D249">
            <v>36923</v>
          </cell>
          <cell r="F249">
            <v>108489</v>
          </cell>
        </row>
        <row r="250">
          <cell r="D250">
            <v>36923</v>
          </cell>
          <cell r="F250">
            <v>108489</v>
          </cell>
        </row>
        <row r="251">
          <cell r="D251">
            <v>36923</v>
          </cell>
          <cell r="F251">
            <v>108489</v>
          </cell>
        </row>
        <row r="252">
          <cell r="D252">
            <v>36923</v>
          </cell>
          <cell r="F252">
            <v>108489</v>
          </cell>
        </row>
        <row r="253">
          <cell r="D253">
            <v>36923</v>
          </cell>
          <cell r="F253">
            <v>108489</v>
          </cell>
        </row>
        <row r="254">
          <cell r="D254">
            <v>36923</v>
          </cell>
          <cell r="F254">
            <v>108489</v>
          </cell>
        </row>
        <row r="255">
          <cell r="D255">
            <v>36923</v>
          </cell>
          <cell r="F255">
            <v>108489</v>
          </cell>
        </row>
        <row r="256">
          <cell r="D256">
            <v>36923</v>
          </cell>
          <cell r="F256">
            <v>108489</v>
          </cell>
        </row>
        <row r="257">
          <cell r="D257">
            <v>36923</v>
          </cell>
          <cell r="F257">
            <v>108489</v>
          </cell>
        </row>
        <row r="258">
          <cell r="D258">
            <v>36923</v>
          </cell>
          <cell r="F258">
            <v>108489</v>
          </cell>
        </row>
        <row r="259">
          <cell r="D259">
            <v>36923</v>
          </cell>
          <cell r="F259">
            <v>108489</v>
          </cell>
        </row>
        <row r="260">
          <cell r="D260">
            <v>36923</v>
          </cell>
          <cell r="F260">
            <v>108489</v>
          </cell>
        </row>
        <row r="261">
          <cell r="D261">
            <v>36923</v>
          </cell>
          <cell r="F261">
            <v>108489</v>
          </cell>
        </row>
        <row r="262">
          <cell r="D262">
            <v>36923</v>
          </cell>
          <cell r="F262">
            <v>108489</v>
          </cell>
        </row>
        <row r="263">
          <cell r="D263">
            <v>36923</v>
          </cell>
          <cell r="F263">
            <v>108489</v>
          </cell>
        </row>
        <row r="264">
          <cell r="D264">
            <v>36923</v>
          </cell>
          <cell r="F264">
            <v>108489</v>
          </cell>
        </row>
        <row r="265">
          <cell r="D265">
            <v>36923</v>
          </cell>
          <cell r="F265">
            <v>108489</v>
          </cell>
        </row>
        <row r="266">
          <cell r="D266">
            <v>36923</v>
          </cell>
          <cell r="F266">
            <v>108489</v>
          </cell>
        </row>
        <row r="267">
          <cell r="D267">
            <v>36923</v>
          </cell>
          <cell r="F267">
            <v>108489</v>
          </cell>
        </row>
        <row r="268">
          <cell r="D268">
            <v>36923</v>
          </cell>
          <cell r="F268">
            <v>108489</v>
          </cell>
        </row>
        <row r="269">
          <cell r="D269">
            <v>36923</v>
          </cell>
          <cell r="F269">
            <v>108489</v>
          </cell>
        </row>
        <row r="270">
          <cell r="D270">
            <v>36923</v>
          </cell>
          <cell r="F270">
            <v>108489</v>
          </cell>
        </row>
        <row r="271">
          <cell r="D271">
            <v>36923</v>
          </cell>
          <cell r="F271">
            <v>108489</v>
          </cell>
        </row>
        <row r="272">
          <cell r="D272">
            <v>36923</v>
          </cell>
          <cell r="F272">
            <v>108489</v>
          </cell>
        </row>
        <row r="273">
          <cell r="D273">
            <v>36923</v>
          </cell>
          <cell r="F273">
            <v>108489</v>
          </cell>
        </row>
        <row r="274">
          <cell r="D274">
            <v>36923</v>
          </cell>
          <cell r="F274">
            <v>108489</v>
          </cell>
        </row>
        <row r="275">
          <cell r="D275">
            <v>36923</v>
          </cell>
          <cell r="F275">
            <v>108489</v>
          </cell>
        </row>
        <row r="276">
          <cell r="D276">
            <v>36923</v>
          </cell>
          <cell r="F276">
            <v>108489</v>
          </cell>
        </row>
        <row r="277">
          <cell r="D277">
            <v>36923</v>
          </cell>
          <cell r="F277">
            <v>108489</v>
          </cell>
        </row>
        <row r="278">
          <cell r="D278">
            <v>36923</v>
          </cell>
          <cell r="F278">
            <v>108489</v>
          </cell>
        </row>
        <row r="279">
          <cell r="D279">
            <v>36923</v>
          </cell>
          <cell r="F279">
            <v>108489</v>
          </cell>
        </row>
        <row r="280">
          <cell r="D280">
            <v>36923</v>
          </cell>
          <cell r="F280">
            <v>108489</v>
          </cell>
        </row>
        <row r="281">
          <cell r="D281">
            <v>36923</v>
          </cell>
          <cell r="F281">
            <v>108489</v>
          </cell>
        </row>
        <row r="282">
          <cell r="D282">
            <v>36923</v>
          </cell>
          <cell r="F282">
            <v>108489</v>
          </cell>
        </row>
        <row r="283">
          <cell r="D283">
            <v>36923</v>
          </cell>
          <cell r="F283">
            <v>108489</v>
          </cell>
        </row>
        <row r="284">
          <cell r="D284">
            <v>36923</v>
          </cell>
          <cell r="F284">
            <v>108489</v>
          </cell>
        </row>
        <row r="285">
          <cell r="D285">
            <v>36923</v>
          </cell>
          <cell r="F285">
            <v>108489</v>
          </cell>
        </row>
        <row r="286">
          <cell r="D286">
            <v>36923</v>
          </cell>
          <cell r="F286">
            <v>108489</v>
          </cell>
        </row>
        <row r="287">
          <cell r="D287">
            <v>36923</v>
          </cell>
          <cell r="F287">
            <v>108489</v>
          </cell>
        </row>
        <row r="288">
          <cell r="D288">
            <v>36923</v>
          </cell>
          <cell r="F288">
            <v>108489</v>
          </cell>
        </row>
        <row r="289">
          <cell r="D289">
            <v>36923</v>
          </cell>
          <cell r="F289">
            <v>108489</v>
          </cell>
        </row>
        <row r="290">
          <cell r="D290">
            <v>36923</v>
          </cell>
          <cell r="F290">
            <v>108489</v>
          </cell>
        </row>
        <row r="291">
          <cell r="D291">
            <v>36923</v>
          </cell>
          <cell r="F291">
            <v>108489</v>
          </cell>
        </row>
        <row r="292">
          <cell r="D292">
            <v>36923</v>
          </cell>
          <cell r="F292">
            <v>108489</v>
          </cell>
        </row>
        <row r="293">
          <cell r="D293">
            <v>36923</v>
          </cell>
          <cell r="F293">
            <v>108489</v>
          </cell>
        </row>
        <row r="294">
          <cell r="D294">
            <v>36923</v>
          </cell>
          <cell r="F294">
            <v>108489</v>
          </cell>
        </row>
        <row r="295">
          <cell r="D295">
            <v>36923</v>
          </cell>
          <cell r="F295">
            <v>108489</v>
          </cell>
        </row>
        <row r="296">
          <cell r="D296">
            <v>36923</v>
          </cell>
          <cell r="F296">
            <v>108489</v>
          </cell>
        </row>
        <row r="297">
          <cell r="D297">
            <v>36923</v>
          </cell>
          <cell r="F297">
            <v>108489</v>
          </cell>
        </row>
        <row r="298">
          <cell r="D298">
            <v>36923</v>
          </cell>
          <cell r="F298">
            <v>108489</v>
          </cell>
        </row>
        <row r="299">
          <cell r="D299">
            <v>36923</v>
          </cell>
          <cell r="F299">
            <v>108489</v>
          </cell>
        </row>
        <row r="300">
          <cell r="D300">
            <v>36923</v>
          </cell>
          <cell r="F300">
            <v>108489</v>
          </cell>
        </row>
        <row r="301">
          <cell r="D301">
            <v>36923</v>
          </cell>
          <cell r="F301">
            <v>108489</v>
          </cell>
        </row>
        <row r="302">
          <cell r="D302">
            <v>36923</v>
          </cell>
          <cell r="F302">
            <v>108489</v>
          </cell>
        </row>
        <row r="303">
          <cell r="D303">
            <v>36923</v>
          </cell>
          <cell r="F303">
            <v>108489</v>
          </cell>
        </row>
        <row r="304">
          <cell r="D304">
            <v>36923</v>
          </cell>
          <cell r="F304">
            <v>108489</v>
          </cell>
        </row>
        <row r="305">
          <cell r="D305">
            <v>36923</v>
          </cell>
          <cell r="F305">
            <v>108489</v>
          </cell>
        </row>
        <row r="306">
          <cell r="D306">
            <v>36923</v>
          </cell>
          <cell r="F306">
            <v>108489</v>
          </cell>
        </row>
        <row r="307">
          <cell r="D307">
            <v>36923</v>
          </cell>
          <cell r="F307">
            <v>108489</v>
          </cell>
        </row>
        <row r="308">
          <cell r="D308">
            <v>36923</v>
          </cell>
          <cell r="F308">
            <v>108489</v>
          </cell>
        </row>
        <row r="309">
          <cell r="D309">
            <v>36923</v>
          </cell>
          <cell r="F309">
            <v>108489</v>
          </cell>
        </row>
        <row r="310">
          <cell r="D310">
            <v>36923</v>
          </cell>
          <cell r="F310">
            <v>108489</v>
          </cell>
        </row>
        <row r="311">
          <cell r="D311">
            <v>36923</v>
          </cell>
          <cell r="F311">
            <v>108489</v>
          </cell>
        </row>
        <row r="312">
          <cell r="D312">
            <v>36923</v>
          </cell>
          <cell r="F312">
            <v>108489</v>
          </cell>
        </row>
        <row r="313">
          <cell r="D313">
            <v>36923</v>
          </cell>
          <cell r="F313">
            <v>108489</v>
          </cell>
        </row>
        <row r="314">
          <cell r="D314">
            <v>36923</v>
          </cell>
          <cell r="F314">
            <v>108489</v>
          </cell>
        </row>
        <row r="315">
          <cell r="D315">
            <v>36923</v>
          </cell>
          <cell r="F315">
            <v>108489</v>
          </cell>
        </row>
        <row r="316">
          <cell r="D316">
            <v>36923</v>
          </cell>
          <cell r="F316">
            <v>108489</v>
          </cell>
        </row>
        <row r="317">
          <cell r="D317">
            <v>36923</v>
          </cell>
          <cell r="F317">
            <v>108489</v>
          </cell>
        </row>
        <row r="318">
          <cell r="D318">
            <v>36923</v>
          </cell>
          <cell r="F318">
            <v>108489</v>
          </cell>
        </row>
        <row r="319">
          <cell r="D319">
            <v>36923</v>
          </cell>
          <cell r="F319">
            <v>108489</v>
          </cell>
        </row>
        <row r="320">
          <cell r="D320">
            <v>36923</v>
          </cell>
          <cell r="F320">
            <v>108489</v>
          </cell>
        </row>
        <row r="321">
          <cell r="D321">
            <v>36923</v>
          </cell>
          <cell r="F321">
            <v>108489</v>
          </cell>
        </row>
        <row r="322">
          <cell r="D322">
            <v>36923</v>
          </cell>
          <cell r="F322">
            <v>108489</v>
          </cell>
        </row>
        <row r="323">
          <cell r="D323">
            <v>36923</v>
          </cell>
          <cell r="F323">
            <v>108489</v>
          </cell>
        </row>
        <row r="324">
          <cell r="D324">
            <v>36923</v>
          </cell>
          <cell r="F324">
            <v>108489</v>
          </cell>
        </row>
        <row r="325">
          <cell r="D325">
            <v>36923</v>
          </cell>
          <cell r="F325">
            <v>108489</v>
          </cell>
        </row>
        <row r="326">
          <cell r="D326">
            <v>36923</v>
          </cell>
          <cell r="F326">
            <v>108489</v>
          </cell>
        </row>
        <row r="327">
          <cell r="D327">
            <v>36923</v>
          </cell>
          <cell r="F327">
            <v>108489</v>
          </cell>
        </row>
        <row r="328">
          <cell r="D328">
            <v>36923</v>
          </cell>
          <cell r="F328">
            <v>108489</v>
          </cell>
        </row>
        <row r="329">
          <cell r="D329">
            <v>36923</v>
          </cell>
          <cell r="F329">
            <v>108489</v>
          </cell>
        </row>
        <row r="330">
          <cell r="D330">
            <v>36923</v>
          </cell>
          <cell r="F330">
            <v>108489</v>
          </cell>
        </row>
        <row r="331">
          <cell r="D331">
            <v>36923</v>
          </cell>
          <cell r="F331">
            <v>108489</v>
          </cell>
        </row>
        <row r="332">
          <cell r="D332">
            <v>36923</v>
          </cell>
          <cell r="F332">
            <v>108489</v>
          </cell>
        </row>
        <row r="333">
          <cell r="D333">
            <v>36923</v>
          </cell>
          <cell r="F333">
            <v>108489</v>
          </cell>
        </row>
        <row r="334">
          <cell r="D334">
            <v>36923</v>
          </cell>
          <cell r="F334">
            <v>108489</v>
          </cell>
        </row>
        <row r="335">
          <cell r="D335">
            <v>36923</v>
          </cell>
          <cell r="F335">
            <v>108489</v>
          </cell>
        </row>
        <row r="336">
          <cell r="D336">
            <v>36923</v>
          </cell>
          <cell r="F336">
            <v>108489</v>
          </cell>
        </row>
        <row r="337">
          <cell r="D337">
            <v>36923</v>
          </cell>
          <cell r="F337">
            <v>108489</v>
          </cell>
        </row>
        <row r="338">
          <cell r="D338">
            <v>36923</v>
          </cell>
          <cell r="F338">
            <v>108489</v>
          </cell>
        </row>
        <row r="339">
          <cell r="D339">
            <v>36923</v>
          </cell>
          <cell r="F339">
            <v>108489</v>
          </cell>
        </row>
        <row r="340">
          <cell r="D340">
            <v>36923</v>
          </cell>
          <cell r="F340">
            <v>108489</v>
          </cell>
        </row>
        <row r="341">
          <cell r="D341">
            <v>36923</v>
          </cell>
          <cell r="F341">
            <v>108489</v>
          </cell>
        </row>
        <row r="342">
          <cell r="D342">
            <v>36923</v>
          </cell>
          <cell r="F342">
            <v>108489</v>
          </cell>
        </row>
        <row r="343">
          <cell r="D343">
            <v>36923</v>
          </cell>
          <cell r="F343">
            <v>108489</v>
          </cell>
        </row>
        <row r="344">
          <cell r="D344">
            <v>36923</v>
          </cell>
          <cell r="F344">
            <v>108489</v>
          </cell>
        </row>
        <row r="345">
          <cell r="D345">
            <v>36923</v>
          </cell>
          <cell r="F345">
            <v>108489</v>
          </cell>
        </row>
        <row r="346">
          <cell r="D346">
            <v>36923</v>
          </cell>
          <cell r="F346">
            <v>91795</v>
          </cell>
        </row>
        <row r="347">
          <cell r="D347">
            <v>36923</v>
          </cell>
          <cell r="F347">
            <v>108489</v>
          </cell>
        </row>
        <row r="348">
          <cell r="D348">
            <v>36923</v>
          </cell>
          <cell r="F348">
            <v>108489</v>
          </cell>
        </row>
        <row r="349">
          <cell r="D349">
            <v>36923</v>
          </cell>
          <cell r="F349">
            <v>107144</v>
          </cell>
        </row>
        <row r="350">
          <cell r="D350">
            <v>36923</v>
          </cell>
          <cell r="F350">
            <v>108489</v>
          </cell>
        </row>
        <row r="351">
          <cell r="D351">
            <v>36923</v>
          </cell>
          <cell r="F351">
            <v>108489</v>
          </cell>
        </row>
        <row r="352">
          <cell r="D352">
            <v>36923</v>
          </cell>
          <cell r="F352">
            <v>108489</v>
          </cell>
        </row>
        <row r="353">
          <cell r="D353">
            <v>36923</v>
          </cell>
          <cell r="F353">
            <v>108489</v>
          </cell>
        </row>
        <row r="354">
          <cell r="D354">
            <v>36923</v>
          </cell>
          <cell r="F354">
            <v>107144</v>
          </cell>
        </row>
        <row r="355">
          <cell r="D355">
            <v>36923</v>
          </cell>
          <cell r="F355">
            <v>108489</v>
          </cell>
        </row>
        <row r="356">
          <cell r="D356">
            <v>36923</v>
          </cell>
          <cell r="F356">
            <v>108489</v>
          </cell>
        </row>
        <row r="357">
          <cell r="D357">
            <v>36923</v>
          </cell>
          <cell r="F357">
            <v>108489</v>
          </cell>
        </row>
        <row r="358">
          <cell r="D358">
            <v>36923</v>
          </cell>
          <cell r="F358">
            <v>108489</v>
          </cell>
        </row>
        <row r="359">
          <cell r="D359">
            <v>36923</v>
          </cell>
          <cell r="F359">
            <v>108489</v>
          </cell>
        </row>
        <row r="360">
          <cell r="D360">
            <v>36923</v>
          </cell>
          <cell r="F360">
            <v>108489</v>
          </cell>
        </row>
        <row r="361">
          <cell r="D361">
            <v>36923</v>
          </cell>
          <cell r="F361">
            <v>108489</v>
          </cell>
        </row>
        <row r="362">
          <cell r="D362">
            <v>36923</v>
          </cell>
          <cell r="F362">
            <v>108489</v>
          </cell>
        </row>
        <row r="363">
          <cell r="D363">
            <v>36923</v>
          </cell>
          <cell r="F363">
            <v>108489</v>
          </cell>
        </row>
        <row r="364">
          <cell r="D364">
            <v>36923</v>
          </cell>
          <cell r="F364">
            <v>108489</v>
          </cell>
        </row>
        <row r="365">
          <cell r="D365">
            <v>36923</v>
          </cell>
          <cell r="F365">
            <v>108489</v>
          </cell>
        </row>
        <row r="366">
          <cell r="D366">
            <v>36923</v>
          </cell>
          <cell r="F366">
            <v>108489</v>
          </cell>
        </row>
        <row r="367">
          <cell r="D367">
            <v>36923</v>
          </cell>
          <cell r="F367">
            <v>108489</v>
          </cell>
        </row>
        <row r="368">
          <cell r="D368">
            <v>36923</v>
          </cell>
          <cell r="F368">
            <v>108489</v>
          </cell>
        </row>
        <row r="369">
          <cell r="D369">
            <v>36923</v>
          </cell>
          <cell r="F369">
            <v>108489</v>
          </cell>
        </row>
        <row r="370">
          <cell r="D370">
            <v>36923</v>
          </cell>
          <cell r="F370">
            <v>108489</v>
          </cell>
        </row>
        <row r="371">
          <cell r="D371">
            <v>36923</v>
          </cell>
          <cell r="F371">
            <v>108489</v>
          </cell>
        </row>
        <row r="372">
          <cell r="D372">
            <v>36923</v>
          </cell>
          <cell r="F372">
            <v>108489</v>
          </cell>
        </row>
        <row r="373">
          <cell r="D373">
            <v>36923</v>
          </cell>
          <cell r="F373">
            <v>108489</v>
          </cell>
        </row>
        <row r="374">
          <cell r="D374">
            <v>36923</v>
          </cell>
          <cell r="F374">
            <v>108489</v>
          </cell>
        </row>
        <row r="375">
          <cell r="D375">
            <v>36923</v>
          </cell>
          <cell r="F375">
            <v>108489</v>
          </cell>
        </row>
        <row r="376">
          <cell r="D376">
            <v>36923</v>
          </cell>
          <cell r="F376">
            <v>108489</v>
          </cell>
        </row>
        <row r="377">
          <cell r="D377">
            <v>36923</v>
          </cell>
          <cell r="F377">
            <v>108489</v>
          </cell>
        </row>
        <row r="378">
          <cell r="D378">
            <v>36923</v>
          </cell>
          <cell r="F378">
            <v>108489</v>
          </cell>
        </row>
        <row r="379">
          <cell r="D379">
            <v>36923</v>
          </cell>
          <cell r="F379">
            <v>108489</v>
          </cell>
        </row>
        <row r="380">
          <cell r="D380">
            <v>36923</v>
          </cell>
          <cell r="F380">
            <v>108489</v>
          </cell>
        </row>
        <row r="381">
          <cell r="D381">
            <v>36923</v>
          </cell>
          <cell r="F381">
            <v>108489</v>
          </cell>
        </row>
        <row r="382">
          <cell r="D382">
            <v>36923</v>
          </cell>
          <cell r="F382">
            <v>108489</v>
          </cell>
        </row>
        <row r="383">
          <cell r="D383">
            <v>36923</v>
          </cell>
          <cell r="F383">
            <v>108489</v>
          </cell>
        </row>
        <row r="384">
          <cell r="D384">
            <v>36923</v>
          </cell>
          <cell r="F384">
            <v>108489</v>
          </cell>
        </row>
        <row r="385">
          <cell r="D385">
            <v>36923</v>
          </cell>
          <cell r="F385">
            <v>108489</v>
          </cell>
        </row>
        <row r="386">
          <cell r="D386">
            <v>36923</v>
          </cell>
          <cell r="F386">
            <v>108489</v>
          </cell>
        </row>
        <row r="387">
          <cell r="D387">
            <v>36923</v>
          </cell>
          <cell r="F387">
            <v>108489</v>
          </cell>
        </row>
        <row r="388">
          <cell r="D388">
            <v>36923</v>
          </cell>
          <cell r="F388">
            <v>108489</v>
          </cell>
        </row>
        <row r="389">
          <cell r="D389">
            <v>36923</v>
          </cell>
          <cell r="F389">
            <v>108489</v>
          </cell>
        </row>
        <row r="390">
          <cell r="D390">
            <v>36923</v>
          </cell>
          <cell r="F390">
            <v>108489</v>
          </cell>
        </row>
        <row r="391">
          <cell r="D391">
            <v>36923</v>
          </cell>
          <cell r="F391">
            <v>108489</v>
          </cell>
        </row>
        <row r="392">
          <cell r="D392">
            <v>36923</v>
          </cell>
          <cell r="F392">
            <v>108489</v>
          </cell>
        </row>
        <row r="393">
          <cell r="D393">
            <v>36923</v>
          </cell>
          <cell r="F393">
            <v>108489</v>
          </cell>
        </row>
        <row r="394">
          <cell r="D394">
            <v>36923</v>
          </cell>
          <cell r="F394">
            <v>108489</v>
          </cell>
        </row>
        <row r="395">
          <cell r="D395">
            <v>36923</v>
          </cell>
          <cell r="F395">
            <v>108489</v>
          </cell>
        </row>
        <row r="396">
          <cell r="D396">
            <v>36923</v>
          </cell>
          <cell r="F396">
            <v>108489</v>
          </cell>
        </row>
        <row r="397">
          <cell r="D397">
            <v>36923</v>
          </cell>
          <cell r="F397">
            <v>108489</v>
          </cell>
        </row>
        <row r="398">
          <cell r="D398">
            <v>36923</v>
          </cell>
          <cell r="F398">
            <v>108489</v>
          </cell>
        </row>
        <row r="399">
          <cell r="D399">
            <v>36923</v>
          </cell>
          <cell r="F399">
            <v>108489</v>
          </cell>
        </row>
        <row r="400">
          <cell r="D400">
            <v>36923</v>
          </cell>
          <cell r="F400">
            <v>108489</v>
          </cell>
        </row>
        <row r="401">
          <cell r="D401">
            <v>36923</v>
          </cell>
          <cell r="F401">
            <v>208134</v>
          </cell>
        </row>
        <row r="402">
          <cell r="D402">
            <v>36923</v>
          </cell>
          <cell r="F402">
            <v>0</v>
          </cell>
        </row>
        <row r="403">
          <cell r="D403">
            <v>36923</v>
          </cell>
          <cell r="F403">
            <v>208134</v>
          </cell>
        </row>
        <row r="404">
          <cell r="D404">
            <v>36923</v>
          </cell>
          <cell r="F404">
            <v>208134</v>
          </cell>
        </row>
        <row r="405">
          <cell r="D405">
            <v>36923</v>
          </cell>
          <cell r="F405">
            <v>194528</v>
          </cell>
        </row>
        <row r="406">
          <cell r="D406">
            <v>36923</v>
          </cell>
          <cell r="F406">
            <v>194528</v>
          </cell>
        </row>
        <row r="407">
          <cell r="D407">
            <v>36923</v>
          </cell>
          <cell r="F407">
            <v>208134</v>
          </cell>
        </row>
        <row r="408">
          <cell r="D408">
            <v>36923</v>
          </cell>
          <cell r="F408">
            <v>194528</v>
          </cell>
        </row>
        <row r="409">
          <cell r="D409">
            <v>36923</v>
          </cell>
          <cell r="F409">
            <v>208134</v>
          </cell>
        </row>
        <row r="410">
          <cell r="D410">
            <v>36923</v>
          </cell>
          <cell r="F410">
            <v>194528</v>
          </cell>
        </row>
        <row r="411">
          <cell r="D411">
            <v>36923</v>
          </cell>
          <cell r="F411">
            <v>208134</v>
          </cell>
        </row>
        <row r="412">
          <cell r="D412">
            <v>36923</v>
          </cell>
          <cell r="F412">
            <v>194528</v>
          </cell>
        </row>
        <row r="413">
          <cell r="D413">
            <v>36923</v>
          </cell>
          <cell r="F413">
            <v>0</v>
          </cell>
        </row>
        <row r="414">
          <cell r="D414">
            <v>36923</v>
          </cell>
          <cell r="F414">
            <v>208134</v>
          </cell>
        </row>
        <row r="415">
          <cell r="D415">
            <v>36923</v>
          </cell>
          <cell r="F415">
            <v>221609</v>
          </cell>
        </row>
        <row r="416">
          <cell r="D416">
            <v>36923</v>
          </cell>
          <cell r="F416">
            <v>213692</v>
          </cell>
        </row>
        <row r="417">
          <cell r="D417">
            <v>36923</v>
          </cell>
          <cell r="F417">
            <v>194528</v>
          </cell>
        </row>
        <row r="418">
          <cell r="D418">
            <v>36923</v>
          </cell>
          <cell r="F418">
            <v>194528</v>
          </cell>
        </row>
        <row r="419">
          <cell r="D419">
            <v>36923</v>
          </cell>
          <cell r="F419">
            <v>194528</v>
          </cell>
        </row>
        <row r="420">
          <cell r="D420">
            <v>36923</v>
          </cell>
          <cell r="F420">
            <v>84120</v>
          </cell>
        </row>
        <row r="421">
          <cell r="D421">
            <v>36923</v>
          </cell>
          <cell r="F421">
            <v>75894</v>
          </cell>
        </row>
        <row r="422">
          <cell r="D422">
            <v>36923</v>
          </cell>
          <cell r="F422">
            <v>75894</v>
          </cell>
        </row>
        <row r="423">
          <cell r="D423">
            <v>36923</v>
          </cell>
          <cell r="F423">
            <v>77240</v>
          </cell>
        </row>
        <row r="424">
          <cell r="D424">
            <v>36923</v>
          </cell>
          <cell r="F424">
            <v>144788</v>
          </cell>
        </row>
        <row r="425">
          <cell r="D425">
            <v>36923</v>
          </cell>
          <cell r="F425">
            <v>154550</v>
          </cell>
        </row>
        <row r="426">
          <cell r="D426">
            <v>36923</v>
          </cell>
          <cell r="F426">
            <v>160550</v>
          </cell>
        </row>
        <row r="427">
          <cell r="D427">
            <v>36923</v>
          </cell>
          <cell r="F427">
            <v>160550</v>
          </cell>
        </row>
        <row r="428">
          <cell r="D428">
            <v>36923</v>
          </cell>
          <cell r="F428">
            <v>160550</v>
          </cell>
        </row>
        <row r="429">
          <cell r="D429">
            <v>36923</v>
          </cell>
          <cell r="F429">
            <v>160550</v>
          </cell>
        </row>
        <row r="430">
          <cell r="D430">
            <v>36923</v>
          </cell>
          <cell r="F430">
            <v>160550</v>
          </cell>
        </row>
        <row r="431">
          <cell r="D431">
            <v>36923</v>
          </cell>
          <cell r="F431">
            <v>89090</v>
          </cell>
        </row>
        <row r="432">
          <cell r="D432">
            <v>36923</v>
          </cell>
          <cell r="F432">
            <v>160550</v>
          </cell>
        </row>
        <row r="433">
          <cell r="D433">
            <v>36923</v>
          </cell>
          <cell r="F433">
            <v>160550</v>
          </cell>
        </row>
        <row r="434">
          <cell r="D434">
            <v>36923</v>
          </cell>
          <cell r="F434">
            <v>160550</v>
          </cell>
        </row>
        <row r="435">
          <cell r="D435">
            <v>36923</v>
          </cell>
          <cell r="F435">
            <v>160550</v>
          </cell>
        </row>
        <row r="436">
          <cell r="D436">
            <v>36923</v>
          </cell>
          <cell r="F436">
            <v>160550</v>
          </cell>
        </row>
        <row r="437">
          <cell r="D437">
            <v>36923</v>
          </cell>
          <cell r="F437">
            <v>160550</v>
          </cell>
        </row>
        <row r="438">
          <cell r="D438">
            <v>36923</v>
          </cell>
          <cell r="F438">
            <v>83900</v>
          </cell>
        </row>
        <row r="439">
          <cell r="D439">
            <v>36923</v>
          </cell>
          <cell r="F439">
            <v>139385</v>
          </cell>
        </row>
        <row r="440">
          <cell r="D440">
            <v>36923</v>
          </cell>
          <cell r="F440">
            <v>72013</v>
          </cell>
        </row>
        <row r="441">
          <cell r="D441">
            <v>36923</v>
          </cell>
          <cell r="F441">
            <v>131446</v>
          </cell>
        </row>
        <row r="442">
          <cell r="D442">
            <v>36923</v>
          </cell>
          <cell r="F442">
            <v>127102</v>
          </cell>
        </row>
        <row r="443">
          <cell r="D443">
            <v>36923</v>
          </cell>
          <cell r="F443">
            <v>149074</v>
          </cell>
        </row>
        <row r="444">
          <cell r="D444">
            <v>36923</v>
          </cell>
          <cell r="F444">
            <v>157054</v>
          </cell>
        </row>
        <row r="445">
          <cell r="D445">
            <v>36923</v>
          </cell>
          <cell r="F445">
            <v>132029</v>
          </cell>
        </row>
        <row r="446">
          <cell r="D446">
            <v>36923</v>
          </cell>
          <cell r="F446">
            <v>131372</v>
          </cell>
        </row>
        <row r="447">
          <cell r="D447">
            <v>36923</v>
          </cell>
          <cell r="F447">
            <v>131372</v>
          </cell>
        </row>
        <row r="448">
          <cell r="D448">
            <v>36923</v>
          </cell>
          <cell r="F448">
            <v>159975</v>
          </cell>
        </row>
        <row r="449">
          <cell r="D449">
            <v>36923</v>
          </cell>
          <cell r="F449">
            <v>159975</v>
          </cell>
        </row>
        <row r="450">
          <cell r="D450">
            <v>36923</v>
          </cell>
          <cell r="F450">
            <v>156534</v>
          </cell>
        </row>
        <row r="451">
          <cell r="D451">
            <v>36923</v>
          </cell>
          <cell r="F451">
            <v>156534</v>
          </cell>
        </row>
        <row r="452">
          <cell r="D452">
            <v>36923</v>
          </cell>
          <cell r="F452">
            <v>159975</v>
          </cell>
        </row>
        <row r="453">
          <cell r="D453">
            <v>36923</v>
          </cell>
          <cell r="F453">
            <v>159975</v>
          </cell>
        </row>
        <row r="454">
          <cell r="D454">
            <v>36923</v>
          </cell>
          <cell r="F454">
            <v>159975</v>
          </cell>
        </row>
        <row r="455">
          <cell r="D455">
            <v>36923</v>
          </cell>
          <cell r="F455">
            <v>159975</v>
          </cell>
        </row>
        <row r="456">
          <cell r="D456">
            <v>36923</v>
          </cell>
          <cell r="F456">
            <v>159975</v>
          </cell>
        </row>
        <row r="457">
          <cell r="D457">
            <v>36923</v>
          </cell>
          <cell r="F457">
            <v>159975</v>
          </cell>
        </row>
        <row r="458">
          <cell r="D458">
            <v>36923</v>
          </cell>
          <cell r="F458">
            <v>159975</v>
          </cell>
        </row>
        <row r="459">
          <cell r="D459">
            <v>36923</v>
          </cell>
          <cell r="F459">
            <v>159975</v>
          </cell>
        </row>
        <row r="460">
          <cell r="D460">
            <v>36923</v>
          </cell>
          <cell r="F460">
            <v>93735</v>
          </cell>
        </row>
        <row r="461">
          <cell r="D461">
            <v>36923</v>
          </cell>
          <cell r="F461">
            <v>42366</v>
          </cell>
        </row>
        <row r="462">
          <cell r="D462">
            <v>36923</v>
          </cell>
          <cell r="F462">
            <v>68284</v>
          </cell>
        </row>
        <row r="463">
          <cell r="D463">
            <v>36923</v>
          </cell>
          <cell r="F463">
            <v>72865</v>
          </cell>
        </row>
        <row r="464">
          <cell r="D464">
            <v>36923</v>
          </cell>
          <cell r="F464">
            <v>72865</v>
          </cell>
        </row>
        <row r="465">
          <cell r="D465">
            <v>36923</v>
          </cell>
          <cell r="F465">
            <v>72865</v>
          </cell>
        </row>
        <row r="466">
          <cell r="D466">
            <v>36923</v>
          </cell>
          <cell r="F466">
            <v>42366</v>
          </cell>
        </row>
        <row r="467">
          <cell r="D467">
            <v>36923</v>
          </cell>
          <cell r="F467">
            <v>42366</v>
          </cell>
        </row>
        <row r="468">
          <cell r="D468">
            <v>36923</v>
          </cell>
          <cell r="F468">
            <v>68284</v>
          </cell>
        </row>
        <row r="469">
          <cell r="D469">
            <v>36923</v>
          </cell>
          <cell r="F469">
            <v>42366</v>
          </cell>
        </row>
        <row r="470">
          <cell r="D470">
            <v>36923</v>
          </cell>
          <cell r="F470">
            <v>42366</v>
          </cell>
        </row>
        <row r="471">
          <cell r="D471">
            <v>36923</v>
          </cell>
          <cell r="F471">
            <v>72865</v>
          </cell>
        </row>
        <row r="472">
          <cell r="D472">
            <v>36923</v>
          </cell>
          <cell r="F472">
            <v>72865</v>
          </cell>
        </row>
        <row r="473">
          <cell r="D473">
            <v>36923</v>
          </cell>
          <cell r="F473">
            <v>72865</v>
          </cell>
        </row>
        <row r="474">
          <cell r="D474">
            <v>36923</v>
          </cell>
          <cell r="F474">
            <v>72865</v>
          </cell>
        </row>
        <row r="475">
          <cell r="D475">
            <v>36923</v>
          </cell>
          <cell r="F475">
            <v>71211</v>
          </cell>
        </row>
        <row r="476">
          <cell r="D476">
            <v>36923</v>
          </cell>
          <cell r="F476">
            <v>42366</v>
          </cell>
        </row>
        <row r="477">
          <cell r="D477">
            <v>36923</v>
          </cell>
          <cell r="F477">
            <v>68284</v>
          </cell>
        </row>
        <row r="478">
          <cell r="D478">
            <v>36923</v>
          </cell>
          <cell r="F478">
            <v>72865</v>
          </cell>
        </row>
        <row r="479">
          <cell r="D479">
            <v>36923</v>
          </cell>
          <cell r="F479">
            <v>68284</v>
          </cell>
        </row>
        <row r="480">
          <cell r="D480">
            <v>36923</v>
          </cell>
          <cell r="F480">
            <v>182178</v>
          </cell>
        </row>
        <row r="481">
          <cell r="D481">
            <v>36923</v>
          </cell>
          <cell r="F481">
            <v>156534</v>
          </cell>
        </row>
        <row r="482">
          <cell r="D482">
            <v>36923</v>
          </cell>
          <cell r="F482">
            <v>0</v>
          </cell>
        </row>
        <row r="483">
          <cell r="D483">
            <v>36923</v>
          </cell>
          <cell r="F483">
            <v>156534</v>
          </cell>
        </row>
        <row r="484">
          <cell r="D484">
            <v>36923</v>
          </cell>
          <cell r="F484">
            <v>0</v>
          </cell>
        </row>
        <row r="485">
          <cell r="D485">
            <v>36923</v>
          </cell>
          <cell r="F485">
            <v>0</v>
          </cell>
        </row>
        <row r="486">
          <cell r="D486">
            <v>36923</v>
          </cell>
          <cell r="F486">
            <v>156534</v>
          </cell>
        </row>
        <row r="487">
          <cell r="D487">
            <v>36923</v>
          </cell>
          <cell r="F487">
            <v>156534</v>
          </cell>
        </row>
        <row r="488">
          <cell r="D488">
            <v>36923</v>
          </cell>
          <cell r="F488">
            <v>0</v>
          </cell>
        </row>
        <row r="489">
          <cell r="D489">
            <v>36923</v>
          </cell>
          <cell r="F489">
            <v>156534</v>
          </cell>
        </row>
        <row r="490">
          <cell r="D490">
            <v>36923</v>
          </cell>
          <cell r="F490">
            <v>0</v>
          </cell>
        </row>
        <row r="491">
          <cell r="D491">
            <v>36923</v>
          </cell>
          <cell r="F491">
            <v>156534</v>
          </cell>
        </row>
        <row r="492">
          <cell r="D492">
            <v>36923</v>
          </cell>
          <cell r="F492">
            <v>150670</v>
          </cell>
        </row>
        <row r="493">
          <cell r="D493">
            <v>36923</v>
          </cell>
          <cell r="F493">
            <v>156534</v>
          </cell>
        </row>
        <row r="494">
          <cell r="D494">
            <v>36923</v>
          </cell>
          <cell r="F494">
            <v>156534</v>
          </cell>
        </row>
        <row r="495">
          <cell r="D495">
            <v>36923</v>
          </cell>
          <cell r="F495">
            <v>156534</v>
          </cell>
        </row>
        <row r="496">
          <cell r="D496">
            <v>36923</v>
          </cell>
          <cell r="F496">
            <v>156534</v>
          </cell>
        </row>
        <row r="497">
          <cell r="D497">
            <v>36923</v>
          </cell>
          <cell r="F497">
            <v>156534</v>
          </cell>
        </row>
        <row r="498">
          <cell r="D498">
            <v>36923</v>
          </cell>
          <cell r="F498">
            <v>156534</v>
          </cell>
        </row>
        <row r="499">
          <cell r="D499">
            <v>36923</v>
          </cell>
          <cell r="F499">
            <v>156534</v>
          </cell>
        </row>
        <row r="500">
          <cell r="D500">
            <v>36923</v>
          </cell>
          <cell r="F500">
            <v>156534</v>
          </cell>
        </row>
        <row r="501">
          <cell r="D501">
            <v>36923</v>
          </cell>
          <cell r="F501">
            <v>156534</v>
          </cell>
        </row>
        <row r="502">
          <cell r="D502">
            <v>36923</v>
          </cell>
          <cell r="F502">
            <v>156534</v>
          </cell>
        </row>
        <row r="503">
          <cell r="D503">
            <v>36923</v>
          </cell>
          <cell r="F503">
            <v>194528</v>
          </cell>
        </row>
        <row r="504">
          <cell r="D504">
            <v>36923</v>
          </cell>
          <cell r="F504">
            <v>0</v>
          </cell>
        </row>
        <row r="505">
          <cell r="D505">
            <v>36923</v>
          </cell>
          <cell r="F505">
            <v>0</v>
          </cell>
        </row>
        <row r="506">
          <cell r="D506">
            <v>36923</v>
          </cell>
          <cell r="F506">
            <v>208134</v>
          </cell>
        </row>
        <row r="507">
          <cell r="D507">
            <v>36923</v>
          </cell>
          <cell r="F507">
            <v>0</v>
          </cell>
        </row>
        <row r="508">
          <cell r="D508">
            <v>36923</v>
          </cell>
          <cell r="F508">
            <v>0</v>
          </cell>
        </row>
        <row r="509">
          <cell r="D509">
            <v>36923</v>
          </cell>
          <cell r="F509">
            <v>0</v>
          </cell>
        </row>
        <row r="510">
          <cell r="D510">
            <v>36923</v>
          </cell>
          <cell r="F510">
            <v>0</v>
          </cell>
        </row>
        <row r="511">
          <cell r="D511">
            <v>36923</v>
          </cell>
          <cell r="F511">
            <v>0</v>
          </cell>
        </row>
        <row r="512">
          <cell r="D512">
            <v>36923</v>
          </cell>
          <cell r="F512">
            <v>156534</v>
          </cell>
        </row>
        <row r="513">
          <cell r="D513">
            <v>36923</v>
          </cell>
          <cell r="F513">
            <v>159975</v>
          </cell>
        </row>
        <row r="514">
          <cell r="D514">
            <v>36923</v>
          </cell>
          <cell r="F514">
            <v>150670</v>
          </cell>
        </row>
        <row r="515">
          <cell r="D515">
            <v>36923</v>
          </cell>
          <cell r="F515">
            <v>156534</v>
          </cell>
        </row>
        <row r="516">
          <cell r="D516">
            <v>36923</v>
          </cell>
          <cell r="F516">
            <v>156534</v>
          </cell>
        </row>
        <row r="517">
          <cell r="D517">
            <v>36923</v>
          </cell>
          <cell r="F517">
            <v>156534</v>
          </cell>
        </row>
        <row r="518">
          <cell r="D518">
            <v>36923</v>
          </cell>
          <cell r="F518">
            <v>159975</v>
          </cell>
        </row>
        <row r="519">
          <cell r="D519">
            <v>36923</v>
          </cell>
          <cell r="F519">
            <v>159975</v>
          </cell>
        </row>
        <row r="520">
          <cell r="D520">
            <v>36923</v>
          </cell>
          <cell r="F520">
            <v>156534</v>
          </cell>
        </row>
        <row r="521">
          <cell r="D521">
            <v>36923</v>
          </cell>
          <cell r="F521">
            <v>156534</v>
          </cell>
        </row>
        <row r="522">
          <cell r="D522">
            <v>36923</v>
          </cell>
          <cell r="F522">
            <v>159975</v>
          </cell>
        </row>
        <row r="523">
          <cell r="D523">
            <v>36923</v>
          </cell>
          <cell r="F523">
            <v>159975</v>
          </cell>
        </row>
        <row r="524">
          <cell r="D524">
            <v>36923</v>
          </cell>
          <cell r="F524">
            <v>159975</v>
          </cell>
        </row>
        <row r="525">
          <cell r="D525">
            <v>36923</v>
          </cell>
          <cell r="F525">
            <v>159975</v>
          </cell>
        </row>
        <row r="526">
          <cell r="D526">
            <v>36923</v>
          </cell>
          <cell r="F526">
            <v>156534</v>
          </cell>
        </row>
        <row r="527">
          <cell r="D527">
            <v>36923</v>
          </cell>
          <cell r="F527">
            <v>85069</v>
          </cell>
        </row>
        <row r="528">
          <cell r="D528">
            <v>36923</v>
          </cell>
          <cell r="F528">
            <v>201476</v>
          </cell>
        </row>
        <row r="529">
          <cell r="D529">
            <v>36923</v>
          </cell>
          <cell r="F529">
            <v>102689</v>
          </cell>
        </row>
        <row r="530">
          <cell r="D530">
            <v>36924</v>
          </cell>
          <cell r="F530">
            <v>113391</v>
          </cell>
        </row>
        <row r="531">
          <cell r="D531">
            <v>36924</v>
          </cell>
          <cell r="F531">
            <v>113391</v>
          </cell>
        </row>
        <row r="532">
          <cell r="D532">
            <v>36924</v>
          </cell>
          <cell r="F532">
            <v>113391</v>
          </cell>
        </row>
        <row r="533">
          <cell r="D533">
            <v>36924</v>
          </cell>
          <cell r="F533">
            <v>113391</v>
          </cell>
        </row>
        <row r="534">
          <cell r="D534">
            <v>36924</v>
          </cell>
          <cell r="F534">
            <v>113391</v>
          </cell>
        </row>
        <row r="535">
          <cell r="D535">
            <v>36924</v>
          </cell>
          <cell r="F535">
            <v>113391</v>
          </cell>
        </row>
        <row r="536">
          <cell r="D536">
            <v>36924</v>
          </cell>
          <cell r="F536">
            <v>113391</v>
          </cell>
        </row>
        <row r="537">
          <cell r="D537">
            <v>36924</v>
          </cell>
          <cell r="F537">
            <v>113391</v>
          </cell>
        </row>
        <row r="538">
          <cell r="D538">
            <v>36924</v>
          </cell>
          <cell r="F538">
            <v>113391</v>
          </cell>
        </row>
        <row r="539">
          <cell r="D539">
            <v>36924</v>
          </cell>
          <cell r="F539">
            <v>64200</v>
          </cell>
        </row>
        <row r="540">
          <cell r="D540">
            <v>36924</v>
          </cell>
          <cell r="F540">
            <v>130931</v>
          </cell>
        </row>
        <row r="541">
          <cell r="D541">
            <v>36924</v>
          </cell>
          <cell r="F541">
            <v>37446</v>
          </cell>
        </row>
        <row r="542">
          <cell r="D542">
            <v>36924</v>
          </cell>
          <cell r="F542">
            <v>91534</v>
          </cell>
        </row>
        <row r="543">
          <cell r="D543">
            <v>36924</v>
          </cell>
          <cell r="F543">
            <v>95504</v>
          </cell>
        </row>
        <row r="544">
          <cell r="D544">
            <v>36924</v>
          </cell>
          <cell r="F544">
            <v>95504</v>
          </cell>
        </row>
        <row r="545">
          <cell r="D545">
            <v>36924</v>
          </cell>
          <cell r="F545">
            <v>11002</v>
          </cell>
        </row>
        <row r="546">
          <cell r="D546">
            <v>36924</v>
          </cell>
          <cell r="F546">
            <v>82087</v>
          </cell>
        </row>
        <row r="547">
          <cell r="D547">
            <v>36924</v>
          </cell>
          <cell r="F547">
            <v>46301</v>
          </cell>
        </row>
        <row r="548">
          <cell r="D548">
            <v>36924</v>
          </cell>
          <cell r="F548">
            <v>91534</v>
          </cell>
        </row>
        <row r="549">
          <cell r="D549">
            <v>36924</v>
          </cell>
          <cell r="F549">
            <v>82087</v>
          </cell>
        </row>
        <row r="550">
          <cell r="D550">
            <v>36924</v>
          </cell>
          <cell r="F550">
            <v>82087</v>
          </cell>
        </row>
        <row r="551">
          <cell r="D551">
            <v>36924</v>
          </cell>
          <cell r="F551">
            <v>95504</v>
          </cell>
        </row>
        <row r="552">
          <cell r="D552">
            <v>36924</v>
          </cell>
          <cell r="F552">
            <v>189285</v>
          </cell>
        </row>
        <row r="553">
          <cell r="D553">
            <v>36924</v>
          </cell>
          <cell r="F553">
            <v>276074</v>
          </cell>
        </row>
        <row r="554">
          <cell r="D554">
            <v>36924</v>
          </cell>
          <cell r="F554">
            <v>90075</v>
          </cell>
        </row>
        <row r="555">
          <cell r="D555">
            <v>36924</v>
          </cell>
          <cell r="F555">
            <v>148768</v>
          </cell>
        </row>
        <row r="556">
          <cell r="D556">
            <v>36924</v>
          </cell>
          <cell r="F556">
            <v>11867</v>
          </cell>
        </row>
        <row r="557">
          <cell r="D557">
            <v>36924</v>
          </cell>
          <cell r="F557">
            <v>11867</v>
          </cell>
        </row>
        <row r="558">
          <cell r="D558">
            <v>36924</v>
          </cell>
          <cell r="F558">
            <v>7284</v>
          </cell>
        </row>
        <row r="559">
          <cell r="D559">
            <v>36924</v>
          </cell>
          <cell r="F559">
            <v>11867</v>
          </cell>
        </row>
        <row r="560">
          <cell r="D560">
            <v>36924</v>
          </cell>
          <cell r="F560">
            <v>7284</v>
          </cell>
        </row>
        <row r="561">
          <cell r="D561">
            <v>36924</v>
          </cell>
          <cell r="F561">
            <v>65916</v>
          </cell>
        </row>
        <row r="562">
          <cell r="D562">
            <v>36929</v>
          </cell>
          <cell r="F562">
            <v>226781</v>
          </cell>
        </row>
        <row r="563">
          <cell r="D563">
            <v>36929</v>
          </cell>
          <cell r="F563">
            <v>289376</v>
          </cell>
        </row>
        <row r="564">
          <cell r="D564">
            <v>36929</v>
          </cell>
          <cell r="F564">
            <v>229051</v>
          </cell>
        </row>
        <row r="565">
          <cell r="D565">
            <v>36929</v>
          </cell>
          <cell r="F565">
            <v>14533</v>
          </cell>
        </row>
        <row r="566">
          <cell r="D566">
            <v>36929</v>
          </cell>
          <cell r="F566">
            <v>478498</v>
          </cell>
        </row>
        <row r="567">
          <cell r="D567">
            <v>36929</v>
          </cell>
          <cell r="F567">
            <v>236561</v>
          </cell>
        </row>
        <row r="568">
          <cell r="D568">
            <v>36929</v>
          </cell>
          <cell r="F568">
            <v>255687</v>
          </cell>
        </row>
        <row r="569">
          <cell r="D569">
            <v>36929</v>
          </cell>
          <cell r="F569">
            <v>254484</v>
          </cell>
        </row>
        <row r="570">
          <cell r="D570">
            <v>36929</v>
          </cell>
          <cell r="F570">
            <v>189476</v>
          </cell>
        </row>
        <row r="571">
          <cell r="D571">
            <v>36929</v>
          </cell>
          <cell r="F571">
            <v>604790</v>
          </cell>
        </row>
        <row r="572">
          <cell r="D572">
            <v>36929</v>
          </cell>
          <cell r="F572">
            <v>778019</v>
          </cell>
        </row>
        <row r="573">
          <cell r="D573">
            <v>36929</v>
          </cell>
          <cell r="F573">
            <v>586097</v>
          </cell>
        </row>
        <row r="574">
          <cell r="D574">
            <v>36929</v>
          </cell>
          <cell r="F574">
            <v>233734</v>
          </cell>
        </row>
        <row r="575">
          <cell r="D575">
            <v>36929</v>
          </cell>
          <cell r="F575">
            <v>233734</v>
          </cell>
        </row>
        <row r="576">
          <cell r="D576">
            <v>36929</v>
          </cell>
          <cell r="F576">
            <v>492905</v>
          </cell>
        </row>
        <row r="577">
          <cell r="D577">
            <v>36929</v>
          </cell>
          <cell r="F577">
            <v>589658</v>
          </cell>
        </row>
        <row r="578">
          <cell r="D578">
            <v>36929</v>
          </cell>
          <cell r="F578">
            <v>25411</v>
          </cell>
        </row>
        <row r="579">
          <cell r="D579">
            <v>36929</v>
          </cell>
          <cell r="F579">
            <v>0</v>
          </cell>
        </row>
        <row r="580">
          <cell r="D580">
            <v>36929</v>
          </cell>
          <cell r="F580">
            <v>183180</v>
          </cell>
        </row>
        <row r="581">
          <cell r="D581">
            <v>36929</v>
          </cell>
          <cell r="F581">
            <v>294769</v>
          </cell>
        </row>
        <row r="582">
          <cell r="D582">
            <v>36929</v>
          </cell>
          <cell r="F582">
            <v>219438</v>
          </cell>
        </row>
        <row r="583">
          <cell r="D583">
            <v>36929</v>
          </cell>
          <cell r="F583">
            <v>398749</v>
          </cell>
        </row>
        <row r="584">
          <cell r="D584">
            <v>36929</v>
          </cell>
          <cell r="F584">
            <v>199961</v>
          </cell>
        </row>
        <row r="585">
          <cell r="D585">
            <v>36929</v>
          </cell>
          <cell r="F585">
            <v>4707</v>
          </cell>
        </row>
        <row r="586">
          <cell r="D586">
            <v>36929</v>
          </cell>
          <cell r="F586">
            <v>4707</v>
          </cell>
        </row>
        <row r="587">
          <cell r="D587">
            <v>36929</v>
          </cell>
          <cell r="F587">
            <v>4707</v>
          </cell>
        </row>
        <row r="588">
          <cell r="D588">
            <v>36929</v>
          </cell>
          <cell r="F588">
            <v>4707</v>
          </cell>
        </row>
        <row r="589">
          <cell r="D589">
            <v>36929</v>
          </cell>
          <cell r="F589">
            <v>1688</v>
          </cell>
        </row>
        <row r="590">
          <cell r="D590">
            <v>36929</v>
          </cell>
          <cell r="F590">
            <v>233734</v>
          </cell>
        </row>
        <row r="591">
          <cell r="D591">
            <v>36930</v>
          </cell>
          <cell r="F591">
            <v>118094</v>
          </cell>
        </row>
        <row r="592">
          <cell r="D592">
            <v>36930</v>
          </cell>
          <cell r="F592">
            <v>118094</v>
          </cell>
        </row>
        <row r="593">
          <cell r="D593">
            <v>36930</v>
          </cell>
          <cell r="F593">
            <v>118094</v>
          </cell>
        </row>
        <row r="594">
          <cell r="D594">
            <v>36930</v>
          </cell>
          <cell r="F594">
            <v>118094</v>
          </cell>
        </row>
        <row r="595">
          <cell r="D595">
            <v>36930</v>
          </cell>
          <cell r="F595">
            <v>165893</v>
          </cell>
        </row>
        <row r="596">
          <cell r="D596">
            <v>36930</v>
          </cell>
          <cell r="F596">
            <v>165893</v>
          </cell>
        </row>
        <row r="597">
          <cell r="D597">
            <v>36930</v>
          </cell>
          <cell r="F597">
            <v>165893</v>
          </cell>
        </row>
        <row r="598">
          <cell r="D598">
            <v>36930</v>
          </cell>
          <cell r="F598">
            <v>159983</v>
          </cell>
        </row>
        <row r="599">
          <cell r="D599">
            <v>36930</v>
          </cell>
          <cell r="F599">
            <v>165893</v>
          </cell>
        </row>
        <row r="600">
          <cell r="D600">
            <v>36930</v>
          </cell>
          <cell r="F600">
            <v>165893</v>
          </cell>
        </row>
        <row r="601">
          <cell r="D601">
            <v>36930</v>
          </cell>
          <cell r="F601">
            <v>161524</v>
          </cell>
        </row>
        <row r="602">
          <cell r="D602">
            <v>36930</v>
          </cell>
          <cell r="F602">
            <v>161524</v>
          </cell>
        </row>
        <row r="603">
          <cell r="D603">
            <v>36930</v>
          </cell>
          <cell r="F603">
            <v>161524</v>
          </cell>
        </row>
        <row r="604">
          <cell r="D604">
            <v>36930</v>
          </cell>
          <cell r="F604">
            <v>161524</v>
          </cell>
        </row>
        <row r="605">
          <cell r="D605">
            <v>36930</v>
          </cell>
          <cell r="F605">
            <v>147118</v>
          </cell>
        </row>
        <row r="606">
          <cell r="D606">
            <v>36930</v>
          </cell>
          <cell r="F606">
            <v>147118</v>
          </cell>
        </row>
        <row r="607">
          <cell r="D607">
            <v>36930</v>
          </cell>
          <cell r="F607">
            <v>141707</v>
          </cell>
        </row>
        <row r="608">
          <cell r="D608">
            <v>36930</v>
          </cell>
          <cell r="F608">
            <v>147118</v>
          </cell>
        </row>
        <row r="609">
          <cell r="D609">
            <v>36930</v>
          </cell>
          <cell r="F609">
            <v>147118</v>
          </cell>
        </row>
        <row r="610">
          <cell r="D610">
            <v>36930</v>
          </cell>
          <cell r="F610">
            <v>147118</v>
          </cell>
        </row>
        <row r="611">
          <cell r="D611">
            <v>36930</v>
          </cell>
          <cell r="F611">
            <v>147118</v>
          </cell>
        </row>
        <row r="612">
          <cell r="D612">
            <v>36930</v>
          </cell>
          <cell r="F612">
            <v>147118</v>
          </cell>
        </row>
        <row r="613">
          <cell r="D613">
            <v>36930</v>
          </cell>
          <cell r="F613">
            <v>147118</v>
          </cell>
        </row>
        <row r="614">
          <cell r="D614">
            <v>36930</v>
          </cell>
          <cell r="F614">
            <v>147118</v>
          </cell>
        </row>
        <row r="615">
          <cell r="D615">
            <v>36930</v>
          </cell>
          <cell r="F615">
            <v>97029</v>
          </cell>
        </row>
        <row r="616">
          <cell r="D616">
            <v>36930</v>
          </cell>
          <cell r="F616">
            <v>102061</v>
          </cell>
        </row>
        <row r="617">
          <cell r="D617">
            <v>36930</v>
          </cell>
          <cell r="F617">
            <v>97029</v>
          </cell>
        </row>
        <row r="618">
          <cell r="D618">
            <v>36930</v>
          </cell>
          <cell r="F618">
            <v>97029</v>
          </cell>
        </row>
        <row r="619">
          <cell r="D619">
            <v>36930</v>
          </cell>
          <cell r="F619">
            <v>102061</v>
          </cell>
        </row>
        <row r="620">
          <cell r="D620">
            <v>36930</v>
          </cell>
          <cell r="F620">
            <v>103950</v>
          </cell>
        </row>
        <row r="621">
          <cell r="D621">
            <v>36930</v>
          </cell>
          <cell r="F621">
            <v>102061</v>
          </cell>
        </row>
        <row r="622">
          <cell r="D622">
            <v>36930</v>
          </cell>
          <cell r="F622">
            <v>97029</v>
          </cell>
        </row>
        <row r="623">
          <cell r="D623">
            <v>36930</v>
          </cell>
          <cell r="F623">
            <v>102061</v>
          </cell>
        </row>
        <row r="624">
          <cell r="D624">
            <v>36930</v>
          </cell>
          <cell r="F624">
            <v>102061</v>
          </cell>
        </row>
        <row r="625">
          <cell r="D625">
            <v>36930</v>
          </cell>
          <cell r="F625">
            <v>102061</v>
          </cell>
        </row>
        <row r="626">
          <cell r="D626">
            <v>36930</v>
          </cell>
          <cell r="F626">
            <v>98918</v>
          </cell>
        </row>
        <row r="627">
          <cell r="D627">
            <v>36930</v>
          </cell>
          <cell r="F627">
            <v>102061</v>
          </cell>
        </row>
        <row r="628">
          <cell r="D628">
            <v>36930</v>
          </cell>
          <cell r="F628">
            <v>102061</v>
          </cell>
        </row>
        <row r="629">
          <cell r="D629">
            <v>36930</v>
          </cell>
          <cell r="F629">
            <v>102061</v>
          </cell>
        </row>
        <row r="630">
          <cell r="D630">
            <v>36930</v>
          </cell>
          <cell r="F630">
            <v>102061</v>
          </cell>
        </row>
        <row r="631">
          <cell r="D631">
            <v>36930</v>
          </cell>
          <cell r="F631">
            <v>102061</v>
          </cell>
        </row>
        <row r="632">
          <cell r="D632">
            <v>36930</v>
          </cell>
          <cell r="F632">
            <v>102061</v>
          </cell>
        </row>
        <row r="633">
          <cell r="D633">
            <v>36930</v>
          </cell>
          <cell r="F633">
            <v>102061</v>
          </cell>
        </row>
        <row r="634">
          <cell r="D634">
            <v>36930</v>
          </cell>
          <cell r="F634">
            <v>103950</v>
          </cell>
        </row>
        <row r="635">
          <cell r="D635">
            <v>36930</v>
          </cell>
          <cell r="F635">
            <v>103950</v>
          </cell>
        </row>
        <row r="636">
          <cell r="D636">
            <v>36930</v>
          </cell>
          <cell r="F636">
            <v>103950</v>
          </cell>
        </row>
        <row r="637">
          <cell r="D637">
            <v>36930</v>
          </cell>
          <cell r="F637">
            <v>98918</v>
          </cell>
        </row>
        <row r="638">
          <cell r="D638">
            <v>36930</v>
          </cell>
          <cell r="F638">
            <v>97029</v>
          </cell>
        </row>
        <row r="639">
          <cell r="D639">
            <v>36930</v>
          </cell>
          <cell r="F639">
            <v>97029</v>
          </cell>
        </row>
        <row r="640">
          <cell r="D640">
            <v>36930</v>
          </cell>
          <cell r="F640">
            <v>102061</v>
          </cell>
        </row>
        <row r="641">
          <cell r="D641">
            <v>36930</v>
          </cell>
          <cell r="F641">
            <v>102061</v>
          </cell>
        </row>
        <row r="642">
          <cell r="D642">
            <v>36930</v>
          </cell>
          <cell r="F642">
            <v>102061</v>
          </cell>
        </row>
        <row r="643">
          <cell r="D643">
            <v>36930</v>
          </cell>
          <cell r="F643">
            <v>103950</v>
          </cell>
        </row>
        <row r="644">
          <cell r="D644">
            <v>36930</v>
          </cell>
          <cell r="F644">
            <v>98918</v>
          </cell>
        </row>
        <row r="645">
          <cell r="D645">
            <v>36930</v>
          </cell>
          <cell r="F645">
            <v>98918</v>
          </cell>
        </row>
        <row r="646">
          <cell r="D646">
            <v>36930</v>
          </cell>
          <cell r="F646">
            <v>103950</v>
          </cell>
        </row>
        <row r="647">
          <cell r="D647">
            <v>36930</v>
          </cell>
          <cell r="F647">
            <v>103950</v>
          </cell>
        </row>
        <row r="648">
          <cell r="D648">
            <v>36930</v>
          </cell>
          <cell r="F648">
            <v>97029</v>
          </cell>
        </row>
        <row r="649">
          <cell r="D649">
            <v>36930</v>
          </cell>
          <cell r="F649">
            <v>97029</v>
          </cell>
        </row>
        <row r="650">
          <cell r="D650">
            <v>36930</v>
          </cell>
          <cell r="F650">
            <v>103950</v>
          </cell>
        </row>
        <row r="651">
          <cell r="D651">
            <v>36930</v>
          </cell>
          <cell r="F651">
            <v>102061</v>
          </cell>
        </row>
        <row r="652">
          <cell r="D652">
            <v>36930</v>
          </cell>
          <cell r="F652">
            <v>103950</v>
          </cell>
        </row>
        <row r="653">
          <cell r="D653">
            <v>36930</v>
          </cell>
          <cell r="F653">
            <v>103950</v>
          </cell>
        </row>
        <row r="654">
          <cell r="D654">
            <v>36930</v>
          </cell>
          <cell r="F654">
            <v>102061</v>
          </cell>
        </row>
        <row r="655">
          <cell r="D655">
            <v>36930</v>
          </cell>
          <cell r="F655">
            <v>97029</v>
          </cell>
        </row>
        <row r="656">
          <cell r="D656">
            <v>36930</v>
          </cell>
          <cell r="F656">
            <v>103950</v>
          </cell>
        </row>
        <row r="657">
          <cell r="D657">
            <v>36930</v>
          </cell>
          <cell r="F657">
            <v>102061</v>
          </cell>
        </row>
        <row r="658">
          <cell r="D658">
            <v>36930</v>
          </cell>
          <cell r="F658">
            <v>103950</v>
          </cell>
        </row>
        <row r="659">
          <cell r="D659">
            <v>36930</v>
          </cell>
          <cell r="F659">
            <v>98918</v>
          </cell>
        </row>
        <row r="660">
          <cell r="D660">
            <v>36930</v>
          </cell>
          <cell r="F660">
            <v>98918</v>
          </cell>
        </row>
        <row r="661">
          <cell r="D661">
            <v>36930</v>
          </cell>
          <cell r="F661">
            <v>98918</v>
          </cell>
        </row>
        <row r="662">
          <cell r="D662">
            <v>36930</v>
          </cell>
          <cell r="F662">
            <v>97029</v>
          </cell>
        </row>
        <row r="663">
          <cell r="D663">
            <v>36930</v>
          </cell>
          <cell r="F663">
            <v>97029</v>
          </cell>
        </row>
        <row r="664">
          <cell r="D664">
            <v>36930</v>
          </cell>
          <cell r="F664">
            <v>102061</v>
          </cell>
        </row>
        <row r="665">
          <cell r="D665">
            <v>36930</v>
          </cell>
          <cell r="F665">
            <v>97029</v>
          </cell>
        </row>
        <row r="666">
          <cell r="D666">
            <v>36930</v>
          </cell>
          <cell r="F666">
            <v>102061</v>
          </cell>
        </row>
        <row r="667">
          <cell r="D667">
            <v>36930</v>
          </cell>
          <cell r="F667">
            <v>176623</v>
          </cell>
        </row>
        <row r="668">
          <cell r="D668">
            <v>36930</v>
          </cell>
          <cell r="F668">
            <v>176623</v>
          </cell>
        </row>
        <row r="669">
          <cell r="D669">
            <v>36930</v>
          </cell>
          <cell r="F669">
            <v>170823</v>
          </cell>
        </row>
        <row r="670">
          <cell r="D670">
            <v>36930</v>
          </cell>
          <cell r="F670">
            <v>176623</v>
          </cell>
        </row>
        <row r="671">
          <cell r="D671">
            <v>36930</v>
          </cell>
          <cell r="F671">
            <v>130492</v>
          </cell>
        </row>
        <row r="672">
          <cell r="D672">
            <v>36930</v>
          </cell>
          <cell r="F672">
            <v>130492</v>
          </cell>
        </row>
        <row r="673">
          <cell r="D673">
            <v>36930</v>
          </cell>
          <cell r="F673">
            <v>147118</v>
          </cell>
        </row>
        <row r="674">
          <cell r="D674">
            <v>36930</v>
          </cell>
          <cell r="F674">
            <v>176623</v>
          </cell>
        </row>
        <row r="675">
          <cell r="D675">
            <v>36930</v>
          </cell>
          <cell r="F675">
            <v>130492</v>
          </cell>
        </row>
        <row r="676">
          <cell r="D676">
            <v>36930</v>
          </cell>
          <cell r="F676">
            <v>130492</v>
          </cell>
        </row>
        <row r="677">
          <cell r="D677">
            <v>36930</v>
          </cell>
          <cell r="F677">
            <v>130492</v>
          </cell>
        </row>
        <row r="678">
          <cell r="D678">
            <v>36930</v>
          </cell>
          <cell r="F678">
            <v>130492</v>
          </cell>
        </row>
        <row r="679">
          <cell r="D679">
            <v>36930</v>
          </cell>
          <cell r="F679">
            <v>130492</v>
          </cell>
        </row>
        <row r="680">
          <cell r="D680">
            <v>36930</v>
          </cell>
          <cell r="F680">
            <v>125081</v>
          </cell>
        </row>
        <row r="681">
          <cell r="D681">
            <v>36930</v>
          </cell>
          <cell r="F681">
            <v>127559</v>
          </cell>
        </row>
        <row r="682">
          <cell r="D682">
            <v>36930</v>
          </cell>
          <cell r="F682">
            <v>133094</v>
          </cell>
        </row>
        <row r="683">
          <cell r="D683">
            <v>36930</v>
          </cell>
          <cell r="F683">
            <v>127559</v>
          </cell>
        </row>
        <row r="684">
          <cell r="D684">
            <v>36930</v>
          </cell>
          <cell r="F684">
            <v>127559</v>
          </cell>
        </row>
        <row r="685">
          <cell r="D685">
            <v>36930</v>
          </cell>
          <cell r="F685">
            <v>133094</v>
          </cell>
        </row>
        <row r="686">
          <cell r="D686">
            <v>36930</v>
          </cell>
          <cell r="F686">
            <v>133094</v>
          </cell>
        </row>
        <row r="687">
          <cell r="D687">
            <v>36930</v>
          </cell>
          <cell r="F687">
            <v>133094</v>
          </cell>
        </row>
        <row r="688">
          <cell r="D688">
            <v>36930</v>
          </cell>
          <cell r="F688">
            <v>389739</v>
          </cell>
        </row>
        <row r="689">
          <cell r="D689">
            <v>36930</v>
          </cell>
          <cell r="F689">
            <v>362614</v>
          </cell>
        </row>
        <row r="690">
          <cell r="D690">
            <v>36930</v>
          </cell>
          <cell r="F690">
            <v>378632</v>
          </cell>
        </row>
        <row r="691">
          <cell r="D691">
            <v>36930</v>
          </cell>
          <cell r="F691">
            <v>127559</v>
          </cell>
        </row>
        <row r="692">
          <cell r="D692">
            <v>36930</v>
          </cell>
          <cell r="F692">
            <v>127559</v>
          </cell>
        </row>
        <row r="693">
          <cell r="D693">
            <v>36930</v>
          </cell>
          <cell r="F693">
            <v>127559</v>
          </cell>
        </row>
        <row r="694">
          <cell r="D694">
            <v>36930</v>
          </cell>
          <cell r="F694">
            <v>127559</v>
          </cell>
        </row>
        <row r="695">
          <cell r="D695">
            <v>36930</v>
          </cell>
          <cell r="F695">
            <v>133094</v>
          </cell>
        </row>
        <row r="696">
          <cell r="D696">
            <v>36930</v>
          </cell>
          <cell r="F696">
            <v>133094</v>
          </cell>
        </row>
        <row r="697">
          <cell r="D697">
            <v>36930</v>
          </cell>
          <cell r="F697">
            <v>419775</v>
          </cell>
        </row>
        <row r="698">
          <cell r="D698">
            <v>36930</v>
          </cell>
          <cell r="F698">
            <v>469775</v>
          </cell>
        </row>
        <row r="699">
          <cell r="D699">
            <v>36930</v>
          </cell>
          <cell r="F699">
            <v>133094</v>
          </cell>
        </row>
        <row r="700">
          <cell r="D700">
            <v>36930</v>
          </cell>
          <cell r="F700">
            <v>434465</v>
          </cell>
        </row>
        <row r="701">
          <cell r="D701">
            <v>36930</v>
          </cell>
          <cell r="F701">
            <v>474525</v>
          </cell>
        </row>
        <row r="702">
          <cell r="D702">
            <v>36930</v>
          </cell>
          <cell r="F702">
            <v>347257</v>
          </cell>
        </row>
        <row r="703">
          <cell r="D703">
            <v>36930</v>
          </cell>
          <cell r="F703">
            <v>335348</v>
          </cell>
        </row>
        <row r="704">
          <cell r="D704">
            <v>36930</v>
          </cell>
          <cell r="F704">
            <v>347257</v>
          </cell>
        </row>
        <row r="705">
          <cell r="D705">
            <v>36930</v>
          </cell>
          <cell r="F705">
            <v>127559</v>
          </cell>
        </row>
        <row r="706">
          <cell r="D706">
            <v>36930</v>
          </cell>
          <cell r="F706">
            <v>133094</v>
          </cell>
        </row>
        <row r="707">
          <cell r="D707">
            <v>36930</v>
          </cell>
          <cell r="F707">
            <v>127559</v>
          </cell>
        </row>
        <row r="708">
          <cell r="D708">
            <v>36930</v>
          </cell>
          <cell r="F708">
            <v>127559</v>
          </cell>
        </row>
        <row r="709">
          <cell r="D709">
            <v>36930</v>
          </cell>
          <cell r="F709">
            <v>133094</v>
          </cell>
        </row>
        <row r="710">
          <cell r="D710">
            <v>36930</v>
          </cell>
          <cell r="F710">
            <v>127559</v>
          </cell>
        </row>
        <row r="711">
          <cell r="D711">
            <v>36930</v>
          </cell>
          <cell r="F711">
            <v>127559</v>
          </cell>
        </row>
        <row r="712">
          <cell r="D712">
            <v>36930</v>
          </cell>
          <cell r="F712">
            <v>133094</v>
          </cell>
        </row>
        <row r="713">
          <cell r="D713">
            <v>36930</v>
          </cell>
          <cell r="F713">
            <v>127559</v>
          </cell>
        </row>
        <row r="714">
          <cell r="D714">
            <v>36930</v>
          </cell>
          <cell r="F714">
            <v>127559</v>
          </cell>
        </row>
        <row r="715">
          <cell r="D715">
            <v>36930</v>
          </cell>
          <cell r="F715">
            <v>133094</v>
          </cell>
        </row>
        <row r="716">
          <cell r="D716">
            <v>36930</v>
          </cell>
          <cell r="F716">
            <v>133094</v>
          </cell>
        </row>
        <row r="717">
          <cell r="D717">
            <v>36930</v>
          </cell>
          <cell r="F717">
            <v>133094</v>
          </cell>
        </row>
        <row r="718">
          <cell r="D718">
            <v>36930</v>
          </cell>
          <cell r="F718">
            <v>133094</v>
          </cell>
        </row>
        <row r="719">
          <cell r="D719">
            <v>36930</v>
          </cell>
          <cell r="F719">
            <v>133094</v>
          </cell>
        </row>
        <row r="720">
          <cell r="D720">
            <v>36930</v>
          </cell>
          <cell r="F720">
            <v>127559</v>
          </cell>
        </row>
        <row r="721">
          <cell r="D721">
            <v>36930</v>
          </cell>
          <cell r="F721">
            <v>118411</v>
          </cell>
        </row>
        <row r="722">
          <cell r="D722">
            <v>36930</v>
          </cell>
          <cell r="F722">
            <v>201424</v>
          </cell>
        </row>
        <row r="723">
          <cell r="D723">
            <v>36930</v>
          </cell>
          <cell r="F723">
            <v>199720</v>
          </cell>
        </row>
        <row r="724">
          <cell r="D724">
            <v>36930</v>
          </cell>
          <cell r="F724">
            <v>247946</v>
          </cell>
        </row>
        <row r="725">
          <cell r="D725">
            <v>36930</v>
          </cell>
          <cell r="F725">
            <v>360629</v>
          </cell>
        </row>
        <row r="726">
          <cell r="D726">
            <v>36930</v>
          </cell>
          <cell r="F726">
            <v>182058</v>
          </cell>
        </row>
        <row r="727">
          <cell r="D727">
            <v>36930</v>
          </cell>
          <cell r="F727">
            <v>197114</v>
          </cell>
        </row>
        <row r="728">
          <cell r="D728">
            <v>36930</v>
          </cell>
          <cell r="F728">
            <v>116598</v>
          </cell>
        </row>
        <row r="729">
          <cell r="D729">
            <v>36930</v>
          </cell>
          <cell r="F729">
            <v>180356</v>
          </cell>
        </row>
        <row r="730">
          <cell r="D730">
            <v>36930</v>
          </cell>
          <cell r="F730">
            <v>360629</v>
          </cell>
        </row>
        <row r="731">
          <cell r="D731">
            <v>36930</v>
          </cell>
          <cell r="F731">
            <v>183150</v>
          </cell>
        </row>
        <row r="732">
          <cell r="D732">
            <v>36930</v>
          </cell>
          <cell r="F732">
            <v>152793</v>
          </cell>
        </row>
        <row r="733">
          <cell r="D733">
            <v>36930</v>
          </cell>
          <cell r="F733">
            <v>152793</v>
          </cell>
        </row>
        <row r="734">
          <cell r="D734">
            <v>36930</v>
          </cell>
          <cell r="F734">
            <v>152793</v>
          </cell>
        </row>
        <row r="735">
          <cell r="D735">
            <v>36930</v>
          </cell>
          <cell r="F735">
            <v>152793</v>
          </cell>
        </row>
        <row r="736">
          <cell r="D736">
            <v>36930</v>
          </cell>
          <cell r="F736">
            <v>123056</v>
          </cell>
        </row>
        <row r="737">
          <cell r="D737">
            <v>36930</v>
          </cell>
          <cell r="F737">
            <v>109343</v>
          </cell>
        </row>
        <row r="738">
          <cell r="D738">
            <v>36930</v>
          </cell>
          <cell r="F738">
            <v>123056</v>
          </cell>
        </row>
        <row r="739">
          <cell r="D739">
            <v>36930</v>
          </cell>
          <cell r="F739">
            <v>123056</v>
          </cell>
        </row>
        <row r="740">
          <cell r="D740">
            <v>36930</v>
          </cell>
          <cell r="F740">
            <v>88092</v>
          </cell>
        </row>
        <row r="741">
          <cell r="D741">
            <v>36930</v>
          </cell>
          <cell r="F741">
            <v>104271</v>
          </cell>
        </row>
        <row r="742">
          <cell r="D742">
            <v>36930</v>
          </cell>
          <cell r="F742">
            <v>148092</v>
          </cell>
        </row>
        <row r="743">
          <cell r="D743">
            <v>36930</v>
          </cell>
          <cell r="F743">
            <v>123056</v>
          </cell>
        </row>
        <row r="744">
          <cell r="D744">
            <v>36930</v>
          </cell>
          <cell r="F744">
            <v>148092</v>
          </cell>
        </row>
        <row r="745">
          <cell r="D745">
            <v>36930</v>
          </cell>
          <cell r="F745">
            <v>148092</v>
          </cell>
        </row>
        <row r="746">
          <cell r="D746">
            <v>36930</v>
          </cell>
          <cell r="F746">
            <v>123056</v>
          </cell>
        </row>
        <row r="747">
          <cell r="D747">
            <v>36930</v>
          </cell>
          <cell r="F747">
            <v>176135</v>
          </cell>
        </row>
        <row r="748">
          <cell r="D748">
            <v>36930</v>
          </cell>
          <cell r="F748">
            <v>176135</v>
          </cell>
        </row>
        <row r="749">
          <cell r="D749">
            <v>36930</v>
          </cell>
          <cell r="F749">
            <v>176135</v>
          </cell>
        </row>
        <row r="750">
          <cell r="D750">
            <v>36930</v>
          </cell>
          <cell r="F750">
            <v>176135</v>
          </cell>
        </row>
        <row r="751">
          <cell r="D751">
            <v>36930</v>
          </cell>
          <cell r="F751">
            <v>176135</v>
          </cell>
        </row>
        <row r="752">
          <cell r="D752">
            <v>36930</v>
          </cell>
          <cell r="F752">
            <v>148092</v>
          </cell>
        </row>
        <row r="753">
          <cell r="D753">
            <v>36930</v>
          </cell>
          <cell r="F753">
            <v>148092</v>
          </cell>
        </row>
        <row r="754">
          <cell r="D754">
            <v>36930</v>
          </cell>
          <cell r="F754">
            <v>104271</v>
          </cell>
        </row>
        <row r="755">
          <cell r="D755">
            <v>36930</v>
          </cell>
          <cell r="F755">
            <v>109343</v>
          </cell>
        </row>
        <row r="756">
          <cell r="D756">
            <v>36930</v>
          </cell>
          <cell r="F756">
            <v>109343</v>
          </cell>
        </row>
        <row r="757">
          <cell r="D757">
            <v>36930</v>
          </cell>
          <cell r="F757">
            <v>123056</v>
          </cell>
        </row>
        <row r="758">
          <cell r="D758">
            <v>36930</v>
          </cell>
          <cell r="F758">
            <v>109343</v>
          </cell>
        </row>
        <row r="759">
          <cell r="D759">
            <v>36930</v>
          </cell>
          <cell r="F759">
            <v>104271</v>
          </cell>
        </row>
        <row r="760">
          <cell r="D760">
            <v>36930</v>
          </cell>
          <cell r="F760">
            <v>176135</v>
          </cell>
        </row>
        <row r="761">
          <cell r="D761">
            <v>36930</v>
          </cell>
          <cell r="F761">
            <v>176135</v>
          </cell>
        </row>
        <row r="762">
          <cell r="D762">
            <v>36930</v>
          </cell>
          <cell r="F762">
            <v>117984</v>
          </cell>
        </row>
        <row r="763">
          <cell r="D763">
            <v>36930</v>
          </cell>
          <cell r="F763">
            <v>176135</v>
          </cell>
        </row>
        <row r="764">
          <cell r="D764">
            <v>36930</v>
          </cell>
          <cell r="F764">
            <v>176135</v>
          </cell>
        </row>
        <row r="765">
          <cell r="D765">
            <v>36930</v>
          </cell>
          <cell r="F765">
            <v>88092</v>
          </cell>
        </row>
        <row r="766">
          <cell r="D766">
            <v>36930</v>
          </cell>
          <cell r="F766">
            <v>117984</v>
          </cell>
        </row>
        <row r="767">
          <cell r="D767">
            <v>36930</v>
          </cell>
          <cell r="F767">
            <v>109343</v>
          </cell>
        </row>
        <row r="768">
          <cell r="D768">
            <v>36930</v>
          </cell>
          <cell r="F768">
            <v>109343</v>
          </cell>
        </row>
        <row r="769">
          <cell r="D769">
            <v>36930</v>
          </cell>
          <cell r="F769">
            <v>109343</v>
          </cell>
        </row>
        <row r="770">
          <cell r="D770">
            <v>36930</v>
          </cell>
          <cell r="F770">
            <v>109343</v>
          </cell>
        </row>
        <row r="771">
          <cell r="D771">
            <v>36930</v>
          </cell>
          <cell r="F771">
            <v>109343</v>
          </cell>
        </row>
        <row r="772">
          <cell r="D772">
            <v>36930</v>
          </cell>
          <cell r="F772">
            <v>109343</v>
          </cell>
        </row>
        <row r="773">
          <cell r="D773">
            <v>36930</v>
          </cell>
          <cell r="F773">
            <v>117984</v>
          </cell>
        </row>
        <row r="774">
          <cell r="D774">
            <v>36930</v>
          </cell>
          <cell r="F774">
            <v>88092</v>
          </cell>
        </row>
        <row r="775">
          <cell r="D775">
            <v>36930</v>
          </cell>
          <cell r="F775">
            <v>83020</v>
          </cell>
        </row>
        <row r="776">
          <cell r="D776">
            <v>36930</v>
          </cell>
          <cell r="F776">
            <v>117984</v>
          </cell>
        </row>
        <row r="777">
          <cell r="D777">
            <v>36930</v>
          </cell>
          <cell r="F777">
            <v>123056</v>
          </cell>
        </row>
        <row r="778">
          <cell r="D778">
            <v>36930</v>
          </cell>
          <cell r="F778">
            <v>117984</v>
          </cell>
        </row>
        <row r="779">
          <cell r="D779">
            <v>36930</v>
          </cell>
          <cell r="F779">
            <v>117984</v>
          </cell>
        </row>
        <row r="780">
          <cell r="D780">
            <v>36930</v>
          </cell>
          <cell r="F780">
            <v>117984</v>
          </cell>
        </row>
        <row r="781">
          <cell r="D781">
            <v>36930</v>
          </cell>
          <cell r="F781">
            <v>255855</v>
          </cell>
        </row>
        <row r="782">
          <cell r="D782">
            <v>36930</v>
          </cell>
          <cell r="F782">
            <v>255855</v>
          </cell>
        </row>
        <row r="783">
          <cell r="D783">
            <v>36930</v>
          </cell>
          <cell r="F783">
            <v>255855</v>
          </cell>
        </row>
        <row r="784">
          <cell r="D784">
            <v>36930</v>
          </cell>
          <cell r="F784">
            <v>118094</v>
          </cell>
        </row>
        <row r="785">
          <cell r="D785">
            <v>36930</v>
          </cell>
          <cell r="F785">
            <v>118094</v>
          </cell>
        </row>
        <row r="786">
          <cell r="D786">
            <v>36930</v>
          </cell>
          <cell r="F786">
            <v>117934</v>
          </cell>
        </row>
        <row r="787">
          <cell r="D787">
            <v>36930</v>
          </cell>
          <cell r="F787">
            <v>137306</v>
          </cell>
        </row>
        <row r="788">
          <cell r="D788">
            <v>36930</v>
          </cell>
          <cell r="F788">
            <v>123593</v>
          </cell>
        </row>
        <row r="789">
          <cell r="D789">
            <v>36930</v>
          </cell>
          <cell r="F789">
            <v>123006</v>
          </cell>
        </row>
        <row r="790">
          <cell r="D790">
            <v>36930</v>
          </cell>
          <cell r="F790">
            <v>137306</v>
          </cell>
        </row>
        <row r="791">
          <cell r="D791">
            <v>36930</v>
          </cell>
          <cell r="F791">
            <v>117934</v>
          </cell>
        </row>
        <row r="792">
          <cell r="D792">
            <v>36930</v>
          </cell>
          <cell r="F792">
            <v>108705</v>
          </cell>
        </row>
        <row r="793">
          <cell r="D793">
            <v>36930</v>
          </cell>
          <cell r="F793">
            <v>123006</v>
          </cell>
        </row>
        <row r="794">
          <cell r="D794">
            <v>36930</v>
          </cell>
          <cell r="F794">
            <v>123006</v>
          </cell>
        </row>
        <row r="795">
          <cell r="D795">
            <v>36930</v>
          </cell>
          <cell r="F795">
            <v>117934</v>
          </cell>
        </row>
        <row r="796">
          <cell r="D796">
            <v>36930</v>
          </cell>
          <cell r="F796">
            <v>103635</v>
          </cell>
        </row>
        <row r="797">
          <cell r="D797">
            <v>36930</v>
          </cell>
          <cell r="F797">
            <v>103635</v>
          </cell>
        </row>
        <row r="798">
          <cell r="D798">
            <v>36930</v>
          </cell>
          <cell r="F798">
            <v>103635</v>
          </cell>
        </row>
        <row r="799">
          <cell r="D799">
            <v>36930</v>
          </cell>
          <cell r="F799">
            <v>117934</v>
          </cell>
        </row>
        <row r="800">
          <cell r="D800">
            <v>36930</v>
          </cell>
          <cell r="F800">
            <v>109293</v>
          </cell>
        </row>
        <row r="801">
          <cell r="D801">
            <v>36930</v>
          </cell>
          <cell r="F801">
            <v>109293</v>
          </cell>
        </row>
        <row r="802">
          <cell r="D802">
            <v>36930</v>
          </cell>
          <cell r="F802">
            <v>109293</v>
          </cell>
        </row>
        <row r="803">
          <cell r="D803">
            <v>36930</v>
          </cell>
          <cell r="F803">
            <v>109293</v>
          </cell>
        </row>
        <row r="804">
          <cell r="D804">
            <v>36930</v>
          </cell>
          <cell r="F804">
            <v>109293</v>
          </cell>
        </row>
        <row r="805">
          <cell r="D805">
            <v>36930</v>
          </cell>
          <cell r="F805">
            <v>109293</v>
          </cell>
        </row>
        <row r="806">
          <cell r="D806">
            <v>36930</v>
          </cell>
          <cell r="F806">
            <v>109293</v>
          </cell>
        </row>
        <row r="807">
          <cell r="D807">
            <v>36930</v>
          </cell>
          <cell r="F807">
            <v>109293</v>
          </cell>
        </row>
        <row r="808">
          <cell r="D808">
            <v>36930</v>
          </cell>
          <cell r="F808">
            <v>109293</v>
          </cell>
        </row>
        <row r="809">
          <cell r="D809">
            <v>36930</v>
          </cell>
          <cell r="F809">
            <v>137306</v>
          </cell>
        </row>
        <row r="810">
          <cell r="D810">
            <v>36930</v>
          </cell>
          <cell r="F810">
            <v>123006</v>
          </cell>
        </row>
        <row r="811">
          <cell r="D811">
            <v>36930</v>
          </cell>
          <cell r="F811">
            <v>109293</v>
          </cell>
        </row>
        <row r="812">
          <cell r="D812">
            <v>36930</v>
          </cell>
          <cell r="F812">
            <v>123593</v>
          </cell>
        </row>
        <row r="813">
          <cell r="D813">
            <v>36930</v>
          </cell>
          <cell r="F813">
            <v>123006</v>
          </cell>
        </row>
        <row r="814">
          <cell r="D814">
            <v>36930</v>
          </cell>
          <cell r="F814">
            <v>123006</v>
          </cell>
        </row>
        <row r="815">
          <cell r="D815">
            <v>36930</v>
          </cell>
          <cell r="F815">
            <v>87825</v>
          </cell>
        </row>
        <row r="816">
          <cell r="D816">
            <v>36930</v>
          </cell>
          <cell r="F816">
            <v>108705</v>
          </cell>
        </row>
        <row r="817">
          <cell r="D817">
            <v>36930</v>
          </cell>
          <cell r="F817">
            <v>123006</v>
          </cell>
        </row>
        <row r="818">
          <cell r="D818">
            <v>36930</v>
          </cell>
          <cell r="F818">
            <v>88042</v>
          </cell>
        </row>
        <row r="819">
          <cell r="D819">
            <v>36930</v>
          </cell>
          <cell r="F819">
            <v>137306</v>
          </cell>
        </row>
        <row r="820">
          <cell r="D820">
            <v>36930</v>
          </cell>
          <cell r="F820">
            <v>117934</v>
          </cell>
        </row>
        <row r="821">
          <cell r="D821">
            <v>36930</v>
          </cell>
          <cell r="F821">
            <v>117934</v>
          </cell>
        </row>
        <row r="822">
          <cell r="D822">
            <v>36930</v>
          </cell>
          <cell r="F822">
            <v>118521</v>
          </cell>
        </row>
        <row r="823">
          <cell r="D823">
            <v>36930</v>
          </cell>
          <cell r="F823">
            <v>123006</v>
          </cell>
        </row>
        <row r="824">
          <cell r="D824">
            <v>36930</v>
          </cell>
          <cell r="F824">
            <v>123006</v>
          </cell>
        </row>
        <row r="825">
          <cell r="D825">
            <v>36930</v>
          </cell>
          <cell r="F825">
            <v>123006</v>
          </cell>
        </row>
        <row r="826">
          <cell r="D826">
            <v>36930</v>
          </cell>
          <cell r="F826">
            <v>137306</v>
          </cell>
        </row>
        <row r="827">
          <cell r="D827">
            <v>36930</v>
          </cell>
          <cell r="F827">
            <v>137306</v>
          </cell>
        </row>
        <row r="828">
          <cell r="D828">
            <v>36930</v>
          </cell>
          <cell r="F828">
            <v>137306</v>
          </cell>
        </row>
        <row r="829">
          <cell r="D829">
            <v>36930</v>
          </cell>
          <cell r="F829">
            <v>132234</v>
          </cell>
        </row>
        <row r="830">
          <cell r="D830">
            <v>36930</v>
          </cell>
          <cell r="F830">
            <v>137306</v>
          </cell>
        </row>
        <row r="831">
          <cell r="D831">
            <v>36930</v>
          </cell>
          <cell r="F831">
            <v>109293</v>
          </cell>
        </row>
        <row r="832">
          <cell r="D832">
            <v>36930</v>
          </cell>
          <cell r="F832">
            <v>123006</v>
          </cell>
        </row>
        <row r="833">
          <cell r="D833">
            <v>36930</v>
          </cell>
          <cell r="F833">
            <v>123006</v>
          </cell>
        </row>
        <row r="834">
          <cell r="D834">
            <v>36930</v>
          </cell>
          <cell r="F834">
            <v>88042</v>
          </cell>
        </row>
        <row r="835">
          <cell r="D835">
            <v>36930</v>
          </cell>
          <cell r="F835">
            <v>109293</v>
          </cell>
        </row>
        <row r="836">
          <cell r="D836">
            <v>36930</v>
          </cell>
          <cell r="F836">
            <v>104223</v>
          </cell>
        </row>
        <row r="837">
          <cell r="D837">
            <v>36930</v>
          </cell>
          <cell r="F837">
            <v>118521</v>
          </cell>
        </row>
        <row r="838">
          <cell r="D838">
            <v>36930</v>
          </cell>
          <cell r="F838">
            <v>123593</v>
          </cell>
        </row>
        <row r="839">
          <cell r="D839">
            <v>36930</v>
          </cell>
          <cell r="F839">
            <v>132234</v>
          </cell>
        </row>
        <row r="840">
          <cell r="D840">
            <v>36930</v>
          </cell>
          <cell r="F840">
            <v>123593</v>
          </cell>
        </row>
        <row r="841">
          <cell r="D841">
            <v>36930</v>
          </cell>
          <cell r="F841">
            <v>123593</v>
          </cell>
        </row>
        <row r="842">
          <cell r="D842">
            <v>36930</v>
          </cell>
          <cell r="F842">
            <v>123593</v>
          </cell>
        </row>
        <row r="843">
          <cell r="D843">
            <v>36930</v>
          </cell>
          <cell r="F843">
            <v>123593</v>
          </cell>
        </row>
        <row r="844">
          <cell r="D844">
            <v>36930</v>
          </cell>
          <cell r="F844">
            <v>123593</v>
          </cell>
        </row>
        <row r="845">
          <cell r="D845">
            <v>36930</v>
          </cell>
          <cell r="F845">
            <v>109293</v>
          </cell>
        </row>
        <row r="846">
          <cell r="D846">
            <v>36930</v>
          </cell>
          <cell r="F846">
            <v>123593</v>
          </cell>
        </row>
        <row r="847">
          <cell r="D847">
            <v>36930</v>
          </cell>
          <cell r="F847">
            <v>123593</v>
          </cell>
        </row>
        <row r="848">
          <cell r="D848">
            <v>36930</v>
          </cell>
          <cell r="F848">
            <v>123593</v>
          </cell>
        </row>
        <row r="849">
          <cell r="D849">
            <v>36930</v>
          </cell>
          <cell r="F849">
            <v>118521</v>
          </cell>
        </row>
        <row r="850">
          <cell r="D850">
            <v>36930</v>
          </cell>
          <cell r="F850">
            <v>123593</v>
          </cell>
        </row>
        <row r="851">
          <cell r="D851">
            <v>36930</v>
          </cell>
          <cell r="F851">
            <v>123593</v>
          </cell>
        </row>
        <row r="852">
          <cell r="D852">
            <v>36930</v>
          </cell>
          <cell r="F852">
            <v>118521</v>
          </cell>
        </row>
        <row r="853">
          <cell r="D853">
            <v>36930</v>
          </cell>
          <cell r="F853">
            <v>118521</v>
          </cell>
        </row>
        <row r="854">
          <cell r="D854">
            <v>36930</v>
          </cell>
          <cell r="F854">
            <v>118521</v>
          </cell>
        </row>
        <row r="855">
          <cell r="D855">
            <v>36930</v>
          </cell>
          <cell r="F855">
            <v>118521</v>
          </cell>
        </row>
        <row r="856">
          <cell r="D856">
            <v>36930</v>
          </cell>
          <cell r="F856">
            <v>118521</v>
          </cell>
        </row>
        <row r="857">
          <cell r="D857">
            <v>36930</v>
          </cell>
          <cell r="F857">
            <v>118521</v>
          </cell>
        </row>
        <row r="858">
          <cell r="D858">
            <v>36930</v>
          </cell>
          <cell r="F858">
            <v>118521</v>
          </cell>
        </row>
        <row r="859">
          <cell r="D859">
            <v>36930</v>
          </cell>
          <cell r="F859">
            <v>118521</v>
          </cell>
        </row>
        <row r="860">
          <cell r="D860">
            <v>36930</v>
          </cell>
          <cell r="F860">
            <v>123593</v>
          </cell>
        </row>
        <row r="861">
          <cell r="D861">
            <v>36930</v>
          </cell>
          <cell r="F861">
            <v>109293</v>
          </cell>
        </row>
        <row r="862">
          <cell r="D862">
            <v>36930</v>
          </cell>
          <cell r="F862">
            <v>123593</v>
          </cell>
        </row>
        <row r="863">
          <cell r="D863">
            <v>36930</v>
          </cell>
          <cell r="F863">
            <v>118521</v>
          </cell>
        </row>
        <row r="864">
          <cell r="D864">
            <v>36930</v>
          </cell>
          <cell r="F864">
            <v>137306</v>
          </cell>
        </row>
        <row r="865">
          <cell r="D865">
            <v>36930</v>
          </cell>
          <cell r="F865">
            <v>118521</v>
          </cell>
        </row>
        <row r="866">
          <cell r="D866">
            <v>36930</v>
          </cell>
          <cell r="F866">
            <v>118521</v>
          </cell>
        </row>
        <row r="867">
          <cell r="D867">
            <v>36930</v>
          </cell>
          <cell r="F867">
            <v>123593</v>
          </cell>
        </row>
        <row r="868">
          <cell r="D868">
            <v>36930</v>
          </cell>
          <cell r="F868">
            <v>118521</v>
          </cell>
        </row>
        <row r="869">
          <cell r="D869">
            <v>36930</v>
          </cell>
          <cell r="F869">
            <v>137306</v>
          </cell>
        </row>
        <row r="870">
          <cell r="D870">
            <v>36930</v>
          </cell>
          <cell r="F870">
            <v>137306</v>
          </cell>
        </row>
        <row r="871">
          <cell r="D871">
            <v>36930</v>
          </cell>
          <cell r="F871">
            <v>137306</v>
          </cell>
        </row>
        <row r="872">
          <cell r="D872">
            <v>36930</v>
          </cell>
          <cell r="F872">
            <v>137306</v>
          </cell>
        </row>
        <row r="873">
          <cell r="D873">
            <v>36930</v>
          </cell>
          <cell r="F873">
            <v>123593</v>
          </cell>
        </row>
        <row r="874">
          <cell r="D874">
            <v>36930</v>
          </cell>
          <cell r="F874">
            <v>137306</v>
          </cell>
        </row>
        <row r="875">
          <cell r="D875">
            <v>36930</v>
          </cell>
          <cell r="F875">
            <v>137306</v>
          </cell>
        </row>
        <row r="876">
          <cell r="D876">
            <v>36930</v>
          </cell>
          <cell r="F876">
            <v>123006</v>
          </cell>
        </row>
        <row r="877">
          <cell r="D877">
            <v>36930</v>
          </cell>
          <cell r="F877">
            <v>123593</v>
          </cell>
        </row>
        <row r="878">
          <cell r="D878">
            <v>36930</v>
          </cell>
          <cell r="F878">
            <v>123006</v>
          </cell>
        </row>
        <row r="879">
          <cell r="D879">
            <v>36930</v>
          </cell>
          <cell r="F879">
            <v>123006</v>
          </cell>
        </row>
        <row r="880">
          <cell r="D880">
            <v>36930</v>
          </cell>
          <cell r="F880">
            <v>109293</v>
          </cell>
        </row>
        <row r="881">
          <cell r="D881">
            <v>36930</v>
          </cell>
          <cell r="F881">
            <v>123006</v>
          </cell>
        </row>
        <row r="882">
          <cell r="D882">
            <v>36930</v>
          </cell>
          <cell r="F882">
            <v>104223</v>
          </cell>
        </row>
        <row r="883">
          <cell r="D883">
            <v>36930</v>
          </cell>
          <cell r="F883">
            <v>123006</v>
          </cell>
        </row>
        <row r="884">
          <cell r="D884">
            <v>36930</v>
          </cell>
          <cell r="F884">
            <v>109293</v>
          </cell>
        </row>
        <row r="885">
          <cell r="D885">
            <v>36930</v>
          </cell>
          <cell r="F885">
            <v>109293</v>
          </cell>
        </row>
        <row r="886">
          <cell r="D886">
            <v>36930</v>
          </cell>
          <cell r="F886">
            <v>109293</v>
          </cell>
        </row>
        <row r="887">
          <cell r="D887">
            <v>36930</v>
          </cell>
          <cell r="F887">
            <v>109293</v>
          </cell>
        </row>
        <row r="888">
          <cell r="D888">
            <v>36930</v>
          </cell>
          <cell r="F888">
            <v>109293</v>
          </cell>
        </row>
        <row r="889">
          <cell r="D889">
            <v>36930</v>
          </cell>
          <cell r="F889">
            <v>123006</v>
          </cell>
        </row>
        <row r="890">
          <cell r="D890">
            <v>36930</v>
          </cell>
          <cell r="F890">
            <v>137306</v>
          </cell>
        </row>
        <row r="891">
          <cell r="D891">
            <v>36930</v>
          </cell>
          <cell r="F891">
            <v>137306</v>
          </cell>
        </row>
        <row r="892">
          <cell r="D892">
            <v>36930</v>
          </cell>
          <cell r="F892">
            <v>104223</v>
          </cell>
        </row>
        <row r="893">
          <cell r="D893">
            <v>36930</v>
          </cell>
          <cell r="F893">
            <v>109293</v>
          </cell>
        </row>
        <row r="894">
          <cell r="D894">
            <v>36930</v>
          </cell>
          <cell r="F894">
            <v>104223</v>
          </cell>
        </row>
        <row r="895">
          <cell r="D895">
            <v>36930</v>
          </cell>
          <cell r="F895">
            <v>104223</v>
          </cell>
        </row>
        <row r="896">
          <cell r="D896">
            <v>36930</v>
          </cell>
          <cell r="F896">
            <v>88042</v>
          </cell>
        </row>
        <row r="897">
          <cell r="D897">
            <v>36930</v>
          </cell>
          <cell r="F897">
            <v>123006</v>
          </cell>
        </row>
        <row r="898">
          <cell r="D898">
            <v>36930</v>
          </cell>
          <cell r="F898">
            <v>109293</v>
          </cell>
        </row>
        <row r="899">
          <cell r="D899">
            <v>36930</v>
          </cell>
          <cell r="F899">
            <v>123593</v>
          </cell>
        </row>
        <row r="900">
          <cell r="D900">
            <v>36930</v>
          </cell>
          <cell r="F900">
            <v>109293</v>
          </cell>
        </row>
        <row r="901">
          <cell r="D901">
            <v>36930</v>
          </cell>
          <cell r="F901">
            <v>109293</v>
          </cell>
        </row>
        <row r="902">
          <cell r="D902">
            <v>36930</v>
          </cell>
          <cell r="F902">
            <v>109293</v>
          </cell>
        </row>
        <row r="903">
          <cell r="D903">
            <v>36930</v>
          </cell>
          <cell r="F903">
            <v>104223</v>
          </cell>
        </row>
        <row r="904">
          <cell r="D904">
            <v>36930</v>
          </cell>
          <cell r="F904">
            <v>88042</v>
          </cell>
        </row>
        <row r="905">
          <cell r="D905">
            <v>36930</v>
          </cell>
          <cell r="F905">
            <v>88042</v>
          </cell>
        </row>
        <row r="906">
          <cell r="D906">
            <v>36930</v>
          </cell>
          <cell r="F906">
            <v>88042</v>
          </cell>
        </row>
        <row r="907">
          <cell r="D907">
            <v>36930</v>
          </cell>
          <cell r="F907">
            <v>88042</v>
          </cell>
        </row>
        <row r="908">
          <cell r="D908">
            <v>36930</v>
          </cell>
          <cell r="F908">
            <v>88042</v>
          </cell>
        </row>
        <row r="909">
          <cell r="D909">
            <v>36930</v>
          </cell>
          <cell r="F909">
            <v>88042</v>
          </cell>
        </row>
        <row r="910">
          <cell r="D910">
            <v>36930</v>
          </cell>
          <cell r="F910">
            <v>88042</v>
          </cell>
        </row>
        <row r="911">
          <cell r="D911">
            <v>36930</v>
          </cell>
          <cell r="F911">
            <v>88042</v>
          </cell>
        </row>
        <row r="912">
          <cell r="D912">
            <v>36930</v>
          </cell>
          <cell r="F912">
            <v>88042</v>
          </cell>
        </row>
        <row r="913">
          <cell r="D913">
            <v>36930</v>
          </cell>
          <cell r="F913">
            <v>88042</v>
          </cell>
        </row>
        <row r="914">
          <cell r="D914">
            <v>36930</v>
          </cell>
          <cell r="F914">
            <v>88042</v>
          </cell>
        </row>
        <row r="915">
          <cell r="D915">
            <v>36930</v>
          </cell>
          <cell r="F915">
            <v>73741</v>
          </cell>
        </row>
        <row r="916">
          <cell r="D916">
            <v>36930</v>
          </cell>
          <cell r="F916">
            <v>88042</v>
          </cell>
        </row>
        <row r="917">
          <cell r="D917">
            <v>36930</v>
          </cell>
          <cell r="F917">
            <v>88042</v>
          </cell>
        </row>
        <row r="918">
          <cell r="D918">
            <v>36930</v>
          </cell>
          <cell r="F918">
            <v>109293</v>
          </cell>
        </row>
        <row r="919">
          <cell r="D919">
            <v>36930</v>
          </cell>
          <cell r="F919">
            <v>82969</v>
          </cell>
        </row>
        <row r="920">
          <cell r="D920">
            <v>36930</v>
          </cell>
          <cell r="F920">
            <v>104223</v>
          </cell>
        </row>
        <row r="921">
          <cell r="D921">
            <v>36930</v>
          </cell>
          <cell r="F921">
            <v>109293</v>
          </cell>
        </row>
        <row r="922">
          <cell r="D922">
            <v>36930</v>
          </cell>
          <cell r="F922">
            <v>88042</v>
          </cell>
        </row>
        <row r="923">
          <cell r="D923">
            <v>36930</v>
          </cell>
          <cell r="F923">
            <v>88042</v>
          </cell>
        </row>
        <row r="924">
          <cell r="D924">
            <v>36930</v>
          </cell>
          <cell r="F924">
            <v>88042</v>
          </cell>
        </row>
        <row r="925">
          <cell r="D925">
            <v>36930</v>
          </cell>
          <cell r="F925">
            <v>88042</v>
          </cell>
        </row>
        <row r="926">
          <cell r="D926">
            <v>36930</v>
          </cell>
          <cell r="F926">
            <v>88042</v>
          </cell>
        </row>
        <row r="927">
          <cell r="D927">
            <v>36930</v>
          </cell>
          <cell r="F927">
            <v>88042</v>
          </cell>
        </row>
        <row r="928">
          <cell r="D928">
            <v>36930</v>
          </cell>
          <cell r="F928">
            <v>88042</v>
          </cell>
        </row>
        <row r="929">
          <cell r="D929">
            <v>36930</v>
          </cell>
          <cell r="F929">
            <v>88042</v>
          </cell>
        </row>
        <row r="930">
          <cell r="D930">
            <v>36930</v>
          </cell>
          <cell r="F930">
            <v>88042</v>
          </cell>
        </row>
        <row r="931">
          <cell r="D931">
            <v>36930</v>
          </cell>
          <cell r="F931">
            <v>88042</v>
          </cell>
        </row>
        <row r="932">
          <cell r="D932">
            <v>36930</v>
          </cell>
          <cell r="F932">
            <v>88042</v>
          </cell>
        </row>
        <row r="933">
          <cell r="D933">
            <v>36930</v>
          </cell>
          <cell r="F933">
            <v>88042</v>
          </cell>
        </row>
        <row r="934">
          <cell r="D934">
            <v>36930</v>
          </cell>
          <cell r="F934">
            <v>82969</v>
          </cell>
        </row>
        <row r="935">
          <cell r="D935">
            <v>36930</v>
          </cell>
          <cell r="F935">
            <v>82969</v>
          </cell>
        </row>
        <row r="936">
          <cell r="D936">
            <v>36930</v>
          </cell>
          <cell r="F936">
            <v>150829</v>
          </cell>
        </row>
        <row r="937">
          <cell r="D937">
            <v>36930</v>
          </cell>
          <cell r="F937">
            <v>144233</v>
          </cell>
        </row>
        <row r="938">
          <cell r="D938">
            <v>36930</v>
          </cell>
          <cell r="F938">
            <v>144233</v>
          </cell>
        </row>
        <row r="939">
          <cell r="D939">
            <v>36930</v>
          </cell>
          <cell r="F939">
            <v>107286</v>
          </cell>
        </row>
        <row r="940">
          <cell r="D940">
            <v>36930</v>
          </cell>
          <cell r="F940">
            <v>0</v>
          </cell>
        </row>
        <row r="941">
          <cell r="D941">
            <v>36930</v>
          </cell>
          <cell r="F941">
            <v>122094</v>
          </cell>
        </row>
        <row r="942">
          <cell r="D942">
            <v>36930</v>
          </cell>
          <cell r="F942">
            <v>122324</v>
          </cell>
        </row>
        <row r="943">
          <cell r="D943">
            <v>36930</v>
          </cell>
          <cell r="F943">
            <v>122094</v>
          </cell>
        </row>
        <row r="944">
          <cell r="D944">
            <v>36930</v>
          </cell>
          <cell r="F944">
            <v>122094</v>
          </cell>
        </row>
        <row r="945">
          <cell r="D945">
            <v>36930</v>
          </cell>
          <cell r="F945">
            <v>122094</v>
          </cell>
        </row>
        <row r="946">
          <cell r="D946">
            <v>36930</v>
          </cell>
          <cell r="F946">
            <v>122324</v>
          </cell>
        </row>
        <row r="947">
          <cell r="D947">
            <v>36930</v>
          </cell>
          <cell r="F947">
            <v>122094</v>
          </cell>
        </row>
        <row r="948">
          <cell r="D948">
            <v>36930</v>
          </cell>
          <cell r="F948">
            <v>122094</v>
          </cell>
        </row>
        <row r="949">
          <cell r="D949">
            <v>36930</v>
          </cell>
          <cell r="F949">
            <v>116558</v>
          </cell>
        </row>
        <row r="950">
          <cell r="D950">
            <v>36930</v>
          </cell>
          <cell r="F950">
            <v>122094</v>
          </cell>
        </row>
        <row r="951">
          <cell r="D951">
            <v>36930</v>
          </cell>
          <cell r="F951">
            <v>94094</v>
          </cell>
        </row>
        <row r="952">
          <cell r="D952">
            <v>36930</v>
          </cell>
          <cell r="F952">
            <v>116558</v>
          </cell>
        </row>
        <row r="953">
          <cell r="D953">
            <v>36930</v>
          </cell>
          <cell r="F953">
            <v>137573</v>
          </cell>
        </row>
        <row r="954">
          <cell r="D954">
            <v>36930</v>
          </cell>
          <cell r="F954">
            <v>127904</v>
          </cell>
        </row>
        <row r="955">
          <cell r="D955">
            <v>36930</v>
          </cell>
          <cell r="F955">
            <v>127904</v>
          </cell>
        </row>
        <row r="956">
          <cell r="D956">
            <v>36930</v>
          </cell>
          <cell r="F956">
            <v>122324</v>
          </cell>
        </row>
        <row r="957">
          <cell r="D957">
            <v>36930</v>
          </cell>
          <cell r="F957">
            <v>122324</v>
          </cell>
        </row>
        <row r="958">
          <cell r="D958">
            <v>36930</v>
          </cell>
          <cell r="F958">
            <v>122094</v>
          </cell>
        </row>
        <row r="959">
          <cell r="D959">
            <v>36930</v>
          </cell>
          <cell r="F959">
            <v>122094</v>
          </cell>
        </row>
        <row r="960">
          <cell r="D960">
            <v>36930</v>
          </cell>
          <cell r="F960">
            <v>127904</v>
          </cell>
        </row>
        <row r="961">
          <cell r="D961">
            <v>36930</v>
          </cell>
          <cell r="F961">
            <v>127904</v>
          </cell>
        </row>
        <row r="962">
          <cell r="D962">
            <v>36930</v>
          </cell>
          <cell r="F962">
            <v>143152</v>
          </cell>
        </row>
        <row r="963">
          <cell r="D963">
            <v>36930</v>
          </cell>
          <cell r="F963">
            <v>122094</v>
          </cell>
        </row>
        <row r="964">
          <cell r="D964">
            <v>36930</v>
          </cell>
          <cell r="F964">
            <v>127904</v>
          </cell>
        </row>
        <row r="965">
          <cell r="D965">
            <v>36930</v>
          </cell>
          <cell r="F965">
            <v>127904</v>
          </cell>
        </row>
        <row r="966">
          <cell r="D966">
            <v>36930</v>
          </cell>
          <cell r="F966">
            <v>127904</v>
          </cell>
        </row>
        <row r="967">
          <cell r="D967">
            <v>36930</v>
          </cell>
          <cell r="F967">
            <v>127904</v>
          </cell>
        </row>
        <row r="968">
          <cell r="D968">
            <v>36930</v>
          </cell>
          <cell r="F968">
            <v>127904</v>
          </cell>
        </row>
        <row r="969">
          <cell r="D969">
            <v>36930</v>
          </cell>
          <cell r="F969">
            <v>127904</v>
          </cell>
        </row>
        <row r="970">
          <cell r="D970">
            <v>36930</v>
          </cell>
          <cell r="F970">
            <v>127904</v>
          </cell>
        </row>
        <row r="971">
          <cell r="D971">
            <v>36930</v>
          </cell>
          <cell r="F971">
            <v>122094</v>
          </cell>
        </row>
        <row r="972">
          <cell r="D972">
            <v>36930</v>
          </cell>
          <cell r="F972">
            <v>122094</v>
          </cell>
        </row>
        <row r="973">
          <cell r="D973">
            <v>36930</v>
          </cell>
          <cell r="F973">
            <v>122094</v>
          </cell>
        </row>
        <row r="974">
          <cell r="D974">
            <v>36930</v>
          </cell>
          <cell r="F974">
            <v>127904</v>
          </cell>
        </row>
        <row r="975">
          <cell r="D975">
            <v>36930</v>
          </cell>
          <cell r="F975">
            <v>122324</v>
          </cell>
        </row>
        <row r="976">
          <cell r="D976">
            <v>36930</v>
          </cell>
          <cell r="F976">
            <v>116558</v>
          </cell>
        </row>
        <row r="977">
          <cell r="D977">
            <v>36930</v>
          </cell>
          <cell r="F977">
            <v>122324</v>
          </cell>
        </row>
        <row r="978">
          <cell r="D978">
            <v>36930</v>
          </cell>
          <cell r="F978">
            <v>122094</v>
          </cell>
        </row>
        <row r="979">
          <cell r="D979">
            <v>36930</v>
          </cell>
          <cell r="F979">
            <v>127904</v>
          </cell>
        </row>
        <row r="980">
          <cell r="D980">
            <v>36930</v>
          </cell>
          <cell r="F980">
            <v>122324</v>
          </cell>
        </row>
        <row r="981">
          <cell r="D981">
            <v>36930</v>
          </cell>
          <cell r="F981">
            <v>122324</v>
          </cell>
        </row>
        <row r="982">
          <cell r="D982">
            <v>36930</v>
          </cell>
          <cell r="F982">
            <v>122324</v>
          </cell>
        </row>
        <row r="983">
          <cell r="D983">
            <v>36930</v>
          </cell>
          <cell r="F983">
            <v>122324</v>
          </cell>
        </row>
        <row r="984">
          <cell r="D984">
            <v>36930</v>
          </cell>
          <cell r="F984">
            <v>127904</v>
          </cell>
        </row>
        <row r="985">
          <cell r="D985">
            <v>36930</v>
          </cell>
          <cell r="F985">
            <v>127904</v>
          </cell>
        </row>
        <row r="986">
          <cell r="D986">
            <v>36930</v>
          </cell>
          <cell r="F986">
            <v>127904</v>
          </cell>
        </row>
        <row r="987">
          <cell r="D987">
            <v>36930</v>
          </cell>
          <cell r="F987">
            <v>143152</v>
          </cell>
        </row>
        <row r="988">
          <cell r="D988">
            <v>36930</v>
          </cell>
          <cell r="F988">
            <v>122094</v>
          </cell>
        </row>
        <row r="989">
          <cell r="D989">
            <v>36930</v>
          </cell>
          <cell r="F989">
            <v>127904</v>
          </cell>
        </row>
        <row r="990">
          <cell r="D990">
            <v>36930</v>
          </cell>
          <cell r="F990">
            <v>127904</v>
          </cell>
        </row>
        <row r="991">
          <cell r="D991">
            <v>36930</v>
          </cell>
          <cell r="F991">
            <v>127904</v>
          </cell>
        </row>
        <row r="992">
          <cell r="D992">
            <v>36930</v>
          </cell>
          <cell r="F992">
            <v>122094</v>
          </cell>
        </row>
        <row r="993">
          <cell r="D993">
            <v>36930</v>
          </cell>
          <cell r="F993">
            <v>122094</v>
          </cell>
        </row>
        <row r="994">
          <cell r="D994">
            <v>36930</v>
          </cell>
          <cell r="F994">
            <v>116558</v>
          </cell>
        </row>
        <row r="995">
          <cell r="D995">
            <v>36930</v>
          </cell>
          <cell r="F995">
            <v>116558</v>
          </cell>
        </row>
        <row r="996">
          <cell r="D996">
            <v>36930</v>
          </cell>
          <cell r="F996">
            <v>116558</v>
          </cell>
        </row>
        <row r="997">
          <cell r="D997">
            <v>36930</v>
          </cell>
          <cell r="F997">
            <v>116558</v>
          </cell>
        </row>
        <row r="998">
          <cell r="D998">
            <v>36930</v>
          </cell>
          <cell r="F998">
            <v>116558</v>
          </cell>
        </row>
        <row r="999">
          <cell r="D999">
            <v>36930</v>
          </cell>
          <cell r="F999">
            <v>116558</v>
          </cell>
        </row>
        <row r="1000">
          <cell r="D1000">
            <v>36930</v>
          </cell>
          <cell r="F1000">
            <v>122324</v>
          </cell>
        </row>
        <row r="1001">
          <cell r="D1001">
            <v>36930</v>
          </cell>
          <cell r="F1001">
            <v>122324</v>
          </cell>
        </row>
        <row r="1002">
          <cell r="D1002">
            <v>36930</v>
          </cell>
          <cell r="F1002">
            <v>122324</v>
          </cell>
        </row>
        <row r="1003">
          <cell r="D1003">
            <v>36930</v>
          </cell>
          <cell r="F1003">
            <v>122094</v>
          </cell>
        </row>
        <row r="1004">
          <cell r="D1004">
            <v>36930</v>
          </cell>
          <cell r="F1004">
            <v>202250</v>
          </cell>
        </row>
        <row r="1005">
          <cell r="D1005">
            <v>36930</v>
          </cell>
          <cell r="F1005">
            <v>202250</v>
          </cell>
        </row>
        <row r="1006">
          <cell r="D1006">
            <v>36930</v>
          </cell>
          <cell r="F1006">
            <v>202250</v>
          </cell>
        </row>
        <row r="1007">
          <cell r="D1007">
            <v>36930</v>
          </cell>
          <cell r="F1007">
            <v>202250</v>
          </cell>
        </row>
        <row r="1008">
          <cell r="D1008">
            <v>36930</v>
          </cell>
          <cell r="F1008">
            <v>153058</v>
          </cell>
        </row>
        <row r="1009">
          <cell r="D1009">
            <v>36930</v>
          </cell>
          <cell r="F1009">
            <v>163804</v>
          </cell>
        </row>
        <row r="1010">
          <cell r="D1010">
            <v>36930</v>
          </cell>
          <cell r="F1010">
            <v>410729</v>
          </cell>
        </row>
        <row r="1011">
          <cell r="D1011">
            <v>36930</v>
          </cell>
          <cell r="F1011">
            <v>153058</v>
          </cell>
        </row>
        <row r="1012">
          <cell r="D1012">
            <v>36930</v>
          </cell>
          <cell r="F1012">
            <v>75965</v>
          </cell>
        </row>
        <row r="1013">
          <cell r="D1013">
            <v>36930</v>
          </cell>
          <cell r="F1013">
            <v>105425</v>
          </cell>
        </row>
        <row r="1014">
          <cell r="D1014">
            <v>36930</v>
          </cell>
          <cell r="F1014">
            <v>73741</v>
          </cell>
        </row>
        <row r="1015">
          <cell r="D1015">
            <v>36930</v>
          </cell>
          <cell r="F1015">
            <v>105425</v>
          </cell>
        </row>
        <row r="1016">
          <cell r="D1016">
            <v>36930</v>
          </cell>
          <cell r="F1016">
            <v>99846</v>
          </cell>
        </row>
        <row r="1017">
          <cell r="D1017">
            <v>36930</v>
          </cell>
          <cell r="F1017">
            <v>99846</v>
          </cell>
        </row>
        <row r="1018">
          <cell r="D1018">
            <v>36930</v>
          </cell>
          <cell r="F1018">
            <v>82969</v>
          </cell>
        </row>
        <row r="1019">
          <cell r="D1019">
            <v>36930</v>
          </cell>
          <cell r="F1019">
            <v>105425</v>
          </cell>
        </row>
        <row r="1020">
          <cell r="D1020">
            <v>36930</v>
          </cell>
          <cell r="F1020">
            <v>99846</v>
          </cell>
        </row>
        <row r="1021">
          <cell r="D1021">
            <v>36930</v>
          </cell>
          <cell r="F1021">
            <v>105425</v>
          </cell>
        </row>
        <row r="1022">
          <cell r="D1022">
            <v>36930</v>
          </cell>
          <cell r="F1022">
            <v>99846</v>
          </cell>
        </row>
        <row r="1023">
          <cell r="D1023">
            <v>36930</v>
          </cell>
          <cell r="F1023">
            <v>105425</v>
          </cell>
        </row>
        <row r="1024">
          <cell r="D1024">
            <v>36930</v>
          </cell>
          <cell r="F1024">
            <v>99846</v>
          </cell>
        </row>
        <row r="1025">
          <cell r="D1025">
            <v>36930</v>
          </cell>
          <cell r="F1025">
            <v>99846</v>
          </cell>
        </row>
        <row r="1026">
          <cell r="D1026">
            <v>36930</v>
          </cell>
          <cell r="F1026">
            <v>105425</v>
          </cell>
        </row>
        <row r="1027">
          <cell r="D1027">
            <v>36930</v>
          </cell>
          <cell r="F1027">
            <v>99846</v>
          </cell>
        </row>
        <row r="1028">
          <cell r="D1028">
            <v>36930</v>
          </cell>
          <cell r="F1028">
            <v>99846</v>
          </cell>
        </row>
        <row r="1029">
          <cell r="D1029">
            <v>36930</v>
          </cell>
          <cell r="F1029">
            <v>105425</v>
          </cell>
        </row>
        <row r="1030">
          <cell r="D1030">
            <v>36930</v>
          </cell>
          <cell r="F1030">
            <v>105425</v>
          </cell>
        </row>
        <row r="1031">
          <cell r="D1031">
            <v>36930</v>
          </cell>
          <cell r="F1031">
            <v>105425</v>
          </cell>
        </row>
        <row r="1032">
          <cell r="D1032">
            <v>36930</v>
          </cell>
          <cell r="F1032">
            <v>105425</v>
          </cell>
        </row>
        <row r="1033">
          <cell r="D1033">
            <v>36930</v>
          </cell>
          <cell r="F1033">
            <v>73741</v>
          </cell>
        </row>
        <row r="1034">
          <cell r="D1034">
            <v>36930</v>
          </cell>
          <cell r="F1034">
            <v>105425</v>
          </cell>
        </row>
        <row r="1035">
          <cell r="D1035">
            <v>36930</v>
          </cell>
          <cell r="F1035">
            <v>105425</v>
          </cell>
        </row>
        <row r="1036">
          <cell r="D1036">
            <v>36930</v>
          </cell>
          <cell r="F1036">
            <v>105425</v>
          </cell>
        </row>
        <row r="1037">
          <cell r="D1037">
            <v>36930</v>
          </cell>
          <cell r="F1037">
            <v>73741</v>
          </cell>
        </row>
        <row r="1038">
          <cell r="D1038">
            <v>36930</v>
          </cell>
          <cell r="F1038">
            <v>102342</v>
          </cell>
        </row>
        <row r="1039">
          <cell r="D1039">
            <v>36930</v>
          </cell>
          <cell r="F1039">
            <v>105425</v>
          </cell>
        </row>
        <row r="1040">
          <cell r="D1040">
            <v>36930</v>
          </cell>
          <cell r="F1040">
            <v>73741</v>
          </cell>
        </row>
        <row r="1041">
          <cell r="D1041">
            <v>36930</v>
          </cell>
          <cell r="F1041">
            <v>105425</v>
          </cell>
        </row>
        <row r="1042">
          <cell r="D1042">
            <v>36930</v>
          </cell>
          <cell r="F1042">
            <v>105425</v>
          </cell>
        </row>
        <row r="1043">
          <cell r="D1043">
            <v>36930</v>
          </cell>
          <cell r="F1043">
            <v>105425</v>
          </cell>
        </row>
        <row r="1044">
          <cell r="D1044">
            <v>36930</v>
          </cell>
          <cell r="F1044">
            <v>105425</v>
          </cell>
        </row>
        <row r="1045">
          <cell r="D1045">
            <v>36930</v>
          </cell>
          <cell r="F1045">
            <v>105425</v>
          </cell>
        </row>
        <row r="1046">
          <cell r="D1046">
            <v>36930</v>
          </cell>
          <cell r="F1046">
            <v>99846</v>
          </cell>
        </row>
        <row r="1047">
          <cell r="D1047">
            <v>36930</v>
          </cell>
          <cell r="F1047">
            <v>105425</v>
          </cell>
        </row>
        <row r="1048">
          <cell r="D1048">
            <v>36930</v>
          </cell>
          <cell r="F1048">
            <v>82969</v>
          </cell>
        </row>
        <row r="1049">
          <cell r="D1049">
            <v>36930</v>
          </cell>
          <cell r="F1049">
            <v>105425</v>
          </cell>
        </row>
        <row r="1050">
          <cell r="D1050">
            <v>36930</v>
          </cell>
          <cell r="F1050">
            <v>99846</v>
          </cell>
        </row>
        <row r="1051">
          <cell r="D1051">
            <v>36930</v>
          </cell>
          <cell r="F1051">
            <v>99846</v>
          </cell>
        </row>
        <row r="1052">
          <cell r="D1052">
            <v>36930</v>
          </cell>
          <cell r="F1052">
            <v>105425</v>
          </cell>
        </row>
        <row r="1053">
          <cell r="D1053">
            <v>36930</v>
          </cell>
          <cell r="F1053">
            <v>73741</v>
          </cell>
        </row>
        <row r="1054">
          <cell r="D1054">
            <v>36930</v>
          </cell>
          <cell r="F1054">
            <v>105425</v>
          </cell>
        </row>
        <row r="1055">
          <cell r="D1055">
            <v>36930</v>
          </cell>
          <cell r="F1055">
            <v>105425</v>
          </cell>
        </row>
        <row r="1056">
          <cell r="D1056">
            <v>36930</v>
          </cell>
          <cell r="F1056">
            <v>99846</v>
          </cell>
        </row>
        <row r="1057">
          <cell r="D1057">
            <v>36930</v>
          </cell>
          <cell r="F1057">
            <v>146540</v>
          </cell>
        </row>
        <row r="1058">
          <cell r="D1058">
            <v>36930</v>
          </cell>
          <cell r="F1058">
            <v>146540</v>
          </cell>
        </row>
        <row r="1059">
          <cell r="D1059">
            <v>36930</v>
          </cell>
          <cell r="F1059">
            <v>142525</v>
          </cell>
        </row>
        <row r="1060">
          <cell r="D1060">
            <v>36930</v>
          </cell>
          <cell r="F1060">
            <v>142525</v>
          </cell>
        </row>
        <row r="1061">
          <cell r="D1061">
            <v>36930</v>
          </cell>
          <cell r="F1061">
            <v>142525</v>
          </cell>
        </row>
        <row r="1062">
          <cell r="D1062">
            <v>36930</v>
          </cell>
          <cell r="F1062">
            <v>146540</v>
          </cell>
        </row>
        <row r="1063">
          <cell r="D1063">
            <v>36930</v>
          </cell>
          <cell r="F1063">
            <v>137581</v>
          </cell>
        </row>
        <row r="1064">
          <cell r="D1064">
            <v>36930</v>
          </cell>
          <cell r="F1064">
            <v>142525</v>
          </cell>
        </row>
        <row r="1065">
          <cell r="D1065">
            <v>36930</v>
          </cell>
          <cell r="F1065">
            <v>146540</v>
          </cell>
        </row>
        <row r="1066">
          <cell r="D1066">
            <v>36930</v>
          </cell>
          <cell r="F1066">
            <v>146540</v>
          </cell>
        </row>
        <row r="1067">
          <cell r="D1067">
            <v>36930</v>
          </cell>
          <cell r="F1067">
            <v>118094</v>
          </cell>
        </row>
        <row r="1068">
          <cell r="D1068">
            <v>36930</v>
          </cell>
          <cell r="F1068">
            <v>118094</v>
          </cell>
        </row>
        <row r="1069">
          <cell r="D1069">
            <v>36930</v>
          </cell>
          <cell r="F1069">
            <v>118094</v>
          </cell>
        </row>
        <row r="1070">
          <cell r="D1070">
            <v>36930</v>
          </cell>
          <cell r="F1070">
            <v>118094</v>
          </cell>
        </row>
        <row r="1071">
          <cell r="D1071">
            <v>36930</v>
          </cell>
          <cell r="F1071">
            <v>118094</v>
          </cell>
        </row>
        <row r="1072">
          <cell r="D1072">
            <v>36930</v>
          </cell>
          <cell r="F1072">
            <v>118094</v>
          </cell>
        </row>
        <row r="1073">
          <cell r="D1073">
            <v>36930</v>
          </cell>
          <cell r="F1073">
            <v>118094</v>
          </cell>
        </row>
        <row r="1074">
          <cell r="D1074">
            <v>36930</v>
          </cell>
          <cell r="F1074">
            <v>118094</v>
          </cell>
        </row>
        <row r="1075">
          <cell r="D1075">
            <v>36930</v>
          </cell>
          <cell r="F1075">
            <v>118094</v>
          </cell>
        </row>
        <row r="1076">
          <cell r="D1076">
            <v>36930</v>
          </cell>
          <cell r="F1076">
            <v>118094</v>
          </cell>
        </row>
        <row r="1077">
          <cell r="D1077">
            <v>36930</v>
          </cell>
          <cell r="F1077">
            <v>118094</v>
          </cell>
        </row>
        <row r="1078">
          <cell r="D1078">
            <v>36930</v>
          </cell>
          <cell r="F1078">
            <v>118094</v>
          </cell>
        </row>
        <row r="1079">
          <cell r="D1079">
            <v>36930</v>
          </cell>
          <cell r="F1079">
            <v>118094</v>
          </cell>
        </row>
        <row r="1080">
          <cell r="D1080">
            <v>36930</v>
          </cell>
          <cell r="F1080">
            <v>114449</v>
          </cell>
        </row>
        <row r="1081">
          <cell r="D1081">
            <v>36930</v>
          </cell>
          <cell r="F1081">
            <v>114449</v>
          </cell>
        </row>
        <row r="1082">
          <cell r="D1082">
            <v>36930</v>
          </cell>
          <cell r="F1082">
            <v>109417</v>
          </cell>
        </row>
        <row r="1083">
          <cell r="D1083">
            <v>36930</v>
          </cell>
          <cell r="F1083">
            <v>109417</v>
          </cell>
        </row>
        <row r="1084">
          <cell r="D1084">
            <v>36930</v>
          </cell>
          <cell r="F1084">
            <v>109417</v>
          </cell>
        </row>
        <row r="1085">
          <cell r="D1085">
            <v>36930</v>
          </cell>
          <cell r="F1085">
            <v>114449</v>
          </cell>
        </row>
        <row r="1086">
          <cell r="D1086">
            <v>36930</v>
          </cell>
          <cell r="F1086">
            <v>114449</v>
          </cell>
        </row>
        <row r="1087">
          <cell r="D1087">
            <v>36930</v>
          </cell>
          <cell r="F1087">
            <v>114449</v>
          </cell>
        </row>
        <row r="1088">
          <cell r="D1088">
            <v>36930</v>
          </cell>
          <cell r="F1088">
            <v>109417</v>
          </cell>
        </row>
        <row r="1089">
          <cell r="D1089">
            <v>36930</v>
          </cell>
          <cell r="F1089">
            <v>109417</v>
          </cell>
        </row>
        <row r="1090">
          <cell r="D1090">
            <v>36930</v>
          </cell>
          <cell r="F1090">
            <v>114449</v>
          </cell>
        </row>
        <row r="1091">
          <cell r="D1091">
            <v>36930</v>
          </cell>
          <cell r="F1091">
            <v>114449</v>
          </cell>
        </row>
        <row r="1092">
          <cell r="D1092">
            <v>36930</v>
          </cell>
          <cell r="F1092">
            <v>114449</v>
          </cell>
        </row>
        <row r="1093">
          <cell r="D1093">
            <v>36930</v>
          </cell>
          <cell r="F1093">
            <v>99948</v>
          </cell>
        </row>
        <row r="1094">
          <cell r="D1094">
            <v>36930</v>
          </cell>
          <cell r="F1094">
            <v>94918</v>
          </cell>
        </row>
        <row r="1095">
          <cell r="D1095">
            <v>36930</v>
          </cell>
          <cell r="F1095">
            <v>99948</v>
          </cell>
        </row>
        <row r="1096">
          <cell r="D1096">
            <v>36930</v>
          </cell>
          <cell r="F1096">
            <v>94918</v>
          </cell>
        </row>
        <row r="1097">
          <cell r="D1097">
            <v>36930</v>
          </cell>
          <cell r="F1097">
            <v>94918</v>
          </cell>
        </row>
        <row r="1098">
          <cell r="D1098">
            <v>36930</v>
          </cell>
          <cell r="F1098">
            <v>99948</v>
          </cell>
        </row>
        <row r="1099">
          <cell r="D1099">
            <v>36930</v>
          </cell>
          <cell r="F1099">
            <v>99948</v>
          </cell>
        </row>
        <row r="1100">
          <cell r="D1100">
            <v>36930</v>
          </cell>
          <cell r="F1100">
            <v>99948</v>
          </cell>
        </row>
        <row r="1101">
          <cell r="D1101">
            <v>36930</v>
          </cell>
          <cell r="F1101">
            <v>99948</v>
          </cell>
        </row>
        <row r="1102">
          <cell r="D1102">
            <v>36930</v>
          </cell>
          <cell r="F1102">
            <v>99948</v>
          </cell>
        </row>
        <row r="1103">
          <cell r="D1103">
            <v>36930</v>
          </cell>
          <cell r="F1103">
            <v>180398</v>
          </cell>
        </row>
        <row r="1104">
          <cell r="D1104">
            <v>36930</v>
          </cell>
          <cell r="F1104">
            <v>99948</v>
          </cell>
        </row>
        <row r="1105">
          <cell r="D1105">
            <v>36930</v>
          </cell>
          <cell r="F1105">
            <v>180398</v>
          </cell>
        </row>
        <row r="1106">
          <cell r="D1106">
            <v>36930</v>
          </cell>
          <cell r="F1106">
            <v>180398</v>
          </cell>
        </row>
        <row r="1107">
          <cell r="D1107">
            <v>36930</v>
          </cell>
          <cell r="F1107">
            <v>99948</v>
          </cell>
        </row>
        <row r="1108">
          <cell r="D1108">
            <v>36930</v>
          </cell>
          <cell r="F1108">
            <v>94918</v>
          </cell>
        </row>
        <row r="1109">
          <cell r="D1109">
            <v>36930</v>
          </cell>
          <cell r="F1109">
            <v>180398</v>
          </cell>
        </row>
        <row r="1110">
          <cell r="D1110">
            <v>36930</v>
          </cell>
          <cell r="F1110">
            <v>180398</v>
          </cell>
        </row>
        <row r="1111">
          <cell r="D1111">
            <v>36930</v>
          </cell>
          <cell r="F1111">
            <v>180398</v>
          </cell>
        </row>
        <row r="1112">
          <cell r="D1112">
            <v>36930</v>
          </cell>
          <cell r="F1112">
            <v>180398</v>
          </cell>
        </row>
        <row r="1113">
          <cell r="D1113">
            <v>36930</v>
          </cell>
          <cell r="F1113">
            <v>143198</v>
          </cell>
        </row>
        <row r="1114">
          <cell r="D1114">
            <v>36930</v>
          </cell>
          <cell r="F1114">
            <v>126448</v>
          </cell>
        </row>
        <row r="1115">
          <cell r="D1115">
            <v>36930</v>
          </cell>
          <cell r="F1115">
            <v>143198</v>
          </cell>
        </row>
        <row r="1116">
          <cell r="D1116">
            <v>36930</v>
          </cell>
          <cell r="F1116">
            <v>121075</v>
          </cell>
        </row>
        <row r="1117">
          <cell r="D1117">
            <v>36930</v>
          </cell>
          <cell r="F1117">
            <v>143198</v>
          </cell>
        </row>
        <row r="1118">
          <cell r="D1118">
            <v>36930</v>
          </cell>
          <cell r="F1118">
            <v>143198</v>
          </cell>
        </row>
        <row r="1119">
          <cell r="D1119">
            <v>36930</v>
          </cell>
          <cell r="F1119">
            <v>126448</v>
          </cell>
        </row>
        <row r="1120">
          <cell r="D1120">
            <v>36930</v>
          </cell>
          <cell r="F1120">
            <v>126448</v>
          </cell>
        </row>
        <row r="1121">
          <cell r="D1121">
            <v>36930</v>
          </cell>
          <cell r="F1121">
            <v>143198</v>
          </cell>
        </row>
        <row r="1122">
          <cell r="D1122">
            <v>36930</v>
          </cell>
          <cell r="F1122">
            <v>143198</v>
          </cell>
        </row>
        <row r="1123">
          <cell r="D1123">
            <v>36930</v>
          </cell>
          <cell r="F1123">
            <v>121075</v>
          </cell>
        </row>
        <row r="1124">
          <cell r="D1124">
            <v>36930</v>
          </cell>
          <cell r="F1124">
            <v>143198</v>
          </cell>
        </row>
        <row r="1125">
          <cell r="D1125">
            <v>36930</v>
          </cell>
          <cell r="F1125">
            <v>94918</v>
          </cell>
        </row>
        <row r="1126">
          <cell r="D1126">
            <v>36930</v>
          </cell>
          <cell r="F1126">
            <v>99948</v>
          </cell>
        </row>
        <row r="1127">
          <cell r="D1127">
            <v>36930</v>
          </cell>
          <cell r="F1127">
            <v>99948</v>
          </cell>
        </row>
        <row r="1128">
          <cell r="D1128">
            <v>36930</v>
          </cell>
          <cell r="F1128">
            <v>99948</v>
          </cell>
        </row>
        <row r="1129">
          <cell r="D1129">
            <v>36930</v>
          </cell>
          <cell r="F1129">
            <v>99948</v>
          </cell>
        </row>
        <row r="1130">
          <cell r="D1130">
            <v>36930</v>
          </cell>
          <cell r="F1130">
            <v>99948</v>
          </cell>
        </row>
        <row r="1131">
          <cell r="D1131">
            <v>36930</v>
          </cell>
          <cell r="F1131">
            <v>99948</v>
          </cell>
        </row>
        <row r="1132">
          <cell r="D1132">
            <v>36930</v>
          </cell>
          <cell r="F1132">
            <v>99948</v>
          </cell>
        </row>
        <row r="1133">
          <cell r="D1133">
            <v>36930</v>
          </cell>
          <cell r="F1133">
            <v>94918</v>
          </cell>
        </row>
        <row r="1134">
          <cell r="D1134">
            <v>36930</v>
          </cell>
          <cell r="F1134">
            <v>94918</v>
          </cell>
        </row>
        <row r="1135">
          <cell r="D1135">
            <v>36930</v>
          </cell>
          <cell r="F1135">
            <v>94918</v>
          </cell>
        </row>
        <row r="1136">
          <cell r="D1136">
            <v>36930</v>
          </cell>
          <cell r="F1136">
            <v>214750</v>
          </cell>
        </row>
        <row r="1137">
          <cell r="D1137">
            <v>36930</v>
          </cell>
          <cell r="F1137">
            <v>214750</v>
          </cell>
        </row>
        <row r="1138">
          <cell r="D1138">
            <v>36930</v>
          </cell>
          <cell r="F1138">
            <v>206875</v>
          </cell>
        </row>
        <row r="1139">
          <cell r="D1139">
            <v>36930</v>
          </cell>
          <cell r="F1139">
            <v>214750</v>
          </cell>
        </row>
        <row r="1140">
          <cell r="D1140">
            <v>36930</v>
          </cell>
          <cell r="F1140">
            <v>214750</v>
          </cell>
        </row>
        <row r="1141">
          <cell r="D1141">
            <v>36930</v>
          </cell>
          <cell r="F1141">
            <v>206875</v>
          </cell>
        </row>
        <row r="1142">
          <cell r="D1142">
            <v>36930</v>
          </cell>
          <cell r="F1142">
            <v>214750</v>
          </cell>
        </row>
        <row r="1143">
          <cell r="D1143">
            <v>36930</v>
          </cell>
          <cell r="F1143">
            <v>206875</v>
          </cell>
        </row>
        <row r="1144">
          <cell r="D1144">
            <v>36930</v>
          </cell>
          <cell r="F1144">
            <v>206049</v>
          </cell>
        </row>
        <row r="1145">
          <cell r="D1145">
            <v>36930</v>
          </cell>
          <cell r="F1145">
            <v>206049</v>
          </cell>
        </row>
        <row r="1146">
          <cell r="D1146">
            <v>36930</v>
          </cell>
          <cell r="F1146">
            <v>206049</v>
          </cell>
        </row>
        <row r="1147">
          <cell r="D1147">
            <v>36930</v>
          </cell>
          <cell r="F1147">
            <v>206875</v>
          </cell>
        </row>
        <row r="1148">
          <cell r="D1148">
            <v>36930</v>
          </cell>
          <cell r="F1148">
            <v>206875</v>
          </cell>
        </row>
        <row r="1149">
          <cell r="D1149">
            <v>36930</v>
          </cell>
          <cell r="F1149">
            <v>206875</v>
          </cell>
        </row>
        <row r="1150">
          <cell r="D1150">
            <v>36930</v>
          </cell>
          <cell r="F1150">
            <v>206875</v>
          </cell>
        </row>
        <row r="1151">
          <cell r="D1151">
            <v>36931</v>
          </cell>
          <cell r="F1151">
            <v>0</v>
          </cell>
        </row>
        <row r="1152">
          <cell r="D1152">
            <v>36931</v>
          </cell>
          <cell r="F1152">
            <v>0</v>
          </cell>
        </row>
        <row r="1153">
          <cell r="D1153">
            <v>36931</v>
          </cell>
          <cell r="F1153">
            <v>323257</v>
          </cell>
        </row>
        <row r="1154">
          <cell r="D1154">
            <v>36931</v>
          </cell>
          <cell r="F1154">
            <v>0</v>
          </cell>
        </row>
        <row r="1155">
          <cell r="D1155">
            <v>36931</v>
          </cell>
          <cell r="F1155">
            <v>1239306</v>
          </cell>
        </row>
        <row r="1156">
          <cell r="D1156">
            <v>36931</v>
          </cell>
          <cell r="F1156">
            <v>470980</v>
          </cell>
        </row>
        <row r="1157">
          <cell r="D1157">
            <v>36931</v>
          </cell>
          <cell r="F1157">
            <v>0</v>
          </cell>
        </row>
        <row r="1158">
          <cell r="D1158">
            <v>36931</v>
          </cell>
          <cell r="F1158">
            <v>0</v>
          </cell>
        </row>
        <row r="1159">
          <cell r="D1159">
            <v>36931</v>
          </cell>
          <cell r="F1159">
            <v>0</v>
          </cell>
        </row>
        <row r="1160">
          <cell r="D1160">
            <v>36931</v>
          </cell>
          <cell r="F1160">
            <v>852457</v>
          </cell>
        </row>
        <row r="1161">
          <cell r="D1161">
            <v>36931</v>
          </cell>
          <cell r="F1161">
            <v>1203046</v>
          </cell>
        </row>
        <row r="1162">
          <cell r="D1162">
            <v>36931</v>
          </cell>
          <cell r="F1162">
            <v>514282</v>
          </cell>
        </row>
        <row r="1163">
          <cell r="D1163">
            <v>36931</v>
          </cell>
          <cell r="F1163">
            <v>0</v>
          </cell>
        </row>
        <row r="1164">
          <cell r="D1164">
            <v>36931</v>
          </cell>
          <cell r="F1164">
            <v>264179</v>
          </cell>
        </row>
        <row r="1165">
          <cell r="D1165">
            <v>36931</v>
          </cell>
          <cell r="F1165">
            <v>0</v>
          </cell>
        </row>
        <row r="1166">
          <cell r="D1166">
            <v>36931</v>
          </cell>
          <cell r="F1166">
            <v>0</v>
          </cell>
        </row>
        <row r="1167">
          <cell r="D1167">
            <v>36931</v>
          </cell>
          <cell r="F1167">
            <v>123956</v>
          </cell>
        </row>
        <row r="1168">
          <cell r="D1168">
            <v>36931</v>
          </cell>
          <cell r="F1168">
            <v>0</v>
          </cell>
        </row>
        <row r="1169">
          <cell r="D1169">
            <v>36931</v>
          </cell>
          <cell r="F1169">
            <v>404775</v>
          </cell>
        </row>
        <row r="1170">
          <cell r="D1170">
            <v>36931</v>
          </cell>
          <cell r="F1170">
            <v>0</v>
          </cell>
        </row>
        <row r="1171">
          <cell r="D1171">
            <v>36931</v>
          </cell>
          <cell r="F1171">
            <v>1003655</v>
          </cell>
        </row>
        <row r="1172">
          <cell r="D1172">
            <v>36931</v>
          </cell>
          <cell r="F1172">
            <v>677002</v>
          </cell>
        </row>
        <row r="1173">
          <cell r="D1173">
            <v>36931</v>
          </cell>
          <cell r="F1173">
            <v>398029</v>
          </cell>
        </row>
        <row r="1174">
          <cell r="D1174">
            <v>36934</v>
          </cell>
          <cell r="F1174">
            <v>0</v>
          </cell>
        </row>
        <row r="1175">
          <cell r="D1175">
            <v>36934</v>
          </cell>
          <cell r="F1175">
            <v>78064</v>
          </cell>
        </row>
        <row r="1176">
          <cell r="D1176">
            <v>36934</v>
          </cell>
          <cell r="F1176">
            <v>0</v>
          </cell>
        </row>
        <row r="1177">
          <cell r="D1177">
            <v>36934</v>
          </cell>
          <cell r="F1177">
            <v>118593</v>
          </cell>
        </row>
        <row r="1178">
          <cell r="D1178">
            <v>36934</v>
          </cell>
          <cell r="F1178">
            <v>118593</v>
          </cell>
        </row>
        <row r="1179">
          <cell r="D1179">
            <v>36934</v>
          </cell>
          <cell r="F1179">
            <v>118593</v>
          </cell>
        </row>
        <row r="1180">
          <cell r="D1180">
            <v>36934</v>
          </cell>
          <cell r="F1180">
            <v>118593</v>
          </cell>
        </row>
        <row r="1181">
          <cell r="D1181">
            <v>36934</v>
          </cell>
          <cell r="F1181">
            <v>118593</v>
          </cell>
        </row>
        <row r="1182">
          <cell r="D1182">
            <v>36934</v>
          </cell>
          <cell r="F1182">
            <v>118593</v>
          </cell>
        </row>
        <row r="1183">
          <cell r="D1183">
            <v>36934</v>
          </cell>
          <cell r="F1183">
            <v>118593</v>
          </cell>
        </row>
        <row r="1184">
          <cell r="D1184">
            <v>36934</v>
          </cell>
          <cell r="F1184">
            <v>118593</v>
          </cell>
        </row>
        <row r="1185">
          <cell r="D1185">
            <v>36934</v>
          </cell>
          <cell r="F1185">
            <v>118593</v>
          </cell>
        </row>
        <row r="1186">
          <cell r="D1186">
            <v>36934</v>
          </cell>
          <cell r="F1186">
            <v>118593</v>
          </cell>
        </row>
        <row r="1187">
          <cell r="D1187">
            <v>36934</v>
          </cell>
          <cell r="F1187">
            <v>428823</v>
          </cell>
        </row>
        <row r="1188">
          <cell r="D1188">
            <v>36934</v>
          </cell>
          <cell r="F1188">
            <v>428823</v>
          </cell>
        </row>
        <row r="1189">
          <cell r="D1189">
            <v>36934</v>
          </cell>
          <cell r="F1189">
            <v>0</v>
          </cell>
        </row>
        <row r="1190">
          <cell r="D1190">
            <v>36934</v>
          </cell>
          <cell r="F1190">
            <v>0</v>
          </cell>
        </row>
        <row r="1191">
          <cell r="D1191">
            <v>36934</v>
          </cell>
          <cell r="F1191">
            <v>0</v>
          </cell>
        </row>
        <row r="1192">
          <cell r="D1192">
            <v>36934</v>
          </cell>
          <cell r="F1192">
            <v>136699</v>
          </cell>
        </row>
        <row r="1193">
          <cell r="D1193">
            <v>36934</v>
          </cell>
          <cell r="F1193">
            <v>258951</v>
          </cell>
        </row>
        <row r="1194">
          <cell r="D1194">
            <v>36934</v>
          </cell>
          <cell r="F1194">
            <v>296631</v>
          </cell>
        </row>
        <row r="1195">
          <cell r="D1195">
            <v>36934</v>
          </cell>
          <cell r="F1195">
            <v>665771</v>
          </cell>
        </row>
        <row r="1196">
          <cell r="D1196">
            <v>36934</v>
          </cell>
          <cell r="F1196">
            <v>161368</v>
          </cell>
        </row>
        <row r="1197">
          <cell r="D1197">
            <v>36934</v>
          </cell>
          <cell r="F1197">
            <v>117210</v>
          </cell>
        </row>
        <row r="1198">
          <cell r="D1198">
            <v>36934</v>
          </cell>
          <cell r="F1198">
            <v>110135</v>
          </cell>
        </row>
        <row r="1199">
          <cell r="D1199">
            <v>36934</v>
          </cell>
          <cell r="F1199">
            <v>110135</v>
          </cell>
        </row>
        <row r="1200">
          <cell r="D1200">
            <v>36934</v>
          </cell>
          <cell r="F1200">
            <v>118172</v>
          </cell>
        </row>
        <row r="1201">
          <cell r="D1201">
            <v>36934</v>
          </cell>
          <cell r="F1201">
            <v>81907</v>
          </cell>
        </row>
        <row r="1202">
          <cell r="D1202">
            <v>36934</v>
          </cell>
          <cell r="F1202">
            <v>158140</v>
          </cell>
        </row>
        <row r="1203">
          <cell r="D1203">
            <v>36934</v>
          </cell>
          <cell r="F1203">
            <v>0</v>
          </cell>
        </row>
        <row r="1204">
          <cell r="D1204">
            <v>36934</v>
          </cell>
          <cell r="F1204">
            <v>665771</v>
          </cell>
        </row>
        <row r="1205">
          <cell r="D1205">
            <v>36934</v>
          </cell>
          <cell r="F1205">
            <v>42013</v>
          </cell>
        </row>
        <row r="1206">
          <cell r="D1206">
            <v>36934</v>
          </cell>
          <cell r="F1206">
            <v>506117</v>
          </cell>
        </row>
        <row r="1207">
          <cell r="D1207">
            <v>36935</v>
          </cell>
          <cell r="F1207">
            <v>252477</v>
          </cell>
        </row>
        <row r="1208">
          <cell r="D1208">
            <v>36936</v>
          </cell>
          <cell r="F1208">
            <v>48202</v>
          </cell>
        </row>
        <row r="1209">
          <cell r="D1209">
            <v>36936</v>
          </cell>
          <cell r="F1209">
            <v>54557</v>
          </cell>
        </row>
        <row r="1210">
          <cell r="D1210">
            <v>36936</v>
          </cell>
          <cell r="F1210">
            <v>150736</v>
          </cell>
        </row>
        <row r="1211">
          <cell r="D1211">
            <v>36936</v>
          </cell>
          <cell r="F1211">
            <v>48202</v>
          </cell>
        </row>
        <row r="1212">
          <cell r="D1212">
            <v>36936</v>
          </cell>
          <cell r="F1212">
            <v>31001</v>
          </cell>
        </row>
        <row r="1213">
          <cell r="D1213">
            <v>36936</v>
          </cell>
          <cell r="F1213">
            <v>26349</v>
          </cell>
        </row>
        <row r="1214">
          <cell r="D1214">
            <v>36936</v>
          </cell>
          <cell r="F1214">
            <v>25608</v>
          </cell>
        </row>
        <row r="1215">
          <cell r="D1215">
            <v>36936</v>
          </cell>
          <cell r="F1215">
            <v>25608</v>
          </cell>
        </row>
        <row r="1216">
          <cell r="D1216">
            <v>36936</v>
          </cell>
          <cell r="F1216">
            <v>25608</v>
          </cell>
        </row>
        <row r="1217">
          <cell r="D1217">
            <v>36936</v>
          </cell>
          <cell r="F1217">
            <v>118764</v>
          </cell>
        </row>
        <row r="1218">
          <cell r="D1218">
            <v>36936</v>
          </cell>
          <cell r="F1218">
            <v>107116</v>
          </cell>
        </row>
        <row r="1219">
          <cell r="D1219">
            <v>36936</v>
          </cell>
          <cell r="F1219">
            <v>107116</v>
          </cell>
        </row>
        <row r="1220">
          <cell r="D1220">
            <v>36936</v>
          </cell>
          <cell r="F1220">
            <v>125021</v>
          </cell>
        </row>
        <row r="1221">
          <cell r="D1221">
            <v>36936</v>
          </cell>
          <cell r="F1221">
            <v>125021</v>
          </cell>
        </row>
        <row r="1222">
          <cell r="D1222">
            <v>36936</v>
          </cell>
          <cell r="F1222">
            <v>56001</v>
          </cell>
        </row>
        <row r="1223">
          <cell r="D1223">
            <v>36936</v>
          </cell>
          <cell r="F1223">
            <v>56001</v>
          </cell>
        </row>
        <row r="1224">
          <cell r="D1224">
            <v>36936</v>
          </cell>
          <cell r="F1224">
            <v>56001</v>
          </cell>
        </row>
        <row r="1225">
          <cell r="D1225">
            <v>36936</v>
          </cell>
          <cell r="F1225">
            <v>56001</v>
          </cell>
        </row>
        <row r="1226">
          <cell r="D1226">
            <v>36936</v>
          </cell>
          <cell r="F1226">
            <v>56001</v>
          </cell>
        </row>
        <row r="1227">
          <cell r="D1227">
            <v>36936</v>
          </cell>
          <cell r="F1227">
            <v>56001</v>
          </cell>
        </row>
        <row r="1228">
          <cell r="D1228">
            <v>36936</v>
          </cell>
          <cell r="F1228">
            <v>56001</v>
          </cell>
        </row>
        <row r="1229">
          <cell r="D1229">
            <v>36936</v>
          </cell>
          <cell r="F1229">
            <v>42268</v>
          </cell>
        </row>
        <row r="1230">
          <cell r="D1230">
            <v>36936</v>
          </cell>
          <cell r="F1230">
            <v>56001</v>
          </cell>
        </row>
        <row r="1231">
          <cell r="D1231">
            <v>36936</v>
          </cell>
          <cell r="F1231">
            <v>56001</v>
          </cell>
        </row>
        <row r="1232">
          <cell r="D1232">
            <v>36936</v>
          </cell>
          <cell r="F1232">
            <v>56001</v>
          </cell>
        </row>
        <row r="1233">
          <cell r="D1233">
            <v>36936</v>
          </cell>
          <cell r="F1233">
            <v>56001</v>
          </cell>
        </row>
        <row r="1234">
          <cell r="D1234">
            <v>36936</v>
          </cell>
          <cell r="F1234">
            <v>56001</v>
          </cell>
        </row>
        <row r="1235">
          <cell r="D1235">
            <v>36936</v>
          </cell>
          <cell r="F1235">
            <v>56001</v>
          </cell>
        </row>
        <row r="1236">
          <cell r="D1236">
            <v>36936</v>
          </cell>
          <cell r="F1236">
            <v>56001</v>
          </cell>
        </row>
        <row r="1237">
          <cell r="D1237">
            <v>36936</v>
          </cell>
          <cell r="F1237">
            <v>57604</v>
          </cell>
        </row>
        <row r="1238">
          <cell r="D1238">
            <v>36936</v>
          </cell>
          <cell r="F1238">
            <v>57604</v>
          </cell>
        </row>
        <row r="1239">
          <cell r="D1239">
            <v>36936</v>
          </cell>
          <cell r="F1239">
            <v>57604</v>
          </cell>
        </row>
        <row r="1240">
          <cell r="D1240">
            <v>36936</v>
          </cell>
          <cell r="F1240">
            <v>56382</v>
          </cell>
        </row>
        <row r="1241">
          <cell r="D1241">
            <v>36936</v>
          </cell>
          <cell r="F1241">
            <v>57604</v>
          </cell>
        </row>
        <row r="1242">
          <cell r="D1242">
            <v>36936</v>
          </cell>
          <cell r="F1242">
            <v>102352</v>
          </cell>
        </row>
        <row r="1243">
          <cell r="D1243">
            <v>36936</v>
          </cell>
          <cell r="F1243">
            <v>93635</v>
          </cell>
        </row>
        <row r="1244">
          <cell r="D1244">
            <v>36936</v>
          </cell>
          <cell r="F1244">
            <v>134830</v>
          </cell>
        </row>
        <row r="1245">
          <cell r="D1245">
            <v>36936</v>
          </cell>
          <cell r="F1245">
            <v>93635</v>
          </cell>
        </row>
        <row r="1246">
          <cell r="D1246">
            <v>36936</v>
          </cell>
          <cell r="F1246">
            <v>78064</v>
          </cell>
        </row>
        <row r="1247">
          <cell r="D1247">
            <v>36936</v>
          </cell>
          <cell r="F1247">
            <v>57504</v>
          </cell>
        </row>
        <row r="1248">
          <cell r="D1248">
            <v>36936</v>
          </cell>
          <cell r="F1248">
            <v>89000</v>
          </cell>
        </row>
        <row r="1249">
          <cell r="D1249">
            <v>36936</v>
          </cell>
          <cell r="F1249">
            <v>98162</v>
          </cell>
        </row>
        <row r="1250">
          <cell r="D1250">
            <v>36936</v>
          </cell>
          <cell r="F1250">
            <v>150736</v>
          </cell>
        </row>
        <row r="1251">
          <cell r="D1251">
            <v>36936</v>
          </cell>
          <cell r="F1251">
            <v>150736</v>
          </cell>
        </row>
        <row r="1252">
          <cell r="D1252">
            <v>36936</v>
          </cell>
          <cell r="F1252">
            <v>150736</v>
          </cell>
        </row>
        <row r="1253">
          <cell r="D1253">
            <v>36936</v>
          </cell>
          <cell r="F1253">
            <v>117922</v>
          </cell>
        </row>
        <row r="1254">
          <cell r="D1254">
            <v>36936</v>
          </cell>
          <cell r="F1254">
            <v>23422</v>
          </cell>
        </row>
        <row r="1255">
          <cell r="D1255">
            <v>36936</v>
          </cell>
          <cell r="F1255">
            <v>65904</v>
          </cell>
        </row>
        <row r="1256">
          <cell r="D1256">
            <v>36936</v>
          </cell>
          <cell r="F1256">
            <v>23422</v>
          </cell>
        </row>
        <row r="1257">
          <cell r="D1257">
            <v>36936</v>
          </cell>
          <cell r="F1257">
            <v>65904</v>
          </cell>
        </row>
        <row r="1258">
          <cell r="D1258">
            <v>36936</v>
          </cell>
          <cell r="F1258">
            <v>23422</v>
          </cell>
        </row>
        <row r="1259">
          <cell r="D1259">
            <v>36936</v>
          </cell>
          <cell r="F1259">
            <v>119608</v>
          </cell>
        </row>
        <row r="1260">
          <cell r="D1260">
            <v>36936</v>
          </cell>
          <cell r="F1260">
            <v>31001</v>
          </cell>
        </row>
        <row r="1261">
          <cell r="D1261">
            <v>36936</v>
          </cell>
          <cell r="F1261">
            <v>28755</v>
          </cell>
        </row>
        <row r="1262">
          <cell r="D1262">
            <v>36936</v>
          </cell>
          <cell r="F1262">
            <v>210997</v>
          </cell>
        </row>
        <row r="1263">
          <cell r="D1263">
            <v>36936</v>
          </cell>
          <cell r="F1263">
            <v>210997</v>
          </cell>
        </row>
        <row r="1264">
          <cell r="D1264">
            <v>36936</v>
          </cell>
          <cell r="F1264">
            <v>65904</v>
          </cell>
        </row>
        <row r="1265">
          <cell r="D1265">
            <v>36936</v>
          </cell>
          <cell r="F1265">
            <v>119706</v>
          </cell>
        </row>
        <row r="1266">
          <cell r="D1266">
            <v>36936</v>
          </cell>
          <cell r="F1266">
            <v>52252</v>
          </cell>
        </row>
        <row r="1267">
          <cell r="D1267">
            <v>36936</v>
          </cell>
          <cell r="F1267">
            <v>23422</v>
          </cell>
        </row>
        <row r="1268">
          <cell r="D1268">
            <v>36936</v>
          </cell>
          <cell r="F1268">
            <v>99605</v>
          </cell>
        </row>
        <row r="1269">
          <cell r="D1269">
            <v>36936</v>
          </cell>
          <cell r="F1269">
            <v>31001</v>
          </cell>
        </row>
        <row r="1270">
          <cell r="D1270">
            <v>36936</v>
          </cell>
          <cell r="F1270">
            <v>61855</v>
          </cell>
        </row>
        <row r="1271">
          <cell r="D1271">
            <v>36936</v>
          </cell>
          <cell r="F1271">
            <v>24585</v>
          </cell>
        </row>
        <row r="1272">
          <cell r="D1272">
            <v>36936</v>
          </cell>
          <cell r="F1272">
            <v>26349</v>
          </cell>
        </row>
        <row r="1273">
          <cell r="D1273">
            <v>36936</v>
          </cell>
          <cell r="F1273">
            <v>23422</v>
          </cell>
        </row>
        <row r="1274">
          <cell r="D1274">
            <v>36936</v>
          </cell>
          <cell r="F1274">
            <v>53374</v>
          </cell>
        </row>
        <row r="1275">
          <cell r="D1275">
            <v>36936</v>
          </cell>
          <cell r="F1275">
            <v>150736</v>
          </cell>
        </row>
        <row r="1276">
          <cell r="D1276">
            <v>36936</v>
          </cell>
          <cell r="F1276">
            <v>215979</v>
          </cell>
        </row>
        <row r="1277">
          <cell r="D1277">
            <v>36936</v>
          </cell>
          <cell r="F1277">
            <v>57444</v>
          </cell>
        </row>
        <row r="1278">
          <cell r="D1278">
            <v>36936</v>
          </cell>
          <cell r="F1278">
            <v>57444</v>
          </cell>
        </row>
        <row r="1279">
          <cell r="D1279">
            <v>36936</v>
          </cell>
          <cell r="F1279">
            <v>57444</v>
          </cell>
        </row>
        <row r="1280">
          <cell r="D1280">
            <v>36936</v>
          </cell>
          <cell r="F1280">
            <v>57444</v>
          </cell>
        </row>
        <row r="1281">
          <cell r="D1281">
            <v>36936</v>
          </cell>
          <cell r="F1281">
            <v>57444</v>
          </cell>
        </row>
        <row r="1282">
          <cell r="D1282">
            <v>36936</v>
          </cell>
          <cell r="F1282">
            <v>57444</v>
          </cell>
        </row>
        <row r="1283">
          <cell r="D1283">
            <v>36936</v>
          </cell>
          <cell r="F1283">
            <v>57444</v>
          </cell>
        </row>
        <row r="1284">
          <cell r="D1284">
            <v>36936</v>
          </cell>
          <cell r="F1284">
            <v>215979</v>
          </cell>
        </row>
        <row r="1285">
          <cell r="D1285">
            <v>36936</v>
          </cell>
          <cell r="F1285">
            <v>215979</v>
          </cell>
        </row>
        <row r="1286">
          <cell r="D1286">
            <v>36936</v>
          </cell>
          <cell r="F1286">
            <v>215979</v>
          </cell>
        </row>
        <row r="1287">
          <cell r="D1287">
            <v>36936</v>
          </cell>
          <cell r="F1287">
            <v>215979</v>
          </cell>
        </row>
        <row r="1288">
          <cell r="D1288">
            <v>36936</v>
          </cell>
          <cell r="F1288">
            <v>325470</v>
          </cell>
        </row>
        <row r="1289">
          <cell r="D1289">
            <v>36936</v>
          </cell>
          <cell r="F1289">
            <v>157062</v>
          </cell>
        </row>
        <row r="1290">
          <cell r="D1290">
            <v>36936</v>
          </cell>
          <cell r="F1290">
            <v>140873</v>
          </cell>
        </row>
        <row r="1291">
          <cell r="D1291">
            <v>36936</v>
          </cell>
          <cell r="F1291">
            <v>309825</v>
          </cell>
        </row>
        <row r="1292">
          <cell r="D1292">
            <v>36936</v>
          </cell>
          <cell r="F1292">
            <v>140873</v>
          </cell>
        </row>
        <row r="1293">
          <cell r="D1293">
            <v>36936</v>
          </cell>
          <cell r="F1293">
            <v>73553</v>
          </cell>
        </row>
        <row r="1294">
          <cell r="D1294">
            <v>36936</v>
          </cell>
          <cell r="F1294">
            <v>92841</v>
          </cell>
        </row>
        <row r="1295">
          <cell r="D1295">
            <v>36936</v>
          </cell>
          <cell r="F1295">
            <v>75119</v>
          </cell>
        </row>
        <row r="1296">
          <cell r="D1296">
            <v>36936</v>
          </cell>
          <cell r="F1296">
            <v>71171</v>
          </cell>
        </row>
        <row r="1297">
          <cell r="D1297">
            <v>36936</v>
          </cell>
          <cell r="F1297">
            <v>69168</v>
          </cell>
        </row>
        <row r="1298">
          <cell r="D1298">
            <v>36936</v>
          </cell>
          <cell r="F1298">
            <v>70702</v>
          </cell>
        </row>
        <row r="1299">
          <cell r="D1299">
            <v>36936</v>
          </cell>
          <cell r="F1299">
            <v>88890</v>
          </cell>
        </row>
        <row r="1300">
          <cell r="D1300">
            <v>36936</v>
          </cell>
          <cell r="F1300">
            <v>92841</v>
          </cell>
        </row>
        <row r="1301">
          <cell r="D1301">
            <v>36936</v>
          </cell>
          <cell r="F1301">
            <v>49176</v>
          </cell>
        </row>
        <row r="1302">
          <cell r="D1302">
            <v>36936</v>
          </cell>
          <cell r="F1302">
            <v>91287</v>
          </cell>
        </row>
        <row r="1303">
          <cell r="D1303">
            <v>36936</v>
          </cell>
          <cell r="F1303">
            <v>150736</v>
          </cell>
        </row>
        <row r="1304">
          <cell r="D1304">
            <v>36936</v>
          </cell>
          <cell r="F1304">
            <v>57564</v>
          </cell>
        </row>
        <row r="1305">
          <cell r="D1305">
            <v>36936</v>
          </cell>
          <cell r="F1305">
            <v>68330</v>
          </cell>
        </row>
        <row r="1306">
          <cell r="D1306">
            <v>36936</v>
          </cell>
          <cell r="F1306">
            <v>78735</v>
          </cell>
        </row>
        <row r="1307">
          <cell r="D1307">
            <v>36936</v>
          </cell>
          <cell r="F1307">
            <v>78735</v>
          </cell>
        </row>
        <row r="1308">
          <cell r="D1308">
            <v>36936</v>
          </cell>
          <cell r="F1308">
            <v>113198</v>
          </cell>
        </row>
        <row r="1309">
          <cell r="D1309">
            <v>36936</v>
          </cell>
          <cell r="F1309">
            <v>78735</v>
          </cell>
        </row>
        <row r="1310">
          <cell r="D1310">
            <v>36936</v>
          </cell>
          <cell r="F1310">
            <v>78735</v>
          </cell>
        </row>
        <row r="1311">
          <cell r="D1311">
            <v>36936</v>
          </cell>
          <cell r="F1311">
            <v>25608</v>
          </cell>
        </row>
        <row r="1312">
          <cell r="D1312">
            <v>36936</v>
          </cell>
          <cell r="F1312">
            <v>78735</v>
          </cell>
        </row>
        <row r="1313">
          <cell r="D1313">
            <v>36936</v>
          </cell>
          <cell r="F1313">
            <v>31001</v>
          </cell>
        </row>
        <row r="1314">
          <cell r="D1314">
            <v>36936</v>
          </cell>
          <cell r="F1314">
            <v>60151</v>
          </cell>
        </row>
        <row r="1315">
          <cell r="D1315">
            <v>36936</v>
          </cell>
          <cell r="F1315">
            <v>15724</v>
          </cell>
        </row>
        <row r="1316">
          <cell r="D1316">
            <v>36936</v>
          </cell>
          <cell r="F1316">
            <v>26349</v>
          </cell>
        </row>
        <row r="1317">
          <cell r="D1317">
            <v>36936</v>
          </cell>
          <cell r="F1317">
            <v>42268</v>
          </cell>
        </row>
        <row r="1318">
          <cell r="D1318">
            <v>36936</v>
          </cell>
          <cell r="F1318">
            <v>69152</v>
          </cell>
        </row>
        <row r="1319">
          <cell r="D1319">
            <v>36936</v>
          </cell>
          <cell r="F1319">
            <v>25608</v>
          </cell>
        </row>
        <row r="1320">
          <cell r="D1320">
            <v>36936</v>
          </cell>
          <cell r="F1320">
            <v>43912</v>
          </cell>
        </row>
        <row r="1321">
          <cell r="D1321">
            <v>36936</v>
          </cell>
          <cell r="F1321">
            <v>53274</v>
          </cell>
        </row>
        <row r="1322">
          <cell r="D1322">
            <v>36936</v>
          </cell>
          <cell r="F1322">
            <v>60151</v>
          </cell>
        </row>
        <row r="1323">
          <cell r="D1323">
            <v>36936</v>
          </cell>
          <cell r="F1323">
            <v>88399</v>
          </cell>
        </row>
        <row r="1324">
          <cell r="D1324">
            <v>36936</v>
          </cell>
          <cell r="F1324">
            <v>104818</v>
          </cell>
        </row>
        <row r="1325">
          <cell r="D1325">
            <v>36936</v>
          </cell>
          <cell r="F1325">
            <v>103575</v>
          </cell>
        </row>
        <row r="1326">
          <cell r="D1326">
            <v>36936</v>
          </cell>
          <cell r="F1326">
            <v>78735</v>
          </cell>
        </row>
        <row r="1327">
          <cell r="D1327">
            <v>36936</v>
          </cell>
          <cell r="F1327">
            <v>78735</v>
          </cell>
        </row>
        <row r="1328">
          <cell r="D1328">
            <v>36936</v>
          </cell>
          <cell r="F1328">
            <v>112531</v>
          </cell>
        </row>
        <row r="1329">
          <cell r="D1329">
            <v>36936</v>
          </cell>
          <cell r="F1329">
            <v>112531</v>
          </cell>
        </row>
        <row r="1330">
          <cell r="D1330">
            <v>36936</v>
          </cell>
          <cell r="F1330">
            <v>150736</v>
          </cell>
        </row>
        <row r="1331">
          <cell r="D1331">
            <v>36936</v>
          </cell>
          <cell r="F1331">
            <v>61855</v>
          </cell>
        </row>
        <row r="1332">
          <cell r="D1332">
            <v>36936</v>
          </cell>
          <cell r="F1332">
            <v>150736</v>
          </cell>
        </row>
        <row r="1333">
          <cell r="D1333">
            <v>36936</v>
          </cell>
          <cell r="F1333">
            <v>68330</v>
          </cell>
        </row>
        <row r="1334">
          <cell r="D1334">
            <v>36936</v>
          </cell>
          <cell r="F1334">
            <v>61855</v>
          </cell>
        </row>
        <row r="1335">
          <cell r="D1335">
            <v>36936</v>
          </cell>
          <cell r="F1335">
            <v>68330</v>
          </cell>
        </row>
        <row r="1336">
          <cell r="D1336">
            <v>36936</v>
          </cell>
          <cell r="F1336">
            <v>49144</v>
          </cell>
        </row>
        <row r="1337">
          <cell r="D1337">
            <v>36936</v>
          </cell>
          <cell r="F1337">
            <v>163106</v>
          </cell>
        </row>
        <row r="1338">
          <cell r="D1338">
            <v>36936</v>
          </cell>
          <cell r="F1338">
            <v>25608</v>
          </cell>
        </row>
        <row r="1339">
          <cell r="D1339">
            <v>36936</v>
          </cell>
          <cell r="F1339">
            <v>57444</v>
          </cell>
        </row>
        <row r="1340">
          <cell r="D1340">
            <v>36936</v>
          </cell>
          <cell r="F1340">
            <v>31001</v>
          </cell>
        </row>
        <row r="1341">
          <cell r="D1341">
            <v>36936</v>
          </cell>
          <cell r="F1341">
            <v>49144</v>
          </cell>
        </row>
        <row r="1342">
          <cell r="D1342">
            <v>36936</v>
          </cell>
          <cell r="F1342">
            <v>150736</v>
          </cell>
        </row>
        <row r="1343">
          <cell r="D1343">
            <v>36936</v>
          </cell>
          <cell r="F1343">
            <v>49144</v>
          </cell>
        </row>
        <row r="1344">
          <cell r="D1344">
            <v>36936</v>
          </cell>
          <cell r="F1344">
            <v>150736</v>
          </cell>
        </row>
        <row r="1345">
          <cell r="D1345">
            <v>36936</v>
          </cell>
          <cell r="F1345">
            <v>49144</v>
          </cell>
        </row>
        <row r="1346">
          <cell r="D1346">
            <v>36936</v>
          </cell>
          <cell r="F1346">
            <v>49144</v>
          </cell>
        </row>
        <row r="1347">
          <cell r="D1347">
            <v>36936</v>
          </cell>
          <cell r="F1347">
            <v>124820</v>
          </cell>
        </row>
        <row r="1348">
          <cell r="D1348">
            <v>36936</v>
          </cell>
          <cell r="F1348">
            <v>42268</v>
          </cell>
        </row>
        <row r="1349">
          <cell r="D1349">
            <v>36936</v>
          </cell>
          <cell r="F1349">
            <v>124820</v>
          </cell>
        </row>
        <row r="1350">
          <cell r="D1350">
            <v>36936</v>
          </cell>
          <cell r="F1350">
            <v>124820</v>
          </cell>
        </row>
        <row r="1351">
          <cell r="D1351">
            <v>36936</v>
          </cell>
          <cell r="F1351">
            <v>54557</v>
          </cell>
        </row>
        <row r="1352">
          <cell r="D1352">
            <v>36936</v>
          </cell>
          <cell r="F1352">
            <v>124820</v>
          </cell>
        </row>
        <row r="1353">
          <cell r="D1353">
            <v>36936</v>
          </cell>
          <cell r="F1353">
            <v>25608</v>
          </cell>
        </row>
        <row r="1354">
          <cell r="D1354">
            <v>36936</v>
          </cell>
          <cell r="F1354">
            <v>54557</v>
          </cell>
        </row>
        <row r="1355">
          <cell r="D1355">
            <v>36936</v>
          </cell>
          <cell r="F1355">
            <v>99605</v>
          </cell>
        </row>
        <row r="1356">
          <cell r="D1356">
            <v>36936</v>
          </cell>
          <cell r="F1356">
            <v>99605</v>
          </cell>
        </row>
        <row r="1357">
          <cell r="D1357">
            <v>36936</v>
          </cell>
          <cell r="F1357">
            <v>54136</v>
          </cell>
        </row>
        <row r="1358">
          <cell r="D1358">
            <v>36936</v>
          </cell>
          <cell r="F1358">
            <v>54557</v>
          </cell>
        </row>
        <row r="1359">
          <cell r="D1359">
            <v>36936</v>
          </cell>
          <cell r="F1359">
            <v>50548</v>
          </cell>
        </row>
        <row r="1360">
          <cell r="D1360">
            <v>36936</v>
          </cell>
          <cell r="F1360">
            <v>31001</v>
          </cell>
        </row>
        <row r="1361">
          <cell r="D1361">
            <v>36936</v>
          </cell>
          <cell r="F1361">
            <v>22761</v>
          </cell>
        </row>
        <row r="1362">
          <cell r="D1362">
            <v>36936</v>
          </cell>
          <cell r="F1362">
            <v>18575</v>
          </cell>
        </row>
        <row r="1363">
          <cell r="D1363">
            <v>36936</v>
          </cell>
          <cell r="F1363">
            <v>18809</v>
          </cell>
        </row>
        <row r="1364">
          <cell r="D1364">
            <v>36936</v>
          </cell>
          <cell r="F1364">
            <v>54557</v>
          </cell>
        </row>
        <row r="1365">
          <cell r="D1365">
            <v>36936</v>
          </cell>
          <cell r="F1365">
            <v>54557</v>
          </cell>
        </row>
        <row r="1366">
          <cell r="D1366">
            <v>36936</v>
          </cell>
          <cell r="F1366">
            <v>54557</v>
          </cell>
        </row>
        <row r="1367">
          <cell r="D1367">
            <v>36936</v>
          </cell>
          <cell r="F1367">
            <v>54136</v>
          </cell>
        </row>
        <row r="1368">
          <cell r="D1368">
            <v>36936</v>
          </cell>
          <cell r="F1368">
            <v>31001</v>
          </cell>
        </row>
        <row r="1369">
          <cell r="D1369">
            <v>36936</v>
          </cell>
          <cell r="F1369">
            <v>31001</v>
          </cell>
        </row>
        <row r="1370">
          <cell r="D1370">
            <v>36936</v>
          </cell>
          <cell r="F1370">
            <v>31001</v>
          </cell>
        </row>
        <row r="1371">
          <cell r="D1371">
            <v>36936</v>
          </cell>
          <cell r="F1371">
            <v>31001</v>
          </cell>
        </row>
        <row r="1372">
          <cell r="D1372">
            <v>36936</v>
          </cell>
          <cell r="F1372">
            <v>150736</v>
          </cell>
        </row>
        <row r="1373">
          <cell r="D1373">
            <v>36936</v>
          </cell>
          <cell r="F1373">
            <v>54517</v>
          </cell>
        </row>
        <row r="1374">
          <cell r="D1374">
            <v>36936</v>
          </cell>
          <cell r="F1374">
            <v>65884</v>
          </cell>
        </row>
        <row r="1375">
          <cell r="D1375">
            <v>36936</v>
          </cell>
          <cell r="F1375">
            <v>84154</v>
          </cell>
        </row>
        <row r="1376">
          <cell r="D1376">
            <v>36936</v>
          </cell>
          <cell r="F1376">
            <v>84154</v>
          </cell>
        </row>
        <row r="1377">
          <cell r="D1377">
            <v>36936</v>
          </cell>
          <cell r="F1377">
            <v>190446</v>
          </cell>
        </row>
        <row r="1378">
          <cell r="D1378">
            <v>36936</v>
          </cell>
          <cell r="F1378">
            <v>37141</v>
          </cell>
        </row>
        <row r="1379">
          <cell r="D1379">
            <v>36936</v>
          </cell>
          <cell r="F1379">
            <v>48330</v>
          </cell>
        </row>
        <row r="1380">
          <cell r="D1380">
            <v>36936</v>
          </cell>
          <cell r="F1380">
            <v>98880</v>
          </cell>
        </row>
        <row r="1381">
          <cell r="D1381">
            <v>36936</v>
          </cell>
          <cell r="F1381">
            <v>70702</v>
          </cell>
        </row>
        <row r="1382">
          <cell r="D1382">
            <v>36936</v>
          </cell>
          <cell r="F1382">
            <v>0</v>
          </cell>
        </row>
        <row r="1383">
          <cell r="D1383">
            <v>36936</v>
          </cell>
          <cell r="F1383">
            <v>98880</v>
          </cell>
        </row>
        <row r="1384">
          <cell r="D1384">
            <v>36936</v>
          </cell>
          <cell r="F1384">
            <v>94654</v>
          </cell>
        </row>
        <row r="1385">
          <cell r="D1385">
            <v>36936</v>
          </cell>
          <cell r="F1385">
            <v>94654</v>
          </cell>
        </row>
        <row r="1386">
          <cell r="D1386">
            <v>36936</v>
          </cell>
          <cell r="F1386">
            <v>94654</v>
          </cell>
        </row>
        <row r="1387">
          <cell r="D1387">
            <v>36936</v>
          </cell>
          <cell r="F1387">
            <v>98880</v>
          </cell>
        </row>
        <row r="1388">
          <cell r="D1388">
            <v>36936</v>
          </cell>
          <cell r="F1388">
            <v>121169</v>
          </cell>
        </row>
        <row r="1389">
          <cell r="D1389">
            <v>36936</v>
          </cell>
          <cell r="F1389">
            <v>121169</v>
          </cell>
        </row>
        <row r="1390">
          <cell r="D1390">
            <v>36936</v>
          </cell>
          <cell r="F1390">
            <v>124297</v>
          </cell>
        </row>
        <row r="1391">
          <cell r="D1391">
            <v>36936</v>
          </cell>
          <cell r="F1391">
            <v>124297</v>
          </cell>
        </row>
        <row r="1392">
          <cell r="D1392">
            <v>36936</v>
          </cell>
          <cell r="F1392">
            <v>124297</v>
          </cell>
        </row>
        <row r="1393">
          <cell r="D1393">
            <v>36936</v>
          </cell>
          <cell r="F1393">
            <v>124297</v>
          </cell>
        </row>
        <row r="1394">
          <cell r="D1394">
            <v>36936</v>
          </cell>
          <cell r="F1394">
            <v>124297</v>
          </cell>
        </row>
        <row r="1395">
          <cell r="D1395">
            <v>36936</v>
          </cell>
          <cell r="F1395">
            <v>124297</v>
          </cell>
        </row>
        <row r="1396">
          <cell r="D1396">
            <v>36936</v>
          </cell>
          <cell r="F1396">
            <v>124297</v>
          </cell>
        </row>
        <row r="1397">
          <cell r="D1397">
            <v>36936</v>
          </cell>
          <cell r="F1397">
            <v>124297</v>
          </cell>
        </row>
        <row r="1398">
          <cell r="D1398">
            <v>36936</v>
          </cell>
          <cell r="F1398">
            <v>124297</v>
          </cell>
        </row>
        <row r="1399">
          <cell r="D1399">
            <v>36936</v>
          </cell>
          <cell r="F1399">
            <v>124297</v>
          </cell>
        </row>
        <row r="1400">
          <cell r="D1400">
            <v>36936</v>
          </cell>
          <cell r="F1400">
            <v>124297</v>
          </cell>
        </row>
        <row r="1401">
          <cell r="D1401">
            <v>36936</v>
          </cell>
          <cell r="F1401">
            <v>61855</v>
          </cell>
        </row>
        <row r="1402">
          <cell r="D1402">
            <v>36936</v>
          </cell>
          <cell r="F1402">
            <v>68330</v>
          </cell>
        </row>
        <row r="1403">
          <cell r="D1403">
            <v>36936</v>
          </cell>
          <cell r="F1403">
            <v>68330</v>
          </cell>
        </row>
        <row r="1404">
          <cell r="D1404">
            <v>36936</v>
          </cell>
          <cell r="F1404">
            <v>67789</v>
          </cell>
        </row>
        <row r="1405">
          <cell r="D1405">
            <v>36936</v>
          </cell>
          <cell r="F1405">
            <v>121169</v>
          </cell>
        </row>
        <row r="1406">
          <cell r="D1406">
            <v>36936</v>
          </cell>
          <cell r="F1406">
            <v>121169</v>
          </cell>
        </row>
        <row r="1407">
          <cell r="D1407">
            <v>36936</v>
          </cell>
          <cell r="F1407">
            <v>0</v>
          </cell>
        </row>
        <row r="1408">
          <cell r="D1408">
            <v>36936</v>
          </cell>
          <cell r="F1408">
            <v>121169</v>
          </cell>
        </row>
        <row r="1409">
          <cell r="D1409">
            <v>36936</v>
          </cell>
          <cell r="F1409">
            <v>121169</v>
          </cell>
        </row>
        <row r="1410">
          <cell r="D1410">
            <v>36936</v>
          </cell>
          <cell r="F1410">
            <v>121169</v>
          </cell>
        </row>
        <row r="1411">
          <cell r="D1411">
            <v>36936</v>
          </cell>
          <cell r="F1411">
            <v>115838</v>
          </cell>
        </row>
        <row r="1412">
          <cell r="D1412">
            <v>36936</v>
          </cell>
          <cell r="F1412">
            <v>115838</v>
          </cell>
        </row>
        <row r="1413">
          <cell r="D1413">
            <v>36936</v>
          </cell>
          <cell r="F1413">
            <v>121169</v>
          </cell>
        </row>
        <row r="1414">
          <cell r="D1414">
            <v>36936</v>
          </cell>
          <cell r="F1414">
            <v>121169</v>
          </cell>
        </row>
        <row r="1415">
          <cell r="D1415">
            <v>36936</v>
          </cell>
          <cell r="F1415">
            <v>150736</v>
          </cell>
        </row>
        <row r="1416">
          <cell r="D1416">
            <v>36936</v>
          </cell>
          <cell r="F1416">
            <v>150736</v>
          </cell>
        </row>
        <row r="1417">
          <cell r="D1417">
            <v>36936</v>
          </cell>
          <cell r="F1417">
            <v>121658</v>
          </cell>
        </row>
        <row r="1418">
          <cell r="D1418">
            <v>36936</v>
          </cell>
          <cell r="F1418">
            <v>55319</v>
          </cell>
        </row>
        <row r="1419">
          <cell r="D1419">
            <v>36936</v>
          </cell>
          <cell r="F1419">
            <v>68330</v>
          </cell>
        </row>
        <row r="1420">
          <cell r="D1420">
            <v>36936</v>
          </cell>
          <cell r="F1420">
            <v>124297</v>
          </cell>
        </row>
        <row r="1421">
          <cell r="D1421">
            <v>36936</v>
          </cell>
          <cell r="F1421">
            <v>124297</v>
          </cell>
        </row>
        <row r="1422">
          <cell r="D1422">
            <v>36936</v>
          </cell>
          <cell r="F1422">
            <v>124297</v>
          </cell>
        </row>
        <row r="1423">
          <cell r="D1423">
            <v>36936</v>
          </cell>
          <cell r="F1423">
            <v>124297</v>
          </cell>
        </row>
        <row r="1424">
          <cell r="D1424">
            <v>36936</v>
          </cell>
          <cell r="F1424">
            <v>124297</v>
          </cell>
        </row>
        <row r="1425">
          <cell r="D1425">
            <v>36936</v>
          </cell>
          <cell r="F1425">
            <v>124297</v>
          </cell>
        </row>
        <row r="1426">
          <cell r="D1426">
            <v>36936</v>
          </cell>
          <cell r="F1426">
            <v>124297</v>
          </cell>
        </row>
        <row r="1427">
          <cell r="D1427">
            <v>36936</v>
          </cell>
          <cell r="F1427">
            <v>124297</v>
          </cell>
        </row>
        <row r="1428">
          <cell r="D1428">
            <v>36936</v>
          </cell>
          <cell r="F1428">
            <v>115838</v>
          </cell>
        </row>
        <row r="1429">
          <cell r="D1429">
            <v>36936</v>
          </cell>
          <cell r="F1429">
            <v>71299</v>
          </cell>
        </row>
        <row r="1430">
          <cell r="D1430">
            <v>36936</v>
          </cell>
          <cell r="F1430">
            <v>124297</v>
          </cell>
        </row>
        <row r="1431">
          <cell r="D1431">
            <v>36936</v>
          </cell>
          <cell r="F1431">
            <v>124297</v>
          </cell>
        </row>
        <row r="1432">
          <cell r="D1432">
            <v>36936</v>
          </cell>
          <cell r="F1432">
            <v>124297</v>
          </cell>
        </row>
        <row r="1433">
          <cell r="D1433">
            <v>36936</v>
          </cell>
          <cell r="F1433">
            <v>121169</v>
          </cell>
        </row>
        <row r="1434">
          <cell r="D1434">
            <v>36936</v>
          </cell>
          <cell r="F1434">
            <v>150736</v>
          </cell>
        </row>
        <row r="1435">
          <cell r="D1435">
            <v>36936</v>
          </cell>
          <cell r="F1435">
            <v>71299</v>
          </cell>
        </row>
        <row r="1436">
          <cell r="D1436">
            <v>36936</v>
          </cell>
          <cell r="F1436">
            <v>71299</v>
          </cell>
        </row>
        <row r="1437">
          <cell r="D1437">
            <v>36936</v>
          </cell>
          <cell r="F1437">
            <v>71299</v>
          </cell>
        </row>
        <row r="1438">
          <cell r="D1438">
            <v>36936</v>
          </cell>
          <cell r="F1438">
            <v>71299</v>
          </cell>
        </row>
        <row r="1439">
          <cell r="D1439">
            <v>36936</v>
          </cell>
          <cell r="F1439">
            <v>71299</v>
          </cell>
        </row>
        <row r="1440">
          <cell r="D1440">
            <v>36936</v>
          </cell>
          <cell r="F1440">
            <v>71299</v>
          </cell>
        </row>
        <row r="1441">
          <cell r="D1441">
            <v>36936</v>
          </cell>
          <cell r="F1441">
            <v>71299</v>
          </cell>
        </row>
        <row r="1442">
          <cell r="D1442">
            <v>36936</v>
          </cell>
          <cell r="F1442">
            <v>71299</v>
          </cell>
        </row>
        <row r="1443">
          <cell r="D1443">
            <v>36936</v>
          </cell>
          <cell r="F1443">
            <v>71299</v>
          </cell>
        </row>
        <row r="1444">
          <cell r="D1444">
            <v>36936</v>
          </cell>
          <cell r="F1444">
            <v>71299</v>
          </cell>
        </row>
        <row r="1445">
          <cell r="D1445">
            <v>36936</v>
          </cell>
          <cell r="F1445">
            <v>71299</v>
          </cell>
        </row>
        <row r="1446">
          <cell r="D1446">
            <v>36936</v>
          </cell>
          <cell r="F1446">
            <v>71299</v>
          </cell>
        </row>
        <row r="1447">
          <cell r="D1447">
            <v>36936</v>
          </cell>
          <cell r="F1447">
            <v>71299</v>
          </cell>
        </row>
        <row r="1448">
          <cell r="D1448">
            <v>36936</v>
          </cell>
          <cell r="F1448">
            <v>71299</v>
          </cell>
        </row>
        <row r="1449">
          <cell r="D1449">
            <v>36936</v>
          </cell>
          <cell r="F1449">
            <v>71299</v>
          </cell>
        </row>
        <row r="1450">
          <cell r="D1450">
            <v>36936</v>
          </cell>
          <cell r="F1450">
            <v>71299</v>
          </cell>
        </row>
        <row r="1451">
          <cell r="D1451">
            <v>36936</v>
          </cell>
          <cell r="F1451">
            <v>71299</v>
          </cell>
        </row>
        <row r="1452">
          <cell r="D1452">
            <v>36936</v>
          </cell>
          <cell r="F1452">
            <v>71299</v>
          </cell>
        </row>
        <row r="1453">
          <cell r="D1453">
            <v>36936</v>
          </cell>
          <cell r="F1453">
            <v>71299</v>
          </cell>
        </row>
        <row r="1454">
          <cell r="D1454">
            <v>36936</v>
          </cell>
          <cell r="F1454">
            <v>57444</v>
          </cell>
        </row>
        <row r="1455">
          <cell r="D1455">
            <v>36936</v>
          </cell>
          <cell r="F1455">
            <v>69152</v>
          </cell>
        </row>
        <row r="1456">
          <cell r="D1456">
            <v>36936</v>
          </cell>
          <cell r="F1456">
            <v>25608</v>
          </cell>
        </row>
        <row r="1457">
          <cell r="D1457">
            <v>36936</v>
          </cell>
          <cell r="F1457">
            <v>65323</v>
          </cell>
        </row>
        <row r="1458">
          <cell r="D1458">
            <v>36936</v>
          </cell>
          <cell r="F1458">
            <v>63499</v>
          </cell>
        </row>
        <row r="1459">
          <cell r="D1459">
            <v>36936</v>
          </cell>
          <cell r="F1459">
            <v>57444</v>
          </cell>
        </row>
        <row r="1460">
          <cell r="D1460">
            <v>36936</v>
          </cell>
          <cell r="F1460">
            <v>57444</v>
          </cell>
        </row>
        <row r="1461">
          <cell r="D1461">
            <v>36936</v>
          </cell>
          <cell r="F1461">
            <v>0</v>
          </cell>
        </row>
        <row r="1462">
          <cell r="D1462">
            <v>36936</v>
          </cell>
          <cell r="F1462">
            <v>57444</v>
          </cell>
        </row>
        <row r="1463">
          <cell r="D1463">
            <v>36936</v>
          </cell>
          <cell r="F1463">
            <v>57444</v>
          </cell>
        </row>
        <row r="1464">
          <cell r="D1464">
            <v>36936</v>
          </cell>
          <cell r="F1464">
            <v>57444</v>
          </cell>
        </row>
        <row r="1465">
          <cell r="D1465">
            <v>36936</v>
          </cell>
          <cell r="F1465">
            <v>57444</v>
          </cell>
        </row>
        <row r="1466">
          <cell r="D1466">
            <v>36936</v>
          </cell>
          <cell r="F1466">
            <v>77793</v>
          </cell>
        </row>
        <row r="1467">
          <cell r="D1467">
            <v>36936</v>
          </cell>
          <cell r="F1467">
            <v>73463</v>
          </cell>
        </row>
        <row r="1468">
          <cell r="D1468">
            <v>36936</v>
          </cell>
          <cell r="F1468">
            <v>157054</v>
          </cell>
        </row>
        <row r="1469">
          <cell r="D1469">
            <v>36936</v>
          </cell>
          <cell r="F1469">
            <v>54557</v>
          </cell>
        </row>
        <row r="1470">
          <cell r="D1470">
            <v>36936</v>
          </cell>
          <cell r="F1470">
            <v>60993</v>
          </cell>
        </row>
        <row r="1471">
          <cell r="D1471">
            <v>36936</v>
          </cell>
          <cell r="F1471">
            <v>57444</v>
          </cell>
        </row>
        <row r="1472">
          <cell r="D1472">
            <v>36936</v>
          </cell>
          <cell r="F1472">
            <v>57444</v>
          </cell>
        </row>
        <row r="1473">
          <cell r="D1473">
            <v>36936</v>
          </cell>
          <cell r="F1473">
            <v>54136</v>
          </cell>
        </row>
        <row r="1474">
          <cell r="D1474">
            <v>36936</v>
          </cell>
          <cell r="F1474">
            <v>25608</v>
          </cell>
        </row>
        <row r="1475">
          <cell r="D1475">
            <v>36936</v>
          </cell>
          <cell r="F1475">
            <v>69152</v>
          </cell>
        </row>
        <row r="1476">
          <cell r="D1476">
            <v>36936</v>
          </cell>
          <cell r="F1476">
            <v>42268</v>
          </cell>
        </row>
        <row r="1477">
          <cell r="D1477">
            <v>36937</v>
          </cell>
          <cell r="F1477">
            <v>412341</v>
          </cell>
        </row>
        <row r="1478">
          <cell r="D1478">
            <v>36937</v>
          </cell>
          <cell r="F1478">
            <v>0</v>
          </cell>
        </row>
        <row r="1479">
          <cell r="D1479">
            <v>36937</v>
          </cell>
          <cell r="F1479">
            <v>184042</v>
          </cell>
        </row>
        <row r="1480">
          <cell r="D1480">
            <v>36937</v>
          </cell>
          <cell r="F1480">
            <v>500818</v>
          </cell>
        </row>
        <row r="1481">
          <cell r="D1481">
            <v>36937</v>
          </cell>
          <cell r="F1481">
            <v>192443</v>
          </cell>
        </row>
        <row r="1482">
          <cell r="D1482">
            <v>36937</v>
          </cell>
          <cell r="F1482">
            <v>212002</v>
          </cell>
        </row>
        <row r="1483">
          <cell r="D1483">
            <v>36937</v>
          </cell>
          <cell r="F1483">
            <v>505586</v>
          </cell>
        </row>
        <row r="1484">
          <cell r="D1484">
            <v>36937</v>
          </cell>
          <cell r="F1484">
            <v>398749</v>
          </cell>
        </row>
        <row r="1485">
          <cell r="D1485">
            <v>36937</v>
          </cell>
          <cell r="F1485">
            <v>454509</v>
          </cell>
        </row>
        <row r="1486">
          <cell r="D1486">
            <v>36937</v>
          </cell>
          <cell r="F1486">
            <v>0</v>
          </cell>
        </row>
        <row r="1487">
          <cell r="D1487">
            <v>36937</v>
          </cell>
          <cell r="F1487">
            <v>0</v>
          </cell>
        </row>
        <row r="1488">
          <cell r="D1488">
            <v>36937</v>
          </cell>
          <cell r="F1488">
            <v>128096</v>
          </cell>
        </row>
        <row r="1489">
          <cell r="D1489">
            <v>36937</v>
          </cell>
          <cell r="F1489">
            <v>0</v>
          </cell>
        </row>
        <row r="1490">
          <cell r="D1490">
            <v>36937</v>
          </cell>
          <cell r="F1490">
            <v>570632</v>
          </cell>
        </row>
        <row r="1491">
          <cell r="D1491">
            <v>36937</v>
          </cell>
          <cell r="F1491">
            <v>0</v>
          </cell>
        </row>
        <row r="1492">
          <cell r="D1492">
            <v>36938</v>
          </cell>
          <cell r="F1492">
            <v>261078</v>
          </cell>
        </row>
        <row r="1493">
          <cell r="D1493">
            <v>36938</v>
          </cell>
          <cell r="F1493">
            <v>223678</v>
          </cell>
        </row>
        <row r="1494">
          <cell r="D1494">
            <v>36941</v>
          </cell>
          <cell r="F1494">
            <v>279241</v>
          </cell>
        </row>
        <row r="1495">
          <cell r="D1495">
            <v>36941</v>
          </cell>
          <cell r="F1495">
            <v>528382</v>
          </cell>
        </row>
        <row r="1496">
          <cell r="D1496">
            <v>36942</v>
          </cell>
          <cell r="F1496">
            <v>252537</v>
          </cell>
        </row>
        <row r="1497">
          <cell r="D1497">
            <v>36943</v>
          </cell>
          <cell r="F1497">
            <v>211206</v>
          </cell>
        </row>
        <row r="1498">
          <cell r="D1498">
            <v>36943</v>
          </cell>
          <cell r="F1498">
            <v>130323</v>
          </cell>
        </row>
        <row r="1499">
          <cell r="D1499">
            <v>36943</v>
          </cell>
          <cell r="F1499">
            <v>46606</v>
          </cell>
        </row>
        <row r="1500">
          <cell r="D1500">
            <v>36943</v>
          </cell>
          <cell r="F1500">
            <v>46606</v>
          </cell>
        </row>
        <row r="1501">
          <cell r="D1501">
            <v>36943</v>
          </cell>
          <cell r="F1501">
            <v>93635</v>
          </cell>
        </row>
        <row r="1502">
          <cell r="D1502">
            <v>36943</v>
          </cell>
          <cell r="F1502">
            <v>369422</v>
          </cell>
        </row>
        <row r="1503">
          <cell r="D1503">
            <v>36943</v>
          </cell>
          <cell r="F1503">
            <v>0</v>
          </cell>
        </row>
        <row r="1504">
          <cell r="D1504">
            <v>36943</v>
          </cell>
          <cell r="F1504">
            <v>8621</v>
          </cell>
        </row>
        <row r="1505">
          <cell r="D1505">
            <v>36943</v>
          </cell>
          <cell r="F1505">
            <v>8621</v>
          </cell>
        </row>
        <row r="1506">
          <cell r="D1506">
            <v>36943</v>
          </cell>
          <cell r="F1506">
            <v>8621</v>
          </cell>
        </row>
        <row r="1507">
          <cell r="D1507">
            <v>36943</v>
          </cell>
          <cell r="F1507">
            <v>50942</v>
          </cell>
        </row>
        <row r="1508">
          <cell r="D1508">
            <v>36943</v>
          </cell>
          <cell r="F1508">
            <v>8621</v>
          </cell>
        </row>
        <row r="1509">
          <cell r="D1509">
            <v>36943</v>
          </cell>
          <cell r="F1509">
            <v>183397</v>
          </cell>
        </row>
        <row r="1510">
          <cell r="D1510">
            <v>36943</v>
          </cell>
          <cell r="F1510">
            <v>8621</v>
          </cell>
        </row>
        <row r="1511">
          <cell r="D1511">
            <v>36943</v>
          </cell>
          <cell r="F1511">
            <v>309825</v>
          </cell>
        </row>
        <row r="1512">
          <cell r="D1512">
            <v>36943</v>
          </cell>
          <cell r="F1512">
            <v>140873</v>
          </cell>
        </row>
        <row r="1513">
          <cell r="D1513">
            <v>36943</v>
          </cell>
          <cell r="F1513">
            <v>0</v>
          </cell>
        </row>
        <row r="1514">
          <cell r="D1514">
            <v>36943</v>
          </cell>
          <cell r="F1514">
            <v>0</v>
          </cell>
        </row>
        <row r="1515">
          <cell r="D1515">
            <v>36943</v>
          </cell>
          <cell r="F1515">
            <v>31163</v>
          </cell>
        </row>
        <row r="1516">
          <cell r="D1516">
            <v>36943</v>
          </cell>
          <cell r="F1516">
            <v>228205</v>
          </cell>
        </row>
        <row r="1517">
          <cell r="D1517">
            <v>36943</v>
          </cell>
          <cell r="F1517">
            <v>195604</v>
          </cell>
        </row>
        <row r="1518">
          <cell r="D1518">
            <v>36943</v>
          </cell>
          <cell r="F1518">
            <v>228205</v>
          </cell>
        </row>
        <row r="1519">
          <cell r="D1519">
            <v>36943</v>
          </cell>
          <cell r="F1519">
            <v>36159</v>
          </cell>
        </row>
        <row r="1520">
          <cell r="D1520">
            <v>36943</v>
          </cell>
          <cell r="F1520">
            <v>31572</v>
          </cell>
        </row>
        <row r="1521">
          <cell r="D1521">
            <v>36943</v>
          </cell>
          <cell r="F1521">
            <v>24836</v>
          </cell>
        </row>
        <row r="1522">
          <cell r="D1522">
            <v>36943</v>
          </cell>
          <cell r="F1522">
            <v>21283</v>
          </cell>
        </row>
        <row r="1523">
          <cell r="D1523">
            <v>36943</v>
          </cell>
          <cell r="F1523">
            <v>24836</v>
          </cell>
        </row>
        <row r="1524">
          <cell r="D1524">
            <v>36943</v>
          </cell>
          <cell r="F1524">
            <v>3494</v>
          </cell>
        </row>
        <row r="1525">
          <cell r="D1525">
            <v>36943</v>
          </cell>
          <cell r="F1525">
            <v>33577</v>
          </cell>
        </row>
        <row r="1526">
          <cell r="D1526">
            <v>36943</v>
          </cell>
          <cell r="F1526">
            <v>31163</v>
          </cell>
        </row>
        <row r="1527">
          <cell r="D1527">
            <v>36943</v>
          </cell>
          <cell r="F1527">
            <v>21287</v>
          </cell>
        </row>
        <row r="1528">
          <cell r="D1528">
            <v>36943</v>
          </cell>
          <cell r="F1528">
            <v>24836</v>
          </cell>
        </row>
        <row r="1529">
          <cell r="D1529">
            <v>36943</v>
          </cell>
          <cell r="F1529">
            <v>24836</v>
          </cell>
        </row>
        <row r="1530">
          <cell r="D1530">
            <v>36943</v>
          </cell>
          <cell r="F1530">
            <v>24836</v>
          </cell>
        </row>
        <row r="1531">
          <cell r="D1531">
            <v>36943</v>
          </cell>
          <cell r="F1531">
            <v>26875</v>
          </cell>
        </row>
        <row r="1532">
          <cell r="D1532">
            <v>36943</v>
          </cell>
          <cell r="F1532">
            <v>0</v>
          </cell>
        </row>
        <row r="1533">
          <cell r="D1533">
            <v>36943</v>
          </cell>
          <cell r="F1533">
            <v>91271</v>
          </cell>
        </row>
        <row r="1534">
          <cell r="D1534">
            <v>36943</v>
          </cell>
          <cell r="F1534">
            <v>0</v>
          </cell>
        </row>
        <row r="1535">
          <cell r="D1535">
            <v>36943</v>
          </cell>
          <cell r="F1535">
            <v>0</v>
          </cell>
        </row>
        <row r="1536">
          <cell r="D1536">
            <v>36943</v>
          </cell>
          <cell r="F1536">
            <v>741994</v>
          </cell>
        </row>
        <row r="1537">
          <cell r="D1537">
            <v>36943</v>
          </cell>
          <cell r="F1537">
            <v>0</v>
          </cell>
        </row>
        <row r="1538">
          <cell r="D1538">
            <v>36943</v>
          </cell>
          <cell r="F1538">
            <v>25355</v>
          </cell>
        </row>
        <row r="1539">
          <cell r="D1539">
            <v>36943</v>
          </cell>
          <cell r="F1539">
            <v>46049</v>
          </cell>
        </row>
        <row r="1540">
          <cell r="D1540">
            <v>36943</v>
          </cell>
          <cell r="F1540">
            <v>0</v>
          </cell>
        </row>
        <row r="1541">
          <cell r="D1541">
            <v>36944</v>
          </cell>
          <cell r="F1541">
            <v>180103</v>
          </cell>
        </row>
        <row r="1542">
          <cell r="D1542">
            <v>36944</v>
          </cell>
          <cell r="F1542">
            <v>169919</v>
          </cell>
        </row>
        <row r="1543">
          <cell r="D1543">
            <v>36944</v>
          </cell>
          <cell r="F1543">
            <v>896215</v>
          </cell>
        </row>
        <row r="1544">
          <cell r="D1544">
            <v>36944</v>
          </cell>
          <cell r="F1544">
            <v>455515</v>
          </cell>
        </row>
        <row r="1545">
          <cell r="D1545">
            <v>36944</v>
          </cell>
          <cell r="F1545">
            <v>0</v>
          </cell>
        </row>
        <row r="1546">
          <cell r="D1546">
            <v>36944</v>
          </cell>
          <cell r="F1546">
            <v>397035</v>
          </cell>
        </row>
        <row r="1547">
          <cell r="D1547">
            <v>36944</v>
          </cell>
          <cell r="F1547">
            <v>130017</v>
          </cell>
        </row>
        <row r="1548">
          <cell r="D1548">
            <v>36944</v>
          </cell>
          <cell r="F1548">
            <v>165406</v>
          </cell>
        </row>
        <row r="1549">
          <cell r="D1549">
            <v>36944</v>
          </cell>
          <cell r="F1549">
            <v>0</v>
          </cell>
        </row>
        <row r="1550">
          <cell r="D1550">
            <v>36944</v>
          </cell>
          <cell r="F1550">
            <v>427778</v>
          </cell>
        </row>
        <row r="1551">
          <cell r="D1551">
            <v>36944</v>
          </cell>
          <cell r="F1551">
            <v>216711</v>
          </cell>
        </row>
        <row r="1552">
          <cell r="D1552">
            <v>36944</v>
          </cell>
          <cell r="F1552">
            <v>167731</v>
          </cell>
        </row>
        <row r="1553">
          <cell r="D1553">
            <v>36945</v>
          </cell>
          <cell r="F1553">
            <v>205103</v>
          </cell>
        </row>
        <row r="1554">
          <cell r="D1554">
            <v>36945</v>
          </cell>
          <cell r="F1554">
            <v>393691</v>
          </cell>
        </row>
        <row r="1555">
          <cell r="D1555">
            <v>36945</v>
          </cell>
          <cell r="F1555">
            <v>201982</v>
          </cell>
        </row>
        <row r="1556">
          <cell r="D1556">
            <v>36945</v>
          </cell>
          <cell r="F1556">
            <v>199871</v>
          </cell>
        </row>
        <row r="1557">
          <cell r="D1557">
            <v>36948</v>
          </cell>
          <cell r="F1557">
            <v>309594</v>
          </cell>
        </row>
        <row r="1558">
          <cell r="D1558">
            <v>36950</v>
          </cell>
          <cell r="F1558">
            <v>0</v>
          </cell>
        </row>
        <row r="1559">
          <cell r="D1559">
            <v>36950</v>
          </cell>
          <cell r="F1559">
            <v>0</v>
          </cell>
        </row>
        <row r="1560">
          <cell r="D1560">
            <v>36950</v>
          </cell>
          <cell r="F1560">
            <v>0</v>
          </cell>
        </row>
        <row r="1561">
          <cell r="D1561">
            <v>36950</v>
          </cell>
          <cell r="F1561">
            <v>0</v>
          </cell>
        </row>
        <row r="1562">
          <cell r="D1562">
            <v>36950</v>
          </cell>
          <cell r="F1562">
            <v>496000</v>
          </cell>
        </row>
        <row r="1563">
          <cell r="D1563">
            <v>36950</v>
          </cell>
          <cell r="F1563">
            <v>197004</v>
          </cell>
        </row>
        <row r="1564">
          <cell r="D1564">
            <v>36950</v>
          </cell>
          <cell r="F1564">
            <v>0</v>
          </cell>
        </row>
        <row r="1565">
          <cell r="D1565">
            <v>36951</v>
          </cell>
          <cell r="F1565">
            <v>74902</v>
          </cell>
        </row>
        <row r="1566">
          <cell r="D1566">
            <v>36951</v>
          </cell>
          <cell r="F1566">
            <v>48202</v>
          </cell>
        </row>
        <row r="1567">
          <cell r="D1567">
            <v>36951</v>
          </cell>
          <cell r="F1567">
            <v>74902</v>
          </cell>
        </row>
        <row r="1568">
          <cell r="D1568">
            <v>36951</v>
          </cell>
          <cell r="F1568">
            <v>48202</v>
          </cell>
        </row>
        <row r="1569">
          <cell r="D1569">
            <v>36951</v>
          </cell>
          <cell r="F1569">
            <v>37977</v>
          </cell>
        </row>
        <row r="1570">
          <cell r="D1570">
            <v>36951</v>
          </cell>
          <cell r="F1570">
            <v>81893</v>
          </cell>
        </row>
        <row r="1571">
          <cell r="D1571">
            <v>36951</v>
          </cell>
          <cell r="F1571">
            <v>81430</v>
          </cell>
        </row>
        <row r="1572">
          <cell r="D1572">
            <v>36951</v>
          </cell>
          <cell r="F1572">
            <v>68374</v>
          </cell>
        </row>
        <row r="1573">
          <cell r="D1573">
            <v>36951</v>
          </cell>
          <cell r="F1573">
            <v>54557</v>
          </cell>
        </row>
        <row r="1574">
          <cell r="D1574">
            <v>36951</v>
          </cell>
          <cell r="F1574">
            <v>43912</v>
          </cell>
        </row>
        <row r="1575">
          <cell r="D1575">
            <v>36951</v>
          </cell>
          <cell r="F1575">
            <v>50048</v>
          </cell>
        </row>
        <row r="1576">
          <cell r="D1576">
            <v>36951</v>
          </cell>
          <cell r="F1576">
            <v>31001</v>
          </cell>
        </row>
        <row r="1577">
          <cell r="D1577">
            <v>36951</v>
          </cell>
          <cell r="F1577">
            <v>31001</v>
          </cell>
        </row>
        <row r="1578">
          <cell r="D1578">
            <v>36951</v>
          </cell>
          <cell r="F1578">
            <v>25608</v>
          </cell>
        </row>
        <row r="1579">
          <cell r="D1579">
            <v>36951</v>
          </cell>
          <cell r="F1579">
            <v>50048</v>
          </cell>
        </row>
        <row r="1580">
          <cell r="D1580">
            <v>36951</v>
          </cell>
          <cell r="F1580">
            <v>25608</v>
          </cell>
        </row>
        <row r="1581">
          <cell r="D1581">
            <v>36951</v>
          </cell>
          <cell r="F1581">
            <v>25608</v>
          </cell>
        </row>
        <row r="1582">
          <cell r="D1582">
            <v>36951</v>
          </cell>
          <cell r="F1582">
            <v>50048</v>
          </cell>
        </row>
        <row r="1583">
          <cell r="D1583">
            <v>36951</v>
          </cell>
          <cell r="F1583">
            <v>25608</v>
          </cell>
        </row>
        <row r="1584">
          <cell r="D1584">
            <v>36951</v>
          </cell>
          <cell r="F1584">
            <v>50048</v>
          </cell>
        </row>
        <row r="1585">
          <cell r="D1585">
            <v>36951</v>
          </cell>
          <cell r="F1585">
            <v>25608</v>
          </cell>
        </row>
        <row r="1586">
          <cell r="D1586">
            <v>36951</v>
          </cell>
          <cell r="F1586">
            <v>31001</v>
          </cell>
        </row>
        <row r="1587">
          <cell r="D1587">
            <v>36951</v>
          </cell>
          <cell r="F1587">
            <v>50048</v>
          </cell>
        </row>
        <row r="1588">
          <cell r="D1588">
            <v>36951</v>
          </cell>
          <cell r="F1588">
            <v>25608</v>
          </cell>
        </row>
        <row r="1589">
          <cell r="D1589">
            <v>36951</v>
          </cell>
          <cell r="F1589">
            <v>50048</v>
          </cell>
        </row>
        <row r="1590">
          <cell r="D1590">
            <v>36951</v>
          </cell>
          <cell r="F1590">
            <v>50048</v>
          </cell>
        </row>
        <row r="1591">
          <cell r="D1591">
            <v>36951</v>
          </cell>
          <cell r="F1591">
            <v>31001</v>
          </cell>
        </row>
        <row r="1592">
          <cell r="D1592">
            <v>36951</v>
          </cell>
          <cell r="F1592">
            <v>31001</v>
          </cell>
        </row>
        <row r="1593">
          <cell r="D1593">
            <v>36951</v>
          </cell>
          <cell r="F1593">
            <v>25608</v>
          </cell>
        </row>
        <row r="1594">
          <cell r="D1594">
            <v>36951</v>
          </cell>
          <cell r="F1594">
            <v>50048</v>
          </cell>
        </row>
        <row r="1595">
          <cell r="D1595">
            <v>36951</v>
          </cell>
          <cell r="F1595">
            <v>208134</v>
          </cell>
        </row>
        <row r="1596">
          <cell r="D1596">
            <v>36951</v>
          </cell>
          <cell r="F1596">
            <v>14904</v>
          </cell>
        </row>
        <row r="1597">
          <cell r="D1597">
            <v>36951</v>
          </cell>
          <cell r="F1597">
            <v>68330</v>
          </cell>
        </row>
        <row r="1598">
          <cell r="D1598">
            <v>36951</v>
          </cell>
          <cell r="F1598">
            <v>157330</v>
          </cell>
        </row>
        <row r="1599">
          <cell r="D1599">
            <v>36951</v>
          </cell>
          <cell r="F1599">
            <v>67789</v>
          </cell>
        </row>
        <row r="1600">
          <cell r="D1600">
            <v>36951</v>
          </cell>
          <cell r="F1600">
            <v>44932</v>
          </cell>
        </row>
        <row r="1601">
          <cell r="D1601">
            <v>36951</v>
          </cell>
          <cell r="F1601">
            <v>43043</v>
          </cell>
        </row>
        <row r="1602">
          <cell r="D1602">
            <v>36951</v>
          </cell>
          <cell r="F1602">
            <v>82585</v>
          </cell>
        </row>
        <row r="1603">
          <cell r="D1603">
            <v>36951</v>
          </cell>
          <cell r="F1603">
            <v>46835</v>
          </cell>
        </row>
        <row r="1604">
          <cell r="D1604">
            <v>36951</v>
          </cell>
          <cell r="F1604">
            <v>43043</v>
          </cell>
        </row>
        <row r="1605">
          <cell r="D1605">
            <v>36951</v>
          </cell>
          <cell r="F1605">
            <v>78252</v>
          </cell>
        </row>
        <row r="1606">
          <cell r="D1606">
            <v>36951</v>
          </cell>
          <cell r="F1606">
            <v>119608</v>
          </cell>
        </row>
        <row r="1607">
          <cell r="D1607">
            <v>36951</v>
          </cell>
          <cell r="F1607">
            <v>35604</v>
          </cell>
        </row>
        <row r="1608">
          <cell r="D1608">
            <v>36951</v>
          </cell>
          <cell r="F1608">
            <v>43043</v>
          </cell>
        </row>
        <row r="1609">
          <cell r="D1609">
            <v>36951</v>
          </cell>
          <cell r="F1609">
            <v>38088</v>
          </cell>
        </row>
        <row r="1610">
          <cell r="D1610">
            <v>36951</v>
          </cell>
          <cell r="F1610">
            <v>82585</v>
          </cell>
        </row>
        <row r="1611">
          <cell r="D1611">
            <v>36951</v>
          </cell>
          <cell r="F1611">
            <v>35604</v>
          </cell>
        </row>
        <row r="1612">
          <cell r="D1612">
            <v>36951</v>
          </cell>
          <cell r="F1612">
            <v>82585</v>
          </cell>
        </row>
        <row r="1613">
          <cell r="D1613">
            <v>36951</v>
          </cell>
          <cell r="F1613">
            <v>46835</v>
          </cell>
        </row>
        <row r="1614">
          <cell r="D1614">
            <v>36951</v>
          </cell>
          <cell r="F1614">
            <v>38088</v>
          </cell>
        </row>
        <row r="1615">
          <cell r="D1615">
            <v>36951</v>
          </cell>
          <cell r="F1615">
            <v>42454</v>
          </cell>
        </row>
        <row r="1616">
          <cell r="D1616">
            <v>36951</v>
          </cell>
          <cell r="F1616">
            <v>38088</v>
          </cell>
        </row>
        <row r="1617">
          <cell r="D1617">
            <v>36951</v>
          </cell>
          <cell r="F1617">
            <v>82585</v>
          </cell>
        </row>
        <row r="1618">
          <cell r="D1618">
            <v>36951</v>
          </cell>
          <cell r="F1618">
            <v>38088</v>
          </cell>
        </row>
        <row r="1619">
          <cell r="D1619">
            <v>36951</v>
          </cell>
          <cell r="F1619">
            <v>38088</v>
          </cell>
        </row>
        <row r="1620">
          <cell r="D1620">
            <v>36951</v>
          </cell>
          <cell r="F1620">
            <v>46835</v>
          </cell>
        </row>
        <row r="1621">
          <cell r="D1621">
            <v>36951</v>
          </cell>
          <cell r="F1621">
            <v>46835</v>
          </cell>
        </row>
        <row r="1622">
          <cell r="D1622">
            <v>36951</v>
          </cell>
          <cell r="F1622">
            <v>78252</v>
          </cell>
        </row>
        <row r="1623">
          <cell r="D1623">
            <v>36951</v>
          </cell>
          <cell r="F1623">
            <v>42454</v>
          </cell>
        </row>
        <row r="1624">
          <cell r="D1624">
            <v>36951</v>
          </cell>
          <cell r="F1624">
            <v>42454</v>
          </cell>
        </row>
        <row r="1625">
          <cell r="D1625">
            <v>36951</v>
          </cell>
          <cell r="F1625">
            <v>82585</v>
          </cell>
        </row>
        <row r="1626">
          <cell r="D1626">
            <v>36951</v>
          </cell>
          <cell r="F1626">
            <v>46835</v>
          </cell>
        </row>
        <row r="1627">
          <cell r="D1627">
            <v>36951</v>
          </cell>
          <cell r="F1627">
            <v>72589</v>
          </cell>
        </row>
        <row r="1628">
          <cell r="D1628">
            <v>36951</v>
          </cell>
          <cell r="F1628">
            <v>83481</v>
          </cell>
        </row>
        <row r="1629">
          <cell r="D1629">
            <v>36951</v>
          </cell>
          <cell r="F1629">
            <v>56001</v>
          </cell>
        </row>
        <row r="1630">
          <cell r="D1630">
            <v>36951</v>
          </cell>
          <cell r="F1630">
            <v>56001</v>
          </cell>
        </row>
        <row r="1631">
          <cell r="D1631">
            <v>36951</v>
          </cell>
          <cell r="F1631">
            <v>0</v>
          </cell>
        </row>
        <row r="1632">
          <cell r="D1632">
            <v>36951</v>
          </cell>
          <cell r="F1632">
            <v>84914</v>
          </cell>
        </row>
        <row r="1633">
          <cell r="D1633">
            <v>36951</v>
          </cell>
          <cell r="F1633">
            <v>134467</v>
          </cell>
        </row>
        <row r="1634">
          <cell r="D1634">
            <v>36951</v>
          </cell>
          <cell r="F1634">
            <v>147689</v>
          </cell>
        </row>
        <row r="1635">
          <cell r="D1635">
            <v>36951</v>
          </cell>
          <cell r="F1635">
            <v>130873</v>
          </cell>
        </row>
        <row r="1636">
          <cell r="D1636">
            <v>36951</v>
          </cell>
          <cell r="F1636">
            <v>134467</v>
          </cell>
        </row>
        <row r="1637">
          <cell r="D1637">
            <v>36951</v>
          </cell>
          <cell r="F1637">
            <v>154788</v>
          </cell>
        </row>
        <row r="1638">
          <cell r="D1638">
            <v>36951</v>
          </cell>
          <cell r="F1638">
            <v>63479</v>
          </cell>
        </row>
        <row r="1639">
          <cell r="D1639">
            <v>36951</v>
          </cell>
          <cell r="F1639">
            <v>145803</v>
          </cell>
        </row>
        <row r="1640">
          <cell r="D1640">
            <v>36951</v>
          </cell>
          <cell r="F1640">
            <v>85907</v>
          </cell>
        </row>
        <row r="1641">
          <cell r="D1641">
            <v>36951</v>
          </cell>
          <cell r="F1641">
            <v>194528</v>
          </cell>
        </row>
        <row r="1642">
          <cell r="D1642">
            <v>36951</v>
          </cell>
          <cell r="F1642">
            <v>83914</v>
          </cell>
        </row>
        <row r="1643">
          <cell r="D1643">
            <v>36951</v>
          </cell>
          <cell r="F1643">
            <v>199688</v>
          </cell>
        </row>
        <row r="1644">
          <cell r="D1644">
            <v>36951</v>
          </cell>
          <cell r="F1644">
            <v>198277</v>
          </cell>
        </row>
        <row r="1645">
          <cell r="D1645">
            <v>36951</v>
          </cell>
          <cell r="F1645">
            <v>198277</v>
          </cell>
        </row>
        <row r="1646">
          <cell r="D1646">
            <v>36951</v>
          </cell>
          <cell r="F1646">
            <v>155428</v>
          </cell>
        </row>
        <row r="1647">
          <cell r="D1647">
            <v>36951</v>
          </cell>
          <cell r="F1647">
            <v>194528</v>
          </cell>
        </row>
        <row r="1648">
          <cell r="D1648">
            <v>36951</v>
          </cell>
          <cell r="F1648">
            <v>65904</v>
          </cell>
        </row>
        <row r="1649">
          <cell r="D1649">
            <v>36951</v>
          </cell>
          <cell r="F1649">
            <v>65904</v>
          </cell>
        </row>
        <row r="1650">
          <cell r="D1650">
            <v>36951</v>
          </cell>
          <cell r="F1650">
            <v>23422</v>
          </cell>
        </row>
        <row r="1651">
          <cell r="D1651">
            <v>36951</v>
          </cell>
          <cell r="F1651">
            <v>82585</v>
          </cell>
        </row>
        <row r="1652">
          <cell r="D1652">
            <v>36951</v>
          </cell>
          <cell r="F1652">
            <v>25608</v>
          </cell>
        </row>
        <row r="1653">
          <cell r="D1653">
            <v>36951</v>
          </cell>
          <cell r="F1653">
            <v>25608</v>
          </cell>
        </row>
        <row r="1654">
          <cell r="D1654">
            <v>36951</v>
          </cell>
          <cell r="F1654">
            <v>160771</v>
          </cell>
        </row>
        <row r="1655">
          <cell r="D1655">
            <v>36951</v>
          </cell>
          <cell r="F1655">
            <v>65904</v>
          </cell>
        </row>
        <row r="1656">
          <cell r="D1656">
            <v>36951</v>
          </cell>
          <cell r="F1656">
            <v>154924</v>
          </cell>
        </row>
        <row r="1657">
          <cell r="D1657">
            <v>36951</v>
          </cell>
          <cell r="F1657">
            <v>46943</v>
          </cell>
        </row>
        <row r="1658">
          <cell r="D1658">
            <v>36951</v>
          </cell>
          <cell r="F1658">
            <v>154924</v>
          </cell>
        </row>
        <row r="1659">
          <cell r="D1659">
            <v>36951</v>
          </cell>
          <cell r="F1659">
            <v>72220</v>
          </cell>
        </row>
        <row r="1660">
          <cell r="D1660">
            <v>36951</v>
          </cell>
          <cell r="F1660">
            <v>42354</v>
          </cell>
        </row>
        <row r="1661">
          <cell r="D1661">
            <v>36951</v>
          </cell>
          <cell r="F1661">
            <v>82709</v>
          </cell>
        </row>
        <row r="1662">
          <cell r="D1662">
            <v>36951</v>
          </cell>
          <cell r="F1662">
            <v>154926</v>
          </cell>
        </row>
        <row r="1663">
          <cell r="D1663">
            <v>36951</v>
          </cell>
          <cell r="F1663">
            <v>154924</v>
          </cell>
        </row>
        <row r="1664">
          <cell r="D1664">
            <v>36951</v>
          </cell>
          <cell r="F1664">
            <v>154924</v>
          </cell>
        </row>
        <row r="1665">
          <cell r="D1665">
            <v>36951</v>
          </cell>
          <cell r="F1665">
            <v>40417</v>
          </cell>
        </row>
        <row r="1666">
          <cell r="D1666">
            <v>36951</v>
          </cell>
          <cell r="F1666">
            <v>154924</v>
          </cell>
        </row>
        <row r="1667">
          <cell r="D1667">
            <v>36951</v>
          </cell>
          <cell r="F1667">
            <v>154926</v>
          </cell>
        </row>
        <row r="1668">
          <cell r="D1668">
            <v>36951</v>
          </cell>
          <cell r="F1668">
            <v>154924</v>
          </cell>
        </row>
        <row r="1669">
          <cell r="D1669">
            <v>36951</v>
          </cell>
          <cell r="F1669">
            <v>119706</v>
          </cell>
        </row>
        <row r="1670">
          <cell r="D1670">
            <v>36951</v>
          </cell>
          <cell r="F1670">
            <v>154926</v>
          </cell>
        </row>
        <row r="1671">
          <cell r="D1671">
            <v>36951</v>
          </cell>
          <cell r="F1671">
            <v>154926</v>
          </cell>
        </row>
        <row r="1672">
          <cell r="D1672">
            <v>36951</v>
          </cell>
          <cell r="F1672">
            <v>131446</v>
          </cell>
        </row>
        <row r="1673">
          <cell r="D1673">
            <v>36951</v>
          </cell>
          <cell r="F1673">
            <v>47645</v>
          </cell>
        </row>
        <row r="1674">
          <cell r="D1674">
            <v>36951</v>
          </cell>
          <cell r="F1674">
            <v>54557</v>
          </cell>
        </row>
        <row r="1675">
          <cell r="D1675">
            <v>36951</v>
          </cell>
          <cell r="F1675">
            <v>23422</v>
          </cell>
        </row>
        <row r="1676">
          <cell r="D1676">
            <v>36951</v>
          </cell>
          <cell r="F1676">
            <v>54557</v>
          </cell>
        </row>
        <row r="1677">
          <cell r="D1677">
            <v>36951</v>
          </cell>
          <cell r="F1677">
            <v>99605</v>
          </cell>
        </row>
        <row r="1678">
          <cell r="D1678">
            <v>36951</v>
          </cell>
          <cell r="F1678">
            <v>42268</v>
          </cell>
        </row>
        <row r="1679">
          <cell r="D1679">
            <v>36951</v>
          </cell>
          <cell r="F1679">
            <v>25608</v>
          </cell>
        </row>
        <row r="1680">
          <cell r="D1680">
            <v>36951</v>
          </cell>
          <cell r="F1680">
            <v>99605</v>
          </cell>
        </row>
        <row r="1681">
          <cell r="D1681">
            <v>36951</v>
          </cell>
          <cell r="F1681">
            <v>25608</v>
          </cell>
        </row>
        <row r="1682">
          <cell r="D1682">
            <v>36951</v>
          </cell>
          <cell r="F1682">
            <v>54557</v>
          </cell>
        </row>
        <row r="1683">
          <cell r="D1683">
            <v>36951</v>
          </cell>
          <cell r="F1683">
            <v>48202</v>
          </cell>
        </row>
        <row r="1684">
          <cell r="D1684">
            <v>36951</v>
          </cell>
          <cell r="F1684">
            <v>131446</v>
          </cell>
        </row>
        <row r="1685">
          <cell r="D1685">
            <v>36951</v>
          </cell>
          <cell r="F1685">
            <v>54557</v>
          </cell>
        </row>
        <row r="1686">
          <cell r="D1686">
            <v>36951</v>
          </cell>
          <cell r="F1686">
            <v>54557</v>
          </cell>
        </row>
        <row r="1687">
          <cell r="D1687">
            <v>36951</v>
          </cell>
          <cell r="F1687">
            <v>68374</v>
          </cell>
        </row>
        <row r="1688">
          <cell r="D1688">
            <v>36951</v>
          </cell>
          <cell r="F1688">
            <v>42268</v>
          </cell>
        </row>
        <row r="1689">
          <cell r="D1689">
            <v>36951</v>
          </cell>
          <cell r="F1689">
            <v>99605</v>
          </cell>
        </row>
        <row r="1690">
          <cell r="D1690">
            <v>36951</v>
          </cell>
          <cell r="F1690">
            <v>42268</v>
          </cell>
        </row>
        <row r="1691">
          <cell r="D1691">
            <v>36951</v>
          </cell>
          <cell r="F1691">
            <v>54136</v>
          </cell>
        </row>
        <row r="1692">
          <cell r="D1692">
            <v>36951</v>
          </cell>
          <cell r="F1692">
            <v>54557</v>
          </cell>
        </row>
        <row r="1693">
          <cell r="D1693">
            <v>36951</v>
          </cell>
          <cell r="F1693">
            <v>54557</v>
          </cell>
        </row>
        <row r="1694">
          <cell r="D1694">
            <v>36951</v>
          </cell>
          <cell r="F1694">
            <v>54557</v>
          </cell>
        </row>
        <row r="1695">
          <cell r="D1695">
            <v>36951</v>
          </cell>
          <cell r="F1695">
            <v>81893</v>
          </cell>
        </row>
        <row r="1696">
          <cell r="D1696">
            <v>36951</v>
          </cell>
          <cell r="F1696">
            <v>131446</v>
          </cell>
        </row>
        <row r="1697">
          <cell r="D1697">
            <v>36951</v>
          </cell>
          <cell r="F1697">
            <v>99605</v>
          </cell>
        </row>
        <row r="1698">
          <cell r="D1698">
            <v>36951</v>
          </cell>
          <cell r="F1698">
            <v>96448</v>
          </cell>
        </row>
        <row r="1699">
          <cell r="D1699">
            <v>36951</v>
          </cell>
          <cell r="F1699">
            <v>55981</v>
          </cell>
        </row>
        <row r="1700">
          <cell r="D1700">
            <v>36951</v>
          </cell>
          <cell r="F1700">
            <v>55981</v>
          </cell>
        </row>
        <row r="1701">
          <cell r="D1701">
            <v>36951</v>
          </cell>
          <cell r="F1701">
            <v>68330</v>
          </cell>
        </row>
        <row r="1702">
          <cell r="D1702">
            <v>36951</v>
          </cell>
          <cell r="F1702">
            <v>50048</v>
          </cell>
        </row>
        <row r="1703">
          <cell r="D1703">
            <v>36951</v>
          </cell>
          <cell r="F1703">
            <v>61855</v>
          </cell>
        </row>
        <row r="1704">
          <cell r="D1704">
            <v>36951</v>
          </cell>
          <cell r="F1704">
            <v>25608</v>
          </cell>
        </row>
        <row r="1705">
          <cell r="D1705">
            <v>36951</v>
          </cell>
          <cell r="F1705">
            <v>25608</v>
          </cell>
        </row>
        <row r="1706">
          <cell r="D1706">
            <v>36951</v>
          </cell>
          <cell r="F1706">
            <v>25608</v>
          </cell>
        </row>
        <row r="1707">
          <cell r="D1707">
            <v>36951</v>
          </cell>
          <cell r="F1707">
            <v>54557</v>
          </cell>
        </row>
        <row r="1708">
          <cell r="D1708">
            <v>36951</v>
          </cell>
          <cell r="F1708">
            <v>81893</v>
          </cell>
        </row>
        <row r="1709">
          <cell r="D1709">
            <v>36951</v>
          </cell>
          <cell r="F1709">
            <v>0</v>
          </cell>
        </row>
        <row r="1710">
          <cell r="D1710">
            <v>36951</v>
          </cell>
          <cell r="F1710">
            <v>0</v>
          </cell>
        </row>
        <row r="1711">
          <cell r="D1711">
            <v>36951</v>
          </cell>
          <cell r="F1711">
            <v>0</v>
          </cell>
        </row>
        <row r="1712">
          <cell r="D1712">
            <v>36951</v>
          </cell>
          <cell r="F1712">
            <v>0</v>
          </cell>
        </row>
        <row r="1713">
          <cell r="D1713">
            <v>36951</v>
          </cell>
          <cell r="F1713">
            <v>0</v>
          </cell>
        </row>
        <row r="1714">
          <cell r="D1714">
            <v>36951</v>
          </cell>
          <cell r="F1714">
            <v>0</v>
          </cell>
        </row>
        <row r="1715">
          <cell r="D1715">
            <v>36951</v>
          </cell>
          <cell r="F1715">
            <v>103196</v>
          </cell>
        </row>
        <row r="1716">
          <cell r="D1716">
            <v>36951</v>
          </cell>
          <cell r="F1716">
            <v>31446</v>
          </cell>
        </row>
        <row r="1717">
          <cell r="D1717">
            <v>36951</v>
          </cell>
          <cell r="F1717">
            <v>3097</v>
          </cell>
        </row>
        <row r="1718">
          <cell r="D1718">
            <v>36951</v>
          </cell>
          <cell r="F1718">
            <v>31446</v>
          </cell>
        </row>
        <row r="1719">
          <cell r="D1719">
            <v>36951</v>
          </cell>
          <cell r="F1719">
            <v>0</v>
          </cell>
        </row>
        <row r="1720">
          <cell r="D1720">
            <v>36951</v>
          </cell>
          <cell r="F1720">
            <v>95249</v>
          </cell>
        </row>
        <row r="1721">
          <cell r="D1721">
            <v>36951</v>
          </cell>
          <cell r="F1721">
            <v>103196</v>
          </cell>
        </row>
        <row r="1722">
          <cell r="D1722">
            <v>36951</v>
          </cell>
          <cell r="F1722">
            <v>103196</v>
          </cell>
        </row>
        <row r="1723">
          <cell r="D1723">
            <v>36951</v>
          </cell>
          <cell r="F1723">
            <v>0</v>
          </cell>
        </row>
        <row r="1724">
          <cell r="D1724">
            <v>36951</v>
          </cell>
          <cell r="F1724">
            <v>0</v>
          </cell>
        </row>
        <row r="1725">
          <cell r="D1725">
            <v>36951</v>
          </cell>
          <cell r="F1725">
            <v>3097</v>
          </cell>
        </row>
        <row r="1726">
          <cell r="D1726">
            <v>36951</v>
          </cell>
          <cell r="F1726">
            <v>95249</v>
          </cell>
        </row>
        <row r="1727">
          <cell r="D1727">
            <v>36951</v>
          </cell>
          <cell r="F1727">
            <v>95249</v>
          </cell>
        </row>
        <row r="1728">
          <cell r="D1728">
            <v>36951</v>
          </cell>
          <cell r="F1728">
            <v>3097</v>
          </cell>
        </row>
        <row r="1729">
          <cell r="D1729">
            <v>36951</v>
          </cell>
          <cell r="F1729">
            <v>3097</v>
          </cell>
        </row>
        <row r="1730">
          <cell r="D1730">
            <v>36951</v>
          </cell>
          <cell r="F1730">
            <v>3097</v>
          </cell>
        </row>
        <row r="1731">
          <cell r="D1731">
            <v>36951</v>
          </cell>
          <cell r="F1731">
            <v>95249</v>
          </cell>
        </row>
        <row r="1732">
          <cell r="D1732">
            <v>36951</v>
          </cell>
          <cell r="F1732">
            <v>208134</v>
          </cell>
        </row>
        <row r="1733">
          <cell r="D1733">
            <v>36951</v>
          </cell>
          <cell r="F1733">
            <v>150736</v>
          </cell>
        </row>
        <row r="1734">
          <cell r="D1734">
            <v>36951</v>
          </cell>
          <cell r="F1734">
            <v>157054</v>
          </cell>
        </row>
        <row r="1735">
          <cell r="D1735">
            <v>36951</v>
          </cell>
          <cell r="F1735">
            <v>208134</v>
          </cell>
        </row>
        <row r="1736">
          <cell r="D1736">
            <v>36951</v>
          </cell>
          <cell r="F1736">
            <v>85069</v>
          </cell>
        </row>
        <row r="1737">
          <cell r="D1737">
            <v>36951</v>
          </cell>
          <cell r="F1737">
            <v>57444</v>
          </cell>
        </row>
        <row r="1738">
          <cell r="D1738">
            <v>36951</v>
          </cell>
          <cell r="F1738">
            <v>85069</v>
          </cell>
        </row>
        <row r="1739">
          <cell r="D1739">
            <v>36951</v>
          </cell>
          <cell r="F1739">
            <v>85069</v>
          </cell>
        </row>
        <row r="1740">
          <cell r="D1740">
            <v>36951</v>
          </cell>
          <cell r="F1740">
            <v>85069</v>
          </cell>
        </row>
        <row r="1741">
          <cell r="D1741">
            <v>36951</v>
          </cell>
          <cell r="F1741">
            <v>201476</v>
          </cell>
        </row>
        <row r="1742">
          <cell r="D1742">
            <v>36951</v>
          </cell>
          <cell r="F1742">
            <v>194528</v>
          </cell>
        </row>
        <row r="1743">
          <cell r="D1743">
            <v>36951</v>
          </cell>
          <cell r="F1743">
            <v>150736</v>
          </cell>
        </row>
        <row r="1744">
          <cell r="D1744">
            <v>36951</v>
          </cell>
          <cell r="F1744">
            <v>57444</v>
          </cell>
        </row>
        <row r="1745">
          <cell r="D1745">
            <v>36951</v>
          </cell>
          <cell r="F1745">
            <v>85069</v>
          </cell>
        </row>
        <row r="1746">
          <cell r="D1746">
            <v>36951</v>
          </cell>
          <cell r="F1746">
            <v>85069</v>
          </cell>
        </row>
        <row r="1747">
          <cell r="D1747">
            <v>36951</v>
          </cell>
          <cell r="F1747">
            <v>85069</v>
          </cell>
        </row>
        <row r="1748">
          <cell r="D1748">
            <v>36951</v>
          </cell>
          <cell r="F1748">
            <v>201476</v>
          </cell>
        </row>
        <row r="1749">
          <cell r="D1749">
            <v>36951</v>
          </cell>
          <cell r="F1749">
            <v>201476</v>
          </cell>
        </row>
        <row r="1750">
          <cell r="D1750">
            <v>36951</v>
          </cell>
          <cell r="F1750">
            <v>85069</v>
          </cell>
        </row>
        <row r="1751">
          <cell r="D1751">
            <v>36951</v>
          </cell>
          <cell r="F1751">
            <v>85069</v>
          </cell>
        </row>
        <row r="1752">
          <cell r="D1752">
            <v>36951</v>
          </cell>
          <cell r="F1752">
            <v>0</v>
          </cell>
        </row>
        <row r="1753">
          <cell r="D1753">
            <v>36951</v>
          </cell>
          <cell r="F1753">
            <v>85069</v>
          </cell>
        </row>
        <row r="1754">
          <cell r="D1754">
            <v>36951</v>
          </cell>
          <cell r="F1754">
            <v>57444</v>
          </cell>
        </row>
        <row r="1755">
          <cell r="D1755">
            <v>36951</v>
          </cell>
          <cell r="F1755">
            <v>85069</v>
          </cell>
        </row>
        <row r="1756">
          <cell r="D1756">
            <v>36951</v>
          </cell>
          <cell r="F1756">
            <v>57444</v>
          </cell>
        </row>
        <row r="1757">
          <cell r="D1757">
            <v>36951</v>
          </cell>
          <cell r="F1757">
            <v>85069</v>
          </cell>
        </row>
        <row r="1758">
          <cell r="D1758">
            <v>36951</v>
          </cell>
          <cell r="F1758">
            <v>85069</v>
          </cell>
        </row>
        <row r="1759">
          <cell r="D1759">
            <v>36951</v>
          </cell>
          <cell r="F1759">
            <v>57444</v>
          </cell>
        </row>
        <row r="1760">
          <cell r="D1760">
            <v>36951</v>
          </cell>
          <cell r="F1760">
            <v>57444</v>
          </cell>
        </row>
        <row r="1761">
          <cell r="D1761">
            <v>36951</v>
          </cell>
          <cell r="F1761">
            <v>85069</v>
          </cell>
        </row>
        <row r="1762">
          <cell r="D1762">
            <v>36951</v>
          </cell>
          <cell r="F1762">
            <v>85069</v>
          </cell>
        </row>
        <row r="1763">
          <cell r="D1763">
            <v>36951</v>
          </cell>
          <cell r="F1763">
            <v>0</v>
          </cell>
        </row>
        <row r="1764">
          <cell r="D1764">
            <v>36951</v>
          </cell>
          <cell r="F1764">
            <v>57444</v>
          </cell>
        </row>
        <row r="1765">
          <cell r="D1765">
            <v>36951</v>
          </cell>
          <cell r="F1765">
            <v>85069</v>
          </cell>
        </row>
        <row r="1766">
          <cell r="D1766">
            <v>36951</v>
          </cell>
          <cell r="F1766">
            <v>85069</v>
          </cell>
        </row>
        <row r="1767">
          <cell r="D1767">
            <v>36951</v>
          </cell>
          <cell r="F1767">
            <v>57444</v>
          </cell>
        </row>
        <row r="1768">
          <cell r="D1768">
            <v>36951</v>
          </cell>
          <cell r="F1768">
            <v>85069</v>
          </cell>
        </row>
        <row r="1769">
          <cell r="D1769">
            <v>36951</v>
          </cell>
          <cell r="F1769">
            <v>201476</v>
          </cell>
        </row>
        <row r="1770">
          <cell r="D1770">
            <v>36951</v>
          </cell>
          <cell r="F1770">
            <v>201476</v>
          </cell>
        </row>
        <row r="1771">
          <cell r="D1771">
            <v>36951</v>
          </cell>
          <cell r="F1771">
            <v>201476</v>
          </cell>
        </row>
        <row r="1772">
          <cell r="D1772">
            <v>36951</v>
          </cell>
          <cell r="F1772">
            <v>314358</v>
          </cell>
        </row>
        <row r="1773">
          <cell r="D1773">
            <v>36951</v>
          </cell>
          <cell r="F1773">
            <v>201476</v>
          </cell>
        </row>
        <row r="1774">
          <cell r="D1774">
            <v>36951</v>
          </cell>
          <cell r="F1774">
            <v>201476</v>
          </cell>
        </row>
        <row r="1775">
          <cell r="D1775">
            <v>36951</v>
          </cell>
          <cell r="F1775">
            <v>85069</v>
          </cell>
        </row>
        <row r="1776">
          <cell r="D1776">
            <v>36951</v>
          </cell>
          <cell r="F1776">
            <v>85069</v>
          </cell>
        </row>
        <row r="1777">
          <cell r="D1777">
            <v>36951</v>
          </cell>
          <cell r="F1777">
            <v>0</v>
          </cell>
        </row>
        <row r="1778">
          <cell r="D1778">
            <v>36951</v>
          </cell>
          <cell r="F1778">
            <v>85069</v>
          </cell>
        </row>
        <row r="1779">
          <cell r="D1779">
            <v>36951</v>
          </cell>
          <cell r="F1779">
            <v>22059</v>
          </cell>
        </row>
        <row r="1780">
          <cell r="D1780">
            <v>36951</v>
          </cell>
          <cell r="F1780">
            <v>0</v>
          </cell>
        </row>
        <row r="1781">
          <cell r="D1781">
            <v>36951</v>
          </cell>
          <cell r="F1781">
            <v>0</v>
          </cell>
        </row>
        <row r="1782">
          <cell r="D1782">
            <v>36951</v>
          </cell>
          <cell r="F1782">
            <v>0</v>
          </cell>
        </row>
        <row r="1783">
          <cell r="D1783">
            <v>36951</v>
          </cell>
          <cell r="F1783">
            <v>136013</v>
          </cell>
        </row>
        <row r="1784">
          <cell r="D1784">
            <v>36951</v>
          </cell>
          <cell r="F1784">
            <v>31239</v>
          </cell>
        </row>
        <row r="1785">
          <cell r="D1785">
            <v>36951</v>
          </cell>
          <cell r="F1785">
            <v>33001</v>
          </cell>
        </row>
        <row r="1786">
          <cell r="D1786">
            <v>36951</v>
          </cell>
          <cell r="F1786">
            <v>12368</v>
          </cell>
        </row>
        <row r="1787">
          <cell r="D1787">
            <v>36951</v>
          </cell>
          <cell r="F1787">
            <v>28587</v>
          </cell>
        </row>
        <row r="1788">
          <cell r="D1788">
            <v>36951</v>
          </cell>
          <cell r="F1788">
            <v>46498</v>
          </cell>
        </row>
        <row r="1789">
          <cell r="D1789">
            <v>36951</v>
          </cell>
          <cell r="F1789">
            <v>12368</v>
          </cell>
        </row>
        <row r="1790">
          <cell r="D1790">
            <v>36951</v>
          </cell>
          <cell r="F1790">
            <v>12368</v>
          </cell>
        </row>
        <row r="1791">
          <cell r="D1791">
            <v>36951</v>
          </cell>
          <cell r="F1791">
            <v>0</v>
          </cell>
        </row>
        <row r="1792">
          <cell r="D1792">
            <v>36951</v>
          </cell>
          <cell r="F1792">
            <v>7837</v>
          </cell>
        </row>
        <row r="1793">
          <cell r="D1793">
            <v>36951</v>
          </cell>
          <cell r="F1793">
            <v>7837</v>
          </cell>
        </row>
        <row r="1794">
          <cell r="D1794">
            <v>36951</v>
          </cell>
          <cell r="F1794">
            <v>0</v>
          </cell>
        </row>
        <row r="1795">
          <cell r="D1795">
            <v>36951</v>
          </cell>
          <cell r="F1795">
            <v>26710</v>
          </cell>
        </row>
        <row r="1796">
          <cell r="D1796">
            <v>36951</v>
          </cell>
          <cell r="F1796">
            <v>46498</v>
          </cell>
        </row>
        <row r="1797">
          <cell r="D1797">
            <v>36951</v>
          </cell>
          <cell r="F1797">
            <v>12368</v>
          </cell>
        </row>
        <row r="1798">
          <cell r="D1798">
            <v>36951</v>
          </cell>
          <cell r="F1798">
            <v>25608</v>
          </cell>
        </row>
        <row r="1799">
          <cell r="D1799">
            <v>36951</v>
          </cell>
          <cell r="F1799">
            <v>12368</v>
          </cell>
        </row>
        <row r="1800">
          <cell r="D1800">
            <v>36951</v>
          </cell>
          <cell r="F1800">
            <v>46498</v>
          </cell>
        </row>
        <row r="1801">
          <cell r="D1801">
            <v>36951</v>
          </cell>
          <cell r="F1801">
            <v>12368</v>
          </cell>
        </row>
        <row r="1802">
          <cell r="D1802">
            <v>36951</v>
          </cell>
          <cell r="F1802">
            <v>12368</v>
          </cell>
        </row>
        <row r="1803">
          <cell r="D1803">
            <v>36951</v>
          </cell>
          <cell r="F1803">
            <v>24004</v>
          </cell>
        </row>
        <row r="1804">
          <cell r="D1804">
            <v>36951</v>
          </cell>
          <cell r="F1804">
            <v>24004</v>
          </cell>
        </row>
        <row r="1805">
          <cell r="D1805">
            <v>36951</v>
          </cell>
          <cell r="F1805">
            <v>31239</v>
          </cell>
        </row>
        <row r="1806">
          <cell r="D1806">
            <v>36951</v>
          </cell>
          <cell r="F1806">
            <v>134666</v>
          </cell>
        </row>
        <row r="1807">
          <cell r="D1807">
            <v>36951</v>
          </cell>
          <cell r="F1807">
            <v>51989</v>
          </cell>
        </row>
        <row r="1808">
          <cell r="D1808">
            <v>36951</v>
          </cell>
          <cell r="F1808">
            <v>108058</v>
          </cell>
        </row>
        <row r="1809">
          <cell r="D1809">
            <v>36951</v>
          </cell>
          <cell r="F1809">
            <v>111394</v>
          </cell>
        </row>
        <row r="1810">
          <cell r="D1810">
            <v>36951</v>
          </cell>
          <cell r="F1810">
            <v>123112</v>
          </cell>
        </row>
        <row r="1811">
          <cell r="D1811">
            <v>36951</v>
          </cell>
          <cell r="F1811">
            <v>120035</v>
          </cell>
        </row>
        <row r="1812">
          <cell r="D1812">
            <v>36951</v>
          </cell>
          <cell r="F1812">
            <v>153918</v>
          </cell>
        </row>
        <row r="1813">
          <cell r="D1813">
            <v>36951</v>
          </cell>
          <cell r="F1813">
            <v>115644</v>
          </cell>
        </row>
        <row r="1814">
          <cell r="D1814">
            <v>36951</v>
          </cell>
          <cell r="F1814">
            <v>45682</v>
          </cell>
        </row>
        <row r="1815">
          <cell r="D1815">
            <v>36951</v>
          </cell>
          <cell r="F1815">
            <v>36835</v>
          </cell>
        </row>
        <row r="1816">
          <cell r="D1816">
            <v>36951</v>
          </cell>
          <cell r="F1816">
            <v>36835</v>
          </cell>
        </row>
        <row r="1817">
          <cell r="D1817">
            <v>36951</v>
          </cell>
          <cell r="F1817">
            <v>103856</v>
          </cell>
        </row>
        <row r="1818">
          <cell r="D1818">
            <v>36951</v>
          </cell>
          <cell r="F1818">
            <v>161967</v>
          </cell>
        </row>
        <row r="1819">
          <cell r="D1819">
            <v>36951</v>
          </cell>
          <cell r="F1819">
            <v>120035</v>
          </cell>
        </row>
        <row r="1820">
          <cell r="D1820">
            <v>36951</v>
          </cell>
          <cell r="F1820">
            <v>153918</v>
          </cell>
        </row>
        <row r="1821">
          <cell r="D1821">
            <v>36951</v>
          </cell>
          <cell r="F1821">
            <v>171494</v>
          </cell>
        </row>
        <row r="1822">
          <cell r="D1822">
            <v>36951</v>
          </cell>
          <cell r="F1822">
            <v>28755</v>
          </cell>
        </row>
        <row r="1823">
          <cell r="D1823">
            <v>36951</v>
          </cell>
          <cell r="F1823">
            <v>67789</v>
          </cell>
        </row>
        <row r="1824">
          <cell r="D1824">
            <v>36951</v>
          </cell>
          <cell r="F1824">
            <v>67789</v>
          </cell>
        </row>
        <row r="1825">
          <cell r="D1825">
            <v>36951</v>
          </cell>
          <cell r="F1825">
            <v>61855</v>
          </cell>
        </row>
        <row r="1826">
          <cell r="D1826">
            <v>36951</v>
          </cell>
          <cell r="F1826">
            <v>96448</v>
          </cell>
        </row>
        <row r="1827">
          <cell r="D1827">
            <v>36951</v>
          </cell>
          <cell r="F1827">
            <v>97043</v>
          </cell>
        </row>
        <row r="1828">
          <cell r="D1828">
            <v>36951</v>
          </cell>
          <cell r="F1828">
            <v>120035</v>
          </cell>
        </row>
        <row r="1829">
          <cell r="D1829">
            <v>36951</v>
          </cell>
          <cell r="F1829">
            <v>120035</v>
          </cell>
        </row>
        <row r="1830">
          <cell r="D1830">
            <v>36951</v>
          </cell>
          <cell r="F1830">
            <v>153918</v>
          </cell>
        </row>
        <row r="1831">
          <cell r="D1831">
            <v>36951</v>
          </cell>
          <cell r="F1831">
            <v>120035</v>
          </cell>
        </row>
        <row r="1832">
          <cell r="D1832">
            <v>36951</v>
          </cell>
          <cell r="F1832">
            <v>149088</v>
          </cell>
        </row>
        <row r="1833">
          <cell r="D1833">
            <v>36951</v>
          </cell>
          <cell r="F1833">
            <v>115644</v>
          </cell>
        </row>
        <row r="1834">
          <cell r="D1834">
            <v>36951</v>
          </cell>
          <cell r="F1834">
            <v>153918</v>
          </cell>
        </row>
        <row r="1835">
          <cell r="D1835">
            <v>36951</v>
          </cell>
          <cell r="F1835">
            <v>120035</v>
          </cell>
        </row>
        <row r="1836">
          <cell r="D1836">
            <v>36951</v>
          </cell>
          <cell r="F1836">
            <v>120035</v>
          </cell>
        </row>
        <row r="1837">
          <cell r="D1837">
            <v>36951</v>
          </cell>
          <cell r="F1837">
            <v>28877</v>
          </cell>
        </row>
        <row r="1838">
          <cell r="D1838">
            <v>36951</v>
          </cell>
          <cell r="F1838">
            <v>30138</v>
          </cell>
        </row>
        <row r="1839">
          <cell r="D1839">
            <v>36951</v>
          </cell>
          <cell r="F1839">
            <v>25327</v>
          </cell>
        </row>
        <row r="1840">
          <cell r="D1840">
            <v>36951</v>
          </cell>
          <cell r="F1840">
            <v>95249</v>
          </cell>
        </row>
        <row r="1841">
          <cell r="D1841">
            <v>36951</v>
          </cell>
          <cell r="F1841">
            <v>32003</v>
          </cell>
        </row>
        <row r="1842">
          <cell r="D1842">
            <v>36951</v>
          </cell>
          <cell r="F1842">
            <v>82579</v>
          </cell>
        </row>
        <row r="1843">
          <cell r="D1843">
            <v>36951</v>
          </cell>
          <cell r="F1843">
            <v>46835</v>
          </cell>
        </row>
        <row r="1844">
          <cell r="D1844">
            <v>36951</v>
          </cell>
          <cell r="F1844">
            <v>46829</v>
          </cell>
        </row>
        <row r="1845">
          <cell r="D1845">
            <v>36951</v>
          </cell>
          <cell r="F1845">
            <v>82579</v>
          </cell>
        </row>
        <row r="1846">
          <cell r="D1846">
            <v>36951</v>
          </cell>
          <cell r="F1846">
            <v>46835</v>
          </cell>
        </row>
        <row r="1847">
          <cell r="D1847">
            <v>36951</v>
          </cell>
          <cell r="F1847">
            <v>82585</v>
          </cell>
        </row>
        <row r="1848">
          <cell r="D1848">
            <v>36951</v>
          </cell>
          <cell r="F1848">
            <v>82585</v>
          </cell>
        </row>
        <row r="1849">
          <cell r="D1849">
            <v>36951</v>
          </cell>
          <cell r="F1849">
            <v>82579</v>
          </cell>
        </row>
        <row r="1850">
          <cell r="D1850">
            <v>36951</v>
          </cell>
          <cell r="F1850">
            <v>46835</v>
          </cell>
        </row>
        <row r="1851">
          <cell r="D1851">
            <v>36951</v>
          </cell>
          <cell r="F1851">
            <v>46835</v>
          </cell>
        </row>
        <row r="1852">
          <cell r="D1852">
            <v>36951</v>
          </cell>
          <cell r="F1852">
            <v>82579</v>
          </cell>
        </row>
        <row r="1853">
          <cell r="D1853">
            <v>36951</v>
          </cell>
          <cell r="F1853">
            <v>82585</v>
          </cell>
        </row>
        <row r="1854">
          <cell r="D1854">
            <v>36951</v>
          </cell>
          <cell r="F1854">
            <v>82585</v>
          </cell>
        </row>
        <row r="1855">
          <cell r="D1855">
            <v>36951</v>
          </cell>
          <cell r="F1855">
            <v>46829</v>
          </cell>
        </row>
        <row r="1856">
          <cell r="D1856">
            <v>36951</v>
          </cell>
          <cell r="F1856">
            <v>82585</v>
          </cell>
        </row>
        <row r="1857">
          <cell r="D1857">
            <v>36951</v>
          </cell>
          <cell r="F1857">
            <v>82585</v>
          </cell>
        </row>
        <row r="1858">
          <cell r="D1858">
            <v>36951</v>
          </cell>
          <cell r="F1858">
            <v>46835</v>
          </cell>
        </row>
        <row r="1859">
          <cell r="D1859">
            <v>36951</v>
          </cell>
          <cell r="F1859">
            <v>46829</v>
          </cell>
        </row>
        <row r="1860">
          <cell r="D1860">
            <v>36951</v>
          </cell>
          <cell r="F1860">
            <v>82579</v>
          </cell>
        </row>
        <row r="1861">
          <cell r="D1861">
            <v>36951</v>
          </cell>
          <cell r="F1861">
            <v>46829</v>
          </cell>
        </row>
        <row r="1862">
          <cell r="D1862">
            <v>36951</v>
          </cell>
          <cell r="F1862">
            <v>46835</v>
          </cell>
        </row>
        <row r="1863">
          <cell r="D1863">
            <v>36951</v>
          </cell>
          <cell r="F1863">
            <v>82579</v>
          </cell>
        </row>
        <row r="1864">
          <cell r="D1864">
            <v>36951</v>
          </cell>
          <cell r="F1864">
            <v>46829</v>
          </cell>
        </row>
        <row r="1865">
          <cell r="D1865">
            <v>36951</v>
          </cell>
          <cell r="F1865">
            <v>82579</v>
          </cell>
        </row>
        <row r="1866">
          <cell r="D1866">
            <v>36951</v>
          </cell>
          <cell r="F1866">
            <v>82585</v>
          </cell>
        </row>
        <row r="1867">
          <cell r="D1867">
            <v>36951</v>
          </cell>
          <cell r="F1867">
            <v>82579</v>
          </cell>
        </row>
        <row r="1868">
          <cell r="D1868">
            <v>36951</v>
          </cell>
          <cell r="F1868">
            <v>46829</v>
          </cell>
        </row>
        <row r="1869">
          <cell r="D1869">
            <v>36951</v>
          </cell>
          <cell r="F1869">
            <v>82579</v>
          </cell>
        </row>
        <row r="1870">
          <cell r="D1870">
            <v>36951</v>
          </cell>
          <cell r="F1870">
            <v>46835</v>
          </cell>
        </row>
        <row r="1871">
          <cell r="D1871">
            <v>36951</v>
          </cell>
          <cell r="F1871">
            <v>82579</v>
          </cell>
        </row>
        <row r="1872">
          <cell r="D1872">
            <v>36951</v>
          </cell>
          <cell r="F1872">
            <v>46835</v>
          </cell>
        </row>
        <row r="1873">
          <cell r="D1873">
            <v>36951</v>
          </cell>
          <cell r="F1873">
            <v>82585</v>
          </cell>
        </row>
        <row r="1874">
          <cell r="D1874">
            <v>36951</v>
          </cell>
          <cell r="F1874">
            <v>46835</v>
          </cell>
        </row>
        <row r="1875">
          <cell r="D1875">
            <v>36951</v>
          </cell>
          <cell r="F1875">
            <v>82579</v>
          </cell>
        </row>
        <row r="1876">
          <cell r="D1876">
            <v>36951</v>
          </cell>
          <cell r="F1876">
            <v>82585</v>
          </cell>
        </row>
        <row r="1877">
          <cell r="D1877">
            <v>36951</v>
          </cell>
          <cell r="F1877">
            <v>46829</v>
          </cell>
        </row>
        <row r="1878">
          <cell r="D1878">
            <v>36951</v>
          </cell>
          <cell r="F1878">
            <v>46829</v>
          </cell>
        </row>
        <row r="1879">
          <cell r="D1879">
            <v>36951</v>
          </cell>
          <cell r="F1879">
            <v>46835</v>
          </cell>
        </row>
        <row r="1880">
          <cell r="D1880">
            <v>36951</v>
          </cell>
          <cell r="F1880">
            <v>46829</v>
          </cell>
        </row>
        <row r="1881">
          <cell r="D1881">
            <v>36951</v>
          </cell>
          <cell r="F1881">
            <v>46835</v>
          </cell>
        </row>
        <row r="1882">
          <cell r="D1882">
            <v>36951</v>
          </cell>
          <cell r="F1882">
            <v>46835</v>
          </cell>
        </row>
        <row r="1883">
          <cell r="D1883">
            <v>36951</v>
          </cell>
          <cell r="F1883">
            <v>54557</v>
          </cell>
        </row>
        <row r="1884">
          <cell r="D1884">
            <v>36951</v>
          </cell>
          <cell r="F1884">
            <v>54557</v>
          </cell>
        </row>
        <row r="1885">
          <cell r="D1885">
            <v>36951</v>
          </cell>
          <cell r="F1885">
            <v>48202</v>
          </cell>
        </row>
        <row r="1886">
          <cell r="D1886">
            <v>36951</v>
          </cell>
          <cell r="F1886">
            <v>78735</v>
          </cell>
        </row>
        <row r="1887">
          <cell r="D1887">
            <v>36951</v>
          </cell>
          <cell r="F1887">
            <v>70183</v>
          </cell>
        </row>
        <row r="1888">
          <cell r="D1888">
            <v>36951</v>
          </cell>
          <cell r="F1888">
            <v>43912</v>
          </cell>
        </row>
        <row r="1889">
          <cell r="D1889">
            <v>36951</v>
          </cell>
          <cell r="F1889">
            <v>50048</v>
          </cell>
        </row>
        <row r="1890">
          <cell r="D1890">
            <v>36951</v>
          </cell>
          <cell r="F1890">
            <v>48202</v>
          </cell>
        </row>
        <row r="1891">
          <cell r="D1891">
            <v>36951</v>
          </cell>
          <cell r="F1891">
            <v>78735</v>
          </cell>
        </row>
        <row r="1892">
          <cell r="D1892">
            <v>36951</v>
          </cell>
          <cell r="F1892">
            <v>25608</v>
          </cell>
        </row>
        <row r="1893">
          <cell r="D1893">
            <v>36951</v>
          </cell>
          <cell r="F1893">
            <v>31001</v>
          </cell>
        </row>
        <row r="1894">
          <cell r="D1894">
            <v>36951</v>
          </cell>
          <cell r="F1894">
            <v>108489</v>
          </cell>
        </row>
        <row r="1895">
          <cell r="D1895">
            <v>36951</v>
          </cell>
          <cell r="F1895">
            <v>48202</v>
          </cell>
        </row>
        <row r="1896">
          <cell r="D1896">
            <v>36951</v>
          </cell>
          <cell r="F1896">
            <v>184339</v>
          </cell>
        </row>
        <row r="1897">
          <cell r="D1897">
            <v>36951</v>
          </cell>
          <cell r="F1897">
            <v>31001</v>
          </cell>
        </row>
        <row r="1898">
          <cell r="D1898">
            <v>36951</v>
          </cell>
          <cell r="F1898">
            <v>39176</v>
          </cell>
        </row>
        <row r="1899">
          <cell r="D1899">
            <v>36951</v>
          </cell>
          <cell r="F1899">
            <v>25608</v>
          </cell>
        </row>
        <row r="1900">
          <cell r="D1900">
            <v>36951</v>
          </cell>
          <cell r="F1900">
            <v>39176</v>
          </cell>
        </row>
        <row r="1901">
          <cell r="D1901">
            <v>36951</v>
          </cell>
          <cell r="F1901">
            <v>50864</v>
          </cell>
        </row>
        <row r="1902">
          <cell r="D1902">
            <v>36951</v>
          </cell>
          <cell r="F1902">
            <v>54557</v>
          </cell>
        </row>
        <row r="1903">
          <cell r="D1903">
            <v>36951</v>
          </cell>
          <cell r="F1903">
            <v>81893</v>
          </cell>
        </row>
        <row r="1904">
          <cell r="D1904">
            <v>36951</v>
          </cell>
          <cell r="F1904">
            <v>54557</v>
          </cell>
        </row>
        <row r="1905">
          <cell r="D1905">
            <v>36951</v>
          </cell>
          <cell r="F1905">
            <v>54136</v>
          </cell>
        </row>
        <row r="1906">
          <cell r="D1906">
            <v>36951</v>
          </cell>
          <cell r="F1906">
            <v>48202</v>
          </cell>
        </row>
        <row r="1907">
          <cell r="D1907">
            <v>36951</v>
          </cell>
          <cell r="F1907">
            <v>68066</v>
          </cell>
        </row>
        <row r="1908">
          <cell r="D1908">
            <v>36951</v>
          </cell>
          <cell r="F1908">
            <v>48202</v>
          </cell>
        </row>
        <row r="1909">
          <cell r="D1909">
            <v>36951</v>
          </cell>
          <cell r="F1909">
            <v>74902</v>
          </cell>
        </row>
        <row r="1910">
          <cell r="D1910">
            <v>36951</v>
          </cell>
          <cell r="F1910">
            <v>54557</v>
          </cell>
        </row>
        <row r="1911">
          <cell r="D1911">
            <v>36951</v>
          </cell>
          <cell r="F1911">
            <v>235216</v>
          </cell>
        </row>
        <row r="1912">
          <cell r="D1912">
            <v>36951</v>
          </cell>
          <cell r="F1912">
            <v>78735</v>
          </cell>
        </row>
        <row r="1913">
          <cell r="D1913">
            <v>36951</v>
          </cell>
          <cell r="F1913">
            <v>60151</v>
          </cell>
        </row>
        <row r="1914">
          <cell r="D1914">
            <v>36951</v>
          </cell>
          <cell r="F1914">
            <v>53274</v>
          </cell>
        </row>
        <row r="1915">
          <cell r="D1915">
            <v>36951</v>
          </cell>
          <cell r="F1915">
            <v>48904</v>
          </cell>
        </row>
        <row r="1916">
          <cell r="D1916">
            <v>36951</v>
          </cell>
          <cell r="F1916">
            <v>15724</v>
          </cell>
        </row>
        <row r="1917">
          <cell r="D1917">
            <v>36951</v>
          </cell>
          <cell r="F1917">
            <v>121893</v>
          </cell>
        </row>
        <row r="1918">
          <cell r="D1918">
            <v>36951</v>
          </cell>
          <cell r="F1918">
            <v>157330</v>
          </cell>
        </row>
        <row r="1919">
          <cell r="D1919">
            <v>36951</v>
          </cell>
          <cell r="F1919">
            <v>121893</v>
          </cell>
        </row>
        <row r="1920">
          <cell r="D1920">
            <v>36951</v>
          </cell>
          <cell r="F1920">
            <v>121893</v>
          </cell>
        </row>
        <row r="1921">
          <cell r="D1921">
            <v>36951</v>
          </cell>
          <cell r="F1921">
            <v>15724</v>
          </cell>
        </row>
        <row r="1922">
          <cell r="D1922">
            <v>36951</v>
          </cell>
          <cell r="F1922">
            <v>29477</v>
          </cell>
        </row>
        <row r="1923">
          <cell r="D1923">
            <v>36951</v>
          </cell>
          <cell r="F1923">
            <v>88046</v>
          </cell>
        </row>
        <row r="1924">
          <cell r="D1924">
            <v>36951</v>
          </cell>
          <cell r="F1924">
            <v>57564</v>
          </cell>
        </row>
        <row r="1925">
          <cell r="D1925">
            <v>36951</v>
          </cell>
          <cell r="F1925">
            <v>119118</v>
          </cell>
        </row>
        <row r="1926">
          <cell r="D1926">
            <v>36951</v>
          </cell>
          <cell r="F1926">
            <v>81522</v>
          </cell>
        </row>
        <row r="1927">
          <cell r="D1927">
            <v>36951</v>
          </cell>
          <cell r="F1927">
            <v>97947</v>
          </cell>
        </row>
        <row r="1928">
          <cell r="D1928">
            <v>36951</v>
          </cell>
          <cell r="F1928">
            <v>25327</v>
          </cell>
        </row>
        <row r="1929">
          <cell r="D1929">
            <v>36951</v>
          </cell>
          <cell r="F1929">
            <v>151001</v>
          </cell>
        </row>
        <row r="1930">
          <cell r="D1930">
            <v>36951</v>
          </cell>
          <cell r="F1930">
            <v>0</v>
          </cell>
        </row>
        <row r="1931">
          <cell r="D1931">
            <v>36951</v>
          </cell>
          <cell r="F1931">
            <v>0</v>
          </cell>
        </row>
        <row r="1932">
          <cell r="D1932">
            <v>36951</v>
          </cell>
          <cell r="F1932">
            <v>0</v>
          </cell>
        </row>
        <row r="1933">
          <cell r="D1933">
            <v>36951</v>
          </cell>
          <cell r="F1933">
            <v>0</v>
          </cell>
        </row>
        <row r="1934">
          <cell r="D1934">
            <v>36951</v>
          </cell>
          <cell r="F1934">
            <v>21638</v>
          </cell>
        </row>
        <row r="1935">
          <cell r="D1935">
            <v>36951</v>
          </cell>
          <cell r="F1935">
            <v>21638</v>
          </cell>
        </row>
        <row r="1936">
          <cell r="D1936">
            <v>36951</v>
          </cell>
          <cell r="F1936">
            <v>9348</v>
          </cell>
        </row>
        <row r="1937">
          <cell r="D1937">
            <v>36951</v>
          </cell>
          <cell r="F1937">
            <v>37957</v>
          </cell>
        </row>
        <row r="1938">
          <cell r="D1938">
            <v>36951</v>
          </cell>
          <cell r="F1938">
            <v>156410</v>
          </cell>
        </row>
        <row r="1939">
          <cell r="D1939">
            <v>36951</v>
          </cell>
          <cell r="F1939">
            <v>103455</v>
          </cell>
        </row>
        <row r="1940">
          <cell r="D1940">
            <v>36951</v>
          </cell>
          <cell r="F1940">
            <v>97621</v>
          </cell>
        </row>
        <row r="1941">
          <cell r="D1941">
            <v>36951</v>
          </cell>
          <cell r="F1941">
            <v>109349</v>
          </cell>
        </row>
        <row r="1942">
          <cell r="D1942">
            <v>36951</v>
          </cell>
          <cell r="F1942">
            <v>103455</v>
          </cell>
        </row>
        <row r="1943">
          <cell r="D1943">
            <v>36951</v>
          </cell>
          <cell r="F1943">
            <v>103455</v>
          </cell>
        </row>
        <row r="1944">
          <cell r="D1944">
            <v>36951</v>
          </cell>
          <cell r="F1944">
            <v>103455</v>
          </cell>
        </row>
        <row r="1945">
          <cell r="D1945">
            <v>36951</v>
          </cell>
          <cell r="F1945">
            <v>109349</v>
          </cell>
        </row>
        <row r="1946">
          <cell r="D1946">
            <v>36951</v>
          </cell>
          <cell r="F1946">
            <v>199688</v>
          </cell>
        </row>
        <row r="1947">
          <cell r="D1947">
            <v>36951</v>
          </cell>
          <cell r="F1947">
            <v>199688</v>
          </cell>
        </row>
        <row r="1948">
          <cell r="D1948">
            <v>36951</v>
          </cell>
          <cell r="F1948">
            <v>50511</v>
          </cell>
        </row>
        <row r="1949">
          <cell r="D1949">
            <v>36951</v>
          </cell>
          <cell r="F1949">
            <v>99164</v>
          </cell>
        </row>
        <row r="1950">
          <cell r="D1950">
            <v>36951</v>
          </cell>
          <cell r="F1950">
            <v>99164</v>
          </cell>
        </row>
        <row r="1951">
          <cell r="D1951">
            <v>36951</v>
          </cell>
          <cell r="F1951">
            <v>135680</v>
          </cell>
        </row>
        <row r="1952">
          <cell r="D1952">
            <v>36951</v>
          </cell>
          <cell r="F1952">
            <v>99164</v>
          </cell>
        </row>
        <row r="1953">
          <cell r="D1953">
            <v>36951</v>
          </cell>
          <cell r="F1953">
            <v>26029</v>
          </cell>
        </row>
        <row r="1954">
          <cell r="D1954">
            <v>36951</v>
          </cell>
          <cell r="F1954">
            <v>26029</v>
          </cell>
        </row>
        <row r="1955">
          <cell r="D1955">
            <v>36951</v>
          </cell>
          <cell r="F1955">
            <v>26029</v>
          </cell>
        </row>
        <row r="1956">
          <cell r="D1956">
            <v>36951</v>
          </cell>
          <cell r="F1956">
            <v>38960</v>
          </cell>
        </row>
        <row r="1957">
          <cell r="D1957">
            <v>36951</v>
          </cell>
          <cell r="F1957">
            <v>21782</v>
          </cell>
        </row>
        <row r="1958">
          <cell r="D1958">
            <v>36951</v>
          </cell>
          <cell r="F1958">
            <v>38960</v>
          </cell>
        </row>
        <row r="1959">
          <cell r="D1959">
            <v>36951</v>
          </cell>
          <cell r="F1959">
            <v>10872</v>
          </cell>
        </row>
        <row r="1960">
          <cell r="D1960">
            <v>36951</v>
          </cell>
          <cell r="F1960">
            <v>112531</v>
          </cell>
        </row>
        <row r="1961">
          <cell r="D1961">
            <v>36951</v>
          </cell>
          <cell r="F1961">
            <v>26029</v>
          </cell>
        </row>
        <row r="1962">
          <cell r="D1962">
            <v>36951</v>
          </cell>
          <cell r="F1962">
            <v>26029</v>
          </cell>
        </row>
        <row r="1963">
          <cell r="D1963">
            <v>36951</v>
          </cell>
          <cell r="F1963">
            <v>26029</v>
          </cell>
        </row>
        <row r="1964">
          <cell r="D1964">
            <v>36951</v>
          </cell>
          <cell r="F1964">
            <v>26029</v>
          </cell>
        </row>
        <row r="1965">
          <cell r="D1965">
            <v>36951</v>
          </cell>
          <cell r="F1965">
            <v>26029</v>
          </cell>
        </row>
        <row r="1966">
          <cell r="D1966">
            <v>36951</v>
          </cell>
          <cell r="F1966">
            <v>63499</v>
          </cell>
        </row>
        <row r="1967">
          <cell r="D1967">
            <v>36951</v>
          </cell>
          <cell r="F1967">
            <v>63499</v>
          </cell>
        </row>
        <row r="1968">
          <cell r="D1968">
            <v>36951</v>
          </cell>
          <cell r="F1968">
            <v>68330</v>
          </cell>
        </row>
        <row r="1969">
          <cell r="D1969">
            <v>36951</v>
          </cell>
          <cell r="F1969">
            <v>150736</v>
          </cell>
        </row>
        <row r="1970">
          <cell r="D1970">
            <v>36951</v>
          </cell>
          <cell r="F1970">
            <v>97043</v>
          </cell>
        </row>
        <row r="1971">
          <cell r="D1971">
            <v>36951</v>
          </cell>
          <cell r="F1971">
            <v>201476</v>
          </cell>
        </row>
        <row r="1972">
          <cell r="D1972">
            <v>36951</v>
          </cell>
          <cell r="F1972">
            <v>89920</v>
          </cell>
        </row>
        <row r="1973">
          <cell r="D1973">
            <v>36951</v>
          </cell>
          <cell r="F1973">
            <v>201476</v>
          </cell>
        </row>
        <row r="1974">
          <cell r="D1974">
            <v>36951</v>
          </cell>
          <cell r="F1974">
            <v>68330</v>
          </cell>
        </row>
        <row r="1975">
          <cell r="D1975">
            <v>36951</v>
          </cell>
          <cell r="F1975">
            <v>201476</v>
          </cell>
        </row>
        <row r="1976">
          <cell r="D1976">
            <v>36951</v>
          </cell>
          <cell r="F1976">
            <v>68330</v>
          </cell>
        </row>
        <row r="1977">
          <cell r="D1977">
            <v>36951</v>
          </cell>
          <cell r="F1977">
            <v>194528</v>
          </cell>
        </row>
        <row r="1978">
          <cell r="D1978">
            <v>36951</v>
          </cell>
          <cell r="F1978">
            <v>25608</v>
          </cell>
        </row>
        <row r="1979">
          <cell r="D1979">
            <v>36951</v>
          </cell>
          <cell r="F1979">
            <v>31001</v>
          </cell>
        </row>
        <row r="1980">
          <cell r="D1980">
            <v>36951</v>
          </cell>
          <cell r="F1980">
            <v>208134</v>
          </cell>
        </row>
        <row r="1981">
          <cell r="D1981">
            <v>36951</v>
          </cell>
          <cell r="F1981">
            <v>150736</v>
          </cell>
        </row>
        <row r="1982">
          <cell r="D1982">
            <v>36951</v>
          </cell>
          <cell r="F1982">
            <v>201476</v>
          </cell>
        </row>
        <row r="1983">
          <cell r="D1983">
            <v>36951</v>
          </cell>
          <cell r="F1983">
            <v>208134</v>
          </cell>
        </row>
        <row r="1984">
          <cell r="D1984">
            <v>36951</v>
          </cell>
          <cell r="F1984">
            <v>68330</v>
          </cell>
        </row>
        <row r="1985">
          <cell r="D1985">
            <v>36951</v>
          </cell>
          <cell r="F1985">
            <v>61855</v>
          </cell>
        </row>
        <row r="1986">
          <cell r="D1986">
            <v>36951</v>
          </cell>
          <cell r="F1986">
            <v>25608</v>
          </cell>
        </row>
        <row r="1987">
          <cell r="D1987">
            <v>36951</v>
          </cell>
          <cell r="F1987">
            <v>25608</v>
          </cell>
        </row>
        <row r="1988">
          <cell r="D1988">
            <v>36951</v>
          </cell>
          <cell r="F1988">
            <v>194528</v>
          </cell>
        </row>
        <row r="1989">
          <cell r="D1989">
            <v>36951</v>
          </cell>
          <cell r="F1989">
            <v>206789</v>
          </cell>
        </row>
        <row r="1990">
          <cell r="D1990">
            <v>36951</v>
          </cell>
          <cell r="F1990">
            <v>33288</v>
          </cell>
        </row>
        <row r="1991">
          <cell r="D1991">
            <v>36951</v>
          </cell>
          <cell r="F1991">
            <v>194528</v>
          </cell>
        </row>
        <row r="1992">
          <cell r="D1992">
            <v>36951</v>
          </cell>
          <cell r="F1992">
            <v>208134</v>
          </cell>
        </row>
        <row r="1993">
          <cell r="D1993">
            <v>36951</v>
          </cell>
          <cell r="F1993">
            <v>24423</v>
          </cell>
        </row>
        <row r="1994">
          <cell r="D1994">
            <v>36951</v>
          </cell>
          <cell r="F1994">
            <v>15010</v>
          </cell>
        </row>
        <row r="1995">
          <cell r="D1995">
            <v>36951</v>
          </cell>
          <cell r="F1995">
            <v>15010</v>
          </cell>
        </row>
        <row r="1996">
          <cell r="D1996">
            <v>36951</v>
          </cell>
          <cell r="F1996">
            <v>15010</v>
          </cell>
        </row>
        <row r="1997">
          <cell r="D1997">
            <v>36951</v>
          </cell>
          <cell r="F1997">
            <v>15010</v>
          </cell>
        </row>
        <row r="1998">
          <cell r="D1998">
            <v>36951</v>
          </cell>
          <cell r="F1998">
            <v>15010</v>
          </cell>
        </row>
        <row r="1999">
          <cell r="D1999">
            <v>36951</v>
          </cell>
          <cell r="F1999">
            <v>15010</v>
          </cell>
        </row>
        <row r="2000">
          <cell r="D2000">
            <v>36951</v>
          </cell>
          <cell r="F2000">
            <v>15010</v>
          </cell>
        </row>
        <row r="2001">
          <cell r="D2001">
            <v>36951</v>
          </cell>
          <cell r="F2001">
            <v>15010</v>
          </cell>
        </row>
        <row r="2002">
          <cell r="D2002">
            <v>36951</v>
          </cell>
          <cell r="F2002">
            <v>15010</v>
          </cell>
        </row>
        <row r="2003">
          <cell r="D2003">
            <v>36951</v>
          </cell>
          <cell r="F2003">
            <v>15010</v>
          </cell>
        </row>
        <row r="2004">
          <cell r="D2004">
            <v>36951</v>
          </cell>
          <cell r="F2004">
            <v>19272</v>
          </cell>
        </row>
        <row r="2005">
          <cell r="D2005">
            <v>36951</v>
          </cell>
          <cell r="F2005">
            <v>15010</v>
          </cell>
        </row>
        <row r="2006">
          <cell r="D2006">
            <v>36951</v>
          </cell>
          <cell r="F2006">
            <v>15010</v>
          </cell>
        </row>
        <row r="2007">
          <cell r="D2007">
            <v>36951</v>
          </cell>
          <cell r="F2007">
            <v>15010</v>
          </cell>
        </row>
        <row r="2008">
          <cell r="D2008">
            <v>36951</v>
          </cell>
          <cell r="F2008">
            <v>15010</v>
          </cell>
        </row>
        <row r="2009">
          <cell r="D2009">
            <v>36951</v>
          </cell>
          <cell r="F2009">
            <v>15010</v>
          </cell>
        </row>
        <row r="2010">
          <cell r="D2010">
            <v>36951</v>
          </cell>
          <cell r="F2010">
            <v>15010</v>
          </cell>
        </row>
        <row r="2011">
          <cell r="D2011">
            <v>36951</v>
          </cell>
          <cell r="F2011">
            <v>15010</v>
          </cell>
        </row>
        <row r="2012">
          <cell r="D2012">
            <v>36951</v>
          </cell>
          <cell r="F2012">
            <v>124820</v>
          </cell>
        </row>
        <row r="2013">
          <cell r="D2013">
            <v>36951</v>
          </cell>
          <cell r="F2013">
            <v>19272</v>
          </cell>
        </row>
        <row r="2014">
          <cell r="D2014">
            <v>36951</v>
          </cell>
          <cell r="F2014">
            <v>124820</v>
          </cell>
        </row>
        <row r="2015">
          <cell r="D2015">
            <v>36951</v>
          </cell>
          <cell r="F2015">
            <v>160550</v>
          </cell>
        </row>
        <row r="2016">
          <cell r="D2016">
            <v>36951</v>
          </cell>
          <cell r="F2016">
            <v>124820</v>
          </cell>
        </row>
        <row r="2017">
          <cell r="D2017">
            <v>36951</v>
          </cell>
          <cell r="F2017">
            <v>82422</v>
          </cell>
        </row>
        <row r="2018">
          <cell r="D2018">
            <v>36951</v>
          </cell>
          <cell r="F2018">
            <v>119365</v>
          </cell>
        </row>
        <row r="2019">
          <cell r="D2019">
            <v>36951</v>
          </cell>
          <cell r="F2019">
            <v>154550</v>
          </cell>
        </row>
        <row r="2020">
          <cell r="D2020">
            <v>36951</v>
          </cell>
          <cell r="F2020">
            <v>82422</v>
          </cell>
        </row>
        <row r="2021">
          <cell r="D2021">
            <v>36951</v>
          </cell>
          <cell r="F2021">
            <v>78056</v>
          </cell>
        </row>
        <row r="2022">
          <cell r="D2022">
            <v>36951</v>
          </cell>
          <cell r="F2022">
            <v>54557</v>
          </cell>
        </row>
        <row r="2023">
          <cell r="D2023">
            <v>36951</v>
          </cell>
          <cell r="F2023">
            <v>54557</v>
          </cell>
        </row>
        <row r="2024">
          <cell r="D2024">
            <v>36951</v>
          </cell>
          <cell r="F2024">
            <v>55981</v>
          </cell>
        </row>
        <row r="2025">
          <cell r="D2025">
            <v>36951</v>
          </cell>
          <cell r="F2025">
            <v>54557</v>
          </cell>
        </row>
        <row r="2026">
          <cell r="D2026">
            <v>36951</v>
          </cell>
          <cell r="F2026">
            <v>124820</v>
          </cell>
        </row>
        <row r="2027">
          <cell r="D2027">
            <v>36951</v>
          </cell>
          <cell r="F2027">
            <v>25608</v>
          </cell>
        </row>
        <row r="2028">
          <cell r="D2028">
            <v>36951</v>
          </cell>
          <cell r="F2028">
            <v>54557</v>
          </cell>
        </row>
        <row r="2029">
          <cell r="D2029">
            <v>36951</v>
          </cell>
          <cell r="F2029">
            <v>55981</v>
          </cell>
        </row>
        <row r="2030">
          <cell r="D2030">
            <v>36951</v>
          </cell>
          <cell r="F2030">
            <v>99605</v>
          </cell>
        </row>
        <row r="2031">
          <cell r="D2031">
            <v>36951</v>
          </cell>
          <cell r="F2031">
            <v>81893</v>
          </cell>
        </row>
        <row r="2032">
          <cell r="D2032">
            <v>36951</v>
          </cell>
          <cell r="F2032">
            <v>54557</v>
          </cell>
        </row>
        <row r="2033">
          <cell r="D2033">
            <v>36951</v>
          </cell>
          <cell r="F2033">
            <v>47645</v>
          </cell>
        </row>
        <row r="2034">
          <cell r="D2034">
            <v>36951</v>
          </cell>
          <cell r="F2034">
            <v>55981</v>
          </cell>
        </row>
        <row r="2035">
          <cell r="D2035">
            <v>36951</v>
          </cell>
          <cell r="F2035">
            <v>31001</v>
          </cell>
        </row>
        <row r="2036">
          <cell r="D2036">
            <v>36951</v>
          </cell>
          <cell r="F2036">
            <v>31001</v>
          </cell>
        </row>
        <row r="2037">
          <cell r="D2037">
            <v>36951</v>
          </cell>
          <cell r="F2037">
            <v>25608</v>
          </cell>
        </row>
        <row r="2038">
          <cell r="D2038">
            <v>36951</v>
          </cell>
          <cell r="F2038">
            <v>54557</v>
          </cell>
        </row>
        <row r="2039">
          <cell r="D2039">
            <v>36951</v>
          </cell>
          <cell r="F2039">
            <v>49846</v>
          </cell>
        </row>
        <row r="2040">
          <cell r="D2040">
            <v>36951</v>
          </cell>
          <cell r="F2040">
            <v>54557</v>
          </cell>
        </row>
        <row r="2041">
          <cell r="D2041">
            <v>36951</v>
          </cell>
          <cell r="F2041">
            <v>54557</v>
          </cell>
        </row>
        <row r="2042">
          <cell r="D2042">
            <v>36951</v>
          </cell>
          <cell r="F2042">
            <v>81893</v>
          </cell>
        </row>
        <row r="2043">
          <cell r="D2043">
            <v>36951</v>
          </cell>
          <cell r="F2043">
            <v>68330</v>
          </cell>
        </row>
        <row r="2044">
          <cell r="D2044">
            <v>36951</v>
          </cell>
          <cell r="F2044">
            <v>31001</v>
          </cell>
        </row>
        <row r="2045">
          <cell r="D2045">
            <v>36951</v>
          </cell>
          <cell r="F2045">
            <v>31001</v>
          </cell>
        </row>
        <row r="2046">
          <cell r="D2046">
            <v>36951</v>
          </cell>
          <cell r="F2046">
            <v>25608</v>
          </cell>
        </row>
        <row r="2047">
          <cell r="D2047">
            <v>36951</v>
          </cell>
          <cell r="F2047">
            <v>31001</v>
          </cell>
        </row>
        <row r="2048">
          <cell r="D2048">
            <v>36951</v>
          </cell>
          <cell r="F2048">
            <v>55981</v>
          </cell>
        </row>
        <row r="2049">
          <cell r="D2049">
            <v>36951</v>
          </cell>
          <cell r="F2049">
            <v>81430</v>
          </cell>
        </row>
        <row r="2050">
          <cell r="D2050">
            <v>36951</v>
          </cell>
          <cell r="F2050">
            <v>20357</v>
          </cell>
        </row>
        <row r="2051">
          <cell r="D2051">
            <v>36951</v>
          </cell>
          <cell r="F2051">
            <v>54557</v>
          </cell>
        </row>
        <row r="2052">
          <cell r="D2052">
            <v>36951</v>
          </cell>
          <cell r="F2052">
            <v>20357</v>
          </cell>
        </row>
        <row r="2053">
          <cell r="D2053">
            <v>36951</v>
          </cell>
          <cell r="F2053">
            <v>42268</v>
          </cell>
        </row>
        <row r="2054">
          <cell r="D2054">
            <v>36951</v>
          </cell>
          <cell r="F2054">
            <v>74902</v>
          </cell>
        </row>
        <row r="2055">
          <cell r="D2055">
            <v>36951</v>
          </cell>
          <cell r="F2055">
            <v>25608</v>
          </cell>
        </row>
        <row r="2056">
          <cell r="D2056">
            <v>36951</v>
          </cell>
          <cell r="F2056">
            <v>20357</v>
          </cell>
        </row>
        <row r="2057">
          <cell r="D2057">
            <v>36951</v>
          </cell>
          <cell r="F2057">
            <v>54557</v>
          </cell>
        </row>
        <row r="2058">
          <cell r="D2058">
            <v>36951</v>
          </cell>
          <cell r="F2058">
            <v>20357</v>
          </cell>
        </row>
        <row r="2059">
          <cell r="D2059">
            <v>36951</v>
          </cell>
          <cell r="F2059">
            <v>20357</v>
          </cell>
        </row>
        <row r="2060">
          <cell r="D2060">
            <v>36951</v>
          </cell>
          <cell r="F2060">
            <v>25608</v>
          </cell>
        </row>
        <row r="2061">
          <cell r="D2061">
            <v>36951</v>
          </cell>
          <cell r="F2061">
            <v>55981</v>
          </cell>
        </row>
        <row r="2062">
          <cell r="D2062">
            <v>36951</v>
          </cell>
          <cell r="F2062">
            <v>31001</v>
          </cell>
        </row>
        <row r="2063">
          <cell r="D2063">
            <v>36951</v>
          </cell>
          <cell r="F2063">
            <v>49846</v>
          </cell>
        </row>
        <row r="2064">
          <cell r="D2064">
            <v>36951</v>
          </cell>
          <cell r="F2064">
            <v>50048</v>
          </cell>
        </row>
        <row r="2065">
          <cell r="D2065">
            <v>36951</v>
          </cell>
          <cell r="F2065">
            <v>55981</v>
          </cell>
        </row>
        <row r="2066">
          <cell r="D2066">
            <v>36951</v>
          </cell>
          <cell r="F2066">
            <v>25608</v>
          </cell>
        </row>
        <row r="2067">
          <cell r="D2067">
            <v>36951</v>
          </cell>
          <cell r="F2067">
            <v>20357</v>
          </cell>
        </row>
        <row r="2068">
          <cell r="D2068">
            <v>36951</v>
          </cell>
          <cell r="F2068">
            <v>50048</v>
          </cell>
        </row>
        <row r="2069">
          <cell r="D2069">
            <v>36951</v>
          </cell>
          <cell r="F2069">
            <v>49846</v>
          </cell>
        </row>
        <row r="2070">
          <cell r="D2070">
            <v>36951</v>
          </cell>
          <cell r="F2070">
            <v>49846</v>
          </cell>
        </row>
        <row r="2071">
          <cell r="D2071">
            <v>36951</v>
          </cell>
          <cell r="F2071">
            <v>20357</v>
          </cell>
        </row>
        <row r="2072">
          <cell r="D2072">
            <v>36951</v>
          </cell>
          <cell r="F2072">
            <v>54557</v>
          </cell>
        </row>
        <row r="2073">
          <cell r="D2073">
            <v>36951</v>
          </cell>
          <cell r="F2073">
            <v>54557</v>
          </cell>
        </row>
        <row r="2074">
          <cell r="D2074">
            <v>36951</v>
          </cell>
          <cell r="F2074">
            <v>31001</v>
          </cell>
        </row>
        <row r="2075">
          <cell r="D2075">
            <v>36951</v>
          </cell>
          <cell r="F2075">
            <v>31001</v>
          </cell>
        </row>
        <row r="2076">
          <cell r="D2076">
            <v>36951</v>
          </cell>
          <cell r="F2076">
            <v>31001</v>
          </cell>
        </row>
        <row r="2077">
          <cell r="D2077">
            <v>36951</v>
          </cell>
          <cell r="F2077">
            <v>31001</v>
          </cell>
        </row>
        <row r="2078">
          <cell r="D2078">
            <v>36951</v>
          </cell>
          <cell r="F2078">
            <v>55981</v>
          </cell>
        </row>
        <row r="2079">
          <cell r="D2079">
            <v>36951</v>
          </cell>
          <cell r="F2079">
            <v>31001</v>
          </cell>
        </row>
        <row r="2080">
          <cell r="D2080">
            <v>36951</v>
          </cell>
          <cell r="F2080">
            <v>55981</v>
          </cell>
        </row>
        <row r="2081">
          <cell r="D2081">
            <v>36951</v>
          </cell>
          <cell r="F2081">
            <v>49846</v>
          </cell>
        </row>
        <row r="2082">
          <cell r="D2082">
            <v>36951</v>
          </cell>
          <cell r="F2082">
            <v>31001</v>
          </cell>
        </row>
        <row r="2083">
          <cell r="D2083">
            <v>36951</v>
          </cell>
          <cell r="F2083">
            <v>31001</v>
          </cell>
        </row>
        <row r="2084">
          <cell r="D2084">
            <v>36951</v>
          </cell>
          <cell r="F2084">
            <v>31001</v>
          </cell>
        </row>
        <row r="2085">
          <cell r="D2085">
            <v>36951</v>
          </cell>
          <cell r="F2085">
            <v>31001</v>
          </cell>
        </row>
        <row r="2086">
          <cell r="D2086">
            <v>36951</v>
          </cell>
          <cell r="F2086">
            <v>31001</v>
          </cell>
        </row>
        <row r="2087">
          <cell r="D2087">
            <v>36951</v>
          </cell>
          <cell r="F2087">
            <v>31001</v>
          </cell>
        </row>
        <row r="2088">
          <cell r="D2088">
            <v>36951</v>
          </cell>
          <cell r="F2088">
            <v>49846</v>
          </cell>
        </row>
        <row r="2089">
          <cell r="D2089">
            <v>36951</v>
          </cell>
          <cell r="F2089">
            <v>20357</v>
          </cell>
        </row>
        <row r="2090">
          <cell r="D2090">
            <v>36951</v>
          </cell>
          <cell r="F2090">
            <v>20357</v>
          </cell>
        </row>
        <row r="2091">
          <cell r="D2091">
            <v>36951</v>
          </cell>
          <cell r="F2091">
            <v>25608</v>
          </cell>
        </row>
        <row r="2092">
          <cell r="D2092">
            <v>36951</v>
          </cell>
          <cell r="F2092">
            <v>25608</v>
          </cell>
        </row>
        <row r="2093">
          <cell r="D2093">
            <v>36951</v>
          </cell>
          <cell r="F2093">
            <v>43912</v>
          </cell>
        </row>
        <row r="2094">
          <cell r="D2094">
            <v>36951</v>
          </cell>
          <cell r="F2094">
            <v>104317</v>
          </cell>
        </row>
        <row r="2095">
          <cell r="D2095">
            <v>36951</v>
          </cell>
          <cell r="F2095">
            <v>20357</v>
          </cell>
        </row>
        <row r="2096">
          <cell r="D2096">
            <v>36951</v>
          </cell>
          <cell r="F2096">
            <v>20357</v>
          </cell>
        </row>
        <row r="2097">
          <cell r="D2097">
            <v>36951</v>
          </cell>
          <cell r="F2097">
            <v>20357</v>
          </cell>
        </row>
        <row r="2098">
          <cell r="D2098">
            <v>36951</v>
          </cell>
          <cell r="F2098">
            <v>20357</v>
          </cell>
        </row>
        <row r="2099">
          <cell r="D2099">
            <v>36951</v>
          </cell>
          <cell r="F2099">
            <v>20357</v>
          </cell>
        </row>
        <row r="2100">
          <cell r="D2100">
            <v>36951</v>
          </cell>
          <cell r="F2100">
            <v>198277</v>
          </cell>
        </row>
        <row r="2101">
          <cell r="D2101">
            <v>36951</v>
          </cell>
          <cell r="F2101">
            <v>121893</v>
          </cell>
        </row>
        <row r="2102">
          <cell r="D2102">
            <v>36951</v>
          </cell>
          <cell r="F2102">
            <v>121893</v>
          </cell>
        </row>
        <row r="2103">
          <cell r="D2103">
            <v>36951</v>
          </cell>
          <cell r="F2103">
            <v>68330</v>
          </cell>
        </row>
        <row r="2104">
          <cell r="D2104">
            <v>36951</v>
          </cell>
          <cell r="F2104">
            <v>159975</v>
          </cell>
        </row>
        <row r="2105">
          <cell r="D2105">
            <v>36951</v>
          </cell>
          <cell r="F2105">
            <v>159975</v>
          </cell>
        </row>
        <row r="2106">
          <cell r="D2106">
            <v>36951</v>
          </cell>
          <cell r="F2106">
            <v>159975</v>
          </cell>
        </row>
        <row r="2107">
          <cell r="D2107">
            <v>36951</v>
          </cell>
          <cell r="F2107">
            <v>156534</v>
          </cell>
        </row>
        <row r="2108">
          <cell r="D2108">
            <v>36951</v>
          </cell>
          <cell r="F2108">
            <v>159975</v>
          </cell>
        </row>
        <row r="2109">
          <cell r="D2109">
            <v>36951</v>
          </cell>
          <cell r="F2109">
            <v>159975</v>
          </cell>
        </row>
        <row r="2110">
          <cell r="D2110">
            <v>36951</v>
          </cell>
          <cell r="F2110">
            <v>159975</v>
          </cell>
        </row>
        <row r="2111">
          <cell r="D2111">
            <v>36951</v>
          </cell>
          <cell r="F2111">
            <v>159975</v>
          </cell>
        </row>
        <row r="2112">
          <cell r="D2112">
            <v>36951</v>
          </cell>
          <cell r="F2112">
            <v>124297</v>
          </cell>
        </row>
        <row r="2113">
          <cell r="D2113">
            <v>36951</v>
          </cell>
          <cell r="F2113">
            <v>124297</v>
          </cell>
        </row>
        <row r="2114">
          <cell r="D2114">
            <v>36951</v>
          </cell>
          <cell r="F2114">
            <v>159975</v>
          </cell>
        </row>
        <row r="2115">
          <cell r="D2115">
            <v>36951</v>
          </cell>
          <cell r="F2115">
            <v>159975</v>
          </cell>
        </row>
        <row r="2116">
          <cell r="D2116">
            <v>36951</v>
          </cell>
          <cell r="F2116">
            <v>159975</v>
          </cell>
        </row>
        <row r="2117">
          <cell r="D2117">
            <v>36951</v>
          </cell>
          <cell r="F2117">
            <v>124297</v>
          </cell>
        </row>
        <row r="2118">
          <cell r="D2118">
            <v>36951</v>
          </cell>
          <cell r="F2118">
            <v>159975</v>
          </cell>
        </row>
        <row r="2119">
          <cell r="D2119">
            <v>36951</v>
          </cell>
          <cell r="F2119">
            <v>124297</v>
          </cell>
        </row>
        <row r="2120">
          <cell r="D2120">
            <v>36951</v>
          </cell>
          <cell r="F2120">
            <v>159975</v>
          </cell>
        </row>
        <row r="2121">
          <cell r="D2121">
            <v>36951</v>
          </cell>
          <cell r="F2121">
            <v>124297</v>
          </cell>
        </row>
        <row r="2122">
          <cell r="D2122">
            <v>36951</v>
          </cell>
          <cell r="F2122">
            <v>159975</v>
          </cell>
        </row>
        <row r="2123">
          <cell r="D2123">
            <v>36951</v>
          </cell>
          <cell r="F2123">
            <v>124297</v>
          </cell>
        </row>
        <row r="2124">
          <cell r="D2124">
            <v>36951</v>
          </cell>
          <cell r="F2124">
            <v>159975</v>
          </cell>
        </row>
        <row r="2125">
          <cell r="D2125">
            <v>36951</v>
          </cell>
          <cell r="F2125">
            <v>159975</v>
          </cell>
        </row>
        <row r="2126">
          <cell r="D2126">
            <v>36951</v>
          </cell>
          <cell r="F2126">
            <v>159975</v>
          </cell>
        </row>
        <row r="2127">
          <cell r="D2127">
            <v>36951</v>
          </cell>
          <cell r="F2127">
            <v>159975</v>
          </cell>
        </row>
        <row r="2128">
          <cell r="D2128">
            <v>36951</v>
          </cell>
          <cell r="F2128">
            <v>65323</v>
          </cell>
        </row>
        <row r="2129">
          <cell r="D2129">
            <v>36951</v>
          </cell>
          <cell r="F2129">
            <v>65323</v>
          </cell>
        </row>
        <row r="2130">
          <cell r="D2130">
            <v>36951</v>
          </cell>
          <cell r="F2130">
            <v>201476</v>
          </cell>
        </row>
        <row r="2131">
          <cell r="D2131">
            <v>36951</v>
          </cell>
          <cell r="F2131">
            <v>25608</v>
          </cell>
        </row>
        <row r="2132">
          <cell r="D2132">
            <v>36951</v>
          </cell>
          <cell r="F2132">
            <v>25608</v>
          </cell>
        </row>
        <row r="2133">
          <cell r="D2133">
            <v>36951</v>
          </cell>
          <cell r="F2133">
            <v>68330</v>
          </cell>
        </row>
        <row r="2134">
          <cell r="D2134">
            <v>36951</v>
          </cell>
          <cell r="F2134">
            <v>69152</v>
          </cell>
        </row>
        <row r="2135">
          <cell r="D2135">
            <v>36951</v>
          </cell>
          <cell r="F2135">
            <v>97043</v>
          </cell>
        </row>
        <row r="2136">
          <cell r="D2136">
            <v>36951</v>
          </cell>
          <cell r="F2136">
            <v>97043</v>
          </cell>
        </row>
        <row r="2137">
          <cell r="D2137">
            <v>36951</v>
          </cell>
          <cell r="F2137">
            <v>127829</v>
          </cell>
        </row>
        <row r="2138">
          <cell r="D2138">
            <v>36951</v>
          </cell>
          <cell r="F2138">
            <v>127829</v>
          </cell>
        </row>
        <row r="2139">
          <cell r="D2139">
            <v>36951</v>
          </cell>
          <cell r="F2139">
            <v>68330</v>
          </cell>
        </row>
        <row r="2140">
          <cell r="D2140">
            <v>36951</v>
          </cell>
          <cell r="F2140">
            <v>96448</v>
          </cell>
        </row>
        <row r="2141">
          <cell r="D2141">
            <v>36951</v>
          </cell>
          <cell r="F2141">
            <v>68330</v>
          </cell>
        </row>
        <row r="2142">
          <cell r="D2142">
            <v>36951</v>
          </cell>
          <cell r="F2142">
            <v>67789</v>
          </cell>
        </row>
        <row r="2143">
          <cell r="D2143">
            <v>36951</v>
          </cell>
          <cell r="F2143">
            <v>68330</v>
          </cell>
        </row>
        <row r="2144">
          <cell r="D2144">
            <v>36951</v>
          </cell>
          <cell r="F2144">
            <v>96318</v>
          </cell>
        </row>
        <row r="2145">
          <cell r="D2145">
            <v>36951</v>
          </cell>
          <cell r="F2145">
            <v>96318</v>
          </cell>
        </row>
        <row r="2146">
          <cell r="D2146">
            <v>36951</v>
          </cell>
          <cell r="F2146">
            <v>25608</v>
          </cell>
        </row>
        <row r="2147">
          <cell r="D2147">
            <v>36951</v>
          </cell>
          <cell r="F2147">
            <v>61855</v>
          </cell>
        </row>
        <row r="2148">
          <cell r="D2148">
            <v>36951</v>
          </cell>
          <cell r="F2148">
            <v>121169</v>
          </cell>
        </row>
        <row r="2149">
          <cell r="D2149">
            <v>36951</v>
          </cell>
          <cell r="F2149">
            <v>156534</v>
          </cell>
        </row>
        <row r="2150">
          <cell r="D2150">
            <v>36951</v>
          </cell>
          <cell r="F2150">
            <v>156534</v>
          </cell>
        </row>
        <row r="2151">
          <cell r="D2151">
            <v>36951</v>
          </cell>
          <cell r="F2151">
            <v>156534</v>
          </cell>
        </row>
        <row r="2152">
          <cell r="D2152">
            <v>36951</v>
          </cell>
          <cell r="F2152">
            <v>145925</v>
          </cell>
        </row>
        <row r="2153">
          <cell r="D2153">
            <v>36951</v>
          </cell>
          <cell r="F2153">
            <v>156534</v>
          </cell>
        </row>
        <row r="2154">
          <cell r="D2154">
            <v>36951</v>
          </cell>
          <cell r="F2154">
            <v>156534</v>
          </cell>
        </row>
        <row r="2155">
          <cell r="D2155">
            <v>36951</v>
          </cell>
          <cell r="F2155">
            <v>121169</v>
          </cell>
        </row>
        <row r="2156">
          <cell r="D2156">
            <v>36951</v>
          </cell>
          <cell r="F2156">
            <v>156534</v>
          </cell>
        </row>
        <row r="2157">
          <cell r="D2157">
            <v>36951</v>
          </cell>
          <cell r="F2157">
            <v>13739</v>
          </cell>
        </row>
        <row r="2158">
          <cell r="D2158">
            <v>36951</v>
          </cell>
          <cell r="F2158">
            <v>19874</v>
          </cell>
        </row>
        <row r="2159">
          <cell r="D2159">
            <v>36951</v>
          </cell>
          <cell r="F2159">
            <v>121169</v>
          </cell>
        </row>
        <row r="2160">
          <cell r="D2160">
            <v>36951</v>
          </cell>
          <cell r="F2160">
            <v>0</v>
          </cell>
        </row>
        <row r="2161">
          <cell r="D2161">
            <v>36951</v>
          </cell>
          <cell r="F2161">
            <v>194528</v>
          </cell>
        </row>
        <row r="2162">
          <cell r="D2162">
            <v>36951</v>
          </cell>
          <cell r="F2162">
            <v>150736</v>
          </cell>
        </row>
        <row r="2163">
          <cell r="D2163">
            <v>36951</v>
          </cell>
          <cell r="F2163">
            <v>0</v>
          </cell>
        </row>
        <row r="2164">
          <cell r="D2164">
            <v>36951</v>
          </cell>
          <cell r="F2164">
            <v>150736</v>
          </cell>
        </row>
        <row r="2165">
          <cell r="D2165">
            <v>36951</v>
          </cell>
          <cell r="F2165">
            <v>147689</v>
          </cell>
        </row>
        <row r="2166">
          <cell r="D2166">
            <v>36951</v>
          </cell>
          <cell r="F2166">
            <v>198984</v>
          </cell>
        </row>
        <row r="2167">
          <cell r="D2167">
            <v>36951</v>
          </cell>
          <cell r="F2167">
            <v>198984</v>
          </cell>
        </row>
        <row r="2168">
          <cell r="D2168">
            <v>36951</v>
          </cell>
          <cell r="F2168">
            <v>198984</v>
          </cell>
        </row>
        <row r="2169">
          <cell r="D2169">
            <v>36951</v>
          </cell>
          <cell r="F2169">
            <v>82585</v>
          </cell>
        </row>
        <row r="2170">
          <cell r="D2170">
            <v>36951</v>
          </cell>
          <cell r="F2170">
            <v>46835</v>
          </cell>
        </row>
        <row r="2171">
          <cell r="D2171">
            <v>36951</v>
          </cell>
          <cell r="F2171">
            <v>46835</v>
          </cell>
        </row>
        <row r="2172">
          <cell r="D2172">
            <v>36951</v>
          </cell>
          <cell r="F2172">
            <v>46835</v>
          </cell>
        </row>
        <row r="2173">
          <cell r="D2173">
            <v>36951</v>
          </cell>
          <cell r="F2173">
            <v>82585</v>
          </cell>
        </row>
        <row r="2174">
          <cell r="D2174">
            <v>36951</v>
          </cell>
          <cell r="F2174">
            <v>46835</v>
          </cell>
        </row>
        <row r="2175">
          <cell r="D2175">
            <v>36951</v>
          </cell>
          <cell r="F2175">
            <v>46835</v>
          </cell>
        </row>
        <row r="2176">
          <cell r="D2176">
            <v>36951</v>
          </cell>
          <cell r="F2176">
            <v>82585</v>
          </cell>
        </row>
        <row r="2177">
          <cell r="D2177">
            <v>36951</v>
          </cell>
          <cell r="F2177">
            <v>46835</v>
          </cell>
        </row>
        <row r="2178">
          <cell r="D2178">
            <v>36951</v>
          </cell>
          <cell r="F2178">
            <v>46829</v>
          </cell>
        </row>
        <row r="2179">
          <cell r="D2179">
            <v>36951</v>
          </cell>
          <cell r="F2179">
            <v>82585</v>
          </cell>
        </row>
        <row r="2180">
          <cell r="D2180">
            <v>36951</v>
          </cell>
          <cell r="F2180">
            <v>46835</v>
          </cell>
        </row>
        <row r="2181">
          <cell r="D2181">
            <v>36951</v>
          </cell>
          <cell r="F2181">
            <v>46835</v>
          </cell>
        </row>
        <row r="2182">
          <cell r="D2182">
            <v>36951</v>
          </cell>
          <cell r="F2182">
            <v>46835</v>
          </cell>
        </row>
        <row r="2183">
          <cell r="D2183">
            <v>36951</v>
          </cell>
          <cell r="F2183">
            <v>43043</v>
          </cell>
        </row>
        <row r="2184">
          <cell r="D2184">
            <v>36951</v>
          </cell>
          <cell r="F2184">
            <v>43043</v>
          </cell>
        </row>
        <row r="2185">
          <cell r="D2185">
            <v>36951</v>
          </cell>
          <cell r="F2185">
            <v>43043</v>
          </cell>
        </row>
        <row r="2186">
          <cell r="D2186">
            <v>36951</v>
          </cell>
          <cell r="F2186">
            <v>46835</v>
          </cell>
        </row>
        <row r="2187">
          <cell r="D2187">
            <v>36951</v>
          </cell>
          <cell r="F2187">
            <v>46835</v>
          </cell>
        </row>
        <row r="2188">
          <cell r="D2188">
            <v>36951</v>
          </cell>
          <cell r="F2188">
            <v>46835</v>
          </cell>
        </row>
        <row r="2189">
          <cell r="D2189">
            <v>36951</v>
          </cell>
          <cell r="F2189">
            <v>46835</v>
          </cell>
        </row>
        <row r="2190">
          <cell r="D2190">
            <v>36951</v>
          </cell>
          <cell r="F2190">
            <v>46835</v>
          </cell>
        </row>
        <row r="2191">
          <cell r="D2191">
            <v>36951</v>
          </cell>
          <cell r="F2191">
            <v>46835</v>
          </cell>
        </row>
        <row r="2192">
          <cell r="D2192">
            <v>36951</v>
          </cell>
          <cell r="F2192">
            <v>43043</v>
          </cell>
        </row>
        <row r="2193">
          <cell r="D2193">
            <v>36951</v>
          </cell>
          <cell r="F2193">
            <v>46835</v>
          </cell>
        </row>
        <row r="2194">
          <cell r="D2194">
            <v>36951</v>
          </cell>
          <cell r="F2194">
            <v>46835</v>
          </cell>
        </row>
        <row r="2195">
          <cell r="D2195">
            <v>36951</v>
          </cell>
          <cell r="F2195">
            <v>46829</v>
          </cell>
        </row>
        <row r="2196">
          <cell r="D2196">
            <v>36951</v>
          </cell>
          <cell r="F2196">
            <v>46835</v>
          </cell>
        </row>
        <row r="2197">
          <cell r="D2197">
            <v>36951</v>
          </cell>
          <cell r="F2197">
            <v>46835</v>
          </cell>
        </row>
        <row r="2198">
          <cell r="D2198">
            <v>36951</v>
          </cell>
          <cell r="F2198">
            <v>46835</v>
          </cell>
        </row>
        <row r="2199">
          <cell r="D2199">
            <v>36951</v>
          </cell>
          <cell r="F2199">
            <v>46835</v>
          </cell>
        </row>
        <row r="2200">
          <cell r="D2200">
            <v>36951</v>
          </cell>
          <cell r="F2200">
            <v>46829</v>
          </cell>
        </row>
        <row r="2201">
          <cell r="D2201">
            <v>36951</v>
          </cell>
          <cell r="F2201">
            <v>43043</v>
          </cell>
        </row>
        <row r="2202">
          <cell r="D2202">
            <v>36951</v>
          </cell>
          <cell r="F2202">
            <v>43043</v>
          </cell>
        </row>
        <row r="2203">
          <cell r="D2203">
            <v>36951</v>
          </cell>
          <cell r="F2203">
            <v>43043</v>
          </cell>
        </row>
        <row r="2204">
          <cell r="D2204">
            <v>36951</v>
          </cell>
          <cell r="F2204">
            <v>46835</v>
          </cell>
        </row>
        <row r="2205">
          <cell r="D2205">
            <v>36951</v>
          </cell>
          <cell r="F2205">
            <v>43043</v>
          </cell>
        </row>
        <row r="2206">
          <cell r="D2206">
            <v>36951</v>
          </cell>
          <cell r="F2206">
            <v>46835</v>
          </cell>
        </row>
        <row r="2207">
          <cell r="D2207">
            <v>36951</v>
          </cell>
          <cell r="F2207">
            <v>46835</v>
          </cell>
        </row>
        <row r="2208">
          <cell r="D2208">
            <v>36951</v>
          </cell>
          <cell r="F2208">
            <v>46835</v>
          </cell>
        </row>
        <row r="2209">
          <cell r="D2209">
            <v>36951</v>
          </cell>
          <cell r="F2209">
            <v>46835</v>
          </cell>
        </row>
        <row r="2210">
          <cell r="D2210">
            <v>36951</v>
          </cell>
          <cell r="F2210">
            <v>46835</v>
          </cell>
        </row>
        <row r="2211">
          <cell r="D2211">
            <v>36951</v>
          </cell>
          <cell r="F2211">
            <v>46835</v>
          </cell>
        </row>
        <row r="2212">
          <cell r="D2212">
            <v>36951</v>
          </cell>
          <cell r="F2212">
            <v>46835</v>
          </cell>
        </row>
        <row r="2213">
          <cell r="D2213">
            <v>36951</v>
          </cell>
          <cell r="F2213">
            <v>43043</v>
          </cell>
        </row>
        <row r="2214">
          <cell r="D2214">
            <v>36951</v>
          </cell>
          <cell r="F2214">
            <v>43043</v>
          </cell>
        </row>
        <row r="2215">
          <cell r="D2215">
            <v>36951</v>
          </cell>
          <cell r="F2215">
            <v>43043</v>
          </cell>
        </row>
        <row r="2216">
          <cell r="D2216">
            <v>36951</v>
          </cell>
          <cell r="F2216">
            <v>43043</v>
          </cell>
        </row>
        <row r="2217">
          <cell r="D2217">
            <v>36951</v>
          </cell>
          <cell r="F2217">
            <v>46835</v>
          </cell>
        </row>
        <row r="2218">
          <cell r="D2218">
            <v>36951</v>
          </cell>
          <cell r="F2218">
            <v>46835</v>
          </cell>
        </row>
        <row r="2219">
          <cell r="D2219">
            <v>36951</v>
          </cell>
          <cell r="F2219">
            <v>46835</v>
          </cell>
        </row>
        <row r="2220">
          <cell r="D2220">
            <v>36951</v>
          </cell>
          <cell r="F2220">
            <v>46835</v>
          </cell>
        </row>
        <row r="2221">
          <cell r="D2221">
            <v>36951</v>
          </cell>
          <cell r="F2221">
            <v>26349</v>
          </cell>
        </row>
        <row r="2222">
          <cell r="D2222">
            <v>36951</v>
          </cell>
          <cell r="F2222">
            <v>26349</v>
          </cell>
        </row>
        <row r="2223">
          <cell r="D2223">
            <v>36951</v>
          </cell>
          <cell r="F2223">
            <v>31001</v>
          </cell>
        </row>
        <row r="2224">
          <cell r="D2224">
            <v>36951</v>
          </cell>
          <cell r="F2224">
            <v>31001</v>
          </cell>
        </row>
        <row r="2225">
          <cell r="D2225">
            <v>36951</v>
          </cell>
          <cell r="F2225">
            <v>31001</v>
          </cell>
        </row>
        <row r="2226">
          <cell r="D2226">
            <v>36951</v>
          </cell>
          <cell r="F2226">
            <v>81893</v>
          </cell>
        </row>
        <row r="2227">
          <cell r="D2227">
            <v>36951</v>
          </cell>
          <cell r="F2227">
            <v>81893</v>
          </cell>
        </row>
        <row r="2228">
          <cell r="D2228">
            <v>36951</v>
          </cell>
          <cell r="F2228">
            <v>31001</v>
          </cell>
        </row>
        <row r="2229">
          <cell r="D2229">
            <v>36951</v>
          </cell>
          <cell r="F2229">
            <v>55981</v>
          </cell>
        </row>
        <row r="2230">
          <cell r="D2230">
            <v>36951</v>
          </cell>
          <cell r="F2230">
            <v>25608</v>
          </cell>
        </row>
        <row r="2231">
          <cell r="D2231">
            <v>36951</v>
          </cell>
          <cell r="F2231">
            <v>44206</v>
          </cell>
        </row>
        <row r="2232">
          <cell r="D2232">
            <v>36951</v>
          </cell>
          <cell r="F2232">
            <v>121893</v>
          </cell>
        </row>
        <row r="2233">
          <cell r="D2233">
            <v>36951</v>
          </cell>
          <cell r="F2233">
            <v>31001</v>
          </cell>
        </row>
        <row r="2234">
          <cell r="D2234">
            <v>36951</v>
          </cell>
          <cell r="F2234">
            <v>161883</v>
          </cell>
        </row>
        <row r="2235">
          <cell r="D2235">
            <v>36951</v>
          </cell>
          <cell r="F2235">
            <v>100889</v>
          </cell>
        </row>
        <row r="2236">
          <cell r="D2236">
            <v>36951</v>
          </cell>
          <cell r="F2236">
            <v>0</v>
          </cell>
        </row>
        <row r="2237">
          <cell r="D2237">
            <v>36951</v>
          </cell>
          <cell r="F2237">
            <v>103715</v>
          </cell>
        </row>
        <row r="2238">
          <cell r="D2238">
            <v>36951</v>
          </cell>
          <cell r="F2238">
            <v>135967</v>
          </cell>
        </row>
        <row r="2239">
          <cell r="D2239">
            <v>36951</v>
          </cell>
          <cell r="F2239">
            <v>124297</v>
          </cell>
        </row>
        <row r="2240">
          <cell r="D2240">
            <v>36951</v>
          </cell>
          <cell r="F2240">
            <v>83914</v>
          </cell>
        </row>
        <row r="2241">
          <cell r="D2241">
            <v>36951</v>
          </cell>
          <cell r="F2241">
            <v>124297</v>
          </cell>
        </row>
        <row r="2242">
          <cell r="D2242">
            <v>36951</v>
          </cell>
          <cell r="F2242">
            <v>124297</v>
          </cell>
        </row>
        <row r="2243">
          <cell r="D2243">
            <v>36951</v>
          </cell>
          <cell r="F2243">
            <v>159975</v>
          </cell>
        </row>
        <row r="2244">
          <cell r="D2244">
            <v>36951</v>
          </cell>
          <cell r="F2244">
            <v>83914</v>
          </cell>
        </row>
        <row r="2245">
          <cell r="D2245">
            <v>36951</v>
          </cell>
          <cell r="F2245">
            <v>127835</v>
          </cell>
        </row>
        <row r="2246">
          <cell r="D2246">
            <v>36951</v>
          </cell>
          <cell r="F2246">
            <v>125847</v>
          </cell>
        </row>
        <row r="2247">
          <cell r="D2247">
            <v>36951</v>
          </cell>
          <cell r="F2247">
            <v>125847</v>
          </cell>
        </row>
        <row r="2248">
          <cell r="D2248">
            <v>36951</v>
          </cell>
          <cell r="F2248">
            <v>121169</v>
          </cell>
        </row>
        <row r="2249">
          <cell r="D2249">
            <v>36951</v>
          </cell>
          <cell r="F2249">
            <v>159975</v>
          </cell>
        </row>
        <row r="2250">
          <cell r="D2250">
            <v>36951</v>
          </cell>
          <cell r="F2250">
            <v>83914</v>
          </cell>
        </row>
        <row r="2251">
          <cell r="D2251">
            <v>36951</v>
          </cell>
          <cell r="F2251">
            <v>124297</v>
          </cell>
        </row>
        <row r="2252">
          <cell r="D2252">
            <v>36951</v>
          </cell>
          <cell r="F2252">
            <v>125847</v>
          </cell>
        </row>
        <row r="2253">
          <cell r="D2253">
            <v>36951</v>
          </cell>
          <cell r="F2253">
            <v>125847</v>
          </cell>
        </row>
        <row r="2254">
          <cell r="D2254">
            <v>36951</v>
          </cell>
          <cell r="F2254">
            <v>125847</v>
          </cell>
        </row>
        <row r="2255">
          <cell r="D2255">
            <v>36951</v>
          </cell>
          <cell r="F2255">
            <v>125847</v>
          </cell>
        </row>
        <row r="2256">
          <cell r="D2256">
            <v>36951</v>
          </cell>
          <cell r="F2256">
            <v>125847</v>
          </cell>
        </row>
        <row r="2257">
          <cell r="D2257">
            <v>36951</v>
          </cell>
          <cell r="F2257">
            <v>127835</v>
          </cell>
        </row>
        <row r="2258">
          <cell r="D2258">
            <v>36951</v>
          </cell>
          <cell r="F2258">
            <v>125847</v>
          </cell>
        </row>
        <row r="2259">
          <cell r="D2259">
            <v>36951</v>
          </cell>
          <cell r="F2259">
            <v>125847</v>
          </cell>
        </row>
        <row r="2260">
          <cell r="D2260">
            <v>36951</v>
          </cell>
          <cell r="F2260">
            <v>125847</v>
          </cell>
        </row>
        <row r="2261">
          <cell r="D2261">
            <v>36951</v>
          </cell>
          <cell r="F2261">
            <v>125847</v>
          </cell>
        </row>
        <row r="2262">
          <cell r="D2262">
            <v>36951</v>
          </cell>
          <cell r="F2262">
            <v>125847</v>
          </cell>
        </row>
        <row r="2263">
          <cell r="D2263">
            <v>36951</v>
          </cell>
          <cell r="F2263">
            <v>125847</v>
          </cell>
        </row>
        <row r="2264">
          <cell r="D2264">
            <v>36951</v>
          </cell>
          <cell r="F2264">
            <v>127835</v>
          </cell>
        </row>
        <row r="2265">
          <cell r="D2265">
            <v>36951</v>
          </cell>
          <cell r="F2265">
            <v>127835</v>
          </cell>
        </row>
        <row r="2266">
          <cell r="D2266">
            <v>36951</v>
          </cell>
          <cell r="F2266">
            <v>127835</v>
          </cell>
        </row>
        <row r="2267">
          <cell r="D2267">
            <v>36951</v>
          </cell>
          <cell r="F2267">
            <v>61374</v>
          </cell>
        </row>
        <row r="2268">
          <cell r="D2268">
            <v>36951</v>
          </cell>
          <cell r="F2268">
            <v>61374</v>
          </cell>
        </row>
        <row r="2269">
          <cell r="D2269">
            <v>36951</v>
          </cell>
          <cell r="F2269">
            <v>57444</v>
          </cell>
        </row>
        <row r="2270">
          <cell r="D2270">
            <v>36951</v>
          </cell>
          <cell r="F2270">
            <v>67629</v>
          </cell>
        </row>
        <row r="2271">
          <cell r="D2271">
            <v>36951</v>
          </cell>
          <cell r="F2271">
            <v>61374</v>
          </cell>
        </row>
        <row r="2272">
          <cell r="D2272">
            <v>36951</v>
          </cell>
          <cell r="F2272">
            <v>67629</v>
          </cell>
        </row>
        <row r="2273">
          <cell r="D2273">
            <v>36951</v>
          </cell>
          <cell r="F2273">
            <v>67629</v>
          </cell>
        </row>
        <row r="2274">
          <cell r="D2274">
            <v>36951</v>
          </cell>
          <cell r="F2274">
            <v>61374</v>
          </cell>
        </row>
        <row r="2275">
          <cell r="D2275">
            <v>36951</v>
          </cell>
          <cell r="F2275">
            <v>89391</v>
          </cell>
        </row>
        <row r="2276">
          <cell r="D2276">
            <v>36951</v>
          </cell>
          <cell r="F2276">
            <v>89391</v>
          </cell>
        </row>
        <row r="2277">
          <cell r="D2277">
            <v>36951</v>
          </cell>
          <cell r="F2277">
            <v>67629</v>
          </cell>
        </row>
        <row r="2278">
          <cell r="D2278">
            <v>36951</v>
          </cell>
          <cell r="F2278">
            <v>85069</v>
          </cell>
        </row>
        <row r="2279">
          <cell r="D2279">
            <v>36951</v>
          </cell>
          <cell r="F2279">
            <v>85069</v>
          </cell>
        </row>
        <row r="2280">
          <cell r="D2280">
            <v>36951</v>
          </cell>
          <cell r="F2280">
            <v>61374</v>
          </cell>
        </row>
        <row r="2281">
          <cell r="D2281">
            <v>36951</v>
          </cell>
          <cell r="F2281">
            <v>61374</v>
          </cell>
        </row>
        <row r="2282">
          <cell r="D2282">
            <v>36951</v>
          </cell>
          <cell r="F2282">
            <v>85069</v>
          </cell>
        </row>
        <row r="2283">
          <cell r="D2283">
            <v>36951</v>
          </cell>
          <cell r="F2283">
            <v>89391</v>
          </cell>
        </row>
        <row r="2284">
          <cell r="D2284">
            <v>36951</v>
          </cell>
          <cell r="F2284">
            <v>61374</v>
          </cell>
        </row>
        <row r="2285">
          <cell r="D2285">
            <v>36951</v>
          </cell>
          <cell r="F2285">
            <v>55119</v>
          </cell>
        </row>
        <row r="2286">
          <cell r="D2286">
            <v>36951</v>
          </cell>
          <cell r="F2286">
            <v>97043</v>
          </cell>
        </row>
        <row r="2287">
          <cell r="D2287">
            <v>36951</v>
          </cell>
          <cell r="F2287">
            <v>67629</v>
          </cell>
        </row>
        <row r="2288">
          <cell r="D2288">
            <v>36951</v>
          </cell>
          <cell r="F2288">
            <v>57444</v>
          </cell>
        </row>
        <row r="2289">
          <cell r="D2289">
            <v>36951</v>
          </cell>
          <cell r="F2289">
            <v>25608</v>
          </cell>
        </row>
        <row r="2290">
          <cell r="D2290">
            <v>36951</v>
          </cell>
          <cell r="F2290">
            <v>61374</v>
          </cell>
        </row>
        <row r="2291">
          <cell r="D2291">
            <v>36951</v>
          </cell>
          <cell r="F2291">
            <v>85069</v>
          </cell>
        </row>
        <row r="2292">
          <cell r="D2292">
            <v>36951</v>
          </cell>
          <cell r="F2292">
            <v>67629</v>
          </cell>
        </row>
        <row r="2293">
          <cell r="D2293">
            <v>36951</v>
          </cell>
          <cell r="F2293">
            <v>85069</v>
          </cell>
        </row>
        <row r="2294">
          <cell r="D2294">
            <v>36951</v>
          </cell>
          <cell r="F2294">
            <v>61855</v>
          </cell>
        </row>
        <row r="2295">
          <cell r="D2295">
            <v>36951</v>
          </cell>
          <cell r="F2295">
            <v>57444</v>
          </cell>
        </row>
        <row r="2296">
          <cell r="D2296">
            <v>36951</v>
          </cell>
          <cell r="F2296">
            <v>67629</v>
          </cell>
        </row>
        <row r="2297">
          <cell r="D2297">
            <v>36951</v>
          </cell>
          <cell r="F2297">
            <v>68330</v>
          </cell>
        </row>
        <row r="2298">
          <cell r="D2298">
            <v>36951</v>
          </cell>
          <cell r="F2298">
            <v>85069</v>
          </cell>
        </row>
        <row r="2299">
          <cell r="D2299">
            <v>36951</v>
          </cell>
          <cell r="F2299">
            <v>68330</v>
          </cell>
        </row>
        <row r="2300">
          <cell r="D2300">
            <v>36951</v>
          </cell>
          <cell r="F2300">
            <v>97970</v>
          </cell>
        </row>
        <row r="2301">
          <cell r="D2301">
            <v>36951</v>
          </cell>
          <cell r="F2301">
            <v>62917</v>
          </cell>
        </row>
        <row r="2302">
          <cell r="D2302">
            <v>36951</v>
          </cell>
          <cell r="F2302">
            <v>65323</v>
          </cell>
        </row>
        <row r="2303">
          <cell r="D2303">
            <v>36951</v>
          </cell>
          <cell r="F2303">
            <v>61374</v>
          </cell>
        </row>
        <row r="2304">
          <cell r="D2304">
            <v>36951</v>
          </cell>
          <cell r="F2304">
            <v>61374</v>
          </cell>
        </row>
        <row r="2305">
          <cell r="D2305">
            <v>36951</v>
          </cell>
          <cell r="F2305">
            <v>85069</v>
          </cell>
        </row>
        <row r="2306">
          <cell r="D2306">
            <v>36951</v>
          </cell>
          <cell r="F2306">
            <v>107452</v>
          </cell>
        </row>
        <row r="2307">
          <cell r="D2307">
            <v>36951</v>
          </cell>
          <cell r="F2307">
            <v>102689</v>
          </cell>
        </row>
        <row r="2308">
          <cell r="D2308">
            <v>36951</v>
          </cell>
          <cell r="F2308">
            <v>61855</v>
          </cell>
        </row>
        <row r="2309">
          <cell r="D2309">
            <v>36951</v>
          </cell>
          <cell r="F2309">
            <v>61855</v>
          </cell>
        </row>
        <row r="2310">
          <cell r="D2310">
            <v>36951</v>
          </cell>
          <cell r="F2310">
            <v>85069</v>
          </cell>
        </row>
        <row r="2311">
          <cell r="D2311">
            <v>36951</v>
          </cell>
          <cell r="F2311">
            <v>57444</v>
          </cell>
        </row>
        <row r="2312">
          <cell r="D2312">
            <v>36951</v>
          </cell>
          <cell r="F2312">
            <v>97043</v>
          </cell>
        </row>
        <row r="2313">
          <cell r="D2313">
            <v>36951</v>
          </cell>
          <cell r="F2313">
            <v>61374</v>
          </cell>
        </row>
        <row r="2314">
          <cell r="D2314">
            <v>36951</v>
          </cell>
          <cell r="F2314">
            <v>61374</v>
          </cell>
        </row>
        <row r="2315">
          <cell r="D2315">
            <v>36951</v>
          </cell>
          <cell r="F2315">
            <v>61374</v>
          </cell>
        </row>
        <row r="2316">
          <cell r="D2316">
            <v>36951</v>
          </cell>
          <cell r="F2316">
            <v>67629</v>
          </cell>
        </row>
        <row r="2317">
          <cell r="D2317">
            <v>36951</v>
          </cell>
          <cell r="F2317">
            <v>69914</v>
          </cell>
        </row>
        <row r="2318">
          <cell r="D2318">
            <v>36951</v>
          </cell>
          <cell r="F2318">
            <v>61374</v>
          </cell>
        </row>
        <row r="2319">
          <cell r="D2319">
            <v>36951</v>
          </cell>
          <cell r="F2319">
            <v>67629</v>
          </cell>
        </row>
        <row r="2320">
          <cell r="D2320">
            <v>36951</v>
          </cell>
          <cell r="F2320">
            <v>60993</v>
          </cell>
        </row>
        <row r="2321">
          <cell r="D2321">
            <v>36951</v>
          </cell>
          <cell r="F2321">
            <v>61374</v>
          </cell>
        </row>
        <row r="2322">
          <cell r="D2322">
            <v>36951</v>
          </cell>
          <cell r="F2322">
            <v>85069</v>
          </cell>
        </row>
        <row r="2323">
          <cell r="D2323">
            <v>36951</v>
          </cell>
          <cell r="F2323">
            <v>82510</v>
          </cell>
        </row>
        <row r="2324">
          <cell r="D2324">
            <v>36951</v>
          </cell>
          <cell r="F2324">
            <v>55119</v>
          </cell>
        </row>
        <row r="2325">
          <cell r="D2325">
            <v>36951</v>
          </cell>
          <cell r="F2325">
            <v>57444</v>
          </cell>
        </row>
        <row r="2326">
          <cell r="D2326">
            <v>36951</v>
          </cell>
          <cell r="F2326">
            <v>67629</v>
          </cell>
        </row>
        <row r="2327">
          <cell r="D2327">
            <v>36951</v>
          </cell>
          <cell r="F2327">
            <v>61374</v>
          </cell>
        </row>
        <row r="2328">
          <cell r="D2328">
            <v>36951</v>
          </cell>
          <cell r="F2328">
            <v>61374</v>
          </cell>
        </row>
        <row r="2329">
          <cell r="D2329">
            <v>36951</v>
          </cell>
          <cell r="F2329">
            <v>67629</v>
          </cell>
        </row>
        <row r="2330">
          <cell r="D2330">
            <v>36951</v>
          </cell>
          <cell r="F2330">
            <v>55119</v>
          </cell>
        </row>
        <row r="2331">
          <cell r="D2331">
            <v>36951</v>
          </cell>
          <cell r="F2331">
            <v>31001</v>
          </cell>
        </row>
        <row r="2332">
          <cell r="D2332">
            <v>36951</v>
          </cell>
          <cell r="F2332">
            <v>61374</v>
          </cell>
        </row>
        <row r="2333">
          <cell r="D2333">
            <v>36951</v>
          </cell>
          <cell r="F2333">
            <v>85069</v>
          </cell>
        </row>
        <row r="2334">
          <cell r="D2334">
            <v>36951</v>
          </cell>
          <cell r="F2334">
            <v>67629</v>
          </cell>
        </row>
        <row r="2335">
          <cell r="D2335">
            <v>36951</v>
          </cell>
          <cell r="F2335">
            <v>61374</v>
          </cell>
        </row>
        <row r="2336">
          <cell r="D2336">
            <v>36951</v>
          </cell>
          <cell r="F2336">
            <v>67629</v>
          </cell>
        </row>
        <row r="2337">
          <cell r="D2337">
            <v>36951</v>
          </cell>
          <cell r="F2337">
            <v>57444</v>
          </cell>
        </row>
        <row r="2338">
          <cell r="D2338">
            <v>36951</v>
          </cell>
          <cell r="F2338">
            <v>61374</v>
          </cell>
        </row>
        <row r="2339">
          <cell r="D2339">
            <v>36951</v>
          </cell>
          <cell r="F2339">
            <v>61374</v>
          </cell>
        </row>
        <row r="2340">
          <cell r="D2340">
            <v>36951</v>
          </cell>
          <cell r="F2340">
            <v>89391</v>
          </cell>
        </row>
        <row r="2341">
          <cell r="D2341">
            <v>36951</v>
          </cell>
          <cell r="F2341">
            <v>55119</v>
          </cell>
        </row>
        <row r="2342">
          <cell r="D2342">
            <v>36951</v>
          </cell>
          <cell r="F2342">
            <v>61374</v>
          </cell>
        </row>
        <row r="2343">
          <cell r="D2343">
            <v>36951</v>
          </cell>
          <cell r="F2343">
            <v>57444</v>
          </cell>
        </row>
        <row r="2344">
          <cell r="D2344">
            <v>36951</v>
          </cell>
          <cell r="F2344">
            <v>55119</v>
          </cell>
        </row>
        <row r="2345">
          <cell r="D2345">
            <v>36951</v>
          </cell>
          <cell r="F2345">
            <v>201476</v>
          </cell>
        </row>
        <row r="2346">
          <cell r="D2346">
            <v>36951</v>
          </cell>
          <cell r="F2346">
            <v>61374</v>
          </cell>
        </row>
        <row r="2347">
          <cell r="D2347">
            <v>36951</v>
          </cell>
          <cell r="F2347">
            <v>67629</v>
          </cell>
        </row>
        <row r="2348">
          <cell r="D2348">
            <v>36951</v>
          </cell>
          <cell r="F2348">
            <v>55119</v>
          </cell>
        </row>
        <row r="2349">
          <cell r="D2349">
            <v>36951</v>
          </cell>
          <cell r="F2349">
            <v>89391</v>
          </cell>
        </row>
        <row r="2350">
          <cell r="D2350">
            <v>36951</v>
          </cell>
          <cell r="F2350">
            <v>201476</v>
          </cell>
        </row>
        <row r="2351">
          <cell r="D2351">
            <v>36951</v>
          </cell>
          <cell r="F2351">
            <v>67629</v>
          </cell>
        </row>
        <row r="2352">
          <cell r="D2352">
            <v>36951</v>
          </cell>
          <cell r="F2352">
            <v>201476</v>
          </cell>
        </row>
        <row r="2353">
          <cell r="D2353">
            <v>36951</v>
          </cell>
          <cell r="F2353">
            <v>61374</v>
          </cell>
        </row>
        <row r="2354">
          <cell r="D2354">
            <v>36951</v>
          </cell>
          <cell r="F2354">
            <v>89391</v>
          </cell>
        </row>
        <row r="2355">
          <cell r="D2355">
            <v>36951</v>
          </cell>
          <cell r="F2355">
            <v>61374</v>
          </cell>
        </row>
        <row r="2356">
          <cell r="D2356">
            <v>36951</v>
          </cell>
          <cell r="F2356">
            <v>88972</v>
          </cell>
        </row>
        <row r="2357">
          <cell r="D2357">
            <v>36951</v>
          </cell>
          <cell r="F2357">
            <v>85069</v>
          </cell>
        </row>
        <row r="2358">
          <cell r="D2358">
            <v>36951</v>
          </cell>
          <cell r="F2358">
            <v>85069</v>
          </cell>
        </row>
        <row r="2359">
          <cell r="D2359">
            <v>36951</v>
          </cell>
          <cell r="F2359">
            <v>88972</v>
          </cell>
        </row>
        <row r="2360">
          <cell r="D2360">
            <v>36951</v>
          </cell>
          <cell r="F2360">
            <v>57444</v>
          </cell>
        </row>
        <row r="2361">
          <cell r="D2361">
            <v>36951</v>
          </cell>
          <cell r="F2361">
            <v>61374</v>
          </cell>
        </row>
        <row r="2362">
          <cell r="D2362">
            <v>36951</v>
          </cell>
          <cell r="F2362">
            <v>61374</v>
          </cell>
        </row>
        <row r="2363">
          <cell r="D2363">
            <v>36951</v>
          </cell>
          <cell r="F2363">
            <v>61374</v>
          </cell>
        </row>
        <row r="2364">
          <cell r="D2364">
            <v>36951</v>
          </cell>
          <cell r="F2364">
            <v>61374</v>
          </cell>
        </row>
        <row r="2365">
          <cell r="D2365">
            <v>36951</v>
          </cell>
          <cell r="F2365">
            <v>55119</v>
          </cell>
        </row>
        <row r="2366">
          <cell r="D2366">
            <v>36951</v>
          </cell>
          <cell r="F2366">
            <v>77793</v>
          </cell>
        </row>
        <row r="2367">
          <cell r="D2367">
            <v>36951</v>
          </cell>
          <cell r="F2367">
            <v>61374</v>
          </cell>
        </row>
        <row r="2368">
          <cell r="D2368">
            <v>36951</v>
          </cell>
          <cell r="F2368">
            <v>61374</v>
          </cell>
        </row>
        <row r="2369">
          <cell r="D2369">
            <v>36951</v>
          </cell>
          <cell r="F2369">
            <v>61374</v>
          </cell>
        </row>
        <row r="2370">
          <cell r="D2370">
            <v>36951</v>
          </cell>
          <cell r="F2370">
            <v>61374</v>
          </cell>
        </row>
        <row r="2371">
          <cell r="D2371">
            <v>36951</v>
          </cell>
          <cell r="F2371">
            <v>102689</v>
          </cell>
        </row>
        <row r="2372">
          <cell r="D2372">
            <v>36951</v>
          </cell>
          <cell r="F2372">
            <v>61374</v>
          </cell>
        </row>
        <row r="2373">
          <cell r="D2373">
            <v>36951</v>
          </cell>
          <cell r="F2373">
            <v>61374</v>
          </cell>
        </row>
        <row r="2374">
          <cell r="D2374">
            <v>36951</v>
          </cell>
          <cell r="F2374">
            <v>61374</v>
          </cell>
        </row>
        <row r="2375">
          <cell r="D2375">
            <v>36951</v>
          </cell>
          <cell r="F2375">
            <v>64882</v>
          </cell>
        </row>
        <row r="2376">
          <cell r="D2376">
            <v>36951</v>
          </cell>
          <cell r="F2376">
            <v>85069</v>
          </cell>
        </row>
        <row r="2377">
          <cell r="D2377">
            <v>36951</v>
          </cell>
          <cell r="F2377">
            <v>61374</v>
          </cell>
        </row>
        <row r="2378">
          <cell r="D2378">
            <v>36951</v>
          </cell>
          <cell r="F2378">
            <v>85069</v>
          </cell>
        </row>
        <row r="2379">
          <cell r="D2379">
            <v>36951</v>
          </cell>
          <cell r="F2379">
            <v>73463</v>
          </cell>
        </row>
        <row r="2380">
          <cell r="D2380">
            <v>36951</v>
          </cell>
          <cell r="F2380">
            <v>85069</v>
          </cell>
        </row>
        <row r="2381">
          <cell r="D2381">
            <v>36951</v>
          </cell>
          <cell r="F2381">
            <v>61374</v>
          </cell>
        </row>
        <row r="2382">
          <cell r="D2382">
            <v>36951</v>
          </cell>
          <cell r="F2382">
            <v>55119</v>
          </cell>
        </row>
        <row r="2383">
          <cell r="D2383">
            <v>36951</v>
          </cell>
          <cell r="F2383">
            <v>61374</v>
          </cell>
        </row>
        <row r="2384">
          <cell r="D2384">
            <v>36951</v>
          </cell>
          <cell r="F2384">
            <v>85069</v>
          </cell>
        </row>
        <row r="2385">
          <cell r="D2385">
            <v>36951</v>
          </cell>
          <cell r="F2385">
            <v>61374</v>
          </cell>
        </row>
        <row r="2386">
          <cell r="D2386">
            <v>36951</v>
          </cell>
          <cell r="F2386">
            <v>85069</v>
          </cell>
        </row>
        <row r="2387">
          <cell r="D2387">
            <v>36951</v>
          </cell>
          <cell r="F2387">
            <v>85069</v>
          </cell>
        </row>
        <row r="2388">
          <cell r="D2388">
            <v>36951</v>
          </cell>
          <cell r="F2388">
            <v>55981</v>
          </cell>
        </row>
        <row r="2389">
          <cell r="D2389">
            <v>36951</v>
          </cell>
          <cell r="F2389">
            <v>107452</v>
          </cell>
        </row>
        <row r="2390">
          <cell r="D2390">
            <v>36951</v>
          </cell>
          <cell r="F2390">
            <v>77793</v>
          </cell>
        </row>
        <row r="2391">
          <cell r="D2391">
            <v>36951</v>
          </cell>
          <cell r="F2391">
            <v>201476</v>
          </cell>
        </row>
        <row r="2392">
          <cell r="D2392">
            <v>36951</v>
          </cell>
          <cell r="F2392">
            <v>57444</v>
          </cell>
        </row>
        <row r="2393">
          <cell r="D2393">
            <v>36951</v>
          </cell>
          <cell r="F2393">
            <v>98786</v>
          </cell>
        </row>
        <row r="2394">
          <cell r="D2394">
            <v>36951</v>
          </cell>
          <cell r="F2394">
            <v>85069</v>
          </cell>
        </row>
        <row r="2395">
          <cell r="D2395">
            <v>36951</v>
          </cell>
          <cell r="F2395">
            <v>57444</v>
          </cell>
        </row>
        <row r="2396">
          <cell r="D2396">
            <v>36951</v>
          </cell>
          <cell r="F2396">
            <v>85069</v>
          </cell>
        </row>
        <row r="2397">
          <cell r="D2397">
            <v>36951</v>
          </cell>
          <cell r="F2397">
            <v>57444</v>
          </cell>
        </row>
        <row r="2398">
          <cell r="D2398">
            <v>36951</v>
          </cell>
          <cell r="F2398">
            <v>54557</v>
          </cell>
        </row>
        <row r="2399">
          <cell r="D2399">
            <v>36951</v>
          </cell>
          <cell r="F2399">
            <v>93735</v>
          </cell>
        </row>
        <row r="2400">
          <cell r="D2400">
            <v>36951</v>
          </cell>
          <cell r="F2400">
            <v>107452</v>
          </cell>
        </row>
        <row r="2401">
          <cell r="D2401">
            <v>36951</v>
          </cell>
          <cell r="F2401">
            <v>77793</v>
          </cell>
        </row>
        <row r="2402">
          <cell r="D2402">
            <v>36951</v>
          </cell>
          <cell r="F2402">
            <v>107452</v>
          </cell>
        </row>
        <row r="2403">
          <cell r="D2403">
            <v>36951</v>
          </cell>
          <cell r="F2403">
            <v>61374</v>
          </cell>
        </row>
        <row r="2404">
          <cell r="D2404">
            <v>36951</v>
          </cell>
          <cell r="F2404">
            <v>57444</v>
          </cell>
        </row>
        <row r="2405">
          <cell r="D2405">
            <v>36951</v>
          </cell>
          <cell r="F2405">
            <v>102809</v>
          </cell>
        </row>
        <row r="2406">
          <cell r="D2406">
            <v>36951</v>
          </cell>
          <cell r="F2406">
            <v>68374</v>
          </cell>
        </row>
        <row r="2407">
          <cell r="D2407">
            <v>36951</v>
          </cell>
          <cell r="F2407">
            <v>54557</v>
          </cell>
        </row>
        <row r="2408">
          <cell r="D2408">
            <v>36951</v>
          </cell>
          <cell r="F2408">
            <v>42268</v>
          </cell>
        </row>
        <row r="2409">
          <cell r="D2409">
            <v>36951</v>
          </cell>
          <cell r="F2409">
            <v>48202</v>
          </cell>
        </row>
        <row r="2410">
          <cell r="D2410">
            <v>36951</v>
          </cell>
          <cell r="F2410">
            <v>68374</v>
          </cell>
        </row>
        <row r="2411">
          <cell r="D2411">
            <v>36951</v>
          </cell>
          <cell r="F2411">
            <v>54557</v>
          </cell>
        </row>
        <row r="2412">
          <cell r="D2412">
            <v>36951</v>
          </cell>
          <cell r="F2412">
            <v>55981</v>
          </cell>
        </row>
        <row r="2413">
          <cell r="D2413">
            <v>36951</v>
          </cell>
          <cell r="F2413">
            <v>55981</v>
          </cell>
        </row>
        <row r="2414">
          <cell r="D2414">
            <v>36951</v>
          </cell>
          <cell r="F2414">
            <v>31001</v>
          </cell>
        </row>
        <row r="2415">
          <cell r="D2415">
            <v>36951</v>
          </cell>
          <cell r="F2415">
            <v>50048</v>
          </cell>
        </row>
        <row r="2416">
          <cell r="D2416">
            <v>36951</v>
          </cell>
          <cell r="F2416">
            <v>42268</v>
          </cell>
        </row>
        <row r="2417">
          <cell r="D2417">
            <v>36951</v>
          </cell>
          <cell r="F2417">
            <v>54557</v>
          </cell>
        </row>
        <row r="2418">
          <cell r="D2418">
            <v>36951</v>
          </cell>
          <cell r="F2418">
            <v>54557</v>
          </cell>
        </row>
        <row r="2419">
          <cell r="D2419">
            <v>36952</v>
          </cell>
          <cell r="F2419">
            <v>83894</v>
          </cell>
        </row>
        <row r="2420">
          <cell r="D2420">
            <v>36952</v>
          </cell>
          <cell r="F2420">
            <v>83894</v>
          </cell>
        </row>
        <row r="2421">
          <cell r="D2421">
            <v>36952</v>
          </cell>
          <cell r="F2421">
            <v>83894</v>
          </cell>
        </row>
        <row r="2422">
          <cell r="D2422">
            <v>36952</v>
          </cell>
          <cell r="F2422">
            <v>79836</v>
          </cell>
        </row>
        <row r="2423">
          <cell r="D2423">
            <v>36952</v>
          </cell>
          <cell r="F2423">
            <v>83894</v>
          </cell>
        </row>
        <row r="2424">
          <cell r="D2424">
            <v>36952</v>
          </cell>
          <cell r="F2424">
            <v>83894</v>
          </cell>
        </row>
        <row r="2425">
          <cell r="D2425">
            <v>36952</v>
          </cell>
          <cell r="F2425">
            <v>79836</v>
          </cell>
        </row>
        <row r="2426">
          <cell r="D2426">
            <v>36952</v>
          </cell>
          <cell r="F2426">
            <v>83894</v>
          </cell>
        </row>
        <row r="2427">
          <cell r="D2427">
            <v>36952</v>
          </cell>
          <cell r="F2427">
            <v>83894</v>
          </cell>
        </row>
        <row r="2428">
          <cell r="D2428">
            <v>36952</v>
          </cell>
          <cell r="F2428">
            <v>83894</v>
          </cell>
        </row>
        <row r="2429">
          <cell r="D2429">
            <v>36952</v>
          </cell>
          <cell r="F2429">
            <v>112494</v>
          </cell>
        </row>
        <row r="2430">
          <cell r="D2430">
            <v>36952</v>
          </cell>
          <cell r="F2430">
            <v>51957</v>
          </cell>
        </row>
        <row r="2431">
          <cell r="D2431">
            <v>36952</v>
          </cell>
          <cell r="F2431">
            <v>112494</v>
          </cell>
        </row>
        <row r="2432">
          <cell r="D2432">
            <v>36952</v>
          </cell>
          <cell r="F2432">
            <v>0</v>
          </cell>
        </row>
        <row r="2433">
          <cell r="D2433">
            <v>36952</v>
          </cell>
          <cell r="F2433">
            <v>79836</v>
          </cell>
        </row>
        <row r="2434">
          <cell r="D2434">
            <v>36952</v>
          </cell>
          <cell r="F2434">
            <v>0</v>
          </cell>
        </row>
        <row r="2435">
          <cell r="D2435">
            <v>36952</v>
          </cell>
          <cell r="F2435">
            <v>79836</v>
          </cell>
        </row>
        <row r="2436">
          <cell r="D2436">
            <v>36952</v>
          </cell>
          <cell r="F2436">
            <v>83894</v>
          </cell>
        </row>
        <row r="2437">
          <cell r="D2437">
            <v>36952</v>
          </cell>
          <cell r="F2437">
            <v>51957</v>
          </cell>
        </row>
        <row r="2438">
          <cell r="D2438">
            <v>36952</v>
          </cell>
          <cell r="F2438">
            <v>51957</v>
          </cell>
        </row>
        <row r="2439">
          <cell r="D2439">
            <v>36952</v>
          </cell>
          <cell r="F2439">
            <v>112494</v>
          </cell>
        </row>
        <row r="2440">
          <cell r="D2440">
            <v>36952</v>
          </cell>
          <cell r="F2440">
            <v>83894</v>
          </cell>
        </row>
        <row r="2441">
          <cell r="D2441">
            <v>36952</v>
          </cell>
          <cell r="F2441">
            <v>79836</v>
          </cell>
        </row>
        <row r="2442">
          <cell r="D2442">
            <v>36952</v>
          </cell>
          <cell r="F2442">
            <v>79836</v>
          </cell>
        </row>
        <row r="2443">
          <cell r="D2443">
            <v>36952</v>
          </cell>
          <cell r="F2443">
            <v>83894</v>
          </cell>
        </row>
        <row r="2444">
          <cell r="D2444">
            <v>36952</v>
          </cell>
          <cell r="F2444">
            <v>83894</v>
          </cell>
        </row>
        <row r="2445">
          <cell r="D2445">
            <v>36952</v>
          </cell>
          <cell r="F2445">
            <v>78984</v>
          </cell>
        </row>
        <row r="2446">
          <cell r="D2446">
            <v>36952</v>
          </cell>
          <cell r="F2446">
            <v>82773</v>
          </cell>
        </row>
        <row r="2447">
          <cell r="D2447">
            <v>36952</v>
          </cell>
          <cell r="F2447">
            <v>82773</v>
          </cell>
        </row>
        <row r="2448">
          <cell r="D2448">
            <v>36952</v>
          </cell>
          <cell r="F2448">
            <v>82773</v>
          </cell>
        </row>
        <row r="2449">
          <cell r="D2449">
            <v>36952</v>
          </cell>
          <cell r="F2449">
            <v>82773</v>
          </cell>
        </row>
        <row r="2450">
          <cell r="D2450">
            <v>36952</v>
          </cell>
          <cell r="F2450">
            <v>82773</v>
          </cell>
        </row>
        <row r="2451">
          <cell r="D2451">
            <v>36952</v>
          </cell>
          <cell r="F2451">
            <v>82773</v>
          </cell>
        </row>
        <row r="2452">
          <cell r="D2452">
            <v>36952</v>
          </cell>
          <cell r="F2452">
            <v>82773</v>
          </cell>
        </row>
        <row r="2453">
          <cell r="D2453">
            <v>36952</v>
          </cell>
          <cell r="F2453">
            <v>82773</v>
          </cell>
        </row>
        <row r="2454">
          <cell r="D2454">
            <v>36952</v>
          </cell>
          <cell r="F2454">
            <v>82773</v>
          </cell>
        </row>
        <row r="2455">
          <cell r="D2455">
            <v>36952</v>
          </cell>
          <cell r="F2455">
            <v>82773</v>
          </cell>
        </row>
        <row r="2456">
          <cell r="D2456">
            <v>36952</v>
          </cell>
          <cell r="F2456">
            <v>82773</v>
          </cell>
        </row>
        <row r="2457">
          <cell r="D2457">
            <v>36952</v>
          </cell>
          <cell r="F2457">
            <v>82773</v>
          </cell>
        </row>
        <row r="2458">
          <cell r="D2458">
            <v>36952</v>
          </cell>
          <cell r="F2458">
            <v>82773</v>
          </cell>
        </row>
        <row r="2459">
          <cell r="D2459">
            <v>36952</v>
          </cell>
          <cell r="F2459">
            <v>82773</v>
          </cell>
        </row>
        <row r="2460">
          <cell r="D2460">
            <v>36952</v>
          </cell>
          <cell r="F2460">
            <v>82773</v>
          </cell>
        </row>
        <row r="2461">
          <cell r="D2461">
            <v>36952</v>
          </cell>
          <cell r="F2461">
            <v>82773</v>
          </cell>
        </row>
        <row r="2462">
          <cell r="D2462">
            <v>36952</v>
          </cell>
          <cell r="F2462">
            <v>82773</v>
          </cell>
        </row>
        <row r="2463">
          <cell r="D2463">
            <v>36952</v>
          </cell>
          <cell r="F2463">
            <v>0</v>
          </cell>
        </row>
        <row r="2464">
          <cell r="D2464">
            <v>36952</v>
          </cell>
          <cell r="F2464">
            <v>1853713</v>
          </cell>
        </row>
        <row r="2465">
          <cell r="D2465">
            <v>36952</v>
          </cell>
          <cell r="F2465">
            <v>0</v>
          </cell>
        </row>
        <row r="2466">
          <cell r="D2466">
            <v>36952</v>
          </cell>
          <cell r="F2466">
            <v>573593</v>
          </cell>
        </row>
        <row r="2467">
          <cell r="D2467">
            <v>36952</v>
          </cell>
          <cell r="F2467">
            <v>77585</v>
          </cell>
        </row>
        <row r="2468">
          <cell r="D2468">
            <v>36952</v>
          </cell>
          <cell r="F2468">
            <v>150821</v>
          </cell>
        </row>
        <row r="2469">
          <cell r="D2469">
            <v>36952</v>
          </cell>
          <cell r="F2469">
            <v>150821</v>
          </cell>
        </row>
        <row r="2470">
          <cell r="D2470">
            <v>36952</v>
          </cell>
          <cell r="F2470">
            <v>150821</v>
          </cell>
        </row>
        <row r="2471">
          <cell r="D2471">
            <v>36952</v>
          </cell>
          <cell r="F2471">
            <v>150821</v>
          </cell>
        </row>
        <row r="2472">
          <cell r="D2472">
            <v>36952</v>
          </cell>
          <cell r="F2472">
            <v>150821</v>
          </cell>
        </row>
        <row r="2473">
          <cell r="D2473">
            <v>36952</v>
          </cell>
          <cell r="F2473">
            <v>150821</v>
          </cell>
        </row>
        <row r="2474">
          <cell r="D2474">
            <v>36952</v>
          </cell>
          <cell r="F2474">
            <v>150821</v>
          </cell>
        </row>
        <row r="2475">
          <cell r="D2475">
            <v>36952</v>
          </cell>
          <cell r="F2475">
            <v>0</v>
          </cell>
        </row>
        <row r="2476">
          <cell r="D2476">
            <v>36952</v>
          </cell>
          <cell r="F2476">
            <v>150821</v>
          </cell>
        </row>
        <row r="2477">
          <cell r="D2477">
            <v>36952</v>
          </cell>
          <cell r="F2477">
            <v>150821</v>
          </cell>
        </row>
        <row r="2478">
          <cell r="D2478">
            <v>36952</v>
          </cell>
          <cell r="F2478">
            <v>150821</v>
          </cell>
        </row>
        <row r="2479">
          <cell r="D2479">
            <v>36952</v>
          </cell>
          <cell r="F2479">
            <v>150821</v>
          </cell>
        </row>
        <row r="2480">
          <cell r="D2480">
            <v>36952</v>
          </cell>
          <cell r="F2480">
            <v>150821</v>
          </cell>
        </row>
        <row r="2481">
          <cell r="D2481">
            <v>36952</v>
          </cell>
          <cell r="F2481">
            <v>150821</v>
          </cell>
        </row>
        <row r="2482">
          <cell r="D2482">
            <v>36952</v>
          </cell>
          <cell r="F2482">
            <v>150821</v>
          </cell>
        </row>
        <row r="2483">
          <cell r="D2483">
            <v>36952</v>
          </cell>
          <cell r="F2483">
            <v>150821</v>
          </cell>
        </row>
        <row r="2484">
          <cell r="D2484">
            <v>36952</v>
          </cell>
          <cell r="F2484">
            <v>150821</v>
          </cell>
        </row>
        <row r="2485">
          <cell r="D2485">
            <v>36952</v>
          </cell>
          <cell r="F2485">
            <v>150821</v>
          </cell>
        </row>
        <row r="2486">
          <cell r="D2486">
            <v>36952</v>
          </cell>
          <cell r="F2486">
            <v>150821</v>
          </cell>
        </row>
        <row r="2487">
          <cell r="D2487">
            <v>36952</v>
          </cell>
          <cell r="F2487">
            <v>118719</v>
          </cell>
        </row>
        <row r="2488">
          <cell r="D2488">
            <v>36952</v>
          </cell>
          <cell r="F2488">
            <v>150821</v>
          </cell>
        </row>
        <row r="2489">
          <cell r="D2489">
            <v>36952</v>
          </cell>
          <cell r="F2489">
            <v>150821</v>
          </cell>
        </row>
        <row r="2490">
          <cell r="D2490">
            <v>36952</v>
          </cell>
          <cell r="F2490">
            <v>150821</v>
          </cell>
        </row>
        <row r="2491">
          <cell r="D2491">
            <v>36952</v>
          </cell>
          <cell r="F2491">
            <v>150821</v>
          </cell>
        </row>
        <row r="2492">
          <cell r="D2492">
            <v>36952</v>
          </cell>
          <cell r="F2492">
            <v>150821</v>
          </cell>
        </row>
        <row r="2493">
          <cell r="D2493">
            <v>36952</v>
          </cell>
          <cell r="F2493">
            <v>150821</v>
          </cell>
        </row>
        <row r="2494">
          <cell r="D2494">
            <v>36952</v>
          </cell>
          <cell r="F2494">
            <v>150821</v>
          </cell>
        </row>
        <row r="2495">
          <cell r="D2495">
            <v>36952</v>
          </cell>
          <cell r="F2495">
            <v>150821</v>
          </cell>
        </row>
        <row r="2496">
          <cell r="D2496">
            <v>36952</v>
          </cell>
          <cell r="F2496">
            <v>150821</v>
          </cell>
        </row>
        <row r="2497">
          <cell r="D2497">
            <v>36952</v>
          </cell>
          <cell r="F2497">
            <v>150821</v>
          </cell>
        </row>
        <row r="2498">
          <cell r="D2498">
            <v>36952</v>
          </cell>
          <cell r="F2498">
            <v>150821</v>
          </cell>
        </row>
        <row r="2499">
          <cell r="D2499">
            <v>36952</v>
          </cell>
          <cell r="F2499">
            <v>150821</v>
          </cell>
        </row>
        <row r="2500">
          <cell r="D2500">
            <v>36952</v>
          </cell>
          <cell r="F2500">
            <v>150821</v>
          </cell>
        </row>
        <row r="2501">
          <cell r="D2501">
            <v>36952</v>
          </cell>
          <cell r="F2501">
            <v>150821</v>
          </cell>
        </row>
        <row r="2502">
          <cell r="D2502">
            <v>36952</v>
          </cell>
          <cell r="F2502">
            <v>150821</v>
          </cell>
        </row>
        <row r="2503">
          <cell r="D2503">
            <v>36952</v>
          </cell>
          <cell r="F2503">
            <v>150821</v>
          </cell>
        </row>
        <row r="2504">
          <cell r="D2504">
            <v>36952</v>
          </cell>
          <cell r="F2504">
            <v>205330</v>
          </cell>
        </row>
        <row r="2505">
          <cell r="D2505">
            <v>36952</v>
          </cell>
          <cell r="F2505">
            <v>81203</v>
          </cell>
        </row>
        <row r="2506">
          <cell r="D2506">
            <v>36952</v>
          </cell>
          <cell r="F2506">
            <v>81203</v>
          </cell>
        </row>
        <row r="2507">
          <cell r="D2507">
            <v>36952</v>
          </cell>
          <cell r="F2507">
            <v>210308</v>
          </cell>
        </row>
        <row r="2508">
          <cell r="D2508">
            <v>36952</v>
          </cell>
          <cell r="F2508">
            <v>85786</v>
          </cell>
        </row>
        <row r="2509">
          <cell r="D2509">
            <v>36952</v>
          </cell>
          <cell r="F2509">
            <v>210308</v>
          </cell>
        </row>
        <row r="2510">
          <cell r="D2510">
            <v>36952</v>
          </cell>
          <cell r="F2510">
            <v>210308</v>
          </cell>
        </row>
        <row r="2511">
          <cell r="D2511">
            <v>36952</v>
          </cell>
          <cell r="F2511">
            <v>210308</v>
          </cell>
        </row>
        <row r="2512">
          <cell r="D2512">
            <v>36952</v>
          </cell>
          <cell r="F2512">
            <v>210308</v>
          </cell>
        </row>
        <row r="2513">
          <cell r="D2513">
            <v>36952</v>
          </cell>
          <cell r="F2513">
            <v>210308</v>
          </cell>
        </row>
        <row r="2514">
          <cell r="D2514">
            <v>36952</v>
          </cell>
          <cell r="F2514">
            <v>85786</v>
          </cell>
        </row>
        <row r="2515">
          <cell r="D2515">
            <v>36952</v>
          </cell>
          <cell r="F2515">
            <v>210308</v>
          </cell>
        </row>
        <row r="2516">
          <cell r="D2516">
            <v>36952</v>
          </cell>
          <cell r="F2516">
            <v>210308</v>
          </cell>
        </row>
        <row r="2517">
          <cell r="D2517">
            <v>36952</v>
          </cell>
          <cell r="F2517">
            <v>210308</v>
          </cell>
        </row>
        <row r="2518">
          <cell r="D2518">
            <v>36952</v>
          </cell>
          <cell r="F2518">
            <v>81203</v>
          </cell>
        </row>
        <row r="2519">
          <cell r="D2519">
            <v>36952</v>
          </cell>
          <cell r="F2519">
            <v>85786</v>
          </cell>
        </row>
        <row r="2520">
          <cell r="D2520">
            <v>36952</v>
          </cell>
          <cell r="F2520">
            <v>85786</v>
          </cell>
        </row>
        <row r="2521">
          <cell r="D2521">
            <v>36952</v>
          </cell>
          <cell r="F2521">
            <v>85786</v>
          </cell>
        </row>
        <row r="2522">
          <cell r="D2522">
            <v>36952</v>
          </cell>
          <cell r="F2522">
            <v>104786</v>
          </cell>
        </row>
        <row r="2523">
          <cell r="D2523">
            <v>36952</v>
          </cell>
          <cell r="F2523">
            <v>85786</v>
          </cell>
        </row>
        <row r="2524">
          <cell r="D2524">
            <v>36952</v>
          </cell>
          <cell r="F2524">
            <v>85786</v>
          </cell>
        </row>
        <row r="2525">
          <cell r="D2525">
            <v>36952</v>
          </cell>
          <cell r="F2525">
            <v>85786</v>
          </cell>
        </row>
        <row r="2526">
          <cell r="D2526">
            <v>36952</v>
          </cell>
          <cell r="F2526">
            <v>0</v>
          </cell>
        </row>
        <row r="2527">
          <cell r="D2527">
            <v>36952</v>
          </cell>
          <cell r="F2527">
            <v>85786</v>
          </cell>
        </row>
        <row r="2528">
          <cell r="D2528">
            <v>36952</v>
          </cell>
          <cell r="F2528">
            <v>85786</v>
          </cell>
        </row>
        <row r="2529">
          <cell r="D2529">
            <v>36952</v>
          </cell>
          <cell r="F2529">
            <v>85786</v>
          </cell>
        </row>
        <row r="2530">
          <cell r="D2530">
            <v>36952</v>
          </cell>
          <cell r="F2530">
            <v>85786</v>
          </cell>
        </row>
        <row r="2531">
          <cell r="D2531">
            <v>36952</v>
          </cell>
          <cell r="F2531">
            <v>190741</v>
          </cell>
        </row>
        <row r="2532">
          <cell r="D2532">
            <v>36952</v>
          </cell>
          <cell r="F2532">
            <v>81203</v>
          </cell>
        </row>
        <row r="2533">
          <cell r="D2533">
            <v>36952</v>
          </cell>
          <cell r="F2533">
            <v>81203</v>
          </cell>
        </row>
        <row r="2534">
          <cell r="D2534">
            <v>36952</v>
          </cell>
          <cell r="F2534">
            <v>216679</v>
          </cell>
        </row>
        <row r="2535">
          <cell r="D2535">
            <v>36952</v>
          </cell>
          <cell r="F2535">
            <v>216679</v>
          </cell>
        </row>
        <row r="2536">
          <cell r="D2536">
            <v>36952</v>
          </cell>
          <cell r="F2536">
            <v>220755</v>
          </cell>
        </row>
        <row r="2537">
          <cell r="D2537">
            <v>36952</v>
          </cell>
          <cell r="F2537">
            <v>100223</v>
          </cell>
        </row>
        <row r="2538">
          <cell r="D2538">
            <v>36952</v>
          </cell>
          <cell r="F2538">
            <v>100223</v>
          </cell>
        </row>
        <row r="2539">
          <cell r="D2539">
            <v>36952</v>
          </cell>
          <cell r="F2539">
            <v>85786</v>
          </cell>
        </row>
        <row r="2540">
          <cell r="D2540">
            <v>36952</v>
          </cell>
          <cell r="F2540">
            <v>85786</v>
          </cell>
        </row>
        <row r="2541">
          <cell r="D2541">
            <v>36952</v>
          </cell>
          <cell r="F2541">
            <v>85786</v>
          </cell>
        </row>
        <row r="2542">
          <cell r="D2542">
            <v>36952</v>
          </cell>
          <cell r="F2542">
            <v>85786</v>
          </cell>
        </row>
        <row r="2543">
          <cell r="D2543">
            <v>36952</v>
          </cell>
          <cell r="F2543">
            <v>104786</v>
          </cell>
        </row>
        <row r="2544">
          <cell r="D2544">
            <v>36952</v>
          </cell>
          <cell r="F2544">
            <v>85786</v>
          </cell>
        </row>
        <row r="2545">
          <cell r="D2545">
            <v>36952</v>
          </cell>
          <cell r="F2545">
            <v>166043</v>
          </cell>
        </row>
        <row r="2546">
          <cell r="D2546">
            <v>36952</v>
          </cell>
          <cell r="F2546">
            <v>82773</v>
          </cell>
        </row>
        <row r="2547">
          <cell r="D2547">
            <v>36952</v>
          </cell>
          <cell r="F2547">
            <v>82773</v>
          </cell>
        </row>
        <row r="2548">
          <cell r="D2548">
            <v>36952</v>
          </cell>
          <cell r="F2548">
            <v>606536</v>
          </cell>
        </row>
        <row r="2549">
          <cell r="D2549">
            <v>36952</v>
          </cell>
          <cell r="F2549">
            <v>82773</v>
          </cell>
        </row>
        <row r="2550">
          <cell r="D2550">
            <v>36952</v>
          </cell>
          <cell r="F2550">
            <v>82773</v>
          </cell>
        </row>
        <row r="2551">
          <cell r="D2551">
            <v>36952</v>
          </cell>
          <cell r="F2551">
            <v>82773</v>
          </cell>
        </row>
        <row r="2552">
          <cell r="D2552">
            <v>36952</v>
          </cell>
          <cell r="F2552">
            <v>82773</v>
          </cell>
        </row>
        <row r="2553">
          <cell r="D2553">
            <v>36952</v>
          </cell>
          <cell r="F2553">
            <v>82773</v>
          </cell>
        </row>
        <row r="2554">
          <cell r="D2554">
            <v>36952</v>
          </cell>
          <cell r="F2554">
            <v>82773</v>
          </cell>
        </row>
        <row r="2555">
          <cell r="D2555">
            <v>36952</v>
          </cell>
          <cell r="F2555">
            <v>82773</v>
          </cell>
        </row>
        <row r="2556">
          <cell r="D2556">
            <v>36952</v>
          </cell>
          <cell r="F2556">
            <v>82773</v>
          </cell>
        </row>
        <row r="2557">
          <cell r="D2557">
            <v>36952</v>
          </cell>
          <cell r="F2557">
            <v>82773</v>
          </cell>
        </row>
        <row r="2558">
          <cell r="D2558">
            <v>36952</v>
          </cell>
          <cell r="F2558">
            <v>82773</v>
          </cell>
        </row>
        <row r="2559">
          <cell r="D2559">
            <v>36952</v>
          </cell>
          <cell r="F2559">
            <v>82773</v>
          </cell>
        </row>
        <row r="2560">
          <cell r="D2560">
            <v>36952</v>
          </cell>
          <cell r="F2560">
            <v>82773</v>
          </cell>
        </row>
        <row r="2561">
          <cell r="D2561">
            <v>36952</v>
          </cell>
          <cell r="F2561">
            <v>82773</v>
          </cell>
        </row>
        <row r="2562">
          <cell r="D2562">
            <v>36952</v>
          </cell>
          <cell r="F2562">
            <v>82773</v>
          </cell>
        </row>
        <row r="2563">
          <cell r="D2563">
            <v>36952</v>
          </cell>
          <cell r="F2563">
            <v>82773</v>
          </cell>
        </row>
        <row r="2564">
          <cell r="D2564">
            <v>36952</v>
          </cell>
          <cell r="F2564">
            <v>82773</v>
          </cell>
        </row>
        <row r="2565">
          <cell r="D2565">
            <v>36952</v>
          </cell>
          <cell r="F2565">
            <v>82773</v>
          </cell>
        </row>
        <row r="2566">
          <cell r="D2566">
            <v>36952</v>
          </cell>
          <cell r="F2566">
            <v>82773</v>
          </cell>
        </row>
        <row r="2567">
          <cell r="D2567">
            <v>36952</v>
          </cell>
          <cell r="F2567">
            <v>82773</v>
          </cell>
        </row>
        <row r="2568">
          <cell r="D2568">
            <v>36952</v>
          </cell>
          <cell r="F2568">
            <v>82773</v>
          </cell>
        </row>
        <row r="2569">
          <cell r="D2569">
            <v>36952</v>
          </cell>
          <cell r="F2569">
            <v>82773</v>
          </cell>
        </row>
        <row r="2570">
          <cell r="D2570">
            <v>36952</v>
          </cell>
          <cell r="F2570">
            <v>82773</v>
          </cell>
        </row>
        <row r="2571">
          <cell r="D2571">
            <v>36952</v>
          </cell>
          <cell r="F2571">
            <v>82773</v>
          </cell>
        </row>
        <row r="2572">
          <cell r="D2572">
            <v>36952</v>
          </cell>
          <cell r="F2572">
            <v>82773</v>
          </cell>
        </row>
        <row r="2573">
          <cell r="D2573">
            <v>36952</v>
          </cell>
          <cell r="F2573">
            <v>82773</v>
          </cell>
        </row>
        <row r="2574">
          <cell r="D2574">
            <v>36952</v>
          </cell>
          <cell r="F2574">
            <v>82773</v>
          </cell>
        </row>
        <row r="2575">
          <cell r="D2575">
            <v>36952</v>
          </cell>
          <cell r="F2575">
            <v>82773</v>
          </cell>
        </row>
        <row r="2576">
          <cell r="D2576">
            <v>36952</v>
          </cell>
          <cell r="F2576">
            <v>82773</v>
          </cell>
        </row>
        <row r="2577">
          <cell r="D2577">
            <v>36952</v>
          </cell>
          <cell r="F2577">
            <v>82773</v>
          </cell>
        </row>
        <row r="2578">
          <cell r="D2578">
            <v>36952</v>
          </cell>
          <cell r="F2578">
            <v>82773</v>
          </cell>
        </row>
        <row r="2579">
          <cell r="D2579">
            <v>36952</v>
          </cell>
          <cell r="F2579">
            <v>82773</v>
          </cell>
        </row>
        <row r="2580">
          <cell r="D2580">
            <v>36952</v>
          </cell>
          <cell r="F2580">
            <v>82773</v>
          </cell>
        </row>
        <row r="2581">
          <cell r="D2581">
            <v>36952</v>
          </cell>
          <cell r="F2581">
            <v>214444</v>
          </cell>
        </row>
        <row r="2582">
          <cell r="D2582">
            <v>36952</v>
          </cell>
          <cell r="F2582">
            <v>93904</v>
          </cell>
        </row>
        <row r="2583">
          <cell r="D2583">
            <v>36952</v>
          </cell>
          <cell r="F2583">
            <v>93904</v>
          </cell>
        </row>
        <row r="2584">
          <cell r="D2584">
            <v>36952</v>
          </cell>
          <cell r="F2584">
            <v>93904</v>
          </cell>
        </row>
        <row r="2585">
          <cell r="D2585">
            <v>36952</v>
          </cell>
          <cell r="F2585">
            <v>93904</v>
          </cell>
        </row>
        <row r="2586">
          <cell r="D2586">
            <v>36952</v>
          </cell>
          <cell r="F2586">
            <v>64405</v>
          </cell>
        </row>
        <row r="2587">
          <cell r="D2587">
            <v>36952</v>
          </cell>
          <cell r="F2587">
            <v>98451</v>
          </cell>
        </row>
        <row r="2588">
          <cell r="D2588">
            <v>36952</v>
          </cell>
          <cell r="F2588">
            <v>98451</v>
          </cell>
        </row>
        <row r="2589">
          <cell r="D2589">
            <v>36952</v>
          </cell>
          <cell r="F2589">
            <v>157491</v>
          </cell>
        </row>
        <row r="2590">
          <cell r="D2590">
            <v>36952</v>
          </cell>
          <cell r="F2590">
            <v>93904</v>
          </cell>
        </row>
        <row r="2591">
          <cell r="D2591">
            <v>36952</v>
          </cell>
          <cell r="F2591">
            <v>98451</v>
          </cell>
        </row>
        <row r="2592">
          <cell r="D2592">
            <v>36952</v>
          </cell>
          <cell r="F2592">
            <v>93904</v>
          </cell>
        </row>
        <row r="2593">
          <cell r="D2593">
            <v>36952</v>
          </cell>
          <cell r="F2593">
            <v>106534</v>
          </cell>
        </row>
        <row r="2594">
          <cell r="D2594">
            <v>36952</v>
          </cell>
          <cell r="F2594">
            <v>192605</v>
          </cell>
        </row>
        <row r="2595">
          <cell r="D2595">
            <v>36952</v>
          </cell>
          <cell r="F2595">
            <v>192605</v>
          </cell>
        </row>
        <row r="2596">
          <cell r="D2596">
            <v>36952</v>
          </cell>
          <cell r="F2596">
            <v>192605</v>
          </cell>
        </row>
        <row r="2597">
          <cell r="D2597">
            <v>36952</v>
          </cell>
          <cell r="F2597">
            <v>192605</v>
          </cell>
        </row>
        <row r="2598">
          <cell r="D2598">
            <v>36952</v>
          </cell>
          <cell r="F2598">
            <v>192605</v>
          </cell>
        </row>
        <row r="2599">
          <cell r="D2599">
            <v>36952</v>
          </cell>
          <cell r="F2599">
            <v>106534</v>
          </cell>
        </row>
        <row r="2600">
          <cell r="D2600">
            <v>36952</v>
          </cell>
          <cell r="F2600">
            <v>192605</v>
          </cell>
        </row>
        <row r="2601">
          <cell r="D2601">
            <v>36952</v>
          </cell>
          <cell r="F2601">
            <v>192605</v>
          </cell>
        </row>
        <row r="2602">
          <cell r="D2602">
            <v>36952</v>
          </cell>
          <cell r="F2602">
            <v>93904</v>
          </cell>
        </row>
        <row r="2603">
          <cell r="D2603">
            <v>36952</v>
          </cell>
          <cell r="F2603">
            <v>192605</v>
          </cell>
        </row>
        <row r="2604">
          <cell r="D2604">
            <v>36952</v>
          </cell>
          <cell r="F2604">
            <v>192605</v>
          </cell>
        </row>
        <row r="2605">
          <cell r="D2605">
            <v>36952</v>
          </cell>
          <cell r="F2605">
            <v>192605</v>
          </cell>
        </row>
        <row r="2606">
          <cell r="D2606">
            <v>36952</v>
          </cell>
          <cell r="F2606">
            <v>273971</v>
          </cell>
        </row>
        <row r="2607">
          <cell r="D2607">
            <v>36952</v>
          </cell>
          <cell r="F2607">
            <v>157491</v>
          </cell>
        </row>
        <row r="2608">
          <cell r="D2608">
            <v>36952</v>
          </cell>
          <cell r="F2608">
            <v>157491</v>
          </cell>
        </row>
        <row r="2609">
          <cell r="D2609">
            <v>36952</v>
          </cell>
          <cell r="F2609">
            <v>41708</v>
          </cell>
        </row>
        <row r="2610">
          <cell r="D2610">
            <v>36952</v>
          </cell>
          <cell r="F2610">
            <v>157491</v>
          </cell>
        </row>
        <row r="2611">
          <cell r="D2611">
            <v>36952</v>
          </cell>
          <cell r="F2611">
            <v>51957</v>
          </cell>
        </row>
        <row r="2612">
          <cell r="D2612">
            <v>36952</v>
          </cell>
          <cell r="F2612">
            <v>115830</v>
          </cell>
        </row>
        <row r="2613">
          <cell r="D2613">
            <v>36952</v>
          </cell>
          <cell r="F2613">
            <v>51957</v>
          </cell>
        </row>
        <row r="2614">
          <cell r="D2614">
            <v>36952</v>
          </cell>
          <cell r="F2614">
            <v>111266</v>
          </cell>
        </row>
        <row r="2615">
          <cell r="D2615">
            <v>36952</v>
          </cell>
          <cell r="F2615">
            <v>115830</v>
          </cell>
        </row>
        <row r="2616">
          <cell r="D2616">
            <v>36952</v>
          </cell>
          <cell r="F2616">
            <v>20020</v>
          </cell>
        </row>
        <row r="2617">
          <cell r="D2617">
            <v>36952</v>
          </cell>
          <cell r="F2617">
            <v>51957</v>
          </cell>
        </row>
        <row r="2618">
          <cell r="D2618">
            <v>36952</v>
          </cell>
          <cell r="F2618">
            <v>51957</v>
          </cell>
        </row>
        <row r="2619">
          <cell r="D2619">
            <v>36952</v>
          </cell>
          <cell r="F2619">
            <v>48406</v>
          </cell>
        </row>
        <row r="2620">
          <cell r="D2620">
            <v>36952</v>
          </cell>
          <cell r="F2620">
            <v>112605</v>
          </cell>
        </row>
        <row r="2621">
          <cell r="D2621">
            <v>36952</v>
          </cell>
          <cell r="F2621">
            <v>111266</v>
          </cell>
        </row>
        <row r="2622">
          <cell r="D2622">
            <v>36952</v>
          </cell>
          <cell r="F2622">
            <v>93904</v>
          </cell>
        </row>
        <row r="2623">
          <cell r="D2623">
            <v>36952</v>
          </cell>
          <cell r="F2623">
            <v>93904</v>
          </cell>
        </row>
        <row r="2624">
          <cell r="D2624">
            <v>36952</v>
          </cell>
          <cell r="F2624">
            <v>93904</v>
          </cell>
        </row>
        <row r="2625">
          <cell r="D2625">
            <v>36952</v>
          </cell>
          <cell r="F2625">
            <v>112605</v>
          </cell>
        </row>
        <row r="2626">
          <cell r="D2626">
            <v>36952</v>
          </cell>
          <cell r="F2626">
            <v>112605</v>
          </cell>
        </row>
        <row r="2627">
          <cell r="D2627">
            <v>36952</v>
          </cell>
          <cell r="F2627">
            <v>115830</v>
          </cell>
        </row>
        <row r="2628">
          <cell r="D2628">
            <v>36952</v>
          </cell>
          <cell r="F2628">
            <v>115830</v>
          </cell>
        </row>
        <row r="2629">
          <cell r="D2629">
            <v>36952</v>
          </cell>
          <cell r="F2629">
            <v>115830</v>
          </cell>
        </row>
        <row r="2630">
          <cell r="D2630">
            <v>36952</v>
          </cell>
          <cell r="F2630">
            <v>157491</v>
          </cell>
        </row>
        <row r="2631">
          <cell r="D2631">
            <v>36952</v>
          </cell>
          <cell r="F2631">
            <v>55293</v>
          </cell>
        </row>
        <row r="2632">
          <cell r="D2632">
            <v>36952</v>
          </cell>
          <cell r="F2632">
            <v>87230</v>
          </cell>
        </row>
        <row r="2633">
          <cell r="D2633">
            <v>36952</v>
          </cell>
          <cell r="F2633">
            <v>20020</v>
          </cell>
        </row>
        <row r="2634">
          <cell r="D2634">
            <v>36952</v>
          </cell>
          <cell r="F2634">
            <v>48406</v>
          </cell>
        </row>
        <row r="2635">
          <cell r="D2635">
            <v>36952</v>
          </cell>
          <cell r="F2635">
            <v>98451</v>
          </cell>
        </row>
        <row r="2636">
          <cell r="D2636">
            <v>36952</v>
          </cell>
          <cell r="F2636">
            <v>111266</v>
          </cell>
        </row>
        <row r="2637">
          <cell r="D2637">
            <v>36952</v>
          </cell>
          <cell r="F2637">
            <v>111266</v>
          </cell>
        </row>
        <row r="2638">
          <cell r="D2638">
            <v>36952</v>
          </cell>
          <cell r="F2638">
            <v>48406</v>
          </cell>
        </row>
        <row r="2639">
          <cell r="D2639">
            <v>36952</v>
          </cell>
          <cell r="F2639">
            <v>51957</v>
          </cell>
        </row>
        <row r="2640">
          <cell r="D2640">
            <v>36952</v>
          </cell>
          <cell r="F2640">
            <v>51957</v>
          </cell>
        </row>
        <row r="2641">
          <cell r="D2641">
            <v>36952</v>
          </cell>
          <cell r="F2641">
            <v>87230</v>
          </cell>
        </row>
        <row r="2642">
          <cell r="D2642">
            <v>36952</v>
          </cell>
          <cell r="F2642">
            <v>111266</v>
          </cell>
        </row>
        <row r="2643">
          <cell r="D2643">
            <v>36952</v>
          </cell>
          <cell r="F2643">
            <v>115830</v>
          </cell>
        </row>
        <row r="2644">
          <cell r="D2644">
            <v>36952</v>
          </cell>
          <cell r="F2644">
            <v>82667</v>
          </cell>
        </row>
        <row r="2645">
          <cell r="D2645">
            <v>36952</v>
          </cell>
          <cell r="F2645">
            <v>111266</v>
          </cell>
        </row>
        <row r="2646">
          <cell r="D2646">
            <v>36952</v>
          </cell>
          <cell r="F2646">
            <v>51957</v>
          </cell>
        </row>
        <row r="2647">
          <cell r="D2647">
            <v>36952</v>
          </cell>
          <cell r="F2647">
            <v>111266</v>
          </cell>
        </row>
        <row r="2648">
          <cell r="D2648">
            <v>36952</v>
          </cell>
          <cell r="F2648">
            <v>48406</v>
          </cell>
        </row>
        <row r="2649">
          <cell r="D2649">
            <v>36952</v>
          </cell>
          <cell r="F2649">
            <v>48406</v>
          </cell>
        </row>
        <row r="2650">
          <cell r="D2650">
            <v>36952</v>
          </cell>
          <cell r="F2650">
            <v>48406</v>
          </cell>
        </row>
        <row r="2651">
          <cell r="D2651">
            <v>36952</v>
          </cell>
          <cell r="F2651">
            <v>93904</v>
          </cell>
        </row>
        <row r="2652">
          <cell r="D2652">
            <v>36952</v>
          </cell>
          <cell r="F2652">
            <v>48406</v>
          </cell>
        </row>
        <row r="2653">
          <cell r="D2653">
            <v>36952</v>
          </cell>
          <cell r="F2653">
            <v>51957</v>
          </cell>
        </row>
        <row r="2654">
          <cell r="D2654">
            <v>36952</v>
          </cell>
          <cell r="F2654">
            <v>64405</v>
          </cell>
        </row>
        <row r="2655">
          <cell r="D2655">
            <v>36952</v>
          </cell>
          <cell r="F2655">
            <v>51957</v>
          </cell>
        </row>
        <row r="2656">
          <cell r="D2656">
            <v>36952</v>
          </cell>
          <cell r="F2656">
            <v>127952</v>
          </cell>
        </row>
        <row r="2657">
          <cell r="D2657">
            <v>36952</v>
          </cell>
          <cell r="F2657">
            <v>51957</v>
          </cell>
        </row>
        <row r="2658">
          <cell r="D2658">
            <v>36952</v>
          </cell>
          <cell r="F2658">
            <v>28382</v>
          </cell>
        </row>
        <row r="2659">
          <cell r="D2659">
            <v>36952</v>
          </cell>
          <cell r="F2659">
            <v>51957</v>
          </cell>
        </row>
        <row r="2660">
          <cell r="D2660">
            <v>36952</v>
          </cell>
          <cell r="F2660">
            <v>51957</v>
          </cell>
        </row>
        <row r="2661">
          <cell r="D2661">
            <v>36952</v>
          </cell>
          <cell r="F2661">
            <v>48406</v>
          </cell>
        </row>
        <row r="2662">
          <cell r="D2662">
            <v>36952</v>
          </cell>
          <cell r="F2662">
            <v>112605</v>
          </cell>
        </row>
        <row r="2663">
          <cell r="D2663">
            <v>36952</v>
          </cell>
          <cell r="F2663">
            <v>112605</v>
          </cell>
        </row>
        <row r="2664">
          <cell r="D2664">
            <v>36952</v>
          </cell>
          <cell r="F2664">
            <v>112605</v>
          </cell>
        </row>
        <row r="2665">
          <cell r="D2665">
            <v>36952</v>
          </cell>
          <cell r="F2665">
            <v>69008</v>
          </cell>
        </row>
        <row r="2666">
          <cell r="D2666">
            <v>36952</v>
          </cell>
          <cell r="F2666">
            <v>112605</v>
          </cell>
        </row>
        <row r="2667">
          <cell r="D2667">
            <v>36952</v>
          </cell>
          <cell r="F2667">
            <v>69008</v>
          </cell>
        </row>
        <row r="2668">
          <cell r="D2668">
            <v>36952</v>
          </cell>
          <cell r="F2668">
            <v>112605</v>
          </cell>
        </row>
        <row r="2669">
          <cell r="D2669">
            <v>36952</v>
          </cell>
          <cell r="F2669">
            <v>112605</v>
          </cell>
        </row>
        <row r="2670">
          <cell r="D2670">
            <v>36952</v>
          </cell>
          <cell r="F2670">
            <v>69008</v>
          </cell>
        </row>
        <row r="2671">
          <cell r="D2671">
            <v>36952</v>
          </cell>
          <cell r="F2671">
            <v>112605</v>
          </cell>
        </row>
        <row r="2672">
          <cell r="D2672">
            <v>36952</v>
          </cell>
          <cell r="F2672">
            <v>51957</v>
          </cell>
        </row>
        <row r="2673">
          <cell r="D2673">
            <v>36952</v>
          </cell>
          <cell r="F2673">
            <v>112605</v>
          </cell>
        </row>
        <row r="2674">
          <cell r="D2674">
            <v>36952</v>
          </cell>
          <cell r="F2674">
            <v>69008</v>
          </cell>
        </row>
        <row r="2675">
          <cell r="D2675">
            <v>36952</v>
          </cell>
          <cell r="F2675">
            <v>39675</v>
          </cell>
        </row>
        <row r="2676">
          <cell r="D2676">
            <v>36952</v>
          </cell>
          <cell r="F2676">
            <v>112605</v>
          </cell>
        </row>
        <row r="2677">
          <cell r="D2677">
            <v>36952</v>
          </cell>
          <cell r="F2677">
            <v>115830</v>
          </cell>
        </row>
        <row r="2678">
          <cell r="D2678">
            <v>36952</v>
          </cell>
          <cell r="F2678">
            <v>87230</v>
          </cell>
        </row>
        <row r="2679">
          <cell r="D2679">
            <v>36952</v>
          </cell>
          <cell r="F2679">
            <v>55293</v>
          </cell>
        </row>
        <row r="2680">
          <cell r="D2680">
            <v>36952</v>
          </cell>
          <cell r="F2680">
            <v>68952</v>
          </cell>
        </row>
        <row r="2681">
          <cell r="D2681">
            <v>36952</v>
          </cell>
          <cell r="F2681">
            <v>115830</v>
          </cell>
        </row>
        <row r="2682">
          <cell r="D2682">
            <v>36952</v>
          </cell>
          <cell r="F2682">
            <v>115830</v>
          </cell>
        </row>
        <row r="2683">
          <cell r="D2683">
            <v>36952</v>
          </cell>
          <cell r="F2683">
            <v>115830</v>
          </cell>
        </row>
        <row r="2684">
          <cell r="D2684">
            <v>36952</v>
          </cell>
          <cell r="F2684">
            <v>111266</v>
          </cell>
        </row>
        <row r="2685">
          <cell r="D2685">
            <v>36952</v>
          </cell>
          <cell r="F2685">
            <v>93904</v>
          </cell>
        </row>
        <row r="2686">
          <cell r="D2686">
            <v>36952</v>
          </cell>
          <cell r="F2686">
            <v>98451</v>
          </cell>
        </row>
        <row r="2687">
          <cell r="D2687">
            <v>36952</v>
          </cell>
          <cell r="F2687">
            <v>93904</v>
          </cell>
        </row>
        <row r="2688">
          <cell r="D2688">
            <v>36952</v>
          </cell>
          <cell r="F2688">
            <v>93904</v>
          </cell>
        </row>
        <row r="2689">
          <cell r="D2689">
            <v>36952</v>
          </cell>
          <cell r="F2689">
            <v>93904</v>
          </cell>
        </row>
        <row r="2690">
          <cell r="D2690">
            <v>36952</v>
          </cell>
          <cell r="F2690">
            <v>98451</v>
          </cell>
        </row>
        <row r="2691">
          <cell r="D2691">
            <v>36952</v>
          </cell>
          <cell r="F2691">
            <v>98451</v>
          </cell>
        </row>
        <row r="2692">
          <cell r="D2692">
            <v>36952</v>
          </cell>
          <cell r="F2692">
            <v>98451</v>
          </cell>
        </row>
        <row r="2693">
          <cell r="D2693">
            <v>36952</v>
          </cell>
          <cell r="F2693">
            <v>68952</v>
          </cell>
        </row>
        <row r="2694">
          <cell r="D2694">
            <v>36952</v>
          </cell>
          <cell r="F2694">
            <v>64405</v>
          </cell>
        </row>
        <row r="2695">
          <cell r="D2695">
            <v>36952</v>
          </cell>
          <cell r="F2695">
            <v>93904</v>
          </cell>
        </row>
        <row r="2696">
          <cell r="D2696">
            <v>36952</v>
          </cell>
          <cell r="F2696">
            <v>24324</v>
          </cell>
        </row>
        <row r="2697">
          <cell r="D2697">
            <v>36952</v>
          </cell>
          <cell r="F2697">
            <v>93904</v>
          </cell>
        </row>
        <row r="2698">
          <cell r="D2698">
            <v>36952</v>
          </cell>
          <cell r="F2698">
            <v>98451</v>
          </cell>
        </row>
        <row r="2699">
          <cell r="D2699">
            <v>36952</v>
          </cell>
          <cell r="F2699">
            <v>33282</v>
          </cell>
        </row>
        <row r="2700">
          <cell r="D2700">
            <v>36952</v>
          </cell>
          <cell r="F2700">
            <v>98451</v>
          </cell>
        </row>
        <row r="2701">
          <cell r="D2701">
            <v>36952</v>
          </cell>
          <cell r="F2701">
            <v>127952</v>
          </cell>
        </row>
        <row r="2702">
          <cell r="D2702">
            <v>36952</v>
          </cell>
          <cell r="F2702">
            <v>93904</v>
          </cell>
        </row>
        <row r="2703">
          <cell r="D2703">
            <v>36952</v>
          </cell>
          <cell r="F2703">
            <v>4076</v>
          </cell>
        </row>
        <row r="2704">
          <cell r="D2704">
            <v>36952</v>
          </cell>
          <cell r="F2704">
            <v>37671</v>
          </cell>
        </row>
        <row r="2705">
          <cell r="D2705">
            <v>36952</v>
          </cell>
          <cell r="F2705">
            <v>71963</v>
          </cell>
        </row>
        <row r="2706">
          <cell r="D2706">
            <v>36952</v>
          </cell>
          <cell r="F2706">
            <v>71963</v>
          </cell>
        </row>
        <row r="2707">
          <cell r="D2707">
            <v>36952</v>
          </cell>
          <cell r="F2707">
            <v>34158</v>
          </cell>
        </row>
        <row r="2708">
          <cell r="D2708">
            <v>36952</v>
          </cell>
          <cell r="F2708">
            <v>4076</v>
          </cell>
        </row>
        <row r="2709">
          <cell r="D2709">
            <v>36952</v>
          </cell>
          <cell r="F2709">
            <v>68952</v>
          </cell>
        </row>
        <row r="2710">
          <cell r="D2710">
            <v>36952</v>
          </cell>
          <cell r="F2710">
            <v>98451</v>
          </cell>
        </row>
        <row r="2711">
          <cell r="D2711">
            <v>36952</v>
          </cell>
          <cell r="F2711">
            <v>28382</v>
          </cell>
        </row>
        <row r="2712">
          <cell r="D2712">
            <v>36952</v>
          </cell>
          <cell r="F2712">
            <v>28382</v>
          </cell>
        </row>
        <row r="2713">
          <cell r="D2713">
            <v>36952</v>
          </cell>
          <cell r="F2713">
            <v>93904</v>
          </cell>
        </row>
        <row r="2714">
          <cell r="D2714">
            <v>36952</v>
          </cell>
          <cell r="F2714">
            <v>71963</v>
          </cell>
        </row>
        <row r="2715">
          <cell r="D2715">
            <v>36952</v>
          </cell>
          <cell r="F2715">
            <v>100291</v>
          </cell>
        </row>
        <row r="2716">
          <cell r="D2716">
            <v>36952</v>
          </cell>
          <cell r="F2716">
            <v>100291</v>
          </cell>
        </row>
        <row r="2717">
          <cell r="D2717">
            <v>36952</v>
          </cell>
          <cell r="F2717">
            <v>100291</v>
          </cell>
        </row>
        <row r="2718">
          <cell r="D2718">
            <v>36952</v>
          </cell>
          <cell r="F2718">
            <v>128296</v>
          </cell>
        </row>
        <row r="2719">
          <cell r="D2719">
            <v>36952</v>
          </cell>
          <cell r="F2719">
            <v>128296</v>
          </cell>
        </row>
        <row r="2720">
          <cell r="D2720">
            <v>36952</v>
          </cell>
          <cell r="F2720">
            <v>128296</v>
          </cell>
        </row>
        <row r="2721">
          <cell r="D2721">
            <v>36952</v>
          </cell>
          <cell r="F2721">
            <v>128296</v>
          </cell>
        </row>
        <row r="2722">
          <cell r="D2722">
            <v>36952</v>
          </cell>
          <cell r="F2722">
            <v>128296</v>
          </cell>
        </row>
        <row r="2723">
          <cell r="D2723">
            <v>36952</v>
          </cell>
          <cell r="F2723">
            <v>128296</v>
          </cell>
        </row>
        <row r="2724">
          <cell r="D2724">
            <v>36952</v>
          </cell>
          <cell r="F2724">
            <v>341782</v>
          </cell>
        </row>
        <row r="2725">
          <cell r="D2725">
            <v>36952</v>
          </cell>
          <cell r="F2725">
            <v>128296</v>
          </cell>
        </row>
        <row r="2726">
          <cell r="D2726">
            <v>36952</v>
          </cell>
          <cell r="F2726">
            <v>128296</v>
          </cell>
        </row>
        <row r="2727">
          <cell r="D2727">
            <v>36952</v>
          </cell>
          <cell r="F2727">
            <v>96546</v>
          </cell>
        </row>
        <row r="2728">
          <cell r="D2728">
            <v>36952</v>
          </cell>
          <cell r="F2728">
            <v>128296</v>
          </cell>
        </row>
        <row r="2729">
          <cell r="D2729">
            <v>36952</v>
          </cell>
          <cell r="F2729">
            <v>128296</v>
          </cell>
        </row>
        <row r="2730">
          <cell r="D2730">
            <v>36952</v>
          </cell>
          <cell r="F2730">
            <v>123551</v>
          </cell>
        </row>
        <row r="2731">
          <cell r="D2731">
            <v>36952</v>
          </cell>
          <cell r="F2731">
            <v>123551</v>
          </cell>
        </row>
        <row r="2732">
          <cell r="D2732">
            <v>36952</v>
          </cell>
          <cell r="F2732">
            <v>128296</v>
          </cell>
        </row>
        <row r="2733">
          <cell r="D2733">
            <v>36952</v>
          </cell>
          <cell r="F2733">
            <v>123551</v>
          </cell>
        </row>
        <row r="2734">
          <cell r="D2734">
            <v>36952</v>
          </cell>
          <cell r="F2734">
            <v>1459357</v>
          </cell>
        </row>
        <row r="2735">
          <cell r="D2735">
            <v>36952</v>
          </cell>
          <cell r="F2735">
            <v>0</v>
          </cell>
        </row>
        <row r="2736">
          <cell r="D2736">
            <v>36952</v>
          </cell>
          <cell r="F2736">
            <v>0</v>
          </cell>
        </row>
        <row r="2737">
          <cell r="D2737">
            <v>36952</v>
          </cell>
          <cell r="F2737">
            <v>0</v>
          </cell>
        </row>
        <row r="2738">
          <cell r="D2738">
            <v>36952</v>
          </cell>
          <cell r="F2738">
            <v>0</v>
          </cell>
        </row>
        <row r="2739">
          <cell r="D2739">
            <v>36952</v>
          </cell>
          <cell r="F2739">
            <v>1205484</v>
          </cell>
        </row>
        <row r="2740">
          <cell r="D2740">
            <v>36952</v>
          </cell>
          <cell r="F2740">
            <v>66734</v>
          </cell>
        </row>
        <row r="2741">
          <cell r="D2741">
            <v>36952</v>
          </cell>
          <cell r="F2741">
            <v>66734</v>
          </cell>
        </row>
        <row r="2742">
          <cell r="D2742">
            <v>36952</v>
          </cell>
          <cell r="F2742">
            <v>66734</v>
          </cell>
        </row>
        <row r="2743">
          <cell r="D2743">
            <v>36952</v>
          </cell>
          <cell r="F2743">
            <v>66734</v>
          </cell>
        </row>
        <row r="2744">
          <cell r="D2744">
            <v>36952</v>
          </cell>
          <cell r="F2744">
            <v>66734</v>
          </cell>
        </row>
        <row r="2745">
          <cell r="D2745">
            <v>36952</v>
          </cell>
          <cell r="F2745">
            <v>66734</v>
          </cell>
        </row>
        <row r="2746">
          <cell r="D2746">
            <v>36952</v>
          </cell>
          <cell r="F2746">
            <v>66734</v>
          </cell>
        </row>
        <row r="2747">
          <cell r="D2747">
            <v>36952</v>
          </cell>
          <cell r="F2747">
            <v>66734</v>
          </cell>
        </row>
        <row r="2748">
          <cell r="D2748">
            <v>36952</v>
          </cell>
          <cell r="F2748">
            <v>66734</v>
          </cell>
        </row>
        <row r="2749">
          <cell r="D2749">
            <v>36952</v>
          </cell>
          <cell r="F2749">
            <v>66734</v>
          </cell>
        </row>
        <row r="2750">
          <cell r="D2750">
            <v>36952</v>
          </cell>
          <cell r="F2750">
            <v>66734</v>
          </cell>
        </row>
        <row r="2751">
          <cell r="D2751">
            <v>36952</v>
          </cell>
          <cell r="F2751">
            <v>66734</v>
          </cell>
        </row>
        <row r="2752">
          <cell r="D2752">
            <v>36952</v>
          </cell>
          <cell r="F2752">
            <v>66734</v>
          </cell>
        </row>
        <row r="2753">
          <cell r="D2753">
            <v>36952</v>
          </cell>
          <cell r="F2753">
            <v>66734</v>
          </cell>
        </row>
        <row r="2754">
          <cell r="D2754">
            <v>36952</v>
          </cell>
          <cell r="F2754">
            <v>66734</v>
          </cell>
        </row>
        <row r="2755">
          <cell r="D2755">
            <v>36952</v>
          </cell>
          <cell r="F2755">
            <v>75183</v>
          </cell>
        </row>
        <row r="2756">
          <cell r="D2756">
            <v>36952</v>
          </cell>
          <cell r="F2756">
            <v>66734</v>
          </cell>
        </row>
        <row r="2757">
          <cell r="D2757">
            <v>36952</v>
          </cell>
          <cell r="F2757">
            <v>67492</v>
          </cell>
        </row>
        <row r="2758">
          <cell r="D2758">
            <v>36952</v>
          </cell>
          <cell r="F2758">
            <v>64617</v>
          </cell>
        </row>
        <row r="2759">
          <cell r="D2759">
            <v>36952</v>
          </cell>
          <cell r="F2759">
            <v>203471</v>
          </cell>
        </row>
        <row r="2760">
          <cell r="D2760">
            <v>36952</v>
          </cell>
          <cell r="F2760">
            <v>203471</v>
          </cell>
        </row>
        <row r="2761">
          <cell r="D2761">
            <v>36952</v>
          </cell>
          <cell r="F2761">
            <v>768740</v>
          </cell>
        </row>
        <row r="2762">
          <cell r="D2762">
            <v>36952</v>
          </cell>
          <cell r="F2762">
            <v>232447</v>
          </cell>
        </row>
        <row r="2763">
          <cell r="D2763">
            <v>36952</v>
          </cell>
          <cell r="F2763">
            <v>203471</v>
          </cell>
        </row>
        <row r="2764">
          <cell r="D2764">
            <v>36952</v>
          </cell>
          <cell r="F2764">
            <v>769193</v>
          </cell>
        </row>
        <row r="2765">
          <cell r="D2765">
            <v>36952</v>
          </cell>
          <cell r="F2765">
            <v>232447</v>
          </cell>
        </row>
        <row r="2766">
          <cell r="D2766">
            <v>36952</v>
          </cell>
          <cell r="F2766">
            <v>80393</v>
          </cell>
        </row>
        <row r="2767">
          <cell r="D2767">
            <v>36952</v>
          </cell>
          <cell r="F2767">
            <v>232447</v>
          </cell>
        </row>
        <row r="2768">
          <cell r="D2768">
            <v>36952</v>
          </cell>
          <cell r="F2768">
            <v>236072</v>
          </cell>
        </row>
        <row r="2769">
          <cell r="D2769">
            <v>36952</v>
          </cell>
          <cell r="F2769">
            <v>203471</v>
          </cell>
        </row>
        <row r="2770">
          <cell r="D2770">
            <v>36952</v>
          </cell>
          <cell r="F2770">
            <v>203471</v>
          </cell>
        </row>
        <row r="2771">
          <cell r="D2771">
            <v>36952</v>
          </cell>
          <cell r="F2771">
            <v>232447</v>
          </cell>
        </row>
        <row r="2772">
          <cell r="D2772">
            <v>36952</v>
          </cell>
          <cell r="F2772">
            <v>203471</v>
          </cell>
        </row>
        <row r="2773">
          <cell r="D2773">
            <v>36952</v>
          </cell>
          <cell r="F2773">
            <v>203471</v>
          </cell>
        </row>
        <row r="2774">
          <cell r="D2774">
            <v>36952</v>
          </cell>
          <cell r="F2774">
            <v>232447</v>
          </cell>
        </row>
        <row r="2775">
          <cell r="D2775">
            <v>36952</v>
          </cell>
          <cell r="F2775">
            <v>990774</v>
          </cell>
        </row>
        <row r="2776">
          <cell r="D2776">
            <v>36952</v>
          </cell>
          <cell r="F2776">
            <v>210125</v>
          </cell>
        </row>
        <row r="2777">
          <cell r="D2777">
            <v>36952</v>
          </cell>
          <cell r="F2777">
            <v>210125</v>
          </cell>
        </row>
        <row r="2778">
          <cell r="D2778">
            <v>36952</v>
          </cell>
          <cell r="F2778">
            <v>210125</v>
          </cell>
        </row>
        <row r="2779">
          <cell r="D2779">
            <v>36952</v>
          </cell>
          <cell r="F2779">
            <v>210125</v>
          </cell>
        </row>
        <row r="2780">
          <cell r="D2780">
            <v>36952</v>
          </cell>
          <cell r="F2780">
            <v>210125</v>
          </cell>
        </row>
        <row r="2781">
          <cell r="D2781">
            <v>36952</v>
          </cell>
          <cell r="F2781">
            <v>210125</v>
          </cell>
        </row>
        <row r="2782">
          <cell r="D2782">
            <v>36952</v>
          </cell>
          <cell r="F2782">
            <v>210125</v>
          </cell>
        </row>
        <row r="2783">
          <cell r="D2783">
            <v>36952</v>
          </cell>
          <cell r="F2783">
            <v>178026</v>
          </cell>
        </row>
        <row r="2784">
          <cell r="D2784">
            <v>36952</v>
          </cell>
          <cell r="F2784">
            <v>178026</v>
          </cell>
        </row>
        <row r="2785">
          <cell r="D2785">
            <v>36952</v>
          </cell>
          <cell r="F2785">
            <v>210125</v>
          </cell>
        </row>
        <row r="2786">
          <cell r="D2786">
            <v>36952</v>
          </cell>
          <cell r="F2786">
            <v>210125</v>
          </cell>
        </row>
        <row r="2787">
          <cell r="D2787">
            <v>36952</v>
          </cell>
          <cell r="F2787">
            <v>210125</v>
          </cell>
        </row>
        <row r="2788">
          <cell r="D2788">
            <v>36952</v>
          </cell>
          <cell r="F2788">
            <v>210125</v>
          </cell>
        </row>
        <row r="2789">
          <cell r="D2789">
            <v>36952</v>
          </cell>
          <cell r="F2789">
            <v>210125</v>
          </cell>
        </row>
        <row r="2790">
          <cell r="D2790">
            <v>36952</v>
          </cell>
          <cell r="F2790">
            <v>210125</v>
          </cell>
        </row>
        <row r="2791">
          <cell r="D2791">
            <v>36952</v>
          </cell>
          <cell r="F2791">
            <v>210125</v>
          </cell>
        </row>
        <row r="2792">
          <cell r="D2792">
            <v>36952</v>
          </cell>
          <cell r="F2792">
            <v>210125</v>
          </cell>
        </row>
        <row r="2793">
          <cell r="D2793">
            <v>36952</v>
          </cell>
          <cell r="F2793">
            <v>210125</v>
          </cell>
        </row>
        <row r="2794">
          <cell r="D2794">
            <v>36952</v>
          </cell>
          <cell r="F2794">
            <v>210125</v>
          </cell>
        </row>
        <row r="2795">
          <cell r="D2795">
            <v>36952</v>
          </cell>
          <cell r="F2795">
            <v>210125</v>
          </cell>
        </row>
        <row r="2796">
          <cell r="D2796">
            <v>36952</v>
          </cell>
          <cell r="F2796">
            <v>178026</v>
          </cell>
        </row>
        <row r="2797">
          <cell r="D2797">
            <v>36952</v>
          </cell>
          <cell r="F2797">
            <v>210125</v>
          </cell>
        </row>
        <row r="2798">
          <cell r="D2798">
            <v>36952</v>
          </cell>
          <cell r="F2798">
            <v>210125</v>
          </cell>
        </row>
        <row r="2799">
          <cell r="D2799">
            <v>36952</v>
          </cell>
          <cell r="F2799">
            <v>210125</v>
          </cell>
        </row>
        <row r="2800">
          <cell r="D2800">
            <v>36952</v>
          </cell>
          <cell r="F2800">
            <v>210125</v>
          </cell>
        </row>
        <row r="2801">
          <cell r="D2801">
            <v>36952</v>
          </cell>
          <cell r="F2801">
            <v>210125</v>
          </cell>
        </row>
        <row r="2802">
          <cell r="D2802">
            <v>36952</v>
          </cell>
          <cell r="F2802">
            <v>210125</v>
          </cell>
        </row>
        <row r="2803">
          <cell r="D2803">
            <v>36952</v>
          </cell>
          <cell r="F2803">
            <v>210125</v>
          </cell>
        </row>
        <row r="2804">
          <cell r="D2804">
            <v>36952</v>
          </cell>
          <cell r="F2804">
            <v>210125</v>
          </cell>
        </row>
        <row r="2805">
          <cell r="D2805">
            <v>36952</v>
          </cell>
          <cell r="F2805">
            <v>0</v>
          </cell>
        </row>
        <row r="2806">
          <cell r="D2806">
            <v>36952</v>
          </cell>
          <cell r="F2806">
            <v>0</v>
          </cell>
        </row>
        <row r="2807">
          <cell r="D2807">
            <v>36952</v>
          </cell>
          <cell r="F2807">
            <v>0</v>
          </cell>
        </row>
        <row r="2808">
          <cell r="D2808">
            <v>36952</v>
          </cell>
          <cell r="F2808">
            <v>73250</v>
          </cell>
        </row>
        <row r="2809">
          <cell r="D2809">
            <v>36952</v>
          </cell>
          <cell r="F2809">
            <v>77276</v>
          </cell>
        </row>
        <row r="2810">
          <cell r="D2810">
            <v>36952</v>
          </cell>
          <cell r="F2810">
            <v>77276</v>
          </cell>
        </row>
        <row r="2811">
          <cell r="D2811">
            <v>36952</v>
          </cell>
          <cell r="F2811">
            <v>47777</v>
          </cell>
        </row>
        <row r="2812">
          <cell r="D2812">
            <v>36952</v>
          </cell>
          <cell r="F2812">
            <v>77276</v>
          </cell>
        </row>
        <row r="2813">
          <cell r="D2813">
            <v>36952</v>
          </cell>
          <cell r="F2813">
            <v>77276</v>
          </cell>
        </row>
        <row r="2814">
          <cell r="D2814">
            <v>36952</v>
          </cell>
          <cell r="F2814">
            <v>0</v>
          </cell>
        </row>
        <row r="2815">
          <cell r="D2815">
            <v>36952</v>
          </cell>
          <cell r="F2815">
            <v>0</v>
          </cell>
        </row>
        <row r="2816">
          <cell r="D2816">
            <v>36952</v>
          </cell>
          <cell r="F2816">
            <v>0</v>
          </cell>
        </row>
        <row r="2817">
          <cell r="D2817">
            <v>36952</v>
          </cell>
          <cell r="F2817">
            <v>0</v>
          </cell>
        </row>
        <row r="2818">
          <cell r="D2818">
            <v>36952</v>
          </cell>
          <cell r="F2818">
            <v>73250</v>
          </cell>
        </row>
        <row r="2819">
          <cell r="D2819">
            <v>36952</v>
          </cell>
          <cell r="F2819">
            <v>77276</v>
          </cell>
        </row>
        <row r="2820">
          <cell r="D2820">
            <v>36952</v>
          </cell>
          <cell r="F2820">
            <v>0</v>
          </cell>
        </row>
        <row r="2821">
          <cell r="D2821">
            <v>36952</v>
          </cell>
          <cell r="F2821">
            <v>0</v>
          </cell>
        </row>
        <row r="2822">
          <cell r="D2822">
            <v>36952</v>
          </cell>
          <cell r="F2822">
            <v>0</v>
          </cell>
        </row>
        <row r="2823">
          <cell r="D2823">
            <v>36952</v>
          </cell>
          <cell r="F2823">
            <v>0</v>
          </cell>
        </row>
        <row r="2824">
          <cell r="D2824">
            <v>36952</v>
          </cell>
          <cell r="F2824">
            <v>0</v>
          </cell>
        </row>
        <row r="2825">
          <cell r="D2825">
            <v>36952</v>
          </cell>
          <cell r="F2825">
            <v>147380</v>
          </cell>
        </row>
        <row r="2826">
          <cell r="D2826">
            <v>36952</v>
          </cell>
          <cell r="F2826">
            <v>0</v>
          </cell>
        </row>
        <row r="2827">
          <cell r="D2827">
            <v>36952</v>
          </cell>
          <cell r="F2827">
            <v>0</v>
          </cell>
        </row>
        <row r="2828">
          <cell r="D2828">
            <v>36952</v>
          </cell>
          <cell r="F2828">
            <v>0</v>
          </cell>
        </row>
        <row r="2829">
          <cell r="D2829">
            <v>36952</v>
          </cell>
          <cell r="F2829">
            <v>77276</v>
          </cell>
        </row>
        <row r="2830">
          <cell r="D2830">
            <v>36952</v>
          </cell>
          <cell r="F2830">
            <v>0</v>
          </cell>
        </row>
        <row r="2831">
          <cell r="D2831">
            <v>36952</v>
          </cell>
          <cell r="F2831">
            <v>0</v>
          </cell>
        </row>
        <row r="2832">
          <cell r="D2832">
            <v>36952</v>
          </cell>
          <cell r="F2832">
            <v>0</v>
          </cell>
        </row>
        <row r="2833">
          <cell r="D2833">
            <v>36952</v>
          </cell>
          <cell r="F2833">
            <v>0</v>
          </cell>
        </row>
        <row r="2834">
          <cell r="D2834">
            <v>36952</v>
          </cell>
          <cell r="F2834">
            <v>0</v>
          </cell>
        </row>
        <row r="2835">
          <cell r="D2835">
            <v>36952</v>
          </cell>
          <cell r="F2835">
            <v>0</v>
          </cell>
        </row>
        <row r="2836">
          <cell r="D2836">
            <v>36952</v>
          </cell>
          <cell r="F2836">
            <v>0</v>
          </cell>
        </row>
        <row r="2837">
          <cell r="D2837">
            <v>36952</v>
          </cell>
          <cell r="F2837">
            <v>0</v>
          </cell>
        </row>
        <row r="2838">
          <cell r="D2838">
            <v>36952</v>
          </cell>
          <cell r="F2838">
            <v>0</v>
          </cell>
        </row>
        <row r="2839">
          <cell r="D2839">
            <v>36952</v>
          </cell>
          <cell r="F2839">
            <v>0</v>
          </cell>
        </row>
        <row r="2840">
          <cell r="D2840">
            <v>36952</v>
          </cell>
          <cell r="F2840">
            <v>0</v>
          </cell>
        </row>
        <row r="2841">
          <cell r="D2841">
            <v>36952</v>
          </cell>
          <cell r="F2841">
            <v>73250</v>
          </cell>
        </row>
        <row r="2842">
          <cell r="D2842">
            <v>36952</v>
          </cell>
          <cell r="F2842">
            <v>0</v>
          </cell>
        </row>
        <row r="2843">
          <cell r="D2843">
            <v>36952</v>
          </cell>
          <cell r="F2843">
            <v>184239</v>
          </cell>
        </row>
        <row r="2844">
          <cell r="D2844">
            <v>36952</v>
          </cell>
          <cell r="F2844">
            <v>77276</v>
          </cell>
        </row>
        <row r="2845">
          <cell r="D2845">
            <v>36952</v>
          </cell>
          <cell r="F2845">
            <v>77276</v>
          </cell>
        </row>
        <row r="2846">
          <cell r="D2846">
            <v>36952</v>
          </cell>
          <cell r="F2846">
            <v>77276</v>
          </cell>
        </row>
        <row r="2847">
          <cell r="D2847">
            <v>36952</v>
          </cell>
          <cell r="F2847">
            <v>43749</v>
          </cell>
        </row>
        <row r="2848">
          <cell r="D2848">
            <v>36952</v>
          </cell>
          <cell r="F2848">
            <v>0</v>
          </cell>
        </row>
        <row r="2849">
          <cell r="D2849">
            <v>36952</v>
          </cell>
          <cell r="F2849">
            <v>0</v>
          </cell>
        </row>
        <row r="2850">
          <cell r="D2850">
            <v>36952</v>
          </cell>
          <cell r="F2850">
            <v>0</v>
          </cell>
        </row>
        <row r="2851">
          <cell r="D2851">
            <v>36952</v>
          </cell>
          <cell r="F2851">
            <v>0</v>
          </cell>
        </row>
        <row r="2852">
          <cell r="D2852">
            <v>36952</v>
          </cell>
          <cell r="F2852">
            <v>47777</v>
          </cell>
        </row>
        <row r="2853">
          <cell r="D2853">
            <v>36952</v>
          </cell>
          <cell r="F2853">
            <v>77276</v>
          </cell>
        </row>
        <row r="2854">
          <cell r="D2854">
            <v>36952</v>
          </cell>
          <cell r="F2854">
            <v>0</v>
          </cell>
        </row>
        <row r="2855">
          <cell r="D2855">
            <v>36952</v>
          </cell>
          <cell r="F2855">
            <v>0</v>
          </cell>
        </row>
        <row r="2856">
          <cell r="D2856">
            <v>36952</v>
          </cell>
          <cell r="F2856">
            <v>0</v>
          </cell>
        </row>
        <row r="2857">
          <cell r="D2857">
            <v>36952</v>
          </cell>
          <cell r="F2857">
            <v>1969</v>
          </cell>
        </row>
        <row r="2858">
          <cell r="D2858">
            <v>36952</v>
          </cell>
          <cell r="F2858">
            <v>1969</v>
          </cell>
        </row>
        <row r="2859">
          <cell r="D2859">
            <v>36952</v>
          </cell>
          <cell r="F2859">
            <v>1969</v>
          </cell>
        </row>
        <row r="2860">
          <cell r="D2860">
            <v>36952</v>
          </cell>
          <cell r="F2860">
            <v>1969</v>
          </cell>
        </row>
        <row r="2861">
          <cell r="D2861">
            <v>36952</v>
          </cell>
          <cell r="F2861">
            <v>5491</v>
          </cell>
        </row>
        <row r="2862">
          <cell r="D2862">
            <v>36952</v>
          </cell>
          <cell r="F2862">
            <v>1969</v>
          </cell>
        </row>
        <row r="2863">
          <cell r="D2863">
            <v>36952</v>
          </cell>
          <cell r="F2863">
            <v>1969</v>
          </cell>
        </row>
        <row r="2864">
          <cell r="D2864">
            <v>36952</v>
          </cell>
          <cell r="F2864">
            <v>1969</v>
          </cell>
        </row>
        <row r="2865">
          <cell r="D2865">
            <v>36952</v>
          </cell>
          <cell r="F2865">
            <v>1969</v>
          </cell>
        </row>
        <row r="2866">
          <cell r="D2866">
            <v>36952</v>
          </cell>
          <cell r="F2866">
            <v>65522</v>
          </cell>
        </row>
        <row r="2867">
          <cell r="D2867">
            <v>36952</v>
          </cell>
          <cell r="F2867">
            <v>1969</v>
          </cell>
        </row>
        <row r="2868">
          <cell r="D2868">
            <v>36952</v>
          </cell>
          <cell r="F2868">
            <v>619692</v>
          </cell>
        </row>
        <row r="2869">
          <cell r="D2869">
            <v>36952</v>
          </cell>
          <cell r="F2869">
            <v>166127</v>
          </cell>
        </row>
        <row r="2870">
          <cell r="D2870">
            <v>36952</v>
          </cell>
          <cell r="F2870">
            <v>0</v>
          </cell>
        </row>
        <row r="2871">
          <cell r="D2871">
            <v>36952</v>
          </cell>
          <cell r="F2871">
            <v>249277</v>
          </cell>
        </row>
        <row r="2872">
          <cell r="D2872">
            <v>36952</v>
          </cell>
          <cell r="F2872">
            <v>253355</v>
          </cell>
        </row>
        <row r="2873">
          <cell r="D2873">
            <v>36952</v>
          </cell>
          <cell r="F2873">
            <v>253355</v>
          </cell>
        </row>
        <row r="2874">
          <cell r="D2874">
            <v>36952</v>
          </cell>
          <cell r="F2874">
            <v>249277</v>
          </cell>
        </row>
        <row r="2875">
          <cell r="D2875">
            <v>36952</v>
          </cell>
          <cell r="F2875">
            <v>249277</v>
          </cell>
        </row>
        <row r="2876">
          <cell r="D2876">
            <v>36952</v>
          </cell>
          <cell r="F2876">
            <v>249277</v>
          </cell>
        </row>
        <row r="2877">
          <cell r="D2877">
            <v>36952</v>
          </cell>
          <cell r="F2877">
            <v>253355</v>
          </cell>
        </row>
        <row r="2878">
          <cell r="D2878">
            <v>36952</v>
          </cell>
          <cell r="F2878">
            <v>253355</v>
          </cell>
        </row>
        <row r="2879">
          <cell r="D2879">
            <v>36952</v>
          </cell>
          <cell r="F2879">
            <v>249277</v>
          </cell>
        </row>
        <row r="2880">
          <cell r="D2880">
            <v>36952</v>
          </cell>
          <cell r="F2880">
            <v>253355</v>
          </cell>
        </row>
        <row r="2881">
          <cell r="D2881">
            <v>36952</v>
          </cell>
          <cell r="F2881">
            <v>249277</v>
          </cell>
        </row>
        <row r="2882">
          <cell r="D2882">
            <v>36952</v>
          </cell>
          <cell r="F2882">
            <v>253355</v>
          </cell>
        </row>
        <row r="2883">
          <cell r="D2883">
            <v>36952</v>
          </cell>
          <cell r="F2883">
            <v>253355</v>
          </cell>
        </row>
        <row r="2884">
          <cell r="D2884">
            <v>36952</v>
          </cell>
          <cell r="F2884">
            <v>253355</v>
          </cell>
        </row>
        <row r="2885">
          <cell r="D2885">
            <v>36952</v>
          </cell>
          <cell r="F2885">
            <v>253355</v>
          </cell>
        </row>
        <row r="2886">
          <cell r="D2886">
            <v>36952</v>
          </cell>
          <cell r="F2886">
            <v>253355</v>
          </cell>
        </row>
        <row r="2887">
          <cell r="D2887">
            <v>36952</v>
          </cell>
          <cell r="F2887">
            <v>253355</v>
          </cell>
        </row>
        <row r="2888">
          <cell r="D2888">
            <v>36952</v>
          </cell>
          <cell r="F2888">
            <v>253355</v>
          </cell>
        </row>
        <row r="2889">
          <cell r="D2889">
            <v>36952</v>
          </cell>
          <cell r="F2889">
            <v>253355</v>
          </cell>
        </row>
        <row r="2890">
          <cell r="D2890">
            <v>36952</v>
          </cell>
          <cell r="F2890">
            <v>249277</v>
          </cell>
        </row>
        <row r="2891">
          <cell r="D2891">
            <v>36952</v>
          </cell>
          <cell r="F2891">
            <v>249277</v>
          </cell>
        </row>
        <row r="2892">
          <cell r="D2892">
            <v>36952</v>
          </cell>
          <cell r="F2892">
            <v>91967</v>
          </cell>
        </row>
        <row r="2893">
          <cell r="D2893">
            <v>36956</v>
          </cell>
          <cell r="F2893">
            <v>78374</v>
          </cell>
        </row>
        <row r="2894">
          <cell r="D2894">
            <v>36956</v>
          </cell>
          <cell r="F2894">
            <v>0</v>
          </cell>
        </row>
        <row r="2895">
          <cell r="D2895">
            <v>36956</v>
          </cell>
          <cell r="F2895">
            <v>557037</v>
          </cell>
        </row>
        <row r="2896">
          <cell r="D2896">
            <v>36956</v>
          </cell>
          <cell r="F2896">
            <v>85315</v>
          </cell>
        </row>
        <row r="2897">
          <cell r="D2897">
            <v>36956</v>
          </cell>
          <cell r="F2897">
            <v>988511</v>
          </cell>
        </row>
        <row r="2898">
          <cell r="D2898">
            <v>36956</v>
          </cell>
          <cell r="F2898">
            <v>1089080</v>
          </cell>
        </row>
        <row r="2899">
          <cell r="D2899">
            <v>36956</v>
          </cell>
          <cell r="F2899">
            <v>38136</v>
          </cell>
        </row>
        <row r="2900">
          <cell r="D2900">
            <v>36956</v>
          </cell>
          <cell r="F2900">
            <v>30008</v>
          </cell>
        </row>
        <row r="2901">
          <cell r="D2901">
            <v>36957</v>
          </cell>
          <cell r="F2901">
            <v>313293</v>
          </cell>
        </row>
        <row r="2902">
          <cell r="D2902">
            <v>36957</v>
          </cell>
          <cell r="F2902">
            <v>378887</v>
          </cell>
        </row>
        <row r="2903">
          <cell r="D2903">
            <v>36958</v>
          </cell>
          <cell r="F2903">
            <v>4974</v>
          </cell>
        </row>
        <row r="2904">
          <cell r="D2904">
            <v>36958</v>
          </cell>
          <cell r="F2904">
            <v>400723</v>
          </cell>
        </row>
        <row r="2905">
          <cell r="D2905">
            <v>36958</v>
          </cell>
          <cell r="F2905">
            <v>105287</v>
          </cell>
        </row>
        <row r="2906">
          <cell r="D2906">
            <v>36959</v>
          </cell>
          <cell r="F2906">
            <v>242948</v>
          </cell>
        </row>
        <row r="2907">
          <cell r="D2907">
            <v>36959</v>
          </cell>
          <cell r="F2907">
            <v>257900</v>
          </cell>
        </row>
        <row r="2908">
          <cell r="D2908">
            <v>36959</v>
          </cell>
          <cell r="F2908">
            <v>228098</v>
          </cell>
        </row>
        <row r="2909">
          <cell r="D2909">
            <v>36959</v>
          </cell>
          <cell r="F2909">
            <v>398749</v>
          </cell>
        </row>
        <row r="2910">
          <cell r="D2910">
            <v>36959</v>
          </cell>
          <cell r="F2910">
            <v>247651</v>
          </cell>
        </row>
        <row r="2911">
          <cell r="D2911">
            <v>36959</v>
          </cell>
          <cell r="F2911">
            <v>199961</v>
          </cell>
        </row>
        <row r="2912">
          <cell r="D2912">
            <v>36959</v>
          </cell>
          <cell r="F2912">
            <v>218854</v>
          </cell>
        </row>
        <row r="2913">
          <cell r="D2913">
            <v>36959</v>
          </cell>
          <cell r="F2913">
            <v>208301</v>
          </cell>
        </row>
        <row r="2914">
          <cell r="D2914">
            <v>36959</v>
          </cell>
          <cell r="F2914">
            <v>184263</v>
          </cell>
        </row>
        <row r="2915">
          <cell r="D2915">
            <v>36959</v>
          </cell>
          <cell r="F2915">
            <v>257900</v>
          </cell>
        </row>
        <row r="2916">
          <cell r="D2916">
            <v>36959</v>
          </cell>
          <cell r="F2916">
            <v>189476</v>
          </cell>
        </row>
        <row r="2917">
          <cell r="D2917">
            <v>36959</v>
          </cell>
          <cell r="F2917">
            <v>190678</v>
          </cell>
        </row>
        <row r="2918">
          <cell r="D2918">
            <v>36959</v>
          </cell>
          <cell r="F2918">
            <v>121474</v>
          </cell>
        </row>
        <row r="2919">
          <cell r="D2919">
            <v>36959</v>
          </cell>
          <cell r="F2919">
            <v>121474</v>
          </cell>
        </row>
        <row r="2920">
          <cell r="D2920">
            <v>36959</v>
          </cell>
          <cell r="F2920">
            <v>115466</v>
          </cell>
        </row>
        <row r="2921">
          <cell r="D2921">
            <v>36959</v>
          </cell>
          <cell r="F2921">
            <v>561606</v>
          </cell>
        </row>
        <row r="2922">
          <cell r="D2922">
            <v>36959</v>
          </cell>
          <cell r="F2922">
            <v>118918</v>
          </cell>
        </row>
        <row r="2923">
          <cell r="D2923">
            <v>36959</v>
          </cell>
          <cell r="F2923">
            <v>112525</v>
          </cell>
        </row>
        <row r="2924">
          <cell r="D2924">
            <v>36959</v>
          </cell>
          <cell r="F2924">
            <v>220755</v>
          </cell>
        </row>
        <row r="2925">
          <cell r="D2925">
            <v>36959</v>
          </cell>
          <cell r="F2925">
            <v>218854</v>
          </cell>
        </row>
        <row r="2926">
          <cell r="D2926">
            <v>36959</v>
          </cell>
          <cell r="F2926">
            <v>188674</v>
          </cell>
        </row>
        <row r="2927">
          <cell r="D2927">
            <v>36959</v>
          </cell>
          <cell r="F2927">
            <v>192192</v>
          </cell>
        </row>
        <row r="2928">
          <cell r="D2928">
            <v>36959</v>
          </cell>
          <cell r="F2928">
            <v>194548</v>
          </cell>
        </row>
        <row r="2929">
          <cell r="D2929">
            <v>36959</v>
          </cell>
          <cell r="F2929">
            <v>232327</v>
          </cell>
        </row>
        <row r="2930">
          <cell r="D2930">
            <v>36959</v>
          </cell>
          <cell r="F2930">
            <v>106859</v>
          </cell>
        </row>
        <row r="2931">
          <cell r="D2931">
            <v>36959</v>
          </cell>
          <cell r="F2931">
            <v>212563</v>
          </cell>
        </row>
        <row r="2932">
          <cell r="D2932">
            <v>36959</v>
          </cell>
          <cell r="F2932">
            <v>108062</v>
          </cell>
        </row>
        <row r="2933">
          <cell r="D2933">
            <v>36963</v>
          </cell>
          <cell r="F2933">
            <v>201797</v>
          </cell>
        </row>
        <row r="2934">
          <cell r="D2934">
            <v>36963</v>
          </cell>
          <cell r="F2934">
            <v>163884</v>
          </cell>
        </row>
        <row r="2935">
          <cell r="D2935">
            <v>36963</v>
          </cell>
          <cell r="F2935">
            <v>0</v>
          </cell>
        </row>
        <row r="2936">
          <cell r="D2936">
            <v>36963</v>
          </cell>
          <cell r="F2936">
            <v>0</v>
          </cell>
        </row>
        <row r="2937">
          <cell r="D2937">
            <v>36963</v>
          </cell>
          <cell r="F2937">
            <v>0</v>
          </cell>
        </row>
        <row r="2938">
          <cell r="D2938">
            <v>36963</v>
          </cell>
          <cell r="F2938">
            <v>0</v>
          </cell>
        </row>
        <row r="2939">
          <cell r="D2939">
            <v>36963</v>
          </cell>
          <cell r="F2939">
            <v>0</v>
          </cell>
        </row>
        <row r="2940">
          <cell r="D2940">
            <v>36963</v>
          </cell>
          <cell r="F2940">
            <v>0</v>
          </cell>
        </row>
        <row r="2941">
          <cell r="D2941">
            <v>36963</v>
          </cell>
          <cell r="F2941">
            <v>252784</v>
          </cell>
        </row>
        <row r="2942">
          <cell r="D2942">
            <v>36963</v>
          </cell>
          <cell r="F2942">
            <v>252784</v>
          </cell>
        </row>
        <row r="2943">
          <cell r="D2943">
            <v>36963</v>
          </cell>
          <cell r="F2943">
            <v>211777</v>
          </cell>
        </row>
        <row r="2944">
          <cell r="D2944">
            <v>36963</v>
          </cell>
          <cell r="F2944">
            <v>211777</v>
          </cell>
        </row>
        <row r="2945">
          <cell r="D2945">
            <v>36963</v>
          </cell>
          <cell r="F2945">
            <v>211777</v>
          </cell>
        </row>
        <row r="2946">
          <cell r="D2946">
            <v>36963</v>
          </cell>
          <cell r="F2946">
            <v>252784</v>
          </cell>
        </row>
        <row r="2947">
          <cell r="D2947">
            <v>36963</v>
          </cell>
          <cell r="F2947">
            <v>211777</v>
          </cell>
        </row>
        <row r="2948">
          <cell r="D2948">
            <v>36963</v>
          </cell>
          <cell r="F2948">
            <v>211777</v>
          </cell>
        </row>
        <row r="2949">
          <cell r="D2949">
            <v>36963</v>
          </cell>
          <cell r="F2949">
            <v>211777</v>
          </cell>
        </row>
        <row r="2950">
          <cell r="D2950">
            <v>36963</v>
          </cell>
          <cell r="F2950">
            <v>211777</v>
          </cell>
        </row>
        <row r="2951">
          <cell r="D2951">
            <v>36963</v>
          </cell>
          <cell r="F2951">
            <v>252784</v>
          </cell>
        </row>
        <row r="2952">
          <cell r="D2952">
            <v>36963</v>
          </cell>
          <cell r="F2952">
            <v>252784</v>
          </cell>
        </row>
        <row r="2953">
          <cell r="D2953">
            <v>36963</v>
          </cell>
          <cell r="F2953">
            <v>211777</v>
          </cell>
        </row>
        <row r="2954">
          <cell r="D2954">
            <v>36963</v>
          </cell>
          <cell r="F2954">
            <v>211777</v>
          </cell>
        </row>
        <row r="2955">
          <cell r="D2955">
            <v>36963</v>
          </cell>
          <cell r="F2955">
            <v>252784</v>
          </cell>
        </row>
        <row r="2956">
          <cell r="D2956">
            <v>36963</v>
          </cell>
          <cell r="F2956">
            <v>211777</v>
          </cell>
        </row>
        <row r="2957">
          <cell r="D2957">
            <v>36963</v>
          </cell>
          <cell r="F2957">
            <v>252784</v>
          </cell>
        </row>
        <row r="2958">
          <cell r="D2958">
            <v>36963</v>
          </cell>
          <cell r="F2958">
            <v>252784</v>
          </cell>
        </row>
        <row r="2959">
          <cell r="D2959">
            <v>36963</v>
          </cell>
          <cell r="F2959">
            <v>211777</v>
          </cell>
        </row>
        <row r="2960">
          <cell r="D2960">
            <v>36963</v>
          </cell>
          <cell r="F2960">
            <v>252784</v>
          </cell>
        </row>
        <row r="2961">
          <cell r="D2961">
            <v>36963</v>
          </cell>
          <cell r="F2961">
            <v>211777</v>
          </cell>
        </row>
        <row r="2962">
          <cell r="D2962">
            <v>36963</v>
          </cell>
          <cell r="F2962">
            <v>0</v>
          </cell>
        </row>
        <row r="2963">
          <cell r="D2963">
            <v>36963</v>
          </cell>
          <cell r="F2963">
            <v>131031</v>
          </cell>
        </row>
        <row r="2964">
          <cell r="D2964">
            <v>36963</v>
          </cell>
          <cell r="F2964">
            <v>131031</v>
          </cell>
        </row>
        <row r="2965">
          <cell r="D2965">
            <v>36963</v>
          </cell>
          <cell r="F2965">
            <v>131031</v>
          </cell>
        </row>
        <row r="2966">
          <cell r="D2966">
            <v>36963</v>
          </cell>
          <cell r="F2966">
            <v>131031</v>
          </cell>
        </row>
        <row r="2967">
          <cell r="D2967">
            <v>36963</v>
          </cell>
          <cell r="F2967">
            <v>142372</v>
          </cell>
        </row>
        <row r="2968">
          <cell r="D2968">
            <v>36963</v>
          </cell>
          <cell r="F2968">
            <v>142372</v>
          </cell>
        </row>
        <row r="2969">
          <cell r="D2969">
            <v>36963</v>
          </cell>
          <cell r="F2969">
            <v>142372</v>
          </cell>
        </row>
        <row r="2970">
          <cell r="D2970">
            <v>36963</v>
          </cell>
          <cell r="F2970">
            <v>142372</v>
          </cell>
        </row>
        <row r="2971">
          <cell r="D2971">
            <v>36963</v>
          </cell>
          <cell r="F2971">
            <v>114485</v>
          </cell>
        </row>
        <row r="2972">
          <cell r="D2972">
            <v>36963</v>
          </cell>
          <cell r="F2972">
            <v>114485</v>
          </cell>
        </row>
        <row r="2973">
          <cell r="D2973">
            <v>36963</v>
          </cell>
          <cell r="F2973">
            <v>114485</v>
          </cell>
        </row>
        <row r="2974">
          <cell r="D2974">
            <v>36963</v>
          </cell>
          <cell r="F2974">
            <v>114485</v>
          </cell>
        </row>
        <row r="2975">
          <cell r="D2975">
            <v>36963</v>
          </cell>
          <cell r="F2975">
            <v>114485</v>
          </cell>
        </row>
        <row r="2976">
          <cell r="D2976">
            <v>36963</v>
          </cell>
          <cell r="F2976">
            <v>114485</v>
          </cell>
        </row>
        <row r="2977">
          <cell r="D2977">
            <v>36963</v>
          </cell>
          <cell r="F2977">
            <v>114485</v>
          </cell>
        </row>
        <row r="2978">
          <cell r="D2978">
            <v>36963</v>
          </cell>
          <cell r="F2978">
            <v>0</v>
          </cell>
        </row>
        <row r="2979">
          <cell r="D2979">
            <v>36963</v>
          </cell>
          <cell r="F2979">
            <v>203024</v>
          </cell>
        </row>
        <row r="2980">
          <cell r="D2980">
            <v>36963</v>
          </cell>
          <cell r="F2980">
            <v>400858</v>
          </cell>
        </row>
        <row r="2981">
          <cell r="D2981">
            <v>36963</v>
          </cell>
          <cell r="F2981">
            <v>557975</v>
          </cell>
        </row>
        <row r="2982">
          <cell r="D2982">
            <v>36965</v>
          </cell>
          <cell r="F2982">
            <v>112531</v>
          </cell>
        </row>
        <row r="2983">
          <cell r="D2983">
            <v>36965</v>
          </cell>
          <cell r="F2983">
            <v>150736</v>
          </cell>
        </row>
        <row r="2984">
          <cell r="D2984">
            <v>36965</v>
          </cell>
          <cell r="F2984">
            <v>150736</v>
          </cell>
        </row>
        <row r="2985">
          <cell r="D2985">
            <v>36965</v>
          </cell>
          <cell r="F2985">
            <v>150736</v>
          </cell>
        </row>
        <row r="2986">
          <cell r="D2986">
            <v>36965</v>
          </cell>
          <cell r="F2986">
            <v>57444</v>
          </cell>
        </row>
        <row r="2987">
          <cell r="D2987">
            <v>36965</v>
          </cell>
          <cell r="F2987">
            <v>57444</v>
          </cell>
        </row>
        <row r="2988">
          <cell r="D2988">
            <v>36965</v>
          </cell>
          <cell r="F2988">
            <v>68330</v>
          </cell>
        </row>
        <row r="2989">
          <cell r="D2989">
            <v>36965</v>
          </cell>
          <cell r="F2989">
            <v>163106</v>
          </cell>
        </row>
        <row r="2990">
          <cell r="D2990">
            <v>36965</v>
          </cell>
          <cell r="F2990">
            <v>0</v>
          </cell>
        </row>
        <row r="2991">
          <cell r="D2991">
            <v>36965</v>
          </cell>
          <cell r="F2991">
            <v>0</v>
          </cell>
        </row>
        <row r="2992">
          <cell r="D2992">
            <v>36965</v>
          </cell>
          <cell r="F2992">
            <v>15581</v>
          </cell>
        </row>
        <row r="2993">
          <cell r="D2993">
            <v>36965</v>
          </cell>
          <cell r="F2993">
            <v>150736</v>
          </cell>
        </row>
        <row r="2994">
          <cell r="D2994">
            <v>36965</v>
          </cell>
          <cell r="F2994">
            <v>150736</v>
          </cell>
        </row>
        <row r="2995">
          <cell r="D2995">
            <v>36965</v>
          </cell>
          <cell r="F2995">
            <v>157054</v>
          </cell>
        </row>
        <row r="2996">
          <cell r="D2996">
            <v>36965</v>
          </cell>
          <cell r="F2996">
            <v>150736</v>
          </cell>
        </row>
        <row r="2997">
          <cell r="D2997">
            <v>36965</v>
          </cell>
          <cell r="F2997">
            <v>150736</v>
          </cell>
        </row>
        <row r="2998">
          <cell r="D2998">
            <v>36965</v>
          </cell>
          <cell r="F2998">
            <v>124297</v>
          </cell>
        </row>
        <row r="2999">
          <cell r="D2999">
            <v>36965</v>
          </cell>
          <cell r="F2999">
            <v>124297</v>
          </cell>
        </row>
        <row r="3000">
          <cell r="D3000">
            <v>36965</v>
          </cell>
          <cell r="F3000">
            <v>124297</v>
          </cell>
        </row>
        <row r="3001">
          <cell r="D3001">
            <v>36965</v>
          </cell>
          <cell r="F3001">
            <v>96318</v>
          </cell>
        </row>
        <row r="3002">
          <cell r="D3002">
            <v>36965</v>
          </cell>
          <cell r="F3002">
            <v>69152</v>
          </cell>
        </row>
        <row r="3003">
          <cell r="D3003">
            <v>36965</v>
          </cell>
          <cell r="F3003">
            <v>121169</v>
          </cell>
        </row>
        <row r="3004">
          <cell r="D3004">
            <v>36965</v>
          </cell>
          <cell r="F3004">
            <v>121169</v>
          </cell>
        </row>
        <row r="3005">
          <cell r="D3005">
            <v>36965</v>
          </cell>
          <cell r="F3005">
            <v>121169</v>
          </cell>
        </row>
        <row r="3006">
          <cell r="D3006">
            <v>36965</v>
          </cell>
          <cell r="F3006">
            <v>121169</v>
          </cell>
        </row>
        <row r="3007">
          <cell r="D3007">
            <v>36965</v>
          </cell>
          <cell r="F3007">
            <v>121169</v>
          </cell>
        </row>
        <row r="3008">
          <cell r="D3008">
            <v>36965</v>
          </cell>
          <cell r="F3008">
            <v>150736</v>
          </cell>
        </row>
        <row r="3009">
          <cell r="D3009">
            <v>36965</v>
          </cell>
          <cell r="F3009">
            <v>150736</v>
          </cell>
        </row>
        <row r="3010">
          <cell r="D3010">
            <v>36965</v>
          </cell>
          <cell r="F3010">
            <v>0</v>
          </cell>
        </row>
        <row r="3011">
          <cell r="D3011">
            <v>36965</v>
          </cell>
          <cell r="F3011">
            <v>0</v>
          </cell>
        </row>
        <row r="3012">
          <cell r="D3012">
            <v>36965</v>
          </cell>
          <cell r="F3012">
            <v>157054</v>
          </cell>
        </row>
        <row r="3013">
          <cell r="D3013">
            <v>36965</v>
          </cell>
          <cell r="F3013">
            <v>157054</v>
          </cell>
        </row>
        <row r="3014">
          <cell r="D3014">
            <v>36965</v>
          </cell>
          <cell r="F3014">
            <v>157054</v>
          </cell>
        </row>
        <row r="3015">
          <cell r="D3015">
            <v>36965</v>
          </cell>
          <cell r="F3015">
            <v>57444</v>
          </cell>
        </row>
        <row r="3016">
          <cell r="D3016">
            <v>36966</v>
          </cell>
          <cell r="F3016">
            <v>195923</v>
          </cell>
        </row>
        <row r="3017">
          <cell r="D3017">
            <v>36966</v>
          </cell>
          <cell r="F3017">
            <v>192328</v>
          </cell>
        </row>
        <row r="3018">
          <cell r="D3018">
            <v>36966</v>
          </cell>
          <cell r="F3018">
            <v>86374</v>
          </cell>
        </row>
        <row r="3019">
          <cell r="D3019">
            <v>36966</v>
          </cell>
          <cell r="F3019">
            <v>82773</v>
          </cell>
        </row>
        <row r="3020">
          <cell r="D3020">
            <v>36966</v>
          </cell>
          <cell r="F3020">
            <v>39106</v>
          </cell>
        </row>
        <row r="3021">
          <cell r="D3021">
            <v>36966</v>
          </cell>
          <cell r="F3021">
            <v>18793</v>
          </cell>
        </row>
        <row r="3022">
          <cell r="D3022">
            <v>36966</v>
          </cell>
          <cell r="F3022">
            <v>63052</v>
          </cell>
        </row>
        <row r="3023">
          <cell r="D3023">
            <v>36966</v>
          </cell>
          <cell r="F3023">
            <v>63052</v>
          </cell>
        </row>
        <row r="3024">
          <cell r="D3024">
            <v>36966</v>
          </cell>
          <cell r="F3024">
            <v>63052</v>
          </cell>
        </row>
        <row r="3025">
          <cell r="D3025">
            <v>36966</v>
          </cell>
          <cell r="F3025">
            <v>63052</v>
          </cell>
        </row>
        <row r="3026">
          <cell r="D3026">
            <v>36966</v>
          </cell>
          <cell r="F3026">
            <v>0</v>
          </cell>
        </row>
        <row r="3027">
          <cell r="D3027">
            <v>36966</v>
          </cell>
          <cell r="F3027">
            <v>0</v>
          </cell>
        </row>
        <row r="3028">
          <cell r="D3028">
            <v>36966</v>
          </cell>
          <cell r="F3028">
            <v>0</v>
          </cell>
        </row>
        <row r="3029">
          <cell r="D3029">
            <v>36966</v>
          </cell>
          <cell r="F3029">
            <v>63052</v>
          </cell>
        </row>
        <row r="3030">
          <cell r="D3030">
            <v>36966</v>
          </cell>
          <cell r="F3030">
            <v>63052</v>
          </cell>
        </row>
        <row r="3031">
          <cell r="D3031">
            <v>36966</v>
          </cell>
          <cell r="F3031">
            <v>63052</v>
          </cell>
        </row>
        <row r="3032">
          <cell r="D3032">
            <v>36966</v>
          </cell>
          <cell r="F3032">
            <v>63052</v>
          </cell>
        </row>
        <row r="3033">
          <cell r="D3033">
            <v>36966</v>
          </cell>
          <cell r="F3033">
            <v>63052</v>
          </cell>
        </row>
        <row r="3034">
          <cell r="D3034">
            <v>36966</v>
          </cell>
          <cell r="F3034">
            <v>63052</v>
          </cell>
        </row>
        <row r="3035">
          <cell r="D3035">
            <v>36966</v>
          </cell>
          <cell r="F3035">
            <v>63052</v>
          </cell>
        </row>
        <row r="3036">
          <cell r="D3036">
            <v>36966</v>
          </cell>
          <cell r="F3036">
            <v>63052</v>
          </cell>
        </row>
        <row r="3037">
          <cell r="D3037">
            <v>36966</v>
          </cell>
          <cell r="F3037">
            <v>0</v>
          </cell>
        </row>
        <row r="3038">
          <cell r="D3038">
            <v>36966</v>
          </cell>
          <cell r="F3038">
            <v>0</v>
          </cell>
        </row>
        <row r="3039">
          <cell r="D3039">
            <v>36966</v>
          </cell>
          <cell r="F3039">
            <v>0</v>
          </cell>
        </row>
        <row r="3040">
          <cell r="D3040">
            <v>36966</v>
          </cell>
          <cell r="F3040">
            <v>0</v>
          </cell>
        </row>
        <row r="3041">
          <cell r="D3041">
            <v>36966</v>
          </cell>
          <cell r="F3041">
            <v>63052</v>
          </cell>
        </row>
        <row r="3042">
          <cell r="D3042">
            <v>36966</v>
          </cell>
          <cell r="F3042">
            <v>63052</v>
          </cell>
        </row>
        <row r="3043">
          <cell r="D3043">
            <v>36966</v>
          </cell>
          <cell r="F3043">
            <v>0</v>
          </cell>
        </row>
        <row r="3044">
          <cell r="D3044">
            <v>36966</v>
          </cell>
          <cell r="F3044">
            <v>63052</v>
          </cell>
        </row>
        <row r="3045">
          <cell r="D3045">
            <v>36966</v>
          </cell>
          <cell r="F3045">
            <v>63052</v>
          </cell>
        </row>
        <row r="3046">
          <cell r="D3046">
            <v>36966</v>
          </cell>
          <cell r="F3046">
            <v>0</v>
          </cell>
        </row>
        <row r="3047">
          <cell r="D3047">
            <v>36966</v>
          </cell>
          <cell r="F3047">
            <v>0</v>
          </cell>
        </row>
        <row r="3048">
          <cell r="D3048">
            <v>36966</v>
          </cell>
          <cell r="F3048">
            <v>0</v>
          </cell>
        </row>
        <row r="3049">
          <cell r="D3049">
            <v>36966</v>
          </cell>
          <cell r="F3049">
            <v>63052</v>
          </cell>
        </row>
        <row r="3050">
          <cell r="D3050">
            <v>36966</v>
          </cell>
          <cell r="F3050">
            <v>63052</v>
          </cell>
        </row>
        <row r="3051">
          <cell r="D3051">
            <v>36966</v>
          </cell>
          <cell r="F3051">
            <v>63052</v>
          </cell>
        </row>
        <row r="3052">
          <cell r="D3052">
            <v>36966</v>
          </cell>
          <cell r="F3052">
            <v>0</v>
          </cell>
        </row>
        <row r="3053">
          <cell r="D3053">
            <v>36966</v>
          </cell>
          <cell r="F3053">
            <v>63052</v>
          </cell>
        </row>
        <row r="3054">
          <cell r="D3054">
            <v>36966</v>
          </cell>
          <cell r="F3054">
            <v>0</v>
          </cell>
        </row>
        <row r="3055">
          <cell r="D3055">
            <v>36966</v>
          </cell>
          <cell r="F3055">
            <v>63052</v>
          </cell>
        </row>
        <row r="3056">
          <cell r="D3056">
            <v>36966</v>
          </cell>
          <cell r="F3056">
            <v>0</v>
          </cell>
        </row>
        <row r="3057">
          <cell r="D3057">
            <v>36966</v>
          </cell>
          <cell r="F3057">
            <v>0</v>
          </cell>
        </row>
        <row r="3058">
          <cell r="D3058">
            <v>36966</v>
          </cell>
          <cell r="F3058">
            <v>0</v>
          </cell>
        </row>
        <row r="3059">
          <cell r="D3059">
            <v>36966</v>
          </cell>
          <cell r="F3059">
            <v>63052</v>
          </cell>
        </row>
        <row r="3060">
          <cell r="D3060">
            <v>36966</v>
          </cell>
          <cell r="F3060">
            <v>0</v>
          </cell>
        </row>
        <row r="3061">
          <cell r="D3061">
            <v>36966</v>
          </cell>
          <cell r="F3061">
            <v>0</v>
          </cell>
        </row>
        <row r="3062">
          <cell r="D3062">
            <v>36966</v>
          </cell>
          <cell r="F3062">
            <v>0</v>
          </cell>
        </row>
        <row r="3063">
          <cell r="D3063">
            <v>36966</v>
          </cell>
          <cell r="F3063">
            <v>0</v>
          </cell>
        </row>
        <row r="3064">
          <cell r="D3064">
            <v>36966</v>
          </cell>
          <cell r="F3064">
            <v>0</v>
          </cell>
        </row>
        <row r="3065">
          <cell r="D3065">
            <v>36966</v>
          </cell>
          <cell r="F3065">
            <v>0</v>
          </cell>
        </row>
        <row r="3066">
          <cell r="D3066">
            <v>36966</v>
          </cell>
          <cell r="F3066">
            <v>0</v>
          </cell>
        </row>
        <row r="3067">
          <cell r="D3067">
            <v>36966</v>
          </cell>
          <cell r="F3067">
            <v>0</v>
          </cell>
        </row>
        <row r="3068">
          <cell r="D3068">
            <v>36966</v>
          </cell>
          <cell r="F3068">
            <v>0</v>
          </cell>
        </row>
        <row r="3069">
          <cell r="D3069">
            <v>36966</v>
          </cell>
          <cell r="F3069">
            <v>0</v>
          </cell>
        </row>
        <row r="3070">
          <cell r="D3070">
            <v>36966</v>
          </cell>
          <cell r="F3070">
            <v>32013</v>
          </cell>
        </row>
        <row r="3071">
          <cell r="D3071">
            <v>36966</v>
          </cell>
          <cell r="F3071">
            <v>0</v>
          </cell>
        </row>
        <row r="3072">
          <cell r="D3072">
            <v>36966</v>
          </cell>
          <cell r="F3072">
            <v>0</v>
          </cell>
        </row>
        <row r="3073">
          <cell r="D3073">
            <v>36966</v>
          </cell>
          <cell r="F3073">
            <v>0</v>
          </cell>
        </row>
        <row r="3074">
          <cell r="D3074">
            <v>36966</v>
          </cell>
          <cell r="F3074">
            <v>0</v>
          </cell>
        </row>
        <row r="3075">
          <cell r="D3075">
            <v>36966</v>
          </cell>
          <cell r="F3075">
            <v>0</v>
          </cell>
        </row>
        <row r="3076">
          <cell r="D3076">
            <v>36966</v>
          </cell>
          <cell r="F3076">
            <v>0</v>
          </cell>
        </row>
        <row r="3077">
          <cell r="D3077">
            <v>36966</v>
          </cell>
          <cell r="F3077">
            <v>0</v>
          </cell>
        </row>
        <row r="3078">
          <cell r="D3078">
            <v>36966</v>
          </cell>
          <cell r="F3078">
            <v>0</v>
          </cell>
        </row>
        <row r="3079">
          <cell r="D3079">
            <v>36966</v>
          </cell>
          <cell r="F3079">
            <v>63783</v>
          </cell>
        </row>
        <row r="3080">
          <cell r="D3080">
            <v>36966</v>
          </cell>
          <cell r="F3080">
            <v>67334</v>
          </cell>
        </row>
        <row r="3081">
          <cell r="D3081">
            <v>36966</v>
          </cell>
          <cell r="F3081">
            <v>67334</v>
          </cell>
        </row>
        <row r="3082">
          <cell r="D3082">
            <v>36966</v>
          </cell>
          <cell r="F3082">
            <v>63783</v>
          </cell>
        </row>
        <row r="3083">
          <cell r="D3083">
            <v>36966</v>
          </cell>
          <cell r="F3083">
            <v>0</v>
          </cell>
        </row>
        <row r="3084">
          <cell r="D3084">
            <v>36966</v>
          </cell>
          <cell r="F3084">
            <v>63783</v>
          </cell>
        </row>
        <row r="3085">
          <cell r="D3085">
            <v>36966</v>
          </cell>
          <cell r="F3085">
            <v>63783</v>
          </cell>
        </row>
        <row r="3086">
          <cell r="D3086">
            <v>36966</v>
          </cell>
          <cell r="F3086">
            <v>63783</v>
          </cell>
        </row>
        <row r="3087">
          <cell r="D3087">
            <v>36966</v>
          </cell>
          <cell r="F3087">
            <v>63783</v>
          </cell>
        </row>
        <row r="3088">
          <cell r="D3088">
            <v>36966</v>
          </cell>
          <cell r="F3088">
            <v>324336</v>
          </cell>
        </row>
        <row r="3089">
          <cell r="D3089">
            <v>36966</v>
          </cell>
          <cell r="F3089">
            <v>0</v>
          </cell>
        </row>
        <row r="3090">
          <cell r="D3090">
            <v>36966</v>
          </cell>
          <cell r="F3090">
            <v>59577</v>
          </cell>
        </row>
        <row r="3091">
          <cell r="D3091">
            <v>36966</v>
          </cell>
          <cell r="F3091">
            <v>67334</v>
          </cell>
        </row>
        <row r="3092">
          <cell r="D3092">
            <v>36966</v>
          </cell>
          <cell r="F3092">
            <v>67334</v>
          </cell>
        </row>
        <row r="3093">
          <cell r="D3093">
            <v>36966</v>
          </cell>
          <cell r="F3093">
            <v>63100</v>
          </cell>
        </row>
        <row r="3094">
          <cell r="D3094">
            <v>36966</v>
          </cell>
          <cell r="F3094">
            <v>63100</v>
          </cell>
        </row>
        <row r="3095">
          <cell r="D3095">
            <v>36966</v>
          </cell>
          <cell r="F3095">
            <v>370826</v>
          </cell>
        </row>
        <row r="3096">
          <cell r="D3096">
            <v>36966</v>
          </cell>
          <cell r="F3096">
            <v>63100</v>
          </cell>
        </row>
        <row r="3097">
          <cell r="D3097">
            <v>36966</v>
          </cell>
          <cell r="F3097">
            <v>63783</v>
          </cell>
        </row>
        <row r="3098">
          <cell r="D3098">
            <v>36966</v>
          </cell>
          <cell r="F3098">
            <v>63100</v>
          </cell>
        </row>
        <row r="3099">
          <cell r="D3099">
            <v>36966</v>
          </cell>
          <cell r="F3099">
            <v>59577</v>
          </cell>
        </row>
        <row r="3100">
          <cell r="D3100">
            <v>36966</v>
          </cell>
          <cell r="F3100">
            <v>63783</v>
          </cell>
        </row>
        <row r="3101">
          <cell r="D3101">
            <v>36966</v>
          </cell>
          <cell r="F3101">
            <v>59577</v>
          </cell>
        </row>
        <row r="3102">
          <cell r="D3102">
            <v>36966</v>
          </cell>
          <cell r="F3102">
            <v>63783</v>
          </cell>
        </row>
        <row r="3103">
          <cell r="D3103">
            <v>36966</v>
          </cell>
          <cell r="F3103">
            <v>37007</v>
          </cell>
        </row>
        <row r="3104">
          <cell r="D3104">
            <v>36966</v>
          </cell>
          <cell r="F3104">
            <v>67334</v>
          </cell>
        </row>
        <row r="3105">
          <cell r="D3105">
            <v>36966</v>
          </cell>
          <cell r="F3105">
            <v>0</v>
          </cell>
        </row>
        <row r="3106">
          <cell r="D3106">
            <v>36966</v>
          </cell>
          <cell r="F3106">
            <v>59577</v>
          </cell>
        </row>
        <row r="3107">
          <cell r="D3107">
            <v>36966</v>
          </cell>
          <cell r="F3107">
            <v>63100</v>
          </cell>
        </row>
        <row r="3108">
          <cell r="D3108">
            <v>36966</v>
          </cell>
          <cell r="F3108">
            <v>59577</v>
          </cell>
        </row>
        <row r="3109">
          <cell r="D3109">
            <v>36966</v>
          </cell>
          <cell r="F3109">
            <v>63783</v>
          </cell>
        </row>
        <row r="3110">
          <cell r="D3110">
            <v>36966</v>
          </cell>
          <cell r="F3110">
            <v>59577</v>
          </cell>
        </row>
        <row r="3111">
          <cell r="D3111">
            <v>36966</v>
          </cell>
          <cell r="F3111">
            <v>59577</v>
          </cell>
        </row>
        <row r="3112">
          <cell r="D3112">
            <v>36966</v>
          </cell>
          <cell r="F3112">
            <v>59577</v>
          </cell>
        </row>
        <row r="3113">
          <cell r="D3113">
            <v>36966</v>
          </cell>
          <cell r="F3113">
            <v>150821</v>
          </cell>
        </row>
        <row r="3114">
          <cell r="D3114">
            <v>36966</v>
          </cell>
          <cell r="F3114">
            <v>67334</v>
          </cell>
        </row>
        <row r="3115">
          <cell r="D3115">
            <v>36966</v>
          </cell>
          <cell r="F3115">
            <v>63783</v>
          </cell>
        </row>
        <row r="3116">
          <cell r="D3116">
            <v>36966</v>
          </cell>
          <cell r="F3116">
            <v>67334</v>
          </cell>
        </row>
        <row r="3117">
          <cell r="D3117">
            <v>36966</v>
          </cell>
          <cell r="F3117">
            <v>63100</v>
          </cell>
        </row>
        <row r="3118">
          <cell r="D3118">
            <v>36966</v>
          </cell>
          <cell r="F3118">
            <v>67334</v>
          </cell>
        </row>
        <row r="3119">
          <cell r="D3119">
            <v>36966</v>
          </cell>
          <cell r="F3119">
            <v>59577</v>
          </cell>
        </row>
        <row r="3120">
          <cell r="D3120">
            <v>36966</v>
          </cell>
          <cell r="F3120">
            <v>67334</v>
          </cell>
        </row>
        <row r="3121">
          <cell r="D3121">
            <v>36966</v>
          </cell>
        </row>
        <row r="3122">
          <cell r="D3122">
            <v>36966</v>
          </cell>
        </row>
        <row r="3123">
          <cell r="D3123">
            <v>36966</v>
          </cell>
        </row>
        <row r="3124">
          <cell r="D3124">
            <v>36966</v>
          </cell>
        </row>
        <row r="3125">
          <cell r="D3125">
            <v>36966</v>
          </cell>
        </row>
        <row r="3126">
          <cell r="D3126">
            <v>36966</v>
          </cell>
        </row>
        <row r="3127">
          <cell r="D3127">
            <v>36966</v>
          </cell>
        </row>
        <row r="3128">
          <cell r="D3128">
            <v>36966</v>
          </cell>
        </row>
        <row r="3129">
          <cell r="D3129">
            <v>36966</v>
          </cell>
        </row>
        <row r="3130">
          <cell r="D3130">
            <v>36966</v>
          </cell>
        </row>
        <row r="3131">
          <cell r="D3131">
            <v>36966</v>
          </cell>
        </row>
        <row r="3132">
          <cell r="D3132">
            <v>36966</v>
          </cell>
        </row>
        <row r="3133">
          <cell r="D3133">
            <v>36966</v>
          </cell>
        </row>
        <row r="3134">
          <cell r="D3134">
            <v>36966</v>
          </cell>
        </row>
        <row r="3135">
          <cell r="D3135">
            <v>36966</v>
          </cell>
        </row>
        <row r="3136">
          <cell r="D3136">
            <v>36966</v>
          </cell>
        </row>
        <row r="3137">
          <cell r="D3137">
            <v>36966</v>
          </cell>
        </row>
        <row r="3138">
          <cell r="D3138">
            <v>36966</v>
          </cell>
        </row>
        <row r="3139">
          <cell r="D3139">
            <v>36966</v>
          </cell>
        </row>
        <row r="3140">
          <cell r="D3140">
            <v>36966</v>
          </cell>
        </row>
        <row r="3141">
          <cell r="D3141">
            <v>36966</v>
          </cell>
        </row>
        <row r="3142">
          <cell r="D3142">
            <v>36966</v>
          </cell>
        </row>
        <row r="3143">
          <cell r="D3143">
            <v>36966</v>
          </cell>
        </row>
        <row r="3144">
          <cell r="D3144">
            <v>36966</v>
          </cell>
        </row>
        <row r="3145">
          <cell r="D3145">
            <v>36966</v>
          </cell>
        </row>
        <row r="3146">
          <cell r="D3146">
            <v>36966</v>
          </cell>
        </row>
        <row r="3147">
          <cell r="D3147">
            <v>36966</v>
          </cell>
        </row>
        <row r="3148">
          <cell r="D3148">
            <v>36966</v>
          </cell>
        </row>
        <row r="3149">
          <cell r="D3149">
            <v>36966</v>
          </cell>
        </row>
        <row r="3150">
          <cell r="D3150">
            <v>36966</v>
          </cell>
        </row>
        <row r="3151">
          <cell r="D3151">
            <v>36966</v>
          </cell>
        </row>
        <row r="3152">
          <cell r="D3152">
            <v>36966</v>
          </cell>
        </row>
        <row r="3153">
          <cell r="D3153">
            <v>36966</v>
          </cell>
        </row>
        <row r="3154">
          <cell r="D3154">
            <v>36966</v>
          </cell>
        </row>
        <row r="3155">
          <cell r="D3155">
            <v>36966</v>
          </cell>
        </row>
        <row r="3156">
          <cell r="D3156">
            <v>36966</v>
          </cell>
        </row>
        <row r="3157">
          <cell r="D3157">
            <v>36966</v>
          </cell>
        </row>
        <row r="3158">
          <cell r="D3158">
            <v>36966</v>
          </cell>
        </row>
        <row r="3159">
          <cell r="D3159">
            <v>36966</v>
          </cell>
        </row>
        <row r="3160">
          <cell r="D3160">
            <v>36966</v>
          </cell>
        </row>
        <row r="3161">
          <cell r="D3161">
            <v>36966</v>
          </cell>
        </row>
        <row r="3162">
          <cell r="D3162">
            <v>36966</v>
          </cell>
        </row>
        <row r="3163">
          <cell r="D3163">
            <v>36966</v>
          </cell>
        </row>
        <row r="3164">
          <cell r="D3164">
            <v>36966</v>
          </cell>
        </row>
        <row r="3165">
          <cell r="D3165">
            <v>36966</v>
          </cell>
        </row>
        <row r="3166">
          <cell r="D3166">
            <v>36966</v>
          </cell>
        </row>
        <row r="3167">
          <cell r="D3167">
            <v>36966</v>
          </cell>
        </row>
        <row r="3168">
          <cell r="D3168">
            <v>36966</v>
          </cell>
        </row>
        <row r="3169">
          <cell r="D3169">
            <v>36966</v>
          </cell>
        </row>
        <row r="3170">
          <cell r="D3170">
            <v>36966</v>
          </cell>
        </row>
        <row r="3171">
          <cell r="D3171">
            <v>36966</v>
          </cell>
        </row>
        <row r="3172">
          <cell r="D3172">
            <v>36966</v>
          </cell>
        </row>
        <row r="3173">
          <cell r="D3173">
            <v>36966</v>
          </cell>
        </row>
        <row r="3174">
          <cell r="D3174">
            <v>36966</v>
          </cell>
        </row>
        <row r="3175">
          <cell r="D3175">
            <v>36966</v>
          </cell>
        </row>
        <row r="3176">
          <cell r="D3176">
            <v>36966</v>
          </cell>
        </row>
        <row r="3177">
          <cell r="D3177">
            <v>36966</v>
          </cell>
        </row>
        <row r="3178">
          <cell r="D3178">
            <v>36966</v>
          </cell>
        </row>
        <row r="3179">
          <cell r="D3179">
            <v>36966</v>
          </cell>
        </row>
        <row r="3180">
          <cell r="D3180">
            <v>36966</v>
          </cell>
        </row>
        <row r="3181">
          <cell r="D3181">
            <v>36966</v>
          </cell>
        </row>
        <row r="3182">
          <cell r="D3182">
            <v>36966</v>
          </cell>
        </row>
        <row r="3183">
          <cell r="D3183">
            <v>36966</v>
          </cell>
        </row>
        <row r="3184">
          <cell r="D3184">
            <v>36966</v>
          </cell>
        </row>
        <row r="3185">
          <cell r="D3185">
            <v>36966</v>
          </cell>
        </row>
        <row r="3186">
          <cell r="D3186">
            <v>36966</v>
          </cell>
        </row>
        <row r="3187">
          <cell r="D3187">
            <v>36966</v>
          </cell>
        </row>
        <row r="3188">
          <cell r="D3188">
            <v>36966</v>
          </cell>
        </row>
        <row r="3189">
          <cell r="D3189">
            <v>36966</v>
          </cell>
        </row>
        <row r="3190">
          <cell r="D3190">
            <v>36966</v>
          </cell>
        </row>
        <row r="3191">
          <cell r="D3191">
            <v>36966</v>
          </cell>
        </row>
        <row r="3192">
          <cell r="D3192">
            <v>36966</v>
          </cell>
        </row>
        <row r="3193">
          <cell r="D3193">
            <v>36966</v>
          </cell>
        </row>
        <row r="3194">
          <cell r="D3194">
            <v>36966</v>
          </cell>
        </row>
        <row r="3195">
          <cell r="D3195">
            <v>36966</v>
          </cell>
        </row>
        <row r="3196">
          <cell r="D3196">
            <v>36966</v>
          </cell>
        </row>
        <row r="3197">
          <cell r="D3197">
            <v>36966</v>
          </cell>
        </row>
        <row r="3198">
          <cell r="D3198">
            <v>36966</v>
          </cell>
        </row>
        <row r="3199">
          <cell r="D3199">
            <v>36966</v>
          </cell>
        </row>
        <row r="3200">
          <cell r="D3200">
            <v>36966</v>
          </cell>
        </row>
        <row r="3201">
          <cell r="D3201">
            <v>36966</v>
          </cell>
        </row>
        <row r="3202">
          <cell r="D3202">
            <v>36966</v>
          </cell>
        </row>
        <row r="3203">
          <cell r="D3203">
            <v>36966</v>
          </cell>
        </row>
        <row r="3204">
          <cell r="D3204">
            <v>36966</v>
          </cell>
        </row>
        <row r="3205">
          <cell r="D3205">
            <v>36966</v>
          </cell>
        </row>
        <row r="3206">
          <cell r="D3206">
            <v>36966</v>
          </cell>
        </row>
        <row r="3207">
          <cell r="D3207">
            <v>36966</v>
          </cell>
        </row>
        <row r="3208">
          <cell r="D3208">
            <v>36966</v>
          </cell>
        </row>
        <row r="3209">
          <cell r="D3209">
            <v>36966</v>
          </cell>
        </row>
        <row r="3210">
          <cell r="D3210">
            <v>36966</v>
          </cell>
        </row>
        <row r="3211">
          <cell r="D3211">
            <v>36966</v>
          </cell>
        </row>
        <row r="3212">
          <cell r="D3212">
            <v>36966</v>
          </cell>
        </row>
        <row r="3213">
          <cell r="D3213">
            <v>36966</v>
          </cell>
        </row>
        <row r="3214">
          <cell r="D3214">
            <v>36966</v>
          </cell>
        </row>
        <row r="3215">
          <cell r="D3215">
            <v>36966</v>
          </cell>
        </row>
        <row r="3216">
          <cell r="D3216">
            <v>36966</v>
          </cell>
        </row>
        <row r="3217">
          <cell r="D3217">
            <v>36966</v>
          </cell>
        </row>
        <row r="3218">
          <cell r="D3218">
            <v>36966</v>
          </cell>
        </row>
        <row r="3219">
          <cell r="D3219">
            <v>36966</v>
          </cell>
        </row>
        <row r="3220">
          <cell r="D3220">
            <v>36966</v>
          </cell>
        </row>
        <row r="3221">
          <cell r="D3221">
            <v>36966</v>
          </cell>
        </row>
        <row r="3222">
          <cell r="D3222">
            <v>36966</v>
          </cell>
        </row>
        <row r="3223">
          <cell r="D3223">
            <v>36966</v>
          </cell>
        </row>
        <row r="3224">
          <cell r="D3224">
            <v>36966</v>
          </cell>
        </row>
        <row r="3225">
          <cell r="D3225">
            <v>36966</v>
          </cell>
        </row>
        <row r="3226">
          <cell r="D3226">
            <v>36966</v>
          </cell>
        </row>
        <row r="3227">
          <cell r="D3227">
            <v>36966</v>
          </cell>
        </row>
        <row r="3228">
          <cell r="D3228">
            <v>36966</v>
          </cell>
        </row>
        <row r="3229">
          <cell r="D3229">
            <v>36966</v>
          </cell>
        </row>
        <row r="3230">
          <cell r="D3230">
            <v>36966</v>
          </cell>
        </row>
        <row r="3231">
          <cell r="D3231">
            <v>36966</v>
          </cell>
        </row>
        <row r="3232">
          <cell r="D3232">
            <v>36966</v>
          </cell>
        </row>
        <row r="3233">
          <cell r="D3233">
            <v>36966</v>
          </cell>
        </row>
        <row r="3234">
          <cell r="D3234">
            <v>36966</v>
          </cell>
        </row>
        <row r="3235">
          <cell r="D3235">
            <v>36966</v>
          </cell>
        </row>
        <row r="3236">
          <cell r="D3236">
            <v>36966</v>
          </cell>
        </row>
        <row r="3237">
          <cell r="D3237">
            <v>36966</v>
          </cell>
        </row>
        <row r="3238">
          <cell r="D3238">
            <v>36966</v>
          </cell>
        </row>
        <row r="3239">
          <cell r="D3239">
            <v>36966</v>
          </cell>
        </row>
        <row r="3240">
          <cell r="D3240">
            <v>36966</v>
          </cell>
        </row>
        <row r="3241">
          <cell r="D3241">
            <v>36966</v>
          </cell>
        </row>
        <row r="3242">
          <cell r="D3242">
            <v>36966</v>
          </cell>
        </row>
        <row r="3243">
          <cell r="D3243">
            <v>36966</v>
          </cell>
        </row>
        <row r="3244">
          <cell r="D3244">
            <v>36966</v>
          </cell>
        </row>
        <row r="3245">
          <cell r="D3245">
            <v>36966</v>
          </cell>
        </row>
        <row r="3246">
          <cell r="D3246">
            <v>36966</v>
          </cell>
        </row>
        <row r="3247">
          <cell r="D3247">
            <v>36966</v>
          </cell>
        </row>
        <row r="3248">
          <cell r="D3248">
            <v>36966</v>
          </cell>
        </row>
        <row r="3249">
          <cell r="D3249">
            <v>36966</v>
          </cell>
        </row>
        <row r="3250">
          <cell r="D3250">
            <v>36966</v>
          </cell>
        </row>
        <row r="3251">
          <cell r="D3251">
            <v>36966</v>
          </cell>
        </row>
        <row r="3252">
          <cell r="D3252">
            <v>36966</v>
          </cell>
        </row>
        <row r="3253">
          <cell r="D3253">
            <v>36966</v>
          </cell>
        </row>
        <row r="3254">
          <cell r="D3254">
            <v>36966</v>
          </cell>
        </row>
        <row r="3255">
          <cell r="D3255">
            <v>36966</v>
          </cell>
        </row>
        <row r="3256">
          <cell r="D3256">
            <v>36966</v>
          </cell>
        </row>
        <row r="3257">
          <cell r="D3257">
            <v>36966</v>
          </cell>
        </row>
        <row r="3258">
          <cell r="D3258">
            <v>36966</v>
          </cell>
        </row>
        <row r="3259">
          <cell r="D3259">
            <v>36966</v>
          </cell>
        </row>
        <row r="3260">
          <cell r="D3260">
            <v>36966</v>
          </cell>
        </row>
        <row r="3261">
          <cell r="D3261">
            <v>36966</v>
          </cell>
        </row>
        <row r="3262">
          <cell r="D3262">
            <v>36966</v>
          </cell>
        </row>
        <row r="3263">
          <cell r="D3263">
            <v>36966</v>
          </cell>
        </row>
        <row r="3264">
          <cell r="D3264">
            <v>36966</v>
          </cell>
        </row>
        <row r="3265">
          <cell r="D3265">
            <v>36966</v>
          </cell>
        </row>
        <row r="3266">
          <cell r="D3266">
            <v>36966</v>
          </cell>
        </row>
        <row r="3267">
          <cell r="D3267">
            <v>36966</v>
          </cell>
        </row>
        <row r="3268">
          <cell r="D3268">
            <v>36966</v>
          </cell>
        </row>
        <row r="3269">
          <cell r="D3269">
            <v>36966</v>
          </cell>
        </row>
        <row r="3270">
          <cell r="D3270">
            <v>36966</v>
          </cell>
        </row>
        <row r="3271">
          <cell r="D3271">
            <v>36966</v>
          </cell>
        </row>
        <row r="3272">
          <cell r="D3272">
            <v>36966</v>
          </cell>
        </row>
        <row r="3273">
          <cell r="D3273">
            <v>36966</v>
          </cell>
        </row>
        <row r="3274">
          <cell r="D3274">
            <v>36966</v>
          </cell>
        </row>
        <row r="3275">
          <cell r="D3275">
            <v>36966</v>
          </cell>
        </row>
        <row r="3276">
          <cell r="D3276">
            <v>36966</v>
          </cell>
        </row>
        <row r="3277">
          <cell r="D3277">
            <v>36966</v>
          </cell>
        </row>
        <row r="3278">
          <cell r="D3278">
            <v>36966</v>
          </cell>
        </row>
        <row r="3279">
          <cell r="D3279">
            <v>36966</v>
          </cell>
        </row>
        <row r="3280">
          <cell r="D3280">
            <v>36966</v>
          </cell>
        </row>
        <row r="3281">
          <cell r="D3281">
            <v>36966</v>
          </cell>
        </row>
        <row r="3282">
          <cell r="D3282">
            <v>36966</v>
          </cell>
        </row>
        <row r="3283">
          <cell r="D3283">
            <v>36966</v>
          </cell>
        </row>
        <row r="3284">
          <cell r="D3284">
            <v>36966</v>
          </cell>
        </row>
        <row r="3285">
          <cell r="D3285">
            <v>36966</v>
          </cell>
        </row>
        <row r="3286">
          <cell r="D3286">
            <v>36966</v>
          </cell>
        </row>
        <row r="3287">
          <cell r="D3287">
            <v>36966</v>
          </cell>
        </row>
        <row r="3288">
          <cell r="D3288">
            <v>36966</v>
          </cell>
        </row>
        <row r="3289">
          <cell r="D3289">
            <v>36966</v>
          </cell>
        </row>
        <row r="3290">
          <cell r="D3290">
            <v>36966</v>
          </cell>
        </row>
        <row r="3291">
          <cell r="D3291">
            <v>36966</v>
          </cell>
        </row>
        <row r="3292">
          <cell r="D3292">
            <v>36966</v>
          </cell>
        </row>
        <row r="3293">
          <cell r="D3293">
            <v>36966</v>
          </cell>
        </row>
        <row r="3294">
          <cell r="D3294">
            <v>36966</v>
          </cell>
        </row>
        <row r="3295">
          <cell r="D3295">
            <v>36966</v>
          </cell>
        </row>
        <row r="3296">
          <cell r="D3296">
            <v>36966</v>
          </cell>
        </row>
        <row r="3297">
          <cell r="D3297">
            <v>36966</v>
          </cell>
        </row>
        <row r="3298">
          <cell r="D3298">
            <v>36966</v>
          </cell>
        </row>
        <row r="3299">
          <cell r="D3299">
            <v>36966</v>
          </cell>
        </row>
        <row r="3300">
          <cell r="D3300">
            <v>36966</v>
          </cell>
        </row>
        <row r="3301">
          <cell r="D3301">
            <v>36966</v>
          </cell>
        </row>
        <row r="3302">
          <cell r="D3302">
            <v>36966</v>
          </cell>
        </row>
        <row r="3303">
          <cell r="D3303">
            <v>36966</v>
          </cell>
        </row>
        <row r="3304">
          <cell r="D3304">
            <v>36966</v>
          </cell>
        </row>
        <row r="3305">
          <cell r="D3305">
            <v>36966</v>
          </cell>
        </row>
        <row r="3306">
          <cell r="D3306">
            <v>36966</v>
          </cell>
        </row>
        <row r="3307">
          <cell r="D3307">
            <v>36966</v>
          </cell>
        </row>
        <row r="3308">
          <cell r="D3308">
            <v>36966</v>
          </cell>
        </row>
        <row r="3309">
          <cell r="D3309">
            <v>36966</v>
          </cell>
        </row>
        <row r="3310">
          <cell r="D3310">
            <v>36966</v>
          </cell>
        </row>
        <row r="3311">
          <cell r="D3311">
            <v>36966</v>
          </cell>
        </row>
        <row r="3312">
          <cell r="D3312">
            <v>36966</v>
          </cell>
        </row>
        <row r="3313">
          <cell r="D3313">
            <v>36966</v>
          </cell>
        </row>
        <row r="3314">
          <cell r="D3314">
            <v>36966</v>
          </cell>
        </row>
        <row r="3315">
          <cell r="D3315">
            <v>36966</v>
          </cell>
        </row>
        <row r="3316">
          <cell r="D3316">
            <v>36966</v>
          </cell>
        </row>
        <row r="3317">
          <cell r="D3317">
            <v>36966</v>
          </cell>
        </row>
        <row r="3318">
          <cell r="D3318">
            <v>36966</v>
          </cell>
        </row>
        <row r="3319">
          <cell r="D3319">
            <v>36966</v>
          </cell>
        </row>
        <row r="3320">
          <cell r="D3320">
            <v>36966</v>
          </cell>
        </row>
        <row r="3321">
          <cell r="D3321">
            <v>36966</v>
          </cell>
        </row>
        <row r="3322">
          <cell r="D3322">
            <v>36966</v>
          </cell>
        </row>
        <row r="3323">
          <cell r="D3323">
            <v>36966</v>
          </cell>
        </row>
        <row r="3324">
          <cell r="D3324">
            <v>36966</v>
          </cell>
        </row>
        <row r="3325">
          <cell r="D3325">
            <v>36966</v>
          </cell>
        </row>
        <row r="3326">
          <cell r="D3326">
            <v>36966</v>
          </cell>
        </row>
        <row r="3327">
          <cell r="D3327">
            <v>36966</v>
          </cell>
        </row>
        <row r="3328">
          <cell r="D3328">
            <v>36966</v>
          </cell>
        </row>
        <row r="3329">
          <cell r="D3329">
            <v>36966</v>
          </cell>
        </row>
        <row r="3330">
          <cell r="D3330">
            <v>36966</v>
          </cell>
        </row>
        <row r="3331">
          <cell r="D3331">
            <v>36966</v>
          </cell>
        </row>
        <row r="3332">
          <cell r="D3332">
            <v>36966</v>
          </cell>
        </row>
        <row r="3333">
          <cell r="D3333">
            <v>36966</v>
          </cell>
        </row>
        <row r="3334">
          <cell r="D3334">
            <v>36966</v>
          </cell>
        </row>
        <row r="3335">
          <cell r="D3335">
            <v>36966</v>
          </cell>
        </row>
        <row r="3336">
          <cell r="D3336">
            <v>36966</v>
          </cell>
        </row>
        <row r="3337">
          <cell r="D3337">
            <v>36966</v>
          </cell>
        </row>
        <row r="3338">
          <cell r="D3338">
            <v>36966</v>
          </cell>
        </row>
        <row r="3339">
          <cell r="D3339">
            <v>36966</v>
          </cell>
        </row>
        <row r="3340">
          <cell r="D3340">
            <v>36966</v>
          </cell>
        </row>
        <row r="3341">
          <cell r="D3341">
            <v>36966</v>
          </cell>
        </row>
        <row r="3342">
          <cell r="D3342">
            <v>36966</v>
          </cell>
        </row>
        <row r="3343">
          <cell r="D3343">
            <v>36966</v>
          </cell>
        </row>
        <row r="3344">
          <cell r="D3344">
            <v>36966</v>
          </cell>
        </row>
        <row r="3345">
          <cell r="D3345">
            <v>36966</v>
          </cell>
        </row>
        <row r="3346">
          <cell r="D3346">
            <v>36966</v>
          </cell>
        </row>
        <row r="3347">
          <cell r="D3347">
            <v>36966</v>
          </cell>
        </row>
        <row r="3348">
          <cell r="D3348">
            <v>36966</v>
          </cell>
        </row>
        <row r="3349">
          <cell r="D3349">
            <v>36966</v>
          </cell>
        </row>
        <row r="3350">
          <cell r="D3350">
            <v>36966</v>
          </cell>
        </row>
        <row r="3351">
          <cell r="D3351">
            <v>36966</v>
          </cell>
        </row>
        <row r="3352">
          <cell r="D3352">
            <v>36966</v>
          </cell>
        </row>
        <row r="3353">
          <cell r="D3353">
            <v>36966</v>
          </cell>
        </row>
        <row r="3354">
          <cell r="D3354">
            <v>36966</v>
          </cell>
        </row>
        <row r="3355">
          <cell r="D3355">
            <v>36966</v>
          </cell>
        </row>
        <row r="3356">
          <cell r="D3356">
            <v>36966</v>
          </cell>
        </row>
        <row r="3357">
          <cell r="D3357">
            <v>36966</v>
          </cell>
        </row>
        <row r="3358">
          <cell r="D3358">
            <v>36966</v>
          </cell>
        </row>
        <row r="3359">
          <cell r="D3359">
            <v>36966</v>
          </cell>
        </row>
        <row r="3360">
          <cell r="D3360">
            <v>36966</v>
          </cell>
        </row>
        <row r="3361">
          <cell r="D3361">
            <v>36966</v>
          </cell>
        </row>
        <row r="3362">
          <cell r="D3362">
            <v>36966</v>
          </cell>
        </row>
        <row r="3363">
          <cell r="D3363">
            <v>36966</v>
          </cell>
        </row>
        <row r="3364">
          <cell r="D3364">
            <v>36966</v>
          </cell>
        </row>
        <row r="3365">
          <cell r="D3365">
            <v>36966</v>
          </cell>
        </row>
        <row r="3366">
          <cell r="D3366">
            <v>36966</v>
          </cell>
        </row>
        <row r="3367">
          <cell r="D3367">
            <v>36966</v>
          </cell>
        </row>
        <row r="3368">
          <cell r="D3368">
            <v>36966</v>
          </cell>
        </row>
        <row r="3369">
          <cell r="D3369">
            <v>36966</v>
          </cell>
        </row>
        <row r="3370">
          <cell r="D3370">
            <v>36966</v>
          </cell>
        </row>
        <row r="3371">
          <cell r="D3371">
            <v>36966</v>
          </cell>
        </row>
        <row r="3372">
          <cell r="D3372">
            <v>36966</v>
          </cell>
        </row>
        <row r="3373">
          <cell r="D3373">
            <v>36966</v>
          </cell>
        </row>
        <row r="3374">
          <cell r="D3374">
            <v>36966</v>
          </cell>
        </row>
        <row r="3375">
          <cell r="D3375">
            <v>36966</v>
          </cell>
        </row>
        <row r="3376">
          <cell r="D3376">
            <v>36966</v>
          </cell>
        </row>
        <row r="3377">
          <cell r="D3377">
            <v>36966</v>
          </cell>
        </row>
        <row r="3378">
          <cell r="D3378">
            <v>36966</v>
          </cell>
        </row>
        <row r="3379">
          <cell r="D3379">
            <v>36966</v>
          </cell>
        </row>
        <row r="3380">
          <cell r="D3380">
            <v>36966</v>
          </cell>
        </row>
        <row r="3381">
          <cell r="D3381">
            <v>36966</v>
          </cell>
        </row>
        <row r="3382">
          <cell r="D3382">
            <v>36966</v>
          </cell>
        </row>
        <row r="3383">
          <cell r="D3383">
            <v>36966</v>
          </cell>
        </row>
        <row r="3384">
          <cell r="D3384">
            <v>36966</v>
          </cell>
        </row>
        <row r="3385">
          <cell r="D3385">
            <v>36966</v>
          </cell>
        </row>
        <row r="3386">
          <cell r="D3386">
            <v>36966</v>
          </cell>
        </row>
        <row r="3387">
          <cell r="D3387">
            <v>36966</v>
          </cell>
        </row>
        <row r="3388">
          <cell r="D3388">
            <v>36966</v>
          </cell>
        </row>
        <row r="3389">
          <cell r="D3389">
            <v>36966</v>
          </cell>
        </row>
        <row r="3390">
          <cell r="D3390">
            <v>36966</v>
          </cell>
        </row>
        <row r="3391">
          <cell r="D3391">
            <v>36966</v>
          </cell>
        </row>
        <row r="3392">
          <cell r="D3392">
            <v>36966</v>
          </cell>
        </row>
        <row r="3393">
          <cell r="D3393">
            <v>36966</v>
          </cell>
        </row>
        <row r="3394">
          <cell r="D3394">
            <v>36966</v>
          </cell>
        </row>
        <row r="3395">
          <cell r="D3395">
            <v>36966</v>
          </cell>
        </row>
        <row r="3396">
          <cell r="D3396">
            <v>36966</v>
          </cell>
        </row>
        <row r="3397">
          <cell r="D3397">
            <v>36966</v>
          </cell>
        </row>
        <row r="3398">
          <cell r="D3398">
            <v>36966</v>
          </cell>
        </row>
        <row r="3399">
          <cell r="D3399">
            <v>36966</v>
          </cell>
        </row>
        <row r="3400">
          <cell r="D3400">
            <v>36966</v>
          </cell>
        </row>
        <row r="3401">
          <cell r="D3401">
            <v>36966</v>
          </cell>
        </row>
        <row r="3402">
          <cell r="D3402">
            <v>36966</v>
          </cell>
        </row>
        <row r="3403">
          <cell r="D3403">
            <v>36966</v>
          </cell>
        </row>
        <row r="3404">
          <cell r="D3404">
            <v>36966</v>
          </cell>
        </row>
        <row r="3405">
          <cell r="D3405">
            <v>36966</v>
          </cell>
        </row>
        <row r="3406">
          <cell r="D3406">
            <v>36966</v>
          </cell>
        </row>
        <row r="3407">
          <cell r="D3407">
            <v>36966</v>
          </cell>
        </row>
        <row r="3408">
          <cell r="D3408">
            <v>36966</v>
          </cell>
        </row>
        <row r="3409">
          <cell r="D3409">
            <v>36966</v>
          </cell>
        </row>
        <row r="3410">
          <cell r="D3410">
            <v>36966</v>
          </cell>
        </row>
        <row r="3411">
          <cell r="D3411">
            <v>36966</v>
          </cell>
        </row>
        <row r="3412">
          <cell r="D3412">
            <v>36966</v>
          </cell>
        </row>
        <row r="3413">
          <cell r="D3413">
            <v>36966</v>
          </cell>
        </row>
        <row r="3414">
          <cell r="D3414">
            <v>36966</v>
          </cell>
        </row>
        <row r="3415">
          <cell r="D3415">
            <v>36966</v>
          </cell>
        </row>
        <row r="3416">
          <cell r="D3416">
            <v>36966</v>
          </cell>
        </row>
        <row r="3417">
          <cell r="D3417">
            <v>36966</v>
          </cell>
        </row>
        <row r="3418">
          <cell r="D3418">
            <v>36966</v>
          </cell>
        </row>
        <row r="3419">
          <cell r="D3419">
            <v>36966</v>
          </cell>
        </row>
        <row r="3420">
          <cell r="D3420">
            <v>36966</v>
          </cell>
        </row>
        <row r="3421">
          <cell r="D3421">
            <v>36966</v>
          </cell>
        </row>
        <row r="3422">
          <cell r="D3422">
            <v>36966</v>
          </cell>
        </row>
        <row r="3423">
          <cell r="D3423">
            <v>36966</v>
          </cell>
        </row>
        <row r="3424">
          <cell r="D3424">
            <v>36966</v>
          </cell>
        </row>
        <row r="3425">
          <cell r="D3425">
            <v>36966</v>
          </cell>
        </row>
        <row r="3426">
          <cell r="D3426">
            <v>36966</v>
          </cell>
        </row>
        <row r="3427">
          <cell r="D3427">
            <v>36966</v>
          </cell>
        </row>
        <row r="3428">
          <cell r="D3428">
            <v>36966</v>
          </cell>
        </row>
        <row r="3429">
          <cell r="D3429">
            <v>36966</v>
          </cell>
        </row>
        <row r="3430">
          <cell r="D3430">
            <v>36966</v>
          </cell>
        </row>
        <row r="3431">
          <cell r="D3431">
            <v>36966</v>
          </cell>
        </row>
        <row r="3432">
          <cell r="D3432">
            <v>36966</v>
          </cell>
        </row>
        <row r="3433">
          <cell r="D3433">
            <v>36966</v>
          </cell>
        </row>
        <row r="3434">
          <cell r="D3434">
            <v>36966</v>
          </cell>
        </row>
        <row r="3435">
          <cell r="D3435">
            <v>36966</v>
          </cell>
        </row>
        <row r="3436">
          <cell r="D3436">
            <v>36966</v>
          </cell>
        </row>
        <row r="3437">
          <cell r="D3437">
            <v>36966</v>
          </cell>
        </row>
        <row r="3438">
          <cell r="D3438">
            <v>36966</v>
          </cell>
        </row>
        <row r="3439">
          <cell r="D3439">
            <v>36966</v>
          </cell>
        </row>
        <row r="3440">
          <cell r="D3440">
            <v>36966</v>
          </cell>
        </row>
        <row r="3441">
          <cell r="D3441">
            <v>36966</v>
          </cell>
        </row>
        <row r="3442">
          <cell r="D3442">
            <v>36966</v>
          </cell>
        </row>
        <row r="3443">
          <cell r="D3443">
            <v>36966</v>
          </cell>
        </row>
        <row r="3444">
          <cell r="D3444">
            <v>36966</v>
          </cell>
        </row>
        <row r="3445">
          <cell r="D3445">
            <v>36966</v>
          </cell>
        </row>
        <row r="3446">
          <cell r="D3446">
            <v>36966</v>
          </cell>
        </row>
        <row r="3447">
          <cell r="D3447">
            <v>36966</v>
          </cell>
        </row>
        <row r="3448">
          <cell r="D3448">
            <v>36966</v>
          </cell>
        </row>
        <row r="3449">
          <cell r="D3449">
            <v>36966</v>
          </cell>
        </row>
        <row r="3450">
          <cell r="D3450">
            <v>36966</v>
          </cell>
        </row>
        <row r="3451">
          <cell r="D3451">
            <v>36966</v>
          </cell>
        </row>
        <row r="3452">
          <cell r="D3452">
            <v>36966</v>
          </cell>
        </row>
        <row r="3453">
          <cell r="D3453">
            <v>36966</v>
          </cell>
        </row>
        <row r="3454">
          <cell r="D3454">
            <v>36966</v>
          </cell>
        </row>
        <row r="3455">
          <cell r="D3455">
            <v>36966</v>
          </cell>
        </row>
        <row r="3456">
          <cell r="D3456">
            <v>36966</v>
          </cell>
        </row>
        <row r="3457">
          <cell r="D3457">
            <v>36966</v>
          </cell>
        </row>
        <row r="3458">
          <cell r="D3458">
            <v>36966</v>
          </cell>
        </row>
        <row r="3459">
          <cell r="D3459">
            <v>36966</v>
          </cell>
        </row>
        <row r="3460">
          <cell r="D3460">
            <v>36966</v>
          </cell>
        </row>
        <row r="3461">
          <cell r="D3461">
            <v>36966</v>
          </cell>
        </row>
        <row r="3462">
          <cell r="D3462">
            <v>36966</v>
          </cell>
        </row>
        <row r="3463">
          <cell r="D3463">
            <v>36966</v>
          </cell>
        </row>
        <row r="3464">
          <cell r="D3464">
            <v>36966</v>
          </cell>
        </row>
        <row r="3465">
          <cell r="D3465">
            <v>36966</v>
          </cell>
        </row>
        <row r="3466">
          <cell r="D3466">
            <v>36966</v>
          </cell>
        </row>
        <row r="3467">
          <cell r="D3467">
            <v>36966</v>
          </cell>
        </row>
        <row r="3468">
          <cell r="D3468">
            <v>36966</v>
          </cell>
        </row>
        <row r="3469">
          <cell r="D3469">
            <v>36966</v>
          </cell>
        </row>
        <row r="3470">
          <cell r="D3470">
            <v>36966</v>
          </cell>
        </row>
        <row r="3471">
          <cell r="D3471">
            <v>36966</v>
          </cell>
        </row>
        <row r="3472">
          <cell r="D3472">
            <v>36966</v>
          </cell>
        </row>
        <row r="3473">
          <cell r="D3473">
            <v>36966</v>
          </cell>
        </row>
        <row r="3474">
          <cell r="D3474">
            <v>36966</v>
          </cell>
        </row>
        <row r="3475">
          <cell r="D3475">
            <v>36966</v>
          </cell>
        </row>
        <row r="3476">
          <cell r="D3476">
            <v>36966</v>
          </cell>
        </row>
        <row r="3477">
          <cell r="D3477">
            <v>36966</v>
          </cell>
        </row>
        <row r="3478">
          <cell r="D3478">
            <v>36966</v>
          </cell>
        </row>
        <row r="3479">
          <cell r="D3479">
            <v>36966</v>
          </cell>
        </row>
        <row r="3480">
          <cell r="D3480">
            <v>36966</v>
          </cell>
        </row>
        <row r="3481">
          <cell r="D3481">
            <v>36966</v>
          </cell>
        </row>
        <row r="3482">
          <cell r="D3482">
            <v>36966</v>
          </cell>
        </row>
        <row r="3483">
          <cell r="D3483">
            <v>36966</v>
          </cell>
        </row>
        <row r="3484">
          <cell r="D3484">
            <v>36966</v>
          </cell>
        </row>
        <row r="3485">
          <cell r="D3485">
            <v>36966</v>
          </cell>
        </row>
        <row r="3486">
          <cell r="D3486">
            <v>36966</v>
          </cell>
        </row>
        <row r="3487">
          <cell r="D3487">
            <v>36966</v>
          </cell>
        </row>
        <row r="3488">
          <cell r="D3488">
            <v>36966</v>
          </cell>
        </row>
        <row r="3489">
          <cell r="D3489">
            <v>36966</v>
          </cell>
        </row>
        <row r="3490">
          <cell r="D3490">
            <v>36966</v>
          </cell>
        </row>
        <row r="3491">
          <cell r="D3491">
            <v>36966</v>
          </cell>
        </row>
        <row r="3492">
          <cell r="D3492">
            <v>36966</v>
          </cell>
        </row>
        <row r="3493">
          <cell r="D3493">
            <v>36966</v>
          </cell>
        </row>
        <row r="3494">
          <cell r="D3494">
            <v>36966</v>
          </cell>
        </row>
        <row r="3495">
          <cell r="D3495">
            <v>36966</v>
          </cell>
        </row>
        <row r="3496">
          <cell r="D3496">
            <v>36966</v>
          </cell>
        </row>
        <row r="3497">
          <cell r="D3497">
            <v>36966</v>
          </cell>
        </row>
        <row r="3498">
          <cell r="D3498">
            <v>36966</v>
          </cell>
        </row>
        <row r="3499">
          <cell r="D3499">
            <v>36966</v>
          </cell>
        </row>
        <row r="3500">
          <cell r="D3500">
            <v>36966</v>
          </cell>
        </row>
        <row r="3501">
          <cell r="D3501">
            <v>36966</v>
          </cell>
        </row>
        <row r="3502">
          <cell r="D3502">
            <v>36966</v>
          </cell>
        </row>
        <row r="3503">
          <cell r="D3503">
            <v>36966</v>
          </cell>
        </row>
        <row r="3504">
          <cell r="D3504">
            <v>36966</v>
          </cell>
        </row>
        <row r="3505">
          <cell r="D3505">
            <v>36966</v>
          </cell>
        </row>
        <row r="3506">
          <cell r="D3506">
            <v>36966</v>
          </cell>
        </row>
        <row r="3507">
          <cell r="D3507">
            <v>36966</v>
          </cell>
        </row>
        <row r="3508">
          <cell r="D3508">
            <v>36966</v>
          </cell>
        </row>
        <row r="3509">
          <cell r="D3509">
            <v>36966</v>
          </cell>
        </row>
        <row r="3510">
          <cell r="D3510">
            <v>36966</v>
          </cell>
        </row>
        <row r="3511">
          <cell r="D3511">
            <v>36966</v>
          </cell>
        </row>
        <row r="3512">
          <cell r="D3512">
            <v>36966</v>
          </cell>
        </row>
        <row r="3513">
          <cell r="D3513">
            <v>36966</v>
          </cell>
        </row>
        <row r="3514">
          <cell r="D3514">
            <v>36966</v>
          </cell>
        </row>
        <row r="3515">
          <cell r="D3515">
            <v>36966</v>
          </cell>
        </row>
        <row r="3516">
          <cell r="D3516">
            <v>36966</v>
          </cell>
        </row>
        <row r="3517">
          <cell r="D3517">
            <v>36966</v>
          </cell>
        </row>
        <row r="3518">
          <cell r="D3518">
            <v>36966</v>
          </cell>
        </row>
        <row r="3519">
          <cell r="D3519">
            <v>36966</v>
          </cell>
        </row>
        <row r="3520">
          <cell r="D3520">
            <v>36966</v>
          </cell>
        </row>
        <row r="3521">
          <cell r="D3521">
            <v>36966</v>
          </cell>
        </row>
        <row r="3522">
          <cell r="D3522">
            <v>36966</v>
          </cell>
        </row>
        <row r="3523">
          <cell r="D3523">
            <v>36966</v>
          </cell>
        </row>
        <row r="3524">
          <cell r="D3524">
            <v>36966</v>
          </cell>
        </row>
        <row r="3525">
          <cell r="D3525">
            <v>36966</v>
          </cell>
        </row>
        <row r="3526">
          <cell r="D3526">
            <v>36966</v>
          </cell>
        </row>
        <row r="3527">
          <cell r="D3527">
            <v>36966</v>
          </cell>
        </row>
        <row r="3528">
          <cell r="D3528">
            <v>36966</v>
          </cell>
        </row>
        <row r="3529">
          <cell r="D3529">
            <v>36966</v>
          </cell>
        </row>
        <row r="3530">
          <cell r="D3530">
            <v>36966</v>
          </cell>
        </row>
        <row r="3531">
          <cell r="D3531">
            <v>36966</v>
          </cell>
        </row>
        <row r="3532">
          <cell r="D3532">
            <v>36966</v>
          </cell>
        </row>
        <row r="3533">
          <cell r="D3533">
            <v>36966</v>
          </cell>
        </row>
        <row r="3534">
          <cell r="D3534">
            <v>36966</v>
          </cell>
        </row>
        <row r="3535">
          <cell r="D3535">
            <v>36966</v>
          </cell>
        </row>
        <row r="3536">
          <cell r="D3536">
            <v>36966</v>
          </cell>
        </row>
        <row r="3537">
          <cell r="D3537">
            <v>36966</v>
          </cell>
        </row>
        <row r="3538">
          <cell r="D3538">
            <v>36966</v>
          </cell>
        </row>
        <row r="3539">
          <cell r="D3539">
            <v>36966</v>
          </cell>
        </row>
        <row r="3540">
          <cell r="D3540">
            <v>36966</v>
          </cell>
        </row>
        <row r="3541">
          <cell r="D3541">
            <v>36966</v>
          </cell>
        </row>
        <row r="3542">
          <cell r="D3542">
            <v>36966</v>
          </cell>
        </row>
        <row r="3543">
          <cell r="D3543">
            <v>36966</v>
          </cell>
        </row>
        <row r="3544">
          <cell r="D3544">
            <v>36966</v>
          </cell>
        </row>
        <row r="3545">
          <cell r="D3545">
            <v>36966</v>
          </cell>
        </row>
        <row r="3546">
          <cell r="D3546">
            <v>36966</v>
          </cell>
        </row>
        <row r="3547">
          <cell r="D3547">
            <v>36966</v>
          </cell>
        </row>
        <row r="3548">
          <cell r="D3548">
            <v>36966</v>
          </cell>
        </row>
        <row r="3549">
          <cell r="D3549">
            <v>36966</v>
          </cell>
        </row>
        <row r="3550">
          <cell r="D3550">
            <v>36966</v>
          </cell>
        </row>
        <row r="3551">
          <cell r="D3551">
            <v>36966</v>
          </cell>
        </row>
        <row r="3552">
          <cell r="D3552">
            <v>36966</v>
          </cell>
        </row>
        <row r="3553">
          <cell r="D3553">
            <v>36966</v>
          </cell>
        </row>
        <row r="3554">
          <cell r="D3554">
            <v>36966</v>
          </cell>
        </row>
        <row r="3555">
          <cell r="D3555">
            <v>36966</v>
          </cell>
        </row>
        <row r="3556">
          <cell r="D3556">
            <v>36966</v>
          </cell>
        </row>
        <row r="3557">
          <cell r="D3557">
            <v>36966</v>
          </cell>
        </row>
        <row r="3558">
          <cell r="D3558">
            <v>36966</v>
          </cell>
        </row>
        <row r="3559">
          <cell r="D3559">
            <v>36966</v>
          </cell>
        </row>
        <row r="3560">
          <cell r="D3560">
            <v>36969</v>
          </cell>
        </row>
        <row r="3561">
          <cell r="D3561">
            <v>36969</v>
          </cell>
        </row>
        <row r="3562">
          <cell r="D3562">
            <v>36969</v>
          </cell>
        </row>
        <row r="3563">
          <cell r="D3563">
            <v>36969</v>
          </cell>
        </row>
        <row r="3564">
          <cell r="D3564">
            <v>36969</v>
          </cell>
        </row>
        <row r="3565">
          <cell r="D3565">
            <v>36969</v>
          </cell>
        </row>
        <row r="3566">
          <cell r="D3566">
            <v>36969</v>
          </cell>
        </row>
        <row r="3567">
          <cell r="D3567">
            <v>36969</v>
          </cell>
        </row>
        <row r="3568">
          <cell r="D3568">
            <v>36969</v>
          </cell>
        </row>
        <row r="3569">
          <cell r="D3569">
            <v>36969</v>
          </cell>
        </row>
        <row r="3570">
          <cell r="D3570">
            <v>36970</v>
          </cell>
        </row>
        <row r="3571">
          <cell r="D3571">
            <v>36970</v>
          </cell>
        </row>
        <row r="3572">
          <cell r="D3572">
            <v>36970</v>
          </cell>
        </row>
        <row r="3573">
          <cell r="D3573">
            <v>36970</v>
          </cell>
        </row>
        <row r="3574">
          <cell r="D3574">
            <v>36970</v>
          </cell>
        </row>
        <row r="3575">
          <cell r="D3575">
            <v>36970</v>
          </cell>
        </row>
        <row r="3576">
          <cell r="D3576">
            <v>36970</v>
          </cell>
        </row>
        <row r="3577">
          <cell r="D3577">
            <v>36970</v>
          </cell>
        </row>
        <row r="3578">
          <cell r="D3578">
            <v>36970</v>
          </cell>
        </row>
        <row r="3579">
          <cell r="D3579">
            <v>36970</v>
          </cell>
        </row>
        <row r="3580">
          <cell r="D3580">
            <v>36970</v>
          </cell>
        </row>
        <row r="3581">
          <cell r="D3581">
            <v>36970</v>
          </cell>
        </row>
        <row r="3582">
          <cell r="D3582">
            <v>36970</v>
          </cell>
        </row>
        <row r="3583">
          <cell r="D3583">
            <v>36970</v>
          </cell>
        </row>
        <row r="3584">
          <cell r="D3584">
            <v>36970</v>
          </cell>
        </row>
        <row r="3585">
          <cell r="D3585">
            <v>36970</v>
          </cell>
        </row>
        <row r="3586">
          <cell r="D3586">
            <v>36970</v>
          </cell>
        </row>
        <row r="3587">
          <cell r="D3587">
            <v>36970</v>
          </cell>
        </row>
        <row r="3588">
          <cell r="D3588">
            <v>36970</v>
          </cell>
        </row>
        <row r="3589">
          <cell r="D3589">
            <v>36970</v>
          </cell>
        </row>
        <row r="3590">
          <cell r="D3590">
            <v>36970</v>
          </cell>
        </row>
        <row r="3591">
          <cell r="D3591">
            <v>36970</v>
          </cell>
        </row>
        <row r="3592">
          <cell r="D3592">
            <v>36970</v>
          </cell>
        </row>
        <row r="3593">
          <cell r="D3593">
            <v>36970</v>
          </cell>
        </row>
        <row r="3594">
          <cell r="D3594">
            <v>36970</v>
          </cell>
        </row>
        <row r="3595">
          <cell r="D3595">
            <v>36970</v>
          </cell>
        </row>
        <row r="3596">
          <cell r="D3596">
            <v>36970</v>
          </cell>
        </row>
        <row r="3597">
          <cell r="D3597">
            <v>36970</v>
          </cell>
        </row>
        <row r="3598">
          <cell r="D3598">
            <v>36970</v>
          </cell>
        </row>
        <row r="3599">
          <cell r="D3599">
            <v>36970</v>
          </cell>
        </row>
        <row r="3600">
          <cell r="D3600">
            <v>36970</v>
          </cell>
        </row>
        <row r="3601">
          <cell r="D3601">
            <v>36972</v>
          </cell>
        </row>
        <row r="3602">
          <cell r="D3602">
            <v>36972</v>
          </cell>
        </row>
        <row r="3603">
          <cell r="D3603">
            <v>36972</v>
          </cell>
        </row>
        <row r="3604">
          <cell r="D3604">
            <v>36972</v>
          </cell>
        </row>
        <row r="3605">
          <cell r="D3605">
            <v>36972</v>
          </cell>
        </row>
        <row r="3606">
          <cell r="D3606">
            <v>36972</v>
          </cell>
        </row>
        <row r="3607">
          <cell r="D3607">
            <v>36972</v>
          </cell>
        </row>
        <row r="3608">
          <cell r="D3608">
            <v>36972</v>
          </cell>
        </row>
        <row r="3609">
          <cell r="D3609">
            <v>36972</v>
          </cell>
        </row>
        <row r="3610">
          <cell r="D3610">
            <v>36972</v>
          </cell>
        </row>
        <row r="3611">
          <cell r="D3611">
            <v>36972</v>
          </cell>
        </row>
        <row r="3612">
          <cell r="D3612">
            <v>36972</v>
          </cell>
        </row>
        <row r="3613">
          <cell r="D3613">
            <v>36972</v>
          </cell>
        </row>
        <row r="3614">
          <cell r="D3614">
            <v>36972</v>
          </cell>
        </row>
        <row r="3615">
          <cell r="D3615">
            <v>36972</v>
          </cell>
        </row>
        <row r="3616">
          <cell r="D3616">
            <v>36972</v>
          </cell>
        </row>
        <row r="3617">
          <cell r="D3617">
            <v>36972</v>
          </cell>
        </row>
        <row r="3618">
          <cell r="D3618">
            <v>36972</v>
          </cell>
        </row>
        <row r="3619">
          <cell r="D3619">
            <v>36972</v>
          </cell>
        </row>
        <row r="3620">
          <cell r="D3620">
            <v>36972</v>
          </cell>
        </row>
        <row r="3621">
          <cell r="D3621">
            <v>36972</v>
          </cell>
        </row>
        <row r="3622">
          <cell r="D3622">
            <v>36972</v>
          </cell>
        </row>
        <row r="3623">
          <cell r="D3623">
            <v>36972</v>
          </cell>
        </row>
        <row r="3624">
          <cell r="D3624">
            <v>36972</v>
          </cell>
        </row>
        <row r="3625">
          <cell r="D3625">
            <v>36972</v>
          </cell>
        </row>
        <row r="3626">
          <cell r="D3626">
            <v>36972</v>
          </cell>
        </row>
        <row r="3627">
          <cell r="D3627">
            <v>36972</v>
          </cell>
        </row>
        <row r="3628">
          <cell r="D3628">
            <v>36972</v>
          </cell>
        </row>
        <row r="3629">
          <cell r="D3629">
            <v>36972</v>
          </cell>
        </row>
        <row r="3630">
          <cell r="D3630">
            <v>36972</v>
          </cell>
        </row>
        <row r="3631">
          <cell r="D3631">
            <v>36972</v>
          </cell>
        </row>
        <row r="3632">
          <cell r="D3632">
            <v>36972</v>
          </cell>
        </row>
        <row r="3633">
          <cell r="D3633">
            <v>36972</v>
          </cell>
        </row>
        <row r="3634">
          <cell r="D3634">
            <v>36972</v>
          </cell>
        </row>
        <row r="3635">
          <cell r="D3635">
            <v>36972</v>
          </cell>
        </row>
        <row r="3636">
          <cell r="D3636">
            <v>36972</v>
          </cell>
        </row>
        <row r="3637">
          <cell r="D3637">
            <v>36972</v>
          </cell>
        </row>
        <row r="3638">
          <cell r="D3638">
            <v>36972</v>
          </cell>
        </row>
        <row r="3639">
          <cell r="D3639">
            <v>36972</v>
          </cell>
        </row>
        <row r="3640">
          <cell r="D3640">
            <v>36972</v>
          </cell>
        </row>
        <row r="3641">
          <cell r="D3641">
            <v>36972</v>
          </cell>
        </row>
        <row r="3642">
          <cell r="D3642">
            <v>36972</v>
          </cell>
        </row>
        <row r="3643">
          <cell r="D3643">
            <v>36972</v>
          </cell>
        </row>
        <row r="3644">
          <cell r="D3644">
            <v>36972</v>
          </cell>
        </row>
        <row r="3645">
          <cell r="D3645">
            <v>36972</v>
          </cell>
        </row>
        <row r="3646">
          <cell r="D3646">
            <v>36972</v>
          </cell>
        </row>
        <row r="3647">
          <cell r="D3647">
            <v>36972</v>
          </cell>
        </row>
        <row r="3648">
          <cell r="D3648">
            <v>36972</v>
          </cell>
        </row>
        <row r="3649">
          <cell r="D3649">
            <v>36972</v>
          </cell>
        </row>
        <row r="3650">
          <cell r="D3650">
            <v>36972</v>
          </cell>
        </row>
        <row r="3651">
          <cell r="D3651">
            <v>36972</v>
          </cell>
        </row>
        <row r="3652">
          <cell r="D3652">
            <v>36972</v>
          </cell>
        </row>
        <row r="3653">
          <cell r="D3653">
            <v>36972</v>
          </cell>
        </row>
        <row r="3654">
          <cell r="D3654">
            <v>36972</v>
          </cell>
        </row>
        <row r="3655">
          <cell r="D3655">
            <v>36972</v>
          </cell>
        </row>
        <row r="3656">
          <cell r="D3656">
            <v>36972</v>
          </cell>
        </row>
        <row r="3657">
          <cell r="D3657">
            <v>36972</v>
          </cell>
        </row>
        <row r="3658">
          <cell r="D3658">
            <v>36972</v>
          </cell>
        </row>
        <row r="3659">
          <cell r="D3659">
            <v>36972</v>
          </cell>
        </row>
        <row r="3660">
          <cell r="D3660">
            <v>36972</v>
          </cell>
        </row>
        <row r="3661">
          <cell r="D3661">
            <v>36972</v>
          </cell>
        </row>
        <row r="3662">
          <cell r="D3662">
            <v>36972</v>
          </cell>
        </row>
        <row r="3663">
          <cell r="D3663">
            <v>36972</v>
          </cell>
        </row>
        <row r="3664">
          <cell r="D3664">
            <v>36972</v>
          </cell>
        </row>
        <row r="3665">
          <cell r="D3665">
            <v>36972</v>
          </cell>
        </row>
        <row r="3666">
          <cell r="D3666">
            <v>36972</v>
          </cell>
        </row>
        <row r="3667">
          <cell r="D3667">
            <v>36972</v>
          </cell>
        </row>
        <row r="3668">
          <cell r="D3668">
            <v>36972</v>
          </cell>
        </row>
        <row r="3669">
          <cell r="D3669">
            <v>36972</v>
          </cell>
        </row>
        <row r="3670">
          <cell r="D3670">
            <v>36972</v>
          </cell>
        </row>
        <row r="3671">
          <cell r="D3671">
            <v>36972</v>
          </cell>
        </row>
        <row r="3672">
          <cell r="D3672">
            <v>36972</v>
          </cell>
        </row>
        <row r="3673">
          <cell r="D3673">
            <v>36972</v>
          </cell>
        </row>
        <row r="3674">
          <cell r="D3674">
            <v>36972</v>
          </cell>
        </row>
        <row r="3675">
          <cell r="D3675">
            <v>36972</v>
          </cell>
        </row>
        <row r="3676">
          <cell r="D3676">
            <v>36972</v>
          </cell>
        </row>
        <row r="3677">
          <cell r="D3677">
            <v>36972</v>
          </cell>
        </row>
        <row r="3678">
          <cell r="D3678">
            <v>36972</v>
          </cell>
        </row>
        <row r="3679">
          <cell r="D3679">
            <v>36972</v>
          </cell>
        </row>
        <row r="3680">
          <cell r="D3680">
            <v>36972</v>
          </cell>
        </row>
        <row r="3681">
          <cell r="D3681">
            <v>36972</v>
          </cell>
        </row>
        <row r="3682">
          <cell r="D3682">
            <v>36972</v>
          </cell>
        </row>
        <row r="3683">
          <cell r="D3683">
            <v>36972</v>
          </cell>
        </row>
        <row r="3684">
          <cell r="D3684">
            <v>36972</v>
          </cell>
        </row>
        <row r="3685">
          <cell r="D3685">
            <v>36972</v>
          </cell>
        </row>
        <row r="3686">
          <cell r="D3686">
            <v>36972</v>
          </cell>
        </row>
        <row r="3687">
          <cell r="D3687">
            <v>36972</v>
          </cell>
        </row>
        <row r="3688">
          <cell r="D3688">
            <v>36972</v>
          </cell>
        </row>
        <row r="3689">
          <cell r="D3689">
            <v>36972</v>
          </cell>
        </row>
        <row r="3690">
          <cell r="D3690">
            <v>36972</v>
          </cell>
        </row>
        <row r="3691">
          <cell r="D3691">
            <v>36972</v>
          </cell>
        </row>
        <row r="3692">
          <cell r="D3692">
            <v>36972</v>
          </cell>
        </row>
        <row r="3693">
          <cell r="D3693">
            <v>36972</v>
          </cell>
        </row>
        <row r="3694">
          <cell r="D3694">
            <v>36972</v>
          </cell>
        </row>
        <row r="3695">
          <cell r="D3695">
            <v>36972</v>
          </cell>
        </row>
        <row r="3696">
          <cell r="D3696">
            <v>36972</v>
          </cell>
        </row>
        <row r="3697">
          <cell r="D3697">
            <v>36972</v>
          </cell>
        </row>
        <row r="3698">
          <cell r="D3698">
            <v>36972</v>
          </cell>
        </row>
        <row r="3699">
          <cell r="D3699">
            <v>36972</v>
          </cell>
        </row>
        <row r="3700">
          <cell r="D3700">
            <v>36972</v>
          </cell>
        </row>
        <row r="3701">
          <cell r="D3701">
            <v>36972</v>
          </cell>
        </row>
        <row r="3702">
          <cell r="D3702">
            <v>36972</v>
          </cell>
        </row>
        <row r="3703">
          <cell r="D3703">
            <v>36972</v>
          </cell>
        </row>
        <row r="3704">
          <cell r="D3704">
            <v>36972</v>
          </cell>
        </row>
        <row r="3705">
          <cell r="D3705">
            <v>36972</v>
          </cell>
        </row>
        <row r="3706">
          <cell r="D3706">
            <v>36972</v>
          </cell>
        </row>
        <row r="3707">
          <cell r="D3707">
            <v>36972</v>
          </cell>
        </row>
        <row r="3708">
          <cell r="D3708">
            <v>36972</v>
          </cell>
        </row>
        <row r="3709">
          <cell r="D3709">
            <v>36972</v>
          </cell>
        </row>
        <row r="3710">
          <cell r="D3710">
            <v>36972</v>
          </cell>
        </row>
        <row r="3711">
          <cell r="D3711">
            <v>36972</v>
          </cell>
        </row>
        <row r="3712">
          <cell r="D3712">
            <v>36972</v>
          </cell>
        </row>
        <row r="3713">
          <cell r="D3713">
            <v>36972</v>
          </cell>
        </row>
        <row r="3714">
          <cell r="D3714">
            <v>36972</v>
          </cell>
        </row>
        <row r="3715">
          <cell r="D3715">
            <v>36972</v>
          </cell>
        </row>
        <row r="3716">
          <cell r="D3716">
            <v>36972</v>
          </cell>
        </row>
        <row r="3717">
          <cell r="D3717">
            <v>36972</v>
          </cell>
        </row>
        <row r="3718">
          <cell r="D3718">
            <v>36972</v>
          </cell>
        </row>
        <row r="3719">
          <cell r="D3719">
            <v>36972</v>
          </cell>
        </row>
        <row r="3720">
          <cell r="D3720">
            <v>36972</v>
          </cell>
        </row>
        <row r="3721">
          <cell r="D3721">
            <v>36972</v>
          </cell>
        </row>
        <row r="3722">
          <cell r="D3722">
            <v>36972</v>
          </cell>
        </row>
        <row r="3723">
          <cell r="D3723">
            <v>36972</v>
          </cell>
        </row>
        <row r="3724">
          <cell r="D3724">
            <v>36972</v>
          </cell>
        </row>
        <row r="3725">
          <cell r="D3725">
            <v>36972</v>
          </cell>
        </row>
        <row r="3726">
          <cell r="D3726">
            <v>36972</v>
          </cell>
        </row>
        <row r="3727">
          <cell r="D3727">
            <v>36972</v>
          </cell>
        </row>
        <row r="3728">
          <cell r="D3728">
            <v>36972</v>
          </cell>
        </row>
        <row r="3729">
          <cell r="D3729">
            <v>36972</v>
          </cell>
        </row>
        <row r="3730">
          <cell r="D3730">
            <v>36972</v>
          </cell>
        </row>
        <row r="3731">
          <cell r="D3731">
            <v>36972</v>
          </cell>
        </row>
        <row r="3732">
          <cell r="D3732">
            <v>36972</v>
          </cell>
        </row>
        <row r="3733">
          <cell r="D3733">
            <v>36972</v>
          </cell>
        </row>
        <row r="3734">
          <cell r="D3734">
            <v>36972</v>
          </cell>
        </row>
        <row r="3735">
          <cell r="D3735">
            <v>36972</v>
          </cell>
        </row>
        <row r="3736">
          <cell r="D3736">
            <v>36972</v>
          </cell>
        </row>
        <row r="3737">
          <cell r="D3737">
            <v>36972</v>
          </cell>
        </row>
        <row r="3738">
          <cell r="D3738">
            <v>36972</v>
          </cell>
        </row>
        <row r="3739">
          <cell r="D3739">
            <v>36972</v>
          </cell>
        </row>
        <row r="3740">
          <cell r="D3740">
            <v>36972</v>
          </cell>
        </row>
        <row r="3741">
          <cell r="D3741">
            <v>36972</v>
          </cell>
        </row>
        <row r="3742">
          <cell r="D3742">
            <v>36972</v>
          </cell>
        </row>
        <row r="3743">
          <cell r="D3743">
            <v>36972</v>
          </cell>
        </row>
        <row r="3744">
          <cell r="D3744">
            <v>36972</v>
          </cell>
        </row>
        <row r="3745">
          <cell r="D3745">
            <v>36972</v>
          </cell>
        </row>
        <row r="3746">
          <cell r="D3746">
            <v>36972</v>
          </cell>
        </row>
        <row r="3747">
          <cell r="D3747">
            <v>36972</v>
          </cell>
        </row>
        <row r="3748">
          <cell r="D3748">
            <v>36972</v>
          </cell>
        </row>
        <row r="3749">
          <cell r="D3749">
            <v>36972</v>
          </cell>
        </row>
        <row r="3750">
          <cell r="D3750">
            <v>36972</v>
          </cell>
        </row>
        <row r="3751">
          <cell r="D3751">
            <v>36972</v>
          </cell>
        </row>
        <row r="3752">
          <cell r="D3752">
            <v>36972</v>
          </cell>
        </row>
        <row r="3753">
          <cell r="D3753">
            <v>36972</v>
          </cell>
        </row>
        <row r="3754">
          <cell r="D3754">
            <v>36972</v>
          </cell>
        </row>
        <row r="3755">
          <cell r="D3755">
            <v>36972</v>
          </cell>
        </row>
        <row r="3756">
          <cell r="D3756">
            <v>36972</v>
          </cell>
        </row>
        <row r="3757">
          <cell r="D3757">
            <v>36972</v>
          </cell>
        </row>
        <row r="3758">
          <cell r="D3758">
            <v>36972</v>
          </cell>
        </row>
        <row r="3759">
          <cell r="D3759">
            <v>36972</v>
          </cell>
        </row>
        <row r="3760">
          <cell r="D3760">
            <v>36972</v>
          </cell>
        </row>
        <row r="3761">
          <cell r="D3761">
            <v>36972</v>
          </cell>
        </row>
        <row r="3762">
          <cell r="D3762">
            <v>36972</v>
          </cell>
        </row>
        <row r="3763">
          <cell r="D3763">
            <v>36972</v>
          </cell>
        </row>
        <row r="3764">
          <cell r="D3764">
            <v>36972</v>
          </cell>
        </row>
        <row r="3765">
          <cell r="D3765">
            <v>36972</v>
          </cell>
        </row>
        <row r="3766">
          <cell r="D3766">
            <v>36972</v>
          </cell>
        </row>
        <row r="3767">
          <cell r="D3767">
            <v>36972</v>
          </cell>
        </row>
        <row r="3768">
          <cell r="D3768">
            <v>36972</v>
          </cell>
        </row>
        <row r="3769">
          <cell r="D3769">
            <v>36972</v>
          </cell>
        </row>
        <row r="3770">
          <cell r="D3770">
            <v>36972</v>
          </cell>
        </row>
        <row r="3771">
          <cell r="D3771">
            <v>36972</v>
          </cell>
        </row>
        <row r="3772">
          <cell r="D3772">
            <v>36972</v>
          </cell>
        </row>
        <row r="3773">
          <cell r="D3773">
            <v>36972</v>
          </cell>
        </row>
        <row r="3774">
          <cell r="D3774">
            <v>36972</v>
          </cell>
        </row>
        <row r="3775">
          <cell r="D3775">
            <v>36972</v>
          </cell>
        </row>
        <row r="3776">
          <cell r="D3776">
            <v>36972</v>
          </cell>
        </row>
        <row r="3777">
          <cell r="D3777">
            <v>36972</v>
          </cell>
        </row>
        <row r="3778">
          <cell r="D3778">
            <v>36972</v>
          </cell>
        </row>
        <row r="3779">
          <cell r="D3779">
            <v>36972</v>
          </cell>
        </row>
        <row r="3780">
          <cell r="D3780">
            <v>36972</v>
          </cell>
        </row>
        <row r="3781">
          <cell r="D3781">
            <v>36972</v>
          </cell>
        </row>
        <row r="3782">
          <cell r="D3782">
            <v>36972</v>
          </cell>
        </row>
        <row r="3783">
          <cell r="D3783">
            <v>36972</v>
          </cell>
        </row>
        <row r="3784">
          <cell r="D3784">
            <v>36972</v>
          </cell>
        </row>
        <row r="3785">
          <cell r="D3785">
            <v>36972</v>
          </cell>
        </row>
        <row r="3786">
          <cell r="D3786">
            <v>36972</v>
          </cell>
        </row>
        <row r="3787">
          <cell r="D3787">
            <v>36972</v>
          </cell>
        </row>
        <row r="3788">
          <cell r="D3788">
            <v>36972</v>
          </cell>
        </row>
        <row r="3789">
          <cell r="D3789">
            <v>36972</v>
          </cell>
        </row>
        <row r="3790">
          <cell r="D3790">
            <v>36972</v>
          </cell>
        </row>
        <row r="3791">
          <cell r="D3791">
            <v>36972</v>
          </cell>
        </row>
        <row r="3792">
          <cell r="D3792">
            <v>36972</v>
          </cell>
        </row>
        <row r="3793">
          <cell r="D3793">
            <v>36972</v>
          </cell>
        </row>
        <row r="3794">
          <cell r="D3794">
            <v>36972</v>
          </cell>
        </row>
        <row r="3795">
          <cell r="D3795">
            <v>36972</v>
          </cell>
        </row>
        <row r="3796">
          <cell r="D3796">
            <v>36972</v>
          </cell>
        </row>
        <row r="3797">
          <cell r="D3797">
            <v>36972</v>
          </cell>
        </row>
        <row r="3798">
          <cell r="D3798">
            <v>36972</v>
          </cell>
        </row>
        <row r="3799">
          <cell r="D3799">
            <v>36972</v>
          </cell>
        </row>
        <row r="3800">
          <cell r="D3800">
            <v>36972</v>
          </cell>
        </row>
        <row r="3801">
          <cell r="D3801">
            <v>36972</v>
          </cell>
        </row>
        <row r="3802">
          <cell r="D3802">
            <v>36972</v>
          </cell>
        </row>
        <row r="3803">
          <cell r="D3803">
            <v>36972</v>
          </cell>
        </row>
        <row r="3804">
          <cell r="D3804">
            <v>36972</v>
          </cell>
        </row>
        <row r="3805">
          <cell r="D3805">
            <v>36972</v>
          </cell>
        </row>
        <row r="3806">
          <cell r="D3806">
            <v>36972</v>
          </cell>
        </row>
        <row r="3807">
          <cell r="D3807">
            <v>36972</v>
          </cell>
        </row>
        <row r="3808">
          <cell r="D3808">
            <v>36972</v>
          </cell>
        </row>
        <row r="3809">
          <cell r="D3809">
            <v>36972</v>
          </cell>
        </row>
        <row r="3810">
          <cell r="D3810">
            <v>36972</v>
          </cell>
        </row>
        <row r="3811">
          <cell r="D3811">
            <v>36972</v>
          </cell>
        </row>
        <row r="3812">
          <cell r="D3812">
            <v>36972</v>
          </cell>
        </row>
        <row r="3813">
          <cell r="D3813">
            <v>36972</v>
          </cell>
        </row>
        <row r="3814">
          <cell r="D3814">
            <v>36972</v>
          </cell>
        </row>
        <row r="3815">
          <cell r="D3815">
            <v>36972</v>
          </cell>
        </row>
        <row r="3816">
          <cell r="D3816">
            <v>36972</v>
          </cell>
        </row>
        <row r="3817">
          <cell r="D3817">
            <v>36972</v>
          </cell>
        </row>
        <row r="3818">
          <cell r="D3818">
            <v>36972</v>
          </cell>
        </row>
        <row r="3819">
          <cell r="D3819">
            <v>36972</v>
          </cell>
        </row>
        <row r="3820">
          <cell r="D3820">
            <v>36972</v>
          </cell>
        </row>
        <row r="3821">
          <cell r="D3821">
            <v>36972</v>
          </cell>
        </row>
        <row r="3822">
          <cell r="D3822">
            <v>36972</v>
          </cell>
        </row>
        <row r="3823">
          <cell r="D3823">
            <v>36972</v>
          </cell>
        </row>
        <row r="3824">
          <cell r="D3824">
            <v>36972</v>
          </cell>
        </row>
        <row r="3825">
          <cell r="D3825">
            <v>36972</v>
          </cell>
        </row>
        <row r="3826">
          <cell r="D3826">
            <v>36972</v>
          </cell>
        </row>
        <row r="3827">
          <cell r="D3827">
            <v>36972</v>
          </cell>
        </row>
        <row r="3828">
          <cell r="D3828">
            <v>36972</v>
          </cell>
        </row>
        <row r="3829">
          <cell r="D3829">
            <v>36972</v>
          </cell>
        </row>
        <row r="3830">
          <cell r="D3830">
            <v>36972</v>
          </cell>
        </row>
        <row r="3831">
          <cell r="D3831">
            <v>36972</v>
          </cell>
        </row>
        <row r="3832">
          <cell r="D3832">
            <v>36972</v>
          </cell>
        </row>
        <row r="3833">
          <cell r="D3833">
            <v>36972</v>
          </cell>
        </row>
        <row r="3834">
          <cell r="D3834">
            <v>36972</v>
          </cell>
        </row>
        <row r="3835">
          <cell r="D3835">
            <v>36972</v>
          </cell>
        </row>
        <row r="3836">
          <cell r="D3836">
            <v>36972</v>
          </cell>
        </row>
        <row r="3837">
          <cell r="D3837">
            <v>36977</v>
          </cell>
        </row>
        <row r="3838">
          <cell r="D3838">
            <v>36977</v>
          </cell>
        </row>
        <row r="3839">
          <cell r="D3839">
            <v>36977</v>
          </cell>
        </row>
        <row r="3840">
          <cell r="D3840">
            <v>36977</v>
          </cell>
        </row>
        <row r="3841">
          <cell r="D3841">
            <v>36978</v>
          </cell>
        </row>
        <row r="3842">
          <cell r="D3842">
            <v>36978</v>
          </cell>
        </row>
        <row r="3843">
          <cell r="D3843">
            <v>36979</v>
          </cell>
        </row>
        <row r="3844">
          <cell r="D3844">
            <v>36979</v>
          </cell>
        </row>
        <row r="3845">
          <cell r="D3845">
            <v>36979</v>
          </cell>
        </row>
        <row r="3846">
          <cell r="D3846">
            <v>36979</v>
          </cell>
        </row>
        <row r="3847">
          <cell r="D3847">
            <v>36979</v>
          </cell>
        </row>
        <row r="3848">
          <cell r="D3848">
            <v>36979</v>
          </cell>
        </row>
        <row r="3849">
          <cell r="D3849">
            <v>36979</v>
          </cell>
        </row>
        <row r="3850">
          <cell r="D3850">
            <v>36979</v>
          </cell>
        </row>
        <row r="3851">
          <cell r="D3851">
            <v>36979</v>
          </cell>
        </row>
        <row r="3852">
          <cell r="D3852">
            <v>36979</v>
          </cell>
        </row>
        <row r="3853">
          <cell r="D3853">
            <v>36979</v>
          </cell>
        </row>
        <row r="3854">
          <cell r="D3854">
            <v>36979</v>
          </cell>
        </row>
        <row r="3855">
          <cell r="D3855">
            <v>36979</v>
          </cell>
        </row>
        <row r="3856">
          <cell r="D3856">
            <v>36980</v>
          </cell>
        </row>
        <row r="3857">
          <cell r="D3857">
            <v>36980</v>
          </cell>
        </row>
        <row r="3858">
          <cell r="D3858">
            <v>36980</v>
          </cell>
        </row>
        <row r="3859">
          <cell r="D3859">
            <v>36980</v>
          </cell>
        </row>
        <row r="3860">
          <cell r="D3860">
            <v>36980</v>
          </cell>
        </row>
        <row r="3861">
          <cell r="D3861">
            <v>36980</v>
          </cell>
        </row>
        <row r="3862">
          <cell r="D3862">
            <v>36980</v>
          </cell>
        </row>
        <row r="3863">
          <cell r="D3863">
            <v>36980</v>
          </cell>
        </row>
        <row r="3864">
          <cell r="D3864">
            <v>36980</v>
          </cell>
        </row>
        <row r="3865">
          <cell r="D3865">
            <v>36980</v>
          </cell>
        </row>
        <row r="3866">
          <cell r="D3866">
            <v>36980</v>
          </cell>
        </row>
        <row r="3867">
          <cell r="D3867">
            <v>36980</v>
          </cell>
        </row>
        <row r="3868">
          <cell r="D3868">
            <v>36980</v>
          </cell>
        </row>
        <row r="3869">
          <cell r="D3869">
            <v>36980</v>
          </cell>
        </row>
        <row r="3870">
          <cell r="D3870">
            <v>36980</v>
          </cell>
        </row>
        <row r="3871">
          <cell r="D3871">
            <v>36980</v>
          </cell>
        </row>
        <row r="3872">
          <cell r="D3872">
            <v>36980</v>
          </cell>
        </row>
        <row r="3873">
          <cell r="D3873">
            <v>36980</v>
          </cell>
        </row>
        <row r="3874">
          <cell r="D3874">
            <v>36980</v>
          </cell>
        </row>
        <row r="3875">
          <cell r="D3875">
            <v>36980</v>
          </cell>
        </row>
        <row r="3876">
          <cell r="D3876">
            <v>36980</v>
          </cell>
        </row>
        <row r="3877">
          <cell r="D3877">
            <v>36980</v>
          </cell>
        </row>
        <row r="3878">
          <cell r="D3878">
            <v>36980</v>
          </cell>
        </row>
        <row r="3879">
          <cell r="D3879">
            <v>36980</v>
          </cell>
        </row>
        <row r="3880">
          <cell r="D3880">
            <v>36980</v>
          </cell>
        </row>
        <row r="3881">
          <cell r="D3881">
            <v>36980</v>
          </cell>
        </row>
        <row r="3882">
          <cell r="D3882">
            <v>36980</v>
          </cell>
        </row>
        <row r="3883">
          <cell r="D3883">
            <v>36980</v>
          </cell>
        </row>
        <row r="3884">
          <cell r="D3884">
            <v>36980</v>
          </cell>
        </row>
        <row r="3885">
          <cell r="D3885">
            <v>36980</v>
          </cell>
        </row>
        <row r="3886">
          <cell r="D3886">
            <v>36980</v>
          </cell>
        </row>
        <row r="3887">
          <cell r="D3887">
            <v>36980</v>
          </cell>
        </row>
        <row r="3888">
          <cell r="D3888">
            <v>36980</v>
          </cell>
        </row>
        <row r="3889">
          <cell r="D3889">
            <v>36980</v>
          </cell>
        </row>
        <row r="3890">
          <cell r="D3890">
            <v>36980</v>
          </cell>
        </row>
        <row r="3891">
          <cell r="D3891">
            <v>36980</v>
          </cell>
        </row>
        <row r="3892">
          <cell r="D3892">
            <v>36980</v>
          </cell>
        </row>
        <row r="3893">
          <cell r="D3893">
            <v>36980</v>
          </cell>
        </row>
        <row r="3894">
          <cell r="D3894">
            <v>36980</v>
          </cell>
        </row>
        <row r="3895">
          <cell r="D3895">
            <v>36980</v>
          </cell>
        </row>
        <row r="3896">
          <cell r="D3896">
            <v>36980</v>
          </cell>
        </row>
        <row r="3897">
          <cell r="D3897">
            <v>36980</v>
          </cell>
        </row>
        <row r="3898">
          <cell r="D3898">
            <v>36980</v>
          </cell>
        </row>
        <row r="3899">
          <cell r="D3899">
            <v>36980</v>
          </cell>
        </row>
        <row r="3900">
          <cell r="D3900">
            <v>36980</v>
          </cell>
        </row>
        <row r="3901">
          <cell r="D3901">
            <v>36980</v>
          </cell>
        </row>
        <row r="3902">
          <cell r="D3902">
            <v>36980</v>
          </cell>
        </row>
        <row r="3903">
          <cell r="D3903">
            <v>36980</v>
          </cell>
        </row>
        <row r="3904">
          <cell r="D3904">
            <v>36980</v>
          </cell>
        </row>
        <row r="3905">
          <cell r="D3905">
            <v>36980</v>
          </cell>
        </row>
        <row r="3906">
          <cell r="D3906">
            <v>36980</v>
          </cell>
        </row>
        <row r="3907">
          <cell r="D3907">
            <v>36980</v>
          </cell>
        </row>
        <row r="3908">
          <cell r="D3908">
            <v>36980</v>
          </cell>
        </row>
        <row r="3909">
          <cell r="D3909">
            <v>36980</v>
          </cell>
        </row>
        <row r="3910">
          <cell r="D3910">
            <v>36980</v>
          </cell>
        </row>
        <row r="3911">
          <cell r="D3911">
            <v>36980</v>
          </cell>
        </row>
        <row r="3912">
          <cell r="D3912">
            <v>36980</v>
          </cell>
        </row>
        <row r="3913">
          <cell r="D3913">
            <v>36980</v>
          </cell>
        </row>
        <row r="3914">
          <cell r="D3914">
            <v>36980</v>
          </cell>
        </row>
        <row r="3915">
          <cell r="D3915">
            <v>36980</v>
          </cell>
        </row>
        <row r="3916">
          <cell r="D3916">
            <v>36980</v>
          </cell>
        </row>
        <row r="3917">
          <cell r="D3917">
            <v>36980</v>
          </cell>
        </row>
        <row r="3918">
          <cell r="D3918">
            <v>36980</v>
          </cell>
        </row>
        <row r="3919">
          <cell r="D3919">
            <v>36980</v>
          </cell>
        </row>
        <row r="3920">
          <cell r="D3920">
            <v>36980</v>
          </cell>
        </row>
        <row r="3921">
          <cell r="D3921">
            <v>36980</v>
          </cell>
        </row>
        <row r="3922">
          <cell r="D3922">
            <v>36980</v>
          </cell>
        </row>
        <row r="3923">
          <cell r="D3923">
            <v>36980</v>
          </cell>
        </row>
        <row r="3924">
          <cell r="D3924">
            <v>36980</v>
          </cell>
        </row>
        <row r="3925">
          <cell r="D3925">
            <v>36980</v>
          </cell>
        </row>
        <row r="3926">
          <cell r="D3926">
            <v>36980</v>
          </cell>
        </row>
        <row r="3927">
          <cell r="D3927">
            <v>36980</v>
          </cell>
        </row>
        <row r="3928">
          <cell r="D3928">
            <v>36980</v>
          </cell>
        </row>
        <row r="3929">
          <cell r="D3929">
            <v>36980</v>
          </cell>
        </row>
        <row r="3930">
          <cell r="D3930">
            <v>36980</v>
          </cell>
        </row>
        <row r="3931">
          <cell r="D3931">
            <v>36980</v>
          </cell>
        </row>
        <row r="3932">
          <cell r="D3932">
            <v>36980</v>
          </cell>
        </row>
        <row r="3933">
          <cell r="D3933">
            <v>36980</v>
          </cell>
        </row>
        <row r="3934">
          <cell r="D3934">
            <v>36980</v>
          </cell>
        </row>
        <row r="3935">
          <cell r="D3935">
            <v>36980</v>
          </cell>
        </row>
        <row r="3936">
          <cell r="D3936">
            <v>36980</v>
          </cell>
        </row>
        <row r="3937">
          <cell r="D3937">
            <v>36980</v>
          </cell>
        </row>
        <row r="3938">
          <cell r="D3938">
            <v>36980</v>
          </cell>
        </row>
        <row r="3939">
          <cell r="D3939">
            <v>36980</v>
          </cell>
        </row>
        <row r="3940">
          <cell r="D3940">
            <v>36980</v>
          </cell>
        </row>
        <row r="3941">
          <cell r="D3941">
            <v>36980</v>
          </cell>
        </row>
        <row r="3942">
          <cell r="D3942">
            <v>36980</v>
          </cell>
        </row>
        <row r="3943">
          <cell r="D3943">
            <v>36980</v>
          </cell>
        </row>
        <row r="3944">
          <cell r="D3944">
            <v>36980</v>
          </cell>
        </row>
        <row r="3945">
          <cell r="D3945">
            <v>36980</v>
          </cell>
        </row>
        <row r="3946">
          <cell r="D3946">
            <v>36980</v>
          </cell>
        </row>
        <row r="3947">
          <cell r="D3947">
            <v>36980</v>
          </cell>
        </row>
        <row r="3948">
          <cell r="D3948">
            <v>36980</v>
          </cell>
        </row>
        <row r="3949">
          <cell r="D3949">
            <v>36980</v>
          </cell>
        </row>
        <row r="3950">
          <cell r="D3950">
            <v>36980</v>
          </cell>
        </row>
        <row r="3951">
          <cell r="D3951">
            <v>36980</v>
          </cell>
        </row>
        <row r="3952">
          <cell r="D3952">
            <v>36980</v>
          </cell>
        </row>
        <row r="3953">
          <cell r="D3953">
            <v>36980</v>
          </cell>
        </row>
        <row r="3954">
          <cell r="D3954">
            <v>36980</v>
          </cell>
        </row>
        <row r="3955">
          <cell r="D3955">
            <v>36980</v>
          </cell>
        </row>
        <row r="3956">
          <cell r="D3956">
            <v>36980</v>
          </cell>
        </row>
        <row r="3957">
          <cell r="D3957">
            <v>36980</v>
          </cell>
        </row>
        <row r="3958">
          <cell r="D3958">
            <v>36980</v>
          </cell>
        </row>
        <row r="3959">
          <cell r="D3959">
            <v>36980</v>
          </cell>
        </row>
        <row r="3960">
          <cell r="D3960">
            <v>36980</v>
          </cell>
        </row>
        <row r="3961">
          <cell r="D3961">
            <v>36980</v>
          </cell>
        </row>
        <row r="3962">
          <cell r="D3962">
            <v>36980</v>
          </cell>
        </row>
        <row r="3963">
          <cell r="D3963">
            <v>36980</v>
          </cell>
        </row>
        <row r="3964">
          <cell r="D3964">
            <v>36980</v>
          </cell>
        </row>
        <row r="3965">
          <cell r="D3965">
            <v>36980</v>
          </cell>
        </row>
        <row r="3966">
          <cell r="D3966">
            <v>36980</v>
          </cell>
        </row>
        <row r="3967">
          <cell r="D3967">
            <v>36980</v>
          </cell>
        </row>
        <row r="3968">
          <cell r="D3968">
            <v>36980</v>
          </cell>
        </row>
        <row r="3969">
          <cell r="D3969">
            <v>36980</v>
          </cell>
        </row>
        <row r="3970">
          <cell r="D3970">
            <v>36980</v>
          </cell>
        </row>
        <row r="3971">
          <cell r="D3971">
            <v>36980</v>
          </cell>
        </row>
        <row r="3972">
          <cell r="D3972">
            <v>36980</v>
          </cell>
        </row>
        <row r="3973">
          <cell r="D3973">
            <v>36980</v>
          </cell>
        </row>
        <row r="3974">
          <cell r="D3974">
            <v>36980</v>
          </cell>
        </row>
        <row r="3975">
          <cell r="D3975">
            <v>36980</v>
          </cell>
        </row>
        <row r="3976">
          <cell r="D3976">
            <v>36980</v>
          </cell>
        </row>
        <row r="3977">
          <cell r="D3977">
            <v>36980</v>
          </cell>
        </row>
        <row r="3978">
          <cell r="D3978">
            <v>36980</v>
          </cell>
        </row>
        <row r="3979">
          <cell r="D3979">
            <v>36980</v>
          </cell>
        </row>
        <row r="3980">
          <cell r="D3980">
            <v>36980</v>
          </cell>
        </row>
        <row r="3981">
          <cell r="D3981">
            <v>36980</v>
          </cell>
        </row>
        <row r="3982">
          <cell r="D3982">
            <v>36980</v>
          </cell>
        </row>
        <row r="3983">
          <cell r="D3983">
            <v>36980</v>
          </cell>
        </row>
        <row r="3984">
          <cell r="D3984">
            <v>36980</v>
          </cell>
        </row>
        <row r="3985">
          <cell r="D3985">
            <v>36980</v>
          </cell>
        </row>
        <row r="3986">
          <cell r="D3986">
            <v>36980</v>
          </cell>
        </row>
        <row r="3987">
          <cell r="D3987">
            <v>36980</v>
          </cell>
        </row>
        <row r="3988">
          <cell r="D3988">
            <v>36980</v>
          </cell>
        </row>
        <row r="3989">
          <cell r="D3989">
            <v>36980</v>
          </cell>
        </row>
        <row r="3990">
          <cell r="D3990">
            <v>36980</v>
          </cell>
        </row>
        <row r="3991">
          <cell r="D3991">
            <v>36980</v>
          </cell>
        </row>
        <row r="3992">
          <cell r="D3992">
            <v>36981</v>
          </cell>
        </row>
        <row r="3993">
          <cell r="D3993">
            <v>36984</v>
          </cell>
        </row>
        <row r="3994">
          <cell r="D3994">
            <v>36984</v>
          </cell>
        </row>
        <row r="3995">
          <cell r="D3995">
            <v>36984</v>
          </cell>
        </row>
        <row r="3996">
          <cell r="D3996">
            <v>36984</v>
          </cell>
        </row>
        <row r="3997">
          <cell r="D3997">
            <v>36984</v>
          </cell>
        </row>
        <row r="3998">
          <cell r="D3998">
            <v>36984</v>
          </cell>
        </row>
        <row r="3999">
          <cell r="D3999">
            <v>36984</v>
          </cell>
        </row>
        <row r="4000">
          <cell r="D4000">
            <v>36984</v>
          </cell>
        </row>
        <row r="4001">
          <cell r="D4001">
            <v>36984</v>
          </cell>
        </row>
        <row r="4002">
          <cell r="D4002">
            <v>36984</v>
          </cell>
        </row>
        <row r="4003">
          <cell r="D4003">
            <v>36984</v>
          </cell>
        </row>
        <row r="4004">
          <cell r="D4004">
            <v>36984</v>
          </cell>
        </row>
        <row r="4005">
          <cell r="D4005">
            <v>36984</v>
          </cell>
        </row>
        <row r="4006">
          <cell r="D4006">
            <v>36984</v>
          </cell>
        </row>
        <row r="4007">
          <cell r="D4007">
            <v>36984</v>
          </cell>
        </row>
        <row r="4008">
          <cell r="D4008">
            <v>36984</v>
          </cell>
        </row>
        <row r="4009">
          <cell r="D4009">
            <v>36984</v>
          </cell>
        </row>
        <row r="4010">
          <cell r="D4010">
            <v>36984</v>
          </cell>
        </row>
        <row r="4011">
          <cell r="D4011">
            <v>36984</v>
          </cell>
        </row>
        <row r="4012">
          <cell r="D4012">
            <v>36984</v>
          </cell>
        </row>
        <row r="4013">
          <cell r="D4013">
            <v>36984</v>
          </cell>
        </row>
        <row r="4014">
          <cell r="D4014">
            <v>36984</v>
          </cell>
        </row>
        <row r="4015">
          <cell r="D4015">
            <v>36984</v>
          </cell>
        </row>
        <row r="4016">
          <cell r="D4016">
            <v>36984</v>
          </cell>
        </row>
        <row r="4017">
          <cell r="D4017">
            <v>36984</v>
          </cell>
        </row>
        <row r="4018">
          <cell r="D4018">
            <v>36984</v>
          </cell>
        </row>
        <row r="4019">
          <cell r="D4019">
            <v>36984</v>
          </cell>
        </row>
        <row r="4020">
          <cell r="D4020">
            <v>36984</v>
          </cell>
        </row>
        <row r="4021">
          <cell r="D4021">
            <v>36984</v>
          </cell>
        </row>
        <row r="4022">
          <cell r="D4022">
            <v>36984</v>
          </cell>
        </row>
        <row r="4023">
          <cell r="D4023">
            <v>36984</v>
          </cell>
        </row>
        <row r="4024">
          <cell r="D4024">
            <v>36984</v>
          </cell>
        </row>
        <row r="4025">
          <cell r="D4025">
            <v>36984</v>
          </cell>
        </row>
        <row r="4026">
          <cell r="D4026">
            <v>36984</v>
          </cell>
        </row>
        <row r="4027">
          <cell r="D4027">
            <v>36984</v>
          </cell>
        </row>
        <row r="4028">
          <cell r="D4028">
            <v>36984</v>
          </cell>
        </row>
        <row r="4029">
          <cell r="D4029">
            <v>36984</v>
          </cell>
        </row>
        <row r="4030">
          <cell r="D4030">
            <v>36984</v>
          </cell>
        </row>
        <row r="4031">
          <cell r="D4031">
            <v>36984</v>
          </cell>
        </row>
        <row r="4032">
          <cell r="D4032">
            <v>36984</v>
          </cell>
        </row>
        <row r="4033">
          <cell r="D4033">
            <v>36984</v>
          </cell>
        </row>
        <row r="4034">
          <cell r="D4034">
            <v>36984</v>
          </cell>
        </row>
        <row r="4035">
          <cell r="D4035">
            <v>36984</v>
          </cell>
        </row>
        <row r="4036">
          <cell r="D4036">
            <v>36984</v>
          </cell>
        </row>
        <row r="4037">
          <cell r="D4037">
            <v>36984</v>
          </cell>
        </row>
        <row r="4038">
          <cell r="D4038">
            <v>36984</v>
          </cell>
        </row>
        <row r="4039">
          <cell r="D4039">
            <v>36984</v>
          </cell>
        </row>
        <row r="4040">
          <cell r="D4040">
            <v>36984</v>
          </cell>
        </row>
        <row r="4041">
          <cell r="D4041">
            <v>36984</v>
          </cell>
        </row>
        <row r="4042">
          <cell r="D4042">
            <v>36984</v>
          </cell>
        </row>
        <row r="4043">
          <cell r="D4043">
            <v>36984</v>
          </cell>
        </row>
        <row r="4044">
          <cell r="D4044">
            <v>36984</v>
          </cell>
        </row>
        <row r="4045">
          <cell r="D4045">
            <v>36984</v>
          </cell>
        </row>
        <row r="4046">
          <cell r="D4046">
            <v>36984</v>
          </cell>
        </row>
        <row r="4047">
          <cell r="D4047">
            <v>36984</v>
          </cell>
        </row>
        <row r="4048">
          <cell r="D4048">
            <v>36984</v>
          </cell>
        </row>
        <row r="4049">
          <cell r="D4049">
            <v>36984</v>
          </cell>
        </row>
        <row r="4050">
          <cell r="D4050">
            <v>36984</v>
          </cell>
        </row>
        <row r="4051">
          <cell r="D4051">
            <v>36984</v>
          </cell>
        </row>
        <row r="4052">
          <cell r="D4052">
            <v>36984</v>
          </cell>
        </row>
        <row r="4053">
          <cell r="D4053">
            <v>36984</v>
          </cell>
        </row>
        <row r="4054">
          <cell r="D4054">
            <v>36984</v>
          </cell>
        </row>
        <row r="4055">
          <cell r="D4055">
            <v>36984</v>
          </cell>
        </row>
        <row r="4056">
          <cell r="D4056">
            <v>36984</v>
          </cell>
        </row>
        <row r="4057">
          <cell r="D4057">
            <v>36984</v>
          </cell>
        </row>
        <row r="4058">
          <cell r="D4058">
            <v>36984</v>
          </cell>
        </row>
        <row r="4059">
          <cell r="D4059">
            <v>36984</v>
          </cell>
        </row>
        <row r="4060">
          <cell r="D4060">
            <v>36984</v>
          </cell>
        </row>
        <row r="4061">
          <cell r="D4061">
            <v>36984</v>
          </cell>
        </row>
        <row r="4062">
          <cell r="D4062">
            <v>36984</v>
          </cell>
        </row>
        <row r="4063">
          <cell r="D4063">
            <v>36984</v>
          </cell>
        </row>
        <row r="4064">
          <cell r="D4064">
            <v>36984</v>
          </cell>
        </row>
        <row r="4065">
          <cell r="D4065">
            <v>36984</v>
          </cell>
        </row>
        <row r="4066">
          <cell r="D4066">
            <v>36984</v>
          </cell>
        </row>
        <row r="4067">
          <cell r="D4067">
            <v>36984</v>
          </cell>
        </row>
        <row r="4068">
          <cell r="D4068">
            <v>36984</v>
          </cell>
        </row>
        <row r="4069">
          <cell r="D4069">
            <v>36984</v>
          </cell>
        </row>
        <row r="4070">
          <cell r="D4070">
            <v>36984</v>
          </cell>
        </row>
        <row r="4071">
          <cell r="D4071">
            <v>36984</v>
          </cell>
        </row>
        <row r="4072">
          <cell r="D4072">
            <v>36984</v>
          </cell>
        </row>
        <row r="4073">
          <cell r="D4073">
            <v>36984</v>
          </cell>
        </row>
        <row r="4074">
          <cell r="D4074">
            <v>36984</v>
          </cell>
        </row>
        <row r="4075">
          <cell r="D4075">
            <v>36984</v>
          </cell>
        </row>
        <row r="4076">
          <cell r="D4076">
            <v>36984</v>
          </cell>
        </row>
        <row r="4077">
          <cell r="D4077">
            <v>36984</v>
          </cell>
        </row>
        <row r="4078">
          <cell r="D4078">
            <v>36984</v>
          </cell>
        </row>
        <row r="4079">
          <cell r="D4079">
            <v>36984</v>
          </cell>
        </row>
        <row r="4080">
          <cell r="D4080">
            <v>36984</v>
          </cell>
        </row>
        <row r="4081">
          <cell r="D4081">
            <v>36984</v>
          </cell>
        </row>
        <row r="4082">
          <cell r="D4082">
            <v>36984</v>
          </cell>
        </row>
        <row r="4083">
          <cell r="D4083">
            <v>36984</v>
          </cell>
        </row>
        <row r="4084">
          <cell r="D4084">
            <v>36984</v>
          </cell>
        </row>
        <row r="4085">
          <cell r="D4085">
            <v>36984</v>
          </cell>
        </row>
        <row r="4086">
          <cell r="D4086">
            <v>36984</v>
          </cell>
        </row>
        <row r="4087">
          <cell r="D4087">
            <v>36984</v>
          </cell>
        </row>
        <row r="4088">
          <cell r="D4088">
            <v>36984</v>
          </cell>
        </row>
        <row r="4089">
          <cell r="D4089">
            <v>36984</v>
          </cell>
        </row>
        <row r="4090">
          <cell r="D4090">
            <v>36984</v>
          </cell>
        </row>
        <row r="4091">
          <cell r="D4091">
            <v>36984</v>
          </cell>
        </row>
        <row r="4092">
          <cell r="D4092">
            <v>36984</v>
          </cell>
        </row>
        <row r="4093">
          <cell r="D4093">
            <v>36984</v>
          </cell>
        </row>
        <row r="4094">
          <cell r="D4094">
            <v>36984</v>
          </cell>
        </row>
        <row r="4095">
          <cell r="D4095">
            <v>36984</v>
          </cell>
        </row>
        <row r="4096">
          <cell r="D4096">
            <v>36984</v>
          </cell>
        </row>
        <row r="4097">
          <cell r="D4097">
            <v>36984</v>
          </cell>
        </row>
        <row r="4098">
          <cell r="D4098">
            <v>36984</v>
          </cell>
        </row>
        <row r="4099">
          <cell r="D4099">
            <v>36984</v>
          </cell>
        </row>
        <row r="4100">
          <cell r="D4100">
            <v>36984</v>
          </cell>
        </row>
        <row r="4101">
          <cell r="D4101">
            <v>36984</v>
          </cell>
        </row>
        <row r="4102">
          <cell r="D4102">
            <v>36984</v>
          </cell>
        </row>
        <row r="4103">
          <cell r="D4103">
            <v>36984</v>
          </cell>
        </row>
        <row r="4104">
          <cell r="D4104">
            <v>36984</v>
          </cell>
        </row>
        <row r="4105">
          <cell r="D4105">
            <v>36984</v>
          </cell>
        </row>
        <row r="4106">
          <cell r="D4106">
            <v>36984</v>
          </cell>
        </row>
        <row r="4107">
          <cell r="D4107">
            <v>36984</v>
          </cell>
        </row>
        <row r="4108">
          <cell r="D4108">
            <v>36984</v>
          </cell>
        </row>
        <row r="4109">
          <cell r="D4109">
            <v>36984</v>
          </cell>
        </row>
        <row r="4110">
          <cell r="D4110">
            <v>36984</v>
          </cell>
        </row>
        <row r="4111">
          <cell r="D4111">
            <v>36984</v>
          </cell>
        </row>
        <row r="4112">
          <cell r="D4112">
            <v>36984</v>
          </cell>
        </row>
        <row r="4113">
          <cell r="D4113">
            <v>36984</v>
          </cell>
        </row>
        <row r="4114">
          <cell r="D4114">
            <v>36984</v>
          </cell>
        </row>
        <row r="4115">
          <cell r="D4115">
            <v>36984</v>
          </cell>
        </row>
        <row r="4116">
          <cell r="D4116">
            <v>36984</v>
          </cell>
        </row>
        <row r="4117">
          <cell r="D4117">
            <v>36984</v>
          </cell>
        </row>
        <row r="4118">
          <cell r="D4118">
            <v>36984</v>
          </cell>
        </row>
        <row r="4119">
          <cell r="D4119">
            <v>36984</v>
          </cell>
        </row>
        <row r="4120">
          <cell r="D4120">
            <v>36984</v>
          </cell>
        </row>
        <row r="4121">
          <cell r="D4121">
            <v>36984</v>
          </cell>
        </row>
        <row r="4122">
          <cell r="D4122">
            <v>36984</v>
          </cell>
        </row>
        <row r="4123">
          <cell r="D4123">
            <v>36984</v>
          </cell>
        </row>
        <row r="4124">
          <cell r="D4124">
            <v>36984</v>
          </cell>
        </row>
        <row r="4125">
          <cell r="D4125">
            <v>36984</v>
          </cell>
        </row>
        <row r="4126">
          <cell r="D4126">
            <v>36984</v>
          </cell>
        </row>
        <row r="4127">
          <cell r="D4127">
            <v>36984</v>
          </cell>
        </row>
        <row r="4128">
          <cell r="D4128">
            <v>36984</v>
          </cell>
        </row>
        <row r="4129">
          <cell r="D4129">
            <v>36984</v>
          </cell>
        </row>
        <row r="4130">
          <cell r="D4130">
            <v>36984</v>
          </cell>
        </row>
        <row r="4131">
          <cell r="D4131">
            <v>36984</v>
          </cell>
        </row>
        <row r="4132">
          <cell r="D4132">
            <v>36984</v>
          </cell>
        </row>
        <row r="4133">
          <cell r="D4133">
            <v>36984</v>
          </cell>
        </row>
        <row r="4134">
          <cell r="D4134">
            <v>36984</v>
          </cell>
        </row>
        <row r="4135">
          <cell r="D4135">
            <v>36984</v>
          </cell>
        </row>
        <row r="4136">
          <cell r="D4136">
            <v>36984</v>
          </cell>
        </row>
        <row r="4137">
          <cell r="D4137">
            <v>36984</v>
          </cell>
        </row>
        <row r="4138">
          <cell r="D4138">
            <v>36984</v>
          </cell>
        </row>
        <row r="4139">
          <cell r="D4139">
            <v>36984</v>
          </cell>
        </row>
        <row r="4140">
          <cell r="D4140">
            <v>36984</v>
          </cell>
        </row>
        <row r="4141">
          <cell r="D4141">
            <v>36984</v>
          </cell>
        </row>
        <row r="4142">
          <cell r="D4142">
            <v>36984</v>
          </cell>
        </row>
        <row r="4143">
          <cell r="D4143">
            <v>36984</v>
          </cell>
        </row>
        <row r="4144">
          <cell r="D4144">
            <v>36984</v>
          </cell>
        </row>
        <row r="4145">
          <cell r="D4145">
            <v>36984</v>
          </cell>
        </row>
        <row r="4146">
          <cell r="D4146">
            <v>36984</v>
          </cell>
        </row>
        <row r="4147">
          <cell r="D4147">
            <v>36984</v>
          </cell>
        </row>
        <row r="4148">
          <cell r="D4148">
            <v>36984</v>
          </cell>
        </row>
        <row r="4149">
          <cell r="D4149">
            <v>36984</v>
          </cell>
        </row>
        <row r="4150">
          <cell r="D4150">
            <v>36984</v>
          </cell>
        </row>
        <row r="4151">
          <cell r="D4151">
            <v>36984</v>
          </cell>
        </row>
        <row r="4152">
          <cell r="D4152">
            <v>36984</v>
          </cell>
        </row>
        <row r="4153">
          <cell r="D4153">
            <v>36984</v>
          </cell>
        </row>
        <row r="4154">
          <cell r="D4154">
            <v>36984</v>
          </cell>
        </row>
        <row r="4155">
          <cell r="D4155">
            <v>36984</v>
          </cell>
        </row>
        <row r="4156">
          <cell r="D4156">
            <v>36984</v>
          </cell>
        </row>
        <row r="4157">
          <cell r="D4157">
            <v>36984</v>
          </cell>
        </row>
        <row r="4158">
          <cell r="D4158">
            <v>36984</v>
          </cell>
        </row>
        <row r="4159">
          <cell r="D4159">
            <v>36984</v>
          </cell>
        </row>
        <row r="4160">
          <cell r="D4160">
            <v>36984</v>
          </cell>
        </row>
        <row r="4161">
          <cell r="D4161">
            <v>36984</v>
          </cell>
        </row>
        <row r="4162">
          <cell r="D4162">
            <v>36984</v>
          </cell>
        </row>
        <row r="4163">
          <cell r="D4163">
            <v>36984</v>
          </cell>
        </row>
        <row r="4164">
          <cell r="D4164">
            <v>36984</v>
          </cell>
        </row>
        <row r="4165">
          <cell r="D4165">
            <v>36984</v>
          </cell>
        </row>
        <row r="4166">
          <cell r="D4166">
            <v>36984</v>
          </cell>
        </row>
        <row r="4167">
          <cell r="D4167">
            <v>36984</v>
          </cell>
        </row>
        <row r="4168">
          <cell r="D4168">
            <v>36984</v>
          </cell>
        </row>
        <row r="4169">
          <cell r="D4169">
            <v>36984</v>
          </cell>
        </row>
        <row r="4170">
          <cell r="D4170">
            <v>36984</v>
          </cell>
        </row>
        <row r="4171">
          <cell r="D4171">
            <v>36984</v>
          </cell>
        </row>
        <row r="4172">
          <cell r="D4172">
            <v>36984</v>
          </cell>
        </row>
        <row r="4173">
          <cell r="D4173">
            <v>36984</v>
          </cell>
        </row>
        <row r="4174">
          <cell r="D4174">
            <v>36984</v>
          </cell>
        </row>
        <row r="4175">
          <cell r="D4175">
            <v>36984</v>
          </cell>
        </row>
        <row r="4176">
          <cell r="D4176">
            <v>36984</v>
          </cell>
        </row>
        <row r="4177">
          <cell r="D4177">
            <v>36984</v>
          </cell>
        </row>
        <row r="4178">
          <cell r="D4178">
            <v>36984</v>
          </cell>
        </row>
        <row r="4179">
          <cell r="D4179">
            <v>36984</v>
          </cell>
        </row>
        <row r="4180">
          <cell r="D4180">
            <v>36984</v>
          </cell>
        </row>
        <row r="4181">
          <cell r="D4181">
            <v>36984</v>
          </cell>
        </row>
        <row r="4182">
          <cell r="D4182">
            <v>36984</v>
          </cell>
        </row>
        <row r="4183">
          <cell r="D4183">
            <v>36984</v>
          </cell>
        </row>
        <row r="4184">
          <cell r="D4184">
            <v>36984</v>
          </cell>
        </row>
        <row r="4185">
          <cell r="D4185">
            <v>36984</v>
          </cell>
        </row>
        <row r="4186">
          <cell r="D4186">
            <v>36984</v>
          </cell>
        </row>
        <row r="4187">
          <cell r="D4187">
            <v>36984</v>
          </cell>
        </row>
        <row r="4188">
          <cell r="D4188">
            <v>36984</v>
          </cell>
        </row>
        <row r="4189">
          <cell r="D4189">
            <v>36984</v>
          </cell>
        </row>
        <row r="4190">
          <cell r="D4190">
            <v>36984</v>
          </cell>
        </row>
        <row r="4191">
          <cell r="D4191">
            <v>36984</v>
          </cell>
        </row>
        <row r="4192">
          <cell r="D4192">
            <v>36984</v>
          </cell>
        </row>
        <row r="4193">
          <cell r="D4193">
            <v>36984</v>
          </cell>
        </row>
        <row r="4194">
          <cell r="D4194">
            <v>36984</v>
          </cell>
        </row>
        <row r="4195">
          <cell r="D4195">
            <v>36984</v>
          </cell>
        </row>
        <row r="4196">
          <cell r="D4196">
            <v>36984</v>
          </cell>
        </row>
        <row r="4197">
          <cell r="D4197">
            <v>36984</v>
          </cell>
        </row>
        <row r="4198">
          <cell r="D4198">
            <v>36984</v>
          </cell>
        </row>
        <row r="4199">
          <cell r="D4199">
            <v>36984</v>
          </cell>
        </row>
        <row r="4200">
          <cell r="D4200">
            <v>36984</v>
          </cell>
        </row>
        <row r="4201">
          <cell r="D4201">
            <v>36984</v>
          </cell>
        </row>
        <row r="4202">
          <cell r="D4202">
            <v>36984</v>
          </cell>
        </row>
        <row r="4203">
          <cell r="D4203">
            <v>36984</v>
          </cell>
        </row>
        <row r="4204">
          <cell r="D4204">
            <v>36984</v>
          </cell>
        </row>
        <row r="4205">
          <cell r="D4205">
            <v>36984</v>
          </cell>
        </row>
        <row r="4206">
          <cell r="D4206">
            <v>36984</v>
          </cell>
        </row>
        <row r="4207">
          <cell r="D4207">
            <v>36984</v>
          </cell>
        </row>
        <row r="4208">
          <cell r="D4208">
            <v>36984</v>
          </cell>
        </row>
        <row r="4209">
          <cell r="D4209">
            <v>36984</v>
          </cell>
        </row>
        <row r="4210">
          <cell r="D4210">
            <v>36984</v>
          </cell>
        </row>
        <row r="4211">
          <cell r="D4211">
            <v>36984</v>
          </cell>
        </row>
        <row r="4212">
          <cell r="D4212">
            <v>36984</v>
          </cell>
        </row>
        <row r="4213">
          <cell r="D4213">
            <v>36984</v>
          </cell>
        </row>
        <row r="4214">
          <cell r="D4214">
            <v>36984</v>
          </cell>
        </row>
        <row r="4215">
          <cell r="D4215">
            <v>36984</v>
          </cell>
        </row>
        <row r="4216">
          <cell r="D4216">
            <v>36984</v>
          </cell>
        </row>
        <row r="4217">
          <cell r="D4217">
            <v>36984</v>
          </cell>
        </row>
        <row r="4218">
          <cell r="D4218">
            <v>36984</v>
          </cell>
        </row>
        <row r="4219">
          <cell r="D4219">
            <v>36984</v>
          </cell>
        </row>
        <row r="4220">
          <cell r="D4220">
            <v>36984</v>
          </cell>
        </row>
        <row r="4221">
          <cell r="D4221">
            <v>36984</v>
          </cell>
        </row>
        <row r="4222">
          <cell r="D4222">
            <v>36984</v>
          </cell>
        </row>
        <row r="4223">
          <cell r="D4223">
            <v>36984</v>
          </cell>
        </row>
        <row r="4224">
          <cell r="D4224">
            <v>36984</v>
          </cell>
        </row>
        <row r="4225">
          <cell r="D4225">
            <v>36984</v>
          </cell>
        </row>
        <row r="4226">
          <cell r="D4226">
            <v>36984</v>
          </cell>
        </row>
        <row r="4227">
          <cell r="D4227">
            <v>36984</v>
          </cell>
        </row>
        <row r="4228">
          <cell r="D4228">
            <v>36985</v>
          </cell>
        </row>
        <row r="4229">
          <cell r="D4229">
            <v>36985</v>
          </cell>
        </row>
        <row r="4230">
          <cell r="D4230">
            <v>36985</v>
          </cell>
        </row>
        <row r="4231">
          <cell r="D4231">
            <v>36985</v>
          </cell>
        </row>
        <row r="4232">
          <cell r="D4232">
            <v>36985</v>
          </cell>
        </row>
        <row r="4233">
          <cell r="D4233">
            <v>36985</v>
          </cell>
        </row>
        <row r="4234">
          <cell r="D4234">
            <v>36985</v>
          </cell>
        </row>
        <row r="4235">
          <cell r="D4235">
            <v>36985</v>
          </cell>
        </row>
        <row r="4236">
          <cell r="D4236">
            <v>36985</v>
          </cell>
        </row>
        <row r="4237">
          <cell r="D4237">
            <v>36985</v>
          </cell>
        </row>
        <row r="4238">
          <cell r="D4238">
            <v>36985</v>
          </cell>
        </row>
        <row r="4239">
          <cell r="D4239">
            <v>36985</v>
          </cell>
        </row>
        <row r="4240">
          <cell r="D4240">
            <v>36987</v>
          </cell>
        </row>
        <row r="4241">
          <cell r="D4241">
            <v>36987</v>
          </cell>
        </row>
        <row r="4242">
          <cell r="D4242">
            <v>36987</v>
          </cell>
        </row>
        <row r="4243">
          <cell r="D4243">
            <v>36987</v>
          </cell>
        </row>
        <row r="4244">
          <cell r="D4244">
            <v>36987</v>
          </cell>
        </row>
        <row r="4245">
          <cell r="D4245">
            <v>36987</v>
          </cell>
        </row>
        <row r="4246">
          <cell r="D4246">
            <v>36987</v>
          </cell>
        </row>
        <row r="4247">
          <cell r="D4247">
            <v>36987</v>
          </cell>
        </row>
        <row r="4248">
          <cell r="D4248">
            <v>36987</v>
          </cell>
        </row>
        <row r="4249">
          <cell r="D4249">
            <v>36987</v>
          </cell>
        </row>
        <row r="4250">
          <cell r="D4250">
            <v>36987</v>
          </cell>
        </row>
        <row r="4251">
          <cell r="D4251">
            <v>36990</v>
          </cell>
        </row>
        <row r="4252">
          <cell r="D4252">
            <v>36990</v>
          </cell>
        </row>
        <row r="4253">
          <cell r="D4253">
            <v>36990</v>
          </cell>
        </row>
        <row r="4254">
          <cell r="D4254">
            <v>36990</v>
          </cell>
        </row>
        <row r="4255">
          <cell r="D4255">
            <v>36990</v>
          </cell>
        </row>
        <row r="4256">
          <cell r="D4256">
            <v>36990</v>
          </cell>
        </row>
        <row r="4257">
          <cell r="D4257">
            <v>36990</v>
          </cell>
        </row>
        <row r="4258">
          <cell r="D4258">
            <v>36990</v>
          </cell>
        </row>
        <row r="4259">
          <cell r="D4259">
            <v>36990</v>
          </cell>
        </row>
        <row r="4260">
          <cell r="D4260">
            <v>36990</v>
          </cell>
        </row>
        <row r="4261">
          <cell r="D4261">
            <v>36991</v>
          </cell>
        </row>
        <row r="4262">
          <cell r="D4262">
            <v>36991</v>
          </cell>
        </row>
        <row r="4263">
          <cell r="D4263">
            <v>36991</v>
          </cell>
        </row>
        <row r="4264">
          <cell r="D4264">
            <v>36991</v>
          </cell>
        </row>
        <row r="4265">
          <cell r="D4265">
            <v>36991</v>
          </cell>
        </row>
        <row r="4266">
          <cell r="D4266">
            <v>36991</v>
          </cell>
        </row>
        <row r="4267">
          <cell r="D4267">
            <v>36991</v>
          </cell>
        </row>
        <row r="4268">
          <cell r="D4268">
            <v>36991</v>
          </cell>
        </row>
        <row r="4269">
          <cell r="D4269">
            <v>36991</v>
          </cell>
        </row>
        <row r="4270">
          <cell r="D4270">
            <v>36991</v>
          </cell>
        </row>
        <row r="4271">
          <cell r="D4271">
            <v>36991</v>
          </cell>
        </row>
        <row r="4272">
          <cell r="D4272">
            <v>36991</v>
          </cell>
        </row>
        <row r="4273">
          <cell r="D4273">
            <v>36991</v>
          </cell>
        </row>
        <row r="4274">
          <cell r="D4274">
            <v>36991</v>
          </cell>
        </row>
        <row r="4275">
          <cell r="D4275">
            <v>36991</v>
          </cell>
        </row>
        <row r="4276">
          <cell r="D4276">
            <v>36991</v>
          </cell>
        </row>
        <row r="4277">
          <cell r="D4277">
            <v>36992</v>
          </cell>
        </row>
        <row r="4278">
          <cell r="D4278">
            <v>36992</v>
          </cell>
        </row>
        <row r="4279">
          <cell r="D4279">
            <v>36992</v>
          </cell>
        </row>
        <row r="4280">
          <cell r="D4280">
            <v>36992</v>
          </cell>
        </row>
        <row r="4281">
          <cell r="D4281">
            <v>36992</v>
          </cell>
        </row>
        <row r="4282">
          <cell r="D4282">
            <v>36992</v>
          </cell>
        </row>
        <row r="4283">
          <cell r="D4283">
            <v>36992</v>
          </cell>
        </row>
        <row r="4284">
          <cell r="D4284">
            <v>36992</v>
          </cell>
        </row>
        <row r="4285">
          <cell r="D4285">
            <v>36992</v>
          </cell>
        </row>
        <row r="4286">
          <cell r="D4286">
            <v>36998</v>
          </cell>
        </row>
        <row r="4287">
          <cell r="D4287">
            <v>36998</v>
          </cell>
        </row>
        <row r="4288">
          <cell r="D4288">
            <v>36998</v>
          </cell>
        </row>
        <row r="4289">
          <cell r="D4289">
            <v>36998</v>
          </cell>
        </row>
        <row r="4290">
          <cell r="D4290">
            <v>36998</v>
          </cell>
        </row>
        <row r="4291">
          <cell r="D4291">
            <v>36998</v>
          </cell>
        </row>
        <row r="4292">
          <cell r="D4292">
            <v>36998</v>
          </cell>
        </row>
        <row r="4293">
          <cell r="D4293">
            <v>36998</v>
          </cell>
        </row>
        <row r="4294">
          <cell r="D4294">
            <v>36998</v>
          </cell>
        </row>
        <row r="4295">
          <cell r="D4295">
            <v>36998</v>
          </cell>
        </row>
        <row r="4296">
          <cell r="D4296">
            <v>36998</v>
          </cell>
        </row>
        <row r="4297">
          <cell r="D4297">
            <v>36998</v>
          </cell>
        </row>
        <row r="4298">
          <cell r="D4298">
            <v>36998</v>
          </cell>
        </row>
        <row r="4299">
          <cell r="D4299">
            <v>36998</v>
          </cell>
        </row>
        <row r="4300">
          <cell r="D4300">
            <v>36998</v>
          </cell>
        </row>
        <row r="4301">
          <cell r="D4301">
            <v>36998</v>
          </cell>
        </row>
        <row r="4302">
          <cell r="D4302">
            <v>36998</v>
          </cell>
        </row>
        <row r="4303">
          <cell r="D4303">
            <v>36998</v>
          </cell>
        </row>
        <row r="4304">
          <cell r="D4304">
            <v>36999</v>
          </cell>
        </row>
        <row r="4305">
          <cell r="D4305">
            <v>36999</v>
          </cell>
        </row>
        <row r="4306">
          <cell r="D4306">
            <v>36999</v>
          </cell>
        </row>
        <row r="4307">
          <cell r="D4307">
            <v>36999</v>
          </cell>
        </row>
        <row r="4308">
          <cell r="D4308">
            <v>36999</v>
          </cell>
        </row>
        <row r="4309">
          <cell r="D4309">
            <v>36999</v>
          </cell>
        </row>
        <row r="4310">
          <cell r="D4310">
            <v>36999</v>
          </cell>
        </row>
        <row r="4311">
          <cell r="D4311">
            <v>36999</v>
          </cell>
        </row>
        <row r="4312">
          <cell r="D4312">
            <v>36999</v>
          </cell>
        </row>
        <row r="4313">
          <cell r="D4313">
            <v>36999</v>
          </cell>
        </row>
        <row r="4314">
          <cell r="D4314">
            <v>36999</v>
          </cell>
        </row>
        <row r="4315">
          <cell r="D4315">
            <v>36999</v>
          </cell>
        </row>
        <row r="4316">
          <cell r="D4316">
            <v>36999</v>
          </cell>
        </row>
        <row r="4317">
          <cell r="D4317">
            <v>36999</v>
          </cell>
        </row>
        <row r="4318">
          <cell r="D4318">
            <v>36999</v>
          </cell>
        </row>
        <row r="4319">
          <cell r="D4319">
            <v>36999</v>
          </cell>
        </row>
        <row r="4320">
          <cell r="D4320">
            <v>36999</v>
          </cell>
        </row>
        <row r="4321">
          <cell r="D4321">
            <v>36999</v>
          </cell>
        </row>
        <row r="4322">
          <cell r="D4322">
            <v>36999</v>
          </cell>
        </row>
        <row r="4323">
          <cell r="D4323">
            <v>36999</v>
          </cell>
        </row>
        <row r="4324">
          <cell r="D4324">
            <v>36999</v>
          </cell>
        </row>
        <row r="4325">
          <cell r="D4325">
            <v>36999</v>
          </cell>
        </row>
        <row r="4326">
          <cell r="D4326">
            <v>36999</v>
          </cell>
        </row>
        <row r="4327">
          <cell r="D4327">
            <v>36999</v>
          </cell>
        </row>
        <row r="4328">
          <cell r="D4328">
            <v>36999</v>
          </cell>
        </row>
        <row r="4329">
          <cell r="D4329">
            <v>36999</v>
          </cell>
        </row>
        <row r="4330">
          <cell r="D4330">
            <v>36999</v>
          </cell>
        </row>
        <row r="4331">
          <cell r="D4331">
            <v>36999</v>
          </cell>
        </row>
        <row r="4332">
          <cell r="D4332">
            <v>36999</v>
          </cell>
        </row>
        <row r="4333">
          <cell r="D4333">
            <v>36999</v>
          </cell>
        </row>
        <row r="4334">
          <cell r="D4334">
            <v>36999</v>
          </cell>
        </row>
        <row r="4335">
          <cell r="D4335">
            <v>36999</v>
          </cell>
        </row>
        <row r="4336">
          <cell r="D4336">
            <v>36999</v>
          </cell>
        </row>
        <row r="4337">
          <cell r="D4337">
            <v>36999</v>
          </cell>
        </row>
        <row r="4338">
          <cell r="D4338">
            <v>36999</v>
          </cell>
        </row>
        <row r="4339">
          <cell r="D4339">
            <v>36999</v>
          </cell>
        </row>
        <row r="4340">
          <cell r="D4340">
            <v>36999</v>
          </cell>
        </row>
        <row r="4341">
          <cell r="D4341">
            <v>36999</v>
          </cell>
        </row>
        <row r="4342">
          <cell r="D4342">
            <v>36999</v>
          </cell>
        </row>
        <row r="4343">
          <cell r="D4343">
            <v>36999</v>
          </cell>
        </row>
        <row r="4344">
          <cell r="D4344">
            <v>36999</v>
          </cell>
        </row>
        <row r="4345">
          <cell r="D4345">
            <v>36999</v>
          </cell>
        </row>
        <row r="4346">
          <cell r="D4346">
            <v>36999</v>
          </cell>
        </row>
        <row r="4347">
          <cell r="D4347">
            <v>36999</v>
          </cell>
        </row>
        <row r="4348">
          <cell r="D4348">
            <v>36999</v>
          </cell>
        </row>
        <row r="4349">
          <cell r="D4349">
            <v>36999</v>
          </cell>
        </row>
        <row r="4350">
          <cell r="D4350">
            <v>36999</v>
          </cell>
        </row>
        <row r="4351">
          <cell r="D4351">
            <v>36999</v>
          </cell>
        </row>
        <row r="4352">
          <cell r="D4352">
            <v>36999</v>
          </cell>
        </row>
        <row r="4353">
          <cell r="D4353">
            <v>36999</v>
          </cell>
        </row>
        <row r="4354">
          <cell r="D4354">
            <v>36999</v>
          </cell>
        </row>
        <row r="4355">
          <cell r="D4355">
            <v>36999</v>
          </cell>
        </row>
        <row r="4356">
          <cell r="D4356">
            <v>36999</v>
          </cell>
        </row>
        <row r="4357">
          <cell r="D4357">
            <v>36999</v>
          </cell>
        </row>
        <row r="4358">
          <cell r="D4358">
            <v>36999</v>
          </cell>
        </row>
        <row r="4359">
          <cell r="D4359">
            <v>36999</v>
          </cell>
        </row>
        <row r="4360">
          <cell r="D4360">
            <v>36999</v>
          </cell>
        </row>
        <row r="4361">
          <cell r="D4361">
            <v>36999</v>
          </cell>
        </row>
        <row r="4362">
          <cell r="D4362">
            <v>36999</v>
          </cell>
        </row>
        <row r="4363">
          <cell r="D4363">
            <v>36999</v>
          </cell>
        </row>
        <row r="4364">
          <cell r="D4364">
            <v>36999</v>
          </cell>
        </row>
        <row r="4365">
          <cell r="D4365">
            <v>36999</v>
          </cell>
        </row>
        <row r="4366">
          <cell r="D4366">
            <v>36999</v>
          </cell>
        </row>
        <row r="4367">
          <cell r="D4367">
            <v>36999</v>
          </cell>
        </row>
        <row r="4368">
          <cell r="D4368">
            <v>36999</v>
          </cell>
        </row>
        <row r="4369">
          <cell r="D4369">
            <v>36999</v>
          </cell>
        </row>
        <row r="4370">
          <cell r="D4370">
            <v>36999</v>
          </cell>
        </row>
        <row r="4371">
          <cell r="D4371">
            <v>36999</v>
          </cell>
        </row>
        <row r="4372">
          <cell r="D4372">
            <v>36999</v>
          </cell>
        </row>
        <row r="4373">
          <cell r="D4373">
            <v>36999</v>
          </cell>
        </row>
        <row r="4374">
          <cell r="D4374">
            <v>36999</v>
          </cell>
        </row>
        <row r="4375">
          <cell r="D4375">
            <v>36999</v>
          </cell>
        </row>
        <row r="4376">
          <cell r="D4376">
            <v>36999</v>
          </cell>
        </row>
        <row r="4377">
          <cell r="D4377">
            <v>36999</v>
          </cell>
        </row>
        <row r="4378">
          <cell r="D4378">
            <v>36999</v>
          </cell>
        </row>
        <row r="4379">
          <cell r="D4379">
            <v>36999</v>
          </cell>
        </row>
        <row r="4380">
          <cell r="D4380">
            <v>36999</v>
          </cell>
        </row>
        <row r="4381">
          <cell r="D4381">
            <v>36999</v>
          </cell>
        </row>
        <row r="4382">
          <cell r="D4382">
            <v>36999</v>
          </cell>
        </row>
        <row r="4383">
          <cell r="D4383">
            <v>36999</v>
          </cell>
        </row>
        <row r="4384">
          <cell r="D4384">
            <v>36999</v>
          </cell>
        </row>
        <row r="4385">
          <cell r="D4385">
            <v>36999</v>
          </cell>
        </row>
        <row r="4386">
          <cell r="D4386">
            <v>36999</v>
          </cell>
        </row>
        <row r="4387">
          <cell r="D4387">
            <v>36999</v>
          </cell>
        </row>
        <row r="4388">
          <cell r="D4388">
            <v>36999</v>
          </cell>
        </row>
        <row r="4389">
          <cell r="D4389">
            <v>36999</v>
          </cell>
        </row>
        <row r="4390">
          <cell r="D4390">
            <v>36999</v>
          </cell>
        </row>
        <row r="4391">
          <cell r="D4391">
            <v>36999</v>
          </cell>
        </row>
        <row r="4392">
          <cell r="D4392">
            <v>36999</v>
          </cell>
        </row>
        <row r="4393">
          <cell r="D4393">
            <v>36999</v>
          </cell>
        </row>
        <row r="4394">
          <cell r="D4394">
            <v>36999</v>
          </cell>
        </row>
        <row r="4395">
          <cell r="D4395">
            <v>36999</v>
          </cell>
        </row>
        <row r="4396">
          <cell r="D4396">
            <v>36999</v>
          </cell>
        </row>
        <row r="4397">
          <cell r="D4397">
            <v>36999</v>
          </cell>
        </row>
        <row r="4398">
          <cell r="D4398">
            <v>36999</v>
          </cell>
        </row>
        <row r="4399">
          <cell r="D4399">
            <v>36999</v>
          </cell>
        </row>
        <row r="4400">
          <cell r="D4400">
            <v>36999</v>
          </cell>
        </row>
        <row r="4401">
          <cell r="D4401">
            <v>36999</v>
          </cell>
        </row>
        <row r="4402">
          <cell r="D4402">
            <v>36999</v>
          </cell>
        </row>
        <row r="4403">
          <cell r="D4403">
            <v>36999</v>
          </cell>
        </row>
        <row r="4404">
          <cell r="D4404">
            <v>36999</v>
          </cell>
        </row>
        <row r="4405">
          <cell r="D4405">
            <v>36999</v>
          </cell>
        </row>
        <row r="4406">
          <cell r="D4406">
            <v>36999</v>
          </cell>
        </row>
        <row r="4407">
          <cell r="D4407">
            <v>36999</v>
          </cell>
        </row>
        <row r="4408">
          <cell r="D4408">
            <v>36999</v>
          </cell>
        </row>
        <row r="4409">
          <cell r="D4409">
            <v>36999</v>
          </cell>
        </row>
        <row r="4410">
          <cell r="D4410">
            <v>36999</v>
          </cell>
        </row>
        <row r="4411">
          <cell r="D4411">
            <v>36999</v>
          </cell>
        </row>
        <row r="4412">
          <cell r="D4412">
            <v>36999</v>
          </cell>
        </row>
        <row r="4413">
          <cell r="D4413">
            <v>36999</v>
          </cell>
        </row>
        <row r="4414">
          <cell r="D4414">
            <v>36999</v>
          </cell>
        </row>
        <row r="4415">
          <cell r="D4415">
            <v>36999</v>
          </cell>
        </row>
        <row r="4416">
          <cell r="D4416">
            <v>36999</v>
          </cell>
        </row>
        <row r="4417">
          <cell r="D4417">
            <v>36999</v>
          </cell>
        </row>
        <row r="4418">
          <cell r="D4418">
            <v>36999</v>
          </cell>
        </row>
        <row r="4419">
          <cell r="D4419">
            <v>36999</v>
          </cell>
        </row>
        <row r="4420">
          <cell r="D4420">
            <v>36999</v>
          </cell>
        </row>
        <row r="4421">
          <cell r="D4421">
            <v>36999</v>
          </cell>
        </row>
        <row r="4422">
          <cell r="D4422">
            <v>36999</v>
          </cell>
        </row>
        <row r="4423">
          <cell r="D4423">
            <v>36999</v>
          </cell>
        </row>
        <row r="4424">
          <cell r="D4424">
            <v>36999</v>
          </cell>
        </row>
        <row r="4425">
          <cell r="D4425">
            <v>36999</v>
          </cell>
        </row>
        <row r="4426">
          <cell r="D4426">
            <v>36999</v>
          </cell>
        </row>
        <row r="4427">
          <cell r="D4427">
            <v>36999</v>
          </cell>
        </row>
        <row r="4428">
          <cell r="D4428">
            <v>36999</v>
          </cell>
        </row>
        <row r="4429">
          <cell r="D4429">
            <v>36999</v>
          </cell>
        </row>
        <row r="4430">
          <cell r="D4430">
            <v>36999</v>
          </cell>
        </row>
        <row r="4431">
          <cell r="D4431">
            <v>36999</v>
          </cell>
        </row>
        <row r="4432">
          <cell r="D4432">
            <v>36999</v>
          </cell>
        </row>
        <row r="4433">
          <cell r="D4433">
            <v>36999</v>
          </cell>
        </row>
        <row r="4434">
          <cell r="D4434">
            <v>36999</v>
          </cell>
        </row>
        <row r="4435">
          <cell r="D4435">
            <v>36999</v>
          </cell>
        </row>
        <row r="4436">
          <cell r="D4436">
            <v>36999</v>
          </cell>
        </row>
        <row r="4437">
          <cell r="D4437">
            <v>36999</v>
          </cell>
        </row>
        <row r="4438">
          <cell r="D4438">
            <v>36999</v>
          </cell>
        </row>
        <row r="4439">
          <cell r="D4439">
            <v>36999</v>
          </cell>
        </row>
        <row r="4440">
          <cell r="D4440">
            <v>36999</v>
          </cell>
        </row>
        <row r="4441">
          <cell r="D4441">
            <v>36999</v>
          </cell>
        </row>
        <row r="4442">
          <cell r="D4442">
            <v>36999</v>
          </cell>
        </row>
        <row r="4443">
          <cell r="D4443">
            <v>36999</v>
          </cell>
        </row>
        <row r="4444">
          <cell r="D4444">
            <v>36999</v>
          </cell>
        </row>
        <row r="4445">
          <cell r="D4445">
            <v>36999</v>
          </cell>
        </row>
        <row r="4446">
          <cell r="D4446">
            <v>36999</v>
          </cell>
        </row>
        <row r="4447">
          <cell r="D4447">
            <v>36999</v>
          </cell>
        </row>
        <row r="4448">
          <cell r="D4448">
            <v>36999</v>
          </cell>
        </row>
        <row r="4449">
          <cell r="D4449">
            <v>36999</v>
          </cell>
        </row>
        <row r="4450">
          <cell r="D4450">
            <v>36999</v>
          </cell>
        </row>
        <row r="4451">
          <cell r="D4451">
            <v>36999</v>
          </cell>
        </row>
        <row r="4452">
          <cell r="D4452">
            <v>36999</v>
          </cell>
        </row>
        <row r="4453">
          <cell r="D4453">
            <v>36999</v>
          </cell>
        </row>
        <row r="4454">
          <cell r="D4454">
            <v>36999</v>
          </cell>
        </row>
        <row r="4455">
          <cell r="D4455">
            <v>36999</v>
          </cell>
        </row>
        <row r="4456">
          <cell r="D4456">
            <v>36999</v>
          </cell>
        </row>
        <row r="4457">
          <cell r="D4457">
            <v>36999</v>
          </cell>
        </row>
        <row r="4458">
          <cell r="D4458">
            <v>36999</v>
          </cell>
        </row>
        <row r="4459">
          <cell r="D4459">
            <v>36999</v>
          </cell>
        </row>
        <row r="4460">
          <cell r="D4460">
            <v>36999</v>
          </cell>
        </row>
        <row r="4461">
          <cell r="D4461">
            <v>36999</v>
          </cell>
        </row>
        <row r="4462">
          <cell r="D4462">
            <v>36999</v>
          </cell>
        </row>
        <row r="4463">
          <cell r="D4463">
            <v>36999</v>
          </cell>
        </row>
        <row r="4464">
          <cell r="D4464">
            <v>36999</v>
          </cell>
        </row>
        <row r="4465">
          <cell r="D4465">
            <v>36999</v>
          </cell>
        </row>
        <row r="4466">
          <cell r="D4466">
            <v>36999</v>
          </cell>
        </row>
        <row r="4467">
          <cell r="D4467">
            <v>36999</v>
          </cell>
        </row>
        <row r="4468">
          <cell r="D4468">
            <v>36999</v>
          </cell>
        </row>
        <row r="4469">
          <cell r="D4469">
            <v>36999</v>
          </cell>
        </row>
        <row r="4470">
          <cell r="D4470">
            <v>36999</v>
          </cell>
        </row>
        <row r="4471">
          <cell r="D4471">
            <v>36999</v>
          </cell>
        </row>
        <row r="4472">
          <cell r="D4472">
            <v>36999</v>
          </cell>
        </row>
        <row r="4473">
          <cell r="D4473">
            <v>36999</v>
          </cell>
        </row>
        <row r="4474">
          <cell r="D4474">
            <v>36999</v>
          </cell>
        </row>
        <row r="4475">
          <cell r="D4475">
            <v>36999</v>
          </cell>
        </row>
        <row r="4476">
          <cell r="D4476">
            <v>36999</v>
          </cell>
        </row>
        <row r="4477">
          <cell r="D4477">
            <v>36999</v>
          </cell>
        </row>
        <row r="4478">
          <cell r="D4478">
            <v>36999</v>
          </cell>
        </row>
        <row r="4479">
          <cell r="D4479">
            <v>37000</v>
          </cell>
        </row>
        <row r="4480">
          <cell r="D4480">
            <v>37000</v>
          </cell>
        </row>
        <row r="4481">
          <cell r="D4481">
            <v>37000</v>
          </cell>
        </row>
        <row r="4482">
          <cell r="D4482">
            <v>37000</v>
          </cell>
        </row>
        <row r="4483">
          <cell r="D4483">
            <v>37000</v>
          </cell>
        </row>
        <row r="4484">
          <cell r="D4484">
            <v>37000</v>
          </cell>
        </row>
        <row r="4485">
          <cell r="D4485">
            <v>37000</v>
          </cell>
        </row>
        <row r="4486">
          <cell r="D4486">
            <v>37000</v>
          </cell>
        </row>
        <row r="4487">
          <cell r="D4487">
            <v>37000</v>
          </cell>
        </row>
        <row r="4488">
          <cell r="D4488">
            <v>37001</v>
          </cell>
        </row>
        <row r="4489">
          <cell r="D4489">
            <v>37001</v>
          </cell>
        </row>
        <row r="4490">
          <cell r="D4490">
            <v>37001</v>
          </cell>
        </row>
        <row r="4491">
          <cell r="D4491">
            <v>37001</v>
          </cell>
        </row>
        <row r="4492">
          <cell r="D4492">
            <v>37001</v>
          </cell>
        </row>
        <row r="4493">
          <cell r="D4493">
            <v>37001</v>
          </cell>
        </row>
        <row r="4494">
          <cell r="D4494">
            <v>37001</v>
          </cell>
        </row>
        <row r="4495">
          <cell r="D4495">
            <v>37001</v>
          </cell>
        </row>
        <row r="4496">
          <cell r="D4496">
            <v>37001</v>
          </cell>
        </row>
        <row r="4497">
          <cell r="D4497">
            <v>37001</v>
          </cell>
        </row>
        <row r="4498">
          <cell r="D4498">
            <v>37001</v>
          </cell>
        </row>
        <row r="4499">
          <cell r="D4499">
            <v>37001</v>
          </cell>
        </row>
        <row r="4500">
          <cell r="D4500">
            <v>37001</v>
          </cell>
        </row>
        <row r="4501">
          <cell r="D4501">
            <v>37001</v>
          </cell>
        </row>
        <row r="4502">
          <cell r="D4502">
            <v>37001</v>
          </cell>
        </row>
        <row r="4503">
          <cell r="D4503">
            <v>37001</v>
          </cell>
        </row>
        <row r="4504">
          <cell r="D4504">
            <v>37001</v>
          </cell>
        </row>
        <row r="4505">
          <cell r="D4505">
            <v>37001</v>
          </cell>
        </row>
        <row r="4506">
          <cell r="D4506">
            <v>37005</v>
          </cell>
        </row>
        <row r="4507">
          <cell r="D4507">
            <v>37005</v>
          </cell>
        </row>
        <row r="4508">
          <cell r="D4508">
            <v>37005</v>
          </cell>
        </row>
        <row r="4509">
          <cell r="D4509">
            <v>37005</v>
          </cell>
        </row>
        <row r="4510">
          <cell r="D4510">
            <v>37005</v>
          </cell>
        </row>
        <row r="4511">
          <cell r="D4511">
            <v>37005</v>
          </cell>
        </row>
        <row r="4512">
          <cell r="D4512">
            <v>37007</v>
          </cell>
        </row>
        <row r="4513">
          <cell r="D4513">
            <v>37011</v>
          </cell>
        </row>
        <row r="4514">
          <cell r="D4514">
            <v>37011</v>
          </cell>
        </row>
        <row r="4515">
          <cell r="D4515">
            <v>37011</v>
          </cell>
        </row>
        <row r="4516">
          <cell r="D4516">
            <v>37011</v>
          </cell>
        </row>
        <row r="4517">
          <cell r="D4517">
            <v>37013</v>
          </cell>
        </row>
        <row r="4518">
          <cell r="D4518">
            <v>37013</v>
          </cell>
        </row>
        <row r="4519">
          <cell r="D4519">
            <v>37013</v>
          </cell>
        </row>
        <row r="4520">
          <cell r="D4520">
            <v>37013</v>
          </cell>
        </row>
        <row r="4521">
          <cell r="D4521">
            <v>37013</v>
          </cell>
        </row>
        <row r="4522">
          <cell r="D4522">
            <v>37013</v>
          </cell>
        </row>
        <row r="4523">
          <cell r="D4523">
            <v>37013</v>
          </cell>
        </row>
        <row r="4524">
          <cell r="D4524">
            <v>37013</v>
          </cell>
        </row>
        <row r="4525">
          <cell r="D4525">
            <v>37013</v>
          </cell>
        </row>
        <row r="4526">
          <cell r="D4526">
            <v>37013</v>
          </cell>
        </row>
        <row r="4527">
          <cell r="D4527">
            <v>37013</v>
          </cell>
        </row>
        <row r="4528">
          <cell r="D4528">
            <v>37013</v>
          </cell>
        </row>
        <row r="4529">
          <cell r="D4529">
            <v>37013</v>
          </cell>
        </row>
        <row r="4530">
          <cell r="D4530">
            <v>37013</v>
          </cell>
        </row>
        <row r="4531">
          <cell r="D4531">
            <v>37013</v>
          </cell>
        </row>
        <row r="4532">
          <cell r="D4532">
            <v>37013</v>
          </cell>
        </row>
        <row r="4533">
          <cell r="D4533">
            <v>37013</v>
          </cell>
        </row>
        <row r="4534">
          <cell r="D4534">
            <v>37013</v>
          </cell>
        </row>
        <row r="4535">
          <cell r="D4535">
            <v>37013</v>
          </cell>
        </row>
        <row r="4536">
          <cell r="D4536">
            <v>37013</v>
          </cell>
        </row>
        <row r="4537">
          <cell r="D4537">
            <v>37013</v>
          </cell>
        </row>
        <row r="4538">
          <cell r="D4538">
            <v>37013</v>
          </cell>
        </row>
        <row r="4539">
          <cell r="D4539">
            <v>37013</v>
          </cell>
        </row>
        <row r="4540">
          <cell r="D4540">
            <v>37013</v>
          </cell>
        </row>
        <row r="4541">
          <cell r="D4541">
            <v>37013</v>
          </cell>
        </row>
        <row r="4542">
          <cell r="D4542">
            <v>37013</v>
          </cell>
        </row>
        <row r="4543">
          <cell r="D4543">
            <v>37013</v>
          </cell>
        </row>
        <row r="4544">
          <cell r="D4544">
            <v>37013</v>
          </cell>
        </row>
        <row r="4545">
          <cell r="D4545">
            <v>37013</v>
          </cell>
        </row>
        <row r="4546">
          <cell r="D4546">
            <v>37013</v>
          </cell>
        </row>
        <row r="4547">
          <cell r="D4547">
            <v>37013</v>
          </cell>
        </row>
        <row r="4548">
          <cell r="D4548">
            <v>37013</v>
          </cell>
        </row>
        <row r="4549">
          <cell r="D4549">
            <v>37013</v>
          </cell>
        </row>
        <row r="4550">
          <cell r="D4550">
            <v>37013</v>
          </cell>
        </row>
        <row r="4551">
          <cell r="D4551">
            <v>37013</v>
          </cell>
        </row>
        <row r="4552">
          <cell r="D4552">
            <v>37013</v>
          </cell>
        </row>
        <row r="4553">
          <cell r="D4553">
            <v>37013</v>
          </cell>
        </row>
        <row r="4554">
          <cell r="D4554">
            <v>37013</v>
          </cell>
        </row>
        <row r="4555">
          <cell r="D4555">
            <v>37013</v>
          </cell>
        </row>
        <row r="4556">
          <cell r="D4556">
            <v>37013</v>
          </cell>
        </row>
        <row r="4557">
          <cell r="D4557">
            <v>37013</v>
          </cell>
        </row>
        <row r="4558">
          <cell r="D4558">
            <v>37013</v>
          </cell>
        </row>
        <row r="4559">
          <cell r="D4559">
            <v>37013</v>
          </cell>
        </row>
        <row r="4560">
          <cell r="D4560">
            <v>37013</v>
          </cell>
        </row>
        <row r="4561">
          <cell r="D4561">
            <v>37013</v>
          </cell>
        </row>
        <row r="4562">
          <cell r="D4562">
            <v>37013</v>
          </cell>
        </row>
        <row r="4563">
          <cell r="D4563">
            <v>37013</v>
          </cell>
        </row>
        <row r="4564">
          <cell r="D4564">
            <v>37013</v>
          </cell>
        </row>
        <row r="4565">
          <cell r="D4565">
            <v>37013</v>
          </cell>
        </row>
        <row r="4566">
          <cell r="D4566">
            <v>37013</v>
          </cell>
        </row>
        <row r="4567">
          <cell r="D4567">
            <v>37013</v>
          </cell>
        </row>
        <row r="4568">
          <cell r="D4568">
            <v>37013</v>
          </cell>
        </row>
        <row r="4569">
          <cell r="D4569">
            <v>37013</v>
          </cell>
        </row>
        <row r="4570">
          <cell r="D4570">
            <v>37013</v>
          </cell>
        </row>
        <row r="4571">
          <cell r="D4571">
            <v>37013</v>
          </cell>
        </row>
        <row r="4572">
          <cell r="D4572">
            <v>37013</v>
          </cell>
        </row>
        <row r="4573">
          <cell r="D4573">
            <v>37013</v>
          </cell>
        </row>
        <row r="4574">
          <cell r="D4574">
            <v>37013</v>
          </cell>
        </row>
        <row r="4575">
          <cell r="D4575">
            <v>37013</v>
          </cell>
        </row>
        <row r="4576">
          <cell r="D4576">
            <v>37013</v>
          </cell>
        </row>
        <row r="4577">
          <cell r="D4577">
            <v>37013</v>
          </cell>
        </row>
        <row r="4578">
          <cell r="D4578">
            <v>37013</v>
          </cell>
        </row>
        <row r="4579">
          <cell r="D4579">
            <v>37013</v>
          </cell>
        </row>
        <row r="4580">
          <cell r="D4580">
            <v>37013</v>
          </cell>
        </row>
        <row r="4581">
          <cell r="D4581">
            <v>37013</v>
          </cell>
        </row>
        <row r="4582">
          <cell r="D4582">
            <v>37013</v>
          </cell>
        </row>
        <row r="4583">
          <cell r="D4583">
            <v>37013</v>
          </cell>
        </row>
        <row r="4584">
          <cell r="D4584">
            <v>37013</v>
          </cell>
        </row>
        <row r="4585">
          <cell r="D4585">
            <v>37013</v>
          </cell>
        </row>
        <row r="4586">
          <cell r="D4586">
            <v>37013</v>
          </cell>
        </row>
        <row r="4587">
          <cell r="D4587">
            <v>37013</v>
          </cell>
        </row>
        <row r="4588">
          <cell r="D4588">
            <v>37013</v>
          </cell>
        </row>
        <row r="4589">
          <cell r="D4589">
            <v>37013</v>
          </cell>
        </row>
        <row r="4590">
          <cell r="D4590">
            <v>37013</v>
          </cell>
        </row>
        <row r="4591">
          <cell r="D4591">
            <v>37013</v>
          </cell>
        </row>
        <row r="4592">
          <cell r="D4592">
            <v>37013</v>
          </cell>
        </row>
        <row r="4593">
          <cell r="D4593">
            <v>37013</v>
          </cell>
        </row>
        <row r="4594">
          <cell r="D4594">
            <v>37013</v>
          </cell>
        </row>
        <row r="4595">
          <cell r="D4595">
            <v>37013</v>
          </cell>
        </row>
        <row r="4596">
          <cell r="D4596">
            <v>37013</v>
          </cell>
        </row>
        <row r="4597">
          <cell r="D4597">
            <v>37013</v>
          </cell>
        </row>
        <row r="4598">
          <cell r="D4598">
            <v>37013</v>
          </cell>
        </row>
        <row r="4599">
          <cell r="D4599">
            <v>37013</v>
          </cell>
        </row>
        <row r="4600">
          <cell r="D4600">
            <v>37013</v>
          </cell>
        </row>
        <row r="4601">
          <cell r="D4601">
            <v>37013</v>
          </cell>
        </row>
        <row r="4602">
          <cell r="D4602">
            <v>37013</v>
          </cell>
        </row>
        <row r="4603">
          <cell r="D4603">
            <v>37014</v>
          </cell>
        </row>
        <row r="4604">
          <cell r="D4604">
            <v>37014</v>
          </cell>
        </row>
        <row r="4605">
          <cell r="D4605">
            <v>37014</v>
          </cell>
        </row>
        <row r="4606">
          <cell r="D4606">
            <v>37014</v>
          </cell>
        </row>
        <row r="4607">
          <cell r="D4607">
            <v>37014</v>
          </cell>
        </row>
        <row r="4608">
          <cell r="D4608">
            <v>37014</v>
          </cell>
        </row>
        <row r="4609">
          <cell r="D4609">
            <v>37014</v>
          </cell>
        </row>
        <row r="4610">
          <cell r="D4610">
            <v>37014</v>
          </cell>
        </row>
        <row r="4611">
          <cell r="D4611">
            <v>37014</v>
          </cell>
        </row>
        <row r="4612">
          <cell r="D4612">
            <v>37014</v>
          </cell>
        </row>
        <row r="4613">
          <cell r="D4613">
            <v>37014</v>
          </cell>
        </row>
        <row r="4614">
          <cell r="D4614">
            <v>37014</v>
          </cell>
        </row>
        <row r="4615">
          <cell r="D4615">
            <v>37014</v>
          </cell>
        </row>
        <row r="4616">
          <cell r="D4616">
            <v>37014</v>
          </cell>
        </row>
        <row r="4617">
          <cell r="D4617">
            <v>37014</v>
          </cell>
        </row>
        <row r="4618">
          <cell r="D4618">
            <v>37018</v>
          </cell>
        </row>
        <row r="4619">
          <cell r="D4619">
            <v>37018</v>
          </cell>
        </row>
        <row r="4620">
          <cell r="D4620">
            <v>37018</v>
          </cell>
        </row>
        <row r="4621">
          <cell r="D4621">
            <v>37018</v>
          </cell>
        </row>
        <row r="4622">
          <cell r="D4622">
            <v>37018</v>
          </cell>
        </row>
        <row r="4623">
          <cell r="D4623">
            <v>37018</v>
          </cell>
        </row>
        <row r="4624">
          <cell r="D4624">
            <v>37018</v>
          </cell>
        </row>
        <row r="4625">
          <cell r="D4625">
            <v>37018</v>
          </cell>
        </row>
        <row r="4626">
          <cell r="D4626">
            <v>37018</v>
          </cell>
        </row>
        <row r="4627">
          <cell r="D4627">
            <v>37018</v>
          </cell>
        </row>
        <row r="4628">
          <cell r="D4628">
            <v>37018</v>
          </cell>
        </row>
        <row r="4629">
          <cell r="D4629">
            <v>37018</v>
          </cell>
        </row>
        <row r="4630">
          <cell r="D4630">
            <v>37018</v>
          </cell>
        </row>
        <row r="4631">
          <cell r="D4631">
            <v>37020</v>
          </cell>
        </row>
        <row r="4632">
          <cell r="D4632">
            <v>37020</v>
          </cell>
        </row>
        <row r="4633">
          <cell r="D4633">
            <v>37021</v>
          </cell>
        </row>
        <row r="4634">
          <cell r="D4634">
            <v>37021</v>
          </cell>
        </row>
        <row r="4635">
          <cell r="D4635">
            <v>37021</v>
          </cell>
        </row>
        <row r="4636">
          <cell r="D4636">
            <v>37021</v>
          </cell>
        </row>
        <row r="4637">
          <cell r="D4637">
            <v>37021</v>
          </cell>
        </row>
        <row r="4638">
          <cell r="D4638">
            <v>37021</v>
          </cell>
        </row>
        <row r="4639">
          <cell r="D4639">
            <v>37022</v>
          </cell>
        </row>
        <row r="4640">
          <cell r="D4640">
            <v>37022</v>
          </cell>
        </row>
        <row r="4641">
          <cell r="D4641">
            <v>37022</v>
          </cell>
        </row>
        <row r="4642">
          <cell r="D4642">
            <v>37022</v>
          </cell>
        </row>
        <row r="4643">
          <cell r="D4643">
            <v>37022</v>
          </cell>
        </row>
        <row r="4644">
          <cell r="D4644">
            <v>37022</v>
          </cell>
        </row>
        <row r="4645">
          <cell r="D4645">
            <v>37022</v>
          </cell>
        </row>
        <row r="4646">
          <cell r="D4646">
            <v>37025</v>
          </cell>
        </row>
        <row r="4647">
          <cell r="D4647">
            <v>37025</v>
          </cell>
        </row>
        <row r="4648">
          <cell r="D4648">
            <v>37025</v>
          </cell>
        </row>
        <row r="4649">
          <cell r="D4649">
            <v>37025</v>
          </cell>
        </row>
        <row r="4650">
          <cell r="D4650">
            <v>37025</v>
          </cell>
        </row>
        <row r="4651">
          <cell r="D4651">
            <v>37025</v>
          </cell>
        </row>
        <row r="4652">
          <cell r="D4652">
            <v>37025</v>
          </cell>
        </row>
        <row r="4653">
          <cell r="D4653">
            <v>37025</v>
          </cell>
        </row>
        <row r="4654">
          <cell r="D4654">
            <v>37025</v>
          </cell>
        </row>
        <row r="4655">
          <cell r="D4655">
            <v>37025</v>
          </cell>
        </row>
        <row r="4656">
          <cell r="D4656">
            <v>37025</v>
          </cell>
        </row>
        <row r="4657">
          <cell r="D4657">
            <v>37025</v>
          </cell>
        </row>
        <row r="4658">
          <cell r="D4658">
            <v>37025</v>
          </cell>
        </row>
        <row r="4659">
          <cell r="D4659">
            <v>37025</v>
          </cell>
        </row>
        <row r="4660">
          <cell r="D4660">
            <v>37025</v>
          </cell>
        </row>
        <row r="4661">
          <cell r="D4661">
            <v>37025</v>
          </cell>
        </row>
        <row r="4662">
          <cell r="D4662">
            <v>37025</v>
          </cell>
        </row>
        <row r="4663">
          <cell r="D4663">
            <v>37025</v>
          </cell>
        </row>
        <row r="4664">
          <cell r="D4664">
            <v>37025</v>
          </cell>
        </row>
        <row r="4665">
          <cell r="D4665">
            <v>37026</v>
          </cell>
        </row>
        <row r="4666">
          <cell r="D4666">
            <v>37026</v>
          </cell>
        </row>
        <row r="4667">
          <cell r="D4667">
            <v>37026</v>
          </cell>
        </row>
        <row r="4668">
          <cell r="D4668">
            <v>37026</v>
          </cell>
        </row>
        <row r="4669">
          <cell r="D4669">
            <v>37026</v>
          </cell>
        </row>
        <row r="4670">
          <cell r="D4670">
            <v>37026</v>
          </cell>
        </row>
        <row r="4671">
          <cell r="D4671">
            <v>37026</v>
          </cell>
        </row>
        <row r="4672">
          <cell r="D4672">
            <v>37026</v>
          </cell>
        </row>
        <row r="4673">
          <cell r="D4673">
            <v>37026</v>
          </cell>
        </row>
        <row r="4674">
          <cell r="D4674">
            <v>37026</v>
          </cell>
        </row>
        <row r="4675">
          <cell r="D4675">
            <v>37026</v>
          </cell>
        </row>
        <row r="4676">
          <cell r="D4676">
            <v>37026</v>
          </cell>
        </row>
        <row r="4677">
          <cell r="D4677">
            <v>37026</v>
          </cell>
        </row>
        <row r="4678">
          <cell r="D4678">
            <v>37026</v>
          </cell>
        </row>
        <row r="4679">
          <cell r="D4679">
            <v>37026</v>
          </cell>
        </row>
        <row r="4680">
          <cell r="D4680">
            <v>37026</v>
          </cell>
        </row>
        <row r="4681">
          <cell r="D4681">
            <v>37026</v>
          </cell>
        </row>
        <row r="4682">
          <cell r="D4682">
            <v>37026</v>
          </cell>
        </row>
        <row r="4683">
          <cell r="D4683">
            <v>37026</v>
          </cell>
        </row>
        <row r="4684">
          <cell r="D4684">
            <v>37026</v>
          </cell>
        </row>
        <row r="4685">
          <cell r="D4685">
            <v>37026</v>
          </cell>
        </row>
        <row r="4686">
          <cell r="D4686">
            <v>37026</v>
          </cell>
        </row>
        <row r="4687">
          <cell r="D4687">
            <v>37026</v>
          </cell>
        </row>
        <row r="4688">
          <cell r="D4688">
            <v>37026</v>
          </cell>
        </row>
        <row r="4689">
          <cell r="D4689">
            <v>37026</v>
          </cell>
        </row>
        <row r="4690">
          <cell r="D4690">
            <v>37026</v>
          </cell>
        </row>
        <row r="4691">
          <cell r="D4691">
            <v>37026</v>
          </cell>
        </row>
        <row r="4692">
          <cell r="D4692">
            <v>37026</v>
          </cell>
        </row>
        <row r="4693">
          <cell r="D4693">
            <v>37026</v>
          </cell>
        </row>
        <row r="4694">
          <cell r="D4694">
            <v>37026</v>
          </cell>
        </row>
        <row r="4695">
          <cell r="D4695">
            <v>37026</v>
          </cell>
        </row>
        <row r="4696">
          <cell r="D4696">
            <v>37026</v>
          </cell>
        </row>
        <row r="4697">
          <cell r="D4697">
            <v>37026</v>
          </cell>
        </row>
        <row r="4698">
          <cell r="D4698">
            <v>37026</v>
          </cell>
        </row>
        <row r="4699">
          <cell r="D4699">
            <v>37026</v>
          </cell>
        </row>
        <row r="4700">
          <cell r="D4700">
            <v>37026</v>
          </cell>
        </row>
        <row r="4701">
          <cell r="D4701">
            <v>37026</v>
          </cell>
        </row>
        <row r="4702">
          <cell r="D4702">
            <v>37026</v>
          </cell>
        </row>
        <row r="4703">
          <cell r="D4703">
            <v>37026</v>
          </cell>
        </row>
        <row r="4704">
          <cell r="D4704">
            <v>37026</v>
          </cell>
        </row>
        <row r="4705">
          <cell r="D4705">
            <v>37026</v>
          </cell>
        </row>
        <row r="4706">
          <cell r="D4706">
            <v>37026</v>
          </cell>
        </row>
        <row r="4707">
          <cell r="D4707">
            <v>37026</v>
          </cell>
        </row>
        <row r="4708">
          <cell r="D4708">
            <v>37026</v>
          </cell>
        </row>
        <row r="4709">
          <cell r="D4709">
            <v>37026</v>
          </cell>
        </row>
        <row r="4710">
          <cell r="D4710">
            <v>37026</v>
          </cell>
        </row>
        <row r="4711">
          <cell r="D4711">
            <v>37026</v>
          </cell>
        </row>
        <row r="4712">
          <cell r="D4712">
            <v>37026</v>
          </cell>
        </row>
        <row r="4713">
          <cell r="D4713">
            <v>37026</v>
          </cell>
        </row>
        <row r="4714">
          <cell r="D4714">
            <v>37026</v>
          </cell>
        </row>
        <row r="4715">
          <cell r="D4715">
            <v>37026</v>
          </cell>
        </row>
        <row r="4716">
          <cell r="D4716">
            <v>37026</v>
          </cell>
        </row>
        <row r="4717">
          <cell r="D4717">
            <v>37026</v>
          </cell>
        </row>
        <row r="4718">
          <cell r="D4718">
            <v>37026</v>
          </cell>
        </row>
        <row r="4719">
          <cell r="D4719">
            <v>37026</v>
          </cell>
        </row>
        <row r="4720">
          <cell r="D4720">
            <v>37026</v>
          </cell>
        </row>
        <row r="4721">
          <cell r="D4721">
            <v>37026</v>
          </cell>
        </row>
        <row r="4722">
          <cell r="D4722">
            <v>37026</v>
          </cell>
        </row>
        <row r="4723">
          <cell r="D4723">
            <v>37026</v>
          </cell>
        </row>
        <row r="4724">
          <cell r="D4724">
            <v>37026</v>
          </cell>
        </row>
        <row r="4725">
          <cell r="D4725">
            <v>37026</v>
          </cell>
        </row>
        <row r="4726">
          <cell r="D4726">
            <v>37026</v>
          </cell>
        </row>
        <row r="4727">
          <cell r="D4727">
            <v>37026</v>
          </cell>
        </row>
        <row r="4728">
          <cell r="D4728">
            <v>37026</v>
          </cell>
        </row>
        <row r="4729">
          <cell r="D4729">
            <v>37026</v>
          </cell>
        </row>
        <row r="4730">
          <cell r="D4730">
            <v>37026</v>
          </cell>
        </row>
        <row r="4731">
          <cell r="D4731">
            <v>37026</v>
          </cell>
        </row>
        <row r="4732">
          <cell r="D4732">
            <v>37026</v>
          </cell>
        </row>
        <row r="4733">
          <cell r="D4733">
            <v>37026</v>
          </cell>
        </row>
        <row r="4734">
          <cell r="D4734">
            <v>37026</v>
          </cell>
        </row>
        <row r="4735">
          <cell r="D4735">
            <v>37026</v>
          </cell>
        </row>
        <row r="4736">
          <cell r="D4736">
            <v>37026</v>
          </cell>
        </row>
        <row r="4737">
          <cell r="D4737">
            <v>37026</v>
          </cell>
        </row>
        <row r="4738">
          <cell r="D4738">
            <v>37026</v>
          </cell>
        </row>
        <row r="4739">
          <cell r="D4739">
            <v>37026</v>
          </cell>
        </row>
        <row r="4740">
          <cell r="D4740">
            <v>37026</v>
          </cell>
        </row>
        <row r="4741">
          <cell r="D4741">
            <v>37026</v>
          </cell>
        </row>
        <row r="4742">
          <cell r="D4742">
            <v>37026</v>
          </cell>
        </row>
        <row r="4743">
          <cell r="D4743">
            <v>37026</v>
          </cell>
        </row>
        <row r="4744">
          <cell r="D4744">
            <v>37026</v>
          </cell>
        </row>
        <row r="4745">
          <cell r="D4745">
            <v>37026</v>
          </cell>
        </row>
        <row r="4746">
          <cell r="D4746">
            <v>37026</v>
          </cell>
        </row>
        <row r="4747">
          <cell r="D4747">
            <v>37026</v>
          </cell>
        </row>
        <row r="4748">
          <cell r="D4748">
            <v>37026</v>
          </cell>
        </row>
        <row r="4749">
          <cell r="D4749">
            <v>37026</v>
          </cell>
        </row>
        <row r="4750">
          <cell r="D4750">
            <v>37026</v>
          </cell>
        </row>
        <row r="4751">
          <cell r="D4751">
            <v>37026</v>
          </cell>
        </row>
        <row r="4752">
          <cell r="D4752">
            <v>37026</v>
          </cell>
        </row>
        <row r="4753">
          <cell r="D4753">
            <v>37026</v>
          </cell>
        </row>
        <row r="4754">
          <cell r="D4754">
            <v>37026</v>
          </cell>
        </row>
        <row r="4755">
          <cell r="D4755">
            <v>37026</v>
          </cell>
        </row>
        <row r="4756">
          <cell r="D4756">
            <v>37026</v>
          </cell>
        </row>
        <row r="4757">
          <cell r="D4757">
            <v>37026</v>
          </cell>
        </row>
        <row r="4758">
          <cell r="D4758">
            <v>37026</v>
          </cell>
        </row>
        <row r="4759">
          <cell r="D4759">
            <v>37026</v>
          </cell>
        </row>
        <row r="4760">
          <cell r="D4760">
            <v>37026</v>
          </cell>
        </row>
        <row r="4761">
          <cell r="D4761">
            <v>37026</v>
          </cell>
        </row>
        <row r="4762">
          <cell r="D4762">
            <v>37026</v>
          </cell>
        </row>
        <row r="4763">
          <cell r="D4763">
            <v>37026</v>
          </cell>
        </row>
        <row r="4764">
          <cell r="D4764">
            <v>37026</v>
          </cell>
        </row>
        <row r="4765">
          <cell r="D4765">
            <v>37026</v>
          </cell>
        </row>
        <row r="4766">
          <cell r="D4766">
            <v>37026</v>
          </cell>
        </row>
        <row r="4767">
          <cell r="D4767">
            <v>37026</v>
          </cell>
        </row>
        <row r="4768">
          <cell r="D4768">
            <v>37026</v>
          </cell>
        </row>
        <row r="4769">
          <cell r="D4769">
            <v>37026</v>
          </cell>
        </row>
        <row r="4770">
          <cell r="D4770">
            <v>37026</v>
          </cell>
        </row>
        <row r="4771">
          <cell r="D4771">
            <v>37026</v>
          </cell>
        </row>
        <row r="4772">
          <cell r="D4772">
            <v>37026</v>
          </cell>
        </row>
        <row r="4773">
          <cell r="D4773">
            <v>37026</v>
          </cell>
        </row>
        <row r="4774">
          <cell r="D4774">
            <v>37026</v>
          </cell>
        </row>
        <row r="4775">
          <cell r="D4775">
            <v>37026</v>
          </cell>
        </row>
        <row r="4776">
          <cell r="D4776">
            <v>37026</v>
          </cell>
        </row>
        <row r="4777">
          <cell r="D4777">
            <v>37026</v>
          </cell>
        </row>
        <row r="4778">
          <cell r="D4778">
            <v>37026</v>
          </cell>
        </row>
        <row r="4779">
          <cell r="D4779">
            <v>37026</v>
          </cell>
        </row>
        <row r="4780">
          <cell r="D4780">
            <v>37026</v>
          </cell>
        </row>
        <row r="4781">
          <cell r="D4781">
            <v>37026</v>
          </cell>
        </row>
        <row r="4782">
          <cell r="D4782">
            <v>37026</v>
          </cell>
        </row>
        <row r="4783">
          <cell r="D4783">
            <v>37026</v>
          </cell>
        </row>
        <row r="4784">
          <cell r="D4784">
            <v>37026</v>
          </cell>
        </row>
        <row r="4785">
          <cell r="D4785">
            <v>37026</v>
          </cell>
        </row>
        <row r="4786">
          <cell r="D4786">
            <v>37029</v>
          </cell>
        </row>
        <row r="4787">
          <cell r="D4787">
            <v>37029</v>
          </cell>
        </row>
        <row r="4788">
          <cell r="D4788">
            <v>37029</v>
          </cell>
        </row>
        <row r="4789">
          <cell r="D4789">
            <v>37029</v>
          </cell>
        </row>
        <row r="4790">
          <cell r="D4790">
            <v>37029</v>
          </cell>
        </row>
        <row r="4791">
          <cell r="D4791">
            <v>37029</v>
          </cell>
        </row>
        <row r="4792">
          <cell r="D4792">
            <v>37029</v>
          </cell>
        </row>
        <row r="4793">
          <cell r="D4793">
            <v>37029</v>
          </cell>
        </row>
        <row r="4794">
          <cell r="D4794">
            <v>37029</v>
          </cell>
        </row>
        <row r="4795">
          <cell r="D4795">
            <v>37029</v>
          </cell>
        </row>
        <row r="4796">
          <cell r="D4796">
            <v>37029</v>
          </cell>
        </row>
        <row r="4797">
          <cell r="D4797">
            <v>37029</v>
          </cell>
        </row>
        <row r="4798">
          <cell r="D4798">
            <v>37029</v>
          </cell>
        </row>
        <row r="4799">
          <cell r="D4799">
            <v>37029</v>
          </cell>
        </row>
        <row r="4800">
          <cell r="D4800">
            <v>37029</v>
          </cell>
        </row>
        <row r="4801">
          <cell r="D4801">
            <v>37029</v>
          </cell>
        </row>
        <row r="4802">
          <cell r="D4802">
            <v>37029</v>
          </cell>
        </row>
        <row r="4803">
          <cell r="D4803">
            <v>37029</v>
          </cell>
        </row>
        <row r="4804">
          <cell r="D4804">
            <v>37029</v>
          </cell>
        </row>
        <row r="4805">
          <cell r="D4805">
            <v>37029</v>
          </cell>
        </row>
        <row r="4806">
          <cell r="D4806">
            <v>37029</v>
          </cell>
        </row>
        <row r="4807">
          <cell r="D4807">
            <v>37029</v>
          </cell>
        </row>
        <row r="4808">
          <cell r="D4808">
            <v>37029</v>
          </cell>
        </row>
        <row r="4809">
          <cell r="D4809">
            <v>37029</v>
          </cell>
        </row>
        <row r="4810">
          <cell r="D4810">
            <v>37029</v>
          </cell>
        </row>
        <row r="4811">
          <cell r="D4811">
            <v>37029</v>
          </cell>
        </row>
        <row r="4812">
          <cell r="D4812">
            <v>37029</v>
          </cell>
        </row>
        <row r="4813">
          <cell r="D4813">
            <v>37029</v>
          </cell>
        </row>
        <row r="4814">
          <cell r="D4814">
            <v>37029</v>
          </cell>
        </row>
        <row r="4815">
          <cell r="D4815">
            <v>37029</v>
          </cell>
        </row>
        <row r="4816">
          <cell r="D4816">
            <v>37029</v>
          </cell>
        </row>
        <row r="4817">
          <cell r="D4817">
            <v>37029</v>
          </cell>
        </row>
        <row r="4818">
          <cell r="D4818">
            <v>37029</v>
          </cell>
        </row>
        <row r="4819">
          <cell r="D4819">
            <v>37029</v>
          </cell>
        </row>
        <row r="4820">
          <cell r="D4820">
            <v>37029</v>
          </cell>
        </row>
        <row r="4821">
          <cell r="D4821">
            <v>37029</v>
          </cell>
        </row>
        <row r="4822">
          <cell r="D4822">
            <v>37029</v>
          </cell>
        </row>
        <row r="4823">
          <cell r="D4823">
            <v>37029</v>
          </cell>
        </row>
        <row r="4824">
          <cell r="D4824">
            <v>37029</v>
          </cell>
        </row>
        <row r="4825">
          <cell r="D4825">
            <v>37029</v>
          </cell>
        </row>
        <row r="4826">
          <cell r="D4826">
            <v>37029</v>
          </cell>
        </row>
        <row r="4827">
          <cell r="D4827">
            <v>37029</v>
          </cell>
        </row>
        <row r="4828">
          <cell r="D4828">
            <v>37029</v>
          </cell>
        </row>
        <row r="4829">
          <cell r="D4829">
            <v>37029</v>
          </cell>
        </row>
        <row r="4830">
          <cell r="D4830">
            <v>37029</v>
          </cell>
        </row>
        <row r="4831">
          <cell r="D4831">
            <v>37029</v>
          </cell>
        </row>
        <row r="4832">
          <cell r="D4832">
            <v>37029</v>
          </cell>
        </row>
        <row r="4833">
          <cell r="D4833">
            <v>37029</v>
          </cell>
        </row>
        <row r="4834">
          <cell r="D4834">
            <v>37029</v>
          </cell>
        </row>
        <row r="4835">
          <cell r="D4835">
            <v>37029</v>
          </cell>
        </row>
        <row r="4836">
          <cell r="D4836">
            <v>37029</v>
          </cell>
        </row>
        <row r="4837">
          <cell r="D4837">
            <v>37029</v>
          </cell>
        </row>
        <row r="4838">
          <cell r="D4838">
            <v>37029</v>
          </cell>
        </row>
        <row r="4839">
          <cell r="D4839">
            <v>37029</v>
          </cell>
        </row>
        <row r="4840">
          <cell r="D4840">
            <v>37029</v>
          </cell>
        </row>
        <row r="4841">
          <cell r="D4841">
            <v>37029</v>
          </cell>
        </row>
        <row r="4842">
          <cell r="D4842">
            <v>37029</v>
          </cell>
        </row>
        <row r="4843">
          <cell r="D4843">
            <v>37029</v>
          </cell>
        </row>
        <row r="4844">
          <cell r="D4844">
            <v>37029</v>
          </cell>
        </row>
        <row r="4845">
          <cell r="D4845">
            <v>37029</v>
          </cell>
        </row>
        <row r="4846">
          <cell r="D4846">
            <v>37029</v>
          </cell>
        </row>
        <row r="4847">
          <cell r="D4847">
            <v>37029</v>
          </cell>
        </row>
        <row r="4848">
          <cell r="D4848">
            <v>37029</v>
          </cell>
        </row>
        <row r="4849">
          <cell r="D4849">
            <v>37029</v>
          </cell>
        </row>
        <row r="4850">
          <cell r="D4850">
            <v>37029</v>
          </cell>
        </row>
        <row r="4851">
          <cell r="D4851">
            <v>37029</v>
          </cell>
        </row>
        <row r="4852">
          <cell r="D4852">
            <v>37029</v>
          </cell>
        </row>
        <row r="4853">
          <cell r="D4853">
            <v>37029</v>
          </cell>
        </row>
        <row r="4854">
          <cell r="D4854">
            <v>37029</v>
          </cell>
        </row>
        <row r="4855">
          <cell r="D4855">
            <v>37032</v>
          </cell>
        </row>
        <row r="4856">
          <cell r="D4856">
            <v>37032</v>
          </cell>
        </row>
        <row r="4857">
          <cell r="D4857">
            <v>37032</v>
          </cell>
        </row>
        <row r="4858">
          <cell r="D4858">
            <v>37032</v>
          </cell>
        </row>
        <row r="4859">
          <cell r="D4859">
            <v>37032</v>
          </cell>
        </row>
        <row r="4860">
          <cell r="D4860">
            <v>37032</v>
          </cell>
        </row>
        <row r="4861">
          <cell r="D4861">
            <v>37040</v>
          </cell>
        </row>
        <row r="4862">
          <cell r="D4862">
            <v>37040</v>
          </cell>
        </row>
        <row r="4863">
          <cell r="D4863">
            <v>37040</v>
          </cell>
        </row>
        <row r="4864">
          <cell r="D4864">
            <v>37040</v>
          </cell>
        </row>
        <row r="4865">
          <cell r="D4865">
            <v>37040</v>
          </cell>
        </row>
        <row r="4866">
          <cell r="D4866">
            <v>37040</v>
          </cell>
        </row>
        <row r="4867">
          <cell r="D4867">
            <v>37040</v>
          </cell>
        </row>
        <row r="4868">
          <cell r="D4868">
            <v>37040</v>
          </cell>
        </row>
        <row r="4869">
          <cell r="D4869">
            <v>37040</v>
          </cell>
        </row>
        <row r="4870">
          <cell r="D4870">
            <v>37040</v>
          </cell>
        </row>
        <row r="4871">
          <cell r="D4871">
            <v>37040</v>
          </cell>
        </row>
        <row r="4872">
          <cell r="D4872">
            <v>37040</v>
          </cell>
        </row>
        <row r="4873">
          <cell r="D4873">
            <v>37040</v>
          </cell>
        </row>
        <row r="4874">
          <cell r="D4874">
            <v>37040</v>
          </cell>
        </row>
        <row r="4875">
          <cell r="D4875">
            <v>37040</v>
          </cell>
        </row>
        <row r="4876">
          <cell r="D4876">
            <v>37040</v>
          </cell>
        </row>
        <row r="4877">
          <cell r="D4877">
            <v>37040</v>
          </cell>
        </row>
        <row r="4878">
          <cell r="D4878">
            <v>37040</v>
          </cell>
        </row>
        <row r="4879">
          <cell r="D4879">
            <v>37040</v>
          </cell>
        </row>
        <row r="4880">
          <cell r="D4880">
            <v>37040</v>
          </cell>
        </row>
        <row r="4881">
          <cell r="D4881">
            <v>37041</v>
          </cell>
        </row>
        <row r="4882">
          <cell r="D4882">
            <v>37041</v>
          </cell>
        </row>
        <row r="4883">
          <cell r="D4883">
            <v>37041</v>
          </cell>
        </row>
        <row r="4884">
          <cell r="D4884">
            <v>37041</v>
          </cell>
        </row>
        <row r="4885">
          <cell r="D4885">
            <v>37041</v>
          </cell>
        </row>
        <row r="4886">
          <cell r="D4886">
            <v>37041</v>
          </cell>
        </row>
        <row r="4887">
          <cell r="D4887">
            <v>37041</v>
          </cell>
        </row>
        <row r="4888">
          <cell r="D4888">
            <v>37041</v>
          </cell>
        </row>
        <row r="4889">
          <cell r="D4889">
            <v>37041</v>
          </cell>
        </row>
        <row r="4890">
          <cell r="D4890">
            <v>37042</v>
          </cell>
        </row>
        <row r="4891">
          <cell r="D4891">
            <v>37042</v>
          </cell>
        </row>
        <row r="4892">
          <cell r="D4892">
            <v>37042</v>
          </cell>
        </row>
        <row r="4893">
          <cell r="D4893">
            <v>37042</v>
          </cell>
        </row>
        <row r="4894">
          <cell r="D4894">
            <v>37042</v>
          </cell>
        </row>
        <row r="4895">
          <cell r="D4895">
            <v>37042</v>
          </cell>
        </row>
        <row r="4896">
          <cell r="D4896">
            <v>37042</v>
          </cell>
        </row>
        <row r="4897">
          <cell r="D4897">
            <v>37042</v>
          </cell>
        </row>
        <row r="4898">
          <cell r="D4898">
            <v>37042</v>
          </cell>
        </row>
        <row r="4899">
          <cell r="D4899">
            <v>37042</v>
          </cell>
        </row>
        <row r="4900">
          <cell r="D4900">
            <v>37042</v>
          </cell>
        </row>
        <row r="4901">
          <cell r="D4901">
            <v>37042</v>
          </cell>
        </row>
        <row r="4902">
          <cell r="D4902">
            <v>37042</v>
          </cell>
        </row>
        <row r="4903">
          <cell r="D4903">
            <v>37042</v>
          </cell>
        </row>
        <row r="4904">
          <cell r="D4904">
            <v>37042</v>
          </cell>
        </row>
        <row r="4905">
          <cell r="D4905">
            <v>37042</v>
          </cell>
        </row>
        <row r="4906">
          <cell r="D4906">
            <v>37042</v>
          </cell>
        </row>
        <row r="4907">
          <cell r="D4907">
            <v>37042</v>
          </cell>
        </row>
        <row r="4908">
          <cell r="D4908">
            <v>37042</v>
          </cell>
        </row>
        <row r="4909">
          <cell r="D4909">
            <v>37042</v>
          </cell>
        </row>
        <row r="4910">
          <cell r="D4910">
            <v>37042</v>
          </cell>
        </row>
        <row r="4911">
          <cell r="D4911">
            <v>37048</v>
          </cell>
        </row>
        <row r="4912">
          <cell r="D4912">
            <v>37048</v>
          </cell>
        </row>
        <row r="4913">
          <cell r="D4913">
            <v>37048</v>
          </cell>
        </row>
        <row r="4914">
          <cell r="D4914">
            <v>37048</v>
          </cell>
        </row>
        <row r="4915">
          <cell r="D4915">
            <v>37048</v>
          </cell>
        </row>
        <row r="4916">
          <cell r="D4916">
            <v>37048</v>
          </cell>
        </row>
        <row r="4917">
          <cell r="D4917">
            <v>37048</v>
          </cell>
        </row>
        <row r="4918">
          <cell r="D4918">
            <v>37048</v>
          </cell>
        </row>
        <row r="4919">
          <cell r="D4919">
            <v>37048</v>
          </cell>
        </row>
        <row r="4920">
          <cell r="D4920">
            <v>37048</v>
          </cell>
        </row>
        <row r="4921">
          <cell r="D4921">
            <v>37048</v>
          </cell>
        </row>
        <row r="4922">
          <cell r="D4922">
            <v>37048</v>
          </cell>
        </row>
        <row r="4923">
          <cell r="D4923">
            <v>37048</v>
          </cell>
        </row>
        <row r="4924">
          <cell r="D4924">
            <v>37048</v>
          </cell>
        </row>
        <row r="4925">
          <cell r="D4925">
            <v>37048</v>
          </cell>
        </row>
        <row r="4926">
          <cell r="D4926">
            <v>37048</v>
          </cell>
        </row>
        <row r="4927">
          <cell r="D4927">
            <v>37048</v>
          </cell>
        </row>
        <row r="4928">
          <cell r="D4928">
            <v>37048</v>
          </cell>
        </row>
        <row r="4929">
          <cell r="D4929">
            <v>37048</v>
          </cell>
        </row>
        <row r="4930">
          <cell r="D4930">
            <v>37048</v>
          </cell>
        </row>
        <row r="4931">
          <cell r="D4931">
            <v>37048</v>
          </cell>
        </row>
        <row r="4932">
          <cell r="D4932">
            <v>37048</v>
          </cell>
        </row>
        <row r="4933">
          <cell r="D4933">
            <v>37048</v>
          </cell>
        </row>
        <row r="4934">
          <cell r="D4934">
            <v>37048</v>
          </cell>
        </row>
        <row r="4935">
          <cell r="D4935">
            <v>37048</v>
          </cell>
        </row>
        <row r="4936">
          <cell r="D4936">
            <v>37048</v>
          </cell>
        </row>
        <row r="4937">
          <cell r="D4937">
            <v>37048</v>
          </cell>
        </row>
        <row r="4938">
          <cell r="D4938">
            <v>37048</v>
          </cell>
        </row>
        <row r="4939">
          <cell r="D4939">
            <v>37048</v>
          </cell>
        </row>
        <row r="4940">
          <cell r="D4940">
            <v>37048</v>
          </cell>
        </row>
        <row r="4941">
          <cell r="D4941">
            <v>37048</v>
          </cell>
        </row>
        <row r="4942">
          <cell r="D4942">
            <v>37050</v>
          </cell>
        </row>
        <row r="4943">
          <cell r="D4943">
            <v>37050</v>
          </cell>
        </row>
        <row r="4944">
          <cell r="D4944">
            <v>37050</v>
          </cell>
        </row>
        <row r="4945">
          <cell r="D4945">
            <v>37050</v>
          </cell>
        </row>
        <row r="4946">
          <cell r="D4946">
            <v>37050</v>
          </cell>
        </row>
        <row r="4947">
          <cell r="D4947">
            <v>37050</v>
          </cell>
        </row>
        <row r="4948">
          <cell r="D4948">
            <v>37050</v>
          </cell>
        </row>
        <row r="4949">
          <cell r="D4949">
            <v>37050</v>
          </cell>
        </row>
        <row r="4950">
          <cell r="D4950">
            <v>37050</v>
          </cell>
        </row>
        <row r="4951">
          <cell r="D4951">
            <v>37050</v>
          </cell>
        </row>
        <row r="4952">
          <cell r="D4952">
            <v>37050</v>
          </cell>
        </row>
        <row r="4953">
          <cell r="D4953">
            <v>37050</v>
          </cell>
        </row>
        <row r="4954">
          <cell r="D4954">
            <v>37050</v>
          </cell>
        </row>
        <row r="4955">
          <cell r="D4955">
            <v>37050</v>
          </cell>
        </row>
        <row r="4956">
          <cell r="D4956">
            <v>37053</v>
          </cell>
        </row>
        <row r="4957">
          <cell r="D4957">
            <v>37053</v>
          </cell>
        </row>
        <row r="4958">
          <cell r="D4958">
            <v>37053</v>
          </cell>
        </row>
        <row r="4959">
          <cell r="D4959">
            <v>37053</v>
          </cell>
        </row>
        <row r="4960">
          <cell r="D4960">
            <v>37053</v>
          </cell>
        </row>
        <row r="4961">
          <cell r="D4961">
            <v>37053</v>
          </cell>
        </row>
        <row r="4962">
          <cell r="D4962">
            <v>37053</v>
          </cell>
        </row>
        <row r="4963">
          <cell r="D4963">
            <v>37053</v>
          </cell>
        </row>
        <row r="4964">
          <cell r="D4964">
            <v>37053</v>
          </cell>
        </row>
        <row r="4965">
          <cell r="D4965">
            <v>37053</v>
          </cell>
        </row>
        <row r="4966">
          <cell r="D4966">
            <v>37053</v>
          </cell>
        </row>
        <row r="4967">
          <cell r="D4967">
            <v>37053</v>
          </cell>
        </row>
        <row r="4968">
          <cell r="D4968">
            <v>37053</v>
          </cell>
        </row>
        <row r="4969">
          <cell r="D4969">
            <v>37053</v>
          </cell>
        </row>
        <row r="4970">
          <cell r="D4970">
            <v>37053</v>
          </cell>
        </row>
        <row r="4971">
          <cell r="D4971">
            <v>37053</v>
          </cell>
        </row>
        <row r="4972">
          <cell r="D4972">
            <v>37053</v>
          </cell>
        </row>
        <row r="4973">
          <cell r="D4973">
            <v>37053</v>
          </cell>
        </row>
        <row r="4974">
          <cell r="D4974">
            <v>37053</v>
          </cell>
        </row>
        <row r="4975">
          <cell r="D4975">
            <v>37053</v>
          </cell>
        </row>
        <row r="4976">
          <cell r="D4976">
            <v>37053</v>
          </cell>
        </row>
        <row r="4977">
          <cell r="D4977">
            <v>37053</v>
          </cell>
        </row>
        <row r="4978">
          <cell r="D4978">
            <v>37053</v>
          </cell>
        </row>
        <row r="4979">
          <cell r="D4979">
            <v>37053</v>
          </cell>
        </row>
        <row r="4980">
          <cell r="D4980">
            <v>37064</v>
          </cell>
        </row>
        <row r="4981">
          <cell r="D4981">
            <v>37064</v>
          </cell>
        </row>
        <row r="4982">
          <cell r="D4982">
            <v>37064</v>
          </cell>
        </row>
        <row r="4983">
          <cell r="D4983">
            <v>37064</v>
          </cell>
        </row>
        <row r="4984">
          <cell r="D4984">
            <v>37064</v>
          </cell>
        </row>
        <row r="4985">
          <cell r="D4985">
            <v>37064</v>
          </cell>
        </row>
        <row r="4986">
          <cell r="D4986">
            <v>37064</v>
          </cell>
        </row>
        <row r="4987">
          <cell r="D4987">
            <v>37064</v>
          </cell>
        </row>
        <row r="4988">
          <cell r="D4988">
            <v>37064</v>
          </cell>
        </row>
        <row r="4989">
          <cell r="D4989">
            <v>37064</v>
          </cell>
        </row>
        <row r="4990">
          <cell r="D4990">
            <v>37064</v>
          </cell>
        </row>
        <row r="4991">
          <cell r="D4991">
            <v>37064</v>
          </cell>
        </row>
        <row r="4992">
          <cell r="D4992">
            <v>37064</v>
          </cell>
        </row>
        <row r="4993">
          <cell r="D4993">
            <v>37064</v>
          </cell>
        </row>
        <row r="4994">
          <cell r="D4994">
            <v>37067</v>
          </cell>
        </row>
        <row r="4995">
          <cell r="D4995">
            <v>37067</v>
          </cell>
        </row>
        <row r="4996">
          <cell r="D4996">
            <v>37067</v>
          </cell>
        </row>
        <row r="4997">
          <cell r="D4997">
            <v>37067</v>
          </cell>
        </row>
        <row r="4998">
          <cell r="D4998">
            <v>37067</v>
          </cell>
        </row>
        <row r="4999">
          <cell r="D4999">
            <v>37067</v>
          </cell>
        </row>
        <row r="5000">
          <cell r="D5000">
            <v>37067</v>
          </cell>
        </row>
        <row r="5001">
          <cell r="D5001">
            <v>37067</v>
          </cell>
        </row>
        <row r="5002">
          <cell r="D5002">
            <v>37067</v>
          </cell>
        </row>
        <row r="5003">
          <cell r="D5003">
            <v>37067</v>
          </cell>
        </row>
        <row r="5004">
          <cell r="D5004">
            <v>37067</v>
          </cell>
        </row>
        <row r="5005">
          <cell r="D5005">
            <v>37067</v>
          </cell>
        </row>
        <row r="5006">
          <cell r="D5006">
            <v>37067</v>
          </cell>
        </row>
        <row r="5007">
          <cell r="D5007">
            <v>37067</v>
          </cell>
        </row>
        <row r="5008">
          <cell r="D5008">
            <v>37067</v>
          </cell>
        </row>
        <row r="5009">
          <cell r="D5009">
            <v>37067</v>
          </cell>
        </row>
        <row r="5010">
          <cell r="D5010">
            <v>37067</v>
          </cell>
        </row>
        <row r="5011">
          <cell r="D5011">
            <v>37067</v>
          </cell>
        </row>
        <row r="5012">
          <cell r="D5012">
            <v>37067</v>
          </cell>
        </row>
        <row r="5013">
          <cell r="D5013">
            <v>37067</v>
          </cell>
        </row>
        <row r="5014">
          <cell r="D5014">
            <v>37068</v>
          </cell>
        </row>
        <row r="5015">
          <cell r="D5015">
            <v>37069</v>
          </cell>
        </row>
        <row r="5016">
          <cell r="D5016">
            <v>37072</v>
          </cell>
        </row>
        <row r="5017">
          <cell r="D5017">
            <v>37072</v>
          </cell>
        </row>
        <row r="5018">
          <cell r="D5018">
            <v>37072</v>
          </cell>
        </row>
        <row r="5019">
          <cell r="D5019">
            <v>37075</v>
          </cell>
        </row>
        <row r="5020">
          <cell r="D5020">
            <v>37075</v>
          </cell>
        </row>
        <row r="5021">
          <cell r="D5021">
            <v>37075</v>
          </cell>
        </row>
        <row r="5022">
          <cell r="D5022">
            <v>37075</v>
          </cell>
        </row>
        <row r="5023">
          <cell r="D5023">
            <v>37075</v>
          </cell>
        </row>
        <row r="5024">
          <cell r="D5024">
            <v>37075</v>
          </cell>
        </row>
        <row r="5025">
          <cell r="D5025">
            <v>37075</v>
          </cell>
        </row>
        <row r="5026">
          <cell r="D5026">
            <v>37075</v>
          </cell>
        </row>
        <row r="5027">
          <cell r="D5027">
            <v>37075</v>
          </cell>
        </row>
        <row r="5028">
          <cell r="D5028">
            <v>37075</v>
          </cell>
        </row>
        <row r="5029">
          <cell r="D5029">
            <v>37075</v>
          </cell>
        </row>
        <row r="5030">
          <cell r="D5030">
            <v>37075</v>
          </cell>
        </row>
        <row r="5031">
          <cell r="D5031">
            <v>37075</v>
          </cell>
        </row>
        <row r="5032">
          <cell r="D5032">
            <v>37077</v>
          </cell>
        </row>
        <row r="5033">
          <cell r="D5033">
            <v>37077</v>
          </cell>
        </row>
        <row r="5034">
          <cell r="D5034">
            <v>37081</v>
          </cell>
        </row>
        <row r="5035">
          <cell r="D5035">
            <v>37081</v>
          </cell>
        </row>
        <row r="5036">
          <cell r="D5036">
            <v>37081</v>
          </cell>
        </row>
        <row r="5037">
          <cell r="D5037">
            <v>37081</v>
          </cell>
        </row>
        <row r="5038">
          <cell r="D5038">
            <v>37081</v>
          </cell>
        </row>
        <row r="5039">
          <cell r="D5039">
            <v>37081</v>
          </cell>
        </row>
        <row r="5040">
          <cell r="D5040">
            <v>37081</v>
          </cell>
        </row>
        <row r="5041">
          <cell r="D5041">
            <v>37081</v>
          </cell>
        </row>
        <row r="5042">
          <cell r="D5042">
            <v>37081</v>
          </cell>
        </row>
        <row r="5043">
          <cell r="D5043">
            <v>37081</v>
          </cell>
        </row>
        <row r="5044">
          <cell r="D5044">
            <v>37081</v>
          </cell>
        </row>
        <row r="5045">
          <cell r="D5045">
            <v>37081</v>
          </cell>
        </row>
        <row r="5046">
          <cell r="D5046">
            <v>37081</v>
          </cell>
        </row>
        <row r="5047">
          <cell r="D5047">
            <v>37081</v>
          </cell>
        </row>
        <row r="5048">
          <cell r="D5048">
            <v>37081</v>
          </cell>
        </row>
        <row r="5049">
          <cell r="D5049">
            <v>37081</v>
          </cell>
        </row>
        <row r="5050">
          <cell r="D5050">
            <v>37081</v>
          </cell>
        </row>
        <row r="5051">
          <cell r="D5051">
            <v>37081</v>
          </cell>
        </row>
        <row r="5052">
          <cell r="D5052">
            <v>37081</v>
          </cell>
        </row>
        <row r="5053">
          <cell r="D5053">
            <v>37081</v>
          </cell>
        </row>
        <row r="5054">
          <cell r="D5054">
            <v>37081</v>
          </cell>
        </row>
        <row r="5055">
          <cell r="D5055">
            <v>37081</v>
          </cell>
        </row>
        <row r="5056">
          <cell r="D5056">
            <v>37081</v>
          </cell>
        </row>
        <row r="5057">
          <cell r="D5057">
            <v>37081</v>
          </cell>
        </row>
        <row r="5058">
          <cell r="D5058">
            <v>37081</v>
          </cell>
        </row>
        <row r="5059">
          <cell r="D5059">
            <v>37081</v>
          </cell>
        </row>
        <row r="5060">
          <cell r="D5060">
            <v>37081</v>
          </cell>
        </row>
        <row r="5061">
          <cell r="D5061">
            <v>37081</v>
          </cell>
        </row>
        <row r="5062">
          <cell r="D5062">
            <v>37081</v>
          </cell>
        </row>
        <row r="5063">
          <cell r="D5063">
            <v>37081</v>
          </cell>
        </row>
        <row r="5064">
          <cell r="D5064">
            <v>37081</v>
          </cell>
        </row>
        <row r="5065">
          <cell r="D5065">
            <v>37081</v>
          </cell>
        </row>
        <row r="5066">
          <cell r="D5066">
            <v>37081</v>
          </cell>
        </row>
        <row r="5067">
          <cell r="D5067">
            <v>37081</v>
          </cell>
        </row>
        <row r="5068">
          <cell r="D5068">
            <v>37081</v>
          </cell>
        </row>
        <row r="5069">
          <cell r="D5069">
            <v>37081</v>
          </cell>
        </row>
        <row r="5070">
          <cell r="D5070">
            <v>37081</v>
          </cell>
        </row>
        <row r="5071">
          <cell r="D5071">
            <v>37081</v>
          </cell>
        </row>
        <row r="5072">
          <cell r="D5072">
            <v>37081</v>
          </cell>
        </row>
        <row r="5073">
          <cell r="D5073">
            <v>37082</v>
          </cell>
        </row>
        <row r="5074">
          <cell r="D5074">
            <v>37082</v>
          </cell>
        </row>
        <row r="5075">
          <cell r="D5075">
            <v>37082</v>
          </cell>
        </row>
        <row r="5076">
          <cell r="D5076">
            <v>37082</v>
          </cell>
        </row>
        <row r="5077">
          <cell r="D5077">
            <v>37082</v>
          </cell>
        </row>
        <row r="5078">
          <cell r="D5078">
            <v>37082</v>
          </cell>
        </row>
        <row r="5079">
          <cell r="D5079">
            <v>37082</v>
          </cell>
        </row>
        <row r="5080">
          <cell r="D5080">
            <v>37082</v>
          </cell>
        </row>
        <row r="5081">
          <cell r="D5081">
            <v>37082</v>
          </cell>
        </row>
        <row r="5082">
          <cell r="D5082">
            <v>37082</v>
          </cell>
        </row>
        <row r="5083">
          <cell r="D5083">
            <v>37082</v>
          </cell>
        </row>
        <row r="5084">
          <cell r="D5084">
            <v>37082</v>
          </cell>
        </row>
        <row r="5085">
          <cell r="D5085">
            <v>37082</v>
          </cell>
        </row>
        <row r="5086">
          <cell r="D5086">
            <v>37089</v>
          </cell>
        </row>
        <row r="5087">
          <cell r="D5087">
            <v>37089</v>
          </cell>
        </row>
        <row r="5088">
          <cell r="D5088">
            <v>37089</v>
          </cell>
        </row>
        <row r="5089">
          <cell r="D5089">
            <v>37089</v>
          </cell>
        </row>
        <row r="5090">
          <cell r="D5090">
            <v>37089</v>
          </cell>
        </row>
        <row r="5091">
          <cell r="D5091">
            <v>37089</v>
          </cell>
        </row>
        <row r="5092">
          <cell r="D5092">
            <v>37089</v>
          </cell>
        </row>
        <row r="5093">
          <cell r="D5093">
            <v>37089</v>
          </cell>
        </row>
        <row r="5094">
          <cell r="D5094">
            <v>37089</v>
          </cell>
        </row>
        <row r="5095">
          <cell r="D5095">
            <v>37089</v>
          </cell>
        </row>
        <row r="5096">
          <cell r="D5096">
            <v>37089</v>
          </cell>
        </row>
        <row r="5097">
          <cell r="D5097">
            <v>37089</v>
          </cell>
        </row>
        <row r="5098">
          <cell r="D5098">
            <v>37089</v>
          </cell>
        </row>
        <row r="5099">
          <cell r="D5099">
            <v>37089</v>
          </cell>
        </row>
        <row r="5100">
          <cell r="D5100">
            <v>37089</v>
          </cell>
        </row>
        <row r="5101">
          <cell r="D5101">
            <v>37089</v>
          </cell>
        </row>
        <row r="5102">
          <cell r="D5102">
            <v>37089</v>
          </cell>
        </row>
        <row r="5103">
          <cell r="D5103">
            <v>37089</v>
          </cell>
        </row>
        <row r="5104">
          <cell r="D5104">
            <v>37089</v>
          </cell>
        </row>
        <row r="5105">
          <cell r="D5105">
            <v>37089</v>
          </cell>
        </row>
        <row r="5106">
          <cell r="D5106">
            <v>37089</v>
          </cell>
        </row>
        <row r="5107">
          <cell r="D5107">
            <v>37089</v>
          </cell>
        </row>
        <row r="5108">
          <cell r="D5108">
            <v>37089</v>
          </cell>
        </row>
        <row r="5109">
          <cell r="D5109">
            <v>37089</v>
          </cell>
        </row>
        <row r="5110">
          <cell r="D5110">
            <v>37089</v>
          </cell>
        </row>
        <row r="5111">
          <cell r="D5111">
            <v>37089</v>
          </cell>
        </row>
        <row r="5112">
          <cell r="D5112">
            <v>37089</v>
          </cell>
        </row>
        <row r="5113">
          <cell r="D5113">
            <v>37089</v>
          </cell>
        </row>
        <row r="5114">
          <cell r="D5114">
            <v>37089</v>
          </cell>
        </row>
        <row r="5115">
          <cell r="D5115">
            <v>37089</v>
          </cell>
        </row>
        <row r="5116">
          <cell r="D5116">
            <v>37089</v>
          </cell>
        </row>
        <row r="5117">
          <cell r="D5117">
            <v>37089</v>
          </cell>
        </row>
        <row r="5118">
          <cell r="D5118">
            <v>37089</v>
          </cell>
        </row>
        <row r="5119">
          <cell r="D5119">
            <v>37089</v>
          </cell>
        </row>
        <row r="5120">
          <cell r="D5120">
            <v>37089</v>
          </cell>
        </row>
        <row r="5121">
          <cell r="D5121">
            <v>37089</v>
          </cell>
        </row>
        <row r="5122">
          <cell r="D5122">
            <v>37089</v>
          </cell>
        </row>
        <row r="5123">
          <cell r="D5123">
            <v>37089</v>
          </cell>
        </row>
        <row r="5124">
          <cell r="D5124">
            <v>37089</v>
          </cell>
        </row>
        <row r="5125">
          <cell r="D5125">
            <v>37089</v>
          </cell>
        </row>
        <row r="5126">
          <cell r="D5126">
            <v>37089</v>
          </cell>
        </row>
        <row r="5127">
          <cell r="D5127">
            <v>37089</v>
          </cell>
        </row>
        <row r="5128">
          <cell r="D5128">
            <v>37089</v>
          </cell>
        </row>
        <row r="5129">
          <cell r="D5129">
            <v>37089</v>
          </cell>
        </row>
        <row r="5130">
          <cell r="D5130">
            <v>37089</v>
          </cell>
        </row>
        <row r="5131">
          <cell r="D5131">
            <v>37090</v>
          </cell>
        </row>
        <row r="5132">
          <cell r="D5132">
            <v>37090</v>
          </cell>
        </row>
        <row r="5133">
          <cell r="D5133">
            <v>37090</v>
          </cell>
        </row>
        <row r="5134">
          <cell r="D5134">
            <v>37090</v>
          </cell>
        </row>
        <row r="5135">
          <cell r="D5135">
            <v>37090</v>
          </cell>
        </row>
        <row r="5136">
          <cell r="D5136">
            <v>37090</v>
          </cell>
        </row>
        <row r="5137">
          <cell r="D5137">
            <v>37090</v>
          </cell>
        </row>
        <row r="5138">
          <cell r="D5138">
            <v>37092</v>
          </cell>
        </row>
        <row r="5139">
          <cell r="D5139">
            <v>37092</v>
          </cell>
        </row>
        <row r="5140">
          <cell r="D5140">
            <v>37092</v>
          </cell>
        </row>
        <row r="5141">
          <cell r="D5141">
            <v>37092</v>
          </cell>
        </row>
        <row r="5142">
          <cell r="D5142">
            <v>37093</v>
          </cell>
        </row>
        <row r="5143">
          <cell r="D5143">
            <v>37093</v>
          </cell>
        </row>
        <row r="5144">
          <cell r="D5144">
            <v>37093</v>
          </cell>
        </row>
        <row r="5145">
          <cell r="D5145">
            <v>37095</v>
          </cell>
        </row>
        <row r="5146">
          <cell r="D5146">
            <v>37096</v>
          </cell>
        </row>
        <row r="5147">
          <cell r="D5147">
            <v>37096</v>
          </cell>
        </row>
        <row r="5148">
          <cell r="D5148">
            <v>37096</v>
          </cell>
        </row>
        <row r="5149">
          <cell r="D5149">
            <v>37096</v>
          </cell>
        </row>
        <row r="5150">
          <cell r="D5150">
            <v>37096</v>
          </cell>
        </row>
        <row r="5151">
          <cell r="D5151">
            <v>37096</v>
          </cell>
        </row>
        <row r="5152">
          <cell r="D5152">
            <v>37096</v>
          </cell>
        </row>
        <row r="5153">
          <cell r="D5153">
            <v>37096</v>
          </cell>
        </row>
        <row r="5154">
          <cell r="D5154">
            <v>37096</v>
          </cell>
        </row>
        <row r="5155">
          <cell r="D5155">
            <v>37096</v>
          </cell>
        </row>
        <row r="5156">
          <cell r="D5156">
            <v>37096</v>
          </cell>
        </row>
        <row r="5157">
          <cell r="D5157">
            <v>37096</v>
          </cell>
        </row>
        <row r="5158">
          <cell r="D5158">
            <v>37096</v>
          </cell>
        </row>
        <row r="5159">
          <cell r="D5159">
            <v>37096</v>
          </cell>
        </row>
        <row r="5160">
          <cell r="D5160">
            <v>37096</v>
          </cell>
        </row>
        <row r="5161">
          <cell r="D5161">
            <v>37096</v>
          </cell>
        </row>
        <row r="5162">
          <cell r="D5162">
            <v>37096</v>
          </cell>
        </row>
        <row r="5163">
          <cell r="D5163">
            <v>37096</v>
          </cell>
        </row>
        <row r="5164">
          <cell r="D5164">
            <v>37096</v>
          </cell>
        </row>
        <row r="5165">
          <cell r="D5165">
            <v>37096</v>
          </cell>
        </row>
        <row r="5166">
          <cell r="D5166">
            <v>37096</v>
          </cell>
        </row>
        <row r="5167">
          <cell r="D5167">
            <v>37096</v>
          </cell>
        </row>
        <row r="5168">
          <cell r="D5168">
            <v>37096</v>
          </cell>
        </row>
        <row r="5169">
          <cell r="D5169">
            <v>37096</v>
          </cell>
        </row>
        <row r="5170">
          <cell r="D5170">
            <v>37096</v>
          </cell>
        </row>
        <row r="5171">
          <cell r="D5171">
            <v>37096</v>
          </cell>
        </row>
        <row r="5172">
          <cell r="D5172">
            <v>37098</v>
          </cell>
        </row>
        <row r="5173">
          <cell r="D5173">
            <v>37098</v>
          </cell>
        </row>
        <row r="5174">
          <cell r="D5174">
            <v>37098</v>
          </cell>
        </row>
        <row r="5175">
          <cell r="D5175">
            <v>37098</v>
          </cell>
        </row>
        <row r="5176">
          <cell r="D5176">
            <v>37098</v>
          </cell>
        </row>
        <row r="5177">
          <cell r="D5177">
            <v>37098</v>
          </cell>
        </row>
        <row r="5178">
          <cell r="D5178">
            <v>37099</v>
          </cell>
        </row>
        <row r="5179">
          <cell r="D5179">
            <v>37099</v>
          </cell>
        </row>
        <row r="5180">
          <cell r="D5180">
            <v>37099</v>
          </cell>
        </row>
        <row r="5181">
          <cell r="D5181">
            <v>37099</v>
          </cell>
        </row>
        <row r="5182">
          <cell r="D5182">
            <v>37099</v>
          </cell>
        </row>
        <row r="5183">
          <cell r="D5183">
            <v>37099</v>
          </cell>
        </row>
        <row r="5184">
          <cell r="D5184">
            <v>37099</v>
          </cell>
        </row>
        <row r="5185">
          <cell r="D5185">
            <v>37099</v>
          </cell>
        </row>
        <row r="5186">
          <cell r="D5186">
            <v>37099</v>
          </cell>
        </row>
        <row r="5187">
          <cell r="D5187">
            <v>37099</v>
          </cell>
        </row>
        <row r="5188">
          <cell r="D5188">
            <v>37099</v>
          </cell>
        </row>
        <row r="5189">
          <cell r="D5189">
            <v>37099</v>
          </cell>
        </row>
        <row r="5190">
          <cell r="D5190">
            <v>37099</v>
          </cell>
        </row>
        <row r="5191">
          <cell r="D5191">
            <v>37099</v>
          </cell>
        </row>
        <row r="5192">
          <cell r="D5192">
            <v>37099</v>
          </cell>
        </row>
        <row r="5193">
          <cell r="D5193">
            <v>37099</v>
          </cell>
        </row>
        <row r="5194">
          <cell r="D5194">
            <v>37099</v>
          </cell>
        </row>
        <row r="5195">
          <cell r="D5195">
            <v>37099</v>
          </cell>
        </row>
        <row r="5196">
          <cell r="D5196">
            <v>37099</v>
          </cell>
        </row>
        <row r="5197">
          <cell r="D5197">
            <v>37099</v>
          </cell>
        </row>
        <row r="5198">
          <cell r="D5198">
            <v>37099</v>
          </cell>
        </row>
        <row r="5199">
          <cell r="D5199">
            <v>37099</v>
          </cell>
        </row>
        <row r="5200">
          <cell r="D5200">
            <v>37099</v>
          </cell>
        </row>
        <row r="5201">
          <cell r="D5201">
            <v>37099</v>
          </cell>
        </row>
        <row r="5202">
          <cell r="D5202">
            <v>37102</v>
          </cell>
        </row>
        <row r="5203">
          <cell r="D5203">
            <v>37102</v>
          </cell>
        </row>
        <row r="5204">
          <cell r="D5204">
            <v>37102</v>
          </cell>
        </row>
        <row r="5205">
          <cell r="D5205">
            <v>37102</v>
          </cell>
        </row>
        <row r="5206">
          <cell r="D5206">
            <v>37102</v>
          </cell>
        </row>
        <row r="5207">
          <cell r="D5207">
            <v>37102</v>
          </cell>
        </row>
        <row r="5208">
          <cell r="D5208">
            <v>37102</v>
          </cell>
        </row>
        <row r="5209">
          <cell r="D5209">
            <v>37102</v>
          </cell>
        </row>
        <row r="5210">
          <cell r="D5210">
            <v>37102</v>
          </cell>
        </row>
        <row r="5211">
          <cell r="D5211">
            <v>37102</v>
          </cell>
        </row>
        <row r="5212">
          <cell r="D5212">
            <v>37102</v>
          </cell>
        </row>
        <row r="5213">
          <cell r="D5213">
            <v>37102</v>
          </cell>
        </row>
        <row r="5214">
          <cell r="D5214">
            <v>37102</v>
          </cell>
        </row>
        <row r="5215">
          <cell r="D5215">
            <v>37102</v>
          </cell>
        </row>
        <row r="5216">
          <cell r="D5216">
            <v>37102</v>
          </cell>
        </row>
        <row r="5217">
          <cell r="D5217">
            <v>37102</v>
          </cell>
        </row>
        <row r="5218">
          <cell r="D5218">
            <v>37102</v>
          </cell>
        </row>
        <row r="5219">
          <cell r="D5219">
            <v>37102</v>
          </cell>
        </row>
        <row r="5220">
          <cell r="D5220">
            <v>37102</v>
          </cell>
        </row>
        <row r="5221">
          <cell r="D5221">
            <v>37102</v>
          </cell>
        </row>
        <row r="5222">
          <cell r="D5222">
            <v>37102</v>
          </cell>
        </row>
        <row r="5223">
          <cell r="D5223">
            <v>37102</v>
          </cell>
        </row>
        <row r="5224">
          <cell r="D5224">
            <v>37102</v>
          </cell>
        </row>
        <row r="5225">
          <cell r="D5225">
            <v>37102</v>
          </cell>
        </row>
        <row r="5226">
          <cell r="D5226">
            <v>37102</v>
          </cell>
        </row>
        <row r="5227">
          <cell r="D5227">
            <v>37102</v>
          </cell>
        </row>
        <row r="5228">
          <cell r="D5228">
            <v>37102</v>
          </cell>
        </row>
        <row r="5229">
          <cell r="D5229">
            <v>37102</v>
          </cell>
        </row>
        <row r="5230">
          <cell r="D5230">
            <v>37102</v>
          </cell>
        </row>
        <row r="5231">
          <cell r="D5231">
            <v>37102</v>
          </cell>
        </row>
        <row r="5232">
          <cell r="D5232">
            <v>37102</v>
          </cell>
        </row>
        <row r="5233">
          <cell r="D5233">
            <v>37102</v>
          </cell>
        </row>
        <row r="5234">
          <cell r="D5234">
            <v>37102</v>
          </cell>
        </row>
        <row r="5235">
          <cell r="D5235">
            <v>37102</v>
          </cell>
        </row>
        <row r="5236">
          <cell r="D5236">
            <v>37102</v>
          </cell>
        </row>
        <row r="5237">
          <cell r="D5237">
            <v>37102</v>
          </cell>
        </row>
        <row r="5238">
          <cell r="D5238">
            <v>37102</v>
          </cell>
        </row>
        <row r="5239">
          <cell r="D5239">
            <v>37102</v>
          </cell>
        </row>
        <row r="5240">
          <cell r="D5240">
            <v>37102</v>
          </cell>
        </row>
        <row r="5241">
          <cell r="D5241">
            <v>37102</v>
          </cell>
        </row>
        <row r="5242">
          <cell r="D5242">
            <v>37102</v>
          </cell>
        </row>
        <row r="5243">
          <cell r="D5243">
            <v>37102</v>
          </cell>
        </row>
        <row r="5244">
          <cell r="D5244">
            <v>37102</v>
          </cell>
        </row>
        <row r="5245">
          <cell r="D5245">
            <v>37102</v>
          </cell>
        </row>
        <row r="5246">
          <cell r="D5246">
            <v>37102</v>
          </cell>
        </row>
        <row r="5247">
          <cell r="D5247">
            <v>37102</v>
          </cell>
        </row>
        <row r="5248">
          <cell r="D5248">
            <v>37102</v>
          </cell>
        </row>
        <row r="5249">
          <cell r="D5249">
            <v>37102</v>
          </cell>
        </row>
        <row r="5250">
          <cell r="D5250">
            <v>37102</v>
          </cell>
        </row>
        <row r="5251">
          <cell r="D5251">
            <v>37102</v>
          </cell>
        </row>
        <row r="5252">
          <cell r="D5252">
            <v>37102</v>
          </cell>
        </row>
        <row r="5253">
          <cell r="D5253">
            <v>37102</v>
          </cell>
        </row>
        <row r="5254">
          <cell r="D5254">
            <v>37102</v>
          </cell>
        </row>
        <row r="5255">
          <cell r="D5255">
            <v>37102</v>
          </cell>
        </row>
        <row r="5256">
          <cell r="D5256">
            <v>37102</v>
          </cell>
        </row>
        <row r="5257">
          <cell r="D5257">
            <v>37102</v>
          </cell>
        </row>
        <row r="5258">
          <cell r="D5258">
            <v>37102</v>
          </cell>
        </row>
        <row r="5259">
          <cell r="D5259">
            <v>37102</v>
          </cell>
        </row>
        <row r="5260">
          <cell r="D5260">
            <v>37102</v>
          </cell>
        </row>
        <row r="5261">
          <cell r="D5261">
            <v>37102</v>
          </cell>
        </row>
        <row r="5262">
          <cell r="D5262">
            <v>37102</v>
          </cell>
        </row>
        <row r="5263">
          <cell r="D5263">
            <v>37102</v>
          </cell>
        </row>
        <row r="5264">
          <cell r="D5264">
            <v>37102</v>
          </cell>
        </row>
        <row r="5265">
          <cell r="D5265">
            <v>37102</v>
          </cell>
        </row>
        <row r="5266">
          <cell r="D5266">
            <v>37102</v>
          </cell>
        </row>
        <row r="5267">
          <cell r="D5267">
            <v>37102</v>
          </cell>
        </row>
        <row r="5268">
          <cell r="D5268">
            <v>37102</v>
          </cell>
        </row>
        <row r="5269">
          <cell r="D5269">
            <v>37102</v>
          </cell>
        </row>
        <row r="5270">
          <cell r="D5270">
            <v>37102</v>
          </cell>
        </row>
        <row r="5271">
          <cell r="D5271">
            <v>37102</v>
          </cell>
        </row>
        <row r="5272">
          <cell r="D5272">
            <v>37102</v>
          </cell>
        </row>
        <row r="5273">
          <cell r="D5273">
            <v>37102</v>
          </cell>
        </row>
        <row r="5274">
          <cell r="D5274">
            <v>37102</v>
          </cell>
        </row>
        <row r="5275">
          <cell r="D5275">
            <v>37102</v>
          </cell>
        </row>
        <row r="5276">
          <cell r="D5276">
            <v>37102</v>
          </cell>
        </row>
        <row r="5277">
          <cell r="D5277">
            <v>37102</v>
          </cell>
        </row>
        <row r="5278">
          <cell r="D5278">
            <v>37102</v>
          </cell>
        </row>
        <row r="5279">
          <cell r="D5279">
            <v>37102</v>
          </cell>
        </row>
        <row r="5280">
          <cell r="D5280">
            <v>37102</v>
          </cell>
        </row>
        <row r="5281">
          <cell r="D5281">
            <v>37102</v>
          </cell>
        </row>
        <row r="5282">
          <cell r="D5282">
            <v>37102</v>
          </cell>
        </row>
        <row r="5283">
          <cell r="D5283">
            <v>37102</v>
          </cell>
        </row>
        <row r="5284">
          <cell r="D5284">
            <v>37102</v>
          </cell>
        </row>
        <row r="5285">
          <cell r="D5285">
            <v>37102</v>
          </cell>
        </row>
        <row r="5286">
          <cell r="D5286">
            <v>37102</v>
          </cell>
        </row>
        <row r="5287">
          <cell r="D5287">
            <v>37102</v>
          </cell>
        </row>
        <row r="5288">
          <cell r="D5288">
            <v>37102</v>
          </cell>
        </row>
        <row r="5289">
          <cell r="D5289">
            <v>37102</v>
          </cell>
        </row>
        <row r="5290">
          <cell r="D5290">
            <v>37102</v>
          </cell>
        </row>
        <row r="5291">
          <cell r="D5291">
            <v>37102</v>
          </cell>
        </row>
        <row r="5292">
          <cell r="D5292">
            <v>37102</v>
          </cell>
        </row>
        <row r="5293">
          <cell r="D5293">
            <v>37102</v>
          </cell>
        </row>
        <row r="5294">
          <cell r="D5294">
            <v>37102</v>
          </cell>
        </row>
        <row r="5295">
          <cell r="D5295">
            <v>37102</v>
          </cell>
        </row>
        <row r="5296">
          <cell r="D5296">
            <v>37102</v>
          </cell>
        </row>
        <row r="5297">
          <cell r="D5297">
            <v>37102</v>
          </cell>
        </row>
        <row r="5298">
          <cell r="D5298">
            <v>37102</v>
          </cell>
        </row>
        <row r="5299">
          <cell r="D5299">
            <v>37110</v>
          </cell>
        </row>
        <row r="5300">
          <cell r="D5300">
            <v>37110</v>
          </cell>
        </row>
        <row r="5301">
          <cell r="D5301">
            <v>37110</v>
          </cell>
        </row>
        <row r="5302">
          <cell r="D5302">
            <v>37110</v>
          </cell>
        </row>
        <row r="5303">
          <cell r="D5303">
            <v>37110</v>
          </cell>
        </row>
        <row r="5304">
          <cell r="D5304">
            <v>37110</v>
          </cell>
        </row>
        <row r="5305">
          <cell r="D5305">
            <v>37110</v>
          </cell>
        </row>
        <row r="5306">
          <cell r="D5306">
            <v>37110</v>
          </cell>
        </row>
        <row r="5307">
          <cell r="D5307">
            <v>37110</v>
          </cell>
        </row>
        <row r="5308">
          <cell r="D5308">
            <v>37110</v>
          </cell>
        </row>
        <row r="5309">
          <cell r="D5309">
            <v>37110</v>
          </cell>
        </row>
        <row r="5310">
          <cell r="D5310">
            <v>37110</v>
          </cell>
        </row>
        <row r="5311">
          <cell r="D5311">
            <v>37110</v>
          </cell>
        </row>
        <row r="5312">
          <cell r="D5312">
            <v>37110</v>
          </cell>
        </row>
        <row r="5313">
          <cell r="D5313">
            <v>37110</v>
          </cell>
        </row>
        <row r="5314">
          <cell r="D5314">
            <v>37110</v>
          </cell>
        </row>
        <row r="5315">
          <cell r="D5315">
            <v>37110</v>
          </cell>
        </row>
        <row r="5316">
          <cell r="D5316">
            <v>37110</v>
          </cell>
        </row>
        <row r="5317">
          <cell r="D5317">
            <v>37110</v>
          </cell>
        </row>
        <row r="5318">
          <cell r="D5318">
            <v>37110</v>
          </cell>
        </row>
        <row r="5319">
          <cell r="D5319">
            <v>37110</v>
          </cell>
        </row>
        <row r="5320">
          <cell r="D5320">
            <v>37110</v>
          </cell>
        </row>
        <row r="5321">
          <cell r="D5321">
            <v>37110</v>
          </cell>
        </row>
        <row r="5322">
          <cell r="D5322">
            <v>37110</v>
          </cell>
        </row>
        <row r="5323">
          <cell r="D5323">
            <v>37110</v>
          </cell>
        </row>
        <row r="5324">
          <cell r="D5324">
            <v>37110</v>
          </cell>
        </row>
        <row r="5325">
          <cell r="D5325">
            <v>37110</v>
          </cell>
        </row>
        <row r="5326">
          <cell r="D5326">
            <v>37110</v>
          </cell>
        </row>
        <row r="5327">
          <cell r="D5327">
            <v>37110</v>
          </cell>
        </row>
        <row r="5328">
          <cell r="D5328">
            <v>37110</v>
          </cell>
        </row>
        <row r="5329">
          <cell r="D5329">
            <v>37110</v>
          </cell>
        </row>
        <row r="5330">
          <cell r="D5330">
            <v>37110</v>
          </cell>
        </row>
        <row r="5331">
          <cell r="D5331">
            <v>37110</v>
          </cell>
        </row>
        <row r="5332">
          <cell r="D5332">
            <v>37110</v>
          </cell>
        </row>
        <row r="5333">
          <cell r="D5333">
            <v>37110</v>
          </cell>
        </row>
        <row r="5334">
          <cell r="D5334">
            <v>37110</v>
          </cell>
        </row>
        <row r="5335">
          <cell r="D5335">
            <v>37110</v>
          </cell>
        </row>
        <row r="5336">
          <cell r="D5336">
            <v>37110</v>
          </cell>
        </row>
        <row r="5337">
          <cell r="D5337">
            <v>37110</v>
          </cell>
        </row>
        <row r="5338">
          <cell r="D5338">
            <v>37110</v>
          </cell>
        </row>
        <row r="5339">
          <cell r="D5339">
            <v>37110</v>
          </cell>
        </row>
        <row r="5340">
          <cell r="D5340">
            <v>37110</v>
          </cell>
        </row>
        <row r="5341">
          <cell r="D5341">
            <v>37110</v>
          </cell>
        </row>
        <row r="5342">
          <cell r="D5342">
            <v>37110</v>
          </cell>
        </row>
        <row r="5343">
          <cell r="D5343">
            <v>37110</v>
          </cell>
        </row>
        <row r="5344">
          <cell r="D5344">
            <v>37110</v>
          </cell>
        </row>
        <row r="5345">
          <cell r="D5345">
            <v>37110</v>
          </cell>
        </row>
        <row r="5346">
          <cell r="D5346">
            <v>37110</v>
          </cell>
        </row>
        <row r="5347">
          <cell r="D5347">
            <v>37110</v>
          </cell>
        </row>
        <row r="5348">
          <cell r="D5348">
            <v>37110</v>
          </cell>
        </row>
        <row r="5349">
          <cell r="D5349">
            <v>37110</v>
          </cell>
        </row>
        <row r="5350">
          <cell r="D5350">
            <v>37110</v>
          </cell>
        </row>
        <row r="5351">
          <cell r="D5351">
            <v>37110</v>
          </cell>
        </row>
        <row r="5352">
          <cell r="D5352">
            <v>37110</v>
          </cell>
        </row>
        <row r="5353">
          <cell r="D5353">
            <v>37110</v>
          </cell>
        </row>
        <row r="5354">
          <cell r="D5354">
            <v>37110</v>
          </cell>
        </row>
        <row r="5355">
          <cell r="D5355">
            <v>37110</v>
          </cell>
        </row>
        <row r="5356">
          <cell r="D5356">
            <v>37110</v>
          </cell>
        </row>
        <row r="5357">
          <cell r="D5357">
            <v>37110</v>
          </cell>
        </row>
        <row r="5358">
          <cell r="D5358">
            <v>37110</v>
          </cell>
        </row>
        <row r="5359">
          <cell r="D5359">
            <v>37110</v>
          </cell>
        </row>
        <row r="5360">
          <cell r="D5360">
            <v>37110</v>
          </cell>
        </row>
        <row r="5361">
          <cell r="D5361">
            <v>37110</v>
          </cell>
        </row>
        <row r="5362">
          <cell r="D5362">
            <v>37110</v>
          </cell>
        </row>
        <row r="5363">
          <cell r="D5363">
            <v>37110</v>
          </cell>
        </row>
        <row r="5364">
          <cell r="D5364">
            <v>37110</v>
          </cell>
        </row>
        <row r="5365">
          <cell r="D5365">
            <v>37110</v>
          </cell>
        </row>
        <row r="5366">
          <cell r="D5366">
            <v>37110</v>
          </cell>
        </row>
        <row r="5367">
          <cell r="D5367">
            <v>37110</v>
          </cell>
        </row>
        <row r="5368">
          <cell r="D5368">
            <v>37110</v>
          </cell>
        </row>
        <row r="5369">
          <cell r="D5369">
            <v>37110</v>
          </cell>
        </row>
        <row r="5370">
          <cell r="D5370">
            <v>37110</v>
          </cell>
        </row>
        <row r="5371">
          <cell r="D5371">
            <v>37110</v>
          </cell>
        </row>
        <row r="5372">
          <cell r="D5372">
            <v>37110</v>
          </cell>
        </row>
        <row r="5373">
          <cell r="D5373">
            <v>37110</v>
          </cell>
        </row>
        <row r="5374">
          <cell r="D5374">
            <v>37110</v>
          </cell>
        </row>
        <row r="5375">
          <cell r="D5375">
            <v>37110</v>
          </cell>
        </row>
        <row r="5376">
          <cell r="D5376">
            <v>37110</v>
          </cell>
        </row>
        <row r="5377">
          <cell r="D5377">
            <v>37110</v>
          </cell>
        </row>
        <row r="5378">
          <cell r="D5378">
            <v>37110</v>
          </cell>
        </row>
        <row r="5379">
          <cell r="D5379">
            <v>37110</v>
          </cell>
        </row>
        <row r="5380">
          <cell r="D5380">
            <v>37110</v>
          </cell>
        </row>
        <row r="5381">
          <cell r="D5381">
            <v>37110</v>
          </cell>
        </row>
        <row r="5382">
          <cell r="D5382">
            <v>37110</v>
          </cell>
        </row>
        <row r="5383">
          <cell r="D5383">
            <v>37110</v>
          </cell>
        </row>
        <row r="5384">
          <cell r="D5384">
            <v>37110</v>
          </cell>
        </row>
        <row r="5385">
          <cell r="D5385">
            <v>37110</v>
          </cell>
        </row>
        <row r="5386">
          <cell r="D5386">
            <v>37110</v>
          </cell>
        </row>
        <row r="5387">
          <cell r="D5387">
            <v>37110</v>
          </cell>
        </row>
        <row r="5388">
          <cell r="D5388">
            <v>37110</v>
          </cell>
        </row>
        <row r="5389">
          <cell r="D5389">
            <v>37110</v>
          </cell>
        </row>
        <row r="5390">
          <cell r="D5390">
            <v>37110</v>
          </cell>
        </row>
        <row r="5391">
          <cell r="D5391">
            <v>37110</v>
          </cell>
        </row>
        <row r="5392">
          <cell r="D5392">
            <v>37110</v>
          </cell>
        </row>
        <row r="5393">
          <cell r="D5393">
            <v>37110</v>
          </cell>
        </row>
        <row r="5394">
          <cell r="D5394">
            <v>37110</v>
          </cell>
        </row>
        <row r="5395">
          <cell r="D5395">
            <v>37110</v>
          </cell>
        </row>
        <row r="5396">
          <cell r="D5396">
            <v>37110</v>
          </cell>
        </row>
        <row r="5397">
          <cell r="D5397">
            <v>37110</v>
          </cell>
        </row>
        <row r="5398">
          <cell r="D5398">
            <v>37110</v>
          </cell>
        </row>
        <row r="5399">
          <cell r="D5399">
            <v>37110</v>
          </cell>
        </row>
        <row r="5400">
          <cell r="D5400">
            <v>37110</v>
          </cell>
        </row>
        <row r="5401">
          <cell r="D5401">
            <v>37110</v>
          </cell>
        </row>
        <row r="5402">
          <cell r="D5402">
            <v>37110</v>
          </cell>
        </row>
        <row r="5403">
          <cell r="D5403">
            <v>37110</v>
          </cell>
        </row>
        <row r="5404">
          <cell r="D5404">
            <v>37110</v>
          </cell>
        </row>
        <row r="5405">
          <cell r="D5405">
            <v>37110</v>
          </cell>
        </row>
        <row r="5406">
          <cell r="D5406">
            <v>37110</v>
          </cell>
        </row>
        <row r="5407">
          <cell r="D5407">
            <v>37110</v>
          </cell>
        </row>
        <row r="5408">
          <cell r="D5408">
            <v>37110</v>
          </cell>
        </row>
        <row r="5409">
          <cell r="D5409">
            <v>37110</v>
          </cell>
        </row>
        <row r="5410">
          <cell r="D5410">
            <v>37110</v>
          </cell>
        </row>
        <row r="5411">
          <cell r="D5411">
            <v>37110</v>
          </cell>
        </row>
        <row r="5412">
          <cell r="D5412">
            <v>37110</v>
          </cell>
        </row>
        <row r="5413">
          <cell r="D5413">
            <v>37110</v>
          </cell>
        </row>
        <row r="5414">
          <cell r="D5414">
            <v>37110</v>
          </cell>
        </row>
        <row r="5415">
          <cell r="D5415">
            <v>37110</v>
          </cell>
        </row>
        <row r="5416">
          <cell r="D5416">
            <v>37110</v>
          </cell>
        </row>
        <row r="5417">
          <cell r="D5417">
            <v>37110</v>
          </cell>
        </row>
        <row r="5418">
          <cell r="D5418">
            <v>37110</v>
          </cell>
        </row>
        <row r="5419">
          <cell r="D5419">
            <v>37110</v>
          </cell>
        </row>
        <row r="5420">
          <cell r="D5420">
            <v>37110</v>
          </cell>
        </row>
        <row r="5421">
          <cell r="D5421">
            <v>37110</v>
          </cell>
        </row>
        <row r="5422">
          <cell r="D5422">
            <v>37110</v>
          </cell>
        </row>
        <row r="5423">
          <cell r="D5423">
            <v>37110</v>
          </cell>
        </row>
        <row r="5424">
          <cell r="D5424">
            <v>37110</v>
          </cell>
        </row>
        <row r="5425">
          <cell r="D5425">
            <v>37110</v>
          </cell>
        </row>
        <row r="5426">
          <cell r="D5426">
            <v>37110</v>
          </cell>
        </row>
        <row r="5427">
          <cell r="D5427">
            <v>37110</v>
          </cell>
        </row>
        <row r="5428">
          <cell r="D5428">
            <v>37110</v>
          </cell>
        </row>
        <row r="5429">
          <cell r="D5429">
            <v>37110</v>
          </cell>
        </row>
        <row r="5430">
          <cell r="D5430">
            <v>37110</v>
          </cell>
        </row>
        <row r="5431">
          <cell r="D5431">
            <v>37110</v>
          </cell>
        </row>
        <row r="5432">
          <cell r="D5432">
            <v>37110</v>
          </cell>
        </row>
        <row r="5433">
          <cell r="D5433">
            <v>37110</v>
          </cell>
        </row>
        <row r="5434">
          <cell r="D5434">
            <v>37110</v>
          </cell>
        </row>
        <row r="5435">
          <cell r="D5435">
            <v>37110</v>
          </cell>
        </row>
        <row r="5436">
          <cell r="D5436">
            <v>37110</v>
          </cell>
        </row>
        <row r="5437">
          <cell r="D5437">
            <v>37110</v>
          </cell>
        </row>
        <row r="5438">
          <cell r="D5438">
            <v>37110</v>
          </cell>
        </row>
        <row r="5439">
          <cell r="D5439">
            <v>37110</v>
          </cell>
        </row>
        <row r="5440">
          <cell r="D5440">
            <v>37110</v>
          </cell>
        </row>
        <row r="5441">
          <cell r="D5441">
            <v>37110</v>
          </cell>
        </row>
        <row r="5442">
          <cell r="D5442">
            <v>37110</v>
          </cell>
        </row>
        <row r="5443">
          <cell r="D5443">
            <v>37110</v>
          </cell>
        </row>
        <row r="5444">
          <cell r="D5444">
            <v>37110</v>
          </cell>
        </row>
        <row r="5445">
          <cell r="D5445">
            <v>37110</v>
          </cell>
        </row>
        <row r="5446">
          <cell r="D5446">
            <v>37110</v>
          </cell>
        </row>
        <row r="5447">
          <cell r="D5447">
            <v>37110</v>
          </cell>
        </row>
        <row r="5448">
          <cell r="D5448">
            <v>37110</v>
          </cell>
        </row>
        <row r="5449">
          <cell r="D5449">
            <v>37110</v>
          </cell>
        </row>
        <row r="5450">
          <cell r="D5450">
            <v>37110</v>
          </cell>
        </row>
        <row r="5451">
          <cell r="D5451">
            <v>37110</v>
          </cell>
        </row>
        <row r="5452">
          <cell r="D5452">
            <v>37110</v>
          </cell>
        </row>
        <row r="5453">
          <cell r="D5453">
            <v>37110</v>
          </cell>
        </row>
        <row r="5454">
          <cell r="D5454">
            <v>37110</v>
          </cell>
        </row>
        <row r="5455">
          <cell r="D5455">
            <v>37110</v>
          </cell>
        </row>
        <row r="5456">
          <cell r="D5456">
            <v>37110</v>
          </cell>
        </row>
        <row r="5457">
          <cell r="D5457">
            <v>37110</v>
          </cell>
        </row>
        <row r="5458">
          <cell r="D5458">
            <v>37110</v>
          </cell>
        </row>
        <row r="5459">
          <cell r="D5459">
            <v>37110</v>
          </cell>
        </row>
        <row r="5460">
          <cell r="D5460">
            <v>37110</v>
          </cell>
        </row>
        <row r="5461">
          <cell r="D5461">
            <v>37110</v>
          </cell>
        </row>
        <row r="5462">
          <cell r="D5462">
            <v>37110</v>
          </cell>
        </row>
        <row r="5463">
          <cell r="D5463">
            <v>37110</v>
          </cell>
        </row>
        <row r="5464">
          <cell r="D5464">
            <v>37110</v>
          </cell>
        </row>
        <row r="5465">
          <cell r="D5465">
            <v>37110</v>
          </cell>
        </row>
        <row r="5466">
          <cell r="D5466">
            <v>37110</v>
          </cell>
        </row>
        <row r="5467">
          <cell r="D5467">
            <v>37110</v>
          </cell>
        </row>
        <row r="5468">
          <cell r="D5468">
            <v>37110</v>
          </cell>
        </row>
        <row r="5469">
          <cell r="D5469">
            <v>37110</v>
          </cell>
        </row>
        <row r="5470">
          <cell r="D5470">
            <v>37110</v>
          </cell>
        </row>
        <row r="5471">
          <cell r="D5471">
            <v>37110</v>
          </cell>
        </row>
        <row r="5472">
          <cell r="D5472">
            <v>37110</v>
          </cell>
        </row>
        <row r="5473">
          <cell r="D5473">
            <v>37110</v>
          </cell>
        </row>
        <row r="5474">
          <cell r="D5474">
            <v>37110</v>
          </cell>
        </row>
        <row r="5475">
          <cell r="D5475">
            <v>37110</v>
          </cell>
        </row>
        <row r="5476">
          <cell r="D5476">
            <v>37110</v>
          </cell>
        </row>
        <row r="5477">
          <cell r="D5477">
            <v>37110</v>
          </cell>
        </row>
        <row r="5478">
          <cell r="D5478">
            <v>37110</v>
          </cell>
        </row>
        <row r="5479">
          <cell r="D5479">
            <v>37110</v>
          </cell>
        </row>
        <row r="5480">
          <cell r="D5480">
            <v>37110</v>
          </cell>
        </row>
        <row r="5481">
          <cell r="D5481">
            <v>37110</v>
          </cell>
        </row>
        <row r="5482">
          <cell r="D5482">
            <v>37110</v>
          </cell>
        </row>
        <row r="5483">
          <cell r="D5483">
            <v>37110</v>
          </cell>
        </row>
        <row r="5484">
          <cell r="D5484">
            <v>37110</v>
          </cell>
        </row>
        <row r="5485">
          <cell r="D5485">
            <v>37110</v>
          </cell>
        </row>
        <row r="5486">
          <cell r="D5486">
            <v>37110</v>
          </cell>
        </row>
        <row r="5487">
          <cell r="D5487">
            <v>37110</v>
          </cell>
        </row>
        <row r="5488">
          <cell r="D5488">
            <v>37110</v>
          </cell>
        </row>
        <row r="5489">
          <cell r="D5489">
            <v>37110</v>
          </cell>
        </row>
        <row r="5490">
          <cell r="D5490">
            <v>37110</v>
          </cell>
        </row>
        <row r="5491">
          <cell r="D5491">
            <v>37110</v>
          </cell>
        </row>
        <row r="5492">
          <cell r="D5492">
            <v>37110</v>
          </cell>
        </row>
        <row r="5493">
          <cell r="D5493">
            <v>37110</v>
          </cell>
        </row>
        <row r="5494">
          <cell r="D5494">
            <v>37110</v>
          </cell>
        </row>
        <row r="5495">
          <cell r="D5495">
            <v>37110</v>
          </cell>
        </row>
        <row r="5496">
          <cell r="D5496">
            <v>37110</v>
          </cell>
        </row>
        <row r="5497">
          <cell r="D5497">
            <v>37110</v>
          </cell>
        </row>
        <row r="5498">
          <cell r="D5498">
            <v>37111</v>
          </cell>
        </row>
        <row r="5499">
          <cell r="D5499">
            <v>37111</v>
          </cell>
        </row>
        <row r="5500">
          <cell r="D5500">
            <v>37111</v>
          </cell>
        </row>
        <row r="5501">
          <cell r="D5501">
            <v>37111</v>
          </cell>
        </row>
        <row r="5502">
          <cell r="D5502">
            <v>37111</v>
          </cell>
        </row>
        <row r="5503">
          <cell r="D5503">
            <v>37111</v>
          </cell>
        </row>
        <row r="5504">
          <cell r="D5504">
            <v>37111</v>
          </cell>
        </row>
        <row r="5505">
          <cell r="D5505">
            <v>37111</v>
          </cell>
        </row>
        <row r="5506">
          <cell r="D5506">
            <v>37111</v>
          </cell>
        </row>
        <row r="5507">
          <cell r="D5507">
            <v>37111</v>
          </cell>
        </row>
        <row r="5508">
          <cell r="D5508">
            <v>37111</v>
          </cell>
        </row>
        <row r="5509">
          <cell r="D5509">
            <v>37111</v>
          </cell>
        </row>
        <row r="5510">
          <cell r="D5510">
            <v>37111</v>
          </cell>
        </row>
        <row r="5511">
          <cell r="D5511">
            <v>37111</v>
          </cell>
        </row>
        <row r="5512">
          <cell r="D5512">
            <v>37111</v>
          </cell>
        </row>
        <row r="5513">
          <cell r="D5513">
            <v>37111</v>
          </cell>
        </row>
        <row r="5514">
          <cell r="D5514">
            <v>37111</v>
          </cell>
        </row>
        <row r="5515">
          <cell r="D5515">
            <v>37111</v>
          </cell>
        </row>
        <row r="5516">
          <cell r="D5516">
            <v>37112</v>
          </cell>
        </row>
        <row r="5517">
          <cell r="D5517">
            <v>37117</v>
          </cell>
        </row>
        <row r="5518">
          <cell r="D5518">
            <v>37117</v>
          </cell>
        </row>
        <row r="5519">
          <cell r="D5519">
            <v>37119</v>
          </cell>
        </row>
        <row r="5520">
          <cell r="D5520">
            <v>37119</v>
          </cell>
        </row>
        <row r="5521">
          <cell r="D5521">
            <v>37119</v>
          </cell>
        </row>
        <row r="5522">
          <cell r="D5522">
            <v>37119</v>
          </cell>
        </row>
        <row r="5523">
          <cell r="D5523">
            <v>37119</v>
          </cell>
        </row>
        <row r="5524">
          <cell r="D5524">
            <v>37119</v>
          </cell>
        </row>
        <row r="5525">
          <cell r="D5525">
            <v>37119</v>
          </cell>
        </row>
        <row r="5526">
          <cell r="D5526">
            <v>37119</v>
          </cell>
        </row>
        <row r="5527">
          <cell r="D5527">
            <v>37119</v>
          </cell>
        </row>
        <row r="5528">
          <cell r="D5528">
            <v>37119</v>
          </cell>
        </row>
        <row r="5529">
          <cell r="D5529">
            <v>37119</v>
          </cell>
        </row>
        <row r="5530">
          <cell r="D5530">
            <v>37119</v>
          </cell>
        </row>
        <row r="5531">
          <cell r="D5531">
            <v>37119</v>
          </cell>
        </row>
        <row r="5532">
          <cell r="D5532">
            <v>37119</v>
          </cell>
        </row>
        <row r="5533">
          <cell r="D5533">
            <v>37119</v>
          </cell>
        </row>
        <row r="5534">
          <cell r="D5534">
            <v>37119</v>
          </cell>
        </row>
        <row r="5535">
          <cell r="D5535">
            <v>37120</v>
          </cell>
        </row>
        <row r="5536">
          <cell r="D5536">
            <v>37120</v>
          </cell>
        </row>
        <row r="5537">
          <cell r="D5537">
            <v>37120</v>
          </cell>
        </row>
        <row r="5538">
          <cell r="D5538">
            <v>37120</v>
          </cell>
        </row>
        <row r="5539">
          <cell r="D5539">
            <v>37120</v>
          </cell>
        </row>
        <row r="5540">
          <cell r="D5540">
            <v>37120</v>
          </cell>
        </row>
        <row r="5541">
          <cell r="D5541">
            <v>37120</v>
          </cell>
        </row>
        <row r="5542">
          <cell r="D5542">
            <v>37120</v>
          </cell>
        </row>
        <row r="5543">
          <cell r="D5543">
            <v>37120</v>
          </cell>
        </row>
        <row r="5544">
          <cell r="D5544">
            <v>37120</v>
          </cell>
        </row>
        <row r="5545">
          <cell r="D5545">
            <v>37120</v>
          </cell>
        </row>
        <row r="5546">
          <cell r="D5546">
            <v>37120</v>
          </cell>
        </row>
        <row r="5547">
          <cell r="D5547">
            <v>37120</v>
          </cell>
        </row>
        <row r="5548">
          <cell r="D5548">
            <v>37120</v>
          </cell>
        </row>
        <row r="5549">
          <cell r="D5549">
            <v>37120</v>
          </cell>
        </row>
        <row r="5550">
          <cell r="D5550">
            <v>37120</v>
          </cell>
        </row>
        <row r="5551">
          <cell r="D5551">
            <v>37120</v>
          </cell>
        </row>
        <row r="5552">
          <cell r="D5552">
            <v>37120</v>
          </cell>
        </row>
        <row r="5553">
          <cell r="D5553">
            <v>37120</v>
          </cell>
        </row>
        <row r="5554">
          <cell r="D5554">
            <v>37120</v>
          </cell>
        </row>
        <row r="5555">
          <cell r="D5555">
            <v>37120</v>
          </cell>
        </row>
        <row r="5556">
          <cell r="D5556">
            <v>37120</v>
          </cell>
        </row>
        <row r="5557">
          <cell r="D5557">
            <v>37120</v>
          </cell>
        </row>
        <row r="5558">
          <cell r="D5558">
            <v>37120</v>
          </cell>
        </row>
        <row r="5559">
          <cell r="D5559">
            <v>37120</v>
          </cell>
        </row>
        <row r="5560">
          <cell r="D5560">
            <v>37120</v>
          </cell>
        </row>
        <row r="5561">
          <cell r="D5561">
            <v>37120</v>
          </cell>
        </row>
        <row r="5562">
          <cell r="D5562">
            <v>37120</v>
          </cell>
        </row>
        <row r="5563">
          <cell r="D5563">
            <v>37126</v>
          </cell>
        </row>
        <row r="5564">
          <cell r="D5564">
            <v>37126</v>
          </cell>
        </row>
        <row r="5565">
          <cell r="D5565">
            <v>37126</v>
          </cell>
        </row>
        <row r="5566">
          <cell r="D5566">
            <v>37126</v>
          </cell>
        </row>
        <row r="5567">
          <cell r="D5567">
            <v>37130</v>
          </cell>
        </row>
        <row r="5568">
          <cell r="D5568">
            <v>37130</v>
          </cell>
        </row>
        <row r="5569">
          <cell r="D5569">
            <v>37130</v>
          </cell>
        </row>
        <row r="5570">
          <cell r="D5570">
            <v>37132</v>
          </cell>
        </row>
        <row r="5571">
          <cell r="D5571">
            <v>37132</v>
          </cell>
        </row>
        <row r="5572">
          <cell r="D5572">
            <v>37132</v>
          </cell>
        </row>
        <row r="5573">
          <cell r="D5573">
            <v>37132</v>
          </cell>
        </row>
        <row r="5574">
          <cell r="D5574">
            <v>37132</v>
          </cell>
        </row>
        <row r="5575">
          <cell r="D5575">
            <v>37132</v>
          </cell>
        </row>
        <row r="5576">
          <cell r="D5576">
            <v>37132</v>
          </cell>
        </row>
        <row r="5577">
          <cell r="D5577">
            <v>37132</v>
          </cell>
        </row>
        <row r="5578">
          <cell r="D5578">
            <v>37132</v>
          </cell>
        </row>
        <row r="5579">
          <cell r="D5579">
            <v>37132</v>
          </cell>
        </row>
        <row r="5580">
          <cell r="D5580">
            <v>37132</v>
          </cell>
        </row>
        <row r="5581">
          <cell r="D5581">
            <v>37132</v>
          </cell>
        </row>
        <row r="5582">
          <cell r="D5582">
            <v>37132</v>
          </cell>
        </row>
        <row r="5583">
          <cell r="D5583">
            <v>37132</v>
          </cell>
        </row>
        <row r="5584">
          <cell r="D5584">
            <v>37132</v>
          </cell>
        </row>
        <row r="5585">
          <cell r="D5585">
            <v>37132</v>
          </cell>
        </row>
        <row r="5586">
          <cell r="D5586">
            <v>37132</v>
          </cell>
        </row>
        <row r="5587">
          <cell r="D5587">
            <v>37132</v>
          </cell>
        </row>
        <row r="5588">
          <cell r="D5588">
            <v>37132</v>
          </cell>
        </row>
        <row r="5589">
          <cell r="D5589">
            <v>37132</v>
          </cell>
        </row>
        <row r="5590">
          <cell r="D5590">
            <v>37132</v>
          </cell>
        </row>
        <row r="5591">
          <cell r="D5591">
            <v>37132</v>
          </cell>
        </row>
        <row r="5592">
          <cell r="D5592">
            <v>37132</v>
          </cell>
        </row>
        <row r="5593">
          <cell r="D5593">
            <v>37132</v>
          </cell>
        </row>
        <row r="5594">
          <cell r="D5594">
            <v>37132</v>
          </cell>
        </row>
        <row r="5595">
          <cell r="D5595">
            <v>37133</v>
          </cell>
        </row>
        <row r="5596">
          <cell r="D5596">
            <v>37133</v>
          </cell>
        </row>
        <row r="5597">
          <cell r="D5597">
            <v>37133</v>
          </cell>
        </row>
        <row r="5598">
          <cell r="D5598">
            <v>37133</v>
          </cell>
        </row>
        <row r="5599">
          <cell r="D5599">
            <v>37134</v>
          </cell>
        </row>
        <row r="5600">
          <cell r="D5600">
            <v>37134</v>
          </cell>
        </row>
        <row r="5601">
          <cell r="D5601">
            <v>37134</v>
          </cell>
        </row>
        <row r="5602">
          <cell r="D5602">
            <v>37134</v>
          </cell>
        </row>
        <row r="5603">
          <cell r="D5603">
            <v>37134</v>
          </cell>
        </row>
        <row r="5604">
          <cell r="D5604">
            <v>37134</v>
          </cell>
        </row>
        <row r="5605">
          <cell r="D5605">
            <v>37134</v>
          </cell>
        </row>
        <row r="5606">
          <cell r="D5606">
            <v>37134</v>
          </cell>
        </row>
        <row r="5607">
          <cell r="D5607">
            <v>37134</v>
          </cell>
        </row>
        <row r="5608">
          <cell r="D5608">
            <v>37134</v>
          </cell>
        </row>
        <row r="5609">
          <cell r="D5609">
            <v>37134</v>
          </cell>
        </row>
        <row r="5610">
          <cell r="D5610">
            <v>37134</v>
          </cell>
        </row>
        <row r="5611">
          <cell r="D5611">
            <v>37134</v>
          </cell>
        </row>
        <row r="5612">
          <cell r="D5612">
            <v>37134</v>
          </cell>
        </row>
        <row r="5613">
          <cell r="D5613">
            <v>37134</v>
          </cell>
        </row>
        <row r="5614">
          <cell r="D5614">
            <v>37134</v>
          </cell>
        </row>
        <row r="5615">
          <cell r="D5615">
            <v>37134</v>
          </cell>
        </row>
        <row r="5616">
          <cell r="D5616">
            <v>37134</v>
          </cell>
        </row>
        <row r="5617">
          <cell r="D5617">
            <v>37134</v>
          </cell>
        </row>
        <row r="5618">
          <cell r="D5618">
            <v>37134</v>
          </cell>
        </row>
        <row r="5619">
          <cell r="D5619">
            <v>37134</v>
          </cell>
        </row>
        <row r="5620">
          <cell r="D5620">
            <v>37134</v>
          </cell>
        </row>
        <row r="5621">
          <cell r="D5621">
            <v>37134</v>
          </cell>
        </row>
        <row r="5622">
          <cell r="D5622">
            <v>37134</v>
          </cell>
        </row>
        <row r="5623">
          <cell r="D5623">
            <v>37134</v>
          </cell>
        </row>
        <row r="5624">
          <cell r="D5624">
            <v>37134</v>
          </cell>
        </row>
        <row r="5625">
          <cell r="D5625">
            <v>37134</v>
          </cell>
        </row>
        <row r="5626">
          <cell r="D5626">
            <v>37137</v>
          </cell>
        </row>
        <row r="5627">
          <cell r="D5627">
            <v>37137</v>
          </cell>
        </row>
        <row r="5628">
          <cell r="D5628">
            <v>37137</v>
          </cell>
        </row>
        <row r="5629">
          <cell r="D5629">
            <v>37137</v>
          </cell>
        </row>
        <row r="5630">
          <cell r="D5630">
            <v>37137</v>
          </cell>
        </row>
        <row r="5631">
          <cell r="D5631">
            <v>37137</v>
          </cell>
        </row>
        <row r="5632">
          <cell r="D5632">
            <v>37137</v>
          </cell>
        </row>
        <row r="5633">
          <cell r="D5633">
            <v>37137</v>
          </cell>
        </row>
        <row r="5634">
          <cell r="D5634">
            <v>37137</v>
          </cell>
        </row>
        <row r="5635">
          <cell r="D5635">
            <v>37137</v>
          </cell>
        </row>
        <row r="5636">
          <cell r="D5636">
            <v>37137</v>
          </cell>
        </row>
        <row r="5637">
          <cell r="D5637">
            <v>37137</v>
          </cell>
        </row>
        <row r="5638">
          <cell r="D5638">
            <v>37137</v>
          </cell>
        </row>
        <row r="5639">
          <cell r="D5639">
            <v>37137</v>
          </cell>
        </row>
        <row r="5640">
          <cell r="D5640">
            <v>37137</v>
          </cell>
        </row>
        <row r="5641">
          <cell r="D5641">
            <v>37137</v>
          </cell>
        </row>
        <row r="5642">
          <cell r="D5642">
            <v>37137</v>
          </cell>
        </row>
        <row r="5643">
          <cell r="D5643">
            <v>37137</v>
          </cell>
        </row>
        <row r="5644">
          <cell r="D5644">
            <v>37137</v>
          </cell>
        </row>
        <row r="5645">
          <cell r="D5645">
            <v>37137</v>
          </cell>
        </row>
        <row r="5646">
          <cell r="D5646">
            <v>37137</v>
          </cell>
        </row>
        <row r="5647">
          <cell r="D5647">
            <v>37137</v>
          </cell>
        </row>
        <row r="5648">
          <cell r="D5648">
            <v>37137</v>
          </cell>
        </row>
        <row r="5649">
          <cell r="D5649">
            <v>37137</v>
          </cell>
        </row>
        <row r="5650">
          <cell r="D5650">
            <v>37137</v>
          </cell>
        </row>
        <row r="5651">
          <cell r="D5651">
            <v>37137</v>
          </cell>
        </row>
        <row r="5652">
          <cell r="D5652">
            <v>37137</v>
          </cell>
        </row>
        <row r="5653">
          <cell r="D5653">
            <v>37137</v>
          </cell>
        </row>
        <row r="5654">
          <cell r="D5654">
            <v>37137</v>
          </cell>
        </row>
        <row r="5655">
          <cell r="D5655">
            <v>37137</v>
          </cell>
        </row>
        <row r="5656">
          <cell r="D5656">
            <v>37137</v>
          </cell>
        </row>
        <row r="5657">
          <cell r="D5657">
            <v>37137</v>
          </cell>
        </row>
        <row r="5658">
          <cell r="D5658">
            <v>37137</v>
          </cell>
        </row>
        <row r="5659">
          <cell r="D5659">
            <v>37137</v>
          </cell>
        </row>
        <row r="5660">
          <cell r="D5660">
            <v>37137</v>
          </cell>
        </row>
        <row r="5661">
          <cell r="D5661">
            <v>37137</v>
          </cell>
        </row>
        <row r="5662">
          <cell r="D5662">
            <v>37137</v>
          </cell>
        </row>
        <row r="5663">
          <cell r="D5663">
            <v>37137</v>
          </cell>
        </row>
        <row r="5664">
          <cell r="D5664">
            <v>37137</v>
          </cell>
        </row>
        <row r="5665">
          <cell r="D5665">
            <v>37137</v>
          </cell>
        </row>
        <row r="5666">
          <cell r="D5666">
            <v>37137</v>
          </cell>
        </row>
        <row r="5667">
          <cell r="D5667">
            <v>37137</v>
          </cell>
        </row>
        <row r="5668">
          <cell r="D5668">
            <v>37137</v>
          </cell>
        </row>
        <row r="5669">
          <cell r="D5669">
            <v>37137</v>
          </cell>
        </row>
        <row r="5670">
          <cell r="D5670">
            <v>37137</v>
          </cell>
        </row>
        <row r="5671">
          <cell r="D5671">
            <v>37138</v>
          </cell>
        </row>
        <row r="5672">
          <cell r="D5672">
            <v>37138</v>
          </cell>
        </row>
        <row r="5673">
          <cell r="D5673">
            <v>37138</v>
          </cell>
        </row>
        <row r="5674">
          <cell r="D5674">
            <v>37139</v>
          </cell>
        </row>
        <row r="5675">
          <cell r="D5675">
            <v>37139</v>
          </cell>
        </row>
        <row r="5676">
          <cell r="D5676">
            <v>37139</v>
          </cell>
        </row>
        <row r="5677">
          <cell r="D5677">
            <v>37139</v>
          </cell>
        </row>
        <row r="5678">
          <cell r="D5678">
            <v>37139</v>
          </cell>
        </row>
        <row r="5679">
          <cell r="D5679">
            <v>37139</v>
          </cell>
        </row>
        <row r="5680">
          <cell r="D5680">
            <v>37139</v>
          </cell>
        </row>
        <row r="5681">
          <cell r="D5681">
            <v>37139</v>
          </cell>
        </row>
        <row r="5682">
          <cell r="D5682">
            <v>37139</v>
          </cell>
        </row>
        <row r="5683">
          <cell r="D5683">
            <v>37139</v>
          </cell>
        </row>
        <row r="5684">
          <cell r="D5684">
            <v>37139</v>
          </cell>
        </row>
        <row r="5685">
          <cell r="D5685">
            <v>37139</v>
          </cell>
        </row>
        <row r="5686">
          <cell r="D5686">
            <v>37139</v>
          </cell>
        </row>
        <row r="5687">
          <cell r="D5687">
            <v>37139</v>
          </cell>
        </row>
        <row r="5688">
          <cell r="D5688">
            <v>37139</v>
          </cell>
        </row>
        <row r="5689">
          <cell r="D5689">
            <v>37139</v>
          </cell>
        </row>
        <row r="5690">
          <cell r="D5690">
            <v>37139</v>
          </cell>
        </row>
        <row r="5691">
          <cell r="D5691">
            <v>37139</v>
          </cell>
        </row>
        <row r="5692">
          <cell r="D5692">
            <v>37139</v>
          </cell>
        </row>
        <row r="5693">
          <cell r="D5693">
            <v>37139</v>
          </cell>
        </row>
        <row r="5694">
          <cell r="D5694">
            <v>37139</v>
          </cell>
        </row>
        <row r="5695">
          <cell r="D5695">
            <v>37139</v>
          </cell>
        </row>
        <row r="5696">
          <cell r="D5696">
            <v>37139</v>
          </cell>
        </row>
        <row r="5697">
          <cell r="D5697">
            <v>37139</v>
          </cell>
        </row>
        <row r="5698">
          <cell r="D5698">
            <v>37139</v>
          </cell>
        </row>
        <row r="5699">
          <cell r="D5699">
            <v>37139</v>
          </cell>
        </row>
        <row r="5700">
          <cell r="D5700">
            <v>37139</v>
          </cell>
        </row>
        <row r="5701">
          <cell r="D5701">
            <v>37139</v>
          </cell>
        </row>
        <row r="5702">
          <cell r="D5702">
            <v>37139</v>
          </cell>
        </row>
        <row r="5703">
          <cell r="D5703">
            <v>37139</v>
          </cell>
        </row>
        <row r="5704">
          <cell r="D5704">
            <v>37139</v>
          </cell>
        </row>
        <row r="5705">
          <cell r="D5705">
            <v>37139</v>
          </cell>
        </row>
        <row r="5706">
          <cell r="D5706">
            <v>37139</v>
          </cell>
        </row>
        <row r="5707">
          <cell r="D5707">
            <v>37139</v>
          </cell>
        </row>
        <row r="5708">
          <cell r="D5708">
            <v>37139</v>
          </cell>
        </row>
        <row r="5709">
          <cell r="D5709">
            <v>37139</v>
          </cell>
        </row>
        <row r="5710">
          <cell r="D5710">
            <v>37139</v>
          </cell>
        </row>
        <row r="5711">
          <cell r="D5711">
            <v>37139</v>
          </cell>
        </row>
        <row r="5712">
          <cell r="D5712">
            <v>37139</v>
          </cell>
        </row>
        <row r="5713">
          <cell r="D5713">
            <v>37139</v>
          </cell>
        </row>
        <row r="5714">
          <cell r="D5714">
            <v>37139</v>
          </cell>
        </row>
        <row r="5715">
          <cell r="D5715">
            <v>37139</v>
          </cell>
        </row>
        <row r="5716">
          <cell r="D5716">
            <v>37139</v>
          </cell>
        </row>
        <row r="5717">
          <cell r="D5717">
            <v>37139</v>
          </cell>
        </row>
        <row r="5718">
          <cell r="D5718">
            <v>37139</v>
          </cell>
        </row>
        <row r="5719">
          <cell r="D5719">
            <v>37139</v>
          </cell>
        </row>
        <row r="5720">
          <cell r="D5720">
            <v>37139</v>
          </cell>
        </row>
        <row r="5721">
          <cell r="D5721">
            <v>37139</v>
          </cell>
        </row>
        <row r="5722">
          <cell r="D5722">
            <v>37139</v>
          </cell>
        </row>
        <row r="5723">
          <cell r="D5723">
            <v>37139</v>
          </cell>
        </row>
        <row r="5724">
          <cell r="D5724">
            <v>37139</v>
          </cell>
        </row>
        <row r="5725">
          <cell r="D5725">
            <v>37139</v>
          </cell>
        </row>
        <row r="5726">
          <cell r="D5726">
            <v>37139</v>
          </cell>
        </row>
        <row r="5727">
          <cell r="D5727">
            <v>37139</v>
          </cell>
        </row>
        <row r="5728">
          <cell r="D5728">
            <v>37139</v>
          </cell>
        </row>
        <row r="5729">
          <cell r="D5729">
            <v>37139</v>
          </cell>
        </row>
        <row r="5730">
          <cell r="D5730">
            <v>37139</v>
          </cell>
        </row>
        <row r="5731">
          <cell r="D5731">
            <v>37139</v>
          </cell>
        </row>
        <row r="5732">
          <cell r="D5732">
            <v>37139</v>
          </cell>
        </row>
        <row r="5733">
          <cell r="D5733">
            <v>37139</v>
          </cell>
        </row>
        <row r="5734">
          <cell r="D5734">
            <v>37139</v>
          </cell>
        </row>
        <row r="5735">
          <cell r="D5735">
            <v>37139</v>
          </cell>
        </row>
        <row r="5736">
          <cell r="D5736">
            <v>37139</v>
          </cell>
        </row>
        <row r="5737">
          <cell r="D5737">
            <v>37139</v>
          </cell>
        </row>
        <row r="5738">
          <cell r="D5738">
            <v>37139</v>
          </cell>
        </row>
        <row r="5739">
          <cell r="D5739">
            <v>37139</v>
          </cell>
        </row>
        <row r="5740">
          <cell r="D5740">
            <v>37139</v>
          </cell>
        </row>
        <row r="5741">
          <cell r="D5741">
            <v>37139</v>
          </cell>
        </row>
        <row r="5742">
          <cell r="D5742">
            <v>37139</v>
          </cell>
        </row>
        <row r="5743">
          <cell r="D5743">
            <v>37139</v>
          </cell>
        </row>
        <row r="5744">
          <cell r="D5744">
            <v>37139</v>
          </cell>
        </row>
        <row r="5745">
          <cell r="D5745">
            <v>37139</v>
          </cell>
        </row>
        <row r="5746">
          <cell r="D5746">
            <v>37139</v>
          </cell>
        </row>
        <row r="5747">
          <cell r="D5747">
            <v>37139</v>
          </cell>
        </row>
        <row r="5748">
          <cell r="D5748">
            <v>37139</v>
          </cell>
        </row>
        <row r="5749">
          <cell r="D5749">
            <v>37139</v>
          </cell>
        </row>
        <row r="5750">
          <cell r="D5750">
            <v>37139</v>
          </cell>
        </row>
        <row r="5751">
          <cell r="D5751">
            <v>37139</v>
          </cell>
        </row>
        <row r="5752">
          <cell r="D5752">
            <v>37139</v>
          </cell>
        </row>
        <row r="5753">
          <cell r="D5753">
            <v>37139</v>
          </cell>
        </row>
        <row r="5754">
          <cell r="D5754">
            <v>37139</v>
          </cell>
        </row>
        <row r="5755">
          <cell r="D5755">
            <v>37139</v>
          </cell>
        </row>
        <row r="5756">
          <cell r="D5756">
            <v>37139</v>
          </cell>
        </row>
        <row r="5757">
          <cell r="D5757">
            <v>37139</v>
          </cell>
        </row>
        <row r="5758">
          <cell r="D5758">
            <v>37139</v>
          </cell>
        </row>
        <row r="5759">
          <cell r="D5759">
            <v>37139</v>
          </cell>
        </row>
        <row r="5760">
          <cell r="D5760">
            <v>37139</v>
          </cell>
        </row>
        <row r="5761">
          <cell r="D5761">
            <v>37139</v>
          </cell>
        </row>
        <row r="5762">
          <cell r="D5762">
            <v>37139</v>
          </cell>
        </row>
        <row r="5763">
          <cell r="D5763">
            <v>37139</v>
          </cell>
        </row>
        <row r="5764">
          <cell r="D5764">
            <v>37139</v>
          </cell>
        </row>
        <row r="5765">
          <cell r="D5765">
            <v>37139</v>
          </cell>
        </row>
        <row r="5766">
          <cell r="D5766">
            <v>37139</v>
          </cell>
        </row>
        <row r="5767">
          <cell r="D5767">
            <v>37139</v>
          </cell>
        </row>
        <row r="5768">
          <cell r="D5768">
            <v>37139</v>
          </cell>
        </row>
        <row r="5769">
          <cell r="D5769">
            <v>37139</v>
          </cell>
        </row>
        <row r="5770">
          <cell r="D5770">
            <v>37139</v>
          </cell>
        </row>
        <row r="5771">
          <cell r="D5771">
            <v>37139</v>
          </cell>
        </row>
        <row r="5772">
          <cell r="D5772">
            <v>37139</v>
          </cell>
        </row>
        <row r="5773">
          <cell r="D5773">
            <v>37139</v>
          </cell>
        </row>
        <row r="5774">
          <cell r="D5774">
            <v>37140</v>
          </cell>
        </row>
        <row r="5775">
          <cell r="D5775">
            <v>37141</v>
          </cell>
        </row>
        <row r="5776">
          <cell r="D5776">
            <v>37141</v>
          </cell>
        </row>
        <row r="5777">
          <cell r="D5777">
            <v>37141</v>
          </cell>
        </row>
        <row r="5778">
          <cell r="D5778">
            <v>37141</v>
          </cell>
        </row>
        <row r="5779">
          <cell r="D5779">
            <v>37141</v>
          </cell>
        </row>
        <row r="5780">
          <cell r="D5780">
            <v>37141</v>
          </cell>
        </row>
        <row r="5781">
          <cell r="D5781">
            <v>37141</v>
          </cell>
        </row>
        <row r="5782">
          <cell r="D5782">
            <v>37141</v>
          </cell>
        </row>
        <row r="5783">
          <cell r="D5783">
            <v>37141</v>
          </cell>
        </row>
        <row r="5784">
          <cell r="D5784">
            <v>37141</v>
          </cell>
        </row>
        <row r="5785">
          <cell r="D5785">
            <v>37141</v>
          </cell>
        </row>
        <row r="5786">
          <cell r="D5786">
            <v>37141</v>
          </cell>
        </row>
        <row r="5787">
          <cell r="D5787">
            <v>37141</v>
          </cell>
        </row>
        <row r="5788">
          <cell r="D5788">
            <v>37144</v>
          </cell>
        </row>
        <row r="5789">
          <cell r="D5789">
            <v>37144</v>
          </cell>
        </row>
        <row r="5790">
          <cell r="D5790">
            <v>37144</v>
          </cell>
        </row>
        <row r="5791">
          <cell r="D5791">
            <v>37144</v>
          </cell>
        </row>
        <row r="5792">
          <cell r="D5792">
            <v>37144</v>
          </cell>
        </row>
        <row r="5793">
          <cell r="D5793">
            <v>37144</v>
          </cell>
        </row>
        <row r="5794">
          <cell r="D5794">
            <v>37144</v>
          </cell>
        </row>
        <row r="5795">
          <cell r="D5795">
            <v>37144</v>
          </cell>
        </row>
        <row r="5796">
          <cell r="D5796">
            <v>37144</v>
          </cell>
        </row>
        <row r="5797">
          <cell r="D5797">
            <v>37144</v>
          </cell>
        </row>
        <row r="5798">
          <cell r="D5798">
            <v>37144</v>
          </cell>
        </row>
        <row r="5799">
          <cell r="D5799">
            <v>37144</v>
          </cell>
        </row>
        <row r="5800">
          <cell r="D5800">
            <v>37144</v>
          </cell>
        </row>
        <row r="5801">
          <cell r="D5801">
            <v>37144</v>
          </cell>
        </row>
        <row r="5802">
          <cell r="D5802">
            <v>37144</v>
          </cell>
        </row>
        <row r="5803">
          <cell r="D5803">
            <v>37144</v>
          </cell>
        </row>
        <row r="5804">
          <cell r="D5804">
            <v>37144</v>
          </cell>
        </row>
        <row r="5805">
          <cell r="D5805">
            <v>37144</v>
          </cell>
        </row>
        <row r="5806">
          <cell r="D5806">
            <v>37144</v>
          </cell>
        </row>
        <row r="5807">
          <cell r="D5807">
            <v>37144</v>
          </cell>
        </row>
        <row r="5808">
          <cell r="D5808">
            <v>37144</v>
          </cell>
        </row>
        <row r="5809">
          <cell r="D5809">
            <v>37144</v>
          </cell>
        </row>
        <row r="5810">
          <cell r="D5810">
            <v>37144</v>
          </cell>
        </row>
        <row r="5811">
          <cell r="D5811">
            <v>37144</v>
          </cell>
        </row>
        <row r="5812">
          <cell r="D5812">
            <v>37144</v>
          </cell>
        </row>
        <row r="5813">
          <cell r="D5813">
            <v>37144</v>
          </cell>
        </row>
        <row r="5814">
          <cell r="D5814">
            <v>37144</v>
          </cell>
        </row>
        <row r="5815">
          <cell r="D5815">
            <v>37144</v>
          </cell>
        </row>
        <row r="5816">
          <cell r="D5816">
            <v>37144</v>
          </cell>
        </row>
        <row r="5817">
          <cell r="D5817">
            <v>37145</v>
          </cell>
        </row>
        <row r="5818">
          <cell r="D5818">
            <v>37147</v>
          </cell>
        </row>
        <row r="5819">
          <cell r="D5819">
            <v>37147</v>
          </cell>
        </row>
        <row r="5820">
          <cell r="D5820">
            <v>37147</v>
          </cell>
        </row>
        <row r="5821">
          <cell r="D5821">
            <v>37147</v>
          </cell>
        </row>
        <row r="5822">
          <cell r="D5822">
            <v>37147</v>
          </cell>
        </row>
        <row r="5823">
          <cell r="D5823">
            <v>37148</v>
          </cell>
        </row>
        <row r="5824">
          <cell r="D5824">
            <v>37148</v>
          </cell>
        </row>
        <row r="5825">
          <cell r="D5825">
            <v>37153</v>
          </cell>
        </row>
        <row r="5826">
          <cell r="D5826">
            <v>37154</v>
          </cell>
        </row>
        <row r="5827">
          <cell r="D5827">
            <v>37154</v>
          </cell>
        </row>
        <row r="5828">
          <cell r="D5828">
            <v>37154</v>
          </cell>
        </row>
        <row r="5829">
          <cell r="D5829">
            <v>37154</v>
          </cell>
        </row>
        <row r="5830">
          <cell r="D5830">
            <v>37154</v>
          </cell>
        </row>
        <row r="5831">
          <cell r="D5831">
            <v>37154</v>
          </cell>
        </row>
        <row r="5832">
          <cell r="D5832">
            <v>37154</v>
          </cell>
        </row>
        <row r="5833">
          <cell r="D5833">
            <v>37154</v>
          </cell>
        </row>
        <row r="5834">
          <cell r="D5834">
            <v>37154</v>
          </cell>
        </row>
        <row r="5835">
          <cell r="D5835">
            <v>37154</v>
          </cell>
        </row>
        <row r="5836">
          <cell r="D5836">
            <v>37154</v>
          </cell>
        </row>
        <row r="5837">
          <cell r="D5837">
            <v>37154</v>
          </cell>
        </row>
        <row r="5838">
          <cell r="D5838">
            <v>37154</v>
          </cell>
        </row>
        <row r="5839">
          <cell r="D5839">
            <v>37154</v>
          </cell>
        </row>
        <row r="5840">
          <cell r="D5840">
            <v>37154</v>
          </cell>
        </row>
        <row r="5841">
          <cell r="D5841">
            <v>37154</v>
          </cell>
        </row>
        <row r="5842">
          <cell r="D5842">
            <v>37154</v>
          </cell>
        </row>
        <row r="5843">
          <cell r="D5843">
            <v>37154</v>
          </cell>
        </row>
        <row r="5844">
          <cell r="D5844">
            <v>37154</v>
          </cell>
        </row>
        <row r="5845">
          <cell r="D5845">
            <v>37154</v>
          </cell>
        </row>
        <row r="5846">
          <cell r="D5846">
            <v>37154</v>
          </cell>
        </row>
        <row r="5847">
          <cell r="D5847">
            <v>37154</v>
          </cell>
        </row>
        <row r="5848">
          <cell r="D5848">
            <v>37154</v>
          </cell>
        </row>
        <row r="5849">
          <cell r="D5849">
            <v>37154</v>
          </cell>
        </row>
        <row r="5850">
          <cell r="D5850">
            <v>37154</v>
          </cell>
        </row>
        <row r="5851">
          <cell r="D5851">
            <v>37154</v>
          </cell>
        </row>
        <row r="5852">
          <cell r="D5852">
            <v>37154</v>
          </cell>
        </row>
        <row r="5853">
          <cell r="D5853">
            <v>37154</v>
          </cell>
        </row>
        <row r="5854">
          <cell r="D5854">
            <v>37154</v>
          </cell>
        </row>
        <row r="5855">
          <cell r="D5855">
            <v>37154</v>
          </cell>
        </row>
        <row r="5856">
          <cell r="D5856">
            <v>37154</v>
          </cell>
        </row>
        <row r="5857">
          <cell r="D5857">
            <v>37154</v>
          </cell>
        </row>
        <row r="5858">
          <cell r="D5858">
            <v>37154</v>
          </cell>
        </row>
        <row r="5859">
          <cell r="D5859">
            <v>37154</v>
          </cell>
        </row>
        <row r="5860">
          <cell r="D5860">
            <v>37154</v>
          </cell>
        </row>
        <row r="5861">
          <cell r="D5861">
            <v>37158</v>
          </cell>
        </row>
        <row r="5862">
          <cell r="D5862">
            <v>37158</v>
          </cell>
        </row>
        <row r="5863">
          <cell r="D5863">
            <v>37158</v>
          </cell>
        </row>
        <row r="5864">
          <cell r="D5864">
            <v>37158</v>
          </cell>
        </row>
        <row r="5865">
          <cell r="D5865">
            <v>37158</v>
          </cell>
        </row>
        <row r="5866">
          <cell r="D5866">
            <v>37158</v>
          </cell>
        </row>
        <row r="5867">
          <cell r="D5867">
            <v>37158</v>
          </cell>
        </row>
        <row r="5868">
          <cell r="D5868">
            <v>37159</v>
          </cell>
        </row>
        <row r="5869">
          <cell r="D5869">
            <v>37159</v>
          </cell>
        </row>
        <row r="5870">
          <cell r="D5870">
            <v>37159</v>
          </cell>
        </row>
        <row r="5871">
          <cell r="D5871">
            <v>37159</v>
          </cell>
        </row>
        <row r="5872">
          <cell r="D5872">
            <v>37159</v>
          </cell>
        </row>
        <row r="5873">
          <cell r="D5873">
            <v>37159</v>
          </cell>
        </row>
        <row r="5874">
          <cell r="D5874">
            <v>37160</v>
          </cell>
        </row>
        <row r="5875">
          <cell r="D5875">
            <v>37161</v>
          </cell>
        </row>
        <row r="5876">
          <cell r="D5876">
            <v>37161</v>
          </cell>
        </row>
        <row r="5877">
          <cell r="D5877">
            <v>37161</v>
          </cell>
        </row>
        <row r="5878">
          <cell r="D5878">
            <v>37161</v>
          </cell>
        </row>
        <row r="5879">
          <cell r="D5879">
            <v>37161</v>
          </cell>
        </row>
        <row r="5880">
          <cell r="D5880">
            <v>37161</v>
          </cell>
        </row>
        <row r="5881">
          <cell r="D5881">
            <v>37161</v>
          </cell>
        </row>
        <row r="5882">
          <cell r="D5882">
            <v>37161</v>
          </cell>
        </row>
        <row r="5883">
          <cell r="D5883">
            <v>37161</v>
          </cell>
        </row>
        <row r="5884">
          <cell r="D5884">
            <v>37161</v>
          </cell>
        </row>
        <row r="5885">
          <cell r="D5885">
            <v>37161</v>
          </cell>
        </row>
        <row r="5886">
          <cell r="D5886">
            <v>37161</v>
          </cell>
        </row>
        <row r="5887">
          <cell r="D5887">
            <v>37161</v>
          </cell>
        </row>
        <row r="5888">
          <cell r="D5888">
            <v>37161</v>
          </cell>
        </row>
        <row r="5889">
          <cell r="D5889">
            <v>37161</v>
          </cell>
        </row>
        <row r="5890">
          <cell r="D5890">
            <v>37161</v>
          </cell>
        </row>
        <row r="5891">
          <cell r="D5891">
            <v>37161</v>
          </cell>
        </row>
        <row r="5892">
          <cell r="D5892">
            <v>37161</v>
          </cell>
        </row>
        <row r="5893">
          <cell r="D5893">
            <v>37161</v>
          </cell>
        </row>
        <row r="5894">
          <cell r="D5894">
            <v>37161</v>
          </cell>
        </row>
        <row r="5895">
          <cell r="D5895">
            <v>37161</v>
          </cell>
        </row>
        <row r="5896">
          <cell r="D5896">
            <v>37161</v>
          </cell>
        </row>
        <row r="5897">
          <cell r="D5897">
            <v>37161</v>
          </cell>
        </row>
        <row r="5898">
          <cell r="D5898">
            <v>37161</v>
          </cell>
        </row>
        <row r="5899">
          <cell r="D5899">
            <v>37161</v>
          </cell>
        </row>
        <row r="5900">
          <cell r="D5900">
            <v>37161</v>
          </cell>
        </row>
        <row r="5901">
          <cell r="D5901">
            <v>37161</v>
          </cell>
        </row>
        <row r="5902">
          <cell r="D5902">
            <v>37161</v>
          </cell>
        </row>
        <row r="5903">
          <cell r="D5903">
            <v>37162</v>
          </cell>
        </row>
        <row r="5904">
          <cell r="D5904">
            <v>37163</v>
          </cell>
        </row>
        <row r="5905">
          <cell r="D5905">
            <v>37165</v>
          </cell>
        </row>
        <row r="5906">
          <cell r="D5906">
            <v>37165</v>
          </cell>
        </row>
        <row r="5907">
          <cell r="D5907">
            <v>37165</v>
          </cell>
        </row>
        <row r="5908">
          <cell r="D5908">
            <v>37165</v>
          </cell>
        </row>
        <row r="5909">
          <cell r="D5909">
            <v>37165</v>
          </cell>
        </row>
        <row r="5910">
          <cell r="D5910">
            <v>37165</v>
          </cell>
        </row>
        <row r="5911">
          <cell r="D5911">
            <v>37165</v>
          </cell>
        </row>
        <row r="5912">
          <cell r="D5912">
            <v>37165</v>
          </cell>
        </row>
        <row r="5913">
          <cell r="D5913">
            <v>37165</v>
          </cell>
        </row>
        <row r="5914">
          <cell r="D5914">
            <v>37165</v>
          </cell>
        </row>
        <row r="5915">
          <cell r="D5915">
            <v>37165</v>
          </cell>
        </row>
        <row r="5916">
          <cell r="D5916">
            <v>37165</v>
          </cell>
        </row>
        <row r="5917">
          <cell r="D5917">
            <v>37165</v>
          </cell>
        </row>
        <row r="5918">
          <cell r="D5918">
            <v>37165</v>
          </cell>
        </row>
        <row r="5919">
          <cell r="D5919">
            <v>37165</v>
          </cell>
        </row>
        <row r="5920">
          <cell r="D5920">
            <v>37165</v>
          </cell>
        </row>
        <row r="5921">
          <cell r="D5921">
            <v>37165</v>
          </cell>
        </row>
        <row r="5922">
          <cell r="D5922">
            <v>37165</v>
          </cell>
        </row>
        <row r="5923">
          <cell r="D5923">
            <v>37165</v>
          </cell>
        </row>
        <row r="5924">
          <cell r="D5924">
            <v>37165</v>
          </cell>
        </row>
        <row r="5925">
          <cell r="D5925">
            <v>37165</v>
          </cell>
        </row>
        <row r="5926">
          <cell r="D5926">
            <v>37165</v>
          </cell>
        </row>
        <row r="5927">
          <cell r="D5927">
            <v>37165</v>
          </cell>
        </row>
        <row r="5928">
          <cell r="D5928">
            <v>37165</v>
          </cell>
        </row>
        <row r="5929">
          <cell r="D5929">
            <v>37165</v>
          </cell>
        </row>
        <row r="5930">
          <cell r="D5930">
            <v>37165</v>
          </cell>
        </row>
        <row r="5931">
          <cell r="D5931">
            <v>37165</v>
          </cell>
        </row>
        <row r="5932">
          <cell r="D5932">
            <v>37165</v>
          </cell>
        </row>
        <row r="5933">
          <cell r="D5933">
            <v>37165</v>
          </cell>
        </row>
        <row r="5934">
          <cell r="D5934">
            <v>37165</v>
          </cell>
        </row>
        <row r="5935">
          <cell r="D5935">
            <v>37165</v>
          </cell>
        </row>
        <row r="5936">
          <cell r="D5936">
            <v>37165</v>
          </cell>
        </row>
        <row r="5937">
          <cell r="D5937">
            <v>37165</v>
          </cell>
        </row>
        <row r="5938">
          <cell r="D5938">
            <v>37165</v>
          </cell>
        </row>
        <row r="5939">
          <cell r="D5939">
            <v>37165</v>
          </cell>
        </row>
        <row r="5940">
          <cell r="D5940">
            <v>37165</v>
          </cell>
        </row>
        <row r="5941">
          <cell r="D5941">
            <v>37165</v>
          </cell>
        </row>
        <row r="5942">
          <cell r="D5942">
            <v>37165</v>
          </cell>
        </row>
        <row r="5943">
          <cell r="D5943">
            <v>37165</v>
          </cell>
        </row>
        <row r="5944">
          <cell r="D5944">
            <v>37165</v>
          </cell>
        </row>
        <row r="5945">
          <cell r="D5945">
            <v>37165</v>
          </cell>
        </row>
        <row r="5946">
          <cell r="D5946">
            <v>37165</v>
          </cell>
        </row>
        <row r="5947">
          <cell r="D5947">
            <v>37165</v>
          </cell>
        </row>
        <row r="5948">
          <cell r="D5948">
            <v>37165</v>
          </cell>
        </row>
        <row r="5949">
          <cell r="D5949">
            <v>37165</v>
          </cell>
        </row>
        <row r="5950">
          <cell r="D5950">
            <v>37165</v>
          </cell>
        </row>
        <row r="5951">
          <cell r="D5951">
            <v>37165</v>
          </cell>
        </row>
        <row r="5952">
          <cell r="D5952">
            <v>37165</v>
          </cell>
        </row>
        <row r="5953">
          <cell r="D5953">
            <v>37165</v>
          </cell>
        </row>
        <row r="5954">
          <cell r="D5954">
            <v>37165</v>
          </cell>
        </row>
        <row r="5955">
          <cell r="D5955">
            <v>37165</v>
          </cell>
        </row>
        <row r="5956">
          <cell r="D5956">
            <v>37165</v>
          </cell>
        </row>
        <row r="5957">
          <cell r="D5957">
            <v>37165</v>
          </cell>
        </row>
        <row r="5958">
          <cell r="D5958">
            <v>37165</v>
          </cell>
        </row>
        <row r="5959">
          <cell r="D5959">
            <v>37165</v>
          </cell>
        </row>
        <row r="5960">
          <cell r="D5960">
            <v>37165</v>
          </cell>
        </row>
        <row r="5961">
          <cell r="D5961">
            <v>37165</v>
          </cell>
        </row>
        <row r="5962">
          <cell r="D5962">
            <v>37165</v>
          </cell>
        </row>
        <row r="5963">
          <cell r="D5963">
            <v>37165</v>
          </cell>
        </row>
        <row r="5964">
          <cell r="D5964">
            <v>37165</v>
          </cell>
        </row>
        <row r="5965">
          <cell r="D5965">
            <v>37165</v>
          </cell>
        </row>
        <row r="5966">
          <cell r="D5966">
            <v>37165</v>
          </cell>
        </row>
        <row r="5967">
          <cell r="D5967">
            <v>37165</v>
          </cell>
        </row>
        <row r="5968">
          <cell r="D5968">
            <v>37165</v>
          </cell>
        </row>
        <row r="5969">
          <cell r="D5969">
            <v>37165</v>
          </cell>
        </row>
        <row r="5970">
          <cell r="D5970">
            <v>37165</v>
          </cell>
        </row>
        <row r="5971">
          <cell r="D5971">
            <v>37165</v>
          </cell>
        </row>
        <row r="5972">
          <cell r="D5972">
            <v>37165</v>
          </cell>
        </row>
        <row r="5973">
          <cell r="D5973">
            <v>37165</v>
          </cell>
        </row>
        <row r="5974">
          <cell r="D5974">
            <v>37165</v>
          </cell>
        </row>
        <row r="5975">
          <cell r="D5975">
            <v>37165</v>
          </cell>
        </row>
        <row r="5976">
          <cell r="D5976">
            <v>37165</v>
          </cell>
        </row>
        <row r="5977">
          <cell r="D5977">
            <v>37165</v>
          </cell>
        </row>
        <row r="5978">
          <cell r="D5978">
            <v>37165</v>
          </cell>
        </row>
        <row r="5979">
          <cell r="D5979">
            <v>37165</v>
          </cell>
        </row>
        <row r="5980">
          <cell r="D5980">
            <v>37165</v>
          </cell>
        </row>
        <row r="5981">
          <cell r="D5981">
            <v>37165</v>
          </cell>
        </row>
        <row r="5982">
          <cell r="D5982">
            <v>37165</v>
          </cell>
        </row>
        <row r="5983">
          <cell r="D5983">
            <v>37165</v>
          </cell>
        </row>
        <row r="5984">
          <cell r="D5984">
            <v>37165</v>
          </cell>
        </row>
        <row r="5985">
          <cell r="D5985">
            <v>37165</v>
          </cell>
        </row>
        <row r="5986">
          <cell r="D5986">
            <v>37165</v>
          </cell>
        </row>
        <row r="5987">
          <cell r="D5987">
            <v>37165</v>
          </cell>
        </row>
        <row r="5988">
          <cell r="D5988">
            <v>37165</v>
          </cell>
        </row>
        <row r="5989">
          <cell r="D5989">
            <v>37165</v>
          </cell>
        </row>
        <row r="5990">
          <cell r="D5990">
            <v>37165</v>
          </cell>
        </row>
        <row r="5991">
          <cell r="D5991">
            <v>37165</v>
          </cell>
        </row>
        <row r="5992">
          <cell r="D5992">
            <v>37165</v>
          </cell>
        </row>
        <row r="5993">
          <cell r="D5993">
            <v>37165</v>
          </cell>
        </row>
        <row r="5994">
          <cell r="D5994">
            <v>37165</v>
          </cell>
        </row>
        <row r="5995">
          <cell r="D5995">
            <v>37165</v>
          </cell>
        </row>
        <row r="5996">
          <cell r="D5996">
            <v>37165</v>
          </cell>
        </row>
        <row r="5997">
          <cell r="D5997">
            <v>37165</v>
          </cell>
        </row>
        <row r="5998">
          <cell r="D5998">
            <v>37165</v>
          </cell>
        </row>
        <row r="5999">
          <cell r="D5999">
            <v>37165</v>
          </cell>
        </row>
        <row r="6000">
          <cell r="D6000">
            <v>37165</v>
          </cell>
        </row>
        <row r="6001">
          <cell r="D6001">
            <v>37165</v>
          </cell>
        </row>
        <row r="6002">
          <cell r="D6002">
            <v>37165</v>
          </cell>
        </row>
        <row r="6003">
          <cell r="D6003">
            <v>37165</v>
          </cell>
        </row>
        <row r="6004">
          <cell r="D6004">
            <v>37165</v>
          </cell>
        </row>
        <row r="6005">
          <cell r="D6005">
            <v>37165</v>
          </cell>
        </row>
        <row r="6006">
          <cell r="D6006">
            <v>37165</v>
          </cell>
        </row>
        <row r="6007">
          <cell r="D6007">
            <v>37165</v>
          </cell>
        </row>
        <row r="6008">
          <cell r="D6008">
            <v>37165</v>
          </cell>
        </row>
        <row r="6009">
          <cell r="D6009">
            <v>37165</v>
          </cell>
        </row>
        <row r="6010">
          <cell r="D6010">
            <v>37165</v>
          </cell>
        </row>
        <row r="6011">
          <cell r="D6011">
            <v>37165</v>
          </cell>
        </row>
        <row r="6012">
          <cell r="D6012">
            <v>37165</v>
          </cell>
        </row>
        <row r="6013">
          <cell r="D6013">
            <v>37165</v>
          </cell>
        </row>
        <row r="6014">
          <cell r="D6014">
            <v>37165</v>
          </cell>
        </row>
        <row r="6015">
          <cell r="D6015">
            <v>37165</v>
          </cell>
        </row>
        <row r="6016">
          <cell r="D6016">
            <v>37165</v>
          </cell>
        </row>
        <row r="6017">
          <cell r="D6017">
            <v>37165</v>
          </cell>
        </row>
        <row r="6018">
          <cell r="D6018">
            <v>37165</v>
          </cell>
        </row>
        <row r="6019">
          <cell r="D6019">
            <v>37165</v>
          </cell>
        </row>
        <row r="6020">
          <cell r="D6020">
            <v>37165</v>
          </cell>
        </row>
        <row r="6021">
          <cell r="D6021">
            <v>37165</v>
          </cell>
        </row>
        <row r="6022">
          <cell r="D6022">
            <v>37165</v>
          </cell>
        </row>
        <row r="6023">
          <cell r="D6023">
            <v>37165</v>
          </cell>
        </row>
        <row r="6024">
          <cell r="D6024">
            <v>37165</v>
          </cell>
        </row>
        <row r="6025">
          <cell r="D6025">
            <v>37165</v>
          </cell>
        </row>
        <row r="6026">
          <cell r="D6026">
            <v>37165</v>
          </cell>
        </row>
        <row r="6027">
          <cell r="D6027">
            <v>37165</v>
          </cell>
        </row>
        <row r="6028">
          <cell r="D6028">
            <v>37165</v>
          </cell>
        </row>
        <row r="6029">
          <cell r="D6029">
            <v>37165</v>
          </cell>
        </row>
        <row r="6030">
          <cell r="D6030">
            <v>37165</v>
          </cell>
        </row>
        <row r="6031">
          <cell r="D6031">
            <v>37165</v>
          </cell>
        </row>
        <row r="6032">
          <cell r="D6032">
            <v>37165</v>
          </cell>
        </row>
        <row r="6033">
          <cell r="D6033">
            <v>37165</v>
          </cell>
        </row>
        <row r="6034">
          <cell r="D6034">
            <v>37165</v>
          </cell>
        </row>
        <row r="6035">
          <cell r="D6035">
            <v>37165</v>
          </cell>
        </row>
        <row r="6036">
          <cell r="D6036">
            <v>37165</v>
          </cell>
        </row>
        <row r="6037">
          <cell r="D6037">
            <v>37165</v>
          </cell>
        </row>
        <row r="6038">
          <cell r="D6038">
            <v>37165</v>
          </cell>
        </row>
        <row r="6039">
          <cell r="D6039">
            <v>37165</v>
          </cell>
        </row>
        <row r="6040">
          <cell r="D6040">
            <v>37165</v>
          </cell>
        </row>
        <row r="6041">
          <cell r="D6041">
            <v>37165</v>
          </cell>
        </row>
        <row r="6042">
          <cell r="D6042">
            <v>37165</v>
          </cell>
        </row>
        <row r="6043">
          <cell r="D6043">
            <v>37165</v>
          </cell>
        </row>
        <row r="6044">
          <cell r="D6044">
            <v>37165</v>
          </cell>
        </row>
        <row r="6045">
          <cell r="D6045">
            <v>37165</v>
          </cell>
        </row>
        <row r="6046">
          <cell r="D6046">
            <v>37165</v>
          </cell>
        </row>
        <row r="6047">
          <cell r="D6047">
            <v>37165</v>
          </cell>
        </row>
        <row r="6048">
          <cell r="D6048">
            <v>37165</v>
          </cell>
        </row>
        <row r="6049">
          <cell r="D6049">
            <v>37165</v>
          </cell>
        </row>
        <row r="6050">
          <cell r="D6050">
            <v>37165</v>
          </cell>
        </row>
        <row r="6051">
          <cell r="D6051">
            <v>37165</v>
          </cell>
        </row>
        <row r="6052">
          <cell r="D6052">
            <v>37165</v>
          </cell>
        </row>
        <row r="6053">
          <cell r="D6053">
            <v>37165</v>
          </cell>
        </row>
        <row r="6054">
          <cell r="D6054">
            <v>37165</v>
          </cell>
        </row>
        <row r="6055">
          <cell r="D6055">
            <v>37165</v>
          </cell>
        </row>
        <row r="6056">
          <cell r="D6056">
            <v>37165</v>
          </cell>
        </row>
        <row r="6057">
          <cell r="D6057">
            <v>37165</v>
          </cell>
        </row>
        <row r="6058">
          <cell r="D6058">
            <v>37165</v>
          </cell>
        </row>
        <row r="6059">
          <cell r="D6059">
            <v>37165</v>
          </cell>
        </row>
        <row r="6060">
          <cell r="D6060">
            <v>37165</v>
          </cell>
        </row>
        <row r="6061">
          <cell r="D6061">
            <v>37165</v>
          </cell>
        </row>
        <row r="6062">
          <cell r="D6062">
            <v>37165</v>
          </cell>
        </row>
        <row r="6063">
          <cell r="D6063">
            <v>37165</v>
          </cell>
        </row>
        <row r="6064">
          <cell r="D6064">
            <v>37165</v>
          </cell>
        </row>
        <row r="6065">
          <cell r="D6065">
            <v>37165</v>
          </cell>
        </row>
        <row r="6066">
          <cell r="D6066">
            <v>37165</v>
          </cell>
        </row>
        <row r="6067">
          <cell r="D6067">
            <v>37165</v>
          </cell>
        </row>
        <row r="6068">
          <cell r="D6068">
            <v>37165</v>
          </cell>
        </row>
        <row r="6069">
          <cell r="D6069">
            <v>37165</v>
          </cell>
        </row>
        <row r="6070">
          <cell r="D6070">
            <v>37165</v>
          </cell>
        </row>
        <row r="6071">
          <cell r="D6071">
            <v>37165</v>
          </cell>
        </row>
        <row r="6072">
          <cell r="D6072">
            <v>37165</v>
          </cell>
        </row>
        <row r="6073">
          <cell r="D6073">
            <v>37165</v>
          </cell>
        </row>
        <row r="6074">
          <cell r="D6074">
            <v>37165</v>
          </cell>
        </row>
        <row r="6075">
          <cell r="D6075">
            <v>37165</v>
          </cell>
        </row>
        <row r="6076">
          <cell r="D6076">
            <v>37165</v>
          </cell>
        </row>
        <row r="6077">
          <cell r="D6077">
            <v>37165</v>
          </cell>
        </row>
        <row r="6078">
          <cell r="D6078">
            <v>37165</v>
          </cell>
        </row>
        <row r="6079">
          <cell r="D6079">
            <v>37165</v>
          </cell>
        </row>
        <row r="6080">
          <cell r="D6080">
            <v>37165</v>
          </cell>
        </row>
        <row r="6081">
          <cell r="D6081">
            <v>37165</v>
          </cell>
        </row>
        <row r="6082">
          <cell r="D6082">
            <v>37165</v>
          </cell>
        </row>
        <row r="6083">
          <cell r="D6083">
            <v>37165</v>
          </cell>
        </row>
        <row r="6084">
          <cell r="D6084">
            <v>37165</v>
          </cell>
        </row>
        <row r="6085">
          <cell r="D6085">
            <v>37165</v>
          </cell>
        </row>
        <row r="6086">
          <cell r="D6086">
            <v>37165</v>
          </cell>
        </row>
        <row r="6087">
          <cell r="D6087">
            <v>37165</v>
          </cell>
        </row>
        <row r="6088">
          <cell r="D6088">
            <v>37165</v>
          </cell>
        </row>
        <row r="6089">
          <cell r="D6089">
            <v>37165</v>
          </cell>
        </row>
        <row r="6090">
          <cell r="D6090">
            <v>37165</v>
          </cell>
        </row>
        <row r="6091">
          <cell r="D6091">
            <v>37165</v>
          </cell>
        </row>
        <row r="6092">
          <cell r="D6092">
            <v>37165</v>
          </cell>
        </row>
        <row r="6093">
          <cell r="D6093">
            <v>37165</v>
          </cell>
        </row>
        <row r="6094">
          <cell r="D6094">
            <v>37165</v>
          </cell>
        </row>
        <row r="6095">
          <cell r="D6095">
            <v>37165</v>
          </cell>
        </row>
        <row r="6096">
          <cell r="D6096">
            <v>37165</v>
          </cell>
        </row>
        <row r="6097">
          <cell r="D6097">
            <v>37165</v>
          </cell>
        </row>
        <row r="6098">
          <cell r="D6098">
            <v>37165</v>
          </cell>
        </row>
        <row r="6099">
          <cell r="D6099">
            <v>37165</v>
          </cell>
        </row>
        <row r="6100">
          <cell r="D6100">
            <v>37165</v>
          </cell>
        </row>
        <row r="6101">
          <cell r="D6101">
            <v>37165</v>
          </cell>
        </row>
        <row r="6102">
          <cell r="D6102">
            <v>37165</v>
          </cell>
        </row>
        <row r="6103">
          <cell r="D6103">
            <v>37165</v>
          </cell>
        </row>
        <row r="6104">
          <cell r="D6104">
            <v>37165</v>
          </cell>
        </row>
        <row r="6105">
          <cell r="D6105">
            <v>37165</v>
          </cell>
        </row>
        <row r="6106">
          <cell r="D6106">
            <v>37165</v>
          </cell>
        </row>
        <row r="6107">
          <cell r="D6107">
            <v>37165</v>
          </cell>
        </row>
        <row r="6108">
          <cell r="D6108">
            <v>37165</v>
          </cell>
        </row>
        <row r="6109">
          <cell r="D6109">
            <v>37165</v>
          </cell>
        </row>
        <row r="6110">
          <cell r="D6110">
            <v>37165</v>
          </cell>
        </row>
        <row r="6111">
          <cell r="D6111">
            <v>37165</v>
          </cell>
        </row>
        <row r="6112">
          <cell r="D6112">
            <v>37165</v>
          </cell>
        </row>
        <row r="6113">
          <cell r="D6113">
            <v>37165</v>
          </cell>
        </row>
        <row r="6114">
          <cell r="D6114">
            <v>37165</v>
          </cell>
        </row>
        <row r="6115">
          <cell r="D6115">
            <v>37165</v>
          </cell>
        </row>
        <row r="6116">
          <cell r="D6116">
            <v>37165</v>
          </cell>
        </row>
        <row r="6117">
          <cell r="D6117">
            <v>37165</v>
          </cell>
        </row>
        <row r="6118">
          <cell r="D6118">
            <v>37165</v>
          </cell>
        </row>
        <row r="6119">
          <cell r="D6119">
            <v>37165</v>
          </cell>
        </row>
        <row r="6120">
          <cell r="D6120">
            <v>37165</v>
          </cell>
        </row>
        <row r="6121">
          <cell r="D6121">
            <v>37165</v>
          </cell>
        </row>
        <row r="6122">
          <cell r="D6122">
            <v>37165</v>
          </cell>
        </row>
        <row r="6123">
          <cell r="D6123">
            <v>37165</v>
          </cell>
        </row>
        <row r="6124">
          <cell r="D6124">
            <v>37165</v>
          </cell>
        </row>
        <row r="6125">
          <cell r="D6125">
            <v>37165</v>
          </cell>
        </row>
        <row r="6126">
          <cell r="D6126">
            <v>37165</v>
          </cell>
        </row>
        <row r="6127">
          <cell r="D6127">
            <v>37165</v>
          </cell>
        </row>
        <row r="6128">
          <cell r="D6128">
            <v>37165</v>
          </cell>
        </row>
        <row r="6129">
          <cell r="D6129">
            <v>37165</v>
          </cell>
        </row>
        <row r="6130">
          <cell r="D6130">
            <v>37165</v>
          </cell>
        </row>
        <row r="6131">
          <cell r="D6131">
            <v>37165</v>
          </cell>
        </row>
        <row r="6132">
          <cell r="D6132">
            <v>37165</v>
          </cell>
        </row>
        <row r="6133">
          <cell r="D6133">
            <v>37165</v>
          </cell>
        </row>
        <row r="6134">
          <cell r="D6134">
            <v>37165</v>
          </cell>
        </row>
        <row r="6135">
          <cell r="D6135">
            <v>37165</v>
          </cell>
        </row>
        <row r="6136">
          <cell r="D6136">
            <v>37165</v>
          </cell>
        </row>
        <row r="6137">
          <cell r="D6137">
            <v>37165</v>
          </cell>
        </row>
        <row r="6138">
          <cell r="D6138">
            <v>37165</v>
          </cell>
        </row>
        <row r="6139">
          <cell r="D6139">
            <v>37165</v>
          </cell>
        </row>
        <row r="6140">
          <cell r="D6140">
            <v>37165</v>
          </cell>
        </row>
        <row r="6141">
          <cell r="D6141">
            <v>37165</v>
          </cell>
        </row>
        <row r="6142">
          <cell r="D6142">
            <v>37165</v>
          </cell>
        </row>
        <row r="6143">
          <cell r="D6143">
            <v>37165</v>
          </cell>
        </row>
        <row r="6144">
          <cell r="D6144">
            <v>37165</v>
          </cell>
        </row>
        <row r="6145">
          <cell r="D6145">
            <v>37165</v>
          </cell>
        </row>
        <row r="6146">
          <cell r="D6146">
            <v>37165</v>
          </cell>
        </row>
        <row r="6147">
          <cell r="D6147">
            <v>37165</v>
          </cell>
        </row>
        <row r="6148">
          <cell r="D6148">
            <v>37165</v>
          </cell>
        </row>
        <row r="6149">
          <cell r="D6149">
            <v>37165</v>
          </cell>
        </row>
        <row r="6150">
          <cell r="D6150">
            <v>37165</v>
          </cell>
        </row>
        <row r="6151">
          <cell r="D6151">
            <v>37165</v>
          </cell>
        </row>
        <row r="6152">
          <cell r="D6152">
            <v>37165</v>
          </cell>
        </row>
        <row r="6153">
          <cell r="D6153">
            <v>37165</v>
          </cell>
        </row>
        <row r="6154">
          <cell r="D6154">
            <v>37165</v>
          </cell>
        </row>
        <row r="6155">
          <cell r="D6155">
            <v>37165</v>
          </cell>
        </row>
        <row r="6156">
          <cell r="D6156">
            <v>37165</v>
          </cell>
        </row>
        <row r="6157">
          <cell r="D6157">
            <v>37165</v>
          </cell>
        </row>
        <row r="6158">
          <cell r="D6158">
            <v>37165</v>
          </cell>
        </row>
        <row r="6159">
          <cell r="D6159">
            <v>37165</v>
          </cell>
        </row>
        <row r="6160">
          <cell r="D6160">
            <v>37165</v>
          </cell>
        </row>
        <row r="6161">
          <cell r="D6161">
            <v>37165</v>
          </cell>
        </row>
        <row r="6162">
          <cell r="D6162">
            <v>37165</v>
          </cell>
        </row>
        <row r="6163">
          <cell r="D6163">
            <v>37165</v>
          </cell>
        </row>
        <row r="6164">
          <cell r="D6164">
            <v>37165</v>
          </cell>
        </row>
        <row r="6165">
          <cell r="D6165">
            <v>37165</v>
          </cell>
        </row>
        <row r="6166">
          <cell r="D6166">
            <v>37165</v>
          </cell>
        </row>
        <row r="6167">
          <cell r="D6167">
            <v>37165</v>
          </cell>
        </row>
        <row r="6168">
          <cell r="D6168">
            <v>37165</v>
          </cell>
        </row>
        <row r="6169">
          <cell r="D6169">
            <v>37165</v>
          </cell>
        </row>
        <row r="6170">
          <cell r="D6170">
            <v>37165</v>
          </cell>
        </row>
        <row r="6171">
          <cell r="D6171">
            <v>37165</v>
          </cell>
        </row>
        <row r="6172">
          <cell r="D6172">
            <v>37165</v>
          </cell>
        </row>
        <row r="6173">
          <cell r="D6173">
            <v>37165</v>
          </cell>
        </row>
        <row r="6174">
          <cell r="D6174">
            <v>37165</v>
          </cell>
        </row>
        <row r="6175">
          <cell r="D6175">
            <v>37165</v>
          </cell>
        </row>
        <row r="6176">
          <cell r="D6176">
            <v>37165</v>
          </cell>
        </row>
        <row r="6177">
          <cell r="D6177">
            <v>37165</v>
          </cell>
        </row>
        <row r="6178">
          <cell r="D6178">
            <v>37165</v>
          </cell>
        </row>
        <row r="6179">
          <cell r="D6179">
            <v>37165</v>
          </cell>
        </row>
        <row r="6180">
          <cell r="D6180">
            <v>37165</v>
          </cell>
        </row>
        <row r="6181">
          <cell r="D6181">
            <v>37165</v>
          </cell>
        </row>
        <row r="6182">
          <cell r="D6182">
            <v>37165</v>
          </cell>
        </row>
        <row r="6183">
          <cell r="D6183">
            <v>37165</v>
          </cell>
        </row>
        <row r="6184">
          <cell r="D6184">
            <v>37165</v>
          </cell>
        </row>
        <row r="6185">
          <cell r="D6185">
            <v>37165</v>
          </cell>
        </row>
        <row r="6186">
          <cell r="D6186">
            <v>37165</v>
          </cell>
        </row>
        <row r="6187">
          <cell r="D6187">
            <v>37165</v>
          </cell>
        </row>
        <row r="6188">
          <cell r="D6188">
            <v>37165</v>
          </cell>
        </row>
        <row r="6189">
          <cell r="D6189">
            <v>37165</v>
          </cell>
        </row>
        <row r="6190">
          <cell r="D6190">
            <v>37165</v>
          </cell>
        </row>
        <row r="6191">
          <cell r="D6191">
            <v>37165</v>
          </cell>
        </row>
        <row r="6192">
          <cell r="D6192">
            <v>37165</v>
          </cell>
        </row>
        <row r="6193">
          <cell r="D6193">
            <v>37165</v>
          </cell>
        </row>
        <row r="6194">
          <cell r="D6194">
            <v>37165</v>
          </cell>
        </row>
        <row r="6195">
          <cell r="D6195">
            <v>37165</v>
          </cell>
        </row>
        <row r="6196">
          <cell r="D6196">
            <v>37165</v>
          </cell>
        </row>
        <row r="6197">
          <cell r="D6197">
            <v>37165</v>
          </cell>
        </row>
        <row r="6198">
          <cell r="D6198">
            <v>37165</v>
          </cell>
        </row>
        <row r="6199">
          <cell r="D6199">
            <v>37165</v>
          </cell>
        </row>
        <row r="6200">
          <cell r="D6200">
            <v>37165</v>
          </cell>
        </row>
        <row r="6201">
          <cell r="D6201">
            <v>37165</v>
          </cell>
        </row>
        <row r="6202">
          <cell r="D6202">
            <v>37165</v>
          </cell>
        </row>
        <row r="6203">
          <cell r="D6203">
            <v>37165</v>
          </cell>
        </row>
        <row r="6204">
          <cell r="D6204">
            <v>37165</v>
          </cell>
        </row>
        <row r="6205">
          <cell r="D6205">
            <v>37165</v>
          </cell>
        </row>
        <row r="6206">
          <cell r="D6206">
            <v>37165</v>
          </cell>
        </row>
        <row r="6207">
          <cell r="D6207">
            <v>37165</v>
          </cell>
        </row>
        <row r="6208">
          <cell r="D6208">
            <v>37165</v>
          </cell>
        </row>
        <row r="6209">
          <cell r="D6209">
            <v>37165</v>
          </cell>
        </row>
        <row r="6210">
          <cell r="D6210">
            <v>37165</v>
          </cell>
        </row>
        <row r="6211">
          <cell r="D6211">
            <v>37165</v>
          </cell>
        </row>
        <row r="6212">
          <cell r="D6212">
            <v>37165</v>
          </cell>
        </row>
        <row r="6213">
          <cell r="D6213">
            <v>37165</v>
          </cell>
        </row>
        <row r="6214">
          <cell r="D6214">
            <v>37165</v>
          </cell>
        </row>
        <row r="6215">
          <cell r="D6215">
            <v>37165</v>
          </cell>
        </row>
        <row r="6216">
          <cell r="D6216">
            <v>37165</v>
          </cell>
        </row>
        <row r="6217">
          <cell r="D6217">
            <v>37165</v>
          </cell>
        </row>
        <row r="6218">
          <cell r="D6218">
            <v>37165</v>
          </cell>
        </row>
        <row r="6219">
          <cell r="D6219">
            <v>37165</v>
          </cell>
        </row>
        <row r="6220">
          <cell r="D6220">
            <v>37165</v>
          </cell>
        </row>
        <row r="6221">
          <cell r="D6221">
            <v>37165</v>
          </cell>
        </row>
        <row r="6222">
          <cell r="D6222">
            <v>37165</v>
          </cell>
        </row>
        <row r="6223">
          <cell r="D6223">
            <v>37165</v>
          </cell>
        </row>
        <row r="6224">
          <cell r="D6224">
            <v>37165</v>
          </cell>
        </row>
        <row r="6225">
          <cell r="D6225">
            <v>37165</v>
          </cell>
        </row>
        <row r="6226">
          <cell r="D6226">
            <v>37165</v>
          </cell>
        </row>
        <row r="6227">
          <cell r="D6227">
            <v>37165</v>
          </cell>
        </row>
        <row r="6228">
          <cell r="D6228">
            <v>37165</v>
          </cell>
        </row>
        <row r="6229">
          <cell r="D6229">
            <v>37165</v>
          </cell>
        </row>
        <row r="6230">
          <cell r="D6230">
            <v>37165</v>
          </cell>
        </row>
        <row r="6231">
          <cell r="D6231">
            <v>37165</v>
          </cell>
        </row>
        <row r="6232">
          <cell r="D6232">
            <v>37165</v>
          </cell>
        </row>
        <row r="6233">
          <cell r="D6233">
            <v>37165</v>
          </cell>
        </row>
        <row r="6234">
          <cell r="D6234">
            <v>37165</v>
          </cell>
        </row>
        <row r="6235">
          <cell r="D6235">
            <v>37165</v>
          </cell>
        </row>
        <row r="6236">
          <cell r="D6236">
            <v>37165</v>
          </cell>
        </row>
        <row r="6237">
          <cell r="D6237">
            <v>37165</v>
          </cell>
        </row>
        <row r="6238">
          <cell r="D6238">
            <v>37165</v>
          </cell>
        </row>
        <row r="6239">
          <cell r="D6239">
            <v>37165</v>
          </cell>
        </row>
        <row r="6240">
          <cell r="D6240">
            <v>37165</v>
          </cell>
        </row>
        <row r="6241">
          <cell r="D6241">
            <v>37165</v>
          </cell>
        </row>
        <row r="6242">
          <cell r="D6242">
            <v>37165</v>
          </cell>
        </row>
        <row r="6243">
          <cell r="D6243">
            <v>37165</v>
          </cell>
        </row>
        <row r="6244">
          <cell r="D6244">
            <v>37165</v>
          </cell>
        </row>
        <row r="6245">
          <cell r="D6245">
            <v>37165</v>
          </cell>
        </row>
        <row r="6246">
          <cell r="D6246">
            <v>37165</v>
          </cell>
        </row>
        <row r="6247">
          <cell r="D6247">
            <v>37165</v>
          </cell>
        </row>
        <row r="6248">
          <cell r="D6248">
            <v>37165</v>
          </cell>
        </row>
        <row r="6249">
          <cell r="D6249">
            <v>37165</v>
          </cell>
        </row>
        <row r="6250">
          <cell r="D6250">
            <v>37165</v>
          </cell>
        </row>
        <row r="6251">
          <cell r="D6251">
            <v>37165</v>
          </cell>
        </row>
        <row r="6252">
          <cell r="D6252">
            <v>37165</v>
          </cell>
        </row>
        <row r="6253">
          <cell r="D6253">
            <v>37165</v>
          </cell>
        </row>
        <row r="6254">
          <cell r="D6254">
            <v>37165</v>
          </cell>
        </row>
        <row r="6255">
          <cell r="D6255">
            <v>37165</v>
          </cell>
        </row>
        <row r="6256">
          <cell r="D6256">
            <v>37165</v>
          </cell>
        </row>
        <row r="6257">
          <cell r="D6257">
            <v>37165</v>
          </cell>
        </row>
        <row r="6258">
          <cell r="D6258">
            <v>37165</v>
          </cell>
        </row>
        <row r="6259">
          <cell r="D6259">
            <v>37165</v>
          </cell>
        </row>
        <row r="6260">
          <cell r="D6260">
            <v>37165</v>
          </cell>
        </row>
        <row r="6261">
          <cell r="D6261">
            <v>37165</v>
          </cell>
        </row>
        <row r="6262">
          <cell r="D6262">
            <v>37165</v>
          </cell>
        </row>
        <row r="6263">
          <cell r="D6263">
            <v>37165</v>
          </cell>
        </row>
        <row r="6264">
          <cell r="D6264">
            <v>37165</v>
          </cell>
        </row>
        <row r="6265">
          <cell r="D6265">
            <v>37165</v>
          </cell>
        </row>
        <row r="6266">
          <cell r="D6266">
            <v>37165</v>
          </cell>
        </row>
        <row r="6267">
          <cell r="D6267">
            <v>37165</v>
          </cell>
        </row>
        <row r="6268">
          <cell r="D6268">
            <v>37165</v>
          </cell>
        </row>
        <row r="6269">
          <cell r="D6269">
            <v>37165</v>
          </cell>
        </row>
        <row r="6270">
          <cell r="D6270">
            <v>37165</v>
          </cell>
        </row>
        <row r="6271">
          <cell r="D6271">
            <v>37165</v>
          </cell>
        </row>
        <row r="6272">
          <cell r="D6272">
            <v>37165</v>
          </cell>
        </row>
        <row r="6273">
          <cell r="D6273">
            <v>37165</v>
          </cell>
        </row>
        <row r="6274">
          <cell r="D6274">
            <v>37165</v>
          </cell>
        </row>
        <row r="6275">
          <cell r="D6275">
            <v>37165</v>
          </cell>
        </row>
        <row r="6276">
          <cell r="D6276">
            <v>37165</v>
          </cell>
        </row>
        <row r="6277">
          <cell r="D6277">
            <v>37165</v>
          </cell>
        </row>
        <row r="6278">
          <cell r="D6278">
            <v>37165</v>
          </cell>
        </row>
        <row r="6279">
          <cell r="D6279">
            <v>37165</v>
          </cell>
        </row>
        <row r="6280">
          <cell r="D6280">
            <v>37165</v>
          </cell>
        </row>
        <row r="6281">
          <cell r="D6281">
            <v>37165</v>
          </cell>
        </row>
        <row r="6282">
          <cell r="D6282">
            <v>37165</v>
          </cell>
        </row>
        <row r="6283">
          <cell r="D6283">
            <v>37165</v>
          </cell>
        </row>
        <row r="6284">
          <cell r="D6284">
            <v>37165</v>
          </cell>
        </row>
        <row r="6285">
          <cell r="D6285">
            <v>37165</v>
          </cell>
        </row>
        <row r="6286">
          <cell r="D6286">
            <v>37165</v>
          </cell>
        </row>
        <row r="6287">
          <cell r="D6287">
            <v>37165</v>
          </cell>
        </row>
        <row r="6288">
          <cell r="D6288">
            <v>37165</v>
          </cell>
        </row>
        <row r="6289">
          <cell r="D6289">
            <v>37165</v>
          </cell>
        </row>
        <row r="6290">
          <cell r="D6290">
            <v>37172</v>
          </cell>
        </row>
        <row r="6291">
          <cell r="D6291">
            <v>37172</v>
          </cell>
        </row>
        <row r="6292">
          <cell r="D6292">
            <v>37172</v>
          </cell>
        </row>
        <row r="6293">
          <cell r="D6293">
            <v>37172</v>
          </cell>
        </row>
        <row r="6294">
          <cell r="D6294">
            <v>37172</v>
          </cell>
        </row>
        <row r="6295">
          <cell r="D6295">
            <v>37172</v>
          </cell>
        </row>
        <row r="6296">
          <cell r="D6296">
            <v>37172</v>
          </cell>
        </row>
        <row r="6297">
          <cell r="D6297">
            <v>37172</v>
          </cell>
        </row>
        <row r="6298">
          <cell r="D6298">
            <v>37172</v>
          </cell>
        </row>
        <row r="6299">
          <cell r="D6299">
            <v>37172</v>
          </cell>
        </row>
        <row r="6300">
          <cell r="D6300">
            <v>37172</v>
          </cell>
        </row>
        <row r="6301">
          <cell r="D6301">
            <v>37172</v>
          </cell>
        </row>
        <row r="6302">
          <cell r="D6302">
            <v>37172</v>
          </cell>
        </row>
        <row r="6303">
          <cell r="D6303">
            <v>37172</v>
          </cell>
        </row>
        <row r="6304">
          <cell r="D6304">
            <v>37172</v>
          </cell>
        </row>
        <row r="6305">
          <cell r="D6305">
            <v>37172</v>
          </cell>
        </row>
        <row r="6306">
          <cell r="D6306">
            <v>37172</v>
          </cell>
        </row>
        <row r="6307">
          <cell r="D6307">
            <v>37172</v>
          </cell>
        </row>
        <row r="6308">
          <cell r="D6308">
            <v>37172</v>
          </cell>
        </row>
        <row r="6309">
          <cell r="D6309">
            <v>37172</v>
          </cell>
        </row>
        <row r="6310">
          <cell r="D6310">
            <v>37172</v>
          </cell>
        </row>
        <row r="6311">
          <cell r="D6311">
            <v>37172</v>
          </cell>
        </row>
        <row r="6312">
          <cell r="D6312">
            <v>37172</v>
          </cell>
        </row>
        <row r="6313">
          <cell r="D6313">
            <v>37172</v>
          </cell>
        </row>
        <row r="6314">
          <cell r="D6314">
            <v>37172</v>
          </cell>
        </row>
        <row r="6315">
          <cell r="D6315">
            <v>37174</v>
          </cell>
        </row>
        <row r="6316">
          <cell r="D6316">
            <v>37174</v>
          </cell>
        </row>
        <row r="6317">
          <cell r="D6317">
            <v>37175</v>
          </cell>
        </row>
        <row r="6318">
          <cell r="D6318">
            <v>37175</v>
          </cell>
        </row>
        <row r="6319">
          <cell r="D6319">
            <v>37175</v>
          </cell>
        </row>
        <row r="6320">
          <cell r="D6320">
            <v>37175</v>
          </cell>
        </row>
        <row r="6321">
          <cell r="D6321">
            <v>37175</v>
          </cell>
        </row>
        <row r="6322">
          <cell r="D6322">
            <v>37175</v>
          </cell>
        </row>
        <row r="6323">
          <cell r="D6323">
            <v>37175</v>
          </cell>
        </row>
        <row r="6324">
          <cell r="D6324">
            <v>37175</v>
          </cell>
        </row>
        <row r="6325">
          <cell r="D6325">
            <v>37175</v>
          </cell>
        </row>
        <row r="6326">
          <cell r="D6326">
            <v>37180</v>
          </cell>
        </row>
        <row r="6327">
          <cell r="D6327">
            <v>37181</v>
          </cell>
        </row>
        <row r="6328">
          <cell r="D6328">
            <v>37181</v>
          </cell>
        </row>
        <row r="6329">
          <cell r="D6329">
            <v>37181</v>
          </cell>
        </row>
        <row r="6330">
          <cell r="D6330">
            <v>37181</v>
          </cell>
        </row>
        <row r="6331">
          <cell r="D6331">
            <v>37181</v>
          </cell>
        </row>
        <row r="6332">
          <cell r="D6332">
            <v>37181</v>
          </cell>
        </row>
        <row r="6333">
          <cell r="D6333">
            <v>37181</v>
          </cell>
        </row>
        <row r="6334">
          <cell r="D6334">
            <v>37181</v>
          </cell>
        </row>
        <row r="6335">
          <cell r="D6335">
            <v>37181</v>
          </cell>
        </row>
        <row r="6336">
          <cell r="D6336">
            <v>37181</v>
          </cell>
        </row>
        <row r="6337">
          <cell r="D6337">
            <v>37181</v>
          </cell>
        </row>
        <row r="6338">
          <cell r="D6338">
            <v>37181</v>
          </cell>
        </row>
        <row r="6339">
          <cell r="D6339">
            <v>37181</v>
          </cell>
        </row>
        <row r="6340">
          <cell r="D6340">
            <v>37181</v>
          </cell>
        </row>
        <row r="6341">
          <cell r="D6341">
            <v>37181</v>
          </cell>
        </row>
        <row r="6342">
          <cell r="D6342">
            <v>37181</v>
          </cell>
        </row>
        <row r="6343">
          <cell r="D6343">
            <v>37181</v>
          </cell>
        </row>
        <row r="6344">
          <cell r="D6344">
            <v>37181</v>
          </cell>
        </row>
        <row r="6345">
          <cell r="D6345">
            <v>37181</v>
          </cell>
        </row>
        <row r="6346">
          <cell r="D6346">
            <v>37181</v>
          </cell>
        </row>
        <row r="6347">
          <cell r="D6347">
            <v>37181</v>
          </cell>
        </row>
        <row r="6348">
          <cell r="D6348">
            <v>37181</v>
          </cell>
        </row>
        <row r="6349">
          <cell r="D6349">
            <v>37181</v>
          </cell>
        </row>
        <row r="6350">
          <cell r="D6350">
            <v>37181</v>
          </cell>
        </row>
        <row r="6351">
          <cell r="D6351">
            <v>37181</v>
          </cell>
        </row>
        <row r="6352">
          <cell r="D6352">
            <v>37181</v>
          </cell>
        </row>
        <row r="6353">
          <cell r="D6353">
            <v>37181</v>
          </cell>
        </row>
        <row r="6354">
          <cell r="D6354">
            <v>37181</v>
          </cell>
        </row>
        <row r="6355">
          <cell r="D6355">
            <v>37181</v>
          </cell>
        </row>
        <row r="6356">
          <cell r="D6356">
            <v>37181</v>
          </cell>
        </row>
        <row r="6357">
          <cell r="D6357">
            <v>37181</v>
          </cell>
        </row>
        <row r="6358">
          <cell r="D6358">
            <v>37181</v>
          </cell>
        </row>
        <row r="6359">
          <cell r="D6359">
            <v>37181</v>
          </cell>
        </row>
        <row r="6360">
          <cell r="D6360">
            <v>37181</v>
          </cell>
        </row>
        <row r="6361">
          <cell r="D6361">
            <v>37181</v>
          </cell>
        </row>
        <row r="6362">
          <cell r="D6362">
            <v>37181</v>
          </cell>
        </row>
        <row r="6363">
          <cell r="D6363">
            <v>37181</v>
          </cell>
        </row>
        <row r="6364">
          <cell r="D6364">
            <v>37181</v>
          </cell>
        </row>
        <row r="6365">
          <cell r="D6365">
            <v>37181</v>
          </cell>
        </row>
        <row r="6366">
          <cell r="D6366">
            <v>37181</v>
          </cell>
        </row>
        <row r="6367">
          <cell r="D6367">
            <v>37181</v>
          </cell>
        </row>
        <row r="6368">
          <cell r="D6368">
            <v>37181</v>
          </cell>
        </row>
        <row r="6369">
          <cell r="D6369">
            <v>37181</v>
          </cell>
        </row>
        <row r="6370">
          <cell r="D6370">
            <v>37181</v>
          </cell>
        </row>
        <row r="6371">
          <cell r="D6371">
            <v>37181</v>
          </cell>
        </row>
        <row r="6372">
          <cell r="D6372">
            <v>37181</v>
          </cell>
        </row>
        <row r="6373">
          <cell r="D6373">
            <v>37181</v>
          </cell>
        </row>
        <row r="6374">
          <cell r="D6374">
            <v>37181</v>
          </cell>
        </row>
        <row r="6375">
          <cell r="D6375">
            <v>37181</v>
          </cell>
        </row>
        <row r="6376">
          <cell r="D6376">
            <v>37181</v>
          </cell>
        </row>
        <row r="6377">
          <cell r="D6377">
            <v>37181</v>
          </cell>
        </row>
        <row r="6378">
          <cell r="D6378">
            <v>37181</v>
          </cell>
        </row>
        <row r="6379">
          <cell r="D6379">
            <v>37181</v>
          </cell>
        </row>
        <row r="6380">
          <cell r="D6380">
            <v>37181</v>
          </cell>
        </row>
        <row r="6381">
          <cell r="D6381">
            <v>37181</v>
          </cell>
        </row>
        <row r="6382">
          <cell r="D6382">
            <v>37181</v>
          </cell>
        </row>
        <row r="6383">
          <cell r="D6383">
            <v>37181</v>
          </cell>
        </row>
        <row r="6384">
          <cell r="D6384">
            <v>37181</v>
          </cell>
        </row>
        <row r="6385">
          <cell r="D6385">
            <v>37181</v>
          </cell>
        </row>
        <row r="6386">
          <cell r="D6386">
            <v>37181</v>
          </cell>
        </row>
        <row r="6387">
          <cell r="D6387">
            <v>37181</v>
          </cell>
        </row>
        <row r="6388">
          <cell r="D6388">
            <v>37181</v>
          </cell>
        </row>
        <row r="6389">
          <cell r="D6389">
            <v>37181</v>
          </cell>
        </row>
        <row r="6390">
          <cell r="D6390">
            <v>37181</v>
          </cell>
        </row>
        <row r="6391">
          <cell r="D6391">
            <v>37181</v>
          </cell>
        </row>
        <row r="6392">
          <cell r="D6392">
            <v>37181</v>
          </cell>
        </row>
        <row r="6393">
          <cell r="D6393">
            <v>37181</v>
          </cell>
        </row>
        <row r="6394">
          <cell r="D6394">
            <v>37181</v>
          </cell>
        </row>
        <row r="6395">
          <cell r="D6395">
            <v>37181</v>
          </cell>
        </row>
        <row r="6396">
          <cell r="D6396">
            <v>37181</v>
          </cell>
        </row>
        <row r="6397">
          <cell r="D6397">
            <v>37181</v>
          </cell>
        </row>
        <row r="6398">
          <cell r="D6398">
            <v>37181</v>
          </cell>
        </row>
        <row r="6399">
          <cell r="D6399">
            <v>37181</v>
          </cell>
        </row>
        <row r="6400">
          <cell r="D6400">
            <v>37181</v>
          </cell>
        </row>
        <row r="6401">
          <cell r="D6401">
            <v>37181</v>
          </cell>
        </row>
        <row r="6402">
          <cell r="D6402">
            <v>37181</v>
          </cell>
        </row>
        <row r="6403">
          <cell r="D6403">
            <v>37181</v>
          </cell>
        </row>
        <row r="6404">
          <cell r="D6404">
            <v>37181</v>
          </cell>
        </row>
        <row r="6405">
          <cell r="D6405">
            <v>37181</v>
          </cell>
        </row>
        <row r="6406">
          <cell r="D6406">
            <v>37181</v>
          </cell>
        </row>
        <row r="6407">
          <cell r="D6407">
            <v>37181</v>
          </cell>
        </row>
        <row r="6408">
          <cell r="D6408">
            <v>37181</v>
          </cell>
        </row>
        <row r="6409">
          <cell r="D6409">
            <v>37181</v>
          </cell>
        </row>
        <row r="6410">
          <cell r="D6410">
            <v>37181</v>
          </cell>
        </row>
        <row r="6411">
          <cell r="D6411">
            <v>37181</v>
          </cell>
        </row>
        <row r="6412">
          <cell r="D6412">
            <v>37181</v>
          </cell>
        </row>
        <row r="6413">
          <cell r="D6413">
            <v>37182</v>
          </cell>
        </row>
        <row r="6414">
          <cell r="D6414">
            <v>37182</v>
          </cell>
        </row>
        <row r="6415">
          <cell r="D6415">
            <v>37182</v>
          </cell>
        </row>
        <row r="6416">
          <cell r="D6416">
            <v>37182</v>
          </cell>
        </row>
        <row r="6417">
          <cell r="D6417">
            <v>37182</v>
          </cell>
        </row>
        <row r="6418">
          <cell r="D6418">
            <v>37182</v>
          </cell>
        </row>
        <row r="6419">
          <cell r="D6419">
            <v>37182</v>
          </cell>
        </row>
        <row r="6420">
          <cell r="D6420">
            <v>37182</v>
          </cell>
        </row>
        <row r="6421">
          <cell r="D6421">
            <v>37182</v>
          </cell>
        </row>
        <row r="6422">
          <cell r="D6422">
            <v>37182</v>
          </cell>
        </row>
        <row r="6423">
          <cell r="D6423">
            <v>37182</v>
          </cell>
        </row>
        <row r="6424">
          <cell r="D6424">
            <v>37182</v>
          </cell>
        </row>
        <row r="6425">
          <cell r="D6425">
            <v>37182</v>
          </cell>
        </row>
        <row r="6426">
          <cell r="D6426">
            <v>37182</v>
          </cell>
        </row>
        <row r="6427">
          <cell r="D6427">
            <v>37182</v>
          </cell>
        </row>
        <row r="6428">
          <cell r="D6428">
            <v>37188</v>
          </cell>
        </row>
        <row r="6429">
          <cell r="D6429">
            <v>37188</v>
          </cell>
        </row>
        <row r="6430">
          <cell r="D6430">
            <v>37188</v>
          </cell>
        </row>
        <row r="6431">
          <cell r="D6431">
            <v>37188</v>
          </cell>
        </row>
        <row r="6432">
          <cell r="D6432">
            <v>37188</v>
          </cell>
        </row>
        <row r="6433">
          <cell r="D6433">
            <v>37188</v>
          </cell>
        </row>
        <row r="6434">
          <cell r="D6434">
            <v>37188</v>
          </cell>
        </row>
        <row r="6435">
          <cell r="D6435">
            <v>37188</v>
          </cell>
        </row>
        <row r="6436">
          <cell r="D6436">
            <v>37188</v>
          </cell>
        </row>
        <row r="6437">
          <cell r="D6437">
            <v>37188</v>
          </cell>
        </row>
        <row r="6438">
          <cell r="D6438">
            <v>37188</v>
          </cell>
        </row>
        <row r="6439">
          <cell r="D6439">
            <v>37188</v>
          </cell>
        </row>
        <row r="6440">
          <cell r="D6440">
            <v>37188</v>
          </cell>
        </row>
        <row r="6441">
          <cell r="D6441">
            <v>37188</v>
          </cell>
        </row>
        <row r="6442">
          <cell r="D6442">
            <v>37188</v>
          </cell>
        </row>
        <row r="6443">
          <cell r="D6443">
            <v>37188</v>
          </cell>
        </row>
        <row r="6444">
          <cell r="D6444">
            <v>37188</v>
          </cell>
        </row>
        <row r="6445">
          <cell r="D6445">
            <v>37188</v>
          </cell>
        </row>
        <row r="6446">
          <cell r="D6446">
            <v>37188</v>
          </cell>
        </row>
        <row r="6447">
          <cell r="D6447">
            <v>37188</v>
          </cell>
        </row>
        <row r="6448">
          <cell r="D6448">
            <v>37188</v>
          </cell>
        </row>
        <row r="6449">
          <cell r="D6449">
            <v>37188</v>
          </cell>
        </row>
        <row r="6450">
          <cell r="D6450">
            <v>37188</v>
          </cell>
        </row>
        <row r="6451">
          <cell r="D6451">
            <v>37188</v>
          </cell>
        </row>
        <row r="6452">
          <cell r="D6452">
            <v>37193</v>
          </cell>
        </row>
        <row r="6453">
          <cell r="D6453">
            <v>37193</v>
          </cell>
        </row>
        <row r="6454">
          <cell r="D6454">
            <v>37194</v>
          </cell>
        </row>
        <row r="6455">
          <cell r="D6455">
            <v>37194</v>
          </cell>
        </row>
        <row r="6456">
          <cell r="D6456">
            <v>37194</v>
          </cell>
        </row>
        <row r="6457">
          <cell r="D6457">
            <v>37194</v>
          </cell>
        </row>
        <row r="6458">
          <cell r="D6458">
            <v>37194</v>
          </cell>
        </row>
        <row r="6459">
          <cell r="D6459">
            <v>37194</v>
          </cell>
        </row>
        <row r="6460">
          <cell r="D6460">
            <v>37194</v>
          </cell>
        </row>
        <row r="6461">
          <cell r="D6461">
            <v>37194</v>
          </cell>
        </row>
        <row r="6462">
          <cell r="D6462">
            <v>37194</v>
          </cell>
        </row>
        <row r="6463">
          <cell r="D6463">
            <v>37194</v>
          </cell>
        </row>
        <row r="6464">
          <cell r="D6464">
            <v>37194</v>
          </cell>
        </row>
        <row r="6465">
          <cell r="D6465">
            <v>37194</v>
          </cell>
        </row>
        <row r="6466">
          <cell r="D6466">
            <v>37194</v>
          </cell>
        </row>
        <row r="6467">
          <cell r="D6467">
            <v>37194</v>
          </cell>
        </row>
        <row r="6468">
          <cell r="D6468">
            <v>37194</v>
          </cell>
        </row>
        <row r="6469">
          <cell r="D6469">
            <v>37194</v>
          </cell>
        </row>
        <row r="6470">
          <cell r="D6470">
            <v>37194</v>
          </cell>
        </row>
        <row r="6471">
          <cell r="D6471">
            <v>37194</v>
          </cell>
        </row>
        <row r="6472">
          <cell r="D6472">
            <v>37194</v>
          </cell>
        </row>
        <row r="6473">
          <cell r="D6473">
            <v>37195</v>
          </cell>
        </row>
        <row r="6474">
          <cell r="D6474">
            <v>37195</v>
          </cell>
        </row>
        <row r="6475">
          <cell r="D6475">
            <v>37195</v>
          </cell>
        </row>
        <row r="6476">
          <cell r="D6476">
            <v>37195</v>
          </cell>
        </row>
        <row r="6477">
          <cell r="D6477">
            <v>37195</v>
          </cell>
        </row>
        <row r="6478">
          <cell r="D6478">
            <v>37195</v>
          </cell>
        </row>
        <row r="6479">
          <cell r="D6479">
            <v>37195</v>
          </cell>
        </row>
        <row r="6480">
          <cell r="D6480">
            <v>37195</v>
          </cell>
        </row>
        <row r="6481">
          <cell r="D6481">
            <v>37195</v>
          </cell>
        </row>
        <row r="6482">
          <cell r="D6482">
            <v>37195</v>
          </cell>
        </row>
        <row r="6483">
          <cell r="D6483">
            <v>37195</v>
          </cell>
        </row>
        <row r="6484">
          <cell r="D6484">
            <v>37195</v>
          </cell>
        </row>
        <row r="6485">
          <cell r="D6485">
            <v>37195</v>
          </cell>
        </row>
        <row r="6486">
          <cell r="D6486">
            <v>37195</v>
          </cell>
        </row>
        <row r="6487">
          <cell r="D6487">
            <v>37195</v>
          </cell>
        </row>
        <row r="6488">
          <cell r="D6488">
            <v>37195</v>
          </cell>
        </row>
        <row r="6489">
          <cell r="D6489">
            <v>37195</v>
          </cell>
        </row>
        <row r="6490">
          <cell r="D6490">
            <v>37195</v>
          </cell>
        </row>
        <row r="6491">
          <cell r="D6491">
            <v>37195</v>
          </cell>
        </row>
        <row r="6492">
          <cell r="D6492">
            <v>37195</v>
          </cell>
        </row>
        <row r="6493">
          <cell r="D6493">
            <v>37195</v>
          </cell>
        </row>
        <row r="6494">
          <cell r="D6494">
            <v>37195</v>
          </cell>
        </row>
        <row r="6495">
          <cell r="D6495">
            <v>37195</v>
          </cell>
        </row>
        <row r="6496">
          <cell r="D6496">
            <v>37195</v>
          </cell>
        </row>
        <row r="6497">
          <cell r="D6497">
            <v>37195</v>
          </cell>
        </row>
        <row r="6498">
          <cell r="D6498">
            <v>37195</v>
          </cell>
        </row>
        <row r="6499">
          <cell r="D6499">
            <v>37195</v>
          </cell>
        </row>
        <row r="6500">
          <cell r="D6500">
            <v>37195</v>
          </cell>
        </row>
        <row r="6501">
          <cell r="D6501">
            <v>37195</v>
          </cell>
        </row>
        <row r="6502">
          <cell r="D6502">
            <v>37195</v>
          </cell>
        </row>
        <row r="6503">
          <cell r="D6503">
            <v>37195</v>
          </cell>
        </row>
        <row r="6504">
          <cell r="D6504">
            <v>37195</v>
          </cell>
        </row>
        <row r="6505">
          <cell r="D6505">
            <v>37195</v>
          </cell>
        </row>
        <row r="6506">
          <cell r="D6506">
            <v>37195</v>
          </cell>
        </row>
        <row r="6507">
          <cell r="D6507">
            <v>37195</v>
          </cell>
        </row>
        <row r="6508">
          <cell r="D6508">
            <v>37195</v>
          </cell>
        </row>
        <row r="6509">
          <cell r="D6509">
            <v>37195</v>
          </cell>
        </row>
        <row r="6510">
          <cell r="D6510">
            <v>37195</v>
          </cell>
        </row>
        <row r="6511">
          <cell r="D6511">
            <v>37195</v>
          </cell>
        </row>
        <row r="6512">
          <cell r="D6512">
            <v>37195</v>
          </cell>
        </row>
        <row r="6513">
          <cell r="D6513">
            <v>37195</v>
          </cell>
        </row>
        <row r="6514">
          <cell r="D6514">
            <v>37195</v>
          </cell>
        </row>
        <row r="6515">
          <cell r="D6515">
            <v>37195</v>
          </cell>
        </row>
        <row r="6516">
          <cell r="D6516">
            <v>37195</v>
          </cell>
        </row>
        <row r="6517">
          <cell r="D6517">
            <v>37195</v>
          </cell>
        </row>
        <row r="6518">
          <cell r="D6518">
            <v>37195</v>
          </cell>
        </row>
        <row r="6519">
          <cell r="D6519">
            <v>37195</v>
          </cell>
        </row>
        <row r="6520">
          <cell r="D6520">
            <v>37195</v>
          </cell>
        </row>
        <row r="6521">
          <cell r="D6521">
            <v>37195</v>
          </cell>
        </row>
        <row r="6522">
          <cell r="D6522">
            <v>37195</v>
          </cell>
        </row>
        <row r="6523">
          <cell r="D6523">
            <v>37195</v>
          </cell>
        </row>
        <row r="6524">
          <cell r="D6524">
            <v>37195</v>
          </cell>
        </row>
        <row r="6525">
          <cell r="D6525">
            <v>37195</v>
          </cell>
        </row>
        <row r="6526">
          <cell r="D6526">
            <v>37201</v>
          </cell>
        </row>
        <row r="6527">
          <cell r="D6527">
            <v>37201</v>
          </cell>
        </row>
        <row r="6528">
          <cell r="D6528">
            <v>37201</v>
          </cell>
        </row>
        <row r="6529">
          <cell r="D6529">
            <v>37201</v>
          </cell>
        </row>
        <row r="6530">
          <cell r="D6530">
            <v>37201</v>
          </cell>
        </row>
        <row r="6531">
          <cell r="D6531">
            <v>37201</v>
          </cell>
        </row>
        <row r="6532">
          <cell r="D6532">
            <v>37201</v>
          </cell>
        </row>
        <row r="6533">
          <cell r="D6533">
            <v>37201</v>
          </cell>
        </row>
        <row r="6534">
          <cell r="D6534">
            <v>37201</v>
          </cell>
        </row>
        <row r="6535">
          <cell r="D6535">
            <v>37201</v>
          </cell>
        </row>
        <row r="6536">
          <cell r="D6536">
            <v>37201</v>
          </cell>
        </row>
        <row r="6537">
          <cell r="D6537">
            <v>37201</v>
          </cell>
        </row>
        <row r="6538">
          <cell r="D6538">
            <v>37201</v>
          </cell>
        </row>
        <row r="6539">
          <cell r="D6539">
            <v>37201</v>
          </cell>
        </row>
        <row r="6540">
          <cell r="D6540">
            <v>37201</v>
          </cell>
        </row>
        <row r="6541">
          <cell r="D6541">
            <v>37201</v>
          </cell>
        </row>
        <row r="6542">
          <cell r="D6542">
            <v>37201</v>
          </cell>
        </row>
        <row r="6543">
          <cell r="D6543">
            <v>37201</v>
          </cell>
        </row>
        <row r="6544">
          <cell r="D6544">
            <v>37201</v>
          </cell>
        </row>
        <row r="6545">
          <cell r="D6545">
            <v>37201</v>
          </cell>
        </row>
        <row r="6546">
          <cell r="D6546">
            <v>37201</v>
          </cell>
        </row>
        <row r="6547">
          <cell r="D6547">
            <v>37201</v>
          </cell>
        </row>
        <row r="6548">
          <cell r="D6548">
            <v>37201</v>
          </cell>
        </row>
        <row r="6549">
          <cell r="D6549">
            <v>37201</v>
          </cell>
        </row>
        <row r="6550">
          <cell r="D6550">
            <v>37201</v>
          </cell>
        </row>
        <row r="6551">
          <cell r="D6551">
            <v>37201</v>
          </cell>
        </row>
        <row r="6552">
          <cell r="D6552">
            <v>37201</v>
          </cell>
        </row>
        <row r="6553">
          <cell r="D6553">
            <v>37201</v>
          </cell>
        </row>
        <row r="6554">
          <cell r="D6554">
            <v>37201</v>
          </cell>
        </row>
        <row r="6555">
          <cell r="D6555">
            <v>37201</v>
          </cell>
        </row>
        <row r="6556">
          <cell r="D6556">
            <v>37201</v>
          </cell>
        </row>
        <row r="6557">
          <cell r="D6557">
            <v>37201</v>
          </cell>
        </row>
        <row r="6558">
          <cell r="D6558">
            <v>37201</v>
          </cell>
        </row>
        <row r="6559">
          <cell r="D6559">
            <v>37201</v>
          </cell>
        </row>
        <row r="6560">
          <cell r="D6560">
            <v>37201</v>
          </cell>
        </row>
        <row r="6561">
          <cell r="D6561">
            <v>37201</v>
          </cell>
        </row>
        <row r="6562">
          <cell r="D6562">
            <v>37201</v>
          </cell>
        </row>
        <row r="6563">
          <cell r="D6563">
            <v>37201</v>
          </cell>
        </row>
        <row r="6564">
          <cell r="D6564">
            <v>37201</v>
          </cell>
        </row>
        <row r="6565">
          <cell r="D6565">
            <v>37201</v>
          </cell>
        </row>
        <row r="6566">
          <cell r="D6566">
            <v>37201</v>
          </cell>
        </row>
        <row r="6567">
          <cell r="D6567">
            <v>37201</v>
          </cell>
        </row>
        <row r="6568">
          <cell r="D6568">
            <v>37201</v>
          </cell>
        </row>
        <row r="6569">
          <cell r="D6569">
            <v>37201</v>
          </cell>
        </row>
        <row r="6570">
          <cell r="D6570">
            <v>37202</v>
          </cell>
        </row>
        <row r="6571">
          <cell r="D6571">
            <v>37202</v>
          </cell>
        </row>
        <row r="6572">
          <cell r="D6572">
            <v>37202</v>
          </cell>
        </row>
        <row r="6573">
          <cell r="D6573">
            <v>37202</v>
          </cell>
        </row>
        <row r="6574">
          <cell r="D6574">
            <v>37202</v>
          </cell>
        </row>
        <row r="6575">
          <cell r="D6575">
            <v>37202</v>
          </cell>
        </row>
        <row r="6576">
          <cell r="D6576">
            <v>37202</v>
          </cell>
        </row>
        <row r="6577">
          <cell r="D6577">
            <v>37202</v>
          </cell>
        </row>
        <row r="6578">
          <cell r="D6578">
            <v>37202</v>
          </cell>
        </row>
        <row r="6579">
          <cell r="D6579">
            <v>37202</v>
          </cell>
        </row>
        <row r="6580">
          <cell r="D6580">
            <v>37202</v>
          </cell>
        </row>
        <row r="6581">
          <cell r="D6581">
            <v>37202</v>
          </cell>
        </row>
        <row r="6582">
          <cell r="D6582">
            <v>37202</v>
          </cell>
        </row>
        <row r="6583">
          <cell r="D6583">
            <v>37202</v>
          </cell>
        </row>
        <row r="6584">
          <cell r="D6584">
            <v>37202</v>
          </cell>
        </row>
        <row r="6585">
          <cell r="D6585">
            <v>37202</v>
          </cell>
        </row>
        <row r="6586">
          <cell r="D6586">
            <v>37202</v>
          </cell>
        </row>
        <row r="6587">
          <cell r="D6587">
            <v>37202</v>
          </cell>
        </row>
        <row r="6588">
          <cell r="D6588">
            <v>37202</v>
          </cell>
        </row>
        <row r="6589">
          <cell r="D6589">
            <v>37202</v>
          </cell>
        </row>
        <row r="6590">
          <cell r="D6590">
            <v>37202</v>
          </cell>
        </row>
        <row r="6591">
          <cell r="D6591">
            <v>37202</v>
          </cell>
        </row>
        <row r="6592">
          <cell r="D6592">
            <v>37202</v>
          </cell>
        </row>
        <row r="6593">
          <cell r="D6593">
            <v>37202</v>
          </cell>
        </row>
        <row r="6594">
          <cell r="D6594">
            <v>37202</v>
          </cell>
        </row>
        <row r="6595">
          <cell r="D6595">
            <v>37202</v>
          </cell>
        </row>
        <row r="6596">
          <cell r="D6596">
            <v>37202</v>
          </cell>
        </row>
        <row r="6597">
          <cell r="D6597">
            <v>37203</v>
          </cell>
        </row>
        <row r="6598">
          <cell r="D6598">
            <v>37203</v>
          </cell>
        </row>
        <row r="6599">
          <cell r="D6599">
            <v>37203</v>
          </cell>
        </row>
        <row r="6600">
          <cell r="D6600">
            <v>37203</v>
          </cell>
        </row>
        <row r="6601">
          <cell r="D6601">
            <v>37204</v>
          </cell>
        </row>
        <row r="6602">
          <cell r="D6602">
            <v>37204</v>
          </cell>
        </row>
        <row r="6603">
          <cell r="D6603">
            <v>37204</v>
          </cell>
        </row>
        <row r="6604">
          <cell r="D6604">
            <v>37204</v>
          </cell>
        </row>
        <row r="6605">
          <cell r="D6605">
            <v>37204</v>
          </cell>
        </row>
        <row r="6606">
          <cell r="D6606">
            <v>37204</v>
          </cell>
        </row>
        <row r="6607">
          <cell r="D6607">
            <v>37204</v>
          </cell>
        </row>
        <row r="6608">
          <cell r="D6608">
            <v>37207</v>
          </cell>
        </row>
        <row r="6609">
          <cell r="D6609">
            <v>37209</v>
          </cell>
        </row>
        <row r="6610">
          <cell r="D6610">
            <v>37209</v>
          </cell>
        </row>
        <row r="6611">
          <cell r="D6611">
            <v>37209</v>
          </cell>
        </row>
        <row r="6612">
          <cell r="D6612">
            <v>37209</v>
          </cell>
        </row>
        <row r="6613">
          <cell r="D6613">
            <v>37209</v>
          </cell>
        </row>
        <row r="6614">
          <cell r="D6614">
            <v>37209</v>
          </cell>
        </row>
        <row r="6615">
          <cell r="D6615">
            <v>37209</v>
          </cell>
        </row>
        <row r="6616">
          <cell r="D6616">
            <v>37209</v>
          </cell>
        </row>
        <row r="6617">
          <cell r="D6617">
            <v>37209</v>
          </cell>
        </row>
        <row r="6618">
          <cell r="D6618">
            <v>37209</v>
          </cell>
        </row>
        <row r="6619">
          <cell r="D6619">
            <v>37209</v>
          </cell>
        </row>
        <row r="6620">
          <cell r="D6620">
            <v>37209</v>
          </cell>
        </row>
        <row r="6621">
          <cell r="D6621">
            <v>37209</v>
          </cell>
        </row>
        <row r="6622">
          <cell r="D6622">
            <v>37209</v>
          </cell>
        </row>
        <row r="6623">
          <cell r="D6623">
            <v>37209</v>
          </cell>
        </row>
        <row r="6624">
          <cell r="D6624">
            <v>37209</v>
          </cell>
        </row>
        <row r="6625">
          <cell r="D6625">
            <v>37209</v>
          </cell>
        </row>
        <row r="6626">
          <cell r="D6626">
            <v>37209</v>
          </cell>
        </row>
        <row r="6627">
          <cell r="D6627">
            <v>37209</v>
          </cell>
        </row>
        <row r="6628">
          <cell r="D6628">
            <v>37209</v>
          </cell>
        </row>
        <row r="6629">
          <cell r="D6629">
            <v>37209</v>
          </cell>
        </row>
        <row r="6630">
          <cell r="D6630">
            <v>37209</v>
          </cell>
        </row>
        <row r="6631">
          <cell r="D6631">
            <v>37209</v>
          </cell>
        </row>
        <row r="6632">
          <cell r="D6632">
            <v>37209</v>
          </cell>
        </row>
        <row r="6633">
          <cell r="D6633">
            <v>37209</v>
          </cell>
        </row>
        <row r="6634">
          <cell r="D6634">
            <v>37209</v>
          </cell>
        </row>
        <row r="6635">
          <cell r="D6635">
            <v>37209</v>
          </cell>
        </row>
        <row r="6636">
          <cell r="D6636">
            <v>37209</v>
          </cell>
        </row>
        <row r="6637">
          <cell r="D6637">
            <v>37209</v>
          </cell>
        </row>
        <row r="6638">
          <cell r="D6638">
            <v>37209</v>
          </cell>
        </row>
        <row r="6639">
          <cell r="D6639">
            <v>37209</v>
          </cell>
        </row>
        <row r="6640">
          <cell r="D6640">
            <v>37209</v>
          </cell>
        </row>
        <row r="6641">
          <cell r="D6641">
            <v>37209</v>
          </cell>
        </row>
        <row r="6642">
          <cell r="D6642">
            <v>37209</v>
          </cell>
        </row>
        <row r="6643">
          <cell r="D6643">
            <v>37209</v>
          </cell>
        </row>
        <row r="6644">
          <cell r="D6644">
            <v>37209</v>
          </cell>
        </row>
        <row r="6645">
          <cell r="D6645">
            <v>37209</v>
          </cell>
        </row>
        <row r="6646">
          <cell r="D6646">
            <v>37209</v>
          </cell>
        </row>
        <row r="6647">
          <cell r="D6647">
            <v>37209</v>
          </cell>
        </row>
        <row r="6648">
          <cell r="D6648">
            <v>37209</v>
          </cell>
        </row>
        <row r="6649">
          <cell r="D6649">
            <v>37209</v>
          </cell>
        </row>
        <row r="6650">
          <cell r="D6650">
            <v>37209</v>
          </cell>
        </row>
        <row r="6651">
          <cell r="D6651">
            <v>37209</v>
          </cell>
        </row>
        <row r="6652">
          <cell r="D6652">
            <v>37209</v>
          </cell>
        </row>
        <row r="6653">
          <cell r="D6653">
            <v>37209</v>
          </cell>
        </row>
        <row r="6654">
          <cell r="D6654">
            <v>37209</v>
          </cell>
        </row>
        <row r="6655">
          <cell r="D6655">
            <v>37209</v>
          </cell>
        </row>
        <row r="6656">
          <cell r="D6656">
            <v>37209</v>
          </cell>
        </row>
        <row r="6657">
          <cell r="D6657">
            <v>37209</v>
          </cell>
        </row>
        <row r="6658">
          <cell r="D6658">
            <v>37209</v>
          </cell>
        </row>
        <row r="6659">
          <cell r="D6659">
            <v>37210</v>
          </cell>
        </row>
        <row r="6660">
          <cell r="D6660">
            <v>37210</v>
          </cell>
        </row>
        <row r="6661">
          <cell r="D6661">
            <v>37210</v>
          </cell>
        </row>
        <row r="6662">
          <cell r="D6662">
            <v>37210</v>
          </cell>
        </row>
        <row r="6663">
          <cell r="D6663">
            <v>37210</v>
          </cell>
        </row>
        <row r="6664">
          <cell r="D6664">
            <v>37210</v>
          </cell>
        </row>
        <row r="6665">
          <cell r="D6665">
            <v>37210</v>
          </cell>
        </row>
        <row r="6666">
          <cell r="D6666">
            <v>37210</v>
          </cell>
        </row>
        <row r="6667">
          <cell r="D6667">
            <v>37210</v>
          </cell>
        </row>
        <row r="6668">
          <cell r="D6668">
            <v>37210</v>
          </cell>
        </row>
        <row r="6669">
          <cell r="D6669">
            <v>37210</v>
          </cell>
        </row>
        <row r="6670">
          <cell r="D6670">
            <v>37210</v>
          </cell>
        </row>
        <row r="6671">
          <cell r="D6671">
            <v>37210</v>
          </cell>
        </row>
        <row r="6672">
          <cell r="D6672">
            <v>37210</v>
          </cell>
        </row>
        <row r="6673">
          <cell r="D6673">
            <v>37210</v>
          </cell>
        </row>
        <row r="6674">
          <cell r="D6674">
            <v>37210</v>
          </cell>
        </row>
        <row r="6675">
          <cell r="D6675">
            <v>37210</v>
          </cell>
        </row>
        <row r="6676">
          <cell r="D6676">
            <v>37210</v>
          </cell>
        </row>
        <row r="6677">
          <cell r="D6677">
            <v>37210</v>
          </cell>
        </row>
        <row r="6678">
          <cell r="D6678">
            <v>37210</v>
          </cell>
        </row>
        <row r="6679">
          <cell r="D6679">
            <v>37210</v>
          </cell>
        </row>
        <row r="6680">
          <cell r="D6680">
            <v>37210</v>
          </cell>
        </row>
        <row r="6681">
          <cell r="D6681">
            <v>37210</v>
          </cell>
        </row>
        <row r="6682">
          <cell r="D6682">
            <v>37210</v>
          </cell>
        </row>
        <row r="6683">
          <cell r="D6683">
            <v>37210</v>
          </cell>
        </row>
        <row r="6684">
          <cell r="D6684">
            <v>37210</v>
          </cell>
        </row>
        <row r="6685">
          <cell r="D6685">
            <v>37210</v>
          </cell>
        </row>
        <row r="6686">
          <cell r="D6686">
            <v>37210</v>
          </cell>
        </row>
        <row r="6687">
          <cell r="D6687">
            <v>37210</v>
          </cell>
        </row>
        <row r="6688">
          <cell r="D6688">
            <v>37210</v>
          </cell>
        </row>
        <row r="6689">
          <cell r="D6689">
            <v>37210</v>
          </cell>
        </row>
        <row r="6690">
          <cell r="D6690">
            <v>37210</v>
          </cell>
        </row>
        <row r="6691">
          <cell r="D6691">
            <v>37210</v>
          </cell>
        </row>
        <row r="6692">
          <cell r="D6692">
            <v>37210</v>
          </cell>
        </row>
        <row r="6693">
          <cell r="D6693">
            <v>37210</v>
          </cell>
        </row>
        <row r="6694">
          <cell r="D6694">
            <v>37210</v>
          </cell>
        </row>
        <row r="6695">
          <cell r="D6695">
            <v>37210</v>
          </cell>
        </row>
        <row r="6696">
          <cell r="D6696">
            <v>37210</v>
          </cell>
        </row>
        <row r="6697">
          <cell r="D6697">
            <v>37210</v>
          </cell>
        </row>
        <row r="6698">
          <cell r="D6698">
            <v>37210</v>
          </cell>
        </row>
        <row r="6699">
          <cell r="D6699">
            <v>37210</v>
          </cell>
        </row>
        <row r="6700">
          <cell r="D6700">
            <v>37210</v>
          </cell>
        </row>
        <row r="6701">
          <cell r="D6701">
            <v>37210</v>
          </cell>
        </row>
        <row r="6702">
          <cell r="D6702">
            <v>37210</v>
          </cell>
        </row>
        <row r="6703">
          <cell r="D6703">
            <v>37210</v>
          </cell>
        </row>
        <row r="6704">
          <cell r="D6704">
            <v>37210</v>
          </cell>
        </row>
        <row r="6705">
          <cell r="D6705">
            <v>37210</v>
          </cell>
        </row>
        <row r="6706">
          <cell r="D6706">
            <v>37210</v>
          </cell>
        </row>
        <row r="6707">
          <cell r="D6707">
            <v>37210</v>
          </cell>
        </row>
        <row r="6708">
          <cell r="D6708">
            <v>37210</v>
          </cell>
        </row>
        <row r="6709">
          <cell r="D6709">
            <v>37210</v>
          </cell>
        </row>
        <row r="6710">
          <cell r="D6710">
            <v>37210</v>
          </cell>
        </row>
        <row r="6711">
          <cell r="D6711">
            <v>37210</v>
          </cell>
        </row>
        <row r="6712">
          <cell r="D6712">
            <v>37210</v>
          </cell>
        </row>
        <row r="6713">
          <cell r="D6713">
            <v>37210</v>
          </cell>
        </row>
        <row r="6714">
          <cell r="D6714">
            <v>37210</v>
          </cell>
        </row>
        <row r="6715">
          <cell r="D6715">
            <v>37210</v>
          </cell>
        </row>
        <row r="6716">
          <cell r="D6716">
            <v>37210</v>
          </cell>
        </row>
        <row r="6717">
          <cell r="D6717">
            <v>37210</v>
          </cell>
        </row>
        <row r="6718">
          <cell r="D6718">
            <v>37210</v>
          </cell>
        </row>
        <row r="6719">
          <cell r="D6719">
            <v>37210</v>
          </cell>
        </row>
        <row r="6720">
          <cell r="D6720">
            <v>37210</v>
          </cell>
        </row>
        <row r="6721">
          <cell r="D6721">
            <v>37215</v>
          </cell>
        </row>
        <row r="6722">
          <cell r="D6722">
            <v>37215</v>
          </cell>
        </row>
        <row r="6723">
          <cell r="D6723">
            <v>37215</v>
          </cell>
        </row>
        <row r="6724">
          <cell r="D6724">
            <v>37215</v>
          </cell>
        </row>
        <row r="6725">
          <cell r="D6725">
            <v>37215</v>
          </cell>
        </row>
        <row r="6726">
          <cell r="D6726">
            <v>37215</v>
          </cell>
        </row>
        <row r="6727">
          <cell r="D6727">
            <v>37215</v>
          </cell>
        </row>
        <row r="6728">
          <cell r="D6728">
            <v>37215</v>
          </cell>
        </row>
        <row r="6729">
          <cell r="D6729">
            <v>37215</v>
          </cell>
        </row>
        <row r="6730">
          <cell r="D6730">
            <v>37215</v>
          </cell>
        </row>
        <row r="6731">
          <cell r="D6731">
            <v>37215</v>
          </cell>
        </row>
        <row r="6732">
          <cell r="D6732">
            <v>37215</v>
          </cell>
        </row>
        <row r="6733">
          <cell r="D6733">
            <v>37215</v>
          </cell>
        </row>
        <row r="6734">
          <cell r="D6734">
            <v>37215</v>
          </cell>
        </row>
        <row r="6735">
          <cell r="D6735">
            <v>37215</v>
          </cell>
        </row>
        <row r="6736">
          <cell r="D6736">
            <v>37215</v>
          </cell>
        </row>
        <row r="6737">
          <cell r="D6737">
            <v>37215</v>
          </cell>
        </row>
        <row r="6738">
          <cell r="D6738">
            <v>37215</v>
          </cell>
        </row>
        <row r="6739">
          <cell r="D6739">
            <v>37215</v>
          </cell>
        </row>
        <row r="6740">
          <cell r="D6740">
            <v>37215</v>
          </cell>
        </row>
        <row r="6741">
          <cell r="D6741">
            <v>37215</v>
          </cell>
        </row>
        <row r="6742">
          <cell r="D6742">
            <v>37215</v>
          </cell>
        </row>
        <row r="6743">
          <cell r="D6743">
            <v>37215</v>
          </cell>
        </row>
        <row r="6744">
          <cell r="D6744">
            <v>37215</v>
          </cell>
        </row>
        <row r="6745">
          <cell r="D6745">
            <v>37215</v>
          </cell>
        </row>
        <row r="6746">
          <cell r="D6746">
            <v>37215</v>
          </cell>
        </row>
        <row r="6747">
          <cell r="D6747">
            <v>37215</v>
          </cell>
        </row>
        <row r="6748">
          <cell r="D6748">
            <v>37215</v>
          </cell>
        </row>
        <row r="6749">
          <cell r="D6749">
            <v>37215</v>
          </cell>
        </row>
        <row r="6750">
          <cell r="D6750">
            <v>37215</v>
          </cell>
        </row>
        <row r="6751">
          <cell r="D6751">
            <v>37215</v>
          </cell>
        </row>
        <row r="6752">
          <cell r="D6752">
            <v>37215</v>
          </cell>
        </row>
        <row r="6753">
          <cell r="D6753">
            <v>37215</v>
          </cell>
        </row>
        <row r="6754">
          <cell r="D6754">
            <v>37215</v>
          </cell>
        </row>
        <row r="6755">
          <cell r="D6755">
            <v>37215</v>
          </cell>
        </row>
        <row r="6756">
          <cell r="D6756">
            <v>37215</v>
          </cell>
        </row>
        <row r="6757">
          <cell r="D6757">
            <v>37215</v>
          </cell>
        </row>
        <row r="6758">
          <cell r="D6758">
            <v>37215</v>
          </cell>
        </row>
        <row r="6759">
          <cell r="D6759">
            <v>37215</v>
          </cell>
        </row>
        <row r="6760">
          <cell r="D6760">
            <v>37215</v>
          </cell>
        </row>
        <row r="6761">
          <cell r="D6761">
            <v>37215</v>
          </cell>
        </row>
        <row r="6762">
          <cell r="D6762">
            <v>37215</v>
          </cell>
        </row>
        <row r="6763">
          <cell r="D6763">
            <v>37215</v>
          </cell>
        </row>
        <row r="6764">
          <cell r="D6764">
            <v>37215</v>
          </cell>
        </row>
        <row r="6765">
          <cell r="D6765">
            <v>37215</v>
          </cell>
        </row>
        <row r="6766">
          <cell r="D6766">
            <v>37215</v>
          </cell>
        </row>
        <row r="6767">
          <cell r="D6767">
            <v>37217</v>
          </cell>
        </row>
        <row r="6768">
          <cell r="D6768">
            <v>37217</v>
          </cell>
        </row>
        <row r="6769">
          <cell r="D6769">
            <v>37217</v>
          </cell>
        </row>
        <row r="6770">
          <cell r="D6770">
            <v>37217</v>
          </cell>
        </row>
        <row r="6771">
          <cell r="D6771">
            <v>37217</v>
          </cell>
        </row>
        <row r="6772">
          <cell r="D6772">
            <v>37221</v>
          </cell>
        </row>
        <row r="6773">
          <cell r="D6773">
            <v>37221</v>
          </cell>
        </row>
        <row r="6774">
          <cell r="D6774">
            <v>37221</v>
          </cell>
        </row>
        <row r="6775">
          <cell r="D6775">
            <v>37221</v>
          </cell>
        </row>
        <row r="6776">
          <cell r="D6776">
            <v>37221</v>
          </cell>
        </row>
        <row r="6777">
          <cell r="D6777">
            <v>37221</v>
          </cell>
        </row>
        <row r="6778">
          <cell r="D6778">
            <v>37221</v>
          </cell>
        </row>
        <row r="6779">
          <cell r="D6779">
            <v>37221</v>
          </cell>
        </row>
        <row r="6780">
          <cell r="D6780">
            <v>37221</v>
          </cell>
        </row>
        <row r="6781">
          <cell r="D6781">
            <v>37221</v>
          </cell>
        </row>
        <row r="6782">
          <cell r="D6782">
            <v>37221</v>
          </cell>
        </row>
        <row r="6783">
          <cell r="D6783">
            <v>37221</v>
          </cell>
        </row>
        <row r="6784">
          <cell r="D6784">
            <v>37221</v>
          </cell>
        </row>
        <row r="6785">
          <cell r="D6785">
            <v>37221</v>
          </cell>
        </row>
        <row r="6786">
          <cell r="D6786">
            <v>37221</v>
          </cell>
        </row>
        <row r="6787">
          <cell r="D6787">
            <v>37221</v>
          </cell>
        </row>
        <row r="6788">
          <cell r="D6788">
            <v>37221</v>
          </cell>
        </row>
        <row r="6789">
          <cell r="D6789">
            <v>37221</v>
          </cell>
        </row>
        <row r="6790">
          <cell r="D6790">
            <v>37221</v>
          </cell>
        </row>
        <row r="6791">
          <cell r="D6791">
            <v>37221</v>
          </cell>
        </row>
        <row r="6792">
          <cell r="D6792">
            <v>37221</v>
          </cell>
        </row>
        <row r="6793">
          <cell r="D6793">
            <v>37221</v>
          </cell>
        </row>
        <row r="6794">
          <cell r="D6794">
            <v>37221</v>
          </cell>
        </row>
        <row r="6795">
          <cell r="D6795">
            <v>37221</v>
          </cell>
        </row>
        <row r="6796">
          <cell r="D6796">
            <v>37221</v>
          </cell>
        </row>
        <row r="6797">
          <cell r="D6797">
            <v>37221</v>
          </cell>
        </row>
        <row r="6798">
          <cell r="D6798">
            <v>37221</v>
          </cell>
        </row>
        <row r="6799">
          <cell r="D6799">
            <v>37221</v>
          </cell>
        </row>
        <row r="6800">
          <cell r="D6800">
            <v>37221</v>
          </cell>
        </row>
        <row r="6801">
          <cell r="D6801">
            <v>37221</v>
          </cell>
        </row>
        <row r="6802">
          <cell r="D6802">
            <v>37221</v>
          </cell>
        </row>
        <row r="6803">
          <cell r="D6803">
            <v>37221</v>
          </cell>
        </row>
        <row r="6804">
          <cell r="D6804">
            <v>37221</v>
          </cell>
        </row>
        <row r="6805">
          <cell r="D6805">
            <v>37221</v>
          </cell>
        </row>
        <row r="6806">
          <cell r="D6806">
            <v>37221</v>
          </cell>
        </row>
        <row r="6807">
          <cell r="D6807">
            <v>37221</v>
          </cell>
        </row>
        <row r="6808">
          <cell r="D6808">
            <v>37221</v>
          </cell>
        </row>
        <row r="6809">
          <cell r="D6809">
            <v>37221</v>
          </cell>
        </row>
        <row r="6810">
          <cell r="D6810">
            <v>37221</v>
          </cell>
        </row>
        <row r="6811">
          <cell r="D6811">
            <v>37221</v>
          </cell>
        </row>
        <row r="6812">
          <cell r="D6812">
            <v>37221</v>
          </cell>
        </row>
        <row r="6813">
          <cell r="D6813">
            <v>37221</v>
          </cell>
        </row>
        <row r="6814">
          <cell r="D6814">
            <v>37221</v>
          </cell>
        </row>
        <row r="6815">
          <cell r="D6815">
            <v>37221</v>
          </cell>
        </row>
        <row r="6816">
          <cell r="D6816">
            <v>37221</v>
          </cell>
        </row>
        <row r="6817">
          <cell r="D6817">
            <v>37221</v>
          </cell>
        </row>
        <row r="6818">
          <cell r="D6818">
            <v>37221</v>
          </cell>
        </row>
        <row r="6819">
          <cell r="D6819">
            <v>37221</v>
          </cell>
        </row>
        <row r="6820">
          <cell r="D6820">
            <v>37221</v>
          </cell>
        </row>
        <row r="6821">
          <cell r="D6821">
            <v>37221</v>
          </cell>
        </row>
        <row r="6822">
          <cell r="D6822">
            <v>37221</v>
          </cell>
        </row>
        <row r="6823">
          <cell r="D6823">
            <v>37221</v>
          </cell>
        </row>
        <row r="6824">
          <cell r="D6824">
            <v>37221</v>
          </cell>
        </row>
        <row r="6825">
          <cell r="D6825">
            <v>37221</v>
          </cell>
        </row>
        <row r="6826">
          <cell r="D6826">
            <v>37221</v>
          </cell>
        </row>
        <row r="6827">
          <cell r="D6827">
            <v>37221</v>
          </cell>
        </row>
        <row r="6828">
          <cell r="D6828">
            <v>37221</v>
          </cell>
        </row>
        <row r="6829">
          <cell r="D6829">
            <v>37221</v>
          </cell>
        </row>
        <row r="6830">
          <cell r="D6830">
            <v>37221</v>
          </cell>
        </row>
        <row r="6831">
          <cell r="D6831">
            <v>37221</v>
          </cell>
        </row>
        <row r="6832">
          <cell r="D6832">
            <v>37221</v>
          </cell>
        </row>
        <row r="6833">
          <cell r="D6833">
            <v>37221</v>
          </cell>
        </row>
        <row r="6834">
          <cell r="D6834">
            <v>37221</v>
          </cell>
        </row>
        <row r="6835">
          <cell r="D6835">
            <v>37221</v>
          </cell>
        </row>
        <row r="6836">
          <cell r="D6836">
            <v>37221</v>
          </cell>
        </row>
        <row r="6837">
          <cell r="D6837">
            <v>37221</v>
          </cell>
        </row>
        <row r="6838">
          <cell r="D6838">
            <v>37221</v>
          </cell>
        </row>
        <row r="6839">
          <cell r="D6839">
            <v>37221</v>
          </cell>
        </row>
        <row r="6840">
          <cell r="D6840">
            <v>37221</v>
          </cell>
        </row>
        <row r="6841">
          <cell r="D6841">
            <v>37221</v>
          </cell>
        </row>
        <row r="6842">
          <cell r="D6842">
            <v>37221</v>
          </cell>
        </row>
        <row r="6843">
          <cell r="D6843">
            <v>37221</v>
          </cell>
        </row>
        <row r="6844">
          <cell r="D6844">
            <v>37221</v>
          </cell>
        </row>
        <row r="6845">
          <cell r="D6845">
            <v>37221</v>
          </cell>
        </row>
        <row r="6846">
          <cell r="D6846">
            <v>37221</v>
          </cell>
        </row>
        <row r="6847">
          <cell r="D6847">
            <v>37221</v>
          </cell>
        </row>
        <row r="6848">
          <cell r="D6848">
            <v>37221</v>
          </cell>
        </row>
        <row r="6849">
          <cell r="D6849">
            <v>37221</v>
          </cell>
        </row>
        <row r="6850">
          <cell r="D6850">
            <v>37221</v>
          </cell>
        </row>
        <row r="6851">
          <cell r="D6851">
            <v>37221</v>
          </cell>
        </row>
        <row r="6852">
          <cell r="D6852">
            <v>37221</v>
          </cell>
        </row>
        <row r="6853">
          <cell r="D6853">
            <v>37221</v>
          </cell>
        </row>
        <row r="6854">
          <cell r="D6854">
            <v>37221</v>
          </cell>
        </row>
        <row r="6855">
          <cell r="D6855">
            <v>37221</v>
          </cell>
        </row>
        <row r="6856">
          <cell r="D6856">
            <v>37221</v>
          </cell>
        </row>
        <row r="6857">
          <cell r="D6857">
            <v>37221</v>
          </cell>
        </row>
        <row r="6858">
          <cell r="D6858">
            <v>37221</v>
          </cell>
        </row>
        <row r="6859">
          <cell r="D6859">
            <v>37221</v>
          </cell>
        </row>
        <row r="6860">
          <cell r="D6860">
            <v>37221</v>
          </cell>
        </row>
        <row r="6861">
          <cell r="D6861">
            <v>37221</v>
          </cell>
        </row>
        <row r="6862">
          <cell r="D6862">
            <v>37221</v>
          </cell>
        </row>
        <row r="6863">
          <cell r="D6863">
            <v>37221</v>
          </cell>
        </row>
        <row r="6864">
          <cell r="D6864">
            <v>37221</v>
          </cell>
        </row>
        <row r="6865">
          <cell r="D6865">
            <v>37221</v>
          </cell>
        </row>
        <row r="6866">
          <cell r="D6866">
            <v>37221</v>
          </cell>
        </row>
        <row r="6867">
          <cell r="D6867">
            <v>37221</v>
          </cell>
        </row>
        <row r="6868">
          <cell r="D6868">
            <v>37221</v>
          </cell>
        </row>
        <row r="6869">
          <cell r="D6869">
            <v>37221</v>
          </cell>
        </row>
        <row r="6870">
          <cell r="D6870">
            <v>37221</v>
          </cell>
        </row>
        <row r="6871">
          <cell r="D6871">
            <v>37221</v>
          </cell>
        </row>
        <row r="6872">
          <cell r="D6872">
            <v>37221</v>
          </cell>
        </row>
        <row r="6873">
          <cell r="D6873">
            <v>37221</v>
          </cell>
        </row>
        <row r="6874">
          <cell r="D6874">
            <v>37221</v>
          </cell>
        </row>
        <row r="6875">
          <cell r="D6875">
            <v>37221</v>
          </cell>
        </row>
        <row r="6876">
          <cell r="D6876">
            <v>37221</v>
          </cell>
        </row>
        <row r="6877">
          <cell r="D6877">
            <v>37221</v>
          </cell>
        </row>
        <row r="6878">
          <cell r="D6878">
            <v>37221</v>
          </cell>
        </row>
        <row r="6879">
          <cell r="D6879">
            <v>37221</v>
          </cell>
        </row>
        <row r="6880">
          <cell r="D6880">
            <v>37221</v>
          </cell>
        </row>
        <row r="6881">
          <cell r="D6881">
            <v>37221</v>
          </cell>
        </row>
        <row r="6882">
          <cell r="D6882">
            <v>37221</v>
          </cell>
        </row>
        <row r="6883">
          <cell r="D6883">
            <v>37221</v>
          </cell>
        </row>
        <row r="6884">
          <cell r="D6884">
            <v>37221</v>
          </cell>
        </row>
        <row r="6885">
          <cell r="D6885">
            <v>37221</v>
          </cell>
        </row>
        <row r="6886">
          <cell r="D6886">
            <v>37221</v>
          </cell>
        </row>
        <row r="6887">
          <cell r="D6887">
            <v>37221</v>
          </cell>
        </row>
        <row r="6888">
          <cell r="D6888">
            <v>37221</v>
          </cell>
        </row>
        <row r="6889">
          <cell r="D6889">
            <v>37221</v>
          </cell>
        </row>
        <row r="6890">
          <cell r="D6890">
            <v>37221</v>
          </cell>
        </row>
        <row r="6891">
          <cell r="D6891">
            <v>37221</v>
          </cell>
        </row>
        <row r="6892">
          <cell r="D6892">
            <v>37221</v>
          </cell>
        </row>
        <row r="6893">
          <cell r="D6893">
            <v>37221</v>
          </cell>
        </row>
        <row r="6894">
          <cell r="D6894">
            <v>37221</v>
          </cell>
        </row>
        <row r="6895">
          <cell r="D6895">
            <v>37221</v>
          </cell>
        </row>
        <row r="6896">
          <cell r="D6896">
            <v>37221</v>
          </cell>
        </row>
        <row r="6897">
          <cell r="D6897">
            <v>37221</v>
          </cell>
        </row>
        <row r="6898">
          <cell r="D6898">
            <v>37221</v>
          </cell>
        </row>
        <row r="6899">
          <cell r="D6899">
            <v>37221</v>
          </cell>
        </row>
        <row r="6900">
          <cell r="D6900">
            <v>37221</v>
          </cell>
        </row>
        <row r="6901">
          <cell r="D6901">
            <v>37221</v>
          </cell>
        </row>
        <row r="6902">
          <cell r="D6902">
            <v>37221</v>
          </cell>
        </row>
        <row r="6903">
          <cell r="D6903">
            <v>37221</v>
          </cell>
        </row>
        <row r="6904">
          <cell r="D6904">
            <v>37221</v>
          </cell>
        </row>
        <row r="6905">
          <cell r="D6905">
            <v>37221</v>
          </cell>
        </row>
        <row r="6906">
          <cell r="D6906">
            <v>37221</v>
          </cell>
        </row>
        <row r="6907">
          <cell r="D6907">
            <v>37221</v>
          </cell>
        </row>
        <row r="6908">
          <cell r="D6908">
            <v>37221</v>
          </cell>
        </row>
        <row r="6909">
          <cell r="D6909">
            <v>37221</v>
          </cell>
        </row>
        <row r="6910">
          <cell r="D6910">
            <v>37221</v>
          </cell>
        </row>
        <row r="6911">
          <cell r="D6911">
            <v>37221</v>
          </cell>
        </row>
        <row r="6912">
          <cell r="D6912">
            <v>37221</v>
          </cell>
        </row>
        <row r="6913">
          <cell r="D6913">
            <v>37221</v>
          </cell>
        </row>
        <row r="6914">
          <cell r="D6914">
            <v>37221</v>
          </cell>
        </row>
        <row r="6915">
          <cell r="D6915">
            <v>37221</v>
          </cell>
        </row>
        <row r="6916">
          <cell r="D6916">
            <v>37221</v>
          </cell>
        </row>
        <row r="6917">
          <cell r="D6917">
            <v>37221</v>
          </cell>
        </row>
        <row r="6918">
          <cell r="D6918">
            <v>37221</v>
          </cell>
        </row>
        <row r="6919">
          <cell r="D6919">
            <v>37221</v>
          </cell>
        </row>
        <row r="6920">
          <cell r="D6920">
            <v>37221</v>
          </cell>
        </row>
        <row r="6921">
          <cell r="D6921">
            <v>37221</v>
          </cell>
        </row>
        <row r="6922">
          <cell r="D6922">
            <v>37221</v>
          </cell>
        </row>
        <row r="6923">
          <cell r="D6923">
            <v>37221</v>
          </cell>
        </row>
        <row r="6924">
          <cell r="D6924">
            <v>37221</v>
          </cell>
        </row>
        <row r="6925">
          <cell r="D6925">
            <v>37221</v>
          </cell>
        </row>
        <row r="6926">
          <cell r="D6926">
            <v>37221</v>
          </cell>
        </row>
        <row r="6927">
          <cell r="D6927">
            <v>37221</v>
          </cell>
        </row>
        <row r="6928">
          <cell r="D6928">
            <v>37221</v>
          </cell>
        </row>
        <row r="6929">
          <cell r="D6929">
            <v>37221</v>
          </cell>
        </row>
        <row r="6930">
          <cell r="D6930">
            <v>37221</v>
          </cell>
        </row>
        <row r="6931">
          <cell r="D6931">
            <v>37221</v>
          </cell>
        </row>
        <row r="6932">
          <cell r="D6932">
            <v>37221</v>
          </cell>
        </row>
        <row r="6933">
          <cell r="D6933">
            <v>37221</v>
          </cell>
        </row>
        <row r="6934">
          <cell r="D6934">
            <v>37221</v>
          </cell>
        </row>
        <row r="6935">
          <cell r="D6935">
            <v>37221</v>
          </cell>
        </row>
        <row r="6936">
          <cell r="D6936">
            <v>37221</v>
          </cell>
        </row>
        <row r="6937">
          <cell r="D6937">
            <v>37221</v>
          </cell>
        </row>
        <row r="6938">
          <cell r="D6938">
            <v>37221</v>
          </cell>
        </row>
        <row r="6939">
          <cell r="D6939">
            <v>37221</v>
          </cell>
        </row>
        <row r="6940">
          <cell r="D6940">
            <v>37222</v>
          </cell>
        </row>
        <row r="6941">
          <cell r="D6941">
            <v>37223</v>
          </cell>
        </row>
        <row r="6942">
          <cell r="D6942">
            <v>37223</v>
          </cell>
        </row>
        <row r="6943">
          <cell r="D6943">
            <v>37223</v>
          </cell>
        </row>
        <row r="6944">
          <cell r="D6944">
            <v>37223</v>
          </cell>
        </row>
        <row r="6945">
          <cell r="D6945">
            <v>37223</v>
          </cell>
        </row>
        <row r="6946">
          <cell r="D6946">
            <v>37223</v>
          </cell>
        </row>
        <row r="6947">
          <cell r="D6947">
            <v>37223</v>
          </cell>
        </row>
        <row r="6948">
          <cell r="D6948">
            <v>37223</v>
          </cell>
        </row>
        <row r="6949">
          <cell r="D6949">
            <v>37223</v>
          </cell>
        </row>
        <row r="6950">
          <cell r="D6950">
            <v>37223</v>
          </cell>
        </row>
        <row r="6951">
          <cell r="D6951">
            <v>37223</v>
          </cell>
        </row>
        <row r="6952">
          <cell r="D6952">
            <v>37224</v>
          </cell>
        </row>
        <row r="6953">
          <cell r="D6953">
            <v>37225</v>
          </cell>
        </row>
        <row r="6954">
          <cell r="D6954">
            <v>37225</v>
          </cell>
        </row>
        <row r="6955">
          <cell r="D6955">
            <v>37225</v>
          </cell>
        </row>
        <row r="6956">
          <cell r="D6956">
            <v>37225</v>
          </cell>
        </row>
        <row r="6957">
          <cell r="D6957">
            <v>37225</v>
          </cell>
        </row>
        <row r="6958">
          <cell r="D6958">
            <v>37231</v>
          </cell>
        </row>
        <row r="6959">
          <cell r="D6959">
            <v>37231</v>
          </cell>
        </row>
        <row r="6960">
          <cell r="D6960">
            <v>37231</v>
          </cell>
        </row>
        <row r="6961">
          <cell r="D6961">
            <v>37231</v>
          </cell>
        </row>
        <row r="6962">
          <cell r="D6962">
            <v>37231</v>
          </cell>
        </row>
        <row r="6963">
          <cell r="D6963">
            <v>37231</v>
          </cell>
        </row>
        <row r="6964">
          <cell r="D6964">
            <v>37231</v>
          </cell>
        </row>
        <row r="6965">
          <cell r="D6965">
            <v>37231</v>
          </cell>
        </row>
        <row r="6966">
          <cell r="D6966">
            <v>37231</v>
          </cell>
        </row>
        <row r="6967">
          <cell r="D6967">
            <v>37231</v>
          </cell>
        </row>
        <row r="6968">
          <cell r="D6968">
            <v>37231</v>
          </cell>
        </row>
        <row r="6969">
          <cell r="D6969">
            <v>37231</v>
          </cell>
        </row>
        <row r="6970">
          <cell r="D6970">
            <v>37231</v>
          </cell>
        </row>
        <row r="6971">
          <cell r="D6971">
            <v>37231</v>
          </cell>
        </row>
        <row r="6972">
          <cell r="D6972">
            <v>37231</v>
          </cell>
        </row>
        <row r="6973">
          <cell r="D6973">
            <v>37231</v>
          </cell>
        </row>
        <row r="6974">
          <cell r="D6974">
            <v>37231</v>
          </cell>
        </row>
        <row r="6975">
          <cell r="D6975">
            <v>37231</v>
          </cell>
        </row>
        <row r="6976">
          <cell r="D6976">
            <v>37231</v>
          </cell>
        </row>
        <row r="6977">
          <cell r="D6977">
            <v>37231</v>
          </cell>
        </row>
        <row r="6978">
          <cell r="D6978">
            <v>37231</v>
          </cell>
        </row>
        <row r="6979">
          <cell r="D6979">
            <v>37231</v>
          </cell>
        </row>
        <row r="6980">
          <cell r="D6980">
            <v>37231</v>
          </cell>
        </row>
        <row r="6981">
          <cell r="D6981">
            <v>37231</v>
          </cell>
        </row>
        <row r="6982">
          <cell r="D6982">
            <v>37231</v>
          </cell>
        </row>
        <row r="6983">
          <cell r="D6983">
            <v>37231</v>
          </cell>
        </row>
        <row r="6984">
          <cell r="D6984">
            <v>37231</v>
          </cell>
        </row>
        <row r="6985">
          <cell r="D6985">
            <v>37231</v>
          </cell>
        </row>
        <row r="6986">
          <cell r="D6986">
            <v>37231</v>
          </cell>
        </row>
        <row r="6987">
          <cell r="D6987">
            <v>37231</v>
          </cell>
        </row>
        <row r="6988">
          <cell r="D6988">
            <v>37231</v>
          </cell>
        </row>
        <row r="6989">
          <cell r="D6989">
            <v>37231</v>
          </cell>
        </row>
        <row r="6990">
          <cell r="D6990">
            <v>37231</v>
          </cell>
        </row>
        <row r="6991">
          <cell r="D6991">
            <v>37231</v>
          </cell>
        </row>
        <row r="6992">
          <cell r="D6992">
            <v>37231</v>
          </cell>
        </row>
        <row r="6993">
          <cell r="D6993">
            <v>37231</v>
          </cell>
        </row>
        <row r="6994">
          <cell r="D6994">
            <v>37231</v>
          </cell>
        </row>
        <row r="6995">
          <cell r="D6995">
            <v>37231</v>
          </cell>
        </row>
        <row r="6996">
          <cell r="D6996">
            <v>37231</v>
          </cell>
        </row>
        <row r="6997">
          <cell r="D6997">
            <v>37231</v>
          </cell>
        </row>
        <row r="6998">
          <cell r="D6998">
            <v>37231</v>
          </cell>
        </row>
        <row r="6999">
          <cell r="D6999">
            <v>37231</v>
          </cell>
        </row>
        <row r="7000">
          <cell r="D7000">
            <v>37231</v>
          </cell>
        </row>
        <row r="7001">
          <cell r="D7001">
            <v>37231</v>
          </cell>
        </row>
        <row r="7002">
          <cell r="D7002">
            <v>37231</v>
          </cell>
        </row>
        <row r="7003">
          <cell r="D7003">
            <v>37231</v>
          </cell>
        </row>
        <row r="7004">
          <cell r="D7004">
            <v>37231</v>
          </cell>
        </row>
        <row r="7005">
          <cell r="D7005">
            <v>37231</v>
          </cell>
        </row>
        <row r="7006">
          <cell r="D7006">
            <v>37231</v>
          </cell>
        </row>
        <row r="7007">
          <cell r="D7007">
            <v>37231</v>
          </cell>
        </row>
        <row r="7008">
          <cell r="D7008">
            <v>37231</v>
          </cell>
        </row>
        <row r="7009">
          <cell r="D7009">
            <v>37231</v>
          </cell>
        </row>
        <row r="7010">
          <cell r="D7010">
            <v>37231</v>
          </cell>
        </row>
        <row r="7011">
          <cell r="D7011">
            <v>37231</v>
          </cell>
        </row>
        <row r="7012">
          <cell r="D7012">
            <v>37231</v>
          </cell>
        </row>
        <row r="7013">
          <cell r="D7013">
            <v>37231</v>
          </cell>
        </row>
        <row r="7014">
          <cell r="D7014">
            <v>37231</v>
          </cell>
        </row>
        <row r="7015">
          <cell r="D7015">
            <v>37231</v>
          </cell>
        </row>
        <row r="7016">
          <cell r="D7016">
            <v>37231</v>
          </cell>
        </row>
        <row r="7017">
          <cell r="D7017">
            <v>37231</v>
          </cell>
        </row>
        <row r="7018">
          <cell r="D7018">
            <v>37231</v>
          </cell>
        </row>
        <row r="7019">
          <cell r="D7019">
            <v>37231</v>
          </cell>
        </row>
        <row r="7020">
          <cell r="D7020">
            <v>37231</v>
          </cell>
        </row>
        <row r="7021">
          <cell r="D7021">
            <v>37231</v>
          </cell>
        </row>
        <row r="7022">
          <cell r="D7022">
            <v>37231</v>
          </cell>
        </row>
        <row r="7023">
          <cell r="D7023">
            <v>37231</v>
          </cell>
        </row>
        <row r="7024">
          <cell r="D7024">
            <v>37231</v>
          </cell>
        </row>
        <row r="7025">
          <cell r="D7025">
            <v>37231</v>
          </cell>
        </row>
        <row r="7026">
          <cell r="D7026">
            <v>37231</v>
          </cell>
        </row>
        <row r="7027">
          <cell r="D7027">
            <v>37231</v>
          </cell>
        </row>
        <row r="7028">
          <cell r="D7028">
            <v>37231</v>
          </cell>
        </row>
        <row r="7029">
          <cell r="D7029">
            <v>37231</v>
          </cell>
        </row>
        <row r="7030">
          <cell r="D7030">
            <v>37231</v>
          </cell>
        </row>
        <row r="7031">
          <cell r="D7031">
            <v>37231</v>
          </cell>
        </row>
        <row r="7032">
          <cell r="D7032">
            <v>37231</v>
          </cell>
        </row>
        <row r="7033">
          <cell r="D7033">
            <v>37231</v>
          </cell>
        </row>
        <row r="7034">
          <cell r="D7034">
            <v>37231</v>
          </cell>
        </row>
        <row r="7035">
          <cell r="D7035">
            <v>37231</v>
          </cell>
        </row>
        <row r="7036">
          <cell r="D7036">
            <v>37231</v>
          </cell>
        </row>
        <row r="7037">
          <cell r="D7037">
            <v>37231</v>
          </cell>
        </row>
        <row r="7038">
          <cell r="D7038">
            <v>37231</v>
          </cell>
        </row>
        <row r="7039">
          <cell r="D7039">
            <v>37231</v>
          </cell>
        </row>
        <row r="7040">
          <cell r="D7040">
            <v>37231</v>
          </cell>
        </row>
        <row r="7041">
          <cell r="D7041">
            <v>37231</v>
          </cell>
        </row>
        <row r="7042">
          <cell r="D7042">
            <v>37231</v>
          </cell>
        </row>
        <row r="7043">
          <cell r="D7043">
            <v>37231</v>
          </cell>
        </row>
        <row r="7044">
          <cell r="D7044">
            <v>37231</v>
          </cell>
        </row>
        <row r="7045">
          <cell r="D7045">
            <v>37231</v>
          </cell>
        </row>
        <row r="7046">
          <cell r="D7046">
            <v>37231</v>
          </cell>
        </row>
        <row r="7047">
          <cell r="D7047">
            <v>37231</v>
          </cell>
        </row>
        <row r="7048">
          <cell r="D7048">
            <v>37231</v>
          </cell>
        </row>
        <row r="7049">
          <cell r="D7049">
            <v>37231</v>
          </cell>
        </row>
        <row r="7050">
          <cell r="D7050">
            <v>37231</v>
          </cell>
        </row>
        <row r="7051">
          <cell r="D7051">
            <v>37231</v>
          </cell>
        </row>
        <row r="7052">
          <cell r="D7052">
            <v>37231</v>
          </cell>
        </row>
        <row r="7053">
          <cell r="D7053">
            <v>37231</v>
          </cell>
        </row>
        <row r="7054">
          <cell r="D7054">
            <v>37231</v>
          </cell>
        </row>
        <row r="7055">
          <cell r="D7055">
            <v>37231</v>
          </cell>
        </row>
        <row r="7056">
          <cell r="D7056">
            <v>37231</v>
          </cell>
        </row>
        <row r="7057">
          <cell r="D7057">
            <v>37231</v>
          </cell>
        </row>
        <row r="7058">
          <cell r="D7058">
            <v>37231</v>
          </cell>
        </row>
        <row r="7059">
          <cell r="D7059">
            <v>37231</v>
          </cell>
        </row>
        <row r="7060">
          <cell r="D7060">
            <v>37231</v>
          </cell>
        </row>
        <row r="7061">
          <cell r="D7061">
            <v>37231</v>
          </cell>
        </row>
        <row r="7062">
          <cell r="D7062">
            <v>37231</v>
          </cell>
        </row>
        <row r="7063">
          <cell r="D7063">
            <v>37231</v>
          </cell>
        </row>
        <row r="7064">
          <cell r="D7064">
            <v>37231</v>
          </cell>
        </row>
        <row r="7065">
          <cell r="D7065">
            <v>37231</v>
          </cell>
        </row>
        <row r="7066">
          <cell r="D7066">
            <v>37231</v>
          </cell>
        </row>
        <row r="7067">
          <cell r="D7067">
            <v>37231</v>
          </cell>
        </row>
        <row r="7068">
          <cell r="D7068">
            <v>37231</v>
          </cell>
        </row>
        <row r="7069">
          <cell r="D7069">
            <v>37231</v>
          </cell>
        </row>
        <row r="7070">
          <cell r="D7070">
            <v>37231</v>
          </cell>
        </row>
        <row r="7071">
          <cell r="D7071">
            <v>37231</v>
          </cell>
        </row>
        <row r="7072">
          <cell r="D7072">
            <v>37231</v>
          </cell>
        </row>
        <row r="7073">
          <cell r="D7073">
            <v>37231</v>
          </cell>
        </row>
        <row r="7074">
          <cell r="D7074">
            <v>37231</v>
          </cell>
        </row>
        <row r="7075">
          <cell r="D7075">
            <v>37231</v>
          </cell>
        </row>
        <row r="7076">
          <cell r="D7076">
            <v>37231</v>
          </cell>
        </row>
        <row r="7077">
          <cell r="D7077">
            <v>37231</v>
          </cell>
        </row>
        <row r="7078">
          <cell r="D7078">
            <v>37231</v>
          </cell>
        </row>
        <row r="7079">
          <cell r="D7079">
            <v>37231</v>
          </cell>
        </row>
        <row r="7080">
          <cell r="D7080">
            <v>37231</v>
          </cell>
        </row>
        <row r="7081">
          <cell r="D7081">
            <v>37231</v>
          </cell>
        </row>
        <row r="7082">
          <cell r="D7082">
            <v>37231</v>
          </cell>
        </row>
        <row r="7083">
          <cell r="D7083">
            <v>37231</v>
          </cell>
        </row>
        <row r="7084">
          <cell r="D7084">
            <v>37231</v>
          </cell>
        </row>
        <row r="7085">
          <cell r="D7085">
            <v>37231</v>
          </cell>
        </row>
        <row r="7086">
          <cell r="D7086">
            <v>37235</v>
          </cell>
        </row>
        <row r="7087">
          <cell r="D7087">
            <v>37235</v>
          </cell>
        </row>
        <row r="7088">
          <cell r="D7088">
            <v>37235</v>
          </cell>
        </row>
        <row r="7089">
          <cell r="D7089">
            <v>37235</v>
          </cell>
        </row>
        <row r="7090">
          <cell r="D7090">
            <v>37235</v>
          </cell>
        </row>
        <row r="7091">
          <cell r="D7091">
            <v>37235</v>
          </cell>
        </row>
        <row r="7092">
          <cell r="D7092">
            <v>37235</v>
          </cell>
        </row>
        <row r="7093">
          <cell r="D7093">
            <v>37235</v>
          </cell>
        </row>
        <row r="7094">
          <cell r="D7094">
            <v>37235</v>
          </cell>
        </row>
        <row r="7095">
          <cell r="D7095">
            <v>37235</v>
          </cell>
        </row>
        <row r="7096">
          <cell r="D7096">
            <v>37235</v>
          </cell>
        </row>
        <row r="7097">
          <cell r="D7097">
            <v>37235</v>
          </cell>
        </row>
        <row r="7098">
          <cell r="D7098">
            <v>37235</v>
          </cell>
        </row>
        <row r="7099">
          <cell r="D7099">
            <v>37235</v>
          </cell>
        </row>
        <row r="7100">
          <cell r="D7100">
            <v>37235</v>
          </cell>
        </row>
        <row r="7101">
          <cell r="D7101">
            <v>37236</v>
          </cell>
        </row>
        <row r="7102">
          <cell r="D7102">
            <v>37236</v>
          </cell>
        </row>
        <row r="7103">
          <cell r="D7103">
            <v>37236</v>
          </cell>
        </row>
        <row r="7104">
          <cell r="D7104">
            <v>37236</v>
          </cell>
        </row>
        <row r="7105">
          <cell r="D7105">
            <v>37236</v>
          </cell>
        </row>
        <row r="7106">
          <cell r="D7106">
            <v>37236</v>
          </cell>
        </row>
        <row r="7107">
          <cell r="D7107">
            <v>37236</v>
          </cell>
        </row>
        <row r="7108">
          <cell r="D7108">
            <v>37236</v>
          </cell>
        </row>
        <row r="7109">
          <cell r="D7109">
            <v>37236</v>
          </cell>
        </row>
        <row r="7110">
          <cell r="D7110">
            <v>37236</v>
          </cell>
        </row>
        <row r="7111">
          <cell r="D7111">
            <v>37236</v>
          </cell>
        </row>
        <row r="7112">
          <cell r="D7112">
            <v>37236</v>
          </cell>
        </row>
        <row r="7113">
          <cell r="D7113">
            <v>37236</v>
          </cell>
        </row>
        <row r="7114">
          <cell r="D7114">
            <v>37236</v>
          </cell>
        </row>
        <row r="7115">
          <cell r="D7115">
            <v>37236</v>
          </cell>
        </row>
        <row r="7116">
          <cell r="D7116">
            <v>37236</v>
          </cell>
        </row>
        <row r="7117">
          <cell r="D7117">
            <v>37236</v>
          </cell>
        </row>
        <row r="7118">
          <cell r="D7118">
            <v>37236</v>
          </cell>
        </row>
        <row r="7119">
          <cell r="D7119">
            <v>37236</v>
          </cell>
        </row>
        <row r="7120">
          <cell r="D7120">
            <v>37236</v>
          </cell>
        </row>
        <row r="7121">
          <cell r="D7121">
            <v>37236</v>
          </cell>
        </row>
        <row r="7122">
          <cell r="D7122">
            <v>37236</v>
          </cell>
        </row>
        <row r="7123">
          <cell r="D7123">
            <v>37236</v>
          </cell>
        </row>
        <row r="7124">
          <cell r="D7124">
            <v>37236</v>
          </cell>
        </row>
        <row r="7125">
          <cell r="D7125">
            <v>37236</v>
          </cell>
        </row>
        <row r="7126">
          <cell r="D7126">
            <v>37236</v>
          </cell>
        </row>
        <row r="7127">
          <cell r="D7127">
            <v>37236</v>
          </cell>
        </row>
        <row r="7128">
          <cell r="D7128">
            <v>37236</v>
          </cell>
        </row>
        <row r="7129">
          <cell r="D7129">
            <v>37236</v>
          </cell>
        </row>
        <row r="7130">
          <cell r="D7130">
            <v>37236</v>
          </cell>
        </row>
        <row r="7131">
          <cell r="D7131">
            <v>37236</v>
          </cell>
        </row>
        <row r="7132">
          <cell r="D7132">
            <v>37236</v>
          </cell>
        </row>
        <row r="7133">
          <cell r="D7133">
            <v>37236</v>
          </cell>
        </row>
        <row r="7134">
          <cell r="D7134">
            <v>37237</v>
          </cell>
        </row>
        <row r="7135">
          <cell r="D7135">
            <v>37237</v>
          </cell>
        </row>
        <row r="7136">
          <cell r="D7136">
            <v>37237</v>
          </cell>
        </row>
        <row r="7137">
          <cell r="D7137">
            <v>37237</v>
          </cell>
        </row>
        <row r="7138">
          <cell r="D7138">
            <v>37237</v>
          </cell>
        </row>
        <row r="7139">
          <cell r="D7139">
            <v>37237</v>
          </cell>
        </row>
        <row r="7140">
          <cell r="D7140">
            <v>37237</v>
          </cell>
        </row>
        <row r="7141">
          <cell r="D7141">
            <v>37237</v>
          </cell>
        </row>
        <row r="7142">
          <cell r="D7142">
            <v>37237</v>
          </cell>
        </row>
        <row r="7143">
          <cell r="D7143">
            <v>37237</v>
          </cell>
        </row>
        <row r="7144">
          <cell r="D7144">
            <v>37237</v>
          </cell>
        </row>
        <row r="7145">
          <cell r="D7145">
            <v>37237</v>
          </cell>
        </row>
        <row r="7146">
          <cell r="D7146">
            <v>37237</v>
          </cell>
        </row>
        <row r="7147">
          <cell r="D7147">
            <v>37239</v>
          </cell>
        </row>
        <row r="7148">
          <cell r="D7148">
            <v>37239</v>
          </cell>
        </row>
        <row r="7149">
          <cell r="D7149">
            <v>37239</v>
          </cell>
        </row>
        <row r="7150">
          <cell r="D7150">
            <v>37239</v>
          </cell>
        </row>
        <row r="7151">
          <cell r="D7151">
            <v>37239</v>
          </cell>
        </row>
        <row r="7152">
          <cell r="D7152">
            <v>37239</v>
          </cell>
        </row>
        <row r="7153">
          <cell r="D7153">
            <v>37239</v>
          </cell>
        </row>
        <row r="7154">
          <cell r="D7154">
            <v>37239</v>
          </cell>
        </row>
        <row r="7155">
          <cell r="D7155">
            <v>37239</v>
          </cell>
        </row>
        <row r="7156">
          <cell r="D7156">
            <v>37239</v>
          </cell>
        </row>
        <row r="7157">
          <cell r="D7157">
            <v>37239</v>
          </cell>
        </row>
        <row r="7158">
          <cell r="D7158">
            <v>37239</v>
          </cell>
        </row>
        <row r="7159">
          <cell r="D7159">
            <v>37239</v>
          </cell>
        </row>
        <row r="7160">
          <cell r="D7160">
            <v>37239</v>
          </cell>
        </row>
        <row r="7161">
          <cell r="D7161">
            <v>37239</v>
          </cell>
        </row>
        <row r="7162">
          <cell r="D7162">
            <v>37239</v>
          </cell>
        </row>
        <row r="7163">
          <cell r="D7163">
            <v>37239</v>
          </cell>
        </row>
        <row r="7164">
          <cell r="D7164">
            <v>37242</v>
          </cell>
        </row>
        <row r="7165">
          <cell r="D7165">
            <v>37243</v>
          </cell>
        </row>
        <row r="7166">
          <cell r="D7166">
            <v>37243</v>
          </cell>
        </row>
        <row r="7167">
          <cell r="D7167">
            <v>37243</v>
          </cell>
        </row>
        <row r="7168">
          <cell r="D7168">
            <v>37243</v>
          </cell>
        </row>
        <row r="7169">
          <cell r="D7169">
            <v>37243</v>
          </cell>
        </row>
        <row r="7170">
          <cell r="D7170">
            <v>37243</v>
          </cell>
        </row>
        <row r="7171">
          <cell r="D7171">
            <v>37243</v>
          </cell>
        </row>
        <row r="7172">
          <cell r="D7172">
            <v>37243</v>
          </cell>
        </row>
        <row r="7173">
          <cell r="D7173">
            <v>37243</v>
          </cell>
        </row>
        <row r="7174">
          <cell r="D7174">
            <v>37243</v>
          </cell>
        </row>
        <row r="7175">
          <cell r="D7175">
            <v>37243</v>
          </cell>
        </row>
        <row r="7176">
          <cell r="D7176">
            <v>37243</v>
          </cell>
        </row>
        <row r="7177">
          <cell r="D7177">
            <v>37243</v>
          </cell>
        </row>
        <row r="7178">
          <cell r="D7178">
            <v>37243</v>
          </cell>
        </row>
        <row r="7179">
          <cell r="D7179">
            <v>37243</v>
          </cell>
        </row>
        <row r="7180">
          <cell r="D7180">
            <v>37243</v>
          </cell>
        </row>
        <row r="7181">
          <cell r="D7181">
            <v>37243</v>
          </cell>
        </row>
        <row r="7182">
          <cell r="D7182">
            <v>37243</v>
          </cell>
        </row>
        <row r="7183">
          <cell r="D7183">
            <v>37243</v>
          </cell>
        </row>
        <row r="7184">
          <cell r="D7184">
            <v>37243</v>
          </cell>
        </row>
        <row r="7185">
          <cell r="D7185">
            <v>37243</v>
          </cell>
        </row>
        <row r="7186">
          <cell r="D7186">
            <v>37243</v>
          </cell>
        </row>
        <row r="7187">
          <cell r="D7187">
            <v>37243</v>
          </cell>
        </row>
        <row r="7188">
          <cell r="D7188">
            <v>37243</v>
          </cell>
        </row>
        <row r="7189">
          <cell r="D7189">
            <v>37243</v>
          </cell>
        </row>
        <row r="7190">
          <cell r="D7190">
            <v>37243</v>
          </cell>
        </row>
        <row r="7191">
          <cell r="D7191">
            <v>37243</v>
          </cell>
        </row>
        <row r="7192">
          <cell r="D7192">
            <v>37243</v>
          </cell>
        </row>
        <row r="7193">
          <cell r="D7193">
            <v>37243</v>
          </cell>
        </row>
        <row r="7194">
          <cell r="D7194">
            <v>37243</v>
          </cell>
        </row>
        <row r="7195">
          <cell r="D7195">
            <v>37243</v>
          </cell>
        </row>
        <row r="7196">
          <cell r="D7196">
            <v>37243</v>
          </cell>
        </row>
        <row r="7197">
          <cell r="D7197">
            <v>37243</v>
          </cell>
        </row>
        <row r="7198">
          <cell r="D7198">
            <v>37243</v>
          </cell>
        </row>
        <row r="7199">
          <cell r="D7199">
            <v>37243</v>
          </cell>
        </row>
        <row r="7200">
          <cell r="D7200">
            <v>37243</v>
          </cell>
        </row>
        <row r="7201">
          <cell r="D7201">
            <v>37243</v>
          </cell>
        </row>
        <row r="7202">
          <cell r="D7202">
            <v>37243</v>
          </cell>
        </row>
        <row r="7203">
          <cell r="D7203">
            <v>37243</v>
          </cell>
        </row>
        <row r="7204">
          <cell r="D7204">
            <v>37243</v>
          </cell>
        </row>
        <row r="7205">
          <cell r="D7205">
            <v>37243</v>
          </cell>
        </row>
        <row r="7206">
          <cell r="D7206">
            <v>37243</v>
          </cell>
        </row>
        <row r="7207">
          <cell r="D7207">
            <v>37243</v>
          </cell>
        </row>
        <row r="7208">
          <cell r="D7208">
            <v>37243</v>
          </cell>
        </row>
        <row r="7209">
          <cell r="D7209">
            <v>37243</v>
          </cell>
        </row>
        <row r="7210">
          <cell r="D7210">
            <v>37243</v>
          </cell>
        </row>
        <row r="7211">
          <cell r="D7211">
            <v>37243</v>
          </cell>
        </row>
        <row r="7212">
          <cell r="D7212">
            <v>37243</v>
          </cell>
        </row>
        <row r="7213">
          <cell r="D7213">
            <v>37243</v>
          </cell>
        </row>
        <row r="7214">
          <cell r="D7214">
            <v>37243</v>
          </cell>
        </row>
        <row r="7215">
          <cell r="D7215">
            <v>37243</v>
          </cell>
        </row>
        <row r="7216">
          <cell r="D7216">
            <v>37243</v>
          </cell>
        </row>
        <row r="7217">
          <cell r="D7217">
            <v>37243</v>
          </cell>
        </row>
        <row r="7218">
          <cell r="D7218">
            <v>37243</v>
          </cell>
        </row>
        <row r="7219">
          <cell r="D7219">
            <v>37243</v>
          </cell>
        </row>
        <row r="7220">
          <cell r="D7220">
            <v>37243</v>
          </cell>
        </row>
        <row r="7221">
          <cell r="D7221">
            <v>37243</v>
          </cell>
        </row>
        <row r="7222">
          <cell r="D7222">
            <v>37244</v>
          </cell>
        </row>
        <row r="7223">
          <cell r="D7223">
            <v>37245</v>
          </cell>
        </row>
        <row r="7224">
          <cell r="D7224">
            <v>37245</v>
          </cell>
        </row>
        <row r="7225">
          <cell r="D7225">
            <v>37245</v>
          </cell>
        </row>
        <row r="7226">
          <cell r="D7226">
            <v>37245</v>
          </cell>
        </row>
        <row r="7227">
          <cell r="D7227">
            <v>37245</v>
          </cell>
        </row>
        <row r="7228">
          <cell r="D7228">
            <v>37245</v>
          </cell>
        </row>
        <row r="7229">
          <cell r="D7229">
            <v>37245</v>
          </cell>
        </row>
        <row r="7230">
          <cell r="D7230">
            <v>37245</v>
          </cell>
        </row>
        <row r="7231">
          <cell r="D7231">
            <v>37245</v>
          </cell>
        </row>
        <row r="7232">
          <cell r="D7232">
            <v>37251</v>
          </cell>
        </row>
        <row r="7233">
          <cell r="D7233">
            <v>37251</v>
          </cell>
        </row>
        <row r="7234">
          <cell r="D7234">
            <v>37252</v>
          </cell>
        </row>
        <row r="7235">
          <cell r="D7235">
            <v>37252</v>
          </cell>
        </row>
        <row r="7236">
          <cell r="D7236">
            <v>37252</v>
          </cell>
        </row>
        <row r="7237">
          <cell r="D7237">
            <v>37252</v>
          </cell>
        </row>
        <row r="7238">
          <cell r="D7238">
            <v>37252</v>
          </cell>
        </row>
        <row r="7239">
          <cell r="D7239">
            <v>37252</v>
          </cell>
        </row>
        <row r="7240">
          <cell r="D7240">
            <v>37252</v>
          </cell>
        </row>
        <row r="7241">
          <cell r="D7241">
            <v>37252</v>
          </cell>
        </row>
        <row r="7242">
          <cell r="D7242">
            <v>37252</v>
          </cell>
        </row>
        <row r="7243">
          <cell r="D7243">
            <v>37252</v>
          </cell>
        </row>
        <row r="7244">
          <cell r="D7244">
            <v>37252</v>
          </cell>
        </row>
        <row r="7245">
          <cell r="D7245">
            <v>37252</v>
          </cell>
        </row>
        <row r="7246">
          <cell r="D7246">
            <v>37252</v>
          </cell>
        </row>
        <row r="7247">
          <cell r="D7247">
            <v>37252</v>
          </cell>
        </row>
        <row r="7248">
          <cell r="D7248">
            <v>37252</v>
          </cell>
        </row>
        <row r="7249">
          <cell r="D7249">
            <v>37252</v>
          </cell>
        </row>
        <row r="7250">
          <cell r="D7250">
            <v>37252</v>
          </cell>
        </row>
        <row r="7251">
          <cell r="D7251">
            <v>37252</v>
          </cell>
        </row>
        <row r="7252">
          <cell r="D7252">
            <v>37252</v>
          </cell>
        </row>
        <row r="7253">
          <cell r="D7253">
            <v>37252</v>
          </cell>
        </row>
        <row r="7254">
          <cell r="D7254">
            <v>37252</v>
          </cell>
        </row>
        <row r="7255">
          <cell r="D7255">
            <v>37252</v>
          </cell>
        </row>
        <row r="7256">
          <cell r="D7256">
            <v>37252</v>
          </cell>
        </row>
        <row r="7257">
          <cell r="D7257">
            <v>37252</v>
          </cell>
        </row>
        <row r="7258">
          <cell r="D7258">
            <v>37252</v>
          </cell>
        </row>
        <row r="7259">
          <cell r="D7259">
            <v>37252</v>
          </cell>
        </row>
        <row r="7260">
          <cell r="D7260">
            <v>37252</v>
          </cell>
        </row>
        <row r="7261">
          <cell r="D7261">
            <v>37252</v>
          </cell>
        </row>
        <row r="7262">
          <cell r="D7262">
            <v>37252</v>
          </cell>
        </row>
        <row r="7263">
          <cell r="D7263">
            <v>37252</v>
          </cell>
        </row>
        <row r="7264">
          <cell r="D7264">
            <v>37252</v>
          </cell>
        </row>
        <row r="7265">
          <cell r="D7265">
            <v>37252</v>
          </cell>
        </row>
        <row r="7266">
          <cell r="D7266">
            <v>37252</v>
          </cell>
        </row>
        <row r="7267">
          <cell r="D7267">
            <v>37252</v>
          </cell>
        </row>
        <row r="7268">
          <cell r="D7268">
            <v>37252</v>
          </cell>
        </row>
        <row r="7269">
          <cell r="D7269">
            <v>37252</v>
          </cell>
        </row>
        <row r="7270">
          <cell r="D7270">
            <v>37252</v>
          </cell>
        </row>
        <row r="7271">
          <cell r="D7271">
            <v>37252</v>
          </cell>
        </row>
        <row r="7272">
          <cell r="D7272">
            <v>37252</v>
          </cell>
        </row>
        <row r="7273">
          <cell r="D7273">
            <v>37252</v>
          </cell>
        </row>
        <row r="7274">
          <cell r="D7274">
            <v>37252</v>
          </cell>
        </row>
        <row r="7275">
          <cell r="D7275">
            <v>37252</v>
          </cell>
        </row>
        <row r="7276">
          <cell r="D7276">
            <v>37252</v>
          </cell>
        </row>
        <row r="7277">
          <cell r="D7277">
            <v>37252</v>
          </cell>
        </row>
        <row r="7278">
          <cell r="D7278">
            <v>37252</v>
          </cell>
        </row>
        <row r="7279">
          <cell r="D7279">
            <v>37252</v>
          </cell>
        </row>
        <row r="7280">
          <cell r="D7280">
            <v>37252</v>
          </cell>
        </row>
        <row r="7281">
          <cell r="D7281">
            <v>37252</v>
          </cell>
        </row>
        <row r="7282">
          <cell r="D7282">
            <v>37252</v>
          </cell>
        </row>
        <row r="7283">
          <cell r="D7283">
            <v>37252</v>
          </cell>
        </row>
        <row r="7284">
          <cell r="D7284">
            <v>37252</v>
          </cell>
        </row>
        <row r="7285">
          <cell r="D7285">
            <v>37252</v>
          </cell>
        </row>
        <row r="7286">
          <cell r="D7286">
            <v>37252</v>
          </cell>
        </row>
        <row r="7287">
          <cell r="D7287">
            <v>37252</v>
          </cell>
        </row>
        <row r="7288">
          <cell r="D7288">
            <v>37252</v>
          </cell>
        </row>
        <row r="7289">
          <cell r="D7289">
            <v>37252</v>
          </cell>
        </row>
        <row r="7290">
          <cell r="D7290">
            <v>37252</v>
          </cell>
        </row>
        <row r="7291">
          <cell r="D7291">
            <v>37252</v>
          </cell>
        </row>
        <row r="7292">
          <cell r="D7292">
            <v>37252</v>
          </cell>
        </row>
        <row r="7293">
          <cell r="D7293">
            <v>37252</v>
          </cell>
        </row>
        <row r="7294">
          <cell r="D7294">
            <v>37252</v>
          </cell>
        </row>
        <row r="7295">
          <cell r="D7295">
            <v>37252</v>
          </cell>
        </row>
        <row r="7296">
          <cell r="D7296">
            <v>37252</v>
          </cell>
        </row>
        <row r="7297">
          <cell r="D7297">
            <v>37252</v>
          </cell>
        </row>
        <row r="7298">
          <cell r="D7298">
            <v>37252</v>
          </cell>
        </row>
        <row r="7299">
          <cell r="D7299">
            <v>37252</v>
          </cell>
        </row>
        <row r="7300">
          <cell r="D7300">
            <v>37252</v>
          </cell>
        </row>
        <row r="7301">
          <cell r="D7301">
            <v>37252</v>
          </cell>
        </row>
        <row r="7302">
          <cell r="D7302">
            <v>37252</v>
          </cell>
        </row>
        <row r="7303">
          <cell r="D7303">
            <v>37252</v>
          </cell>
        </row>
        <row r="7304">
          <cell r="D7304">
            <v>37252</v>
          </cell>
        </row>
        <row r="7305">
          <cell r="D7305">
            <v>37252</v>
          </cell>
        </row>
        <row r="7306">
          <cell r="D7306">
            <v>37252</v>
          </cell>
        </row>
        <row r="7307">
          <cell r="D7307">
            <v>37252</v>
          </cell>
        </row>
        <row r="7308">
          <cell r="D7308">
            <v>37252</v>
          </cell>
        </row>
        <row r="7309">
          <cell r="D7309">
            <v>37252</v>
          </cell>
        </row>
        <row r="7310">
          <cell r="D7310">
            <v>37252</v>
          </cell>
        </row>
        <row r="7311">
          <cell r="D7311">
            <v>37252</v>
          </cell>
        </row>
        <row r="7312">
          <cell r="D7312">
            <v>37252</v>
          </cell>
        </row>
        <row r="7313">
          <cell r="D7313">
            <v>37252</v>
          </cell>
        </row>
        <row r="7314">
          <cell r="D7314">
            <v>37252</v>
          </cell>
        </row>
        <row r="7315">
          <cell r="D7315">
            <v>37252</v>
          </cell>
        </row>
        <row r="7316">
          <cell r="D7316">
            <v>37252</v>
          </cell>
        </row>
        <row r="7317">
          <cell r="D7317">
            <v>37252</v>
          </cell>
        </row>
        <row r="7318">
          <cell r="D7318">
            <v>37252</v>
          </cell>
        </row>
        <row r="7319">
          <cell r="D7319">
            <v>37252</v>
          </cell>
        </row>
        <row r="7320">
          <cell r="D7320">
            <v>37252</v>
          </cell>
        </row>
        <row r="7321">
          <cell r="D7321">
            <v>37252</v>
          </cell>
        </row>
        <row r="7322">
          <cell r="D7322">
            <v>37252</v>
          </cell>
        </row>
        <row r="7323">
          <cell r="D7323">
            <v>37252</v>
          </cell>
        </row>
        <row r="7324">
          <cell r="D7324">
            <v>37252</v>
          </cell>
        </row>
        <row r="7325">
          <cell r="D7325">
            <v>37252</v>
          </cell>
        </row>
        <row r="7326">
          <cell r="D7326">
            <v>37252</v>
          </cell>
        </row>
        <row r="7327">
          <cell r="D7327">
            <v>37252</v>
          </cell>
        </row>
        <row r="7328">
          <cell r="D7328">
            <v>37252</v>
          </cell>
        </row>
        <row r="7329">
          <cell r="D7329">
            <v>37252</v>
          </cell>
        </row>
        <row r="7330">
          <cell r="D7330">
            <v>37252</v>
          </cell>
        </row>
        <row r="7331">
          <cell r="D7331">
            <v>37252</v>
          </cell>
        </row>
        <row r="7332">
          <cell r="D7332">
            <v>37252</v>
          </cell>
        </row>
        <row r="7333">
          <cell r="D7333">
            <v>37252</v>
          </cell>
        </row>
        <row r="7334">
          <cell r="D7334">
            <v>37252</v>
          </cell>
        </row>
        <row r="7335">
          <cell r="D7335">
            <v>37252</v>
          </cell>
        </row>
        <row r="7336">
          <cell r="D7336">
            <v>37253</v>
          </cell>
        </row>
        <row r="7337">
          <cell r="D7337">
            <v>37253</v>
          </cell>
        </row>
        <row r="7338">
          <cell r="D7338">
            <v>37253</v>
          </cell>
        </row>
        <row r="7339">
          <cell r="D7339">
            <v>37253</v>
          </cell>
        </row>
        <row r="7340">
          <cell r="D7340">
            <v>37253</v>
          </cell>
        </row>
        <row r="7341">
          <cell r="D7341">
            <v>37253</v>
          </cell>
        </row>
        <row r="7342">
          <cell r="D7342">
            <v>37253</v>
          </cell>
        </row>
        <row r="7343">
          <cell r="D7343">
            <v>37253</v>
          </cell>
        </row>
        <row r="7344">
          <cell r="D7344">
            <v>37253</v>
          </cell>
        </row>
        <row r="7345">
          <cell r="D7345">
            <v>37253</v>
          </cell>
        </row>
        <row r="7346">
          <cell r="D7346">
            <v>37253</v>
          </cell>
        </row>
        <row r="7347">
          <cell r="D7347">
            <v>37253</v>
          </cell>
        </row>
        <row r="7348">
          <cell r="D7348">
            <v>37253</v>
          </cell>
        </row>
        <row r="7349">
          <cell r="D7349">
            <v>37256</v>
          </cell>
        </row>
        <row r="7350">
          <cell r="D7350">
            <v>37256</v>
          </cell>
        </row>
        <row r="7351">
          <cell r="D7351">
            <v>37256</v>
          </cell>
        </row>
        <row r="7352">
          <cell r="D7352">
            <v>37256</v>
          </cell>
        </row>
        <row r="7353">
          <cell r="D7353">
            <v>37256</v>
          </cell>
        </row>
        <row r="7354">
          <cell r="D7354">
            <v>37256</v>
          </cell>
        </row>
        <row r="7355">
          <cell r="D7355">
            <v>37256</v>
          </cell>
        </row>
        <row r="7356">
          <cell r="D7356">
            <v>37256</v>
          </cell>
        </row>
        <row r="7357">
          <cell r="D7357">
            <v>37256</v>
          </cell>
        </row>
      </sheetData>
      <sheetData sheetId="1"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s"/>
      <sheetName val="VAA_Valor_contabilistico"/>
      <sheetName val="LÇT_Mensal"/>
      <sheetName val="LÇT_Inicial"/>
    </sheetNames>
    <sheetDataSet>
      <sheetData sheetId="0" refreshError="1"/>
      <sheetData sheetId="1" refreshError="1">
        <row r="1">
          <cell r="B1">
            <v>38565</v>
          </cell>
        </row>
      </sheetData>
      <sheetData sheetId="2" refreshError="1"/>
      <sheetData sheetId="3"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zo 01"/>
      <sheetName val="Especificaciones"/>
      <sheetName val="Exportar Hoja de Trabajo"/>
      <sheetName val="Supervisors"/>
      <sheetName val="Grupo Santander entities"/>
      <sheetName val="C5"/>
      <sheetName val="FX"/>
      <sheetName val="Cargabal"/>
      <sheetName val="4.-Cargabal"/>
      <sheetName val="2.-DETALLE MINORITAR"/>
      <sheetName val="5.- Detalle Aportación RWA"/>
      <sheetName val="SUMMARY"/>
      <sheetName val="Hoja2"/>
      <sheetName val="Listas"/>
      <sheetName val="Res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_IG"/>
      <sheetName val="IntraGrupo"/>
      <sheetName val="QO7M22"/>
      <sheetName val="Menu"/>
    </sheetNames>
    <sheetDataSet>
      <sheetData sheetId="0">
        <row r="9">
          <cell r="I9">
            <v>4</v>
          </cell>
          <cell r="J9">
            <v>1</v>
          </cell>
          <cell r="K9" t="str">
            <v>Jan_2002</v>
          </cell>
          <cell r="L9" t="str">
            <v>Janeiro de 2002</v>
          </cell>
          <cell r="N9">
            <v>11</v>
          </cell>
          <cell r="O9">
            <v>1</v>
          </cell>
          <cell r="P9" t="str">
            <v xml:space="preserve">SIVAGER </v>
          </cell>
          <cell r="Q9" t="str">
            <v>SIVA - Geral</v>
          </cell>
        </row>
        <row r="10">
          <cell r="J10">
            <v>2</v>
          </cell>
          <cell r="K10" t="str">
            <v>Fev_2002</v>
          </cell>
          <cell r="L10" t="str">
            <v>Fevereiro de 2002</v>
          </cell>
          <cell r="O10">
            <v>2</v>
          </cell>
          <cell r="P10" t="str">
            <v xml:space="preserve">DI_AA00 </v>
          </cell>
          <cell r="Q10" t="str">
            <v>AA00, SA</v>
          </cell>
        </row>
        <row r="11">
          <cell r="J11">
            <v>3</v>
          </cell>
          <cell r="K11" t="str">
            <v>Mar_2002</v>
          </cell>
          <cell r="L11" t="str">
            <v>Março de 2002</v>
          </cell>
          <cell r="O11">
            <v>3</v>
          </cell>
          <cell r="P11" t="str">
            <v xml:space="preserve">DI_AUTOIMP </v>
          </cell>
          <cell r="Q11" t="str">
            <v>Autoimpor, SA</v>
          </cell>
        </row>
        <row r="12">
          <cell r="J12">
            <v>4</v>
          </cell>
          <cell r="K12" t="str">
            <v>Abr_2002</v>
          </cell>
          <cell r="L12" t="str">
            <v>Abril de 2002</v>
          </cell>
          <cell r="O12">
            <v>4</v>
          </cell>
          <cell r="P12" t="str">
            <v xml:space="preserve">RE_CARLAR </v>
          </cell>
          <cell r="Q12" t="str">
            <v>Carlar, SA</v>
          </cell>
        </row>
        <row r="13">
          <cell r="J13">
            <v>5</v>
          </cell>
          <cell r="K13" t="str">
            <v>Mai_2002</v>
          </cell>
          <cell r="L13" t="str">
            <v>Maio de 2002</v>
          </cell>
          <cell r="O13">
            <v>5</v>
          </cell>
          <cell r="P13" t="str">
            <v xml:space="preserve">RE_CASTELI </v>
          </cell>
          <cell r="Q13" t="str">
            <v>Castelimo, SA</v>
          </cell>
        </row>
        <row r="14">
          <cell r="J14">
            <v>6</v>
          </cell>
          <cell r="K14" t="str">
            <v>Jun_2002</v>
          </cell>
          <cell r="L14" t="str">
            <v>Junho de 2002</v>
          </cell>
          <cell r="O14">
            <v>6</v>
          </cell>
          <cell r="P14" t="str">
            <v xml:space="preserve">RE_CERCASC </v>
          </cell>
          <cell r="Q14" t="str">
            <v>Cercascais, SA</v>
          </cell>
        </row>
        <row r="15">
          <cell r="J15">
            <v>7</v>
          </cell>
          <cell r="K15" t="str">
            <v>Jul_2002</v>
          </cell>
          <cell r="L15" t="str">
            <v>Julho de 2002</v>
          </cell>
          <cell r="O15">
            <v>7</v>
          </cell>
          <cell r="P15" t="str">
            <v xml:space="preserve">RE_CERVAG </v>
          </cell>
          <cell r="Q15" t="str">
            <v>Cervag, SA</v>
          </cell>
        </row>
        <row r="16">
          <cell r="J16">
            <v>8</v>
          </cell>
          <cell r="K16" t="str">
            <v>Ago_2002</v>
          </cell>
          <cell r="L16" t="str">
            <v>Agosto de 2002</v>
          </cell>
          <cell r="O16">
            <v>8</v>
          </cell>
          <cell r="P16" t="str">
            <v xml:space="preserve">RE_JMSEGUR </v>
          </cell>
          <cell r="Q16" t="str">
            <v>JMSeguro, SA</v>
          </cell>
        </row>
        <row r="17">
          <cell r="J17">
            <v>9</v>
          </cell>
          <cell r="K17" t="str">
            <v>Set_2002</v>
          </cell>
          <cell r="L17" t="str">
            <v>Setembro de 2002</v>
          </cell>
          <cell r="O17">
            <v>9</v>
          </cell>
          <cell r="P17" t="str">
            <v xml:space="preserve">RE_JUSTOCA </v>
          </cell>
          <cell r="Q17" t="str">
            <v>Justocar, SA</v>
          </cell>
        </row>
        <row r="18">
          <cell r="J18">
            <v>10</v>
          </cell>
          <cell r="K18" t="str">
            <v>Out_2002</v>
          </cell>
          <cell r="L18" t="str">
            <v>Outubro de 2002</v>
          </cell>
          <cell r="O18">
            <v>10</v>
          </cell>
          <cell r="P18" t="str">
            <v xml:space="preserve">RE_LIRIOSN </v>
          </cell>
          <cell r="Q18" t="str">
            <v>Lirios &amp; Nobre, LDA</v>
          </cell>
        </row>
        <row r="19">
          <cell r="J19">
            <v>11</v>
          </cell>
          <cell r="K19" t="str">
            <v>Nov_2002</v>
          </cell>
          <cell r="L19" t="str">
            <v>Novembro de 2002</v>
          </cell>
          <cell r="O19">
            <v>11</v>
          </cell>
          <cell r="P19" t="str">
            <v xml:space="preserve">RE_PARQUEL </v>
          </cell>
          <cell r="Q19" t="str">
            <v>Parque Laranjeiras, SA</v>
          </cell>
        </row>
        <row r="20">
          <cell r="J20">
            <v>12</v>
          </cell>
          <cell r="K20" t="str">
            <v>Dez_2002</v>
          </cell>
          <cell r="L20" t="str">
            <v>Dezembro de 2002</v>
          </cell>
          <cell r="O20">
            <v>12</v>
          </cell>
          <cell r="P20" t="str">
            <v xml:space="preserve">RE_ROLPORT </v>
          </cell>
          <cell r="Q20" t="str">
            <v>Rolporto, SA</v>
          </cell>
        </row>
        <row r="21">
          <cell r="O21">
            <v>13</v>
          </cell>
          <cell r="P21" t="str">
            <v xml:space="preserve">RE_SOAUTO </v>
          </cell>
          <cell r="Q21" t="str">
            <v>Soauto, SGPS, SA</v>
          </cell>
        </row>
        <row r="22">
          <cell r="O22">
            <v>14</v>
          </cell>
          <cell r="P22" t="str">
            <v xml:space="preserve">RE_SOLICIN </v>
          </cell>
          <cell r="Q22" t="str">
            <v>Solicingue, SA</v>
          </cell>
        </row>
        <row r="23">
          <cell r="O23">
            <v>15</v>
          </cell>
          <cell r="P23" t="str">
            <v xml:space="preserve">RE_USADOOK </v>
          </cell>
          <cell r="Q23" t="str">
            <v>Usado Ok, SA</v>
          </cell>
        </row>
        <row r="24">
          <cell r="O24">
            <v>16</v>
          </cell>
          <cell r="P24" t="str">
            <v xml:space="preserve">SA_COMEPOR </v>
          </cell>
          <cell r="Q24" t="str">
            <v>Comepor, SA</v>
          </cell>
        </row>
        <row r="25">
          <cell r="O25">
            <v>17</v>
          </cell>
          <cell r="P25" t="str">
            <v xml:space="preserve">SA_CONSTEL </v>
          </cell>
          <cell r="Q25" t="str">
            <v>Constellation, SA</v>
          </cell>
        </row>
        <row r="26">
          <cell r="O26">
            <v>18</v>
          </cell>
          <cell r="P26" t="str">
            <v xml:space="preserve">SA_FROTARE </v>
          </cell>
          <cell r="Q26" t="str">
            <v>Frotarent, LDA</v>
          </cell>
        </row>
        <row r="27">
          <cell r="O27">
            <v>19</v>
          </cell>
          <cell r="P27" t="str">
            <v xml:space="preserve">SA_GARAGCQ </v>
          </cell>
          <cell r="Q27" t="str">
            <v>Garagem Central Queluz, LDA</v>
          </cell>
        </row>
        <row r="28">
          <cell r="O28">
            <v>20</v>
          </cell>
          <cell r="P28" t="str">
            <v xml:space="preserve">SA_GLOBALR </v>
          </cell>
          <cell r="Q28" t="str">
            <v>Globalrent, LDA</v>
          </cell>
        </row>
        <row r="29">
          <cell r="O29">
            <v>21</v>
          </cell>
          <cell r="P29" t="str">
            <v xml:space="preserve">SA_LGA </v>
          </cell>
          <cell r="Q29" t="str">
            <v>LGA, SA</v>
          </cell>
        </row>
        <row r="30">
          <cell r="O30">
            <v>22</v>
          </cell>
          <cell r="P30" t="str">
            <v xml:space="preserve">SA_MULTIREN </v>
          </cell>
          <cell r="Q30" t="str">
            <v>Multirent, SA</v>
          </cell>
        </row>
        <row r="31">
          <cell r="O31">
            <v>23</v>
          </cell>
          <cell r="P31" t="str">
            <v xml:space="preserve">SA_SAGINTE </v>
          </cell>
          <cell r="Q31" t="str">
            <v>Sag International Finance</v>
          </cell>
        </row>
        <row r="32">
          <cell r="O32">
            <v>24</v>
          </cell>
          <cell r="P32" t="str">
            <v xml:space="preserve">SA_UNIDAS </v>
          </cell>
          <cell r="Q32" t="str">
            <v>Unidas Brasil</v>
          </cell>
        </row>
        <row r="33">
          <cell r="O33">
            <v>25</v>
          </cell>
          <cell r="P33" t="str">
            <v xml:space="preserve">SAGSERV </v>
          </cell>
          <cell r="Q33" t="str">
            <v>Sag Serviços, SA</v>
          </cell>
        </row>
        <row r="34">
          <cell r="O34">
            <v>26</v>
          </cell>
          <cell r="P34" t="str">
            <v xml:space="preserve">SAGSGPS </v>
          </cell>
          <cell r="Q34" t="str">
            <v>Sag SGPS, SA</v>
          </cell>
        </row>
        <row r="35">
          <cell r="O35">
            <v>27</v>
          </cell>
          <cell r="P35" t="str">
            <v xml:space="preserve">SD_SAGDOTC </v>
          </cell>
          <cell r="Q35" t="str">
            <v>Sag Dot Com SGPS</v>
          </cell>
        </row>
        <row r="36">
          <cell r="O36">
            <v>28</v>
          </cell>
          <cell r="P36" t="str">
            <v xml:space="preserve">SD_SIVAONL </v>
          </cell>
          <cell r="Q36" t="str">
            <v>Siva On-Line</v>
          </cell>
        </row>
        <row r="37">
          <cell r="O37">
            <v>29</v>
          </cell>
          <cell r="P37" t="str">
            <v xml:space="preserve">SD_TETRAIN </v>
          </cell>
          <cell r="Q37" t="str">
            <v>Tetrain, SA</v>
          </cell>
        </row>
        <row r="38">
          <cell r="O38">
            <v>30</v>
          </cell>
          <cell r="P38" t="str">
            <v xml:space="preserve">SFI_NTERBA </v>
          </cell>
          <cell r="Q38" t="str">
            <v>Interbanco, SA</v>
          </cell>
        </row>
      </sheetData>
      <sheetData sheetId="1"/>
      <sheetData sheetId="2" refreshError="1"/>
      <sheetData sheetId="3"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XREF"/>
      <sheetName val="Tickmarks"/>
      <sheetName val="Set05"/>
      <sheetName val="Nov.07"/>
      <sheetName val="Mov. Cap Proprio"/>
      <sheetName val="Memo"/>
      <sheetName val="Movimento"/>
      <sheetName val="Notas"/>
      <sheetName val="Resumo"/>
      <sheetName val="Análise de Variações"/>
      <sheetName val="Aplicação do Resultado"/>
      <sheetName val="Mov.Sit.Líq."/>
      <sheetName val=""/>
      <sheetName val="Worksheet in 7110 Movimento da "/>
      <sheetName val="Dez.06"/>
      <sheetName val="Nov.06"/>
      <sheetName val="Out.06"/>
      <sheetName val="Mov. Situação Líq."/>
      <sheetName val="Base Fiscal"/>
      <sheetName val="CSC"/>
      <sheetName val="Rates"/>
      <sheetName val="Base Classificações"/>
      <sheetName val="Detailed Production"/>
      <sheetName val="Var Patrim"/>
      <sheetName val="Payback"/>
      <sheetName val="BD_2019"/>
      <sheetName val="Orç_2019"/>
      <sheetName val="FC_Prov_2019"/>
      <sheetName val="FC_Prov_2020_OLD"/>
      <sheetName val="FC_Prov_2021_OLD"/>
      <sheetName val="cl_IG"/>
      <sheetName val="Links"/>
      <sheetName val="I - Índice"/>
      <sheetName val="II - Folha de Pontos"/>
      <sheetName val="III - Work Program"/>
      <sheetName val="IV - Balancete Ano N"/>
      <sheetName val="V - Imobilizado"/>
      <sheetName val="V - Mais E Menos Valias"/>
      <sheetName val="VI - RB Millennium bcp"/>
      <sheetName val="VI - RB Banco BCP"/>
      <sheetName val="VI - RB Montepio"/>
      <sheetName val="VI - RB Credit Card"/>
      <sheetName val="VII - Contas a Pagar"/>
      <sheetName val="VIII - Contas a receber"/>
      <sheetName val="XIV - Acrescimos"/>
      <sheetName val="XV -  Diferimentos"/>
      <sheetName val="XI - Financiamentos"/>
      <sheetName val="XVI - Indie Campers Group"/>
      <sheetName val="XVII - Rent Deposits"/>
      <sheetName val="Apoio"/>
      <sheetName val="ed_1998-99"/>
      <sheetName val="Custo_PAcab2019_v02"/>
      <sheetName val="Granelv02"/>
      <sheetName val="Granelv03_OK"/>
      <sheetName val="Custos_ BU-Taxasv02"/>
      <sheetName val="Quantidades"/>
    </sheetNames>
    <sheetDataSet>
      <sheetData sheetId="0">
        <row r="2">
          <cell r="E2" t="str">
            <v>!</v>
          </cell>
        </row>
      </sheetData>
      <sheetData sheetId="1">
        <row r="2">
          <cell r="E2" t="str">
            <v>!</v>
          </cell>
        </row>
      </sheetData>
      <sheetData sheetId="2">
        <row r="2">
          <cell r="E2" t="str">
            <v>!</v>
          </cell>
        </row>
      </sheetData>
      <sheetData sheetId="3" refreshError="1"/>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sheetData sheetId="53"/>
      <sheetData sheetId="54"/>
      <sheetData sheetId="55"/>
      <sheetData sheetId="56"/>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e"/>
      <sheetName val="Madeira"/>
      <sheetName val="Sta.Maria"/>
      <sheetName val="Cayman"/>
      <sheetName val="Madrid"/>
      <sheetName val="Paris"/>
      <sheetName val="Act Global-final"/>
      <sheetName val="Anexo III"/>
      <sheetName val="Act Global-final (2)"/>
      <sheetName val="Act Global"/>
      <sheetName val="Alienad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TE"/>
      <sheetName val="BALANÇO"/>
      <sheetName val="DEM_RES"/>
      <sheetName val="DEM_MENSAL"/>
      <sheetName val="Acrescimos"/>
      <sheetName val="Diferimentos"/>
      <sheetName val="OD_dif"/>
      <sheetName val="PREV_EST_REM"/>
      <sheetName val="IMOB_CORP"/>
      <sheetName val="OD_Estim"/>
      <sheetName val="IMOB_INCORP"/>
      <sheetName val="RecBanc"/>
      <sheetName val="Imob.Curso"/>
      <sheetName val="RecFid -2211 SGII"/>
      <sheetName val="REL.RECIP"/>
      <sheetName val="REL.RECIP _CGD"/>
      <sheetName val="SS_PESSOAL"/>
      <sheetName val="C.C.Proc_sal"/>
      <sheetName val="Deduções-Seguros"/>
      <sheetName val="PROC SAL OD"/>
      <sheetName val="OD"/>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TE"/>
      <sheetName val="BALANÇO"/>
      <sheetName val="DEM_RES"/>
      <sheetName val="DEM_MENSAL"/>
      <sheetName val="Acrescimos"/>
      <sheetName val="Diferimentos"/>
      <sheetName val="OD_dif"/>
      <sheetName val="PREV_EST_REM"/>
      <sheetName val="IMOB_CORP"/>
      <sheetName val="OD_Estim"/>
      <sheetName val="IMOB_INCORP"/>
      <sheetName val="RecBanc"/>
      <sheetName val="Imob.Curso"/>
      <sheetName val="RecFid-2111"/>
      <sheetName val="RecFid -2211"/>
      <sheetName val="RecFid -2211 SGII"/>
      <sheetName val="REL.RECIP"/>
      <sheetName val="REL.RECIP _CGD"/>
      <sheetName val="SS_PESSOAL"/>
      <sheetName val="C.C.Proc_sal"/>
      <sheetName val="Deduções-Seguros"/>
      <sheetName val="PROC SAL OD"/>
      <sheetName val="OD"/>
    </sheetNames>
    <sheetDataSet>
      <sheetData sheetId="0"/>
      <sheetData sheetId="1" refreshError="1"/>
      <sheetData sheetId="2"/>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gOvdAgeing"/>
      <sheetName val="ActgLCRS"/>
      <sheetName val="ACTLCRSUM"/>
      <sheetName val="ACTGLNSAGE"/>
      <sheetName val="ACCTGLNSSUM"/>
      <sheetName val="OCT01"/>
      <sheetName val="ActgSpainRisk"/>
      <sheetName val="Especificaciones"/>
      <sheetName val="Other Oper"/>
      <sheetName val="Other_Oper"/>
      <sheetName val="Other_Oper1"/>
      <sheetName val="Other_Oper2"/>
      <sheetName val="Other_Oper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 de Cálculo"/>
      <sheetName val="Rem. Suj. TSU"/>
      <sheetName val="Tabelas Auxiliares"/>
      <sheetName val="Dep. Não Casado"/>
      <sheetName val="Dep. Casado 1 Titular"/>
      <sheetName val="Dep. Casado 2 Titulares"/>
    </sheetNames>
    <sheetDataSet>
      <sheetData sheetId="0" refreshError="1"/>
      <sheetData sheetId="1" refreshError="1"/>
      <sheetData sheetId="2" refreshError="1">
        <row r="6">
          <cell r="R6">
            <v>0</v>
          </cell>
          <cell r="S6">
            <v>0</v>
          </cell>
          <cell r="T6">
            <v>0</v>
          </cell>
          <cell r="U6">
            <v>0</v>
          </cell>
          <cell r="V6">
            <v>0</v>
          </cell>
          <cell r="W6">
            <v>0</v>
          </cell>
        </row>
        <row r="7">
          <cell r="Q7">
            <v>73930</v>
          </cell>
          <cell r="R7">
            <v>5.0000000000000001E-3</v>
          </cell>
          <cell r="S7">
            <v>0</v>
          </cell>
          <cell r="T7">
            <v>0</v>
          </cell>
          <cell r="U7">
            <v>0</v>
          </cell>
          <cell r="V7">
            <v>0</v>
          </cell>
          <cell r="W7">
            <v>0</v>
          </cell>
        </row>
        <row r="8">
          <cell r="Q8">
            <v>74680</v>
          </cell>
          <cell r="R8">
            <v>1.4999999999999999E-2</v>
          </cell>
          <cell r="S8">
            <v>0</v>
          </cell>
          <cell r="T8">
            <v>0</v>
          </cell>
          <cell r="U8">
            <v>0</v>
          </cell>
          <cell r="V8">
            <v>0</v>
          </cell>
          <cell r="W8">
            <v>0</v>
          </cell>
        </row>
        <row r="9">
          <cell r="Q9">
            <v>75450</v>
          </cell>
          <cell r="R9">
            <v>2.5000000000000001E-2</v>
          </cell>
          <cell r="S9">
            <v>1.4999999999999999E-2</v>
          </cell>
          <cell r="T9">
            <v>0</v>
          </cell>
          <cell r="U9">
            <v>0</v>
          </cell>
          <cell r="V9">
            <v>0</v>
          </cell>
          <cell r="W9">
            <v>0</v>
          </cell>
        </row>
        <row r="10">
          <cell r="Q10">
            <v>76230</v>
          </cell>
          <cell r="R10">
            <v>3.5000000000000003E-2</v>
          </cell>
          <cell r="S10">
            <v>2.5000000000000001E-2</v>
          </cell>
          <cell r="T10">
            <v>1.4999999999999999E-2</v>
          </cell>
          <cell r="U10">
            <v>0</v>
          </cell>
          <cell r="V10">
            <v>0</v>
          </cell>
          <cell r="W10">
            <v>0</v>
          </cell>
        </row>
        <row r="11">
          <cell r="Q11">
            <v>77100</v>
          </cell>
          <cell r="R11">
            <v>4.4999999999999998E-2</v>
          </cell>
          <cell r="S11">
            <v>3.5000000000000003E-2</v>
          </cell>
          <cell r="T11">
            <v>2.5000000000000001E-2</v>
          </cell>
          <cell r="U11">
            <v>1.4999999999999999E-2</v>
          </cell>
          <cell r="V11">
            <v>1.4999999999999999E-2</v>
          </cell>
          <cell r="W11">
            <v>0</v>
          </cell>
        </row>
        <row r="12">
          <cell r="Q12">
            <v>82567</v>
          </cell>
          <cell r="R12">
            <v>5.5E-2</v>
          </cell>
          <cell r="S12">
            <v>4.4999999999999998E-2</v>
          </cell>
          <cell r="T12">
            <v>3.5000000000000003E-2</v>
          </cell>
          <cell r="U12">
            <v>3.5000000000000003E-2</v>
          </cell>
          <cell r="V12">
            <v>2.5000000000000001E-2</v>
          </cell>
          <cell r="W12">
            <v>1.4999999999999999E-2</v>
          </cell>
        </row>
        <row r="13">
          <cell r="Q13">
            <v>91815</v>
          </cell>
          <cell r="R13">
            <v>6.5000000000000002E-2</v>
          </cell>
          <cell r="S13">
            <v>5.5E-2</v>
          </cell>
          <cell r="T13">
            <v>5.5E-2</v>
          </cell>
          <cell r="U13">
            <v>4.4999999999999998E-2</v>
          </cell>
          <cell r="V13">
            <v>3.5000000000000003E-2</v>
          </cell>
          <cell r="W13">
            <v>2.5000000000000001E-2</v>
          </cell>
        </row>
        <row r="14">
          <cell r="Q14">
            <v>103705</v>
          </cell>
          <cell r="R14">
            <v>7.4999999999999997E-2</v>
          </cell>
          <cell r="S14">
            <v>6.5000000000000002E-2</v>
          </cell>
          <cell r="T14">
            <v>6.5000000000000002E-2</v>
          </cell>
          <cell r="U14">
            <v>5.5E-2</v>
          </cell>
          <cell r="V14">
            <v>4.4999999999999998E-2</v>
          </cell>
          <cell r="W14">
            <v>4.4999999999999998E-2</v>
          </cell>
        </row>
        <row r="15">
          <cell r="Q15">
            <v>118236</v>
          </cell>
          <cell r="R15">
            <v>8.5000000000000006E-2</v>
          </cell>
          <cell r="S15">
            <v>7.4999999999999997E-2</v>
          </cell>
          <cell r="T15">
            <v>7.4999999999999997E-2</v>
          </cell>
          <cell r="U15">
            <v>6.5000000000000002E-2</v>
          </cell>
          <cell r="V15">
            <v>6.5000000000000002E-2</v>
          </cell>
          <cell r="W15">
            <v>5.5E-2</v>
          </cell>
        </row>
        <row r="16">
          <cell r="Q16">
            <v>126823</v>
          </cell>
          <cell r="R16">
            <v>9.5000000000000001E-2</v>
          </cell>
          <cell r="S16">
            <v>8.5000000000000006E-2</v>
          </cell>
          <cell r="T16">
            <v>8.5000000000000006E-2</v>
          </cell>
          <cell r="U16">
            <v>7.4999999999999997E-2</v>
          </cell>
          <cell r="V16">
            <v>7.4999999999999997E-2</v>
          </cell>
          <cell r="W16">
            <v>6.5000000000000002E-2</v>
          </cell>
        </row>
        <row r="17">
          <cell r="Q17">
            <v>135410</v>
          </cell>
          <cell r="R17">
            <v>0.105</v>
          </cell>
          <cell r="S17">
            <v>9.5000000000000001E-2</v>
          </cell>
          <cell r="T17">
            <v>9.5000000000000001E-2</v>
          </cell>
          <cell r="U17">
            <v>8.5000000000000006E-2</v>
          </cell>
          <cell r="V17">
            <v>8.5000000000000006E-2</v>
          </cell>
          <cell r="W17">
            <v>7.4999999999999997E-2</v>
          </cell>
        </row>
        <row r="18">
          <cell r="Q18">
            <v>144658</v>
          </cell>
          <cell r="R18">
            <v>0.115</v>
          </cell>
          <cell r="S18">
            <v>0.115</v>
          </cell>
          <cell r="T18">
            <v>0.105</v>
          </cell>
          <cell r="U18">
            <v>0.105</v>
          </cell>
          <cell r="V18">
            <v>9.5000000000000001E-2</v>
          </cell>
          <cell r="W18">
            <v>9.5000000000000001E-2</v>
          </cell>
        </row>
        <row r="19">
          <cell r="Q19">
            <v>155888</v>
          </cell>
          <cell r="R19">
            <v>0.125</v>
          </cell>
          <cell r="S19">
            <v>0.125</v>
          </cell>
          <cell r="T19">
            <v>0.115</v>
          </cell>
          <cell r="U19">
            <v>0.115</v>
          </cell>
          <cell r="V19">
            <v>0.105</v>
          </cell>
          <cell r="W19">
            <v>0.105</v>
          </cell>
        </row>
        <row r="20">
          <cell r="Q20">
            <v>169098</v>
          </cell>
          <cell r="R20">
            <v>0.13500000000000001</v>
          </cell>
          <cell r="S20">
            <v>0.13500000000000001</v>
          </cell>
          <cell r="T20">
            <v>0.125</v>
          </cell>
          <cell r="U20">
            <v>0.125</v>
          </cell>
          <cell r="V20">
            <v>0.115</v>
          </cell>
          <cell r="W20">
            <v>0.115</v>
          </cell>
        </row>
        <row r="21">
          <cell r="Q21">
            <v>184291</v>
          </cell>
          <cell r="R21">
            <v>0.14499999999999999</v>
          </cell>
          <cell r="S21">
            <v>0.14499999999999999</v>
          </cell>
          <cell r="T21">
            <v>0.13500000000000001</v>
          </cell>
          <cell r="U21">
            <v>0.13500000000000001</v>
          </cell>
          <cell r="V21">
            <v>0.13500000000000001</v>
          </cell>
          <cell r="W21">
            <v>0.125</v>
          </cell>
        </row>
        <row r="22">
          <cell r="Q22">
            <v>202786</v>
          </cell>
          <cell r="R22">
            <v>0.155</v>
          </cell>
          <cell r="S22">
            <v>0.155</v>
          </cell>
          <cell r="T22">
            <v>0.14499999999999999</v>
          </cell>
          <cell r="U22">
            <v>0.14499999999999999</v>
          </cell>
          <cell r="V22">
            <v>0.14499999999999999</v>
          </cell>
          <cell r="W22">
            <v>0.13500000000000001</v>
          </cell>
        </row>
        <row r="23">
          <cell r="Q23">
            <v>224583</v>
          </cell>
          <cell r="R23">
            <v>0.16500000000000001</v>
          </cell>
          <cell r="S23">
            <v>0.16500000000000001</v>
          </cell>
          <cell r="T23">
            <v>0.155</v>
          </cell>
          <cell r="U23">
            <v>0.155</v>
          </cell>
          <cell r="V23">
            <v>0.155</v>
          </cell>
          <cell r="W23">
            <v>0.14499999999999999</v>
          </cell>
        </row>
        <row r="24">
          <cell r="Q24">
            <v>237134</v>
          </cell>
          <cell r="R24">
            <v>0.17499999999999999</v>
          </cell>
          <cell r="S24">
            <v>0.17499999999999999</v>
          </cell>
          <cell r="T24">
            <v>0.16500000000000001</v>
          </cell>
          <cell r="U24">
            <v>0.16500000000000001</v>
          </cell>
          <cell r="V24">
            <v>0.16500000000000001</v>
          </cell>
          <cell r="W24">
            <v>0.16500000000000001</v>
          </cell>
        </row>
        <row r="25">
          <cell r="Q25">
            <v>251005</v>
          </cell>
          <cell r="R25">
            <v>0.185</v>
          </cell>
          <cell r="S25">
            <v>0.185</v>
          </cell>
          <cell r="T25">
            <v>0.17499999999999999</v>
          </cell>
          <cell r="U25">
            <v>0.17499999999999999</v>
          </cell>
          <cell r="V25">
            <v>0.17499999999999999</v>
          </cell>
          <cell r="W25">
            <v>0.17499999999999999</v>
          </cell>
        </row>
        <row r="26">
          <cell r="Q26">
            <v>266858</v>
          </cell>
          <cell r="R26">
            <v>0.19500000000000001</v>
          </cell>
          <cell r="S26">
            <v>0.19500000000000001</v>
          </cell>
          <cell r="T26">
            <v>0.19500000000000001</v>
          </cell>
          <cell r="U26">
            <v>0.185</v>
          </cell>
          <cell r="V26">
            <v>0.185</v>
          </cell>
          <cell r="W26">
            <v>0.185</v>
          </cell>
        </row>
        <row r="27">
          <cell r="Q27">
            <v>284692</v>
          </cell>
          <cell r="R27">
            <v>0.20499999999999999</v>
          </cell>
          <cell r="S27">
            <v>0.20499999999999999</v>
          </cell>
          <cell r="T27">
            <v>0.20499999999999999</v>
          </cell>
          <cell r="U27">
            <v>0.19500000000000001</v>
          </cell>
          <cell r="V27">
            <v>0.19500000000000001</v>
          </cell>
          <cell r="W27">
            <v>0.19500000000000001</v>
          </cell>
        </row>
        <row r="28">
          <cell r="Q28">
            <v>305170</v>
          </cell>
          <cell r="R28">
            <v>0.215</v>
          </cell>
          <cell r="S28">
            <v>0.215</v>
          </cell>
          <cell r="T28">
            <v>0.215</v>
          </cell>
          <cell r="U28">
            <v>0.20499999999999999</v>
          </cell>
          <cell r="V28">
            <v>0.20499999999999999</v>
          </cell>
          <cell r="W28">
            <v>0.20499999999999999</v>
          </cell>
        </row>
        <row r="29">
          <cell r="Q29">
            <v>330270</v>
          </cell>
          <cell r="R29">
            <v>0.22500000000000001</v>
          </cell>
          <cell r="S29">
            <v>0.22500000000000001</v>
          </cell>
          <cell r="T29">
            <v>0.22500000000000001</v>
          </cell>
          <cell r="U29">
            <v>0.215</v>
          </cell>
          <cell r="V29">
            <v>0.215</v>
          </cell>
          <cell r="W29">
            <v>0.215</v>
          </cell>
        </row>
        <row r="30">
          <cell r="Q30">
            <v>371223</v>
          </cell>
          <cell r="R30">
            <v>0.23499999999999999</v>
          </cell>
          <cell r="S30">
            <v>0.23499999999999999</v>
          </cell>
          <cell r="T30">
            <v>0.23499999999999999</v>
          </cell>
          <cell r="U30">
            <v>0.22500000000000001</v>
          </cell>
          <cell r="V30">
            <v>0.22500000000000001</v>
          </cell>
          <cell r="W30">
            <v>0.22500000000000001</v>
          </cell>
        </row>
        <row r="31">
          <cell r="Q31">
            <v>422746</v>
          </cell>
          <cell r="R31">
            <v>0.245</v>
          </cell>
          <cell r="S31">
            <v>0.245</v>
          </cell>
          <cell r="T31">
            <v>0.245</v>
          </cell>
          <cell r="U31">
            <v>0.245</v>
          </cell>
          <cell r="V31">
            <v>0.23499999999999999</v>
          </cell>
          <cell r="W31">
            <v>0.23499999999999999</v>
          </cell>
        </row>
        <row r="32">
          <cell r="Q32">
            <v>491442</v>
          </cell>
          <cell r="R32">
            <v>0.255</v>
          </cell>
          <cell r="S32">
            <v>0.255</v>
          </cell>
          <cell r="T32">
            <v>0.255</v>
          </cell>
          <cell r="U32">
            <v>0.255</v>
          </cell>
          <cell r="V32">
            <v>0.245</v>
          </cell>
          <cell r="W32">
            <v>0.245</v>
          </cell>
        </row>
        <row r="33">
          <cell r="Q33">
            <v>561459</v>
          </cell>
          <cell r="R33">
            <v>0.26500000000000001</v>
          </cell>
          <cell r="S33">
            <v>0.26500000000000001</v>
          </cell>
          <cell r="T33">
            <v>0.26500000000000001</v>
          </cell>
          <cell r="U33">
            <v>0.26500000000000001</v>
          </cell>
          <cell r="V33">
            <v>0.26500000000000001</v>
          </cell>
          <cell r="W33">
            <v>0.255</v>
          </cell>
        </row>
        <row r="34">
          <cell r="Q34">
            <v>626852</v>
          </cell>
          <cell r="R34">
            <v>0.27500000000000002</v>
          </cell>
          <cell r="S34">
            <v>0.27500000000000002</v>
          </cell>
          <cell r="T34">
            <v>0.27500000000000002</v>
          </cell>
          <cell r="U34">
            <v>0.27500000000000002</v>
          </cell>
          <cell r="V34">
            <v>0.27500000000000002</v>
          </cell>
          <cell r="W34">
            <v>0.26500000000000001</v>
          </cell>
        </row>
        <row r="35">
          <cell r="Q35">
            <v>709419</v>
          </cell>
          <cell r="R35">
            <v>0.28499999999999998</v>
          </cell>
          <cell r="S35">
            <v>0.28499999999999998</v>
          </cell>
          <cell r="T35">
            <v>0.28499999999999998</v>
          </cell>
          <cell r="U35">
            <v>0.28499999999999998</v>
          </cell>
          <cell r="V35">
            <v>0.28499999999999998</v>
          </cell>
          <cell r="W35">
            <v>0.28499999999999998</v>
          </cell>
        </row>
        <row r="36">
          <cell r="Q36">
            <v>817088</v>
          </cell>
          <cell r="R36">
            <v>0.29499999999999998</v>
          </cell>
          <cell r="S36">
            <v>0.29499999999999998</v>
          </cell>
          <cell r="T36">
            <v>0.29499999999999998</v>
          </cell>
          <cell r="U36">
            <v>0.29499999999999998</v>
          </cell>
          <cell r="V36">
            <v>0.29499999999999998</v>
          </cell>
          <cell r="W36">
            <v>0.29499999999999998</v>
          </cell>
        </row>
        <row r="37">
          <cell r="Q37">
            <v>963067</v>
          </cell>
          <cell r="R37">
            <v>0.30499999999999999</v>
          </cell>
          <cell r="S37">
            <v>0.30499999999999999</v>
          </cell>
          <cell r="T37">
            <v>0.30499999999999999</v>
          </cell>
          <cell r="U37">
            <v>0.30499999999999999</v>
          </cell>
          <cell r="V37">
            <v>0.30499999999999999</v>
          </cell>
          <cell r="W37">
            <v>0.30499999999999999</v>
          </cell>
        </row>
        <row r="38">
          <cell r="Q38">
            <v>1172458</v>
          </cell>
          <cell r="R38">
            <v>0.315</v>
          </cell>
          <cell r="S38">
            <v>0.315</v>
          </cell>
          <cell r="T38">
            <v>0.315</v>
          </cell>
          <cell r="U38">
            <v>0.315</v>
          </cell>
          <cell r="V38">
            <v>0.315</v>
          </cell>
          <cell r="W38">
            <v>0.315</v>
          </cell>
        </row>
      </sheetData>
      <sheetData sheetId="3" refreshError="1"/>
      <sheetData sheetId="4" refreshError="1"/>
      <sheetData sheetId="5"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 fin"/>
      <sheetName val="Fluxo de caixa"/>
      <sheetName val="Var. Sit. Liquida"/>
      <sheetName val="BALANCETE"/>
    </sheetNames>
    <sheetDataSet>
      <sheetData sheetId="0" refreshError="1"/>
      <sheetData sheetId="1" refreshError="1"/>
      <sheetData sheetId="2" refreshError="1"/>
      <sheetData sheetId="3"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99"/>
      <sheetName val="Dem fin"/>
      <sheetName val="tabconbal"/>
    </sheetNames>
    <sheetDataSet>
      <sheetData sheetId="0" refreshError="1"/>
      <sheetData sheetId="1" refreshError="1"/>
      <sheetData sheetId="2"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sheetName val="Resultados Front"/>
      <sheetName val="PL Front"/>
      <sheetName val="ADR's &amp; Futures"/>
      <sheetName val="Taxas"/>
      <sheetName val="CONTROLO_FO"/>
      <sheetName val="Cristine"/>
      <sheetName val="Risk vs Front"/>
      <sheetName val="Equity Derivatives"/>
      <sheetName val="Booking BSNP"/>
      <sheetName val="Opções ED"/>
      <sheetName val="ATJ_Opções"/>
      <sheetName val="OTC_Opções"/>
      <sheetName val="Greeks of Options"/>
      <sheetName val="Funding"/>
      <sheetName val="VaR_EGV"/>
      <sheetName val="Dif_ADR"/>
      <sheetName val="Booking BSP"/>
      <sheetName val="ConcEq"/>
      <sheetName val="Futuros ED"/>
      <sheetName val="Sheet1"/>
      <sheetName val="Obrig. Caixa"/>
      <sheetName val="Spreads ED"/>
      <sheetName val="Repos"/>
      <sheetName val="Provisões"/>
      <sheetName val="Conciliações"/>
      <sheetName val="PSI20 OTC"/>
      <sheetName val="Conc. Res."/>
      <sheetName val="Resumo 99"/>
      <sheetName val="StrucDerivProd_2003"/>
      <sheetName val="cirr_se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reconciliações"/>
      <sheetName val="Resumo"/>
      <sheetName val="Mapa Aging Outubro"/>
      <sheetName val="Mapa Montantes Outubro"/>
      <sheetName val="Análise open itens Outubro"/>
      <sheetName val="Selecção_Outubro"/>
      <sheetName val="BPC COLATERAL EUR OUT."/>
      <sheetName val="BPC COLATERAL USD OUT."/>
      <sheetName val="PBC Reconciliações"/>
      <sheetName val="PBC Selecção Outubro"/>
      <sheetName val="RD e RC"/>
      <sheetName val="cambios"/>
      <sheetName val="XREF"/>
      <sheetName val="Tickmarks"/>
      <sheetName val="BALANCETE"/>
      <sheetName val="Auxiliar"/>
      <sheetName val="C2 | Data Request - LPV"/>
      <sheetName val="C11 | Data Request - Aditional"/>
      <sheetName val="Worksheet in (C)  5140 Análise "/>
    </sheetNames>
    <sheetDataSet>
      <sheetData sheetId="0" refreshError="1">
        <row r="15">
          <cell r="I15">
            <v>0</v>
          </cell>
        </row>
        <row r="122">
          <cell r="P122">
            <v>0</v>
          </cell>
        </row>
        <row r="130">
          <cell r="P13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sheetData sheetId="13" refreshError="1"/>
      <sheetData sheetId="14" refreshError="1"/>
      <sheetData sheetId="15" refreshError="1"/>
      <sheetData sheetId="16">
        <row r="1">
          <cell r="I1"/>
        </row>
      </sheetData>
      <sheetData sheetId="17"/>
      <sheetData sheetId="1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TE"/>
      <sheetName val="BALANÇO"/>
      <sheetName val="DEM_RES"/>
      <sheetName val="DEM_MENSAL"/>
      <sheetName val="OD_Estim"/>
      <sheetName val="Sheet1"/>
      <sheetName val="Acrescimos"/>
      <sheetName val="Diferimentos"/>
      <sheetName val="PREV_EST_REM"/>
      <sheetName val="IMOB_CORP"/>
      <sheetName val="IMOB_INCORP"/>
      <sheetName val="Imob.Curso"/>
      <sheetName val="RecBanc"/>
      <sheetName val="OD Amort"/>
      <sheetName val="RecFid-2111"/>
      <sheetName val="RecMC-2111"/>
      <sheetName val="RecFid -2211"/>
      <sheetName val="RecMC-2211"/>
      <sheetName val="IVA"/>
      <sheetName val="REL.RECIP."/>
      <sheetName val="SS_PESSOAL"/>
      <sheetName val="C.C.Proc_sal"/>
      <sheetName val="Deduções-Seguros"/>
      <sheetName val="PROC SAL OD"/>
      <sheetName val="O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DE_DADOS"/>
      <sheetName val="NP.CDI"/>
      <sheetName val="SWAPS BBLA C BLAFCO"/>
      <sheetName val="LIQUIDADAS"/>
      <sheetName val="JUROS NASSAU"/>
      <sheetName val="inc. claim 97"/>
      <sheetName val="Provisões.."/>
      <sheetName val="Par"/>
      <sheetName val="BALANCETE"/>
      <sheetName val="J(Priv.Cap)"/>
      <sheetName val="all"/>
      <sheetName val="Balancete - Dezemb. 05- Dez. 04"/>
    </sheetNames>
    <sheetDataSet>
      <sheetData sheetId="0" refreshError="1">
        <row r="3">
          <cell r="B3">
            <v>36347</v>
          </cell>
          <cell r="C3">
            <v>1.7754000000000001</v>
          </cell>
          <cell r="D3">
            <v>20.350000000000001</v>
          </cell>
          <cell r="E3">
            <v>18.141952917744231</v>
          </cell>
          <cell r="F3">
            <v>19.240885900311344</v>
          </cell>
          <cell r="G3">
            <v>19.461891237028194</v>
          </cell>
          <cell r="H3">
            <v>20.405724640769552</v>
          </cell>
          <cell r="I3">
            <v>20.628880314650154</v>
          </cell>
          <cell r="J3">
            <v>0</v>
          </cell>
          <cell r="K3">
            <v>0</v>
          </cell>
          <cell r="L3">
            <v>0</v>
          </cell>
          <cell r="M3">
            <v>0</v>
          </cell>
          <cell r="N3">
            <v>0</v>
          </cell>
          <cell r="O3">
            <v>0</v>
          </cell>
        </row>
        <row r="4">
          <cell r="B4" t="e">
            <v>#NAME?</v>
          </cell>
          <cell r="C4">
            <v>1.7815000000000001</v>
          </cell>
          <cell r="D4">
            <v>20.309999999999999</v>
          </cell>
          <cell r="E4">
            <v>18.106610223883244</v>
          </cell>
          <cell r="F4">
            <v>19.203234403661273</v>
          </cell>
          <cell r="G4">
            <v>19.423773232789099</v>
          </cell>
          <cell r="H4">
            <v>20.365606163895155</v>
          </cell>
          <cell r="I4">
            <v>20.58828692304624</v>
          </cell>
          <cell r="J4">
            <v>7.3532568868639459E-2</v>
          </cell>
          <cell r="K4">
            <v>6.6179311981784394E-2</v>
          </cell>
          <cell r="L4">
            <v>6.9855940425211926E-2</v>
          </cell>
          <cell r="M4">
            <v>7.059126611388411E-2</v>
          </cell>
          <cell r="N4">
            <v>7.3716400290813056E-2</v>
          </cell>
          <cell r="O4">
            <v>7.4451725979507444E-2</v>
          </cell>
        </row>
        <row r="5">
          <cell r="B5" t="e">
            <v>#NAME?</v>
          </cell>
          <cell r="C5">
            <v>1.7910999999999999</v>
          </cell>
          <cell r="D5">
            <v>20.2</v>
          </cell>
          <cell r="E5">
            <v>18.009411783529082</v>
          </cell>
          <cell r="F5">
            <v>19.099689574908972</v>
          </cell>
          <cell r="G5">
            <v>19.318946118910119</v>
          </cell>
          <cell r="H5">
            <v>20.255280523644537</v>
          </cell>
          <cell r="I5">
            <v>20.476655962090472</v>
          </cell>
          <cell r="J5">
            <v>0.14698710176834773</v>
          </cell>
          <cell r="K5">
            <v>0.13228353399301618</v>
          </cell>
          <cell r="L5">
            <v>0.13963518294737298</v>
          </cell>
          <cell r="M5">
            <v>0.14110554512223317</v>
          </cell>
          <cell r="N5">
            <v>0.14735470479341206</v>
          </cell>
          <cell r="O5">
            <v>0.14882512364025047</v>
          </cell>
        </row>
        <row r="6">
          <cell r="B6" t="e">
            <v>#NAME?</v>
          </cell>
          <cell r="C6">
            <v>1.8044</v>
          </cell>
          <cell r="D6">
            <v>20.18</v>
          </cell>
          <cell r="E6">
            <v>17.991738388798815</v>
          </cell>
          <cell r="F6">
            <v>19.080862735868731</v>
          </cell>
          <cell r="G6">
            <v>19.299886233414632</v>
          </cell>
          <cell r="H6">
            <v>20.235221343313459</v>
          </cell>
          <cell r="I6">
            <v>20.45635956024212</v>
          </cell>
          <cell r="J6">
            <v>0.22013176570470083</v>
          </cell>
          <cell r="K6">
            <v>0.19810406635458744</v>
          </cell>
          <cell r="L6">
            <v>0.20911751252545852</v>
          </cell>
          <cell r="M6">
            <v>0.21132029859969315</v>
          </cell>
          <cell r="N6">
            <v>0.22068249954816377</v>
          </cell>
          <cell r="O6">
            <v>0.22288545509803193</v>
          </cell>
          <cell r="DF6">
            <v>36410</v>
          </cell>
        </row>
        <row r="7">
          <cell r="B7" t="e">
            <v>#NAME?</v>
          </cell>
          <cell r="C7">
            <v>1.819</v>
          </cell>
          <cell r="D7">
            <v>20.25</v>
          </cell>
          <cell r="E7">
            <v>18.053593989885041</v>
          </cell>
          <cell r="F7">
            <v>19.146755990507724</v>
          </cell>
          <cell r="G7">
            <v>19.366595280299471</v>
          </cell>
          <cell r="H7">
            <v>20.305428510814274</v>
          </cell>
          <cell r="I7">
            <v>20.527397150491989</v>
          </cell>
          <cell r="J7">
            <v>0.29326362584820576</v>
          </cell>
          <cell r="K7">
            <v>0.26390827398943273</v>
          </cell>
          <cell r="L7">
            <v>0.2785851442878684</v>
          </cell>
          <cell r="M7">
            <v>0.28152071169520454</v>
          </cell>
          <cell r="N7">
            <v>0.29399759222397126</v>
          </cell>
          <cell r="O7">
            <v>0.29693349801178659</v>
          </cell>
          <cell r="DF7">
            <v>36445</v>
          </cell>
        </row>
        <row r="8">
          <cell r="B8" t="e">
            <v>#NAME?</v>
          </cell>
          <cell r="C8">
            <v>1.8391999999999999</v>
          </cell>
          <cell r="D8">
            <v>20.37</v>
          </cell>
          <cell r="E8">
            <v>18.159623826192274</v>
          </cell>
          <cell r="F8">
            <v>19.259711415076076</v>
          </cell>
          <cell r="G8">
            <v>19.480950049994483</v>
          </cell>
          <cell r="H8">
            <v>20.425783891647175</v>
          </cell>
          <cell r="I8">
            <v>20.649177073396373</v>
          </cell>
          <cell r="J8">
            <v>0.36668076571182429</v>
          </cell>
          <cell r="K8">
            <v>0.32996435990999551</v>
          </cell>
          <cell r="L8">
            <v>0.34832121939867289</v>
          </cell>
          <cell r="M8">
            <v>0.3519929137059119</v>
          </cell>
          <cell r="N8">
            <v>0.36759881356192015</v>
          </cell>
          <cell r="O8">
            <v>0.37127107214098842</v>
          </cell>
          <cell r="DF8">
            <v>36466</v>
          </cell>
        </row>
        <row r="9">
          <cell r="B9" t="e">
            <v>#NAME?</v>
          </cell>
          <cell r="C9">
            <v>1.8109</v>
          </cell>
          <cell r="D9">
            <v>20.37</v>
          </cell>
          <cell r="E9">
            <v>18.159623826192274</v>
          </cell>
          <cell r="F9">
            <v>19.259711415076076</v>
          </cell>
          <cell r="G9">
            <v>19.480950049994483</v>
          </cell>
          <cell r="H9">
            <v>20.425783891647175</v>
          </cell>
          <cell r="I9">
            <v>20.649177073396373</v>
          </cell>
          <cell r="J9">
            <v>0.44054919458926811</v>
          </cell>
          <cell r="K9">
            <v>0.3964216254292996</v>
          </cell>
          <cell r="L9">
            <v>0.41848339008911939</v>
          </cell>
          <cell r="M9">
            <v>0.4228962277829984</v>
          </cell>
          <cell r="N9">
            <v>0.4416525908707003</v>
          </cell>
          <cell r="O9">
            <v>0.44606627700869428</v>
          </cell>
          <cell r="DF9">
            <v>36479</v>
          </cell>
        </row>
        <row r="10">
          <cell r="B10" t="e">
            <v>#NAME?</v>
          </cell>
          <cell r="C10">
            <v>1.8281000000000001</v>
          </cell>
          <cell r="D10">
            <v>20.37</v>
          </cell>
          <cell r="E10">
            <v>18.159623826192274</v>
          </cell>
          <cell r="F10">
            <v>19.259711415076076</v>
          </cell>
          <cell r="G10">
            <v>19.480950049994483</v>
          </cell>
          <cell r="H10">
            <v>20.425783891647175</v>
          </cell>
          <cell r="I10">
            <v>20.649177073396373</v>
          </cell>
          <cell r="J10">
            <v>0.51447198956453555</v>
          </cell>
          <cell r="K10">
            <v>0.4629229113782829</v>
          </cell>
          <cell r="L10">
            <v>0.48869461720757457</v>
          </cell>
          <cell r="M10">
            <v>0.49384963832355133</v>
          </cell>
          <cell r="N10">
            <v>0.51576100694736837</v>
          </cell>
          <cell r="O10">
            <v>0.52091721817038028</v>
          </cell>
          <cell r="DF10">
            <v>36591</v>
          </cell>
        </row>
        <row r="11">
          <cell r="B11" t="e">
            <v>#NAME?</v>
          </cell>
          <cell r="C11">
            <v>1.8107</v>
          </cell>
          <cell r="D11">
            <v>20.37</v>
          </cell>
          <cell r="E11">
            <v>18.159623826192274</v>
          </cell>
          <cell r="F11">
            <v>19.259711415076076</v>
          </cell>
          <cell r="G11">
            <v>19.480950049994483</v>
          </cell>
          <cell r="H11">
            <v>20.425783891647175</v>
          </cell>
          <cell r="I11">
            <v>20.649177073396373</v>
          </cell>
          <cell r="J11">
            <v>0.58844919065030865</v>
          </cell>
          <cell r="K11">
            <v>0.52946824691550987</v>
          </cell>
          <cell r="L11">
            <v>0.55895493505362381</v>
          </cell>
          <cell r="M11">
            <v>0.56485318072303503</v>
          </cell>
          <cell r="N11">
            <v>0.58992410210578772</v>
          </cell>
          <cell r="O11">
            <v>0.59582393715991167</v>
          </cell>
          <cell r="DF11">
            <v>36592</v>
          </cell>
        </row>
        <row r="12">
          <cell r="B12" t="e">
            <v>#NAME?</v>
          </cell>
          <cell r="C12">
            <v>1.7928999999999999</v>
          </cell>
          <cell r="D12">
            <v>20.39</v>
          </cell>
          <cell r="E12">
            <v>18.177294442392888</v>
          </cell>
          <cell r="F12">
            <v>19.278536774178392</v>
          </cell>
          <cell r="G12">
            <v>19.50000873688915</v>
          </cell>
          <cell r="H12">
            <v>20.445843150821965</v>
          </cell>
          <cell r="I12">
            <v>20.669473874107247</v>
          </cell>
          <cell r="J12">
            <v>0.66248083788866818</v>
          </cell>
          <cell r="K12">
            <v>0.59605766121884063</v>
          </cell>
          <cell r="L12">
            <v>0.62926437795083334</v>
          </cell>
          <cell r="M12">
            <v>0.63590689040191606</v>
          </cell>
          <cell r="N12">
            <v>0.66414191668957567</v>
          </cell>
          <cell r="O12">
            <v>0.67078647554210669</v>
          </cell>
          <cell r="DF12">
            <v>36637</v>
          </cell>
        </row>
        <row r="13">
          <cell r="B13" t="e">
            <v>#NAME?</v>
          </cell>
          <cell r="C13">
            <v>1.7982</v>
          </cell>
          <cell r="D13">
            <v>20.43</v>
          </cell>
          <cell r="E13">
            <v>18.212634798265249</v>
          </cell>
          <cell r="F13">
            <v>19.316187025491093</v>
          </cell>
          <cell r="G13">
            <v>19.538125732530375</v>
          </cell>
          <cell r="H13">
            <v>20.485961694044086</v>
          </cell>
          <cell r="I13">
            <v>20.710067601359651</v>
          </cell>
          <cell r="J13">
            <v>0.7366333857745877</v>
          </cell>
          <cell r="K13">
            <v>0.66275091702470146</v>
          </cell>
          <cell r="L13">
            <v>0.69968605312942245</v>
          </cell>
          <cell r="M13">
            <v>0.70707454382068491</v>
          </cell>
          <cell r="N13">
            <v>0.73848107263025931</v>
          </cell>
          <cell r="O13">
            <v>0.74587212506480594</v>
          </cell>
          <cell r="DF13">
            <v>36647</v>
          </cell>
        </row>
        <row r="14">
          <cell r="B14" t="e">
            <v>#NAME?</v>
          </cell>
          <cell r="C14">
            <v>1.8170999999999999</v>
          </cell>
          <cell r="D14">
            <v>20.39</v>
          </cell>
          <cell r="E14">
            <v>18.177294442392888</v>
          </cell>
          <cell r="F14">
            <v>19.278536774178392</v>
          </cell>
          <cell r="G14">
            <v>19.50000873688915</v>
          </cell>
          <cell r="H14">
            <v>20.445843150821965</v>
          </cell>
          <cell r="I14">
            <v>20.669473874107247</v>
          </cell>
          <cell r="J14">
            <v>0.81097345149803157</v>
          </cell>
          <cell r="K14">
            <v>0.72960790579634782</v>
          </cell>
          <cell r="L14">
            <v>0.7702832130355608</v>
          </cell>
          <cell r="M14">
            <v>0.77842006607240499</v>
          </cell>
          <cell r="N14">
            <v>0.81300835545423666</v>
          </cell>
          <cell r="O14">
            <v>0.8211483446952661</v>
          </cell>
          <cell r="DF14">
            <v>36699</v>
          </cell>
        </row>
        <row r="15">
          <cell r="B15" t="e">
            <v>#NAME?</v>
          </cell>
          <cell r="C15">
            <v>1.8170999999999999</v>
          </cell>
          <cell r="D15">
            <v>20.45</v>
          </cell>
          <cell r="E15">
            <v>18.230304538037288</v>
          </cell>
          <cell r="F15">
            <v>19.33501191775504</v>
          </cell>
          <cell r="G15">
            <v>19.557184041316145</v>
          </cell>
          <cell r="H15">
            <v>20.506020978089225</v>
          </cell>
          <cell r="I15">
            <v>20.730364527891233</v>
          </cell>
          <cell r="J15">
            <v>0.88523538577647276</v>
          </cell>
          <cell r="K15">
            <v>0.79638970285154098</v>
          </cell>
          <cell r="L15">
            <v>0.84080357503908409</v>
          </cell>
          <cell r="M15">
            <v>0.8496885018918876</v>
          </cell>
          <cell r="N15">
            <v>0.88745744731841825</v>
          </cell>
          <cell r="O15">
            <v>0.89634614213101038</v>
          </cell>
          <cell r="DF15">
            <v>36776</v>
          </cell>
        </row>
        <row r="16">
          <cell r="B16" t="e">
            <v>#NAME?</v>
          </cell>
          <cell r="C16">
            <v>1.8147</v>
          </cell>
          <cell r="D16">
            <v>20.38</v>
          </cell>
          <cell r="E16">
            <v>18.168459170821173</v>
          </cell>
          <cell r="F16">
            <v>19.269124114083127</v>
          </cell>
          <cell r="G16">
            <v>19.490479409203655</v>
          </cell>
          <cell r="H16">
            <v>20.43581352020114</v>
          </cell>
          <cell r="I16">
            <v>20.659325468508392</v>
          </cell>
          <cell r="J16">
            <v>0.95975164287336323</v>
          </cell>
          <cell r="K16">
            <v>0.86339527303960217</v>
          </cell>
          <cell r="L16">
            <v>0.91156284179902958</v>
          </cell>
          <cell r="M16">
            <v>0.92119890315425224</v>
          </cell>
          <cell r="N16">
            <v>0.96216164042921548</v>
          </cell>
          <cell r="O16">
            <v>0.9718021616964112</v>
          </cell>
          <cell r="DF16">
            <v>36800</v>
          </cell>
        </row>
        <row r="17">
          <cell r="B17" t="e">
            <v>#NAME?</v>
          </cell>
          <cell r="C17">
            <v>1.8203</v>
          </cell>
          <cell r="D17">
            <v>20.41</v>
          </cell>
          <cell r="E17">
            <v>18.194964766396083</v>
          </cell>
          <cell r="F17">
            <v>19.297361977643245</v>
          </cell>
          <cell r="G17">
            <v>19.519067297722902</v>
          </cell>
          <cell r="H17">
            <v>20.465902418287698</v>
          </cell>
          <cell r="I17">
            <v>20.689770716763878</v>
          </cell>
          <cell r="J17">
            <v>1.034089870014343</v>
          </cell>
          <cell r="K17">
            <v>0.93023582364919477</v>
          </cell>
          <cell r="L17">
            <v>0.9821504495311606</v>
          </cell>
          <cell r="M17">
            <v>0.99253634971003812</v>
          </cell>
          <cell r="N17">
            <v>1.0366874920928471</v>
          </cell>
          <cell r="O17">
            <v>1.0470786005724042</v>
          </cell>
          <cell r="DF17">
            <v>36811</v>
          </cell>
        </row>
        <row r="18">
          <cell r="B18" t="e">
            <v>#NAME?</v>
          </cell>
          <cell r="C18">
            <v>1.8172999999999999</v>
          </cell>
          <cell r="D18">
            <v>20.41</v>
          </cell>
          <cell r="E18">
            <v>18.194964766396083</v>
          </cell>
          <cell r="F18">
            <v>19.297361977643245</v>
          </cell>
          <cell r="G18">
            <v>19.519067297722902</v>
          </cell>
          <cell r="H18">
            <v>20.465902418287698</v>
          </cell>
          <cell r="I18">
            <v>20.689770716763878</v>
          </cell>
          <cell r="J18">
            <v>1.1085828105358297</v>
          </cell>
          <cell r="K18">
            <v>0.9972105552208177</v>
          </cell>
          <cell r="L18">
            <v>1.0528823625914452</v>
          </cell>
          <cell r="M18">
            <v>1.0640201604967592</v>
          </cell>
          <cell r="N18">
            <v>1.1113685849934996</v>
          </cell>
          <cell r="O18">
            <v>1.1225123992147257</v>
          </cell>
          <cell r="DF18">
            <v>36828</v>
          </cell>
        </row>
        <row r="19">
          <cell r="B19" t="e">
            <v>#NAME?</v>
          </cell>
          <cell r="C19">
            <v>1.7915000000000001</v>
          </cell>
          <cell r="D19">
            <v>20.07</v>
          </cell>
          <cell r="E19">
            <v>17.894529483286668</v>
          </cell>
          <cell r="F19">
            <v>18.977312333229968</v>
          </cell>
          <cell r="G19">
            <v>19.195054605270979</v>
          </cell>
          <cell r="H19">
            <v>20.124895999993008</v>
          </cell>
          <cell r="I19">
            <v>20.344730101453969</v>
          </cell>
          <cell r="J19">
            <v>1.1831306750754944</v>
          </cell>
          <cell r="K19">
            <v>1.0642297295169856</v>
          </cell>
          <cell r="L19">
            <v>1.1236638190958326</v>
          </cell>
          <cell r="M19">
            <v>1.1355545684403667</v>
          </cell>
          <cell r="N19">
            <v>1.1861048782948691</v>
          </cell>
          <cell r="O19">
            <v>1.1980025107960923</v>
          </cell>
          <cell r="DF19">
            <v>36832</v>
          </cell>
        </row>
        <row r="20">
          <cell r="B20" t="e">
            <v>#NAME?</v>
          </cell>
          <cell r="C20">
            <v>1.7939000000000001</v>
          </cell>
          <cell r="D20">
            <v>19.260000000000002</v>
          </cell>
          <cell r="E20">
            <v>17.178444884408673</v>
          </cell>
          <cell r="F20">
            <v>18.214659138740096</v>
          </cell>
          <cell r="G20">
            <v>18.422994630515554</v>
          </cell>
          <cell r="H20">
            <v>19.312508049619083</v>
          </cell>
          <cell r="I20">
            <v>19.522770614458594</v>
          </cell>
          <cell r="J20">
            <v>1.2565973023535015</v>
          </cell>
          <cell r="K20">
            <v>1.1302719960729402</v>
          </cell>
          <cell r="L20">
            <v>1.1934160964345297</v>
          </cell>
          <cell r="M20">
            <v>1.2060493685198237</v>
          </cell>
          <cell r="N20">
            <v>1.2597573370369375</v>
          </cell>
          <cell r="O20">
            <v>1.2723984039718195</v>
          </cell>
          <cell r="DF20">
            <v>36845</v>
          </cell>
        </row>
        <row r="21">
          <cell r="B21" t="e">
            <v>#NAME?</v>
          </cell>
          <cell r="C21">
            <v>1.7891999999999999</v>
          </cell>
          <cell r="D21">
            <v>19.28</v>
          </cell>
          <cell r="E21">
            <v>17.19613180194921</v>
          </cell>
          <cell r="F21">
            <v>18.233493178827498</v>
          </cell>
          <cell r="G21">
            <v>18.442060347896174</v>
          </cell>
          <cell r="H21">
            <v>19.332566846420306</v>
          </cell>
          <cell r="I21">
            <v>19.543065076064092</v>
          </cell>
          <cell r="J21">
            <v>1.3273955002151228</v>
          </cell>
          <cell r="K21">
            <v>1.1939108806255927</v>
          </cell>
          <cell r="L21">
            <v>1.2606324171648309</v>
          </cell>
          <cell r="M21">
            <v>1.2739817092751293</v>
          </cell>
          <cell r="N21">
            <v>1.3307347454002416</v>
          </cell>
          <cell r="O21">
            <v>1.3440927654730261</v>
          </cell>
          <cell r="DF21">
            <v>36885</v>
          </cell>
        </row>
        <row r="22">
          <cell r="B22">
            <v>36372</v>
          </cell>
          <cell r="C22" t="str">
            <v>-</v>
          </cell>
          <cell r="D22" t="str">
            <v>-</v>
          </cell>
          <cell r="E22" t="str">
            <v>-</v>
          </cell>
          <cell r="F22" t="str">
            <v>-</v>
          </cell>
          <cell r="G22" t="str">
            <v>-</v>
          </cell>
          <cell r="H22" t="str">
            <v>-</v>
          </cell>
          <cell r="I22" t="str">
            <v>-</v>
          </cell>
          <cell r="J22">
            <v>1.3510283786505983</v>
          </cell>
          <cell r="K22">
            <v>1.2151529468061417</v>
          </cell>
          <cell r="L22">
            <v>1.2830691204703815</v>
          </cell>
          <cell r="M22">
            <v>1.296657524521283</v>
          </cell>
          <cell r="N22">
            <v>1.3544274729900829</v>
          </cell>
          <cell r="O22">
            <v>1.3680249281690537</v>
          </cell>
          <cell r="DF22">
            <v>36892</v>
          </cell>
        </row>
        <row r="23">
          <cell r="B23" t="e">
            <v>#NAME?</v>
          </cell>
          <cell r="C23">
            <v>1.8115000000000001</v>
          </cell>
          <cell r="D23">
            <v>19.27</v>
          </cell>
          <cell r="E23">
            <v>17.187288380084098</v>
          </cell>
          <cell r="F23">
            <v>18.22407617842725</v>
          </cell>
          <cell r="G23">
            <v>18.432527505112773</v>
          </cell>
          <cell r="H23">
            <v>19.322537446973055</v>
          </cell>
          <cell r="I23">
            <v>19.532917839965158</v>
          </cell>
          <cell r="J23">
            <v>1.3983106726987771</v>
          </cell>
          <cell r="K23">
            <v>1.2576504571544467</v>
          </cell>
          <cell r="L23">
            <v>1.3279574423399776</v>
          </cell>
          <cell r="M23">
            <v>1.3420243878789151</v>
          </cell>
          <cell r="N23">
            <v>1.4018295486677435</v>
          </cell>
          <cell r="O23">
            <v>1.4159062094629249</v>
          </cell>
        </row>
        <row r="24">
          <cell r="B24" t="e">
            <v>#NAME?</v>
          </cell>
          <cell r="C24">
            <v>1.8278000000000001</v>
          </cell>
          <cell r="D24">
            <v>19.25</v>
          </cell>
          <cell r="E24">
            <v>17.169601314923156</v>
          </cell>
          <cell r="F24">
            <v>18.205242059752358</v>
          </cell>
          <cell r="G24">
            <v>18.413461724088485</v>
          </cell>
          <cell r="H24">
            <v>19.302478654360343</v>
          </cell>
          <cell r="I24">
            <v>19.512623399535499</v>
          </cell>
          <cell r="J24">
            <v>1.4692417173947758</v>
          </cell>
          <cell r="K24">
            <v>1.3213998410886107</v>
          </cell>
          <cell r="L24">
            <v>1.3952951813918757</v>
          </cell>
          <cell r="M24">
            <v>1.4100803918616345</v>
          </cell>
          <cell r="N24">
            <v>1.4729403886846626</v>
          </cell>
          <cell r="O24">
            <v>1.487736354660707</v>
          </cell>
        </row>
        <row r="25">
          <cell r="B25" t="e">
            <v>#NAME?</v>
          </cell>
          <cell r="C25">
            <v>1.8217000000000001</v>
          </cell>
          <cell r="D25">
            <v>19.239999999999998</v>
          </cell>
          <cell r="E25">
            <v>17.160757671623593</v>
          </cell>
          <cell r="F25">
            <v>18.195824941454973</v>
          </cell>
          <cell r="G25">
            <v>18.403928785831482</v>
          </cell>
          <cell r="H25">
            <v>19.29244926118454</v>
          </cell>
          <cell r="I25">
            <v>19.502476195198714</v>
          </cell>
          <cell r="J25">
            <v>1.540154807494476</v>
          </cell>
          <cell r="K25">
            <v>1.3851286330941015</v>
          </cell>
          <cell r="L25">
            <v>1.4626135224194536</v>
          </cell>
          <cell r="M25">
            <v>1.4781172665271569</v>
          </cell>
          <cell r="N25">
            <v>1.544033352835994</v>
          </cell>
          <cell r="O25">
            <v>1.5595489451679878</v>
          </cell>
        </row>
        <row r="26">
          <cell r="B26" t="e">
            <v>#NAME?</v>
          </cell>
          <cell r="C26">
            <v>1.8475999999999999</v>
          </cell>
          <cell r="D26">
            <v>19.239999999999998</v>
          </cell>
          <cell r="E26">
            <v>17.160757671623593</v>
          </cell>
          <cell r="F26">
            <v>18.195824941454973</v>
          </cell>
          <cell r="G26">
            <v>18.403928785831482</v>
          </cell>
          <cell r="H26">
            <v>19.29244926118454</v>
          </cell>
          <cell r="I26">
            <v>19.502476195198714</v>
          </cell>
          <cell r="J26">
            <v>1.6110836418203212</v>
          </cell>
          <cell r="K26">
            <v>1.4488671226108751</v>
          </cell>
          <cell r="L26">
            <v>1.5299444583680932</v>
          </cell>
          <cell r="M26">
            <v>1.5461673458056824</v>
          </cell>
          <cell r="N26">
            <v>1.6151422253007475</v>
          </cell>
          <cell r="O26">
            <v>1.6313781066503052</v>
          </cell>
        </row>
        <row r="27">
          <cell r="B27" t="e">
            <v>#NAME?</v>
          </cell>
          <cell r="C27">
            <v>1.8492999999999999</v>
          </cell>
          <cell r="D27">
            <v>19.22</v>
          </cell>
          <cell r="E27">
            <v>17.143070163525962</v>
          </cell>
          <cell r="F27">
            <v>18.176990586947774</v>
          </cell>
          <cell r="G27">
            <v>18.384862813826587</v>
          </cell>
          <cell r="H27">
            <v>19.272390481123235</v>
          </cell>
          <cell r="I27">
            <v>19.482181818279166</v>
          </cell>
          <cell r="J27">
            <v>1.6820620220578064</v>
          </cell>
          <cell r="K27">
            <v>1.5126456830443669</v>
          </cell>
          <cell r="L27">
            <v>1.5973200753551797</v>
          </cell>
          <cell r="M27">
            <v>1.6142630586987616</v>
          </cell>
          <cell r="N27">
            <v>1.6863008936183421</v>
          </cell>
          <cell r="O27">
            <v>1.7032580701349165</v>
          </cell>
        </row>
        <row r="28">
          <cell r="B28" t="e">
            <v>#NAME?</v>
          </cell>
          <cell r="C28">
            <v>1.8453999999999999</v>
          </cell>
          <cell r="D28">
            <v>19.21</v>
          </cell>
          <cell r="E28">
            <v>17.134226298722943</v>
          </cell>
          <cell r="F28">
            <v>18.167573350738241</v>
          </cell>
          <cell r="G28">
            <v>18.37532978007712</v>
          </cell>
          <cell r="H28">
            <v>19.26236109423607</v>
          </cell>
          <cell r="I28">
            <v>19.472034645715009</v>
          </cell>
          <cell r="J28">
            <v>1.7530222512101457</v>
          </cell>
          <cell r="K28">
            <v>1.5764034827059348</v>
          </cell>
          <cell r="L28">
            <v>1.6646761116306363</v>
          </cell>
          <cell r="M28">
            <v>1.6823394568211691</v>
          </cell>
          <cell r="N28">
            <v>1.7574414888939405</v>
          </cell>
          <cell r="O28">
            <v>1.7751202790055265</v>
          </cell>
        </row>
        <row r="29">
          <cell r="B29" t="e">
            <v>#NAME?</v>
          </cell>
          <cell r="C29">
            <v>1.8729</v>
          </cell>
          <cell r="D29">
            <v>19.23</v>
          </cell>
          <cell r="E29">
            <v>17.151913954486652</v>
          </cell>
          <cell r="F29">
            <v>18.186407783856207</v>
          </cell>
          <cell r="G29">
            <v>18.39439581574316</v>
          </cell>
          <cell r="H29">
            <v>19.282419870108967</v>
          </cell>
          <cell r="I29">
            <v>19.492329001445775</v>
          </cell>
          <cell r="J29">
            <v>1.8239981072530886</v>
          </cell>
          <cell r="K29">
            <v>1.640170875833924</v>
          </cell>
          <cell r="L29">
            <v>1.7320446319347482</v>
          </cell>
          <cell r="M29">
            <v>1.7504289473406542</v>
          </cell>
          <cell r="N29">
            <v>1.8285978748373122</v>
          </cell>
          <cell r="O29">
            <v>1.8469989399772846</v>
          </cell>
        </row>
        <row r="30">
          <cell r="B30" t="e">
            <v>#NAME?</v>
          </cell>
          <cell r="C30">
            <v>1.863</v>
          </cell>
          <cell r="D30">
            <v>19.239999999999998</v>
          </cell>
          <cell r="E30">
            <v>17.160757671623593</v>
          </cell>
          <cell r="F30">
            <v>18.195824941454973</v>
          </cell>
          <cell r="G30">
            <v>18.403928785831482</v>
          </cell>
          <cell r="H30">
            <v>19.29244926118454</v>
          </cell>
          <cell r="I30">
            <v>19.502476195198714</v>
          </cell>
          <cell r="J30">
            <v>1.8950913029519567</v>
          </cell>
          <cell r="K30">
            <v>1.7040392391268089</v>
          </cell>
          <cell r="L30">
            <v>1.7995221763023705</v>
          </cell>
          <cell r="M30">
            <v>1.8186291040854119</v>
          </cell>
          <cell r="N30">
            <v>1.8998720230975819</v>
          </cell>
          <cell r="O30">
            <v>1.9189970604704287</v>
          </cell>
        </row>
        <row r="31">
          <cell r="B31" t="e">
            <v>#NAME?</v>
          </cell>
          <cell r="C31">
            <v>1.8511</v>
          </cell>
          <cell r="D31">
            <v>19.23</v>
          </cell>
          <cell r="E31">
            <v>17.151913954486652</v>
          </cell>
          <cell r="F31">
            <v>18.186407783856207</v>
          </cell>
          <cell r="G31">
            <v>18.39439581574316</v>
          </cell>
          <cell r="H31">
            <v>19.282419870108967</v>
          </cell>
          <cell r="I31">
            <v>19.492329001445775</v>
          </cell>
          <cell r="J31">
            <v>1.9662680710329727</v>
          </cell>
          <cell r="K31">
            <v>1.7679782203783523</v>
          </cell>
          <cell r="L31">
            <v>1.8670766859813392</v>
          </cell>
          <cell r="M31">
            <v>1.886907526756243</v>
          </cell>
          <cell r="N31">
            <v>1.9712300809234584</v>
          </cell>
          <cell r="O31">
            <v>1.9910804457749842</v>
          </cell>
        </row>
        <row r="32">
          <cell r="B32" t="e">
            <v>#NAME?</v>
          </cell>
          <cell r="C32">
            <v>1.8711</v>
          </cell>
          <cell r="D32">
            <v>19.239999999999998</v>
          </cell>
          <cell r="E32">
            <v>17.160757671623593</v>
          </cell>
          <cell r="F32">
            <v>18.195824941454973</v>
          </cell>
          <cell r="G32">
            <v>18.403928785831482</v>
          </cell>
          <cell r="H32">
            <v>19.29244926118454</v>
          </cell>
          <cell r="I32">
            <v>19.502476195198714</v>
          </cell>
          <cell r="J32">
            <v>2.0374605991737571</v>
          </cell>
          <cell r="K32">
            <v>1.8319268948891576</v>
          </cell>
          <cell r="L32">
            <v>1.934643795357216</v>
          </cell>
          <cell r="M32">
            <v>1.9551991608599106</v>
          </cell>
          <cell r="N32">
            <v>2.042604063505471</v>
          </cell>
          <cell r="O32">
            <v>2.063180420988675</v>
          </cell>
        </row>
        <row r="33">
          <cell r="B33" t="e">
            <v>#NAME?</v>
          </cell>
          <cell r="C33">
            <v>1.8768</v>
          </cell>
          <cell r="D33">
            <v>19.23</v>
          </cell>
          <cell r="E33">
            <v>17.151913954486652</v>
          </cell>
          <cell r="F33">
            <v>18.186407783856207</v>
          </cell>
          <cell r="G33">
            <v>18.39439581574316</v>
          </cell>
          <cell r="H33">
            <v>19.282419870108967</v>
          </cell>
          <cell r="I33">
            <v>19.492329001445775</v>
          </cell>
          <cell r="J33">
            <v>2.1087368164652176</v>
          </cell>
          <cell r="K33">
            <v>1.8959462761571233</v>
          </cell>
          <cell r="L33">
            <v>2.0022879722028541</v>
          </cell>
          <cell r="M33">
            <v>2.0235691658682997</v>
          </cell>
          <cell r="N33">
            <v>2.1140620731859627</v>
          </cell>
          <cell r="O33">
            <v>2.1353657816366889</v>
          </cell>
        </row>
        <row r="34">
          <cell r="B34" t="e">
            <v>#NAME?</v>
          </cell>
          <cell r="C34">
            <v>1.8819999999999999</v>
          </cell>
          <cell r="D34">
            <v>19.21</v>
          </cell>
          <cell r="E34">
            <v>17.134226298722943</v>
          </cell>
          <cell r="F34">
            <v>18.167573350738241</v>
          </cell>
          <cell r="G34">
            <v>18.37532978007712</v>
          </cell>
          <cell r="H34">
            <v>19.26236109423607</v>
          </cell>
          <cell r="I34">
            <v>19.472034645715009</v>
          </cell>
          <cell r="J34">
            <v>2.1800288158366321</v>
          </cell>
          <cell r="K34">
            <v>1.959975362873112</v>
          </cell>
          <cell r="L34">
            <v>2.0699447654693781</v>
          </cell>
          <cell r="M34">
            <v>2.0919524000301282</v>
          </cell>
          <cell r="N34">
            <v>2.1855360299285254</v>
          </cell>
          <cell r="O34">
            <v>2.2075677556633533</v>
          </cell>
        </row>
        <row r="35">
          <cell r="B35" t="e">
            <v>#NAME?</v>
          </cell>
          <cell r="C35">
            <v>1.8927</v>
          </cell>
          <cell r="D35">
            <v>19.21</v>
          </cell>
          <cell r="E35">
            <v>17.134226298722943</v>
          </cell>
          <cell r="F35">
            <v>18.167573350738241</v>
          </cell>
          <cell r="G35">
            <v>18.37532978007712</v>
          </cell>
          <cell r="H35">
            <v>19.26236109423607</v>
          </cell>
          <cell r="I35">
            <v>19.472034645715009</v>
          </cell>
          <cell r="J35">
            <v>2.251302522064158</v>
          </cell>
          <cell r="K35">
            <v>2.0239835538442552</v>
          </cell>
          <cell r="L35">
            <v>2.1375818387318946</v>
          </cell>
          <cell r="M35">
            <v>2.1603161794454095</v>
          </cell>
          <cell r="N35">
            <v>2.2569917714761134</v>
          </cell>
          <cell r="O35">
            <v>2.2797518325901933</v>
          </cell>
        </row>
        <row r="36">
          <cell r="B36" t="e">
            <v>#NAME?</v>
          </cell>
          <cell r="C36">
            <v>1.9171</v>
          </cell>
          <cell r="D36">
            <v>19.22</v>
          </cell>
          <cell r="E36">
            <v>17.143070163525962</v>
          </cell>
          <cell r="F36">
            <v>18.176990586947774</v>
          </cell>
          <cell r="G36">
            <v>18.384862813826587</v>
          </cell>
          <cell r="H36">
            <v>19.272390481123235</v>
          </cell>
          <cell r="I36">
            <v>19.482181818279166</v>
          </cell>
          <cell r="J36">
            <v>2.3226259438893226</v>
          </cell>
          <cell r="K36">
            <v>2.0880319277253756</v>
          </cell>
          <cell r="L36">
            <v>2.2052637319821988</v>
          </cell>
          <cell r="M36">
            <v>2.2287257372616942</v>
          </cell>
          <cell r="N36">
            <v>2.3284974802030067</v>
          </cell>
          <cell r="O36">
            <v>2.3519868895087948</v>
          </cell>
        </row>
        <row r="37">
          <cell r="B37" t="e">
            <v>#NAME?</v>
          </cell>
          <cell r="C37">
            <v>1.9497</v>
          </cell>
          <cell r="D37">
            <v>19.190000000000001</v>
          </cell>
          <cell r="E37">
            <v>17.116538347563836</v>
          </cell>
          <cell r="F37">
            <v>18.148738760341953</v>
          </cell>
          <cell r="G37">
            <v>18.356263617037506</v>
          </cell>
          <cell r="H37">
            <v>19.242302326729099</v>
          </cell>
          <cell r="I37">
            <v>19.451740332335611</v>
          </cell>
          <cell r="J37">
            <v>2.3940331994077413</v>
          </cell>
          <cell r="K37">
            <v>2.1521511144896976</v>
          </cell>
          <cell r="L37">
            <v>2.2730228170286138</v>
          </cell>
          <cell r="M37">
            <v>2.2972137941874804</v>
          </cell>
          <cell r="N37">
            <v>2.4000873616366381</v>
          </cell>
          <cell r="O37">
            <v>2.4243074817862142</v>
          </cell>
        </row>
        <row r="38">
          <cell r="B38" t="e">
            <v>#NAME?</v>
          </cell>
          <cell r="C38">
            <v>1.8706</v>
          </cell>
          <cell r="D38">
            <v>19.18</v>
          </cell>
          <cell r="E38">
            <v>17.107694261201402</v>
          </cell>
          <cell r="F38">
            <v>18.139321406162189</v>
          </cell>
          <cell r="G38">
            <v>18.346730487760297</v>
          </cell>
          <cell r="H38">
            <v>19.232272946123263</v>
          </cell>
          <cell r="I38">
            <v>19.441593191537422</v>
          </cell>
          <cell r="J38">
            <v>2.4653879573049098</v>
          </cell>
          <cell r="K38">
            <v>2.2162186934816308</v>
          </cell>
          <cell r="L38">
            <v>2.3407297255932269</v>
          </cell>
          <cell r="M38">
            <v>2.3656495905706398</v>
          </cell>
          <cell r="N38">
            <v>2.4716247359060972</v>
          </cell>
          <cell r="O38">
            <v>2.496575534940515</v>
          </cell>
        </row>
        <row r="39">
          <cell r="B39" t="e">
            <v>#NAME?</v>
          </cell>
          <cell r="C39">
            <v>1.9026000000000001</v>
          </cell>
          <cell r="D39">
            <v>19.18</v>
          </cell>
          <cell r="E39">
            <v>17.107694261201402</v>
          </cell>
          <cell r="F39">
            <v>18.139321406162189</v>
          </cell>
          <cell r="G39">
            <v>18.346730487760297</v>
          </cell>
          <cell r="H39">
            <v>19.232272946123263</v>
          </cell>
          <cell r="I39">
            <v>19.441593191537422</v>
          </cell>
          <cell r="J39">
            <v>2.5367583002654737</v>
          </cell>
          <cell r="K39">
            <v>2.2802958033891541</v>
          </cell>
          <cell r="L39">
            <v>2.4084490644715739</v>
          </cell>
          <cell r="M39">
            <v>2.4340984277607669</v>
          </cell>
          <cell r="N39">
            <v>2.5431778596954224</v>
          </cell>
          <cell r="O39">
            <v>2.5688600018489938</v>
          </cell>
        </row>
        <row r="40">
          <cell r="B40" t="e">
            <v>#NAME?</v>
          </cell>
          <cell r="C40">
            <v>1.9311</v>
          </cell>
          <cell r="D40">
            <v>19.16</v>
          </cell>
          <cell r="E40">
            <v>17.090005866868331</v>
          </cell>
          <cell r="F40">
            <v>18.120486579829699</v>
          </cell>
          <cell r="G40">
            <v>18.327664133653453</v>
          </cell>
          <cell r="H40">
            <v>19.212214191183175</v>
          </cell>
          <cell r="I40">
            <v>19.42129894172524</v>
          </cell>
          <cell r="J40">
            <v>2.6081783548989712</v>
          </cell>
          <cell r="K40">
            <v>2.3444130818341957</v>
          </cell>
          <cell r="L40">
            <v>2.4762132135527581</v>
          </cell>
          <cell r="M40">
            <v>2.5025930346337155</v>
          </cell>
          <cell r="N40">
            <v>2.6147809470677297</v>
          </cell>
          <cell r="O40">
            <v>2.6411954465011656</v>
          </cell>
        </row>
        <row r="41">
          <cell r="B41" t="e">
            <v>#NAME?</v>
          </cell>
          <cell r="C41">
            <v>1.9087000000000001</v>
          </cell>
          <cell r="D41">
            <v>19.23</v>
          </cell>
          <cell r="E41">
            <v>17.151913954486652</v>
          </cell>
          <cell r="F41">
            <v>18.186407783856207</v>
          </cell>
          <cell r="G41">
            <v>18.39439581574316</v>
          </cell>
          <cell r="H41">
            <v>19.282419870108967</v>
          </cell>
          <cell r="I41">
            <v>19.492329001445775</v>
          </cell>
          <cell r="J41">
            <v>2.6795797730525317</v>
          </cell>
          <cell r="K41">
            <v>2.4085091677034542</v>
          </cell>
          <cell r="L41">
            <v>2.5439573223984269</v>
          </cell>
          <cell r="M41">
            <v>2.5710678618790173</v>
          </cell>
          <cell r="N41">
            <v>2.6863654747643295</v>
          </cell>
          <cell r="O41">
            <v>2.7135126450059444</v>
          </cell>
        </row>
        <row r="42">
          <cell r="B42" t="e">
            <v>#NAME?</v>
          </cell>
          <cell r="C42">
            <v>1.9242999999999999</v>
          </cell>
          <cell r="D42">
            <v>19.18</v>
          </cell>
          <cell r="E42">
            <v>17.107694261201402</v>
          </cell>
          <cell r="F42">
            <v>18.139321406162189</v>
          </cell>
          <cell r="G42">
            <v>18.346730487760297</v>
          </cell>
          <cell r="H42">
            <v>19.232272946123263</v>
          </cell>
          <cell r="I42">
            <v>19.441593191537422</v>
          </cell>
          <cell r="J42">
            <v>2.7512703331834976</v>
          </cell>
          <cell r="K42">
            <v>2.4728603372405011</v>
          </cell>
          <cell r="L42">
            <v>2.6119733979121706</v>
          </cell>
          <cell r="M42">
            <v>2.6398180674361615</v>
          </cell>
          <cell r="N42">
            <v>2.7582400108956406</v>
          </cell>
          <cell r="O42">
            <v>2.7861233251109896</v>
          </cell>
        </row>
        <row r="43">
          <cell r="B43" t="e">
            <v>#NAME?</v>
          </cell>
          <cell r="C43">
            <v>1.9436</v>
          </cell>
          <cell r="D43">
            <v>19.21</v>
          </cell>
          <cell r="E43">
            <v>17.134226298722943</v>
          </cell>
          <cell r="F43">
            <v>18.167573350738241</v>
          </cell>
          <cell r="G43">
            <v>18.37532978007712</v>
          </cell>
          <cell r="H43">
            <v>19.26236109423607</v>
          </cell>
          <cell r="I43">
            <v>19.472034645715009</v>
          </cell>
          <cell r="J43">
            <v>2.8228398021476808</v>
          </cell>
          <cell r="K43">
            <v>2.5370983301764127</v>
          </cell>
          <cell r="L43">
            <v>2.6798722199954161</v>
          </cell>
          <cell r="M43">
            <v>2.708450232857107</v>
          </cell>
          <cell r="N43">
            <v>2.8299932702669395</v>
          </cell>
          <cell r="O43">
            <v>2.8586119920871012</v>
          </cell>
        </row>
        <row r="44">
          <cell r="B44" t="e">
            <v>#NAME?</v>
          </cell>
          <cell r="C44">
            <v>1.9158999999999999</v>
          </cell>
          <cell r="D44">
            <v>19.21</v>
          </cell>
          <cell r="E44">
            <v>17.134226298722943</v>
          </cell>
          <cell r="F44">
            <v>18.167573350738241</v>
          </cell>
          <cell r="G44">
            <v>18.37532978007712</v>
          </cell>
          <cell r="H44">
            <v>19.26236109423607</v>
          </cell>
          <cell r="I44">
            <v>19.472034645715009</v>
          </cell>
          <cell r="J44">
            <v>2.894561888767444</v>
          </cell>
          <cell r="K44">
            <v>2.6014688260321384</v>
          </cell>
          <cell r="L44">
            <v>2.7479134642214964</v>
          </cell>
          <cell r="M44">
            <v>2.7772268373860598</v>
          </cell>
          <cell r="N44">
            <v>2.9018996643412454</v>
          </cell>
          <cell r="O44">
            <v>2.931255868892535</v>
          </cell>
        </row>
        <row r="45">
          <cell r="B45" t="e">
            <v>#NAME?</v>
          </cell>
          <cell r="C45">
            <v>1.9217</v>
          </cell>
          <cell r="D45">
            <v>18.97</v>
          </cell>
          <cell r="E45">
            <v>16.921951373641186</v>
          </cell>
          <cell r="F45">
            <v>17.941547878733655</v>
          </cell>
          <cell r="G45">
            <v>18.14652741176932</v>
          </cell>
          <cell r="H45">
            <v>19.021656437291835</v>
          </cell>
          <cell r="I45">
            <v>19.228505683100018</v>
          </cell>
          <cell r="J45">
            <v>2.9663340037439312</v>
          </cell>
          <cell r="K45">
            <v>2.6658797322447469</v>
          </cell>
          <cell r="L45">
            <v>2.8159997962609484</v>
          </cell>
          <cell r="M45">
            <v>2.8460494967558647</v>
          </cell>
          <cell r="N45">
            <v>2.9738563407246676</v>
          </cell>
          <cell r="O45">
            <v>3.0039510504233036</v>
          </cell>
        </row>
        <row r="46">
          <cell r="B46" t="e">
            <v>#NAME?</v>
          </cell>
          <cell r="C46">
            <v>1.9244000000000001</v>
          </cell>
          <cell r="D46">
            <v>19.23</v>
          </cell>
          <cell r="E46">
            <v>17.151913954486652</v>
          </cell>
          <cell r="F46">
            <v>18.186407783856207</v>
          </cell>
          <cell r="G46">
            <v>18.39439581574316</v>
          </cell>
          <cell r="H46">
            <v>19.282419870108967</v>
          </cell>
          <cell r="I46">
            <v>19.492329001445775</v>
          </cell>
          <cell r="J46">
            <v>3.0373321730881919</v>
          </cell>
          <cell r="K46">
            <v>2.7295916301876222</v>
          </cell>
          <cell r="L46">
            <v>2.8833495804762688</v>
          </cell>
          <cell r="M46">
            <v>2.9141281173733713</v>
          </cell>
          <cell r="N46">
            <v>3.0450372053213437</v>
          </cell>
          <cell r="O46">
            <v>3.0758629591160602</v>
          </cell>
        </row>
        <row r="47">
          <cell r="B47" t="e">
            <v>#NAME?</v>
          </cell>
          <cell r="C47">
            <v>1.9039999999999999</v>
          </cell>
          <cell r="D47">
            <v>19.21</v>
          </cell>
          <cell r="E47">
            <v>17.134226298722943</v>
          </cell>
          <cell r="F47">
            <v>18.167573350738241</v>
          </cell>
          <cell r="G47">
            <v>18.37532978007712</v>
          </cell>
          <cell r="H47">
            <v>19.26236109423607</v>
          </cell>
          <cell r="I47">
            <v>19.472034645715009</v>
          </cell>
          <cell r="J47">
            <v>3.1092725148213374</v>
          </cell>
          <cell r="K47">
            <v>2.7941445606149085</v>
          </cell>
          <cell r="L47">
            <v>2.9515907704683153</v>
          </cell>
          <cell r="M47">
            <v>2.9831082655797925</v>
          </cell>
          <cell r="N47">
            <v>3.1171627909872157</v>
          </cell>
          <cell r="O47">
            <v>3.148729793470606</v>
          </cell>
        </row>
        <row r="48">
          <cell r="B48" t="e">
            <v>#NAME?</v>
          </cell>
          <cell r="C48">
            <v>1.9058999999999999</v>
          </cell>
          <cell r="D48">
            <v>19.149999999999999</v>
          </cell>
          <cell r="E48">
            <v>17.081161558869674</v>
          </cell>
          <cell r="F48">
            <v>18.111069107661692</v>
          </cell>
          <cell r="G48">
            <v>18.31813090881742</v>
          </cell>
          <cell r="H48">
            <v>19.20218481685254</v>
          </cell>
          <cell r="I48">
            <v>19.411151832704032</v>
          </cell>
          <cell r="J48">
            <v>3.181194397049425</v>
          </cell>
          <cell r="K48">
            <v>2.8586764243421658</v>
          </cell>
          <cell r="L48">
            <v>3.0198120701215414</v>
          </cell>
          <cell r="M48">
            <v>3.0520687892201082</v>
          </cell>
          <cell r="N48">
            <v>3.1892699953899539</v>
          </cell>
          <cell r="O48">
            <v>3.2215785659227336</v>
          </cell>
        </row>
        <row r="49">
          <cell r="B49" t="e">
            <v>#NAME?</v>
          </cell>
          <cell r="C49">
            <v>1.8983000000000001</v>
          </cell>
          <cell r="D49">
            <v>19.190000000000001</v>
          </cell>
          <cell r="E49">
            <v>17.116538347563836</v>
          </cell>
          <cell r="F49">
            <v>18.148738760341953</v>
          </cell>
          <cell r="G49">
            <v>18.356263617037506</v>
          </cell>
          <cell r="H49">
            <v>19.242302326729099</v>
          </cell>
          <cell r="I49">
            <v>19.451740332335611</v>
          </cell>
          <cell r="J49">
            <v>3.252960170246566</v>
          </cell>
          <cell r="K49">
            <v>2.9230637309447527</v>
          </cell>
          <cell r="L49">
            <v>3.0878829204881164</v>
          </cell>
          <cell r="M49">
            <v>3.1208777129960286</v>
          </cell>
          <cell r="N49">
            <v>3.2612208138953713</v>
          </cell>
          <cell r="O49">
            <v>3.2942698508530599</v>
          </cell>
        </row>
        <row r="50">
          <cell r="B50" t="e">
            <v>#NAME?</v>
          </cell>
          <cell r="C50">
            <v>1.8734999999999999</v>
          </cell>
          <cell r="D50">
            <v>19.190000000000001</v>
          </cell>
          <cell r="E50">
            <v>17.116538347563836</v>
          </cell>
          <cell r="F50">
            <v>18.148738760341953</v>
          </cell>
          <cell r="G50">
            <v>18.356263617037506</v>
          </cell>
          <cell r="H50">
            <v>19.242302326729099</v>
          </cell>
          <cell r="I50">
            <v>19.451740332335611</v>
          </cell>
          <cell r="J50">
            <v>3.3249134837835648</v>
          </cell>
          <cell r="K50">
            <v>2.9876148093482158</v>
          </cell>
          <cell r="L50">
            <v>3.1561292837104515</v>
          </cell>
          <cell r="M50">
            <v>3.1898645321699837</v>
          </cell>
          <cell r="N50">
            <v>3.3333597816561644</v>
          </cell>
          <cell r="O50">
            <v>3.3671517278961893</v>
          </cell>
        </row>
        <row r="51">
          <cell r="B51" t="e">
            <v>#NAME?</v>
          </cell>
          <cell r="C51">
            <v>1.8621000000000001</v>
          </cell>
          <cell r="D51">
            <v>19.36</v>
          </cell>
          <cell r="E51">
            <v>17.266876520693899</v>
          </cell>
          <cell r="F51">
            <v>18.3088277678062</v>
          </cell>
          <cell r="G51">
            <v>18.518321944853589</v>
          </cell>
          <cell r="H51">
            <v>19.412802117316751</v>
          </cell>
          <cell r="I51">
            <v>19.624243345780169</v>
          </cell>
          <cell r="J51">
            <v>3.3969169390241971</v>
          </cell>
          <cell r="K51">
            <v>3.0522063727661308</v>
          </cell>
          <cell r="L51">
            <v>3.2244208274715858</v>
          </cell>
          <cell r="M51">
            <v>3.2588975028248646</v>
          </cell>
          <cell r="N51">
            <v>3.405549146174125</v>
          </cell>
          <cell r="O51">
            <v>3.4400850285856599</v>
          </cell>
        </row>
        <row r="52">
          <cell r="B52" t="e">
            <v>#NAME?</v>
          </cell>
          <cell r="C52">
            <v>1.8822000000000001</v>
          </cell>
          <cell r="D52">
            <v>19.38</v>
          </cell>
          <cell r="E52">
            <v>17.284561962793621</v>
          </cell>
          <cell r="F52">
            <v>18.327661022339292</v>
          </cell>
          <cell r="G52">
            <v>18.537387026061491</v>
          </cell>
          <cell r="H52">
            <v>19.432860955944765</v>
          </cell>
          <cell r="I52">
            <v>19.644538018997082</v>
          </cell>
          <cell r="J52">
            <v>3.4695557790867415</v>
          </cell>
          <cell r="K52">
            <v>3.1173633780479992</v>
          </cell>
          <cell r="L52">
            <v>3.2933126019670134</v>
          </cell>
          <cell r="M52">
            <v>3.3285377057659105</v>
          </cell>
          <cell r="N52">
            <v>3.4783756628324003</v>
          </cell>
          <cell r="O52">
            <v>3.5136625598609861</v>
          </cell>
        </row>
        <row r="53">
          <cell r="B53" t="e">
            <v>#NAME?</v>
          </cell>
          <cell r="C53">
            <v>1.8923000000000001</v>
          </cell>
          <cell r="D53">
            <v>19.260000000000002</v>
          </cell>
          <cell r="E53">
            <v>17.178444884408673</v>
          </cell>
          <cell r="F53">
            <v>18.214659138740096</v>
          </cell>
          <cell r="G53">
            <v>18.422994630515554</v>
          </cell>
          <cell r="H53">
            <v>19.312508049619083</v>
          </cell>
          <cell r="I53">
            <v>19.522770614458594</v>
          </cell>
          <cell r="J53">
            <v>3.542314491458276</v>
          </cell>
          <cell r="K53">
            <v>3.182623326961842</v>
          </cell>
          <cell r="L53">
            <v>3.3623156429743339</v>
          </cell>
          <cell r="M53">
            <v>3.3982908737018702</v>
          </cell>
          <cell r="N53">
            <v>3.5513224895402207</v>
          </cell>
          <cell r="O53">
            <v>3.5873621592581895</v>
          </cell>
        </row>
        <row r="54">
          <cell r="B54" t="e">
            <v>#NAME?</v>
          </cell>
          <cell r="C54">
            <v>1.8778999999999999</v>
          </cell>
          <cell r="D54">
            <v>19.16</v>
          </cell>
          <cell r="E54">
            <v>17.090005866868331</v>
          </cell>
          <cell r="F54">
            <v>18.120486579829699</v>
          </cell>
          <cell r="G54">
            <v>18.327664133653453</v>
          </cell>
          <cell r="H54">
            <v>19.212214191183175</v>
          </cell>
          <cell r="I54">
            <v>19.42129894172524</v>
          </cell>
          <cell r="J54">
            <v>3.6147108534111405</v>
          </cell>
          <cell r="K54">
            <v>3.2475537075901117</v>
          </cell>
          <cell r="L54">
            <v>3.430972625095241</v>
          </cell>
          <cell r="M54">
            <v>3.4676947084822496</v>
          </cell>
          <cell r="N54">
            <v>3.6239061564992125</v>
          </cell>
          <cell r="O54">
            <v>3.6606953665945019</v>
          </cell>
        </row>
        <row r="55">
          <cell r="B55" t="e">
            <v>#NAME?</v>
          </cell>
          <cell r="C55">
            <v>1.8794</v>
          </cell>
          <cell r="D55">
            <v>19.190000000000001</v>
          </cell>
          <cell r="E55">
            <v>17.116538347563836</v>
          </cell>
          <cell r="F55">
            <v>18.148738760341953</v>
          </cell>
          <cell r="G55">
            <v>18.356263617037506</v>
          </cell>
          <cell r="H55">
            <v>19.242302326729099</v>
          </cell>
          <cell r="I55">
            <v>19.451740332335611</v>
          </cell>
          <cell r="J55">
            <v>3.6868126820871705</v>
          </cell>
          <cell r="K55">
            <v>3.3122154108424562</v>
          </cell>
          <cell r="L55">
            <v>3.499347898222549</v>
          </cell>
          <cell r="M55">
            <v>3.5368142527872237</v>
          </cell>
          <cell r="N55">
            <v>3.6961946544312729</v>
          </cell>
          <cell r="O55">
            <v>3.7337308671199887</v>
          </cell>
        </row>
        <row r="56">
          <cell r="B56" t="e">
            <v>#NAME?</v>
          </cell>
          <cell r="C56">
            <v>1.8861000000000001</v>
          </cell>
          <cell r="D56">
            <v>19.21</v>
          </cell>
          <cell r="E56">
            <v>17.134226298722943</v>
          </cell>
          <cell r="F56">
            <v>18.167573350738241</v>
          </cell>
          <cell r="G56">
            <v>18.37532978007712</v>
          </cell>
          <cell r="H56">
            <v>19.26236109423607</v>
          </cell>
          <cell r="I56">
            <v>19.472034645715009</v>
          </cell>
          <cell r="J56">
            <v>3.7590683320003926</v>
          </cell>
          <cell r="K56">
            <v>3.377010556607396</v>
          </cell>
          <cell r="L56">
            <v>3.5678666599802789</v>
          </cell>
          <cell r="M56">
            <v>3.6060793292791438</v>
          </cell>
          <cell r="N56">
            <v>3.76863749777685</v>
          </cell>
          <cell r="O56">
            <v>3.8069228169657965</v>
          </cell>
        </row>
        <row r="57">
          <cell r="B57" t="e">
            <v>#NAME?</v>
          </cell>
          <cell r="C57">
            <v>1.8745000000000001</v>
          </cell>
          <cell r="D57">
            <v>19.23</v>
          </cell>
          <cell r="E57">
            <v>17.151913954486652</v>
          </cell>
          <cell r="F57">
            <v>18.186407783856207</v>
          </cell>
          <cell r="G57">
            <v>18.39439581574316</v>
          </cell>
          <cell r="H57">
            <v>19.282419870108967</v>
          </cell>
          <cell r="I57">
            <v>19.492329001445775</v>
          </cell>
          <cell r="J57">
            <v>3.831443466754636</v>
          </cell>
          <cell r="K57">
            <v>3.4419083305641252</v>
          </cell>
          <cell r="L57">
            <v>3.6364963374139192</v>
          </cell>
          <cell r="M57">
            <v>3.6754570126992459</v>
          </cell>
          <cell r="N57">
            <v>3.8412002618417818</v>
          </cell>
          <cell r="O57">
            <v>3.8802364381261389</v>
          </cell>
        </row>
        <row r="58">
          <cell r="B58" t="e">
            <v>#NAME?</v>
          </cell>
          <cell r="C58">
            <v>1.8791</v>
          </cell>
          <cell r="D58">
            <v>19.27</v>
          </cell>
          <cell r="E58">
            <v>17.187288380084098</v>
          </cell>
          <cell r="F58">
            <v>18.22407617842725</v>
          </cell>
          <cell r="G58">
            <v>18.432527505112773</v>
          </cell>
          <cell r="H58">
            <v>19.322537446973055</v>
          </cell>
          <cell r="I58">
            <v>19.532917839965158</v>
          </cell>
          <cell r="J58">
            <v>3.9039382544991064</v>
          </cell>
          <cell r="K58">
            <v>3.5069088645462543</v>
          </cell>
          <cell r="L58">
            <v>3.7052370798713596</v>
          </cell>
          <cell r="M58">
            <v>3.7449474560516727</v>
          </cell>
          <cell r="N58">
            <v>3.9138831157497167</v>
          </cell>
          <cell r="O58">
            <v>3.9536719036555423</v>
          </cell>
        </row>
        <row r="59">
          <cell r="B59" t="e">
            <v>#NAME?</v>
          </cell>
          <cell r="C59">
            <v>1.8906000000000001</v>
          </cell>
          <cell r="D59">
            <v>18.920000000000002</v>
          </cell>
          <cell r="E59">
            <v>16.877722068256197</v>
          </cell>
          <cell r="F59">
            <v>17.894456383881053</v>
          </cell>
          <cell r="G59">
            <v>18.098857939801238</v>
          </cell>
          <cell r="H59">
            <v>18.971509785777997</v>
          </cell>
          <cell r="I59">
            <v>19.17777125149296</v>
          </cell>
          <cell r="J59">
            <v>3.9766220580015998</v>
          </cell>
          <cell r="K59">
            <v>3.5720743275335254</v>
          </cell>
          <cell r="L59">
            <v>3.774154645852823</v>
          </cell>
          <cell r="M59">
            <v>3.814617137508125</v>
          </cell>
          <cell r="N59">
            <v>3.9867556028702289</v>
          </cell>
          <cell r="O59">
            <v>4.0272994797012629</v>
          </cell>
        </row>
        <row r="60">
          <cell r="B60" t="e">
            <v>#NAME?</v>
          </cell>
          <cell r="C60">
            <v>1.8914</v>
          </cell>
          <cell r="D60">
            <v>18.899999999999999</v>
          </cell>
          <cell r="E60">
            <v>16.860029827828459</v>
          </cell>
          <cell r="F60">
            <v>17.875619510049145</v>
          </cell>
          <cell r="G60">
            <v>18.079789927581412</v>
          </cell>
          <cell r="H60">
            <v>18.951451139859476</v>
          </cell>
          <cell r="I60">
            <v>19.157477553146386</v>
          </cell>
          <cell r="J60">
            <v>4.0481432859065469</v>
          </cell>
          <cell r="K60">
            <v>3.6361929881262078</v>
          </cell>
          <cell r="L60">
            <v>3.8419675068330772</v>
          </cell>
          <cell r="M60">
            <v>3.8831705372569081</v>
          </cell>
          <cell r="N60">
            <v>4.0584626217184283</v>
          </cell>
          <cell r="O60">
            <v>4.0997500175986357</v>
          </cell>
        </row>
        <row r="61">
          <cell r="B61" t="e">
            <v>#NAME?</v>
          </cell>
          <cell r="C61">
            <v>1.9144000000000001</v>
          </cell>
          <cell r="D61">
            <v>18.899999999999999</v>
          </cell>
          <cell r="E61">
            <v>16.860029827828459</v>
          </cell>
          <cell r="F61">
            <v>17.875619510049145</v>
          </cell>
          <cell r="G61">
            <v>18.079789927581412</v>
          </cell>
          <cell r="H61">
            <v>18.951451139859476</v>
          </cell>
          <cell r="I61">
            <v>19.157477553146386</v>
          </cell>
          <cell r="J61">
            <v>4.1196442168590641</v>
          </cell>
          <cell r="K61">
            <v>3.7002890463595284</v>
          </cell>
          <cell r="L61">
            <v>3.9097587932365618</v>
          </cell>
          <cell r="M61">
            <v>3.9517025979201259</v>
          </cell>
          <cell r="N61">
            <v>4.1301494140797645</v>
          </cell>
          <cell r="O61">
            <v>4.1721806171572506</v>
          </cell>
        </row>
        <row r="62">
          <cell r="B62" t="e">
            <v>#NAME?</v>
          </cell>
          <cell r="C62">
            <v>1.9174</v>
          </cell>
          <cell r="D62">
            <v>18.899999999999999</v>
          </cell>
          <cell r="E62">
            <v>16.860029827828459</v>
          </cell>
          <cell r="F62">
            <v>17.875619510049145</v>
          </cell>
          <cell r="G62">
            <v>18.079789927581412</v>
          </cell>
          <cell r="H62">
            <v>18.951451139859476</v>
          </cell>
          <cell r="I62">
            <v>19.157477553146386</v>
          </cell>
          <cell r="J62">
            <v>4.1911942825963555</v>
          </cell>
          <cell r="K62">
            <v>3.7644247461945168</v>
          </cell>
          <cell r="L62">
            <v>3.9775943359135368</v>
          </cell>
          <cell r="M62">
            <v>4.0202798694034758</v>
          </cell>
          <cell r="N62">
            <v>4.2018855921043929</v>
          </cell>
          <cell r="O62">
            <v>4.2446616125309644</v>
          </cell>
        </row>
        <row r="63">
          <cell r="B63" t="e">
            <v>#NAME?</v>
          </cell>
          <cell r="C63">
            <v>1.9393</v>
          </cell>
          <cell r="D63">
            <v>18.89</v>
          </cell>
          <cell r="E63">
            <v>16.851183596524088</v>
          </cell>
          <cell r="F63">
            <v>17.866201013991212</v>
          </cell>
          <cell r="G63">
            <v>18.07025587358908</v>
          </cell>
          <cell r="H63">
            <v>18.941421820041416</v>
          </cell>
          <cell r="I63">
            <v>19.147330719903</v>
          </cell>
          <cell r="J63">
            <v>4.2627935168834119</v>
          </cell>
          <cell r="K63">
            <v>3.8286001121483837</v>
          </cell>
          <cell r="L63">
            <v>4.0454741637558689</v>
          </cell>
          <cell r="M63">
            <v>4.0889023815326997</v>
          </cell>
          <cell r="N63">
            <v>4.273671189814543</v>
          </cell>
          <cell r="O63">
            <v>4.317193038784195</v>
          </cell>
        </row>
        <row r="64">
          <cell r="B64" t="e">
            <v>#NAME?</v>
          </cell>
          <cell r="C64">
            <v>1.9224000000000001</v>
          </cell>
          <cell r="D64">
            <v>18.88</v>
          </cell>
          <cell r="E64">
            <v>16.842337291163624</v>
          </cell>
          <cell r="F64">
            <v>17.856782478518852</v>
          </cell>
          <cell r="G64">
            <v>18.060721787664647</v>
          </cell>
          <cell r="H64">
            <v>18.93139250233147</v>
          </cell>
          <cell r="I64">
            <v>19.13718389727963</v>
          </cell>
          <cell r="J64">
            <v>4.3344071307240384</v>
          </cell>
          <cell r="K64">
            <v>3.8927839587624247</v>
          </cell>
          <cell r="L64">
            <v>4.113365292982607</v>
          </cell>
          <cell r="M64">
            <v>4.1575367900350768</v>
          </cell>
          <cell r="N64">
            <v>4.3454713277724322</v>
          </cell>
          <cell r="O64">
            <v>4.389739654540592</v>
          </cell>
        </row>
        <row r="65">
          <cell r="B65" t="e">
            <v>#NAME?</v>
          </cell>
          <cell r="C65">
            <v>1.9222999999999999</v>
          </cell>
          <cell r="D65">
            <v>18.86</v>
          </cell>
          <cell r="E65">
            <v>16.824644458214809</v>
          </cell>
          <cell r="F65">
            <v>17.837945289266656</v>
          </cell>
          <cell r="G65">
            <v>18.041653520023203</v>
          </cell>
          <cell r="H65">
            <v>18.91133387320707</v>
          </cell>
          <cell r="I65">
            <v>19.116890283885347</v>
          </cell>
          <cell r="J65">
            <v>4.4060350832437312</v>
          </cell>
          <cell r="K65">
            <v>3.9569762500790473</v>
          </cell>
          <cell r="L65">
            <v>4.1812676851215924</v>
          </cell>
          <cell r="M65">
            <v>4.2261830559480851</v>
          </cell>
          <cell r="N65">
            <v>4.4172859649868501</v>
          </cell>
          <cell r="O65">
            <v>4.4623014183456711</v>
          </cell>
        </row>
        <row r="66">
          <cell r="B66" t="e">
            <v>#NAME?</v>
          </cell>
          <cell r="C66">
            <v>1.9564999999999999</v>
          </cell>
          <cell r="D66">
            <v>18.899999999999999</v>
          </cell>
          <cell r="E66">
            <v>16.860029827828459</v>
          </cell>
          <cell r="F66">
            <v>17.875619510049145</v>
          </cell>
          <cell r="G66">
            <v>18.079789927581412</v>
          </cell>
          <cell r="H66">
            <v>18.951451139859476</v>
          </cell>
          <cell r="I66">
            <v>19.157477553146386</v>
          </cell>
          <cell r="J66">
            <v>4.4776424541273396</v>
          </cell>
          <cell r="K66">
            <v>4.0211456936702028</v>
          </cell>
          <cell r="L66">
            <v>4.2491482375713652</v>
          </cell>
          <cell r="M66">
            <v>4.2948077137307639</v>
          </cell>
          <cell r="N66">
            <v>4.4890800900590833</v>
          </cell>
          <cell r="O66">
            <v>4.5348429542778845</v>
          </cell>
        </row>
        <row r="67">
          <cell r="B67" t="e">
            <v>#NAME?</v>
          </cell>
          <cell r="C67">
            <v>1.9388000000000001</v>
          </cell>
          <cell r="D67">
            <v>18.87</v>
          </cell>
          <cell r="E67">
            <v>16.833490911723771</v>
          </cell>
          <cell r="F67">
            <v>17.847363903605885</v>
          </cell>
          <cell r="G67">
            <v>18.051187669815107</v>
          </cell>
          <cell r="H67">
            <v>18.921363186716512</v>
          </cell>
          <cell r="I67">
            <v>19.127037085269283</v>
          </cell>
          <cell r="J67">
            <v>4.5494385329739151</v>
          </cell>
          <cell r="K67">
            <v>4.0854798342792042</v>
          </cell>
          <cell r="L67">
            <v>4.3172053442997127</v>
          </cell>
          <cell r="M67">
            <v>4.3636113327590431</v>
          </cell>
          <cell r="N67">
            <v>4.5610635385910037</v>
          </cell>
          <cell r="O67">
            <v>4.6075762831154998</v>
          </cell>
        </row>
        <row r="68">
          <cell r="B68" t="e">
            <v>#NAME?</v>
          </cell>
          <cell r="C68">
            <v>1.9524999999999999</v>
          </cell>
          <cell r="D68">
            <v>18.86</v>
          </cell>
          <cell r="E68">
            <v>16.824644458214809</v>
          </cell>
          <cell r="F68">
            <v>17.837945289266656</v>
          </cell>
          <cell r="G68">
            <v>18.041653520023203</v>
          </cell>
          <cell r="H68">
            <v>18.91133387320707</v>
          </cell>
          <cell r="I68">
            <v>19.116890283885347</v>
          </cell>
          <cell r="J68">
            <v>4.6211791850879758</v>
          </cell>
          <cell r="K68">
            <v>4.1497598942520142</v>
          </cell>
          <cell r="L68">
            <v>4.3852075757891518</v>
          </cell>
          <cell r="M68">
            <v>4.4323599467495978</v>
          </cell>
          <cell r="N68">
            <v>4.6329915392262055</v>
          </cell>
          <cell r="O68">
            <v>4.6802540855214625</v>
          </cell>
        </row>
        <row r="69">
          <cell r="B69" t="e">
            <v>#NAME?</v>
          </cell>
          <cell r="C69">
            <v>1.96</v>
          </cell>
          <cell r="D69">
            <v>18.71</v>
          </cell>
          <cell r="E69">
            <v>16.691938761188617</v>
          </cell>
          <cell r="F69">
            <v>17.696661339611232</v>
          </cell>
          <cell r="G69">
            <v>17.898637439192932</v>
          </cell>
          <cell r="H69">
            <v>18.760894422547803</v>
          </cell>
          <cell r="I69">
            <v>18.964689538136149</v>
          </cell>
          <cell r="J69">
            <v>4.6929341135671043</v>
          </cell>
          <cell r="K69">
            <v>4.2140483372564708</v>
          </cell>
          <cell r="L69">
            <v>4.4532210077167234</v>
          </cell>
          <cell r="M69">
            <v>4.5011203556282187</v>
          </cell>
          <cell r="N69">
            <v>4.704933976839154</v>
          </cell>
          <cell r="O69">
            <v>4.7529469738652352</v>
          </cell>
        </row>
        <row r="70">
          <cell r="B70" t="e">
            <v>#NAME?</v>
          </cell>
          <cell r="C70">
            <v>1.9339</v>
          </cell>
          <cell r="D70">
            <v>18.829999999999998</v>
          </cell>
          <cell r="E70">
            <v>16.798104653104073</v>
          </cell>
          <cell r="F70">
            <v>17.80968920958701</v>
          </cell>
          <cell r="G70">
            <v>18.013050879022451</v>
          </cell>
          <cell r="H70">
            <v>18.881245945252289</v>
          </cell>
          <cell r="I70">
            <v>19.086449943452301</v>
          </cell>
          <cell r="J70">
            <v>4.7642132749463162</v>
          </cell>
          <cell r="K70">
            <v>4.2779061422657305</v>
          </cell>
          <cell r="L70">
            <v>4.5207811650170848</v>
          </cell>
          <cell r="M70">
            <v>4.5694229798100672</v>
          </cell>
          <cell r="N70">
            <v>4.7763995265364567</v>
          </cell>
          <cell r="O70">
            <v>4.8251584946709558</v>
          </cell>
        </row>
        <row r="71">
          <cell r="B71" t="e">
            <v>#NAME?</v>
          </cell>
          <cell r="C71">
            <v>1.9430000000000001</v>
          </cell>
          <cell r="D71">
            <v>18.82</v>
          </cell>
          <cell r="E71">
            <v>16.789257903207687</v>
          </cell>
          <cell r="F71">
            <v>17.800270437477472</v>
          </cell>
          <cell r="G71">
            <v>18.003516601473724</v>
          </cell>
          <cell r="H71">
            <v>18.871216640146727</v>
          </cell>
          <cell r="I71">
            <v>19.076303184569543</v>
          </cell>
          <cell r="J71">
            <v>4.835961289280144</v>
          </cell>
          <cell r="K71">
            <v>4.3421796114556876</v>
          </cell>
          <cell r="L71">
            <v>4.5887833993416338</v>
          </cell>
          <cell r="M71">
            <v>4.6381730070887528</v>
          </cell>
          <cell r="N71">
            <v>4.8483352775532174</v>
          </cell>
          <cell r="O71">
            <v>4.8978456193899067</v>
          </cell>
        </row>
        <row r="72">
          <cell r="B72" t="e">
            <v>#NAME?</v>
          </cell>
          <cell r="C72">
            <v>1.9550000000000001</v>
          </cell>
          <cell r="D72">
            <v>18.77</v>
          </cell>
          <cell r="E72">
            <v>16.745023041826922</v>
          </cell>
          <cell r="F72">
            <v>17.753175985052994</v>
          </cell>
          <cell r="G72">
            <v>17.955844734433079</v>
          </cell>
          <cell r="H72">
            <v>18.821070146087028</v>
          </cell>
          <cell r="I72">
            <v>19.025569549474341</v>
          </cell>
          <cell r="J72">
            <v>4.9077234056459362</v>
          </cell>
          <cell r="K72">
            <v>4.4064613139244591</v>
          </cell>
          <cell r="L72">
            <v>4.6567966720290732</v>
          </cell>
          <cell r="M72">
            <v>4.7069346647211185</v>
          </cell>
          <cell r="N72">
            <v>4.92028529060482</v>
          </cell>
          <cell r="O72">
            <v>4.9705476526681558</v>
          </cell>
        </row>
        <row r="73">
          <cell r="B73" t="e">
            <v>#NAME?</v>
          </cell>
          <cell r="C73">
            <v>1.9587000000000001</v>
          </cell>
          <cell r="D73">
            <v>18.78</v>
          </cell>
          <cell r="E73">
            <v>16.75387016236909</v>
          </cell>
          <cell r="F73">
            <v>17.762594954458777</v>
          </cell>
          <cell r="G73">
            <v>17.965379171750627</v>
          </cell>
          <cell r="H73">
            <v>18.831099440690924</v>
          </cell>
          <cell r="I73">
            <v>19.035716255231925</v>
          </cell>
          <cell r="J73">
            <v>4.9793593066671749</v>
          </cell>
          <cell r="K73">
            <v>4.4706255681592921</v>
          </cell>
          <cell r="L73">
            <v>4.7246880007130176</v>
          </cell>
          <cell r="M73">
            <v>4.7755735060743154</v>
          </cell>
          <cell r="N73">
            <v>4.9921088806659242</v>
          </cell>
          <cell r="O73">
            <v>5.04312243802858</v>
          </cell>
        </row>
        <row r="74">
          <cell r="B74" t="e">
            <v>#NAME?</v>
          </cell>
          <cell r="C74">
            <v>1.9648000000000001</v>
          </cell>
          <cell r="D74">
            <v>18.78</v>
          </cell>
          <cell r="E74">
            <v>16.75387016236909</v>
          </cell>
          <cell r="F74">
            <v>17.762594954458777</v>
          </cell>
          <cell r="G74">
            <v>17.965379171750627</v>
          </cell>
          <cell r="H74">
            <v>18.831099440690924</v>
          </cell>
          <cell r="I74">
            <v>19.035716255231925</v>
          </cell>
          <cell r="J74">
            <v>5.0510792214262912</v>
          </cell>
          <cell r="K74">
            <v>4.5348606898923283</v>
          </cell>
          <cell r="L74">
            <v>4.7926566324410169</v>
          </cell>
          <cell r="M74">
            <v>4.8442909705388448</v>
          </cell>
          <cell r="N74">
            <v>5.0640168272556796</v>
          </cell>
          <cell r="O74">
            <v>5.1157829580108505</v>
          </cell>
        </row>
        <row r="75">
          <cell r="B75" t="e">
            <v>#NAME?</v>
          </cell>
          <cell r="C75">
            <v>1.9794</v>
          </cell>
          <cell r="D75">
            <v>18.77</v>
          </cell>
          <cell r="E75">
            <v>16.745023041826922</v>
          </cell>
          <cell r="F75">
            <v>17.753175985052994</v>
          </cell>
          <cell r="G75">
            <v>17.955844734433079</v>
          </cell>
          <cell r="H75">
            <v>18.821070146087028</v>
          </cell>
          <cell r="I75">
            <v>19.025569549474341</v>
          </cell>
          <cell r="J75">
            <v>5.1228481338760679</v>
          </cell>
          <cell r="K75">
            <v>4.5991353074247066</v>
          </cell>
          <cell r="L75">
            <v>4.8606693773097565</v>
          </cell>
          <cell r="M75">
            <v>4.9130535036177925</v>
          </cell>
          <cell r="N75">
            <v>5.1359740228112516</v>
          </cell>
          <cell r="O75">
            <v>5.1884937387911778</v>
          </cell>
        </row>
        <row r="76">
          <cell r="B76" t="e">
            <v>#NAME?</v>
          </cell>
          <cell r="C76">
            <v>1.9829000000000001</v>
          </cell>
          <cell r="D76">
            <v>18.77</v>
          </cell>
          <cell r="E76">
            <v>16.745023041826922</v>
          </cell>
          <cell r="F76">
            <v>17.753175985052994</v>
          </cell>
          <cell r="G76">
            <v>17.955844734433079</v>
          </cell>
          <cell r="H76">
            <v>18.821070146087028</v>
          </cell>
          <cell r="I76">
            <v>19.025569549474341</v>
          </cell>
          <cell r="J76">
            <v>5.1946309321250661</v>
          </cell>
          <cell r="K76">
            <v>4.6634179717938151</v>
          </cell>
          <cell r="L76">
            <v>4.9286929591228379</v>
          </cell>
          <cell r="M76">
            <v>4.9818274626528103</v>
          </cell>
          <cell r="N76">
            <v>5.2079452634342882</v>
          </cell>
          <cell r="O76">
            <v>5.2612192082317932</v>
          </cell>
        </row>
        <row r="77">
          <cell r="B77" t="e">
            <v>#NAME?</v>
          </cell>
          <cell r="C77">
            <v>1.9933000000000001</v>
          </cell>
          <cell r="D77">
            <v>18.78</v>
          </cell>
          <cell r="E77">
            <v>16.75387016236909</v>
          </cell>
          <cell r="F77">
            <v>17.762594954458777</v>
          </cell>
          <cell r="G77">
            <v>17.965379171750627</v>
          </cell>
          <cell r="H77">
            <v>18.831099440690924</v>
          </cell>
          <cell r="I77">
            <v>19.035716255231925</v>
          </cell>
          <cell r="J77">
            <v>5.2664627470266456</v>
          </cell>
          <cell r="K77">
            <v>4.7277401418521992</v>
          </cell>
          <cell r="L77">
            <v>4.9967606681354582</v>
          </cell>
          <cell r="M77">
            <v>5.0506465052811755</v>
          </cell>
          <cell r="N77">
            <v>5.2799657722504945</v>
          </cell>
          <cell r="O77">
            <v>5.3339949587793756</v>
          </cell>
        </row>
        <row r="78">
          <cell r="B78" t="e">
            <v>#NAME?</v>
          </cell>
          <cell r="C78">
            <v>2.0024999999999999</v>
          </cell>
          <cell r="D78">
            <v>18.77</v>
          </cell>
          <cell r="E78">
            <v>16.745023041826922</v>
          </cell>
          <cell r="F78">
            <v>17.753175985052994</v>
          </cell>
          <cell r="G78">
            <v>17.955844734433079</v>
          </cell>
          <cell r="H78">
            <v>18.821070146087028</v>
          </cell>
          <cell r="I78">
            <v>19.025569549474341</v>
          </cell>
          <cell r="J78">
            <v>5.3383788054315762</v>
          </cell>
          <cell r="K78">
            <v>4.7921333538220923</v>
          </cell>
          <cell r="L78">
            <v>5.0649058810239289</v>
          </cell>
          <cell r="M78">
            <v>5.119544377434404</v>
          </cell>
          <cell r="N78">
            <v>5.352070868875658</v>
          </cell>
          <cell r="O78">
            <v>5.4068566813545882</v>
          </cell>
        </row>
        <row r="79">
          <cell r="B79" t="e">
            <v>#NAME?</v>
          </cell>
          <cell r="C79">
            <v>1.9936</v>
          </cell>
          <cell r="D79">
            <v>18.75</v>
          </cell>
          <cell r="E79">
            <v>16.727328578282364</v>
          </cell>
          <cell r="F79">
            <v>17.734337927819443</v>
          </cell>
          <cell r="G79">
            <v>17.936775763903533</v>
          </cell>
          <cell r="H79">
            <v>18.801011563169958</v>
          </cell>
          <cell r="I79">
            <v>19.00527616983474</v>
          </cell>
          <cell r="J79">
            <v>5.4103087781054215</v>
          </cell>
          <cell r="K79">
            <v>4.8565346274761056</v>
          </cell>
          <cell r="L79">
            <v>5.133061951963791</v>
          </cell>
          <cell r="M79">
            <v>5.1884536980323803</v>
          </cell>
          <cell r="N79">
            <v>5.4241900394365716</v>
          </cell>
          <cell r="O79">
            <v>5.4797331230825863</v>
          </cell>
        </row>
        <row r="80">
          <cell r="B80" t="e">
            <v>#NAME?</v>
          </cell>
          <cell r="C80">
            <v>1.9834000000000001</v>
          </cell>
          <cell r="D80">
            <v>18.73</v>
          </cell>
          <cell r="E80">
            <v>16.709633818084857</v>
          </cell>
          <cell r="F80">
            <v>17.715499712682536</v>
          </cell>
          <cell r="G80">
            <v>17.917706665489952</v>
          </cell>
          <cell r="H80">
            <v>18.780952988653453</v>
          </cell>
          <cell r="I80">
            <v>18.984982832725429</v>
          </cell>
          <cell r="J80">
            <v>5.4822173761193138</v>
          </cell>
          <cell r="K80">
            <v>4.9209123703795488</v>
          </cell>
          <cell r="L80">
            <v>5.2011954449649123</v>
          </cell>
          <cell r="M80">
            <v>5.257340661248211</v>
          </cell>
          <cell r="N80">
            <v>5.4962879021108968</v>
          </cell>
          <cell r="O80">
            <v>5.5525885303323808</v>
          </cell>
        </row>
        <row r="81">
          <cell r="B81" t="e">
            <v>#NAME?</v>
          </cell>
          <cell r="C81">
            <v>1.9777</v>
          </cell>
          <cell r="D81">
            <v>18.690000000000001</v>
          </cell>
          <cell r="E81">
            <v>16.674243407529985</v>
          </cell>
          <cell r="F81">
            <v>17.677822808585564</v>
          </cell>
          <cell r="G81">
            <v>17.879568084980214</v>
          </cell>
          <cell r="H81">
            <v>18.740835864856354</v>
          </cell>
          <cell r="I81">
            <v>18.944396286094079</v>
          </cell>
          <cell r="J81">
            <v>5.5541044768674164</v>
          </cell>
          <cell r="K81">
            <v>4.9852664799839408</v>
          </cell>
          <cell r="L81">
            <v>5.2693062475978047</v>
          </cell>
          <cell r="M81">
            <v>5.32620515264004</v>
          </cell>
          <cell r="N81">
            <v>5.568364333776632</v>
          </cell>
          <cell r="O81">
            <v>5.6254227779106492</v>
          </cell>
        </row>
        <row r="82">
          <cell r="B82" t="e">
            <v>#NAME?</v>
          </cell>
          <cell r="C82">
            <v>1.9869000000000001</v>
          </cell>
          <cell r="D82">
            <v>18.7</v>
          </cell>
          <cell r="E82">
            <v>16.683091121458162</v>
          </cell>
          <cell r="F82">
            <v>17.68724209384802</v>
          </cell>
          <cell r="G82">
            <v>17.889102778079401</v>
          </cell>
          <cell r="H82">
            <v>18.750865142652941</v>
          </cell>
          <cell r="I82">
            <v>18.954542906798231</v>
          </cell>
          <cell r="J82">
            <v>5.6258993341645969</v>
          </cell>
          <cell r="K82">
            <v>5.0495336350731002</v>
          </cell>
          <cell r="L82">
            <v>5.3373273360662443</v>
          </cell>
          <cell r="M82">
            <v>5.3949794055203171</v>
          </cell>
          <cell r="N82">
            <v>5.6403484016082528</v>
          </cell>
          <cell r="O82">
            <v>5.698164185933452</v>
          </cell>
        </row>
        <row r="83">
          <cell r="B83" t="e">
            <v>#NAME?</v>
          </cell>
          <cell r="C83">
            <v>1.9954000000000001</v>
          </cell>
          <cell r="D83">
            <v>18.690000000000001</v>
          </cell>
          <cell r="E83">
            <v>16.674243407529985</v>
          </cell>
          <cell r="F83">
            <v>17.677822808585564</v>
          </cell>
          <cell r="G83">
            <v>17.879568084980214</v>
          </cell>
          <cell r="H83">
            <v>18.740835864856354</v>
          </cell>
          <cell r="I83">
            <v>18.944396286094079</v>
          </cell>
          <cell r="J83">
            <v>5.6977783615087541</v>
          </cell>
          <cell r="K83">
            <v>5.1138717615498486</v>
          </cell>
          <cell r="L83">
            <v>5.4054258558960955</v>
          </cell>
          <cell r="M83">
            <v>5.4638324151345063</v>
          </cell>
          <cell r="N83">
            <v>5.7124169837753147</v>
          </cell>
          <cell r="O83">
            <v>5.7709914924715333</v>
          </cell>
        </row>
        <row r="84">
          <cell r="B84" t="e">
            <v>#NAME?</v>
          </cell>
          <cell r="C84">
            <v>1.9789000000000001</v>
          </cell>
          <cell r="D84">
            <v>18.690000000000001</v>
          </cell>
          <cell r="E84">
            <v>16.674243407529985</v>
          </cell>
          <cell r="F84">
            <v>17.677822808585564</v>
          </cell>
          <cell r="G84">
            <v>17.879568084980214</v>
          </cell>
          <cell r="H84">
            <v>18.740835864856354</v>
          </cell>
          <cell r="I84">
            <v>18.944396286094079</v>
          </cell>
          <cell r="J84">
            <v>5.7696709416381831</v>
          </cell>
          <cell r="K84">
            <v>5.1782176428817772</v>
          </cell>
          <cell r="L84">
            <v>5.4735348997643429</v>
          </cell>
          <cell r="M84">
            <v>5.5326965337052947</v>
          </cell>
          <cell r="N84">
            <v>5.784499277015609</v>
          </cell>
          <cell r="O84">
            <v>5.8438331497807638</v>
          </cell>
        </row>
        <row r="85">
          <cell r="B85" t="e">
            <v>#NAME?</v>
          </cell>
          <cell r="C85">
            <v>1.9530000000000001</v>
          </cell>
          <cell r="D85">
            <v>18.7</v>
          </cell>
          <cell r="E85">
            <v>16.683091121458162</v>
          </cell>
          <cell r="F85">
            <v>17.68724209384802</v>
          </cell>
          <cell r="G85">
            <v>17.889102778079401</v>
          </cell>
          <cell r="H85">
            <v>18.750865142652941</v>
          </cell>
          <cell r="I85">
            <v>18.954542906798231</v>
          </cell>
          <cell r="J85">
            <v>5.8416124210269649</v>
          </cell>
          <cell r="K85">
            <v>5.2426029138049612</v>
          </cell>
          <cell r="L85">
            <v>5.5416879531493546</v>
          </cell>
          <cell r="M85">
            <v>5.6016056180877571</v>
          </cell>
          <cell r="N85">
            <v>5.8566307211233903</v>
          </cell>
          <cell r="O85">
            <v>5.9167249711941983</v>
          </cell>
        </row>
        <row r="86">
          <cell r="B86">
            <v>36464</v>
          </cell>
          <cell r="C86" t="str">
            <v>-</v>
          </cell>
          <cell r="D86" t="str">
            <v>-</v>
          </cell>
          <cell r="E86" t="str">
            <v>-</v>
          </cell>
          <cell r="F86" t="str">
            <v>-</v>
          </cell>
          <cell r="G86" t="str">
            <v>-</v>
          </cell>
          <cell r="H86" t="str">
            <v>-</v>
          </cell>
          <cell r="I86" t="str">
            <v>-</v>
          </cell>
          <cell r="J86">
            <v>5.8896241908960034</v>
          </cell>
          <cell r="K86">
            <v>5.2855694438710188</v>
          </cell>
          <cell r="L86">
            <v>5.5871701434500487</v>
          </cell>
          <cell r="M86">
            <v>5.6475926089028405</v>
          </cell>
          <cell r="N86">
            <v>5.9047693363926124</v>
          </cell>
          <cell r="O86">
            <v>5.9653713176421208</v>
          </cell>
        </row>
        <row r="87">
          <cell r="B87" t="e">
            <v>#NAME?</v>
          </cell>
          <cell r="C87">
            <v>1.9431</v>
          </cell>
          <cell r="D87">
            <v>18.71</v>
          </cell>
          <cell r="E87">
            <v>16.691938761188617</v>
          </cell>
          <cell r="F87">
            <v>17.696661339611232</v>
          </cell>
          <cell r="G87">
            <v>17.898637439192932</v>
          </cell>
          <cell r="H87">
            <v>18.760894422547803</v>
          </cell>
          <cell r="I87">
            <v>18.964689538136149</v>
          </cell>
          <cell r="J87">
            <v>5.9136382423578882</v>
          </cell>
          <cell r="K87">
            <v>5.3070592865531951</v>
          </cell>
          <cell r="L87">
            <v>5.6099185881171687</v>
          </cell>
          <cell r="M87">
            <v>5.6705936136062229</v>
          </cell>
          <cell r="N87">
            <v>5.9288468525966698</v>
          </cell>
          <cell r="O87">
            <v>5.9897028687423193</v>
          </cell>
        </row>
        <row r="88">
          <cell r="B88" t="e">
            <v>#NAME?</v>
          </cell>
          <cell r="C88">
            <v>1.9414</v>
          </cell>
          <cell r="D88">
            <v>18.7</v>
          </cell>
          <cell r="E88">
            <v>16.683091121458162</v>
          </cell>
          <cell r="F88">
            <v>17.68724209384802</v>
          </cell>
          <cell r="G88">
            <v>17.889102778079401</v>
          </cell>
          <cell r="H88">
            <v>18.750865142652941</v>
          </cell>
          <cell r="I88">
            <v>18.954542906798231</v>
          </cell>
          <cell r="J88">
            <v>5.9857485082173589</v>
          </cell>
          <cell r="K88">
            <v>5.3715868408063194</v>
          </cell>
          <cell r="L88">
            <v>5.6782268953522674</v>
          </cell>
          <cell r="M88">
            <v>5.7396606132527284</v>
          </cell>
          <cell r="N88">
            <v>6.0011477746410691</v>
          </cell>
          <cell r="O88">
            <v>6.0627669481310154</v>
          </cell>
        </row>
        <row r="89">
          <cell r="B89" t="e">
            <v>#NAME?</v>
          </cell>
          <cell r="C89">
            <v>1.9295</v>
          </cell>
          <cell r="D89">
            <v>18.7</v>
          </cell>
          <cell r="E89">
            <v>16.683091121458162</v>
          </cell>
          <cell r="F89">
            <v>17.68724209384802</v>
          </cell>
          <cell r="G89">
            <v>17.889102778079401</v>
          </cell>
          <cell r="H89">
            <v>18.750865142652941</v>
          </cell>
          <cell r="I89">
            <v>18.954542906798231</v>
          </cell>
          <cell r="J89">
            <v>6.0578724149782603</v>
          </cell>
          <cell r="K89">
            <v>5.4361222104231777</v>
          </cell>
          <cell r="L89">
            <v>5.7465458000730552</v>
          </cell>
          <cell r="M89">
            <v>5.8087387980948479</v>
          </cell>
          <cell r="N89">
            <v>6.0734624966557682</v>
          </cell>
          <cell r="O89">
            <v>6.1358454703579479</v>
          </cell>
        </row>
        <row r="90">
          <cell r="B90" t="e">
            <v>#NAME?</v>
          </cell>
          <cell r="C90">
            <v>1.9155</v>
          </cell>
          <cell r="D90">
            <v>18.690000000000001</v>
          </cell>
          <cell r="E90">
            <v>16.674243407529985</v>
          </cell>
          <cell r="F90">
            <v>17.677822808585564</v>
          </cell>
          <cell r="G90">
            <v>17.879568084980214</v>
          </cell>
          <cell r="H90">
            <v>18.740835864856354</v>
          </cell>
          <cell r="I90">
            <v>18.944396286094079</v>
          </cell>
          <cell r="J90">
            <v>6.1300454024693529</v>
          </cell>
          <cell r="K90">
            <v>5.5006971050586495</v>
          </cell>
          <cell r="L90">
            <v>5.8149088716282105</v>
          </cell>
          <cell r="M90">
            <v>5.8778621107120399</v>
          </cell>
          <cell r="N90">
            <v>6.1458265522779776</v>
          </cell>
          <cell r="O90">
            <v>6.2089743445657319</v>
          </cell>
        </row>
        <row r="91">
          <cell r="B91" t="e">
            <v>#NAME?</v>
          </cell>
          <cell r="C91">
            <v>1.9266000000000001</v>
          </cell>
          <cell r="D91">
            <v>18.690000000000001</v>
          </cell>
          <cell r="E91">
            <v>16.674243407529985</v>
          </cell>
          <cell r="F91">
            <v>17.677822808585564</v>
          </cell>
          <cell r="G91">
            <v>17.879568084980214</v>
          </cell>
          <cell r="H91">
            <v>18.740835864856354</v>
          </cell>
          <cell r="I91">
            <v>18.944396286094079</v>
          </cell>
          <cell r="J91">
            <v>6.2022319981718699</v>
          </cell>
          <cell r="K91">
            <v>5.565279783087651</v>
          </cell>
          <cell r="L91">
            <v>5.883282508105947</v>
          </cell>
          <cell r="M91">
            <v>5.9469965758973453</v>
          </cell>
          <cell r="N91">
            <v>6.2182043751873639</v>
          </cell>
          <cell r="O91">
            <v>6.2821176289692193</v>
          </cell>
        </row>
        <row r="92">
          <cell r="B92" t="e">
            <v>#NAME?</v>
          </cell>
          <cell r="C92">
            <v>1.9240999999999999</v>
          </cell>
          <cell r="D92">
            <v>18.68</v>
          </cell>
          <cell r="E92">
            <v>16.665395619401902</v>
          </cell>
          <cell r="F92">
            <v>17.668403483823614</v>
          </cell>
          <cell r="G92">
            <v>17.870033359891814</v>
          </cell>
          <cell r="H92">
            <v>18.730806589164306</v>
          </cell>
          <cell r="I92">
            <v>18.934249676027569</v>
          </cell>
          <cell r="J92">
            <v>6.2744676931146603</v>
          </cell>
          <cell r="K92">
            <v>5.6299019956639551</v>
          </cell>
          <cell r="L92">
            <v>5.9517003250703082</v>
          </cell>
          <cell r="M92">
            <v>6.0161761834210292</v>
          </cell>
          <cell r="N92">
            <v>6.2906315504775101</v>
          </cell>
          <cell r="O92">
            <v>6.3553112851994387</v>
          </cell>
        </row>
        <row r="93">
          <cell r="B93" t="e">
            <v>#NAME?</v>
          </cell>
          <cell r="C93">
            <v>1.9348000000000001</v>
          </cell>
          <cell r="D93">
            <v>18.46</v>
          </cell>
          <cell r="E93">
            <v>16.470725492970683</v>
          </cell>
          <cell r="F93">
            <v>17.461168339200263</v>
          </cell>
          <cell r="G93">
            <v>17.660261310212455</v>
          </cell>
          <cell r="H93">
            <v>18.510163056259763</v>
          </cell>
          <cell r="I93">
            <v>18.711026947317812</v>
          </cell>
          <cell r="J93">
            <v>6.3467169634747078</v>
          </cell>
          <cell r="K93">
            <v>5.6945319595842259</v>
          </cell>
          <cell r="L93">
            <v>6.0201286743027715</v>
          </cell>
          <cell r="M93">
            <v>6.0853669107914454</v>
          </cell>
          <cell r="N93">
            <v>6.3630724602668831</v>
          </cell>
          <cell r="O93">
            <v>6.4285193188753142</v>
          </cell>
        </row>
        <row r="94">
          <cell r="B94" t="e">
            <v>#NAME?</v>
          </cell>
          <cell r="C94">
            <v>1.9288000000000001</v>
          </cell>
          <cell r="D94">
            <v>18.739999999999998</v>
          </cell>
          <cell r="E94">
            <v>16.718481235272154</v>
          </cell>
          <cell r="F94">
            <v>17.72491883998908</v>
          </cell>
          <cell r="G94">
            <v>17.927241230681478</v>
          </cell>
          <cell r="H94">
            <v>18.790982274856781</v>
          </cell>
          <cell r="I94">
            <v>18.995129495961184</v>
          </cell>
          <cell r="J94">
            <v>6.4182318044771813</v>
          </cell>
          <cell r="K94">
            <v>5.7585005998711303</v>
          </cell>
          <cell r="L94">
            <v>6.0878591338656918</v>
          </cell>
          <cell r="M94">
            <v>6.1538524384069815</v>
          </cell>
          <cell r="N94">
            <v>6.434777114428325</v>
          </cell>
          <cell r="O94">
            <v>6.5009837925349201</v>
          </cell>
        </row>
        <row r="95">
          <cell r="B95" t="e">
            <v>#NAME?</v>
          </cell>
          <cell r="C95">
            <v>1.9331</v>
          </cell>
          <cell r="D95">
            <v>18.760000000000002</v>
          </cell>
          <cell r="E95">
            <v>16.736175847131783</v>
          </cell>
          <cell r="F95">
            <v>17.743756976166015</v>
          </cell>
          <cell r="G95">
            <v>17.946310265147169</v>
          </cell>
          <cell r="H95">
            <v>18.811040853569416</v>
          </cell>
          <cell r="I95">
            <v>19.01542285433344</v>
          </cell>
          <cell r="J95">
            <v>6.490792398047418</v>
          </cell>
          <cell r="K95">
            <v>5.823400283916369</v>
          </cell>
          <cell r="L95">
            <v>6.1565776983811826</v>
          </cell>
          <cell r="M95">
            <v>6.223337553462982</v>
          </cell>
          <cell r="N95">
            <v>6.507530418999985</v>
          </cell>
          <cell r="O95">
            <v>6.5745085227397304</v>
          </cell>
        </row>
        <row r="96">
          <cell r="B96" t="e">
            <v>#NAME?</v>
          </cell>
          <cell r="C96">
            <v>1.9331</v>
          </cell>
          <cell r="D96">
            <v>18.77</v>
          </cell>
          <cell r="E96">
            <v>16.745023041826922</v>
          </cell>
          <cell r="F96">
            <v>17.753175985052994</v>
          </cell>
          <cell r="G96">
            <v>17.955844734433079</v>
          </cell>
          <cell r="H96">
            <v>18.821070146087028</v>
          </cell>
          <cell r="I96">
            <v>19.025569549474341</v>
          </cell>
          <cell r="J96">
            <v>6.5634736869393029</v>
          </cell>
          <cell r="K96">
            <v>5.8884034908502469</v>
          </cell>
          <cell r="L96">
            <v>6.2254082224277862</v>
          </cell>
          <cell r="M96">
            <v>6.2929363511949887</v>
          </cell>
          <cell r="N96">
            <v>6.580404863581113</v>
          </cell>
          <cell r="O96">
            <v>6.648156179254161</v>
          </cell>
        </row>
        <row r="97">
          <cell r="B97" t="e">
            <v>#NAME?</v>
          </cell>
          <cell r="C97">
            <v>1.9327000000000001</v>
          </cell>
          <cell r="D97">
            <v>18.77</v>
          </cell>
          <cell r="E97">
            <v>16.745023041826922</v>
          </cell>
          <cell r="F97">
            <v>17.753175985052994</v>
          </cell>
          <cell r="G97">
            <v>17.955844734433079</v>
          </cell>
          <cell r="H97">
            <v>18.821070146087028</v>
          </cell>
          <cell r="I97">
            <v>19.025569549474341</v>
          </cell>
          <cell r="J97">
            <v>6.6362402117069896</v>
          </cell>
          <cell r="K97">
            <v>5.9534784905830529</v>
          </cell>
          <cell r="L97">
            <v>6.2943171163892142</v>
          </cell>
          <cell r="M97">
            <v>6.362614868845573</v>
          </cell>
          <cell r="N97">
            <v>6.6533648949636426</v>
          </cell>
          <cell r="O97">
            <v>6.7218908335631378</v>
          </cell>
        </row>
        <row r="98">
          <cell r="B98" t="e">
            <v>#NAME?</v>
          </cell>
          <cell r="C98">
            <v>1.929</v>
          </cell>
          <cell r="D98">
            <v>18.79</v>
          </cell>
          <cell r="E98">
            <v>16.762717208777932</v>
          </cell>
          <cell r="F98">
            <v>17.772013884403592</v>
          </cell>
          <cell r="G98">
            <v>17.974913577119199</v>
          </cell>
          <cell r="H98">
            <v>18.841128737403821</v>
          </cell>
          <cell r="I98">
            <v>19.045862971627624</v>
          </cell>
          <cell r="J98">
            <v>6.7090564248617257</v>
          </cell>
          <cell r="K98">
            <v>6.0185934829444232</v>
          </cell>
          <cell r="L98">
            <v>6.3632707118561171</v>
          </cell>
          <cell r="M98">
            <v>6.4323390630574462</v>
          </cell>
          <cell r="N98">
            <v>6.7263748714199156</v>
          </cell>
          <cell r="O98">
            <v>6.7956764667117087</v>
          </cell>
        </row>
        <row r="99">
          <cell r="B99" t="e">
            <v>#NAME?</v>
          </cell>
          <cell r="C99">
            <v>1.9313</v>
          </cell>
          <cell r="D99">
            <v>18.8</v>
          </cell>
          <cell r="E99">
            <v>16.771564181038489</v>
          </cell>
          <cell r="F99">
            <v>17.781432774881843</v>
          </cell>
          <cell r="G99">
            <v>17.984447950518433</v>
          </cell>
          <cell r="H99">
            <v>18.851158036214709</v>
          </cell>
          <cell r="I99">
            <v>19.056009698642672</v>
          </cell>
          <cell r="J99">
            <v>6.7819937086963877</v>
          </cell>
          <cell r="K99">
            <v>6.0838122905444658</v>
          </cell>
          <cell r="L99">
            <v>6.4323365991307169</v>
          </cell>
          <cell r="M99">
            <v>6.5021772805824885</v>
          </cell>
          <cell r="N99">
            <v>6.7995063654827215</v>
          </cell>
          <cell r="O99">
            <v>6.8695854128038691</v>
          </cell>
        </row>
        <row r="100">
          <cell r="B100" t="e">
            <v>#NAME?</v>
          </cell>
          <cell r="C100">
            <v>1.9321999999999999</v>
          </cell>
          <cell r="D100">
            <v>18.79</v>
          </cell>
          <cell r="E100">
            <v>16.762717208777932</v>
          </cell>
          <cell r="F100">
            <v>17.772013884403592</v>
          </cell>
          <cell r="G100">
            <v>17.974913577119199</v>
          </cell>
          <cell r="H100">
            <v>18.841128737403821</v>
          </cell>
          <cell r="I100">
            <v>19.045862971627624</v>
          </cell>
          <cell r="J100">
            <v>6.855016540363823</v>
          </cell>
          <cell r="K100">
            <v>6.1491031330229928</v>
          </cell>
          <cell r="L100">
            <v>6.5014811319591637</v>
          </cell>
          <cell r="M100">
            <v>6.572095500704811</v>
          </cell>
          <cell r="N100">
            <v>6.8727237601940327</v>
          </cell>
          <cell r="O100">
            <v>6.9435816781699744</v>
          </cell>
        </row>
        <row r="101">
          <cell r="B101" t="e">
            <v>#NAME?</v>
          </cell>
          <cell r="C101">
            <v>1.9328000000000001</v>
          </cell>
          <cell r="D101">
            <v>18.78</v>
          </cell>
          <cell r="E101">
            <v>16.75387016236909</v>
          </cell>
          <cell r="F101">
            <v>17.762594954458777</v>
          </cell>
          <cell r="G101">
            <v>17.965379171750627</v>
          </cell>
          <cell r="H101">
            <v>18.831099440690924</v>
          </cell>
          <cell r="I101">
            <v>19.035716255231925</v>
          </cell>
          <cell r="J101">
            <v>6.9280535901858231</v>
          </cell>
          <cell r="K101">
            <v>6.2144022254436493</v>
          </cell>
          <cell r="L101">
            <v>6.5706367647373698</v>
          </cell>
          <cell r="M101">
            <v>6.6420254228807041</v>
          </cell>
          <cell r="N101">
            <v>6.9459555360559921</v>
          </cell>
          <cell r="O101">
            <v>7.0175929834461526</v>
          </cell>
        </row>
        <row r="102">
          <cell r="B102" t="e">
            <v>#NAME?</v>
          </cell>
          <cell r="C102">
            <v>1.9295</v>
          </cell>
          <cell r="D102">
            <v>18.78</v>
          </cell>
          <cell r="E102">
            <v>16.75387016236909</v>
          </cell>
          <cell r="F102">
            <v>17.762594954458777</v>
          </cell>
          <cell r="G102">
            <v>17.965379171750627</v>
          </cell>
          <cell r="H102">
            <v>18.831099440690924</v>
          </cell>
          <cell r="I102">
            <v>19.035716255231925</v>
          </cell>
          <cell r="J102">
            <v>7.0011048160600886</v>
          </cell>
          <cell r="K102">
            <v>6.2797095309149231</v>
          </cell>
          <cell r="L102">
            <v>6.6398034579170373</v>
          </cell>
          <cell r="M102">
            <v>6.7119670070419968</v>
          </cell>
          <cell r="N102">
            <v>7.0192016508417776</v>
          </cell>
          <cell r="O102">
            <v>7.0916192859107996</v>
          </cell>
        </row>
        <row r="103">
          <cell r="B103" t="e">
            <v>#NAME?</v>
          </cell>
          <cell r="C103">
            <v>1.93</v>
          </cell>
          <cell r="D103">
            <v>18.78</v>
          </cell>
          <cell r="E103">
            <v>16.75387016236909</v>
          </cell>
          <cell r="F103">
            <v>17.762594954458777</v>
          </cell>
          <cell r="G103">
            <v>17.965379171750627</v>
          </cell>
          <cell r="H103">
            <v>18.831099440690924</v>
          </cell>
          <cell r="I103">
            <v>19.035716255231925</v>
          </cell>
          <cell r="J103">
            <v>7.0742059491516018</v>
          </cell>
          <cell r="K103">
            <v>6.3450569914316413</v>
          </cell>
          <cell r="L103">
            <v>6.7090150418057215</v>
          </cell>
          <cell r="M103">
            <v>6.7819544626613215</v>
          </cell>
          <cell r="N103">
            <v>7.0924979310901692</v>
          </cell>
          <cell r="O103">
            <v>7.165696793913745</v>
          </cell>
        </row>
        <row r="104">
          <cell r="B104" t="e">
            <v>#NAME?</v>
          </cell>
          <cell r="C104">
            <v>1.9262999999999999</v>
          </cell>
          <cell r="D104">
            <v>18.8</v>
          </cell>
          <cell r="E104">
            <v>16.771564181038489</v>
          </cell>
          <cell r="F104">
            <v>17.781432774881843</v>
          </cell>
          <cell r="G104">
            <v>17.984447950518433</v>
          </cell>
          <cell r="H104">
            <v>18.851158036214709</v>
          </cell>
          <cell r="I104">
            <v>19.056009698642672</v>
          </cell>
          <cell r="J104">
            <v>7.1473570235560446</v>
          </cell>
          <cell r="K104">
            <v>6.4104446316836317</v>
          </cell>
          <cell r="L104">
            <v>6.7782715455384945</v>
          </cell>
          <cell r="M104">
            <v>6.8519878198236794</v>
          </cell>
          <cell r="N104">
            <v>7.1658444111589059</v>
          </cell>
          <cell r="O104">
            <v>7.2398255428749225</v>
          </cell>
        </row>
        <row r="105">
          <cell r="B105" t="e">
            <v>#NAME?</v>
          </cell>
          <cell r="C105">
            <v>1.9213</v>
          </cell>
          <cell r="D105">
            <v>18.78</v>
          </cell>
          <cell r="E105">
            <v>16.75387016236909</v>
          </cell>
          <cell r="F105">
            <v>17.762594954458777</v>
          </cell>
          <cell r="G105">
            <v>17.965379171750627</v>
          </cell>
          <cell r="H105">
            <v>18.831099440690924</v>
          </cell>
          <cell r="I105">
            <v>19.035716255231925</v>
          </cell>
          <cell r="J105">
            <v>7.2206297088075022</v>
          </cell>
          <cell r="K105">
            <v>6.4759365048403739</v>
          </cell>
          <cell r="L105">
            <v>6.8476408174924952</v>
          </cell>
          <cell r="M105">
            <v>6.92213568905653</v>
          </cell>
          <cell r="N105">
            <v>7.2393129523239841</v>
          </cell>
          <cell r="O105">
            <v>7.3140781616909845</v>
          </cell>
        </row>
        <row r="106">
          <cell r="B106">
            <v>36494</v>
          </cell>
          <cell r="C106">
            <v>1.9227000000000001</v>
          </cell>
          <cell r="D106">
            <v>18.809999999999999</v>
          </cell>
          <cell r="E106">
            <v>16.780411079183711</v>
          </cell>
          <cell r="F106">
            <v>17.790851625903748</v>
          </cell>
          <cell r="G106">
            <v>17.993982291968358</v>
          </cell>
          <cell r="H106">
            <v>18.861187337127603</v>
          </cell>
          <cell r="I106">
            <v>19.066156436286484</v>
          </cell>
          <cell r="J106">
            <v>7.2938808171579605</v>
          </cell>
          <cell r="K106">
            <v>6.5414046180619856</v>
          </cell>
          <cell r="L106">
            <v>6.916987292410437</v>
          </cell>
          <cell r="M106">
            <v>6.9922609846175154</v>
          </cell>
          <cell r="N106">
            <v>7.3127599843943791</v>
          </cell>
          <cell r="O106">
            <v>7.3883095491408923</v>
          </cell>
        </row>
        <row r="107">
          <cell r="B107">
            <v>36495</v>
          </cell>
          <cell r="C107">
            <v>1.9220999999999999</v>
          </cell>
          <cell r="D107">
            <v>18.809999999999999</v>
          </cell>
          <cell r="E107">
            <v>16.780411079183711</v>
          </cell>
          <cell r="F107">
            <v>17.790851625903748</v>
          </cell>
          <cell r="G107">
            <v>17.993982291968358</v>
          </cell>
          <cell r="H107">
            <v>18.861187337127603</v>
          </cell>
          <cell r="I107">
            <v>19.066156436286484</v>
          </cell>
          <cell r="J107">
            <v>7.3672895648356995</v>
          </cell>
          <cell r="K107">
            <v>6.607009142069753</v>
          </cell>
          <cell r="L107">
            <v>6.9864806314405392</v>
          </cell>
          <cell r="M107">
            <v>7.062535273487125</v>
          </cell>
          <cell r="N107">
            <v>7.3863652030559779</v>
          </cell>
          <cell r="O107">
            <v>7.4627013203671044</v>
          </cell>
        </row>
        <row r="108">
          <cell r="B108">
            <v>36496</v>
          </cell>
          <cell r="C108">
            <v>1.895</v>
          </cell>
          <cell r="D108">
            <v>18.8</v>
          </cell>
          <cell r="E108">
            <v>16.771564181038489</v>
          </cell>
          <cell r="F108">
            <v>17.781432774881843</v>
          </cell>
          <cell r="G108">
            <v>17.984447950518433</v>
          </cell>
          <cell r="H108">
            <v>18.851158036214709</v>
          </cell>
          <cell r="I108">
            <v>19.056009698642672</v>
          </cell>
          <cell r="J108">
            <v>7.4407485375979965</v>
          </cell>
          <cell r="K108">
            <v>6.6726540630817288</v>
          </cell>
          <cell r="L108">
            <v>7.0560191393843175</v>
          </cell>
          <cell r="M108">
            <v>7.1328557196734588</v>
          </cell>
          <cell r="N108">
            <v>7.460020907123166</v>
          </cell>
          <cell r="O108">
            <v>7.5371446254674401</v>
          </cell>
        </row>
        <row r="109">
          <cell r="B109">
            <v>36497</v>
          </cell>
          <cell r="C109">
            <v>1.8774</v>
          </cell>
          <cell r="D109">
            <v>18.809999999999999</v>
          </cell>
          <cell r="E109">
            <v>16.780411079183711</v>
          </cell>
          <cell r="F109">
            <v>17.790851625903748</v>
          </cell>
          <cell r="G109">
            <v>17.993982291968358</v>
          </cell>
          <cell r="H109">
            <v>18.861187337127603</v>
          </cell>
          <cell r="I109">
            <v>19.066156436286484</v>
          </cell>
          <cell r="J109">
            <v>7.5142218585409148</v>
          </cell>
          <cell r="K109">
            <v>6.7383073168894247</v>
          </cell>
          <cell r="L109">
            <v>7.1255688520599492</v>
          </cell>
          <cell r="M109">
            <v>7.2031879774713925</v>
          </cell>
          <cell r="N109">
            <v>7.5336911237205761</v>
          </cell>
          <cell r="O109">
            <v>7.611603107360887</v>
          </cell>
        </row>
        <row r="110">
          <cell r="B110">
            <v>36500</v>
          </cell>
          <cell r="C110">
            <v>1.8669</v>
          </cell>
          <cell r="D110">
            <v>18.82</v>
          </cell>
          <cell r="E110">
            <v>16.789257903207687</v>
          </cell>
          <cell r="F110">
            <v>17.800270437477472</v>
          </cell>
          <cell r="G110">
            <v>18.003516601473724</v>
          </cell>
          <cell r="H110">
            <v>18.871216640146727</v>
          </cell>
          <cell r="I110">
            <v>19.076303184569543</v>
          </cell>
          <cell r="J110">
            <v>7.5877813600154997</v>
          </cell>
          <cell r="K110">
            <v>6.8040330867910281</v>
          </cell>
          <cell r="L110">
            <v>7.1951977638311737</v>
          </cell>
          <cell r="M110">
            <v>7.2736008066830005</v>
          </cell>
          <cell r="N110">
            <v>7.6074478778083598</v>
          </cell>
          <cell r="O110">
            <v>7.6861495621217246</v>
          </cell>
        </row>
        <row r="111">
          <cell r="B111">
            <v>36501</v>
          </cell>
          <cell r="C111">
            <v>1.8593999999999999</v>
          </cell>
          <cell r="D111">
            <v>18.78</v>
          </cell>
          <cell r="E111">
            <v>16.75387016236909</v>
          </cell>
          <cell r="F111">
            <v>17.762594954458777</v>
          </cell>
          <cell r="G111">
            <v>17.965379171750627</v>
          </cell>
          <cell r="H111">
            <v>18.831099440690924</v>
          </cell>
          <cell r="I111">
            <v>19.035716255231925</v>
          </cell>
          <cell r="J111">
            <v>7.6614271471151296</v>
          </cell>
          <cell r="K111">
            <v>6.8698314542673167</v>
          </cell>
          <cell r="L111">
            <v>7.2649059675155003</v>
          </cell>
          <cell r="M111">
            <v>7.3440943025046446</v>
          </cell>
          <cell r="N111">
            <v>7.6812912751189844</v>
          </cell>
          <cell r="O111">
            <v>7.760784098063267</v>
          </cell>
        </row>
        <row r="112">
          <cell r="B112">
            <v>36502</v>
          </cell>
          <cell r="C112">
            <v>1.8627</v>
          </cell>
          <cell r="D112">
            <v>18.75</v>
          </cell>
          <cell r="E112">
            <v>16.727328578282364</v>
          </cell>
          <cell r="F112">
            <v>17.734337927819443</v>
          </cell>
          <cell r="G112">
            <v>17.936775763903533</v>
          </cell>
          <cell r="H112">
            <v>18.801011563169958</v>
          </cell>
          <cell r="I112">
            <v>19.00527616983474</v>
          </cell>
          <cell r="J112">
            <v>7.7349793999468508</v>
          </cell>
          <cell r="K112">
            <v>6.935541758917263</v>
          </cell>
          <cell r="L112">
            <v>7.3345232567166407</v>
          </cell>
          <cell r="M112">
            <v>7.4144963412515974</v>
          </cell>
          <cell r="N112">
            <v>7.7550410133067071</v>
          </cell>
          <cell r="O112">
            <v>7.8353244813318623</v>
          </cell>
        </row>
        <row r="113">
          <cell r="B113">
            <v>36503</v>
          </cell>
          <cell r="C113">
            <v>1.8668</v>
          </cell>
          <cell r="D113">
            <v>18.75</v>
          </cell>
          <cell r="E113">
            <v>16.727328578282364</v>
          </cell>
          <cell r="F113">
            <v>17.734337927819443</v>
          </cell>
          <cell r="G113">
            <v>17.936775763903533</v>
          </cell>
          <cell r="H113">
            <v>18.801011563169958</v>
          </cell>
          <cell r="I113">
            <v>19.00527616983474</v>
          </cell>
          <cell r="J113">
            <v>7.8084738372130591</v>
          </cell>
          <cell r="K113">
            <v>7.0011959295328996</v>
          </cell>
          <cell r="L113">
            <v>7.4040834488513507</v>
          </cell>
          <cell r="M113">
            <v>7.4848411195820086</v>
          </cell>
          <cell r="N113">
            <v>7.8287329064721911</v>
          </cell>
          <cell r="O113">
            <v>7.9098069079401423</v>
          </cell>
        </row>
        <row r="114">
          <cell r="B114">
            <v>36504</v>
          </cell>
          <cell r="C114">
            <v>1.8667</v>
          </cell>
          <cell r="D114">
            <v>18.739999999999998</v>
          </cell>
          <cell r="E114">
            <v>16.718481235272154</v>
          </cell>
          <cell r="F114">
            <v>17.72491883998908</v>
          </cell>
          <cell r="G114">
            <v>17.927241230681478</v>
          </cell>
          <cell r="H114">
            <v>18.790982274856781</v>
          </cell>
          <cell r="I114">
            <v>18.995129495961184</v>
          </cell>
          <cell r="J114">
            <v>7.8820184107705638</v>
          </cell>
          <cell r="K114">
            <v>7.0668904091987228</v>
          </cell>
          <cell r="L114">
            <v>7.4736887207999425</v>
          </cell>
          <cell r="M114">
            <v>7.5552319660690204</v>
          </cell>
          <cell r="N114">
            <v>7.9024751963065132</v>
          </cell>
          <cell r="O114">
            <v>7.9843407799528032</v>
          </cell>
        </row>
        <row r="115">
          <cell r="B115">
            <v>36507</v>
          </cell>
          <cell r="C115">
            <v>1.8564000000000001</v>
          </cell>
          <cell r="D115">
            <v>18.739999999999998</v>
          </cell>
          <cell r="E115">
            <v>16.718481235272154</v>
          </cell>
          <cell r="F115">
            <v>17.72491883998908</v>
          </cell>
          <cell r="G115">
            <v>17.927241230681478</v>
          </cell>
          <cell r="H115">
            <v>18.790982274856781</v>
          </cell>
          <cell r="I115">
            <v>18.995129495961184</v>
          </cell>
          <cell r="J115">
            <v>7.9555770779153434</v>
          </cell>
          <cell r="K115">
            <v>7.132592998776377</v>
          </cell>
          <cell r="L115">
            <v>7.5433049584389789</v>
          </cell>
          <cell r="M115">
            <v>7.6256343819622652</v>
          </cell>
          <cell r="N115">
            <v>7.9762317433188956</v>
          </cell>
          <cell r="O115">
            <v>8.0588895703908037</v>
          </cell>
        </row>
        <row r="116">
          <cell r="B116">
            <v>36508</v>
          </cell>
          <cell r="C116">
            <v>1.8463000000000001</v>
          </cell>
          <cell r="D116">
            <v>18.739999999999998</v>
          </cell>
          <cell r="E116">
            <v>16.718481235272154</v>
          </cell>
          <cell r="F116">
            <v>17.72491883998908</v>
          </cell>
          <cell r="G116">
            <v>17.927241230681478</v>
          </cell>
          <cell r="H116">
            <v>18.790982274856781</v>
          </cell>
          <cell r="I116">
            <v>18.995129495961184</v>
          </cell>
          <cell r="J116">
            <v>8.0291859005688018</v>
          </cell>
          <cell r="K116">
            <v>7.1983359073570563</v>
          </cell>
          <cell r="L116">
            <v>7.6129662900968453</v>
          </cell>
          <cell r="M116">
            <v>7.6960828811568183</v>
          </cell>
          <cell r="N116">
            <v>8.0500387064891719</v>
          </cell>
          <cell r="O116">
            <v>8.1334898268294875</v>
          </cell>
        </row>
        <row r="117">
          <cell r="B117">
            <v>36509</v>
          </cell>
          <cell r="C117">
            <v>1.8501000000000001</v>
          </cell>
          <cell r="D117">
            <v>18.739999999999998</v>
          </cell>
          <cell r="E117">
            <v>16.718481235272154</v>
          </cell>
          <cell r="F117">
            <v>17.72491883998908</v>
          </cell>
          <cell r="G117">
            <v>17.927241230681478</v>
          </cell>
          <cell r="H117">
            <v>18.790982274856781</v>
          </cell>
          <cell r="I117">
            <v>18.995129495961184</v>
          </cell>
          <cell r="J117">
            <v>8.1028449129291644</v>
          </cell>
          <cell r="K117">
            <v>7.2641191596828802</v>
          </cell>
          <cell r="L117">
            <v>7.6826727449832433</v>
          </cell>
          <cell r="M117">
            <v>7.7665774938174392</v>
          </cell>
          <cell r="N117">
            <v>8.1238961202792161</v>
          </cell>
          <cell r="O117">
            <v>8.2081415847992556</v>
          </cell>
        </row>
        <row r="118">
          <cell r="B118">
            <v>36510</v>
          </cell>
          <cell r="C118">
            <v>1.8407</v>
          </cell>
          <cell r="D118">
            <v>18.760000000000002</v>
          </cell>
          <cell r="E118">
            <v>16.736175847131783</v>
          </cell>
          <cell r="F118">
            <v>17.743756976166015</v>
          </cell>
          <cell r="G118">
            <v>17.946310265147169</v>
          </cell>
          <cell r="H118">
            <v>18.811040853569416</v>
          </cell>
          <cell r="I118">
            <v>19.01542285433344</v>
          </cell>
          <cell r="J118">
            <v>8.1765541492179636</v>
          </cell>
          <cell r="K118">
            <v>7.3299427805111561</v>
          </cell>
          <cell r="L118">
            <v>7.7524243523268366</v>
          </cell>
          <cell r="M118">
            <v>7.8371182501286052</v>
          </cell>
          <cell r="N118">
            <v>8.1978040191744697</v>
          </cell>
          <cell r="O118">
            <v>8.282844879855066</v>
          </cell>
        </row>
        <row r="119">
          <cell r="B119">
            <v>36511</v>
          </cell>
          <cell r="C119">
            <v>1.8178000000000001</v>
          </cell>
          <cell r="D119">
            <v>18.75</v>
          </cell>
          <cell r="E119">
            <v>16.727328578282364</v>
          </cell>
          <cell r="F119">
            <v>17.734337927819443</v>
          </cell>
          <cell r="G119">
            <v>17.936775763903533</v>
          </cell>
          <cell r="H119">
            <v>18.801011563169958</v>
          </cell>
          <cell r="I119">
            <v>19.00527616983474</v>
          </cell>
          <cell r="J119">
            <v>8.2503859914495372</v>
          </cell>
          <cell r="K119">
            <v>7.3958713980196045</v>
          </cell>
          <cell r="L119">
            <v>7.8222896022837052</v>
          </cell>
          <cell r="M119">
            <v>7.9077744162212582</v>
          </cell>
          <cell r="N119">
            <v>8.2718349805701372</v>
          </cell>
          <cell r="O119">
            <v>8.3576730716680814</v>
          </cell>
        </row>
        <row r="120">
          <cell r="B120">
            <v>36514</v>
          </cell>
          <cell r="C120">
            <v>1.8048</v>
          </cell>
          <cell r="D120">
            <v>18.77</v>
          </cell>
          <cell r="E120">
            <v>16.745023041826922</v>
          </cell>
          <cell r="F120">
            <v>17.753175985052994</v>
          </cell>
          <cell r="G120">
            <v>17.955844734433079</v>
          </cell>
          <cell r="H120">
            <v>18.821070146087028</v>
          </cell>
          <cell r="I120">
            <v>19.025569549474341</v>
          </cell>
          <cell r="J120">
            <v>8.3242320277750146</v>
          </cell>
          <cell r="K120">
            <v>7.4618081927297908</v>
          </cell>
          <cell r="L120">
            <v>7.8921659007343159</v>
          </cell>
          <cell r="M120">
            <v>7.9784422378840203</v>
          </cell>
          <cell r="N120">
            <v>8.345880300595887</v>
          </cell>
          <cell r="O120">
            <v>8.4325162871990109</v>
          </cell>
        </row>
        <row r="121">
          <cell r="B121">
            <v>36515</v>
          </cell>
          <cell r="C121">
            <v>1.8233999999999999</v>
          </cell>
          <cell r="D121">
            <v>18.78</v>
          </cell>
          <cell r="E121">
            <v>16.75387016236909</v>
          </cell>
          <cell r="F121">
            <v>17.762594954458777</v>
          </cell>
          <cell r="G121">
            <v>17.965379171750627</v>
          </cell>
          <cell r="H121">
            <v>18.831099440690924</v>
          </cell>
          <cell r="I121">
            <v>19.035716255231925</v>
          </cell>
          <cell r="J121">
            <v>8.3982008807043549</v>
          </cell>
          <cell r="K121">
            <v>7.5278501473620807</v>
          </cell>
          <cell r="L121">
            <v>7.9621560278021697</v>
          </cell>
          <cell r="M121">
            <v>8.0492256601097054</v>
          </cell>
          <cell r="N121">
            <v>8.4200488950670671</v>
          </cell>
          <cell r="O121">
            <v>8.5074846166172122</v>
          </cell>
        </row>
        <row r="122">
          <cell r="B122">
            <v>36516</v>
          </cell>
          <cell r="C122">
            <v>1.8204</v>
          </cell>
          <cell r="D122">
            <v>18.77</v>
          </cell>
          <cell r="E122">
            <v>16.745023041826922</v>
          </cell>
          <cell r="F122">
            <v>17.753175985052994</v>
          </cell>
          <cell r="G122">
            <v>17.955844734433079</v>
          </cell>
          <cell r="H122">
            <v>18.821070146087028</v>
          </cell>
          <cell r="I122">
            <v>19.025569549474341</v>
          </cell>
          <cell r="J122">
            <v>8.4722564834299732</v>
          </cell>
          <cell r="K122">
            <v>7.5939650433564765</v>
          </cell>
          <cell r="L122">
            <v>8.0322258476670516</v>
          </cell>
          <cell r="M122">
            <v>8.1200901619803432</v>
          </cell>
          <cell r="N122">
            <v>8.4943046002655009</v>
          </cell>
          <cell r="O122">
            <v>8.5825415082177337</v>
          </cell>
        </row>
        <row r="123">
          <cell r="B123">
            <v>36517</v>
          </cell>
          <cell r="C123">
            <v>1.8286</v>
          </cell>
          <cell r="D123">
            <v>18.78</v>
          </cell>
          <cell r="E123">
            <v>16.75387016236909</v>
          </cell>
          <cell r="F123">
            <v>17.762594954458777</v>
          </cell>
          <cell r="G123">
            <v>17.965379171750627</v>
          </cell>
          <cell r="H123">
            <v>18.831099440690924</v>
          </cell>
          <cell r="I123">
            <v>19.035716255231925</v>
          </cell>
          <cell r="J123">
            <v>8.5463264143820652</v>
          </cell>
          <cell r="K123">
            <v>7.6600882165805739</v>
          </cell>
          <cell r="L123">
            <v>8.1023068322443557</v>
          </cell>
          <cell r="M123">
            <v>8.190966439081615</v>
          </cell>
          <cell r="N123">
            <v>8.5685747991692587</v>
          </cell>
          <cell r="O123">
            <v>8.6576135624278692</v>
          </cell>
        </row>
        <row r="124">
          <cell r="B124">
            <v>36518</v>
          </cell>
          <cell r="C124">
            <v>1.829</v>
          </cell>
          <cell r="D124">
            <v>18.78</v>
          </cell>
          <cell r="E124">
            <v>16.75387016236909</v>
          </cell>
          <cell r="F124">
            <v>17.762594954458777</v>
          </cell>
          <cell r="G124">
            <v>17.965379171750627</v>
          </cell>
          <cell r="H124">
            <v>18.831099440690924</v>
          </cell>
          <cell r="I124">
            <v>19.035716255231925</v>
          </cell>
          <cell r="J124">
            <v>8.6204832136735696</v>
          </cell>
          <cell r="K124">
            <v>7.7262844208702663</v>
          </cell>
          <cell r="L124">
            <v>8.1724676130716887</v>
          </cell>
          <cell r="M124">
            <v>8.2619239021894728</v>
          </cell>
          <cell r="N124">
            <v>8.6429322281343026</v>
          </cell>
          <cell r="O124">
            <v>8.7327743013533077</v>
          </cell>
        </row>
        <row r="125">
          <cell r="B125">
            <v>36521</v>
          </cell>
          <cell r="C125">
            <v>1.8267</v>
          </cell>
          <cell r="D125">
            <v>18.739999999999998</v>
          </cell>
          <cell r="E125">
            <v>16.718481235272154</v>
          </cell>
          <cell r="F125">
            <v>17.72491883998908</v>
          </cell>
          <cell r="G125">
            <v>17.927241230681478</v>
          </cell>
          <cell r="H125">
            <v>18.790982274856781</v>
          </cell>
          <cell r="I125">
            <v>18.995129495961184</v>
          </cell>
          <cell r="J125">
            <v>8.6946906754892019</v>
          </cell>
          <cell r="K125">
            <v>7.7925213267563853</v>
          </cell>
          <cell r="L125">
            <v>8.2426739297928542</v>
          </cell>
          <cell r="M125">
            <v>8.3329279030234904</v>
          </cell>
          <cell r="N125">
            <v>8.7173405836888485</v>
          </cell>
          <cell r="O125">
            <v>8.8079870305304286</v>
          </cell>
        </row>
        <row r="126">
          <cell r="B126">
            <v>36522</v>
          </cell>
          <cell r="C126">
            <v>1.8289</v>
          </cell>
          <cell r="D126">
            <v>18.739999999999998</v>
          </cell>
          <cell r="E126">
            <v>16.718481235272154</v>
          </cell>
          <cell r="F126">
            <v>17.72491883998908</v>
          </cell>
          <cell r="G126">
            <v>17.927241230681478</v>
          </cell>
          <cell r="H126">
            <v>18.790982274856781</v>
          </cell>
          <cell r="I126">
            <v>18.995129495961184</v>
          </cell>
          <cell r="J126">
            <v>8.7688034580416954</v>
          </cell>
          <cell r="K126">
            <v>7.8586692064716246</v>
          </cell>
          <cell r="L126">
            <v>8.3127882787155549</v>
          </cell>
          <cell r="M126">
            <v>8.4038393752572826</v>
          </cell>
          <cell r="N126">
            <v>8.7916541305026019</v>
          </cell>
          <cell r="O126">
            <v>8.8831044388929072</v>
          </cell>
        </row>
        <row r="127">
          <cell r="B127">
            <v>36523</v>
          </cell>
          <cell r="C127">
            <v>1.8169999999999999</v>
          </cell>
          <cell r="D127">
            <v>18.73</v>
          </cell>
          <cell r="E127">
            <v>16.709633818084857</v>
          </cell>
          <cell r="F127">
            <v>17.715499712682536</v>
          </cell>
          <cell r="G127">
            <v>17.917706665489952</v>
          </cell>
          <cell r="H127">
            <v>18.780952988653453</v>
          </cell>
          <cell r="I127">
            <v>18.984982832725429</v>
          </cell>
          <cell r="J127">
            <v>8.8429667739229565</v>
          </cell>
          <cell r="K127">
            <v>7.9248576784463065</v>
          </cell>
          <cell r="L127">
            <v>8.3829480443093907</v>
          </cell>
          <cell r="M127">
            <v>8.4747972640053515</v>
          </cell>
          <cell r="N127">
            <v>8.8660184742104917</v>
          </cell>
          <cell r="O127">
            <v>8.9582737058109263</v>
          </cell>
        </row>
        <row r="128">
          <cell r="B128">
            <v>36524</v>
          </cell>
          <cell r="C128">
            <v>1.7889999999999999</v>
          </cell>
          <cell r="D128">
            <v>18.829999999999998</v>
          </cell>
          <cell r="E128">
            <v>16.798104653104073</v>
          </cell>
          <cell r="F128">
            <v>17.80968920958701</v>
          </cell>
          <cell r="G128">
            <v>18.013050879022451</v>
          </cell>
          <cell r="H128">
            <v>18.881245945252289</v>
          </cell>
          <cell r="I128">
            <v>19.086449943452301</v>
          </cell>
          <cell r="J128">
            <v>8.9171442562780978</v>
          </cell>
          <cell r="K128">
            <v>7.991054282756771</v>
          </cell>
          <cell r="L128">
            <v>8.453118820903649</v>
          </cell>
          <cell r="M128">
            <v>8.5457667725972399</v>
          </cell>
          <cell r="N128">
            <v>8.9403971494920178</v>
          </cell>
          <cell r="O128">
            <v>9.0334579717136876</v>
          </cell>
        </row>
        <row r="129">
          <cell r="B129">
            <v>36525</v>
          </cell>
          <cell r="C129">
            <v>1.7889999999999999</v>
          </cell>
          <cell r="D129">
            <v>18.829999999999998</v>
          </cell>
          <cell r="E129">
            <v>16.798104653104073</v>
          </cell>
          <cell r="F129">
            <v>17.80968920958701</v>
          </cell>
          <cell r="G129">
            <v>18.013050879022451</v>
          </cell>
          <cell r="H129">
            <v>18.881245945252289</v>
          </cell>
          <cell r="I129">
            <v>19.086449943452301</v>
          </cell>
          <cell r="J129">
            <v>8.9917364150221335</v>
          </cell>
          <cell r="K129">
            <v>8.0576164142476259</v>
          </cell>
          <cell r="L129">
            <v>8.5236794722600919</v>
          </cell>
          <cell r="M129">
            <v>8.6171310798100809</v>
          </cell>
          <cell r="N129">
            <v>9.0151917532427248</v>
          </cell>
          <cell r="O129">
            <v>9.1090631858811619</v>
          </cell>
        </row>
        <row r="130">
          <cell r="B130">
            <v>36528</v>
          </cell>
          <cell r="C130">
            <v>1.8010999999999999</v>
          </cell>
          <cell r="D130">
            <v>18.78</v>
          </cell>
          <cell r="E130">
            <v>16.75387016236909</v>
          </cell>
          <cell r="F130">
            <v>17.762594954458777</v>
          </cell>
          <cell r="G130">
            <v>17.965379171750627</v>
          </cell>
          <cell r="H130">
            <v>18.831099440690924</v>
          </cell>
          <cell r="I130">
            <v>19.035716255231925</v>
          </cell>
          <cell r="J130">
            <v>9.0663796583790202</v>
          </cell>
          <cell r="K130">
            <v>8.1242195724455346</v>
          </cell>
          <cell r="L130">
            <v>8.5942860310609159</v>
          </cell>
          <cell r="M130">
            <v>8.688542306073721</v>
          </cell>
          <cell r="N130">
            <v>9.090037708309362</v>
          </cell>
          <cell r="O130">
            <v>9.1847208256849111</v>
          </cell>
        </row>
        <row r="131">
          <cell r="B131">
            <v>36529</v>
          </cell>
          <cell r="C131">
            <v>1.8337000000000001</v>
          </cell>
          <cell r="D131">
            <v>18.75</v>
          </cell>
          <cell r="E131">
            <v>16.727328578282364</v>
          </cell>
          <cell r="F131">
            <v>17.734337927819443</v>
          </cell>
          <cell r="G131">
            <v>17.936775763903533</v>
          </cell>
          <cell r="H131">
            <v>18.801011563169958</v>
          </cell>
          <cell r="I131">
            <v>19.00527616983474</v>
          </cell>
          <cell r="J131">
            <v>9.1408917482207244</v>
          </cell>
          <cell r="K131">
            <v>8.1907011539308137</v>
          </cell>
          <cell r="L131">
            <v>8.6647661172365886</v>
          </cell>
          <cell r="M131">
            <v>8.7598261062352698</v>
          </cell>
          <cell r="N131">
            <v>9.1647522815152307</v>
          </cell>
          <cell r="O131">
            <v>9.2602461757047791</v>
          </cell>
        </row>
        <row r="132">
          <cell r="B132">
            <v>36530</v>
          </cell>
          <cell r="C132">
            <v>1.8544</v>
          </cell>
          <cell r="D132">
            <v>18.739999999999998</v>
          </cell>
          <cell r="E132">
            <v>16.718481235272154</v>
          </cell>
          <cell r="F132">
            <v>17.72491883998908</v>
          </cell>
          <cell r="G132">
            <v>17.927241230681478</v>
          </cell>
          <cell r="H132">
            <v>18.790982274856781</v>
          </cell>
          <cell r="I132">
            <v>18.995129495961184</v>
          </cell>
          <cell r="J132">
            <v>9.215345268019437</v>
          </cell>
          <cell r="K132">
            <v>8.2571259425067147</v>
          </cell>
          <cell r="L132">
            <v>8.735188398717364</v>
          </cell>
          <cell r="M132">
            <v>8.8310519288131708</v>
          </cell>
          <cell r="N132">
            <v>9.2394082529381638</v>
          </cell>
          <cell r="O132">
            <v>9.3357128032327097</v>
          </cell>
        </row>
        <row r="133">
          <cell r="B133">
            <v>36531</v>
          </cell>
          <cell r="C133">
            <v>1.8461000000000001</v>
          </cell>
          <cell r="D133">
            <v>18.75</v>
          </cell>
          <cell r="E133">
            <v>16.727328578282364</v>
          </cell>
          <cell r="F133">
            <v>17.734337927819443</v>
          </cell>
          <cell r="G133">
            <v>17.936775763903533</v>
          </cell>
          <cell r="H133">
            <v>18.801011563169958</v>
          </cell>
          <cell r="I133">
            <v>19.00527616983474</v>
          </cell>
          <cell r="J133">
            <v>9.2898130555897573</v>
          </cell>
          <cell r="K133">
            <v>8.3235589311502878</v>
          </cell>
          <cell r="L133">
            <v>8.8056217746011569</v>
          </cell>
          <cell r="M133">
            <v>8.9022894580335752</v>
          </cell>
          <cell r="N133">
            <v>9.3140786581884072</v>
          </cell>
          <cell r="O133">
            <v>9.411194535882883</v>
          </cell>
        </row>
        <row r="134">
          <cell r="B134">
            <v>36532</v>
          </cell>
          <cell r="C134">
            <v>1.8281000000000001</v>
          </cell>
          <cell r="D134">
            <v>18.75</v>
          </cell>
          <cell r="E134">
            <v>16.727328578282364</v>
          </cell>
          <cell r="F134">
            <v>17.734337927819443</v>
          </cell>
          <cell r="G134">
            <v>17.936775763903533</v>
          </cell>
          <cell r="H134">
            <v>18.801011563169958</v>
          </cell>
          <cell r="I134">
            <v>19.00527616983474</v>
          </cell>
          <cell r="J134">
            <v>9.3643681662342928</v>
          </cell>
          <cell r="K134">
            <v>8.3900652891186311</v>
          </cell>
          <cell r="L134">
            <v>8.876135340286595</v>
          </cell>
          <cell r="M134">
            <v>8.973608578567017</v>
          </cell>
          <cell r="N134">
            <v>9.3888367514544768</v>
          </cell>
          <cell r="O134">
            <v>9.4867654242382535</v>
          </cell>
        </row>
        <row r="135">
          <cell r="B135">
            <v>36535</v>
          </cell>
          <cell r="C135">
            <v>1.8161</v>
          </cell>
          <cell r="D135">
            <v>18.75</v>
          </cell>
          <cell r="E135">
            <v>16.727328578282364</v>
          </cell>
          <cell r="F135">
            <v>17.734337927819443</v>
          </cell>
          <cell r="G135">
            <v>17.936775763903533</v>
          </cell>
          <cell r="H135">
            <v>18.801011563169958</v>
          </cell>
          <cell r="I135">
            <v>19.00527616983474</v>
          </cell>
          <cell r="J135">
            <v>9.4389741367381994</v>
          </cell>
          <cell r="K135">
            <v>8.456612479346326</v>
          </cell>
          <cell r="L135">
            <v>8.9466946036378836</v>
          </cell>
          <cell r="M135">
            <v>9.0449744053449077</v>
          </cell>
          <cell r="N135">
            <v>9.4636459705460307</v>
          </cell>
          <cell r="O135">
            <v>9.5623885098042649</v>
          </cell>
        </row>
        <row r="136">
          <cell r="B136">
            <v>36536</v>
          </cell>
          <cell r="C136">
            <v>1.8219000000000001</v>
          </cell>
          <cell r="D136">
            <v>18.77</v>
          </cell>
          <cell r="E136">
            <v>16.745023041826922</v>
          </cell>
          <cell r="F136">
            <v>17.753175985052994</v>
          </cell>
          <cell r="G136">
            <v>17.955844734433079</v>
          </cell>
          <cell r="H136">
            <v>18.821070146087028</v>
          </cell>
          <cell r="I136">
            <v>19.025569549474341</v>
          </cell>
          <cell r="J136">
            <v>9.5136310017969627</v>
          </cell>
          <cell r="K136">
            <v>8.5232005269027198</v>
          </cell>
          <cell r="L136">
            <v>9.0172995942702663</v>
          </cell>
          <cell r="M136">
            <v>9.1163869689547603</v>
          </cell>
          <cell r="N136">
            <v>9.5385063504271894</v>
          </cell>
          <cell r="O136">
            <v>9.6380638286337916</v>
          </cell>
        </row>
        <row r="137">
          <cell r="B137">
            <v>36537</v>
          </cell>
          <cell r="C137">
            <v>1.8313999999999999</v>
          </cell>
          <cell r="D137">
            <v>18.739999999999998</v>
          </cell>
          <cell r="E137">
            <v>16.718481235272154</v>
          </cell>
          <cell r="F137">
            <v>17.72491883998908</v>
          </cell>
          <cell r="G137">
            <v>17.927241230681478</v>
          </cell>
          <cell r="H137">
            <v>18.790982274856781</v>
          </cell>
          <cell r="I137">
            <v>18.995129495961184</v>
          </cell>
          <cell r="J137">
            <v>9.5884120319846833</v>
          </cell>
          <cell r="K137">
            <v>8.5898947730379973</v>
          </cell>
          <cell r="L137">
            <v>9.0880196005607807</v>
          </cell>
          <cell r="M137">
            <v>9.1879163513989717</v>
          </cell>
          <cell r="N137">
            <v>9.6134913617071938</v>
          </cell>
          <cell r="O137">
            <v>9.7138656523608091</v>
          </cell>
        </row>
        <row r="138">
          <cell r="B138">
            <v>36538</v>
          </cell>
          <cell r="C138">
            <v>1.8192999999999999</v>
          </cell>
          <cell r="D138">
            <v>18.739999999999998</v>
          </cell>
          <cell r="E138">
            <v>16.718481235272154</v>
          </cell>
          <cell r="F138">
            <v>17.72491883998908</v>
          </cell>
          <cell r="G138">
            <v>17.927241230681478</v>
          </cell>
          <cell r="H138">
            <v>18.790982274856781</v>
          </cell>
          <cell r="I138">
            <v>18.995129495961184</v>
          </cell>
          <cell r="J138">
            <v>9.663134192751933</v>
          </cell>
          <cell r="K138">
            <v>8.6565319683584718</v>
          </cell>
          <cell r="L138">
            <v>9.1586815233669618</v>
          </cell>
          <cell r="M138">
            <v>9.2593874733236881</v>
          </cell>
          <cell r="N138">
            <v>9.6884174708080408</v>
          </cell>
          <cell r="O138">
            <v>9.7896084491365656</v>
          </cell>
        </row>
        <row r="139">
          <cell r="B139">
            <v>36539</v>
          </cell>
          <cell r="C139">
            <v>1.7997000000000001</v>
          </cell>
          <cell r="D139">
            <v>18.760000000000002</v>
          </cell>
          <cell r="E139">
            <v>16.736175847131783</v>
          </cell>
          <cell r="F139">
            <v>17.743756976166015</v>
          </cell>
          <cell r="G139">
            <v>17.946310265147169</v>
          </cell>
          <cell r="H139">
            <v>18.811040853569416</v>
          </cell>
          <cell r="I139">
            <v>19.01542285433344</v>
          </cell>
          <cell r="J139">
            <v>9.7379073023485816</v>
          </cell>
          <cell r="K139">
            <v>8.723210056211439</v>
          </cell>
          <cell r="L139">
            <v>9.2293892175360437</v>
          </cell>
          <cell r="M139">
            <v>9.3309053780925133</v>
          </cell>
          <cell r="N139">
            <v>9.763394795518888</v>
          </cell>
          <cell r="O139">
            <v>9.8654035362151902</v>
          </cell>
        </row>
        <row r="140">
          <cell r="B140">
            <v>36542</v>
          </cell>
          <cell r="C140">
            <v>1.7957000000000001</v>
          </cell>
          <cell r="D140">
            <v>18.739999999999998</v>
          </cell>
          <cell r="E140">
            <v>16.718481235272154</v>
          </cell>
          <cell r="F140">
            <v>17.72491883998908</v>
          </cell>
          <cell r="G140">
            <v>17.927241230681478</v>
          </cell>
          <cell r="H140">
            <v>18.790982274856781</v>
          </cell>
          <cell r="I140">
            <v>18.995129495961184</v>
          </cell>
          <cell r="J140">
            <v>9.8128047875059909</v>
          </cell>
          <cell r="K140">
            <v>8.7899945037233973</v>
          </cell>
          <cell r="L140">
            <v>9.3002121120202119</v>
          </cell>
          <cell r="M140">
            <v>9.4025402913283873</v>
          </cell>
          <cell r="N140">
            <v>9.8384969634087724</v>
          </cell>
          <cell r="O140">
            <v>9.9413253454227579</v>
          </cell>
        </row>
        <row r="141">
          <cell r="B141">
            <v>36543</v>
          </cell>
          <cell r="C141">
            <v>1.7924</v>
          </cell>
          <cell r="D141">
            <v>18.73</v>
          </cell>
          <cell r="E141">
            <v>16.709633818084857</v>
          </cell>
          <cell r="F141">
            <v>17.715499712682536</v>
          </cell>
          <cell r="G141">
            <v>17.917706665489952</v>
          </cell>
          <cell r="H141">
            <v>18.780952988653453</v>
          </cell>
          <cell r="I141">
            <v>18.984982832725429</v>
          </cell>
          <cell r="J141">
            <v>9.8876799490444256</v>
          </cell>
          <cell r="K141">
            <v>8.8567544920981067</v>
          </cell>
          <cell r="L141">
            <v>9.3710114828332358</v>
          </cell>
          <cell r="M141">
            <v>9.4741518996209315</v>
          </cell>
          <cell r="N141">
            <v>9.9135768746926534</v>
          </cell>
          <cell r="O141">
            <v>10.017225172790823</v>
          </cell>
        </row>
        <row r="142">
          <cell r="B142">
            <v>36544</v>
          </cell>
          <cell r="C142">
            <v>1.7984</v>
          </cell>
          <cell r="D142">
            <v>18.68</v>
          </cell>
          <cell r="E142">
            <v>16.665395619401902</v>
          </cell>
          <cell r="F142">
            <v>17.668403483823614</v>
          </cell>
          <cell r="G142">
            <v>17.870033359891814</v>
          </cell>
          <cell r="H142">
            <v>18.730806589164306</v>
          </cell>
          <cell r="I142">
            <v>18.934249676027569</v>
          </cell>
          <cell r="J142">
            <v>9.9625694130315523</v>
          </cell>
          <cell r="K142">
            <v>8.9235226830287395</v>
          </cell>
          <cell r="L142">
            <v>9.4418219650274526</v>
          </cell>
          <cell r="M142">
            <v>9.5457752348083744</v>
          </cell>
          <cell r="N142">
            <v>9.988671255455106</v>
          </cell>
          <cell r="O142">
            <v>10.093140144916845</v>
          </cell>
        </row>
        <row r="143">
          <cell r="B143">
            <v>36545</v>
          </cell>
          <cell r="C143">
            <v>1.7801</v>
          </cell>
          <cell r="D143">
            <v>18.670000000000002</v>
          </cell>
          <cell r="E143">
            <v>16.656547757056607</v>
          </cell>
          <cell r="F143">
            <v>17.658984119560571</v>
          </cell>
          <cell r="G143">
            <v>17.860498602821973</v>
          </cell>
          <cell r="H143">
            <v>18.720777315571912</v>
          </cell>
          <cell r="I143">
            <v>18.924103076592182</v>
          </cell>
          <cell r="J143">
            <v>10.037325989841239</v>
          </cell>
          <cell r="K143">
            <v>8.9901678583822253</v>
          </cell>
          <cell r="L143">
            <v>9.5125043909921594</v>
          </cell>
          <cell r="M143">
            <v>9.6172695306952392</v>
          </cell>
          <cell r="N143">
            <v>10.063632513056486</v>
          </cell>
          <cell r="O143">
            <v>10.168921055280599</v>
          </cell>
        </row>
        <row r="144">
          <cell r="B144">
            <v>36546</v>
          </cell>
          <cell r="C144">
            <v>1.7784</v>
          </cell>
          <cell r="D144">
            <v>18.760000000000002</v>
          </cell>
          <cell r="E144">
            <v>16.736175847131783</v>
          </cell>
          <cell r="F144">
            <v>17.743756976166015</v>
          </cell>
          <cell r="G144">
            <v>17.946310265147169</v>
          </cell>
          <cell r="H144">
            <v>18.811040853569416</v>
          </cell>
          <cell r="I144">
            <v>19.01542285433344</v>
          </cell>
          <cell r="J144">
            <v>10.112096569623507</v>
          </cell>
          <cell r="K144">
            <v>9.0568209887743834</v>
          </cell>
          <cell r="L144">
            <v>9.5831976553405251</v>
          </cell>
          <cell r="M144">
            <v>9.6887752752623957</v>
          </cell>
          <cell r="N144">
            <v>10.138607939310894</v>
          </cell>
          <cell r="O144">
            <v>10.244716804155175</v>
          </cell>
        </row>
        <row r="145">
          <cell r="B145">
            <v>36549</v>
          </cell>
          <cell r="C145">
            <v>1.7652000000000001</v>
          </cell>
          <cell r="D145">
            <v>18.760000000000002</v>
          </cell>
          <cell r="E145">
            <v>16.736175847131783</v>
          </cell>
          <cell r="F145">
            <v>17.743756976166015</v>
          </cell>
          <cell r="G145">
            <v>17.946310265147169</v>
          </cell>
          <cell r="H145">
            <v>18.811040853569416</v>
          </cell>
          <cell r="I145">
            <v>19.01542285433344</v>
          </cell>
          <cell r="J145">
            <v>10.187249443604895</v>
          </cell>
          <cell r="K145">
            <v>9.1238103605320919</v>
          </cell>
          <cell r="L145">
            <v>9.6542499545466001</v>
          </cell>
          <cell r="M145">
            <v>9.7606446691233408</v>
          </cell>
          <cell r="N145">
            <v>10.213966835052268</v>
          </cell>
          <cell r="O145">
            <v>10.320900735456062</v>
          </cell>
        </row>
        <row r="146">
          <cell r="B146">
            <v>36550</v>
          </cell>
          <cell r="C146">
            <v>1.7741</v>
          </cell>
          <cell r="D146">
            <v>18.77</v>
          </cell>
          <cell r="E146">
            <v>16.745023041826922</v>
          </cell>
          <cell r="F146">
            <v>17.753175985052994</v>
          </cell>
          <cell r="G146">
            <v>17.955844734433079</v>
          </cell>
          <cell r="H146">
            <v>18.821070146087028</v>
          </cell>
          <cell r="I146">
            <v>19.025569549474341</v>
          </cell>
          <cell r="J146">
            <v>10.262453610356491</v>
          </cell>
          <cell r="K146">
            <v>9.1908408812604758</v>
          </cell>
          <cell r="L146">
            <v>9.7253483231258144</v>
          </cell>
          <cell r="M146">
            <v>9.8325611526683723</v>
          </cell>
          <cell r="N146">
            <v>10.289377292759738</v>
          </cell>
          <cell r="O146">
            <v>10.397137313192605</v>
          </cell>
        </row>
        <row r="147">
          <cell r="B147">
            <v>36551</v>
          </cell>
          <cell r="C147">
            <v>1.7768999999999999</v>
          </cell>
          <cell r="D147">
            <v>18.72</v>
          </cell>
          <cell r="E147">
            <v>16.70078632673291</v>
          </cell>
          <cell r="F147">
            <v>17.706080545889023</v>
          </cell>
          <cell r="G147">
            <v>17.908172068331751</v>
          </cell>
          <cell r="H147">
            <v>18.770923704549645</v>
          </cell>
          <cell r="I147">
            <v>18.974836180115261</v>
          </cell>
          <cell r="J147">
            <v>10.337745971650513</v>
          </cell>
          <cell r="K147">
            <v>9.2579454338547187</v>
          </cell>
          <cell r="L147">
            <v>9.7965276437705242</v>
          </cell>
          <cell r="M147">
            <v>9.9045600108577769</v>
          </cell>
          <cell r="N147">
            <v>10.364876315668692</v>
          </cell>
          <cell r="O147">
            <v>10.473463946939621</v>
          </cell>
        </row>
        <row r="148">
          <cell r="B148">
            <v>36552</v>
          </cell>
          <cell r="C148">
            <v>1.7753000000000001</v>
          </cell>
          <cell r="D148">
            <v>18.690000000000001</v>
          </cell>
          <cell r="E148">
            <v>16.674243407529985</v>
          </cell>
          <cell r="F148">
            <v>17.677822808585564</v>
          </cell>
          <cell r="G148">
            <v>17.879568084980214</v>
          </cell>
          <cell r="H148">
            <v>18.740835864856354</v>
          </cell>
          <cell r="I148">
            <v>18.944396286094079</v>
          </cell>
          <cell r="J148">
            <v>10.41290525545049</v>
          </cell>
          <cell r="K148">
            <v>9.3249268097235003</v>
          </cell>
          <cell r="L148">
            <v>9.8675787323469812</v>
          </cell>
          <cell r="M148">
            <v>9.9764296509910366</v>
          </cell>
          <cell r="N148">
            <v>10.44024202438405</v>
          </cell>
          <cell r="O148">
            <v>10.549656325037326</v>
          </cell>
        </row>
        <row r="149">
          <cell r="B149">
            <v>36553</v>
          </cell>
          <cell r="C149">
            <v>1.7875000000000001</v>
          </cell>
          <cell r="D149">
            <v>18.690000000000001</v>
          </cell>
          <cell r="E149">
            <v>16.674243407529985</v>
          </cell>
          <cell r="F149">
            <v>17.677822808585564</v>
          </cell>
          <cell r="G149">
            <v>17.879568084980214</v>
          </cell>
          <cell r="H149">
            <v>18.740835864856354</v>
          </cell>
          <cell r="I149">
            <v>18.944396286094079</v>
          </cell>
          <cell r="J149">
            <v>10.488004928891591</v>
          </cell>
          <cell r="K149">
            <v>9.391850505418752</v>
          </cell>
          <cell r="L149">
            <v>9.9385710525128346</v>
          </cell>
          <cell r="M149">
            <v>10.048240334502578</v>
          </cell>
          <cell r="N149">
            <v>10.515548087174697</v>
          </cell>
          <cell r="O149">
            <v>10.625788921206247</v>
          </cell>
        </row>
        <row r="150">
          <cell r="B150">
            <v>36556</v>
          </cell>
          <cell r="C150">
            <v>1.8024</v>
          </cell>
          <cell r="D150">
            <v>18.68</v>
          </cell>
          <cell r="E150">
            <v>16.665395619401902</v>
          </cell>
          <cell r="F150">
            <v>17.668403483823614</v>
          </cell>
          <cell r="G150">
            <v>17.870033359891814</v>
          </cell>
          <cell r="H150">
            <v>18.730806589164306</v>
          </cell>
          <cell r="I150">
            <v>18.934249676027569</v>
          </cell>
          <cell r="J150">
            <v>10.563155682964421</v>
          </cell>
          <cell r="K150">
            <v>9.4588151687247333</v>
          </cell>
          <cell r="L150">
            <v>10.009609245260753</v>
          </cell>
          <cell r="M150">
            <v>10.12009790782753</v>
          </cell>
          <cell r="N150">
            <v>10.590905499029679</v>
          </cell>
          <cell r="O150">
            <v>10.701973947861077</v>
          </cell>
        </row>
        <row r="151">
          <cell r="B151">
            <v>36557</v>
          </cell>
          <cell r="C151">
            <v>1.7931999999999999</v>
          </cell>
          <cell r="D151">
            <v>18.71</v>
          </cell>
          <cell r="E151">
            <v>16.691938761188617</v>
          </cell>
          <cell r="F151">
            <v>17.696661339611232</v>
          </cell>
          <cell r="G151">
            <v>17.898637439192932</v>
          </cell>
          <cell r="H151">
            <v>18.760894422547803</v>
          </cell>
          <cell r="I151">
            <v>18.964689538136149</v>
          </cell>
          <cell r="J151">
            <v>10.638320560288172</v>
          </cell>
          <cell r="K151">
            <v>9.5257878643483664</v>
          </cell>
          <cell r="L151">
            <v>10.080658373658569</v>
          </cell>
          <cell r="M151">
            <v>10.19196703145222</v>
          </cell>
          <cell r="N151">
            <v>10.666277201050045</v>
          </cell>
          <cell r="O151">
            <v>10.778173939557112</v>
          </cell>
        </row>
        <row r="152">
          <cell r="B152">
            <v>36558</v>
          </cell>
          <cell r="C152">
            <v>1.79</v>
          </cell>
          <cell r="D152">
            <v>18.7</v>
          </cell>
          <cell r="E152">
            <v>16.683091121458162</v>
          </cell>
          <cell r="F152">
            <v>17.68724209384802</v>
          </cell>
          <cell r="G152">
            <v>17.889102778079401</v>
          </cell>
          <cell r="H152">
            <v>18.750865142652941</v>
          </cell>
          <cell r="I152">
            <v>18.954542906798231</v>
          </cell>
          <cell r="J152">
            <v>10.713647579945373</v>
          </cell>
          <cell r="K152">
            <v>9.5929004707245635</v>
          </cell>
          <cell r="L152">
            <v>10.151858347423893</v>
          </cell>
          <cell r="M152">
            <v>10.263989230701331</v>
          </cell>
          <cell r="N152">
            <v>10.74181161984713</v>
          </cell>
          <cell r="O152">
            <v>10.854538954989579</v>
          </cell>
        </row>
        <row r="153">
          <cell r="B153">
            <v>36559</v>
          </cell>
          <cell r="C153">
            <v>1.7779</v>
          </cell>
          <cell r="D153">
            <v>18.7</v>
          </cell>
          <cell r="E153">
            <v>16.683091121458162</v>
          </cell>
          <cell r="F153">
            <v>17.68724209384802</v>
          </cell>
          <cell r="G153">
            <v>17.889102778079401</v>
          </cell>
          <cell r="H153">
            <v>18.750865142652941</v>
          </cell>
          <cell r="I153">
            <v>18.954542906798231</v>
          </cell>
          <cell r="J153">
            <v>10.788988849008497</v>
          </cell>
          <cell r="K153">
            <v>9.6600212055574453</v>
          </cell>
          <cell r="L153">
            <v>10.223069367293757</v>
          </cell>
          <cell r="M153">
            <v>10.336023093731828</v>
          </cell>
          <cell r="N153">
            <v>10.817360455787274</v>
          </cell>
          <cell r="O153">
            <v>10.930919065768151</v>
          </cell>
        </row>
        <row r="154">
          <cell r="B154">
            <v>36560</v>
          </cell>
          <cell r="C154">
            <v>1.7785</v>
          </cell>
          <cell r="D154">
            <v>18.72</v>
          </cell>
          <cell r="E154">
            <v>16.70078632673291</v>
          </cell>
          <cell r="F154">
            <v>17.706080545889023</v>
          </cell>
          <cell r="G154">
            <v>17.908172068331751</v>
          </cell>
          <cell r="H154">
            <v>18.770923704549645</v>
          </cell>
          <cell r="I154">
            <v>18.974836180115261</v>
          </cell>
          <cell r="J154">
            <v>10.864381388235223</v>
          </cell>
          <cell r="K154">
            <v>9.7271830488291577</v>
          </cell>
          <cell r="L154">
            <v>10.294326423693789</v>
          </cell>
          <cell r="M154">
            <v>10.408104015439058</v>
          </cell>
          <cell r="N154">
            <v>10.892960831669996</v>
          </cell>
          <cell r="O154">
            <v>11.007351803361786</v>
          </cell>
        </row>
        <row r="155">
          <cell r="B155">
            <v>36563</v>
          </cell>
          <cell r="C155">
            <v>1.7659</v>
          </cell>
          <cell r="D155">
            <v>18.690000000000001</v>
          </cell>
          <cell r="E155">
            <v>16.674243407529985</v>
          </cell>
          <cell r="F155">
            <v>17.677822808585564</v>
          </cell>
          <cell r="G155">
            <v>17.879568084980214</v>
          </cell>
          <cell r="H155">
            <v>18.740835864856354</v>
          </cell>
          <cell r="I155">
            <v>18.944396286094079</v>
          </cell>
          <cell r="J155">
            <v>10.939899402770425</v>
          </cell>
          <cell r="K155">
            <v>9.7944520942210502</v>
          </cell>
          <cell r="L155">
            <v>10.365699645820037</v>
          </cell>
          <cell r="M155">
            <v>10.480302936963358</v>
          </cell>
          <cell r="N155">
            <v>10.96868715750503</v>
          </cell>
          <cell r="O155">
            <v>11.083912398259832</v>
          </cell>
        </row>
        <row r="156">
          <cell r="B156">
            <v>36564</v>
          </cell>
          <cell r="C156">
            <v>1.7654000000000001</v>
          </cell>
          <cell r="D156">
            <v>18.72</v>
          </cell>
          <cell r="E156">
            <v>16.70078632673291</v>
          </cell>
          <cell r="F156">
            <v>17.706080545889023</v>
          </cell>
          <cell r="G156">
            <v>17.908172068331751</v>
          </cell>
          <cell r="H156">
            <v>18.770923704549645</v>
          </cell>
          <cell r="I156">
            <v>18.974836180115261</v>
          </cell>
          <cell r="J156">
            <v>11.015357522430103</v>
          </cell>
          <cell r="K156">
            <v>9.8616632117164205</v>
          </cell>
          <cell r="L156">
            <v>10.437013833089726</v>
          </cell>
          <cell r="M156">
            <v>10.552442631747439</v>
          </cell>
          <cell r="N156">
            <v>11.044353552015762</v>
          </cell>
          <cell r="O156">
            <v>11.160412922319484</v>
          </cell>
        </row>
        <row r="157">
          <cell r="B157">
            <v>36565</v>
          </cell>
          <cell r="C157">
            <v>1.7632000000000001</v>
          </cell>
          <cell r="D157">
            <v>18.690000000000001</v>
          </cell>
          <cell r="E157">
            <v>16.674243407529985</v>
          </cell>
          <cell r="F157">
            <v>17.677822808585564</v>
          </cell>
          <cell r="G157">
            <v>17.879568084980214</v>
          </cell>
          <cell r="H157">
            <v>18.740835864856354</v>
          </cell>
          <cell r="I157">
            <v>18.944396286094079</v>
          </cell>
          <cell r="J157">
            <v>11.090978378092032</v>
          </cell>
          <cell r="K157">
            <v>9.9290147011475316</v>
          </cell>
          <cell r="L157">
            <v>10.508479390520019</v>
          </cell>
          <cell r="M157">
            <v>10.624735940296359</v>
          </cell>
          <cell r="N157">
            <v>11.120183260557726</v>
          </cell>
          <cell r="O157">
            <v>11.237079081850254</v>
          </cell>
        </row>
        <row r="158">
          <cell r="B158">
            <v>36566</v>
          </cell>
          <cell r="C158">
            <v>1.7695000000000001</v>
          </cell>
          <cell r="D158">
            <v>18.71</v>
          </cell>
          <cell r="E158">
            <v>16.691938761188617</v>
          </cell>
          <cell r="F158">
            <v>17.696661339611232</v>
          </cell>
          <cell r="G158">
            <v>17.898637439192932</v>
          </cell>
          <cell r="H158">
            <v>18.760894422547803</v>
          </cell>
          <cell r="I158">
            <v>18.964689538136149</v>
          </cell>
          <cell r="J158">
            <v>11.166539257313035</v>
          </cell>
          <cell r="K158">
            <v>9.9963081916864418</v>
          </cell>
          <cell r="L158">
            <v>10.57988583672056</v>
          </cell>
          <cell r="M158">
            <v>10.696969944676816</v>
          </cell>
          <cell r="N158">
            <v>11.195952955956257</v>
          </cell>
          <cell r="O158">
            <v>11.313685087714687</v>
          </cell>
        </row>
        <row r="159">
          <cell r="B159">
            <v>36567</v>
          </cell>
          <cell r="C159">
            <v>1.7646999999999999</v>
          </cell>
          <cell r="D159">
            <v>18.7</v>
          </cell>
          <cell r="E159">
            <v>16.683091121458162</v>
          </cell>
          <cell r="F159">
            <v>17.68724209384802</v>
          </cell>
          <cell r="G159">
            <v>17.889102778079401</v>
          </cell>
          <cell r="H159">
            <v>18.750865142652941</v>
          </cell>
          <cell r="I159">
            <v>18.954542906798231</v>
          </cell>
          <cell r="J159">
            <v>11.242225909509607</v>
          </cell>
          <cell r="K159">
            <v>10.063709112313891</v>
          </cell>
          <cell r="L159">
            <v>10.651408709919785</v>
          </cell>
          <cell r="M159">
            <v>10.769322217173706</v>
          </cell>
          <cell r="N159">
            <v>11.271848900877735</v>
          </cell>
          <cell r="O159">
            <v>11.390419258149787</v>
          </cell>
        </row>
        <row r="160">
          <cell r="B160">
            <v>36570</v>
          </cell>
          <cell r="C160">
            <v>1.7699</v>
          </cell>
          <cell r="D160">
            <v>18.7</v>
          </cell>
          <cell r="E160">
            <v>16.683091121458162</v>
          </cell>
          <cell r="F160">
            <v>17.68724209384802</v>
          </cell>
          <cell r="G160">
            <v>17.889102778079401</v>
          </cell>
          <cell r="H160">
            <v>18.750865142652941</v>
          </cell>
          <cell r="I160">
            <v>18.954542906798231</v>
          </cell>
          <cell r="J160">
            <v>11.317926879142814</v>
          </cell>
          <cell r="K160">
            <v>10.13111819631769</v>
          </cell>
          <cell r="L160">
            <v>10.722942679318814</v>
          </cell>
          <cell r="M160">
            <v>10.841686206906376</v>
          </cell>
          <cell r="N160">
            <v>11.347759331946229</v>
          </cell>
          <cell r="O160">
            <v>11.467168596903177</v>
          </cell>
        </row>
        <row r="161">
          <cell r="B161">
            <v>36571</v>
          </cell>
          <cell r="C161">
            <v>1.7764</v>
          </cell>
          <cell r="D161">
            <v>18.71</v>
          </cell>
          <cell r="E161">
            <v>16.691938761188617</v>
          </cell>
          <cell r="F161">
            <v>17.696661339611232</v>
          </cell>
          <cell r="G161">
            <v>17.898637439192932</v>
          </cell>
          <cell r="H161">
            <v>18.760894422547803</v>
          </cell>
          <cell r="I161">
            <v>18.964689538136149</v>
          </cell>
          <cell r="J161">
            <v>11.393679363717911</v>
          </cell>
          <cell r="K161">
            <v>10.198568565361255</v>
          </cell>
          <cell r="L161">
            <v>10.794522894028557</v>
          </cell>
          <cell r="M161">
            <v>10.914097470982753</v>
          </cell>
          <cell r="N161">
            <v>11.423721549640021</v>
          </cell>
          <cell r="O161">
            <v>11.543970816874172</v>
          </cell>
        </row>
        <row r="162">
          <cell r="B162">
            <v>36572</v>
          </cell>
          <cell r="C162">
            <v>1.7732000000000001</v>
          </cell>
          <cell r="D162">
            <v>18.73</v>
          </cell>
          <cell r="E162">
            <v>16.709633818084857</v>
          </cell>
          <cell r="F162">
            <v>17.715499712682536</v>
          </cell>
          <cell r="G162">
            <v>17.917706665489952</v>
          </cell>
          <cell r="H162">
            <v>18.780952988653453</v>
          </cell>
          <cell r="I162">
            <v>18.984982832725429</v>
          </cell>
          <cell r="J162">
            <v>11.469520662036858</v>
          </cell>
          <cell r="K162">
            <v>10.266093422288169</v>
          </cell>
          <cell r="L162">
            <v>10.866184594094142</v>
          </cell>
          <cell r="M162">
            <v>10.98659165946847</v>
          </cell>
          <cell r="N162">
            <v>11.499772956268339</v>
          </cell>
          <cell r="O162">
            <v>11.62086373494553</v>
          </cell>
        </row>
        <row r="163">
          <cell r="B163">
            <v>36573</v>
          </cell>
          <cell r="C163">
            <v>1.774</v>
          </cell>
          <cell r="D163">
            <v>18.7</v>
          </cell>
          <cell r="E163">
            <v>16.683091121458162</v>
          </cell>
          <cell r="F163">
            <v>17.68724209384802</v>
          </cell>
          <cell r="G163">
            <v>17.889102778079401</v>
          </cell>
          <cell r="H163">
            <v>18.750865142652941</v>
          </cell>
          <cell r="I163">
            <v>18.954542906798231</v>
          </cell>
          <cell r="J163">
            <v>11.545488165010376</v>
          </cell>
          <cell r="K163">
            <v>10.333726042910985</v>
          </cell>
          <cell r="L163">
            <v>10.937963101796555</v>
          </cell>
          <cell r="M163">
            <v>11.059204506590836</v>
          </cell>
          <cell r="N163">
            <v>11.575951046758926</v>
          </cell>
          <cell r="O163">
            <v>11.69788526267277</v>
          </cell>
        </row>
        <row r="164">
          <cell r="B164">
            <v>36574</v>
          </cell>
          <cell r="C164">
            <v>1.7705</v>
          </cell>
          <cell r="D164">
            <v>18.739999999999998</v>
          </cell>
          <cell r="E164">
            <v>16.718481235272154</v>
          </cell>
          <cell r="F164">
            <v>17.72491883998908</v>
          </cell>
          <cell r="G164">
            <v>17.927241230681478</v>
          </cell>
          <cell r="H164">
            <v>18.790982274856781</v>
          </cell>
          <cell r="I164">
            <v>18.995129495961184</v>
          </cell>
          <cell r="J164">
            <v>11.621395506339272</v>
          </cell>
          <cell r="K164">
            <v>10.401300500170919</v>
          </cell>
          <cell r="L164">
            <v>11.009682322999769</v>
          </cell>
          <cell r="M164">
            <v>11.131757872213832</v>
          </cell>
          <cell r="N164">
            <v>11.652068938431448</v>
          </cell>
          <cell r="O164">
            <v>11.774846449201704</v>
          </cell>
        </row>
        <row r="165">
          <cell r="B165">
            <v>36577</v>
          </cell>
          <cell r="C165">
            <v>1.7784</v>
          </cell>
          <cell r="D165">
            <v>18.78</v>
          </cell>
          <cell r="E165">
            <v>16.75387016236909</v>
          </cell>
          <cell r="F165">
            <v>17.762594954458777</v>
          </cell>
          <cell r="G165">
            <v>17.965379171750627</v>
          </cell>
          <cell r="H165">
            <v>18.831099440690924</v>
          </cell>
          <cell r="I165">
            <v>19.035716255231925</v>
          </cell>
          <cell r="J165">
            <v>11.697503843940282</v>
          </cell>
          <cell r="K165">
            <v>10.469049281403663</v>
          </cell>
          <cell r="L165">
            <v>11.08158900561962</v>
          </cell>
          <cell r="M165">
            <v>11.204501374260612</v>
          </cell>
          <cell r="N165">
            <v>11.728388513646969</v>
          </cell>
          <cell r="O165">
            <v>11.852012078440133</v>
          </cell>
        </row>
        <row r="166">
          <cell r="B166">
            <v>36578</v>
          </cell>
          <cell r="C166">
            <v>1.7825</v>
          </cell>
          <cell r="D166">
            <v>18.760000000000002</v>
          </cell>
          <cell r="E166">
            <v>16.736175847131783</v>
          </cell>
          <cell r="F166">
            <v>17.743756976166015</v>
          </cell>
          <cell r="G166">
            <v>17.946310265147169</v>
          </cell>
          <cell r="H166">
            <v>18.811040853569416</v>
          </cell>
          <cell r="I166">
            <v>19.01542285433344</v>
          </cell>
          <cell r="J166">
            <v>11.773813468112127</v>
          </cell>
          <cell r="K166">
            <v>10.536972611906691</v>
          </cell>
          <cell r="L166">
            <v>11.153683406271675</v>
          </cell>
          <cell r="M166">
            <v>11.277435275892156</v>
          </cell>
          <cell r="N166">
            <v>11.804910064451612</v>
          </cell>
          <cell r="O166">
            <v>11.929382449484427</v>
          </cell>
        </row>
        <row r="167">
          <cell r="B167">
            <v>36579</v>
          </cell>
          <cell r="C167">
            <v>1.7886</v>
          </cell>
          <cell r="D167">
            <v>18.760000000000002</v>
          </cell>
          <cell r="E167">
            <v>16.736175847131783</v>
          </cell>
          <cell r="F167">
            <v>17.743756976166015</v>
          </cell>
          <cell r="G167">
            <v>17.946310265147169</v>
          </cell>
          <cell r="H167">
            <v>18.811040853569416</v>
          </cell>
          <cell r="I167">
            <v>19.01542285433344</v>
          </cell>
          <cell r="J167">
            <v>11.850100484522507</v>
          </cell>
          <cell r="K167">
            <v>10.60487118334985</v>
          </cell>
          <cell r="L167">
            <v>11.225753987713194</v>
          </cell>
          <cell r="M167">
            <v>11.350345578734089</v>
          </cell>
          <cell r="N167">
            <v>11.881409075275906</v>
          </cell>
          <cell r="O167">
            <v>12.006730558584589</v>
          </cell>
        </row>
        <row r="168">
          <cell r="B168">
            <v>36580</v>
          </cell>
          <cell r="C168">
            <v>1.7779</v>
          </cell>
          <cell r="D168">
            <v>18.75</v>
          </cell>
          <cell r="E168">
            <v>16.727328578282364</v>
          </cell>
          <cell r="F168">
            <v>17.734337927819443</v>
          </cell>
          <cell r="G168">
            <v>17.936775763903533</v>
          </cell>
          <cell r="H168">
            <v>18.801011563169958</v>
          </cell>
          <cell r="I168">
            <v>19.00527616983474</v>
          </cell>
          <cell r="J168">
            <v>11.926439567769398</v>
          </cell>
          <cell r="K168">
            <v>10.672811462249765</v>
          </cell>
          <cell r="L168">
            <v>11.297871298768602</v>
          </cell>
          <cell r="M168">
            <v>11.423303653276061</v>
          </cell>
          <cell r="N168">
            <v>11.957960428154335</v>
          </cell>
          <cell r="O168">
            <v>12.084132118618275</v>
          </cell>
        </row>
        <row r="169">
          <cell r="B169">
            <v>36581</v>
          </cell>
          <cell r="C169">
            <v>1.7741</v>
          </cell>
          <cell r="D169">
            <v>18.739999999999998</v>
          </cell>
          <cell r="E169">
            <v>16.718481235272154</v>
          </cell>
          <cell r="F169">
            <v>17.72491883998908</v>
          </cell>
          <cell r="G169">
            <v>17.927241230681478</v>
          </cell>
          <cell r="H169">
            <v>18.790982274856781</v>
          </cell>
          <cell r="I169">
            <v>18.995129495961184</v>
          </cell>
          <cell r="J169">
            <v>12.002793327124618</v>
          </cell>
          <cell r="K169">
            <v>10.740760167860053</v>
          </cell>
          <cell r="L169">
            <v>11.370000014458803</v>
          </cell>
          <cell r="M169">
            <v>11.49627376311515</v>
          </cell>
          <cell r="N169">
            <v>12.034526628503862</v>
          </cell>
          <cell r="O169">
            <v>12.161549219040912</v>
          </cell>
        </row>
        <row r="170">
          <cell r="B170">
            <v>36584</v>
          </cell>
          <cell r="C170">
            <v>1.7787999999999999</v>
          </cell>
          <cell r="D170">
            <v>18.73</v>
          </cell>
          <cell r="E170">
            <v>16.709633818084857</v>
          </cell>
          <cell r="F170">
            <v>17.715499712682536</v>
          </cell>
          <cell r="G170">
            <v>17.917706665489952</v>
          </cell>
          <cell r="H170">
            <v>18.780952988653453</v>
          </cell>
          <cell r="I170">
            <v>18.984982832725429</v>
          </cell>
          <cell r="J170">
            <v>12.079161718400577</v>
          </cell>
          <cell r="K170">
            <v>10.808717261663926</v>
          </cell>
          <cell r="L170">
            <v>11.442140093385532</v>
          </cell>
          <cell r="M170">
            <v>11.569255866286966</v>
          </cell>
          <cell r="N170">
            <v>12.111107632000317</v>
          </cell>
          <cell r="O170">
            <v>12.238981814985284</v>
          </cell>
        </row>
        <row r="171">
          <cell r="B171">
            <v>36585</v>
          </cell>
          <cell r="C171">
            <v>1.7685</v>
          </cell>
          <cell r="D171">
            <v>18.760000000000002</v>
          </cell>
          <cell r="E171">
            <v>16.736175847131783</v>
          </cell>
          <cell r="F171">
            <v>17.743756976166015</v>
          </cell>
          <cell r="G171">
            <v>17.946310265147169</v>
          </cell>
          <cell r="H171">
            <v>18.811040853569416</v>
          </cell>
          <cell r="I171">
            <v>19.01542285433344</v>
          </cell>
          <cell r="J171">
            <v>12.155544697357911</v>
          </cell>
          <cell r="K171">
            <v>10.876682705107687</v>
          </cell>
          <cell r="L171">
            <v>11.514291494106633</v>
          </cell>
          <cell r="M171">
            <v>11.642249920781689</v>
          </cell>
          <cell r="N171">
            <v>12.18770339426738</v>
          </cell>
          <cell r="O171">
            <v>12.31642986153032</v>
          </cell>
        </row>
        <row r="172">
          <cell r="B172">
            <v>36586</v>
          </cell>
          <cell r="C172">
            <v>1.7678</v>
          </cell>
          <cell r="D172">
            <v>18.75</v>
          </cell>
          <cell r="E172">
            <v>16.727328578282364</v>
          </cell>
          <cell r="F172">
            <v>17.734337927819443</v>
          </cell>
          <cell r="G172">
            <v>17.936775763903533</v>
          </cell>
          <cell r="H172">
            <v>18.801011563169958</v>
          </cell>
          <cell r="I172">
            <v>19.00527616983474</v>
          </cell>
          <cell r="J172">
            <v>12.232092250074999</v>
          </cell>
          <cell r="K172">
            <v>10.944789947274213</v>
          </cell>
          <cell r="L172">
            <v>11.586595889073404</v>
          </cell>
          <cell r="M172">
            <v>11.715399254530222</v>
          </cell>
          <cell r="N172">
            <v>12.264464319448232</v>
          </cell>
          <cell r="O172">
            <v>12.394045437356361</v>
          </cell>
        </row>
        <row r="173">
          <cell r="B173">
            <v>36587</v>
          </cell>
          <cell r="C173">
            <v>1.76</v>
          </cell>
          <cell r="D173">
            <v>18.760000000000002</v>
          </cell>
          <cell r="E173">
            <v>16.736175847131783</v>
          </cell>
          <cell r="F173">
            <v>17.743756976166015</v>
          </cell>
          <cell r="G173">
            <v>17.946310265147169</v>
          </cell>
          <cell r="H173">
            <v>18.811040853569416</v>
          </cell>
          <cell r="I173">
            <v>19.01542285433344</v>
          </cell>
          <cell r="J173">
            <v>12.308654518978468</v>
          </cell>
          <cell r="K173">
            <v>11.01290563685977</v>
          </cell>
          <cell r="L173">
            <v>11.658911718260413</v>
          </cell>
          <cell r="M173">
            <v>11.788560655126346</v>
          </cell>
          <cell r="N173">
            <v>12.341240132747643</v>
          </cell>
          <cell r="O173">
            <v>12.471676596540625</v>
          </cell>
        </row>
        <row r="174">
          <cell r="B174">
            <v>36588</v>
          </cell>
          <cell r="C174">
            <v>1.7511000000000001</v>
          </cell>
          <cell r="D174">
            <v>18.75</v>
          </cell>
          <cell r="E174">
            <v>16.727328578282364</v>
          </cell>
          <cell r="F174">
            <v>17.734337927819443</v>
          </cell>
          <cell r="G174">
            <v>17.936775763903533</v>
          </cell>
          <cell r="H174">
            <v>18.801011563169958</v>
          </cell>
          <cell r="I174">
            <v>19.00527616983474</v>
          </cell>
          <cell r="J174">
            <v>12.385306571051125</v>
          </cell>
          <cell r="K174">
            <v>11.081096555485349</v>
          </cell>
          <cell r="L174">
            <v>11.731309883072004</v>
          </cell>
          <cell r="M174">
            <v>11.861805853413143</v>
          </cell>
          <cell r="N174">
            <v>12.418106110636939</v>
          </cell>
          <cell r="O174">
            <v>12.549399454664979</v>
          </cell>
        </row>
        <row r="175">
          <cell r="B175">
            <v>36593</v>
          </cell>
          <cell r="C175">
            <v>1.7498</v>
          </cell>
          <cell r="D175">
            <v>18.75</v>
          </cell>
          <cell r="E175">
            <v>16.727328578282364</v>
          </cell>
          <cell r="F175">
            <v>17.734337927819443</v>
          </cell>
          <cell r="G175">
            <v>17.936775763903533</v>
          </cell>
          <cell r="H175">
            <v>18.801011563169958</v>
          </cell>
          <cell r="I175">
            <v>19.00527616983474</v>
          </cell>
          <cell r="J175">
            <v>12.461973359400048</v>
          </cell>
          <cell r="K175">
            <v>11.149295931908455</v>
          </cell>
          <cell r="L175">
            <v>11.803719496932597</v>
          </cell>
          <cell r="M175">
            <v>11.935063134361524</v>
          </cell>
          <cell r="N175">
            <v>12.494986997020231</v>
          </cell>
          <cell r="O175">
            <v>12.627137917687259</v>
          </cell>
        </row>
        <row r="176">
          <cell r="B176">
            <v>36594</v>
          </cell>
          <cell r="C176">
            <v>1.7343</v>
          </cell>
          <cell r="D176">
            <v>18.760000000000002</v>
          </cell>
          <cell r="E176">
            <v>16.736175847131783</v>
          </cell>
          <cell r="F176">
            <v>17.743756976166015</v>
          </cell>
          <cell r="G176">
            <v>17.946310265147169</v>
          </cell>
          <cell r="H176">
            <v>18.811040853569416</v>
          </cell>
          <cell r="I176">
            <v>19.01542285433344</v>
          </cell>
          <cell r="J176">
            <v>12.538692448148492</v>
          </cell>
          <cell r="K176">
            <v>11.217537180036906</v>
          </cell>
          <cell r="L176">
            <v>11.876176037229346</v>
          </cell>
          <cell r="M176">
            <v>12.008368390838008</v>
          </cell>
          <cell r="N176">
            <v>12.571920460972175</v>
          </cell>
          <cell r="O176">
            <v>12.704930075075428</v>
          </cell>
        </row>
        <row r="177">
          <cell r="B177">
            <v>36595</v>
          </cell>
          <cell r="C177">
            <v>1.7385999999999999</v>
          </cell>
          <cell r="D177">
            <v>18.760000000000002</v>
          </cell>
          <cell r="E177">
            <v>16.736175847131783</v>
          </cell>
          <cell r="F177">
            <v>17.743756976166015</v>
          </cell>
          <cell r="G177">
            <v>17.946310265147169</v>
          </cell>
          <cell r="H177">
            <v>18.811040853569416</v>
          </cell>
          <cell r="I177">
            <v>19.01542285433344</v>
          </cell>
          <cell r="J177">
            <v>12.615501503965865</v>
          </cell>
          <cell r="K177">
            <v>11.285853795876054</v>
          </cell>
          <cell r="L177">
            <v>11.948715073358152</v>
          </cell>
          <cell r="M177">
            <v>12.081757609774968</v>
          </cell>
          <cell r="N177">
            <v>12.648944274657016</v>
          </cell>
          <cell r="O177">
            <v>12.78281412157687</v>
          </cell>
        </row>
        <row r="178">
          <cell r="B178">
            <v>36598</v>
          </cell>
          <cell r="C178">
            <v>1.7502</v>
          </cell>
          <cell r="D178">
            <v>18.760000000000002</v>
          </cell>
          <cell r="E178">
            <v>16.736175847131783</v>
          </cell>
          <cell r="F178">
            <v>17.743756976166015</v>
          </cell>
          <cell r="G178">
            <v>17.946310265147169</v>
          </cell>
          <cell r="H178">
            <v>18.811040853569416</v>
          </cell>
          <cell r="I178">
            <v>19.01542285433344</v>
          </cell>
          <cell r="J178">
            <v>12.692362982918137</v>
          </cell>
          <cell r="K178">
            <v>11.354212375960394</v>
          </cell>
          <cell r="L178">
            <v>12.021301142840679</v>
          </cell>
          <cell r="M178">
            <v>12.155194914203516</v>
          </cell>
          <cell r="N178">
            <v>12.726020789475934</v>
          </cell>
          <cell r="O178">
            <v>12.860751989368069</v>
          </cell>
        </row>
        <row r="179">
          <cell r="B179">
            <v>36599</v>
          </cell>
          <cell r="C179">
            <v>1.7372000000000001</v>
          </cell>
          <cell r="D179">
            <v>18.78</v>
          </cell>
          <cell r="E179">
            <v>16.75387016236909</v>
          </cell>
          <cell r="F179">
            <v>17.762594954458777</v>
          </cell>
          <cell r="G179">
            <v>17.965379171750627</v>
          </cell>
          <cell r="H179">
            <v>18.831099440690924</v>
          </cell>
          <cell r="I179">
            <v>19.035716255231925</v>
          </cell>
          <cell r="J179">
            <v>12.769276920784755</v>
          </cell>
          <cell r="K179">
            <v>11.422612946066945</v>
          </cell>
          <cell r="L179">
            <v>12.093934276172757</v>
          </cell>
          <cell r="M179">
            <v>12.22868033562985</v>
          </cell>
          <cell r="N179">
            <v>12.803150041488042</v>
          </cell>
          <cell r="O179">
            <v>12.938743715641898</v>
          </cell>
        </row>
        <row r="180">
          <cell r="B180">
            <v>36600</v>
          </cell>
          <cell r="C180">
            <v>1.7431000000000001</v>
          </cell>
          <cell r="D180">
            <v>18.78</v>
          </cell>
          <cell r="E180">
            <v>16.75387016236909</v>
          </cell>
          <cell r="F180">
            <v>17.762594954458777</v>
          </cell>
          <cell r="G180">
            <v>17.965379171750627</v>
          </cell>
          <cell r="H180">
            <v>18.831099440690924</v>
          </cell>
          <cell r="I180">
            <v>19.035716255231925</v>
          </cell>
          <cell r="J180">
            <v>12.846318760072229</v>
          </cell>
          <cell r="K180">
            <v>11.491122587580826</v>
          </cell>
          <cell r="L180">
            <v>12.166685711227965</v>
          </cell>
          <cell r="M180">
            <v>12.30228594898799</v>
          </cell>
          <cell r="N180">
            <v>12.880407684703465</v>
          </cell>
          <cell r="O180">
            <v>13.016865801639144</v>
          </cell>
        </row>
        <row r="181">
          <cell r="B181">
            <v>36601</v>
          </cell>
          <cell r="C181">
            <v>1.7357</v>
          </cell>
          <cell r="D181">
            <v>18.78</v>
          </cell>
          <cell r="E181">
            <v>16.75387016236909</v>
          </cell>
          <cell r="F181">
            <v>17.762594954458777</v>
          </cell>
          <cell r="G181">
            <v>17.965379171750627</v>
          </cell>
          <cell r="H181">
            <v>18.831099440690924</v>
          </cell>
          <cell r="I181">
            <v>19.035716255231925</v>
          </cell>
          <cell r="J181">
            <v>12.923413232888636</v>
          </cell>
          <cell r="K181">
            <v>11.559674353138071</v>
          </cell>
          <cell r="L181">
            <v>12.239484363568721</v>
          </cell>
          <cell r="M181">
            <v>12.375939836871863</v>
          </cell>
          <cell r="N181">
            <v>12.957718240833405</v>
          </cell>
          <cell r="O181">
            <v>13.095041926313634</v>
          </cell>
        </row>
        <row r="182">
          <cell r="B182">
            <v>36602</v>
          </cell>
          <cell r="C182">
            <v>1.7406999999999999</v>
          </cell>
          <cell r="D182">
            <v>18.760000000000002</v>
          </cell>
          <cell r="E182">
            <v>16.736175847131783</v>
          </cell>
          <cell r="F182">
            <v>17.743756976166015</v>
          </cell>
          <cell r="G182">
            <v>17.946310265147169</v>
          </cell>
          <cell r="H182">
            <v>18.811040853569416</v>
          </cell>
          <cell r="I182">
            <v>19.01542285433344</v>
          </cell>
          <cell r="J182">
            <v>13.000560375192215</v>
          </cell>
          <cell r="K182">
            <v>11.628268268639207</v>
          </cell>
          <cell r="L182">
            <v>12.312330263840089</v>
          </cell>
          <cell r="M182">
            <v>12.44964203094252</v>
          </cell>
          <cell r="N182">
            <v>13.035081746117338</v>
          </cell>
          <cell r="O182">
            <v>13.173272127045044</v>
          </cell>
        </row>
        <row r="183">
          <cell r="B183">
            <v>36605</v>
          </cell>
          <cell r="C183">
            <v>1.7387999999999999</v>
          </cell>
          <cell r="D183">
            <v>18.760000000000002</v>
          </cell>
          <cell r="E183">
            <v>16.736175847131783</v>
          </cell>
          <cell r="F183">
            <v>17.743756976166015</v>
          </cell>
          <cell r="G183">
            <v>17.946310265147169</v>
          </cell>
          <cell r="H183">
            <v>18.811040853569416</v>
          </cell>
          <cell r="I183">
            <v>19.01542285433344</v>
          </cell>
          <cell r="J183">
            <v>13.077684661608213</v>
          </cell>
          <cell r="K183">
            <v>11.696837180642294</v>
          </cell>
          <cell r="L183">
            <v>12.385152096613549</v>
          </cell>
          <cell r="M183">
            <v>12.52332037763173</v>
          </cell>
          <cell r="N183">
            <v>13.112422463417106</v>
          </cell>
          <cell r="O183">
            <v>13.251479818431665</v>
          </cell>
        </row>
        <row r="184">
          <cell r="B184">
            <v>36606</v>
          </cell>
          <cell r="C184">
            <v>1.7381</v>
          </cell>
          <cell r="D184">
            <v>18.77</v>
          </cell>
          <cell r="E184">
            <v>16.745023041826922</v>
          </cell>
          <cell r="F184">
            <v>17.753175985052994</v>
          </cell>
          <cell r="G184">
            <v>17.955844734433079</v>
          </cell>
          <cell r="H184">
            <v>18.821070146087028</v>
          </cell>
          <cell r="I184">
            <v>19.025569549474341</v>
          </cell>
          <cell r="J184">
            <v>13.15486158630792</v>
          </cell>
          <cell r="K184">
            <v>11.765448211866314</v>
          </cell>
          <cell r="L184">
            <v>12.458021146102372</v>
          </cell>
          <cell r="M184">
            <v>12.597046999252481</v>
          </cell>
          <cell r="N184">
            <v>13.189816098682329</v>
          </cell>
          <cell r="O184">
            <v>13.329741554760854</v>
          </cell>
        </row>
        <row r="185">
          <cell r="B185">
            <v>36607</v>
          </cell>
          <cell r="C185">
            <v>1.7304999999999999</v>
          </cell>
          <cell r="D185">
            <v>18.59</v>
          </cell>
          <cell r="E185">
            <v>16.585762185903597</v>
          </cell>
          <cell r="F185">
            <v>17.583627783036437</v>
          </cell>
          <cell r="G185">
            <v>17.784219394360122</v>
          </cell>
          <cell r="H185">
            <v>18.640543202581128</v>
          </cell>
          <cell r="I185">
            <v>18.842930664195023</v>
          </cell>
          <cell r="J185">
            <v>13.232129019071914</v>
          </cell>
          <cell r="K185">
            <v>11.834135020551194</v>
          </cell>
          <cell r="L185">
            <v>12.530973163740589</v>
          </cell>
          <cell r="M185">
            <v>12.670858068887615</v>
          </cell>
          <cell r="N185">
            <v>13.267300628275859</v>
          </cell>
          <cell r="O185">
            <v>13.40809573936037</v>
          </cell>
        </row>
        <row r="186">
          <cell r="B186">
            <v>36608</v>
          </cell>
          <cell r="C186">
            <v>1.7242</v>
          </cell>
          <cell r="D186">
            <v>18.71</v>
          </cell>
          <cell r="E186">
            <v>16.691938761188617</v>
          </cell>
          <cell r="F186">
            <v>17.696661339611232</v>
          </cell>
          <cell r="G186">
            <v>17.898637439192932</v>
          </cell>
          <cell r="H186">
            <v>18.760894422547803</v>
          </cell>
          <cell r="I186">
            <v>18.964689538136149</v>
          </cell>
          <cell r="J186">
            <v>13.308767252979203</v>
          </cell>
          <cell r="K186">
            <v>11.902257854639853</v>
          </cell>
          <cell r="L186">
            <v>12.603328654730262</v>
          </cell>
          <cell r="M186">
            <v>12.744066087000672</v>
          </cell>
          <cell r="N186">
            <v>13.344154322273184</v>
          </cell>
          <cell r="O186">
            <v>13.485812538440189</v>
          </cell>
        </row>
        <row r="187">
          <cell r="B187">
            <v>36609</v>
          </cell>
          <cell r="C187">
            <v>1.7234</v>
          </cell>
          <cell r="D187">
            <v>18.79</v>
          </cell>
          <cell r="E187">
            <v>16.762717208777932</v>
          </cell>
          <cell r="F187">
            <v>17.772013884403592</v>
          </cell>
          <cell r="G187">
            <v>17.974913577119199</v>
          </cell>
          <cell r="H187">
            <v>18.841128737403821</v>
          </cell>
          <cell r="I187">
            <v>19.045862971627624</v>
          </cell>
          <cell r="J187">
            <v>13.385912420177837</v>
          </cell>
          <cell r="K187">
            <v>11.970826657754131</v>
          </cell>
          <cell r="L187">
            <v>12.676160287140092</v>
          </cell>
          <cell r="M187">
            <v>12.817756355090303</v>
          </cell>
          <cell r="N187">
            <v>13.421516505562558</v>
          </cell>
          <cell r="O187">
            <v>13.564044066526137</v>
          </cell>
        </row>
        <row r="188">
          <cell r="B188">
            <v>36612</v>
          </cell>
          <cell r="C188">
            <v>1.7362</v>
          </cell>
          <cell r="D188">
            <v>18.78</v>
          </cell>
          <cell r="E188">
            <v>16.75387016236909</v>
          </cell>
          <cell r="F188">
            <v>17.762594954458777</v>
          </cell>
          <cell r="G188">
            <v>17.965379171750627</v>
          </cell>
          <cell r="H188">
            <v>18.831099440690924</v>
          </cell>
          <cell r="I188">
            <v>19.035716255231925</v>
          </cell>
          <cell r="J188">
            <v>13.463413437936955</v>
          </cell>
          <cell r="K188">
            <v>12.039707064112148</v>
          </cell>
          <cell r="L188">
            <v>12.749325383820963</v>
          </cell>
          <cell r="M188">
            <v>12.891784522453476</v>
          </cell>
          <cell r="N188">
            <v>13.499235672646726</v>
          </cell>
          <cell r="O188">
            <v>13.642637124678059</v>
          </cell>
        </row>
        <row r="189">
          <cell r="B189">
            <v>36613</v>
          </cell>
          <cell r="C189">
            <v>1.7456</v>
          </cell>
          <cell r="D189">
            <v>18.760000000000002</v>
          </cell>
          <cell r="E189">
            <v>16.736175847131783</v>
          </cell>
          <cell r="F189">
            <v>17.743756976166015</v>
          </cell>
          <cell r="G189">
            <v>17.946310265147169</v>
          </cell>
          <cell r="H189">
            <v>18.811040853569416</v>
          </cell>
          <cell r="I189">
            <v>19.01542285433344</v>
          </cell>
          <cell r="J189">
            <v>13.540929498177668</v>
          </cell>
          <cell r="K189">
            <v>12.108596133963667</v>
          </cell>
          <cell r="L189">
            <v>12.822502182156637</v>
          </cell>
          <cell r="M189">
            <v>12.965825035253054</v>
          </cell>
          <cell r="N189">
            <v>13.576970057294634</v>
          </cell>
          <cell r="O189">
            <v>13.721246108436191</v>
          </cell>
        </row>
        <row r="190">
          <cell r="B190">
            <v>36614</v>
          </cell>
          <cell r="C190">
            <v>1.7379</v>
          </cell>
          <cell r="D190">
            <v>18.41</v>
          </cell>
          <cell r="E190">
            <v>16.426477265571759</v>
          </cell>
          <cell r="F190">
            <v>17.414066772516556</v>
          </cell>
          <cell r="G190">
            <v>17.612583682105608</v>
          </cell>
          <cell r="H190">
            <v>18.460016940916013</v>
          </cell>
          <cell r="I190">
            <v>18.660295227965484</v>
          </cell>
          <cell r="J190">
            <v>13.618422593233849</v>
          </cell>
          <cell r="K190">
            <v>12.177460092729021</v>
          </cell>
          <cell r="L190">
            <v>12.895654803669277</v>
          </cell>
          <cell r="M190">
            <v>13.039841591203395</v>
          </cell>
          <cell r="N190">
            <v>13.654681544713165</v>
          </cell>
          <cell r="O190">
            <v>13.799832473861473</v>
          </cell>
        </row>
        <row r="191">
          <cell r="B191">
            <v>36615</v>
          </cell>
          <cell r="C191">
            <v>1.7522</v>
          </cell>
          <cell r="D191">
            <v>18.38</v>
          </cell>
          <cell r="E191">
            <v>16.399927436424889</v>
          </cell>
          <cell r="F191">
            <v>17.385805357394958</v>
          </cell>
          <cell r="G191">
            <v>17.583976720508577</v>
          </cell>
          <cell r="H191">
            <v>18.429929297002335</v>
          </cell>
          <cell r="I191">
            <v>18.629856324286042</v>
          </cell>
          <cell r="J191">
            <v>13.694636957449768</v>
          </cell>
          <cell r="K191">
            <v>12.245183092614687</v>
          </cell>
          <cell r="L191">
            <v>12.967597863952607</v>
          </cell>
          <cell r="M191">
            <v>13.112634797470957</v>
          </cell>
          <cell r="N191">
            <v>13.73111082787104</v>
          </cell>
          <cell r="O191">
            <v>13.877122727087499</v>
          </cell>
        </row>
        <row r="192">
          <cell r="B192">
            <v>36616</v>
          </cell>
          <cell r="C192">
            <v>1.7473000000000001</v>
          </cell>
          <cell r="D192">
            <v>18.37</v>
          </cell>
          <cell r="E192">
            <v>16.391077344549497</v>
          </cell>
          <cell r="F192">
            <v>17.376384806473546</v>
          </cell>
          <cell r="G192">
            <v>17.574441002500674</v>
          </cell>
          <cell r="H192">
            <v>18.419900086584761</v>
          </cell>
          <cell r="I192">
            <v>18.619710044384561</v>
          </cell>
          <cell r="J192">
            <v>13.770788047699622</v>
          </cell>
          <cell r="K192">
            <v>12.312845332161615</v>
          </cell>
          <cell r="L192">
            <v>13.039478787028113</v>
          </cell>
          <cell r="M192">
            <v>13.185365619818533</v>
          </cell>
          <cell r="N192">
            <v>13.807476786613048</v>
          </cell>
          <cell r="O192">
            <v>13.954349460232329</v>
          </cell>
        </row>
        <row r="193">
          <cell r="B193">
            <v>36619</v>
          </cell>
          <cell r="C193">
            <v>1.7406999999999999</v>
          </cell>
          <cell r="D193">
            <v>18.350000000000001</v>
          </cell>
          <cell r="E193">
            <v>16.373376937512397</v>
          </cell>
          <cell r="F193">
            <v>17.35754358580688</v>
          </cell>
          <cell r="G193">
            <v>17.555369470251204</v>
          </cell>
          <cell r="H193">
            <v>18.399841672066941</v>
          </cell>
          <cell r="I193">
            <v>18.599417516579564</v>
          </cell>
          <cell r="J193">
            <v>13.846951978272592</v>
          </cell>
          <cell r="K193">
            <v>12.380514451018998</v>
          </cell>
          <cell r="L193">
            <v>13.11136942436988</v>
          </cell>
          <cell r="M193">
            <v>13.25810675818806</v>
          </cell>
          <cell r="N193">
            <v>13.883855749716645</v>
          </cell>
          <cell r="O193">
            <v>14.03158986131492</v>
          </cell>
        </row>
        <row r="194">
          <cell r="B194">
            <v>36620</v>
          </cell>
          <cell r="C194">
            <v>1.7424999999999999</v>
          </cell>
          <cell r="D194">
            <v>18.36</v>
          </cell>
          <cell r="E194">
            <v>16.382227178250574</v>
          </cell>
          <cell r="F194">
            <v>17.366964215943305</v>
          </cell>
          <cell r="G194">
            <v>17.564905252415496</v>
          </cell>
          <cell r="H194">
            <v>18.409870878273836</v>
          </cell>
          <cell r="I194">
            <v>18.609563775147731</v>
          </cell>
          <cell r="J194">
            <v>13.923090506858916</v>
          </cell>
          <cell r="K194">
            <v>12.448156475483007</v>
          </cell>
          <cell r="L194">
            <v>13.183233680992235</v>
          </cell>
          <cell r="M194">
            <v>13.330821690219441</v>
          </cell>
          <cell r="N194">
            <v>13.960209366818276</v>
          </cell>
          <cell r="O194">
            <v>14.108805147099513</v>
          </cell>
        </row>
        <row r="195">
          <cell r="B195">
            <v>36621</v>
          </cell>
          <cell r="C195">
            <v>1.7532000000000001</v>
          </cell>
          <cell r="D195">
            <v>18.399999999999999</v>
          </cell>
          <cell r="E195">
            <v>16.417627396927891</v>
          </cell>
          <cell r="F195">
            <v>17.404646340408082</v>
          </cell>
          <cell r="G195">
            <v>17.60304806030366</v>
          </cell>
          <cell r="H195">
            <v>18.449987724169347</v>
          </cell>
          <cell r="I195">
            <v>18.65014891607213</v>
          </cell>
          <cell r="J195">
            <v>13.999318177489162</v>
          </cell>
          <cell r="K195">
            <v>12.515873168358782</v>
          </cell>
          <cell r="L195">
            <v>13.255179671120644</v>
          </cell>
          <cell r="M195">
            <v>13.403619809803779</v>
          </cell>
          <cell r="N195">
            <v>14.036652505510204</v>
          </cell>
          <cell r="O195">
            <v>14.186111481405961</v>
          </cell>
        </row>
        <row r="196">
          <cell r="B196">
            <v>36622</v>
          </cell>
          <cell r="C196">
            <v>1.7423</v>
          </cell>
          <cell r="D196">
            <v>18.41</v>
          </cell>
          <cell r="E196">
            <v>16.426477265571759</v>
          </cell>
          <cell r="F196">
            <v>17.414066772516556</v>
          </cell>
          <cell r="G196">
            <v>17.612583682105608</v>
          </cell>
          <cell r="H196">
            <v>18.460016940916013</v>
          </cell>
          <cell r="I196">
            <v>18.660295227965484</v>
          </cell>
          <cell r="J196">
            <v>14.075749811903471</v>
          </cell>
          <cell r="K196">
            <v>12.583766511925788</v>
          </cell>
          <cell r="L196">
            <v>13.3273157566272</v>
          </cell>
          <cell r="M196">
            <v>13.476610764338993</v>
          </cell>
          <cell r="N196">
            <v>14.113300312647636</v>
          </cell>
          <cell r="O196">
            <v>14.263625313578853</v>
          </cell>
        </row>
        <row r="197">
          <cell r="B197">
            <v>36623</v>
          </cell>
          <cell r="C197">
            <v>1.7439</v>
          </cell>
          <cell r="D197">
            <v>18.399999999999999</v>
          </cell>
          <cell r="E197">
            <v>16.417627396927891</v>
          </cell>
          <cell r="F197">
            <v>17.404646340408082</v>
          </cell>
          <cell r="G197">
            <v>17.60304806030366</v>
          </cell>
          <cell r="H197">
            <v>18.449987724169347</v>
          </cell>
          <cell r="I197">
            <v>18.65014891607213</v>
          </cell>
          <cell r="J197">
            <v>14.152270947701084</v>
          </cell>
          <cell r="K197">
            <v>12.65173480431101</v>
          </cell>
          <cell r="L197">
            <v>13.399533894016136</v>
          </cell>
          <cell r="M197">
            <v>13.549685232753284</v>
          </cell>
          <cell r="N197">
            <v>14.190038002843375</v>
          </cell>
          <cell r="O197">
            <v>14.341230564333852</v>
          </cell>
        </row>
        <row r="198">
          <cell r="B198">
            <v>36626</v>
          </cell>
          <cell r="C198">
            <v>1.7386999999999999</v>
          </cell>
          <cell r="D198">
            <v>18.39</v>
          </cell>
          <cell r="E198">
            <v>16.408777453884671</v>
          </cell>
          <cell r="F198">
            <v>17.395225868703101</v>
          </cell>
          <cell r="G198">
            <v>17.593512406444624</v>
          </cell>
          <cell r="H198">
            <v>18.439958509536925</v>
          </cell>
          <cell r="I198">
            <v>18.640002614847329</v>
          </cell>
          <cell r="J198">
            <v>14.228805130362176</v>
          </cell>
          <cell r="K198">
            <v>12.719710128317452</v>
          </cell>
          <cell r="L198">
            <v>13.471761923649206</v>
          </cell>
          <cell r="M198">
            <v>13.622770200642421</v>
          </cell>
          <cell r="N198">
            <v>14.266788905448436</v>
          </cell>
          <cell r="O198">
            <v>14.41884969718128</v>
          </cell>
        </row>
        <row r="199">
          <cell r="B199">
            <v>36627</v>
          </cell>
          <cell r="C199">
            <v>1.7447999999999999</v>
          </cell>
          <cell r="D199">
            <v>18.399999999999999</v>
          </cell>
          <cell r="E199">
            <v>16.417627396927891</v>
          </cell>
          <cell r="F199">
            <v>17.404646340408082</v>
          </cell>
          <cell r="G199">
            <v>17.60304806030366</v>
          </cell>
          <cell r="H199">
            <v>18.449987724169347</v>
          </cell>
          <cell r="I199">
            <v>18.65014891607213</v>
          </cell>
          <cell r="J199">
            <v>14.305352314081565</v>
          </cell>
          <cell r="K199">
            <v>12.787692444293942</v>
          </cell>
          <cell r="L199">
            <v>13.543999802765327</v>
          </cell>
          <cell r="M199">
            <v>13.695865624630411</v>
          </cell>
          <cell r="N199">
            <v>14.343552974507666</v>
          </cell>
          <cell r="O199">
            <v>14.496482665568466</v>
          </cell>
        </row>
        <row r="200">
          <cell r="B200">
            <v>36628</v>
          </cell>
          <cell r="C200">
            <v>1.7471000000000001</v>
          </cell>
          <cell r="D200">
            <v>18.41</v>
          </cell>
          <cell r="E200">
            <v>16.426477265571759</v>
          </cell>
          <cell r="F200">
            <v>17.414066772516556</v>
          </cell>
          <cell r="G200">
            <v>17.612583682105608</v>
          </cell>
          <cell r="H200">
            <v>18.460016940916013</v>
          </cell>
          <cell r="I200">
            <v>18.660295227965484</v>
          </cell>
          <cell r="J200">
            <v>14.38198913120765</v>
          </cell>
          <cell r="K200">
            <v>12.855749806669747</v>
          </cell>
          <cell r="L200">
            <v>13.616319847661407</v>
          </cell>
          <cell r="M200">
            <v>13.769044679871921</v>
          </cell>
          <cell r="N200">
            <v>14.420407059604345</v>
          </cell>
          <cell r="O200">
            <v>14.574207189388266</v>
          </cell>
        </row>
        <row r="201">
          <cell r="B201">
            <v>36629</v>
          </cell>
          <cell r="C201">
            <v>1.7633000000000001</v>
          </cell>
          <cell r="D201">
            <v>18.440000000000001</v>
          </cell>
          <cell r="E201">
            <v>16.453026425146966</v>
          </cell>
          <cell r="F201">
            <v>17.442327831288871</v>
          </cell>
          <cell r="G201">
            <v>17.641190355139756</v>
          </cell>
          <cell r="H201">
            <v>18.490104603799693</v>
          </cell>
          <cell r="I201">
            <v>18.690734227598437</v>
          </cell>
          <cell r="J201">
            <v>14.458715689985869</v>
          </cell>
          <cell r="K201">
            <v>12.923882298927424</v>
          </cell>
          <cell r="L201">
            <v>13.688722153686239</v>
          </cell>
          <cell r="M201">
            <v>13.842307464211224</v>
          </cell>
          <cell r="N201">
            <v>14.497351269656589</v>
          </cell>
          <cell r="O201">
            <v>14.652023380276535</v>
          </cell>
        </row>
        <row r="202">
          <cell r="B202">
            <v>36630</v>
          </cell>
          <cell r="C202">
            <v>1.7833000000000001</v>
          </cell>
          <cell r="D202">
            <v>18.48</v>
          </cell>
          <cell r="E202">
            <v>16.488424263331879</v>
          </cell>
          <cell r="F202">
            <v>17.480008688800218</v>
          </cell>
          <cell r="G202">
            <v>17.679332137084302</v>
          </cell>
          <cell r="H202">
            <v>18.530221517140255</v>
          </cell>
          <cell r="I202">
            <v>18.731319709661332</v>
          </cell>
          <cell r="J202">
            <v>14.535608854071924</v>
          </cell>
          <cell r="K202">
            <v>12.992158158067113</v>
          </cell>
          <cell r="L202">
            <v>13.761279243278501</v>
          </cell>
          <cell r="M202">
            <v>13.915727363849362</v>
          </cell>
          <cell r="N202">
            <v>14.574462686855671</v>
          </cell>
          <cell r="O202">
            <v>14.730009195977424</v>
          </cell>
        </row>
        <row r="203">
          <cell r="B203">
            <v>36633</v>
          </cell>
          <cell r="C203">
            <v>1.7873000000000001</v>
          </cell>
          <cell r="D203">
            <v>18.48</v>
          </cell>
          <cell r="E203">
            <v>16.488424263331879</v>
          </cell>
          <cell r="F203">
            <v>17.480008688800218</v>
          </cell>
          <cell r="G203">
            <v>17.679332137084302</v>
          </cell>
          <cell r="H203">
            <v>18.530221517140255</v>
          </cell>
          <cell r="I203">
            <v>18.731319709661332</v>
          </cell>
          <cell r="J203">
            <v>14.6127072497382</v>
          </cell>
          <cell r="K203">
            <v>13.060611652867671</v>
          </cell>
          <cell r="L203">
            <v>13.834027549207416</v>
          </cell>
          <cell r="M203">
            <v>13.989341247884468</v>
          </cell>
          <cell r="N203">
            <v>14.651780047929908</v>
          </cell>
          <cell r="O203">
            <v>14.808203815789911</v>
          </cell>
        </row>
        <row r="204">
          <cell r="B204">
            <v>36634</v>
          </cell>
          <cell r="C204">
            <v>1.7696000000000001</v>
          </cell>
          <cell r="D204">
            <v>18.48</v>
          </cell>
          <cell r="E204">
            <v>16.488424263331879</v>
          </cell>
          <cell r="F204">
            <v>17.480008688800218</v>
          </cell>
          <cell r="G204">
            <v>17.679332137084302</v>
          </cell>
          <cell r="H204">
            <v>18.530221517140255</v>
          </cell>
          <cell r="I204">
            <v>18.731319709661332</v>
          </cell>
          <cell r="J204">
            <v>14.689857543348484</v>
          </cell>
          <cell r="K204">
            <v>13.129106618519181</v>
          </cell>
          <cell r="L204">
            <v>13.906822376378457</v>
          </cell>
          <cell r="M204">
            <v>14.06300270220726</v>
          </cell>
          <cell r="N204">
            <v>14.729149584455659</v>
          </cell>
          <cell r="O204">
            <v>14.886451729405902</v>
          </cell>
        </row>
        <row r="205">
          <cell r="B205">
            <v>36635</v>
          </cell>
          <cell r="C205">
            <v>1.7662</v>
          </cell>
          <cell r="D205">
            <v>18.43</v>
          </cell>
          <cell r="E205">
            <v>16.444176779673512</v>
          </cell>
          <cell r="F205">
            <v>17.432907517951346</v>
          </cell>
          <cell r="G205">
            <v>17.631654829518851</v>
          </cell>
          <cell r="H205">
            <v>18.480075380733485</v>
          </cell>
          <cell r="I205">
            <v>18.680587883724975</v>
          </cell>
          <cell r="J205">
            <v>14.767059769837299</v>
          </cell>
          <cell r="K205">
            <v>13.197643080145749</v>
          </cell>
          <cell r="L205">
            <v>13.979663754541116</v>
          </cell>
          <cell r="M205">
            <v>14.136711757558306</v>
          </cell>
          <cell r="N205">
            <v>14.806571331642072</v>
          </cell>
          <cell r="O205">
            <v>14.964752973147988</v>
          </cell>
        </row>
        <row r="206">
          <cell r="B206">
            <v>36636</v>
          </cell>
          <cell r="C206">
            <v>1.7784</v>
          </cell>
          <cell r="D206">
            <v>18.47</v>
          </cell>
          <cell r="E206">
            <v>16.479574915330385</v>
          </cell>
          <cell r="F206">
            <v>17.470588533790334</v>
          </cell>
          <cell r="G206">
            <v>17.669796739674727</v>
          </cell>
          <cell r="H206">
            <v>18.520192285648584</v>
          </cell>
          <cell r="I206">
            <v>18.721173323160745</v>
          </cell>
          <cell r="J206">
            <v>14.844121599539118</v>
          </cell>
          <cell r="K206">
            <v>13.266050302218591</v>
          </cell>
          <cell r="L206">
            <v>14.052370220861432</v>
          </cell>
          <cell r="M206">
            <v>14.210284788943394</v>
          </cell>
          <cell r="N206">
            <v>14.883852412794795</v>
          </cell>
          <cell r="O206">
            <v>15.042912478680392</v>
          </cell>
        </row>
        <row r="207">
          <cell r="B207">
            <v>36640</v>
          </cell>
          <cell r="C207">
            <v>1.7916000000000001</v>
          </cell>
          <cell r="D207">
            <v>18.47</v>
          </cell>
          <cell r="E207">
            <v>16.479574915330385</v>
          </cell>
          <cell r="F207">
            <v>17.470588533790334</v>
          </cell>
          <cell r="G207">
            <v>17.669796739674727</v>
          </cell>
          <cell r="H207">
            <v>18.520192285648584</v>
          </cell>
          <cell r="I207">
            <v>18.721173323160745</v>
          </cell>
          <cell r="J207">
            <v>14.921389174910505</v>
          </cell>
          <cell r="K207">
            <v>13.334635560751341</v>
          </cell>
          <cell r="L207">
            <v>14.125268358703448</v>
          </cell>
          <cell r="M207">
            <v>14.284052271323855</v>
          </cell>
          <cell r="N207">
            <v>14.961339954979191</v>
          </cell>
          <cell r="O207">
            <v>15.121281317868007</v>
          </cell>
        </row>
        <row r="208">
          <cell r="B208">
            <v>36641</v>
          </cell>
          <cell r="C208">
            <v>1.7887999999999999</v>
          </cell>
          <cell r="D208">
            <v>18.47</v>
          </cell>
          <cell r="E208">
            <v>16.479574915330385</v>
          </cell>
          <cell r="F208">
            <v>17.470588533790334</v>
          </cell>
          <cell r="G208">
            <v>17.669796739674727</v>
          </cell>
          <cell r="H208">
            <v>18.520192285648584</v>
          </cell>
          <cell r="I208">
            <v>18.721173323160745</v>
          </cell>
          <cell r="J208">
            <v>14.998708736209609</v>
          </cell>
          <cell r="K208">
            <v>13.403262349271895</v>
          </cell>
          <cell r="L208">
            <v>14.198213090390821</v>
          </cell>
          <cell r="M208">
            <v>14.35786739951368</v>
          </cell>
          <cell r="N208">
            <v>15.03887976142062</v>
          </cell>
          <cell r="O208">
            <v>15.199703543003729</v>
          </cell>
        </row>
        <row r="209">
          <cell r="B209">
            <v>36642</v>
          </cell>
          <cell r="C209">
            <v>1.7985</v>
          </cell>
          <cell r="D209">
            <v>18.47</v>
          </cell>
          <cell r="E209">
            <v>16.479574915330385</v>
          </cell>
          <cell r="F209">
            <v>17.470588533790334</v>
          </cell>
          <cell r="G209">
            <v>17.669796739674727</v>
          </cell>
          <cell r="H209">
            <v>18.520192285648584</v>
          </cell>
          <cell r="I209">
            <v>18.721173323160745</v>
          </cell>
          <cell r="J209">
            <v>15.076080318412766</v>
          </cell>
          <cell r="K209">
            <v>13.471930692927646</v>
          </cell>
          <cell r="L209">
            <v>14.271204445704665</v>
          </cell>
          <cell r="M209">
            <v>14.431730204286897</v>
          </cell>
          <cell r="N209">
            <v>15.116471867370617</v>
          </cell>
          <cell r="O209">
            <v>15.2781791904548</v>
          </cell>
        </row>
        <row r="210">
          <cell r="B210">
            <v>36643</v>
          </cell>
          <cell r="C210">
            <v>1.8083</v>
          </cell>
          <cell r="D210">
            <v>18.47</v>
          </cell>
          <cell r="E210">
            <v>16.479574915330385</v>
          </cell>
          <cell r="F210">
            <v>17.470588533790334</v>
          </cell>
          <cell r="G210">
            <v>17.669796739674727</v>
          </cell>
          <cell r="H210">
            <v>18.520192285648584</v>
          </cell>
          <cell r="I210">
            <v>18.721173323160745</v>
          </cell>
          <cell r="J210">
            <v>15.15350395651982</v>
          </cell>
          <cell r="K210">
            <v>13.540640616881205</v>
          </cell>
          <cell r="L210">
            <v>14.344242454445077</v>
          </cell>
          <cell r="M210">
            <v>14.50564071643743</v>
          </cell>
          <cell r="N210">
            <v>15.194116308104455</v>
          </cell>
          <cell r="O210">
            <v>15.356708296613263</v>
          </cell>
        </row>
        <row r="211">
          <cell r="B211">
            <v>36644</v>
          </cell>
          <cell r="C211">
            <v>1.8067</v>
          </cell>
          <cell r="D211">
            <v>18.47</v>
          </cell>
          <cell r="E211">
            <v>16.479574915330385</v>
          </cell>
          <cell r="F211">
            <v>17.470588533790334</v>
          </cell>
          <cell r="G211">
            <v>17.669796739674727</v>
          </cell>
          <cell r="H211">
            <v>18.520192285648584</v>
          </cell>
          <cell r="I211">
            <v>18.721173323160745</v>
          </cell>
          <cell r="J211">
            <v>15.230979685554225</v>
          </cell>
          <cell r="K211">
            <v>13.609392146310405</v>
          </cell>
          <cell r="L211">
            <v>14.417327146431269</v>
          </cell>
          <cell r="M211">
            <v>14.579598966779095</v>
          </cell>
          <cell r="N211">
            <v>15.271813118921207</v>
          </cell>
          <cell r="O211">
            <v>15.435290897895925</v>
          </cell>
        </row>
        <row r="212">
          <cell r="B212">
            <v>36648</v>
          </cell>
          <cell r="C212">
            <v>1.8008</v>
          </cell>
          <cell r="D212">
            <v>18.489999999999998</v>
          </cell>
          <cell r="E212">
            <v>16.49727353699566</v>
          </cell>
          <cell r="F212">
            <v>17.489428804247442</v>
          </cell>
          <cell r="G212">
            <v>17.688867502461747</v>
          </cell>
          <cell r="H212">
            <v>18.540250750744125</v>
          </cell>
          <cell r="I212">
            <v>18.741466106814507</v>
          </cell>
          <cell r="J212">
            <v>15.308507540562942</v>
          </cell>
          <cell r="K212">
            <v>13.678185306408363</v>
          </cell>
          <cell r="L212">
            <v>14.490458551501462</v>
          </cell>
          <cell r="M212">
            <v>14.653604986145563</v>
          </cell>
          <cell r="N212">
            <v>15.349562335143773</v>
          </cell>
          <cell r="O212">
            <v>15.513927030744412</v>
          </cell>
        </row>
        <row r="213">
          <cell r="B213">
            <v>36649</v>
          </cell>
          <cell r="C213">
            <v>1.8162</v>
          </cell>
          <cell r="D213">
            <v>18.489999999999998</v>
          </cell>
          <cell r="E213">
            <v>16.49727353699566</v>
          </cell>
          <cell r="F213">
            <v>17.489428804247442</v>
          </cell>
          <cell r="G213">
            <v>17.688867502461747</v>
          </cell>
          <cell r="H213">
            <v>18.540250750744125</v>
          </cell>
          <cell r="I213">
            <v>18.741466106814507</v>
          </cell>
          <cell r="J213">
            <v>15.386164849232031</v>
          </cell>
          <cell r="K213">
            <v>13.747088702196052</v>
          </cell>
          <cell r="L213">
            <v>14.563709606567453</v>
          </cell>
          <cell r="M213">
            <v>14.727732584872232</v>
          </cell>
          <cell r="N213">
            <v>15.427441505554196</v>
          </cell>
          <cell r="O213">
            <v>15.592695129814626</v>
          </cell>
        </row>
        <row r="214">
          <cell r="B214">
            <v>36650</v>
          </cell>
          <cell r="C214">
            <v>1.8144</v>
          </cell>
          <cell r="D214">
            <v>18.510000000000002</v>
          </cell>
          <cell r="E214">
            <v>16.514971861289606</v>
          </cell>
          <cell r="F214">
            <v>17.508268916431625</v>
          </cell>
          <cell r="G214">
            <v>17.707938137075963</v>
          </cell>
          <cell r="H214">
            <v>18.560309224270789</v>
          </cell>
          <cell r="I214">
            <v>18.761758933089933</v>
          </cell>
          <cell r="J214">
            <v>15.463874458097514</v>
          </cell>
          <cell r="K214">
            <v>13.8160338621792</v>
          </cell>
          <cell r="L214">
            <v>14.637007527696655</v>
          </cell>
          <cell r="M214">
            <v>14.801908109705476</v>
          </cell>
          <cell r="N214">
            <v>15.505373256703203</v>
          </cell>
          <cell r="O214">
            <v>15.671516940273511</v>
          </cell>
        </row>
        <row r="215">
          <cell r="B215">
            <v>36651</v>
          </cell>
          <cell r="C215">
            <v>1.8118000000000001</v>
          </cell>
          <cell r="D215">
            <v>18.510000000000002</v>
          </cell>
          <cell r="E215">
            <v>16.514971861289606</v>
          </cell>
          <cell r="F215">
            <v>17.508268916431625</v>
          </cell>
          <cell r="G215">
            <v>17.707938137075963</v>
          </cell>
          <cell r="H215">
            <v>18.560309224270789</v>
          </cell>
          <cell r="I215">
            <v>18.761758933089933</v>
          </cell>
          <cell r="J215">
            <v>15.541713786131051</v>
          </cell>
          <cell r="K215">
            <v>13.885089463103451</v>
          </cell>
          <cell r="L215">
            <v>14.710425332978438</v>
          </cell>
          <cell r="M215">
            <v>14.876205454127</v>
          </cell>
          <cell r="N215">
            <v>15.583435229181287</v>
          </cell>
          <cell r="O215">
            <v>15.750470990693399</v>
          </cell>
        </row>
        <row r="216">
          <cell r="B216">
            <v>36654</v>
          </cell>
          <cell r="C216">
            <v>1.8058000000000001</v>
          </cell>
          <cell r="D216">
            <v>18.48</v>
          </cell>
          <cell r="E216">
            <v>16.488424263331879</v>
          </cell>
          <cell r="F216">
            <v>17.480008688800218</v>
          </cell>
          <cell r="G216">
            <v>17.679332137084302</v>
          </cell>
          <cell r="H216">
            <v>18.530221517140255</v>
          </cell>
          <cell r="I216">
            <v>18.731319709661332</v>
          </cell>
          <cell r="J216">
            <v>15.619605589114149</v>
          </cell>
          <cell r="K216">
            <v>13.954186962131665</v>
          </cell>
          <cell r="L216">
            <v>14.783890157754609</v>
          </cell>
          <cell r="M216">
            <v>14.950550882203917</v>
          </cell>
          <cell r="N216">
            <v>15.661549958266052</v>
          </cell>
          <cell r="O216">
            <v>15.829478932877162</v>
          </cell>
        </row>
        <row r="217">
          <cell r="B217">
            <v>36655</v>
          </cell>
          <cell r="C217">
            <v>1.8079000000000001</v>
          </cell>
          <cell r="D217">
            <v>18.440000000000001</v>
          </cell>
          <cell r="E217">
            <v>16.453026425146966</v>
          </cell>
          <cell r="F217">
            <v>17.442327831288871</v>
          </cell>
          <cell r="G217">
            <v>17.641190355139756</v>
          </cell>
          <cell r="H217">
            <v>18.490104603799693</v>
          </cell>
          <cell r="I217">
            <v>18.690734227598437</v>
          </cell>
          <cell r="J217">
            <v>15.697433665357629</v>
          </cell>
          <cell r="K217">
            <v>14.023223278207709</v>
          </cell>
          <cell r="L217">
            <v>14.857292405096167</v>
          </cell>
          <cell r="M217">
            <v>15.024833483195321</v>
          </cell>
          <cell r="N217">
            <v>15.739600909680673</v>
          </cell>
          <cell r="O217">
            <v>15.908422899950004</v>
          </cell>
        </row>
        <row r="218">
          <cell r="B218">
            <v>36656</v>
          </cell>
          <cell r="C218">
            <v>1.8169</v>
          </cell>
          <cell r="D218">
            <v>18.440000000000001</v>
          </cell>
          <cell r="E218">
            <v>16.453026425146966</v>
          </cell>
          <cell r="F218">
            <v>17.442327831288871</v>
          </cell>
          <cell r="G218">
            <v>17.641190355139756</v>
          </cell>
          <cell r="H218">
            <v>18.490104603799693</v>
          </cell>
          <cell r="I218">
            <v>18.690734227598437</v>
          </cell>
          <cell r="J218">
            <v>15.775158998002992</v>
          </cell>
          <cell r="K218">
            <v>14.092163819151814</v>
          </cell>
          <cell r="L218">
            <v>14.930595285957949</v>
          </cell>
          <cell r="M218">
            <v>15.099016024979139</v>
          </cell>
          <cell r="N218">
            <v>15.817548954357985</v>
          </cell>
          <cell r="O218">
            <v>15.987263313227951</v>
          </cell>
        </row>
        <row r="219">
          <cell r="B219">
            <v>36657</v>
          </cell>
          <cell r="C219">
            <v>1.8162</v>
          </cell>
          <cell r="D219">
            <v>18.440000000000001</v>
          </cell>
          <cell r="E219">
            <v>16.453026425146966</v>
          </cell>
          <cell r="F219">
            <v>17.442327831288871</v>
          </cell>
          <cell r="G219">
            <v>17.641190355139756</v>
          </cell>
          <cell r="H219">
            <v>18.490104603799693</v>
          </cell>
          <cell r="I219">
            <v>18.690734227598437</v>
          </cell>
          <cell r="J219">
            <v>15.852936546390261</v>
          </cell>
          <cell r="K219">
            <v>14.161146042816775</v>
          </cell>
          <cell r="L219">
            <v>15.003944949328973</v>
          </cell>
          <cell r="M219">
            <v>15.173246409036123</v>
          </cell>
          <cell r="N219">
            <v>15.89554949530816</v>
          </cell>
          <cell r="O219">
            <v>16.066157353417655</v>
          </cell>
        </row>
        <row r="220">
          <cell r="B220">
            <v>36658</v>
          </cell>
          <cell r="C220">
            <v>1.8266</v>
          </cell>
          <cell r="D220">
            <v>18.420000000000002</v>
          </cell>
          <cell r="E220">
            <v>16.435327059826999</v>
          </cell>
          <cell r="F220">
            <v>17.423487165034366</v>
          </cell>
          <cell r="G220">
            <v>17.622119271849044</v>
          </cell>
          <cell r="H220">
            <v>18.47004615977308</v>
          </cell>
          <cell r="I220">
            <v>18.6704415505192</v>
          </cell>
          <cell r="J220">
            <v>15.930766345597869</v>
          </cell>
          <cell r="K220">
            <v>14.230169974404717</v>
          </cell>
          <cell r="L220">
            <v>15.077341425066226</v>
          </cell>
          <cell r="M220">
            <v>15.247524666221036</v>
          </cell>
          <cell r="N220">
            <v>15.973602567886246</v>
          </cell>
          <cell r="O220">
            <v>16.145105056995913</v>
          </cell>
        </row>
        <row r="221">
          <cell r="B221">
            <v>36661</v>
          </cell>
          <cell r="C221">
            <v>1.8382000000000001</v>
          </cell>
          <cell r="D221">
            <v>18.420000000000002</v>
          </cell>
          <cell r="E221">
            <v>16.435327059826999</v>
          </cell>
          <cell r="F221">
            <v>17.423487165034366</v>
          </cell>
          <cell r="G221">
            <v>17.622119271849044</v>
          </cell>
          <cell r="H221">
            <v>18.47004615977308</v>
          </cell>
          <cell r="I221">
            <v>18.6704415505192</v>
          </cell>
          <cell r="J221">
            <v>16.00857068832704</v>
          </cell>
          <cell r="K221">
            <v>14.299166697340082</v>
          </cell>
          <cell r="L221">
            <v>15.150711431450992</v>
          </cell>
          <cell r="M221">
            <v>15.321776634553984</v>
          </cell>
          <cell r="N221">
            <v>16.051630241916847</v>
          </cell>
          <cell r="O221">
            <v>16.224027600752745</v>
          </cell>
        </row>
        <row r="222">
          <cell r="B222">
            <v>36662</v>
          </cell>
          <cell r="C222">
            <v>1.8198000000000001</v>
          </cell>
          <cell r="D222">
            <v>18.420000000000002</v>
          </cell>
          <cell r="E222">
            <v>16.435327059826999</v>
          </cell>
          <cell r="F222">
            <v>17.423487165034366</v>
          </cell>
          <cell r="G222">
            <v>17.622119271849044</v>
          </cell>
          <cell r="H222">
            <v>18.47004615977308</v>
          </cell>
          <cell r="I222">
            <v>18.6704415505192</v>
          </cell>
          <cell r="J222">
            <v>16.086427247701884</v>
          </cell>
          <cell r="K222">
            <v>14.368205095323084</v>
          </cell>
          <cell r="L222">
            <v>15.224128216443699</v>
          </cell>
          <cell r="M222">
            <v>15.396076442133943</v>
          </cell>
          <cell r="N222">
            <v>16.129710413393241</v>
          </cell>
          <cell r="O222">
            <v>16.303003773699622</v>
          </cell>
        </row>
        <row r="223">
          <cell r="B223">
            <v>36663</v>
          </cell>
          <cell r="C223">
            <v>1.8291999999999999</v>
          </cell>
          <cell r="D223">
            <v>18.41</v>
          </cell>
          <cell r="E223">
            <v>16.426477265571759</v>
          </cell>
          <cell r="F223">
            <v>17.414066772516556</v>
          </cell>
          <cell r="G223">
            <v>17.612583682105608</v>
          </cell>
          <cell r="H223">
            <v>18.460016940916013</v>
          </cell>
          <cell r="I223">
            <v>18.660295227965484</v>
          </cell>
          <cell r="J223">
            <v>16.164336058766416</v>
          </cell>
          <cell r="K223">
            <v>14.437285193526073</v>
          </cell>
          <cell r="L223">
            <v>15.297591809869026</v>
          </cell>
          <cell r="M223">
            <v>15.470424119782923</v>
          </cell>
          <cell r="N223">
            <v>16.20784311763601</v>
          </cell>
          <cell r="O223">
            <v>16.38203361227848</v>
          </cell>
        </row>
        <row r="224">
          <cell r="B224">
            <v>36664</v>
          </cell>
          <cell r="C224">
            <v>1.8305</v>
          </cell>
          <cell r="D224">
            <v>18.41</v>
          </cell>
          <cell r="E224">
            <v>16.426477265571759</v>
          </cell>
          <cell r="F224">
            <v>17.414066772516556</v>
          </cell>
          <cell r="G224">
            <v>17.612583682105608</v>
          </cell>
          <cell r="H224">
            <v>18.460016940916013</v>
          </cell>
          <cell r="I224">
            <v>18.660295227965484</v>
          </cell>
          <cell r="J224">
            <v>16.242258202158411</v>
          </cell>
          <cell r="K224">
            <v>14.506372479382513</v>
          </cell>
          <cell r="L224">
            <v>15.371065510982906</v>
          </cell>
          <cell r="M224">
            <v>15.544782525478062</v>
          </cell>
          <cell r="N224">
            <v>16.285989323547547</v>
          </cell>
          <cell r="O224">
            <v>16.461077637680877</v>
          </cell>
        </row>
        <row r="225">
          <cell r="B225">
            <v>36665</v>
          </cell>
          <cell r="C225">
            <v>1.8453999999999999</v>
          </cell>
          <cell r="D225">
            <v>18.41</v>
          </cell>
          <cell r="E225">
            <v>16.426477265571759</v>
          </cell>
          <cell r="F225">
            <v>17.414066772516556</v>
          </cell>
          <cell r="G225">
            <v>17.612583682105608</v>
          </cell>
          <cell r="H225">
            <v>18.460016940916013</v>
          </cell>
          <cell r="I225">
            <v>18.660295227965484</v>
          </cell>
          <cell r="J225">
            <v>16.320232615125029</v>
          </cell>
          <cell r="K225">
            <v>14.575501474137065</v>
          </cell>
          <cell r="L225">
            <v>15.444586033410834</v>
          </cell>
          <cell r="M225">
            <v>15.619188815058106</v>
          </cell>
          <cell r="N225">
            <v>16.364188080382782</v>
          </cell>
          <cell r="O225">
            <v>16.540175347984267</v>
          </cell>
        </row>
        <row r="226">
          <cell r="B226">
            <v>36668</v>
          </cell>
          <cell r="C226">
            <v>1.8468</v>
          </cell>
          <cell r="D226">
            <v>18.41</v>
          </cell>
          <cell r="E226">
            <v>16.426477265571759</v>
          </cell>
          <cell r="F226">
            <v>17.414066772516556</v>
          </cell>
          <cell r="G226">
            <v>17.612583682105608</v>
          </cell>
          <cell r="H226">
            <v>18.460016940916013</v>
          </cell>
          <cell r="I226">
            <v>18.660295227965484</v>
          </cell>
          <cell r="J226">
            <v>16.398259332728294</v>
          </cell>
          <cell r="K226">
            <v>14.644672202969922</v>
          </cell>
          <cell r="L226">
            <v>15.518153406989811</v>
          </cell>
          <cell r="M226">
            <v>15.693643019358383</v>
          </cell>
          <cell r="N226">
            <v>16.442439423480625</v>
          </cell>
          <cell r="O226">
            <v>16.619326779650212</v>
          </cell>
        </row>
        <row r="227">
          <cell r="B227">
            <v>36669</v>
          </cell>
          <cell r="C227">
            <v>1.8536999999999999</v>
          </cell>
          <cell r="D227">
            <v>18.41</v>
          </cell>
          <cell r="E227">
            <v>16.426477265571759</v>
          </cell>
          <cell r="F227">
            <v>17.414066772516556</v>
          </cell>
          <cell r="G227">
            <v>17.612583682105608</v>
          </cell>
          <cell r="H227">
            <v>18.460016940916013</v>
          </cell>
          <cell r="I227">
            <v>18.660295227965484</v>
          </cell>
          <cell r="J227">
            <v>16.476338390053733</v>
          </cell>
          <cell r="K227">
            <v>14.713884691076483</v>
          </cell>
          <cell r="L227">
            <v>15.591767661575862</v>
          </cell>
          <cell r="M227">
            <v>15.768145169234081</v>
          </cell>
          <cell r="N227">
            <v>16.520743388203705</v>
          </cell>
          <cell r="O227">
            <v>16.698531969165042</v>
          </cell>
        </row>
        <row r="228">
          <cell r="B228">
            <v>36670</v>
          </cell>
          <cell r="C228">
            <v>1.8536999999999999</v>
          </cell>
          <cell r="D228">
            <v>18.420000000000002</v>
          </cell>
          <cell r="E228">
            <v>16.435327059826999</v>
          </cell>
          <cell r="F228">
            <v>17.423487165034366</v>
          </cell>
          <cell r="G228">
            <v>17.622119271849044</v>
          </cell>
          <cell r="H228">
            <v>18.47004615977308</v>
          </cell>
          <cell r="I228">
            <v>18.6704415505192</v>
          </cell>
          <cell r="J228">
            <v>16.55446982221045</v>
          </cell>
          <cell r="K228">
            <v>14.783138963667387</v>
          </cell>
          <cell r="L228">
            <v>15.665428827044048</v>
          </cell>
          <cell r="M228">
            <v>15.842695295560283</v>
          </cell>
          <cell r="N228">
            <v>16.59910000993845</v>
          </cell>
          <cell r="O228">
            <v>16.777790953039862</v>
          </cell>
        </row>
        <row r="229">
          <cell r="B229">
            <v>36671</v>
          </cell>
          <cell r="C229">
            <v>1.8391999999999999</v>
          </cell>
          <cell r="D229">
            <v>18.420000000000002</v>
          </cell>
          <cell r="E229">
            <v>16.435327059826999</v>
          </cell>
          <cell r="F229">
            <v>17.423487165034366</v>
          </cell>
          <cell r="G229">
            <v>17.622119271849044</v>
          </cell>
          <cell r="H229">
            <v>18.47004615977308</v>
          </cell>
          <cell r="I229">
            <v>18.6704415505192</v>
          </cell>
          <cell r="J229">
            <v>16.632692749587896</v>
          </cell>
          <cell r="K229">
            <v>14.852469688102987</v>
          </cell>
          <cell r="L229">
            <v>15.739173781058845</v>
          </cell>
          <cell r="M229">
            <v>15.917330721940148</v>
          </cell>
          <cell r="N229">
            <v>16.677548522068708</v>
          </cell>
          <cell r="O229">
            <v>16.857143417457475</v>
          </cell>
        </row>
        <row r="230">
          <cell r="B230">
            <v>36672</v>
          </cell>
          <cell r="C230">
            <v>1.8454999999999999</v>
          </cell>
          <cell r="D230">
            <v>18.43</v>
          </cell>
          <cell r="E230">
            <v>16.444176779673512</v>
          </cell>
          <cell r="F230">
            <v>17.432907517951346</v>
          </cell>
          <cell r="G230">
            <v>17.631654829518851</v>
          </cell>
          <cell r="H230">
            <v>18.480075380733485</v>
          </cell>
          <cell r="I230">
            <v>18.680587883724975</v>
          </cell>
          <cell r="J230">
            <v>16.710968174534745</v>
          </cell>
          <cell r="K230">
            <v>14.921842289328113</v>
          </cell>
          <cell r="L230">
            <v>15.812965752737407</v>
          </cell>
          <cell r="M230">
            <v>15.992014234622376</v>
          </cell>
          <cell r="N230">
            <v>16.756049814786955</v>
          </cell>
          <cell r="O230">
            <v>16.936549803203448</v>
          </cell>
        </row>
        <row r="231">
          <cell r="B231">
            <v>36675</v>
          </cell>
          <cell r="C231">
            <v>1.8388</v>
          </cell>
          <cell r="D231">
            <v>18.420000000000002</v>
          </cell>
          <cell r="E231">
            <v>16.435327059826999</v>
          </cell>
          <cell r="F231">
            <v>17.423487165034366</v>
          </cell>
          <cell r="G231">
            <v>17.622119271849044</v>
          </cell>
          <cell r="H231">
            <v>18.47004615977308</v>
          </cell>
          <cell r="I231">
            <v>18.6704415505192</v>
          </cell>
          <cell r="J231">
            <v>16.78933526672861</v>
          </cell>
          <cell r="K231">
            <v>14.991291473715629</v>
          </cell>
          <cell r="L231">
            <v>15.886841663725271</v>
          </cell>
          <cell r="M231">
            <v>16.066783202225277</v>
          </cell>
          <cell r="N231">
            <v>16.834643171039552</v>
          </cell>
          <cell r="O231">
            <v>17.016049847129256</v>
          </cell>
        </row>
        <row r="232">
          <cell r="B232">
            <v>36676</v>
          </cell>
          <cell r="C232">
            <v>1.8305</v>
          </cell>
          <cell r="D232">
            <v>18.399999999999999</v>
          </cell>
          <cell r="E232">
            <v>16.417627396927891</v>
          </cell>
          <cell r="F232">
            <v>17.404646340408082</v>
          </cell>
          <cell r="G232">
            <v>17.60304806030366</v>
          </cell>
          <cell r="H232">
            <v>18.449987724169347</v>
          </cell>
          <cell r="I232">
            <v>18.65014891607213</v>
          </cell>
          <cell r="J232">
            <v>16.867715818799802</v>
          </cell>
          <cell r="K232">
            <v>15.060747925365558</v>
          </cell>
          <cell r="L232">
            <v>15.960727784202899</v>
          </cell>
          <cell r="M232">
            <v>16.141563004531644</v>
          </cell>
          <cell r="N232">
            <v>16.913250157896709</v>
          </cell>
          <cell r="O232">
            <v>17.095564212455105</v>
          </cell>
        </row>
        <row r="233">
          <cell r="B233">
            <v>36677</v>
          </cell>
          <cell r="C233">
            <v>1.8266</v>
          </cell>
          <cell r="D233">
            <v>18.39</v>
          </cell>
          <cell r="E233">
            <v>16.408777453884671</v>
          </cell>
          <cell r="F233">
            <v>17.395225868703101</v>
          </cell>
          <cell r="G233">
            <v>17.593512406444624</v>
          </cell>
          <cell r="H233">
            <v>18.439958509536925</v>
          </cell>
          <cell r="I233">
            <v>18.640002614847329</v>
          </cell>
          <cell r="J233">
            <v>16.946070590329132</v>
          </cell>
          <cell r="K233">
            <v>15.130176874988365</v>
          </cell>
          <cell r="L233">
            <v>16.03458712555166</v>
          </cell>
          <cell r="M233">
            <v>16.216316205171346</v>
          </cell>
          <cell r="N233">
            <v>16.991831421490701</v>
          </cell>
          <cell r="O233">
            <v>17.175053090697823</v>
          </cell>
        </row>
        <row r="234">
          <cell r="B234">
            <v>36678</v>
          </cell>
          <cell r="C234">
            <v>1.8202</v>
          </cell>
          <cell r="D234">
            <v>18.38</v>
          </cell>
          <cell r="E234">
            <v>16.399927436424889</v>
          </cell>
          <cell r="F234">
            <v>17.385805357394958</v>
          </cell>
          <cell r="G234">
            <v>17.583976720508577</v>
          </cell>
          <cell r="H234">
            <v>18.429929297002335</v>
          </cell>
          <cell r="I234">
            <v>18.629856324286042</v>
          </cell>
          <cell r="J234">
            <v>17.024438672184861</v>
          </cell>
          <cell r="K234">
            <v>15.19961296610175</v>
          </cell>
          <cell r="L234">
            <v>16.108456538839743</v>
          </cell>
          <cell r="M234">
            <v>16.291080100580157</v>
          </cell>
          <cell r="N234">
            <v>17.070426165533405</v>
          </cell>
          <cell r="O234">
            <v>17.254556137760723</v>
          </cell>
        </row>
        <row r="235">
          <cell r="B235">
            <v>36679</v>
          </cell>
          <cell r="C235">
            <v>1.8104</v>
          </cell>
          <cell r="D235">
            <v>18.37</v>
          </cell>
          <cell r="E235">
            <v>16.391077344549497</v>
          </cell>
          <cell r="F235">
            <v>17.376384806473546</v>
          </cell>
          <cell r="G235">
            <v>17.574441002500674</v>
          </cell>
          <cell r="H235">
            <v>18.419900086584761</v>
          </cell>
          <cell r="I235">
            <v>18.619710044384561</v>
          </cell>
          <cell r="J235">
            <v>17.102820017420161</v>
          </cell>
          <cell r="K235">
            <v>15.269056158169914</v>
          </cell>
          <cell r="L235">
            <v>16.182335980296347</v>
          </cell>
          <cell r="M235">
            <v>16.365854646346413</v>
          </cell>
          <cell r="N235">
            <v>17.149034342921187</v>
          </cell>
          <cell r="O235">
            <v>17.334073305915453</v>
          </cell>
        </row>
        <row r="236">
          <cell r="B236">
            <v>36682</v>
          </cell>
          <cell r="C236">
            <v>1.7932999999999999</v>
          </cell>
          <cell r="D236">
            <v>18.350000000000001</v>
          </cell>
          <cell r="E236">
            <v>16.373376937512397</v>
          </cell>
          <cell r="F236">
            <v>17.35754358580688</v>
          </cell>
          <cell r="G236">
            <v>17.555369470251204</v>
          </cell>
          <cell r="H236">
            <v>18.399841672066941</v>
          </cell>
          <cell r="I236">
            <v>18.599417516579564</v>
          </cell>
          <cell r="J236">
            <v>17.181214579036165</v>
          </cell>
          <cell r="K236">
            <v>15.338506410620356</v>
          </cell>
          <cell r="L236">
            <v>16.256225406106715</v>
          </cell>
          <cell r="M236">
            <v>16.440639798013024</v>
          </cell>
          <cell r="N236">
            <v>17.22765590649804</v>
          </cell>
          <cell r="O236">
            <v>17.413604547379524</v>
          </cell>
        </row>
        <row r="237">
          <cell r="B237">
            <v>36683</v>
          </cell>
          <cell r="C237">
            <v>1.7899</v>
          </cell>
          <cell r="D237">
            <v>18.32</v>
          </cell>
          <cell r="E237">
            <v>16.346825768648653</v>
          </cell>
          <cell r="F237">
            <v>17.329281457668944</v>
          </cell>
          <cell r="G237">
            <v>17.526761931272073</v>
          </cell>
          <cell r="H237">
            <v>18.369754066103972</v>
          </cell>
          <cell r="I237">
            <v>18.568978804873005</v>
          </cell>
          <cell r="J237">
            <v>17.259582994711529</v>
          </cell>
          <cell r="K237">
            <v>15.407928855520003</v>
          </cell>
          <cell r="L237">
            <v>16.330087717729747</v>
          </cell>
          <cell r="M237">
            <v>16.515398006947947</v>
          </cell>
          <cell r="N237">
            <v>17.306251379876446</v>
          </cell>
          <cell r="O237">
            <v>17.4931099286616</v>
          </cell>
        </row>
        <row r="238">
          <cell r="B238">
            <v>36684</v>
          </cell>
          <cell r="C238">
            <v>1.8036000000000001</v>
          </cell>
          <cell r="D238">
            <v>18.28</v>
          </cell>
          <cell r="E238">
            <v>16.3114231677006</v>
          </cell>
          <cell r="F238">
            <v>17.291598065354673</v>
          </cell>
          <cell r="G238">
            <v>17.48861809670812</v>
          </cell>
          <cell r="H238">
            <v>18.329637287684754</v>
          </cell>
          <cell r="I238">
            <v>18.528394005300221</v>
          </cell>
          <cell r="J238">
            <v>17.337885777031016</v>
          </cell>
          <cell r="K238">
            <v>15.477288523448983</v>
          </cell>
          <cell r="L238">
            <v>16.403885703685162</v>
          </cell>
          <cell r="M238">
            <v>16.590091609205771</v>
          </cell>
          <cell r="N238">
            <v>17.384781160948549</v>
          </cell>
          <cell r="O238">
            <v>17.572549388026214</v>
          </cell>
        </row>
        <row r="239">
          <cell r="B239">
            <v>36685</v>
          </cell>
          <cell r="C239">
            <v>1.7948</v>
          </cell>
          <cell r="D239">
            <v>18.260000000000002</v>
          </cell>
          <cell r="E239">
            <v>16.293721420325326</v>
          </cell>
          <cell r="F239">
            <v>17.272756131357792</v>
          </cell>
          <cell r="G239">
            <v>17.469545986829861</v>
          </cell>
          <cell r="H239">
            <v>18.30957891113998</v>
          </cell>
          <cell r="I239">
            <v>18.508101669553522</v>
          </cell>
          <cell r="J239">
            <v>17.416083303571341</v>
          </cell>
          <cell r="K239">
            <v>15.546550334729181</v>
          </cell>
          <cell r="L239">
            <v>16.4775820302157</v>
          </cell>
          <cell r="M239">
            <v>16.664682816075338</v>
          </cell>
          <cell r="N239">
            <v>17.463205511942892</v>
          </cell>
          <cell r="O239">
            <v>17.651882725434053</v>
          </cell>
        </row>
        <row r="240">
          <cell r="B240">
            <v>36686</v>
          </cell>
          <cell r="C240">
            <v>1.7999000000000001</v>
          </cell>
          <cell r="D240">
            <v>18.260000000000002</v>
          </cell>
          <cell r="E240">
            <v>16.293721420325326</v>
          </cell>
          <cell r="F240">
            <v>17.272756131357792</v>
          </cell>
          <cell r="G240">
            <v>17.469545986829861</v>
          </cell>
          <cell r="H240">
            <v>18.30957891113998</v>
          </cell>
          <cell r="I240">
            <v>18.508101669553522</v>
          </cell>
          <cell r="J240">
            <v>17.494254098773744</v>
          </cell>
          <cell r="K240">
            <v>15.615783858123811</v>
          </cell>
          <cell r="L240">
            <v>16.551250710916456</v>
          </cell>
          <cell r="M240">
            <v>16.739246538014708</v>
          </cell>
          <cell r="N240">
            <v>17.541603184590059</v>
          </cell>
          <cell r="O240">
            <v>17.731189603444996</v>
          </cell>
        </row>
        <row r="241">
          <cell r="B241">
            <v>36689</v>
          </cell>
          <cell r="C241">
            <v>1.804</v>
          </cell>
          <cell r="D241">
            <v>18.25</v>
          </cell>
          <cell r="E241">
            <v>16.28487043488407</v>
          </cell>
          <cell r="F241">
            <v>17.263335104883915</v>
          </cell>
          <cell r="G241">
            <v>17.460009883734461</v>
          </cell>
          <cell r="H241">
            <v>18.299549726020214</v>
          </cell>
          <cell r="I241">
            <v>18.49795551768494</v>
          </cell>
          <cell r="J241">
            <v>17.572476936873937</v>
          </cell>
          <cell r="K241">
            <v>15.685058865065526</v>
          </cell>
          <cell r="L241">
            <v>16.624965984913722</v>
          </cell>
          <cell r="M241">
            <v>16.813857915752671</v>
          </cell>
          <cell r="N241">
            <v>17.620053181665551</v>
          </cell>
          <cell r="O241">
            <v>17.810549940701591</v>
          </cell>
        </row>
        <row r="242">
          <cell r="B242">
            <v>36690</v>
          </cell>
          <cell r="C242">
            <v>1.81</v>
          </cell>
          <cell r="D242">
            <v>18.239999999999998</v>
          </cell>
          <cell r="E242">
            <v>16.276019374937569</v>
          </cell>
          <cell r="F242">
            <v>17.253914038773278</v>
          </cell>
          <cell r="G242">
            <v>17.450473748534236</v>
          </cell>
          <cell r="H242">
            <v>18.289520543029703</v>
          </cell>
          <cell r="I242">
            <v>18.487809376497655</v>
          </cell>
          <cell r="J242">
            <v>17.650712372752906</v>
          </cell>
          <cell r="K242">
            <v>15.754340419020263</v>
          </cell>
          <cell r="L242">
            <v>16.698690678154993</v>
          </cell>
          <cell r="M242">
            <v>16.888479323718954</v>
          </cell>
          <cell r="N242">
            <v>17.698515943609827</v>
          </cell>
          <cell r="O242">
            <v>17.889923719033529</v>
          </cell>
        </row>
        <row r="243">
          <cell r="B243">
            <v>36691</v>
          </cell>
          <cell r="C243">
            <v>1.8107</v>
          </cell>
          <cell r="D243">
            <v>18.23</v>
          </cell>
          <cell r="E243">
            <v>16.267168240487216</v>
          </cell>
          <cell r="F243">
            <v>17.244492932992394</v>
          </cell>
          <cell r="G243">
            <v>17.440937581215941</v>
          </cell>
          <cell r="H243">
            <v>18.279491362141155</v>
          </cell>
          <cell r="I243">
            <v>18.477663245986562</v>
          </cell>
          <cell r="J243">
            <v>17.728960358928504</v>
          </cell>
          <cell r="K243">
            <v>15.823628479088757</v>
          </cell>
          <cell r="L243">
            <v>16.772424746425351</v>
          </cell>
          <cell r="M243">
            <v>16.963110717040397</v>
          </cell>
          <cell r="N243">
            <v>17.776991422779176</v>
          </cell>
          <cell r="O243">
            <v>17.969310890152677</v>
          </cell>
        </row>
        <row r="244">
          <cell r="B244">
            <v>36692</v>
          </cell>
          <cell r="C244">
            <v>1.8079000000000001</v>
          </cell>
          <cell r="D244">
            <v>18.239999999999998</v>
          </cell>
          <cell r="E244">
            <v>16.276019374937569</v>
          </cell>
          <cell r="F244">
            <v>17.253914038773278</v>
          </cell>
          <cell r="G244">
            <v>17.450473748534236</v>
          </cell>
          <cell r="H244">
            <v>18.289520543029703</v>
          </cell>
          <cell r="I244">
            <v>18.487809376497655</v>
          </cell>
          <cell r="J244">
            <v>17.807220847867079</v>
          </cell>
          <cell r="K244">
            <v>15.892923004335557</v>
          </cell>
          <cell r="L244">
            <v>16.8461681454664</v>
          </cell>
          <cell r="M244">
            <v>17.037752050798893</v>
          </cell>
          <cell r="N244">
            <v>17.855479571477883</v>
          </cell>
          <cell r="O244">
            <v>18.048711405717288</v>
          </cell>
        </row>
        <row r="245">
          <cell r="B245">
            <v>36693</v>
          </cell>
          <cell r="C245">
            <v>1.8072999999999999</v>
          </cell>
          <cell r="D245">
            <v>18.25</v>
          </cell>
          <cell r="E245">
            <v>16.28487043488407</v>
          </cell>
          <cell r="F245">
            <v>17.263335104883915</v>
          </cell>
          <cell r="G245">
            <v>17.460009883734461</v>
          </cell>
          <cell r="H245">
            <v>18.299549726020214</v>
          </cell>
          <cell r="I245">
            <v>18.49795551768494</v>
          </cell>
          <cell r="J245">
            <v>17.885572925830552</v>
          </cell>
          <cell r="K245">
            <v>15.96229401696081</v>
          </cell>
          <cell r="L245">
            <v>16.919995394847721</v>
          </cell>
          <cell r="M245">
            <v>17.112478752329263</v>
          </cell>
          <cell r="N245">
            <v>17.93405970613766</v>
          </cell>
          <cell r="O245">
            <v>18.128205504594618</v>
          </cell>
        </row>
        <row r="246">
          <cell r="B246">
            <v>36696</v>
          </cell>
          <cell r="C246">
            <v>1.8029999999999999</v>
          </cell>
          <cell r="D246">
            <v>18.239999999999998</v>
          </cell>
          <cell r="E246">
            <v>16.276019374937569</v>
          </cell>
          <cell r="F246">
            <v>17.253914038773278</v>
          </cell>
          <cell r="G246">
            <v>17.450473748534236</v>
          </cell>
          <cell r="H246">
            <v>18.289520543029703</v>
          </cell>
          <cell r="I246">
            <v>18.487809376497655</v>
          </cell>
          <cell r="J246">
            <v>17.964016702996588</v>
          </cell>
          <cell r="K246">
            <v>16.031741601709172</v>
          </cell>
          <cell r="L246">
            <v>16.993906591489537</v>
          </cell>
          <cell r="M246">
            <v>17.187290921115128</v>
          </cell>
          <cell r="N246">
            <v>18.012731937628246</v>
          </cell>
          <cell r="O246">
            <v>18.207793300451524</v>
          </cell>
        </row>
        <row r="247">
          <cell r="B247">
            <v>36697</v>
          </cell>
          <cell r="C247">
            <v>1.7990999999999999</v>
          </cell>
          <cell r="D247">
            <v>18.149999999999999</v>
          </cell>
          <cell r="E247">
            <v>16.196356481409602</v>
          </cell>
          <cell r="F247">
            <v>17.169122658759626</v>
          </cell>
          <cell r="G247">
            <v>17.364647086325213</v>
          </cell>
          <cell r="H247">
            <v>18.199257991039296</v>
          </cell>
          <cell r="I247">
            <v>18.396494586353484</v>
          </cell>
          <cell r="J247">
            <v>18.042473063880738</v>
          </cell>
          <cell r="K247">
            <v>16.101195708162951</v>
          </cell>
          <cell r="L247">
            <v>17.067827186876716</v>
          </cell>
          <cell r="M247">
            <v>17.262113100782539</v>
          </cell>
          <cell r="N247">
            <v>18.091416920294677</v>
          </cell>
          <cell r="O247">
            <v>18.287394525206977</v>
          </cell>
        </row>
        <row r="248">
          <cell r="B248">
            <v>36698</v>
          </cell>
          <cell r="C248">
            <v>1.8121</v>
          </cell>
          <cell r="D248">
            <v>17.43</v>
          </cell>
          <cell r="E248">
            <v>15.558835435920892</v>
          </cell>
          <cell r="F248">
            <v>16.490675672498377</v>
          </cell>
          <cell r="G248">
            <v>16.677939901808813</v>
          </cell>
          <cell r="H248">
            <v>17.477163745601111</v>
          </cell>
          <cell r="I248">
            <v>17.666007476317837</v>
          </cell>
          <cell r="J248">
            <v>18.120624686410338</v>
          </cell>
          <cell r="K248">
            <v>16.170375444303996</v>
          </cell>
          <cell r="L248">
            <v>17.141458214616478</v>
          </cell>
          <cell r="M248">
            <v>17.336642676415124</v>
          </cell>
          <cell r="N248">
            <v>18.16979640683536</v>
          </cell>
          <cell r="O248">
            <v>18.366687223517907</v>
          </cell>
        </row>
        <row r="249">
          <cell r="B249">
            <v>36700</v>
          </cell>
          <cell r="C249">
            <v>1.8203</v>
          </cell>
          <cell r="D249">
            <v>17.399999999999999</v>
          </cell>
          <cell r="E249">
            <v>15.532263630432762</v>
          </cell>
          <cell r="F249">
            <v>16.462402563626789</v>
          </cell>
          <cell r="G249">
            <v>16.64932347128827</v>
          </cell>
          <cell r="H249">
            <v>17.447076724005161</v>
          </cell>
          <cell r="I249">
            <v>17.635571720375797</v>
          </cell>
          <cell r="J249">
            <v>18.195961016638385</v>
          </cell>
          <cell r="K249">
            <v>16.237058674361226</v>
          </cell>
          <cell r="L249">
            <v>17.212434449484306</v>
          </cell>
          <cell r="M249">
            <v>17.408485537055498</v>
          </cell>
          <cell r="N249">
            <v>18.245352517597489</v>
          </cell>
          <cell r="O249">
            <v>18.443124156175507</v>
          </cell>
        </row>
        <row r="250">
          <cell r="B250">
            <v>36703</v>
          </cell>
          <cell r="C250">
            <v>1.8282</v>
          </cell>
          <cell r="D250">
            <v>17.350000000000001</v>
          </cell>
          <cell r="E250">
            <v>15.487975785773433</v>
          </cell>
          <cell r="F250">
            <v>16.415279916364</v>
          </cell>
          <cell r="G250">
            <v>16.601628773331623</v>
          </cell>
          <cell r="H250">
            <v>17.396931730522059</v>
          </cell>
          <cell r="I250">
            <v>17.584845675528072</v>
          </cell>
          <cell r="J250">
            <v>18.271225479925878</v>
          </cell>
          <cell r="K250">
            <v>16.303674045851047</v>
          </cell>
          <cell r="L250">
            <v>17.283340716914264</v>
          </cell>
          <cell r="M250">
            <v>17.480258033428498</v>
          </cell>
          <cell r="N250">
            <v>18.320836672040851</v>
          </cell>
          <cell r="O250">
            <v>18.519488780391026</v>
          </cell>
        </row>
        <row r="251">
          <cell r="B251">
            <v>36704</v>
          </cell>
          <cell r="C251">
            <v>1.8234999999999999</v>
          </cell>
          <cell r="D251">
            <v>17.32</v>
          </cell>
          <cell r="E251">
            <v>15.461402177364647</v>
          </cell>
          <cell r="F251">
            <v>16.38700584835988</v>
          </cell>
          <cell r="G251">
            <v>16.573011566195973</v>
          </cell>
          <cell r="H251">
            <v>17.366844759948542</v>
          </cell>
          <cell r="I251">
            <v>17.554410177687995</v>
          </cell>
          <cell r="J251">
            <v>18.34633781505206</v>
          </cell>
          <cell r="K251">
            <v>16.370150540495445</v>
          </cell>
          <cell r="L251">
            <v>17.354101413601519</v>
          </cell>
          <cell r="M251">
            <v>17.551883636505284</v>
          </cell>
          <cell r="N251">
            <v>18.396168374119771</v>
          </cell>
          <cell r="O251">
            <v>18.595699658972741</v>
          </cell>
        </row>
        <row r="252">
          <cell r="B252">
            <v>36705</v>
          </cell>
          <cell r="C252">
            <v>1.8194999999999999</v>
          </cell>
          <cell r="D252">
            <v>17.190000000000001</v>
          </cell>
          <cell r="E252">
            <v>15.346242055147808</v>
          </cell>
          <cell r="F252">
            <v>16.264480727501351</v>
          </cell>
          <cell r="G252">
            <v>16.449000300625592</v>
          </cell>
          <cell r="H252">
            <v>17.236468108773153</v>
          </cell>
          <cell r="I252">
            <v>17.422524139697359</v>
          </cell>
          <cell r="J252">
            <v>18.421377703014731</v>
          </cell>
          <cell r="K252">
            <v>16.436558702319282</v>
          </cell>
          <cell r="L252">
            <v>17.424791616994284</v>
          </cell>
          <cell r="M252">
            <v>17.623438338806263</v>
          </cell>
          <cell r="N252">
            <v>18.47142753686586</v>
          </cell>
          <cell r="O252">
            <v>18.671837634864595</v>
          </cell>
        </row>
        <row r="253">
          <cell r="B253">
            <v>36706</v>
          </cell>
          <cell r="C253">
            <v>1.8171999999999999</v>
          </cell>
          <cell r="D253">
            <v>17.23</v>
          </cell>
          <cell r="E253">
            <v>15.38167729272477</v>
          </cell>
          <cell r="F253">
            <v>16.302181484864175</v>
          </cell>
          <cell r="G253">
            <v>16.48715819623845</v>
          </cell>
          <cell r="H253">
            <v>17.276583963136428</v>
          </cell>
          <cell r="I253">
            <v>17.463104265292316</v>
          </cell>
          <cell r="J253">
            <v>18.495943837684781</v>
          </cell>
          <cell r="K253">
            <v>16.502543424475103</v>
          </cell>
          <cell r="L253">
            <v>17.495033302620566</v>
          </cell>
          <cell r="M253">
            <v>17.694539488793716</v>
          </cell>
          <cell r="N253">
            <v>18.546211680430936</v>
          </cell>
          <cell r="O253">
            <v>18.747495524117696</v>
          </cell>
        </row>
        <row r="254">
          <cell r="B254">
            <v>36707</v>
          </cell>
          <cell r="C254">
            <v>1.8</v>
          </cell>
          <cell r="D254">
            <v>17.21</v>
          </cell>
          <cell r="E254">
            <v>15.363959824407525</v>
          </cell>
          <cell r="F254">
            <v>16.283331186227112</v>
          </cell>
          <cell r="G254">
            <v>16.468079313246029</v>
          </cell>
          <cell r="H254">
            <v>17.256526031692545</v>
          </cell>
          <cell r="I254">
            <v>17.442814180955413</v>
          </cell>
          <cell r="J254">
            <v>18.570717497038778</v>
          </cell>
          <cell r="K254">
            <v>16.568707624635781</v>
          </cell>
          <cell r="L254">
            <v>17.565468261369798</v>
          </cell>
          <cell r="M254">
            <v>17.765836725423114</v>
          </cell>
          <cell r="N254">
            <v>18.621204073395848</v>
          </cell>
          <cell r="O254">
            <v>18.82336457328546</v>
          </cell>
        </row>
        <row r="255">
          <cell r="B255">
            <v>36710</v>
          </cell>
          <cell r="C255">
            <v>1.8080000000000001</v>
          </cell>
          <cell r="D255">
            <v>17.170000000000002</v>
          </cell>
          <cell r="E255">
            <v>15.328523984870435</v>
          </cell>
          <cell r="F255">
            <v>16.245630108659668</v>
          </cell>
          <cell r="G255">
            <v>16.429921158365435</v>
          </cell>
          <cell r="H255">
            <v>17.216410194377787</v>
          </cell>
          <cell r="I255">
            <v>17.402234141533324</v>
          </cell>
          <cell r="J255">
            <v>18.645458010058789</v>
          </cell>
          <cell r="K255">
            <v>16.634838324309964</v>
          </cell>
          <cell r="L255">
            <v>17.635869777165091</v>
          </cell>
          <cell r="M255">
            <v>17.837100559102591</v>
          </cell>
          <cell r="N255">
            <v>18.696163341242379</v>
          </cell>
          <cell r="O255">
            <v>18.899200588341468</v>
          </cell>
        </row>
        <row r="256">
          <cell r="B256">
            <v>36711</v>
          </cell>
          <cell r="C256">
            <v>1.8121</v>
          </cell>
          <cell r="D256">
            <v>17.18</v>
          </cell>
          <cell r="E256">
            <v>15.337383057640697</v>
          </cell>
          <cell r="F256">
            <v>16.255055438102396</v>
          </cell>
          <cell r="G256">
            <v>16.439460745703414</v>
          </cell>
          <cell r="H256">
            <v>17.22643915051394</v>
          </cell>
          <cell r="I256">
            <v>17.412379135231483</v>
          </cell>
          <cell r="J256">
            <v>18.720084832700756</v>
          </cell>
          <cell r="K256">
            <v>16.70086427073505</v>
          </cell>
          <cell r="L256">
            <v>17.706161988688084</v>
          </cell>
          <cell r="M256">
            <v>17.908254197931207</v>
          </cell>
          <cell r="N256">
            <v>18.771008703826929</v>
          </cell>
          <cell r="O256">
            <v>18.974921842864735</v>
          </cell>
        </row>
        <row r="257">
          <cell r="B257">
            <v>36712</v>
          </cell>
          <cell r="C257">
            <v>1.8047</v>
          </cell>
          <cell r="D257">
            <v>17.2</v>
          </cell>
          <cell r="E257">
            <v>15.355100977405467</v>
          </cell>
          <cell r="F257">
            <v>16.273905976880897</v>
          </cell>
          <cell r="G257">
            <v>16.458539823143425</v>
          </cell>
          <cell r="H257">
            <v>17.246497069172694</v>
          </cell>
          <cell r="I257">
            <v>17.432669154946122</v>
          </cell>
          <cell r="J257">
            <v>18.794798825972681</v>
          </cell>
          <cell r="K257">
            <v>16.766963186013072</v>
          </cell>
          <cell r="L257">
            <v>17.776534095791252</v>
          </cell>
          <cell r="M257">
            <v>17.979489159246565</v>
          </cell>
          <cell r="N257">
            <v>18.845941610071026</v>
          </cell>
          <cell r="O257">
            <v>19.050732142079529</v>
          </cell>
        </row>
        <row r="258">
          <cell r="B258">
            <v>36713</v>
          </cell>
          <cell r="C258">
            <v>1.7969999999999999</v>
          </cell>
          <cell r="D258">
            <v>17.22</v>
          </cell>
          <cell r="E258">
            <v>15.3728185961848</v>
          </cell>
          <cell r="F258">
            <v>16.292756355559913</v>
          </cell>
          <cell r="G258">
            <v>16.477618770943849</v>
          </cell>
          <cell r="H258">
            <v>17.266554996353211</v>
          </cell>
          <cell r="I258">
            <v>17.452959217742858</v>
          </cell>
          <cell r="J258">
            <v>18.869640341490147</v>
          </cell>
          <cell r="K258">
            <v>16.833170754999436</v>
          </cell>
          <cell r="L258">
            <v>17.847024097640428</v>
          </cell>
          <cell r="M258">
            <v>18.050843909636981</v>
          </cell>
          <cell r="N258">
            <v>18.921002530223085</v>
          </cell>
          <cell r="O258">
            <v>19.126672431733162</v>
          </cell>
        </row>
        <row r="259">
          <cell r="B259">
            <v>36714</v>
          </cell>
          <cell r="C259">
            <v>1.7971999999999999</v>
          </cell>
          <cell r="D259">
            <v>17.190000000000001</v>
          </cell>
          <cell r="E259">
            <v>15.346242055147808</v>
          </cell>
          <cell r="F259">
            <v>16.264480727501351</v>
          </cell>
          <cell r="G259">
            <v>16.449000300625592</v>
          </cell>
          <cell r="H259">
            <v>17.236468108773153</v>
          </cell>
          <cell r="I259">
            <v>17.422524139697359</v>
          </cell>
          <cell r="J259">
            <v>18.944609547250302</v>
          </cell>
          <cell r="K259">
            <v>16.899487107884028</v>
          </cell>
          <cell r="L259">
            <v>17.917632142586125</v>
          </cell>
          <cell r="M259">
            <v>18.122318601261568</v>
          </cell>
          <cell r="N259">
            <v>18.996191633302615</v>
          </cell>
          <cell r="O259">
            <v>19.202742884973322</v>
          </cell>
        </row>
        <row r="260">
          <cell r="B260">
            <v>36717</v>
          </cell>
          <cell r="C260">
            <v>1.8006</v>
          </cell>
          <cell r="D260">
            <v>16.940000000000001</v>
          </cell>
          <cell r="E260">
            <v>15.12474452336663</v>
          </cell>
          <cell r="F260">
            <v>16.028836473945706</v>
          </cell>
          <cell r="G260">
            <v>16.210501696363909</v>
          </cell>
          <cell r="H260">
            <v>16.985744791517952</v>
          </cell>
          <cell r="I260">
            <v>17.168902261675221</v>
          </cell>
          <cell r="J260">
            <v>19.019505144192415</v>
          </cell>
          <cell r="K260">
            <v>16.965734172061619</v>
          </cell>
          <cell r="L260">
            <v>17.988168637756342</v>
          </cell>
          <cell r="M260">
            <v>18.193721314958331</v>
          </cell>
          <cell r="N260">
            <v>19.071307030017426</v>
          </cell>
          <cell r="O260">
            <v>19.278739246870114</v>
          </cell>
        </row>
        <row r="261">
          <cell r="B261">
            <v>36718</v>
          </cell>
          <cell r="C261">
            <v>1.7971999999999999</v>
          </cell>
          <cell r="D261">
            <v>16.899999999999999</v>
          </cell>
          <cell r="E261">
            <v>15.089300546240313</v>
          </cell>
          <cell r="F261">
            <v>15.991131067862629</v>
          </cell>
          <cell r="G261">
            <v>16.172340036755028</v>
          </cell>
          <cell r="H261">
            <v>16.945629184464206</v>
          </cell>
          <cell r="I261">
            <v>17.128323386874488</v>
          </cell>
          <cell r="J261">
            <v>19.093438642395633</v>
          </cell>
          <cell r="K261">
            <v>17.031126120197303</v>
          </cell>
          <cell r="L261">
            <v>18.05779683979971</v>
          </cell>
          <cell r="M261">
            <v>18.264205024842759</v>
          </cell>
          <cell r="N261">
            <v>19.145457621127072</v>
          </cell>
          <cell r="O261">
            <v>19.353759959850269</v>
          </cell>
        </row>
        <row r="262">
          <cell r="B262">
            <v>36719</v>
          </cell>
          <cell r="C262">
            <v>1.8033999999999999</v>
          </cell>
          <cell r="D262">
            <v>16.89</v>
          </cell>
          <cell r="E262">
            <v>15.080439363337007</v>
          </cell>
          <cell r="F262">
            <v>15.981704616015179</v>
          </cell>
          <cell r="G262">
            <v>16.162799540623276</v>
          </cell>
          <cell r="H262">
            <v>16.935600288045883</v>
          </cell>
          <cell r="I262">
            <v>17.118178695168961</v>
          </cell>
          <cell r="J262">
            <v>19.1672562860699</v>
          </cell>
          <cell r="K262">
            <v>17.096411545311362</v>
          </cell>
          <cell r="L262">
            <v>18.127313775874974</v>
          </cell>
          <cell r="M262">
            <v>18.334576538535231</v>
          </cell>
          <cell r="N262">
            <v>19.219492132422843</v>
          </cell>
          <cell r="O262">
            <v>19.428663695875859</v>
          </cell>
        </row>
        <row r="263">
          <cell r="B263">
            <v>36720</v>
          </cell>
          <cell r="C263">
            <v>1.8104</v>
          </cell>
          <cell r="D263">
            <v>16.88</v>
          </cell>
          <cell r="E263">
            <v>15.071578104961713</v>
          </cell>
          <cell r="F263">
            <v>15.972278124028838</v>
          </cell>
          <cell r="G263">
            <v>16.153259011990006</v>
          </cell>
          <cell r="H263">
            <v>16.925571393746818</v>
          </cell>
          <cell r="I263">
            <v>17.10803401426071</v>
          </cell>
          <cell r="J263">
            <v>19.241079205134003</v>
          </cell>
          <cell r="K263">
            <v>17.161697591692349</v>
          </cell>
          <cell r="L263">
            <v>18.196833526737088</v>
          </cell>
          <cell r="M263">
            <v>18.404951337561435</v>
          </cell>
          <cell r="N263">
            <v>19.293532049266027</v>
          </cell>
          <cell r="O263">
            <v>19.503573364935445</v>
          </cell>
        </row>
        <row r="264">
          <cell r="B264">
            <v>36721</v>
          </cell>
          <cell r="C264">
            <v>1.8106</v>
          </cell>
          <cell r="D264">
            <v>16.89</v>
          </cell>
          <cell r="E264">
            <v>15.080439363337007</v>
          </cell>
          <cell r="F264">
            <v>15.981704616015179</v>
          </cell>
          <cell r="G264">
            <v>16.162799540623276</v>
          </cell>
          <cell r="H264">
            <v>16.935600288045883</v>
          </cell>
          <cell r="I264">
            <v>17.118178695168961</v>
          </cell>
          <cell r="J264">
            <v>19.314907349253584</v>
          </cell>
          <cell r="K264">
            <v>17.226984216716868</v>
          </cell>
          <cell r="L264">
            <v>18.266356045925502</v>
          </cell>
          <cell r="M264">
            <v>18.475329374688322</v>
          </cell>
          <cell r="N264">
            <v>19.367577321127992</v>
          </cell>
          <cell r="O264">
            <v>19.578488915723003</v>
          </cell>
        </row>
        <row r="265">
          <cell r="B265">
            <v>36724</v>
          </cell>
          <cell r="C265">
            <v>1.7979000000000001</v>
          </cell>
          <cell r="D265">
            <v>16.89</v>
          </cell>
          <cell r="E265">
            <v>15.080439363337007</v>
          </cell>
          <cell r="F265">
            <v>15.981704616015179</v>
          </cell>
          <cell r="G265">
            <v>16.162799540623276</v>
          </cell>
          <cell r="H265">
            <v>16.935600288045883</v>
          </cell>
          <cell r="I265">
            <v>17.118178695168961</v>
          </cell>
          <cell r="J265">
            <v>19.388821736669204</v>
          </cell>
          <cell r="K265">
            <v>17.292343062711168</v>
          </cell>
          <cell r="L265">
            <v>18.335957625313682</v>
          </cell>
          <cell r="M265">
            <v>18.545787880884856</v>
          </cell>
          <cell r="N265">
            <v>19.441709204602333</v>
          </cell>
          <cell r="O265">
            <v>19.653492560192575</v>
          </cell>
        </row>
        <row r="266">
          <cell r="B266">
            <v>36725</v>
          </cell>
          <cell r="C266">
            <v>1.7969999999999999</v>
          </cell>
          <cell r="D266">
            <v>16.88</v>
          </cell>
          <cell r="E266">
            <v>15.071578104961713</v>
          </cell>
          <cell r="F266">
            <v>15.972278124028838</v>
          </cell>
          <cell r="G266">
            <v>16.153259011990006</v>
          </cell>
          <cell r="H266">
            <v>16.925571393746818</v>
          </cell>
          <cell r="I266">
            <v>17.10803401426071</v>
          </cell>
          <cell r="J266">
            <v>19.462781913305861</v>
          </cell>
          <cell r="K266">
            <v>17.357738348939588</v>
          </cell>
          <cell r="L266">
            <v>18.405600166307636</v>
          </cell>
          <cell r="M266">
            <v>18.616288289485226</v>
          </cell>
          <cell r="N266">
            <v>19.515887126844223</v>
          </cell>
          <cell r="O266">
            <v>19.728543249467066</v>
          </cell>
        </row>
        <row r="267">
          <cell r="B267">
            <v>36726</v>
          </cell>
          <cell r="C267">
            <v>1.8044</v>
          </cell>
          <cell r="D267">
            <v>16.829999999999998</v>
          </cell>
          <cell r="E267">
            <v>15.02727068086549</v>
          </cell>
          <cell r="F267">
            <v>15.925145061893463</v>
          </cell>
          <cell r="G267">
            <v>16.105555881241919</v>
          </cell>
          <cell r="H267">
            <v>16.87542695432851</v>
          </cell>
          <cell r="I267">
            <v>17.057310771734045</v>
          </cell>
          <cell r="J267">
            <v>19.536747324712845</v>
          </cell>
          <cell r="K267">
            <v>17.423134214779768</v>
          </cell>
          <cell r="L267">
            <v>18.475245480517465</v>
          </cell>
          <cell r="M267">
            <v>18.686791941965875</v>
          </cell>
          <cell r="N267">
            <v>19.590070414086291</v>
          </cell>
          <cell r="O267">
            <v>19.803599831542119</v>
          </cell>
        </row>
        <row r="268">
          <cell r="B268">
            <v>36727</v>
          </cell>
          <cell r="C268">
            <v>1.8015000000000001</v>
          </cell>
          <cell r="D268">
            <v>16.489999999999998</v>
          </cell>
          <cell r="E268">
            <v>14.725930089407434</v>
          </cell>
          <cell r="F268">
            <v>15.604613590026739</v>
          </cell>
          <cell r="G268">
            <v>15.78115301513925</v>
          </cell>
          <cell r="H268">
            <v>16.534446183732278</v>
          </cell>
          <cell r="I268">
            <v>16.71239989163027</v>
          </cell>
          <cell r="J268">
            <v>19.610555440183042</v>
          </cell>
          <cell r="K268">
            <v>17.488386970929358</v>
          </cell>
          <cell r="L268">
            <v>18.544740535843673</v>
          </cell>
          <cell r="M268">
            <v>18.757143919034625</v>
          </cell>
          <cell r="N268">
            <v>19.664096056565008</v>
          </cell>
          <cell r="O268">
            <v>19.878497376477956</v>
          </cell>
        </row>
        <row r="269">
          <cell r="B269">
            <v>36728</v>
          </cell>
          <cell r="C269">
            <v>1.7921</v>
          </cell>
          <cell r="D269">
            <v>16.47</v>
          </cell>
          <cell r="E269">
            <v>14.70820144796674</v>
          </cell>
          <cell r="F269">
            <v>15.585757348751695</v>
          </cell>
          <cell r="G269">
            <v>15.762069320569205</v>
          </cell>
          <cell r="H269">
            <v>16.51438856840204</v>
          </cell>
          <cell r="I269">
            <v>16.692111406050959</v>
          </cell>
          <cell r="J269">
            <v>19.683024951083759</v>
          </cell>
          <cell r="K269">
            <v>17.552452331365732</v>
          </cell>
          <cell r="L269">
            <v>18.612973104182863</v>
          </cell>
          <cell r="M269">
            <v>18.826218268032857</v>
          </cell>
          <cell r="N269">
            <v>19.736779261470172</v>
          </cell>
          <cell r="O269">
            <v>19.952037125883205</v>
          </cell>
        </row>
        <row r="270">
          <cell r="B270">
            <v>36731</v>
          </cell>
          <cell r="C270">
            <v>1.7956000000000001</v>
          </cell>
          <cell r="D270">
            <v>16.45</v>
          </cell>
          <cell r="E270">
            <v>14.690472503470886</v>
          </cell>
          <cell r="F270">
            <v>15.566900946316299</v>
          </cell>
          <cell r="G270">
            <v>15.742985495516981</v>
          </cell>
          <cell r="H270">
            <v>16.494330961643101</v>
          </cell>
          <cell r="I270">
            <v>16.671822963825832</v>
          </cell>
          <cell r="J270">
            <v>19.755456772851421</v>
          </cell>
          <cell r="K270">
            <v>17.616480496188515</v>
          </cell>
          <cell r="L270">
            <v>18.68116812218301</v>
          </cell>
          <cell r="M270">
            <v>18.895255021472003</v>
          </cell>
          <cell r="N270">
            <v>19.809424776075858</v>
          </cell>
          <cell r="O270">
            <v>20.025539185883257</v>
          </cell>
        </row>
        <row r="271">
          <cell r="B271">
            <v>36732</v>
          </cell>
          <cell r="C271">
            <v>1.7898000000000001</v>
          </cell>
          <cell r="D271">
            <v>16.43</v>
          </cell>
          <cell r="E271">
            <v>14.672743255842914</v>
          </cell>
          <cell r="F271">
            <v>15.548044382688154</v>
          </cell>
          <cell r="G271">
            <v>15.723901539951846</v>
          </cell>
          <cell r="H271">
            <v>16.474273363453108</v>
          </cell>
          <cell r="I271">
            <v>16.651534564952229</v>
          </cell>
          <cell r="J271">
            <v>19.827850769920907</v>
          </cell>
          <cell r="K271">
            <v>17.680471354195614</v>
          </cell>
          <cell r="L271">
            <v>18.749325466744416</v>
          </cell>
          <cell r="M271">
            <v>18.964254053804442</v>
          </cell>
          <cell r="N271">
            <v>19.882032464178877</v>
          </cell>
          <cell r="O271">
            <v>20.099003417708804</v>
          </cell>
        </row>
        <row r="272">
          <cell r="B272">
            <v>36733</v>
          </cell>
          <cell r="C272">
            <v>1.7925</v>
          </cell>
          <cell r="D272">
            <v>16.420000000000002</v>
          </cell>
          <cell r="E272">
            <v>14.663878518351758</v>
          </cell>
          <cell r="F272">
            <v>15.538616040418972</v>
          </cell>
          <cell r="G272">
            <v>15.714359513222377</v>
          </cell>
          <cell r="H272">
            <v>16.464244567581243</v>
          </cell>
          <cell r="I272">
            <v>16.641390381784404</v>
          </cell>
          <cell r="J272">
            <v>19.900206806692132</v>
          </cell>
          <cell r="K272">
            <v>17.74442479416858</v>
          </cell>
          <cell r="L272">
            <v>18.817445014742518</v>
          </cell>
          <cell r="M272">
            <v>19.033215239455824</v>
          </cell>
          <cell r="N272">
            <v>19.954602189540616</v>
          </cell>
          <cell r="O272">
            <v>20.172429682552838</v>
          </cell>
        </row>
        <row r="273">
          <cell r="B273">
            <v>36734</v>
          </cell>
          <cell r="C273">
            <v>1.7847</v>
          </cell>
          <cell r="D273">
            <v>16.41</v>
          </cell>
          <cell r="E273">
            <v>14.655013705050246</v>
          </cell>
          <cell r="F273">
            <v>15.529187657834576</v>
          </cell>
          <cell r="G273">
            <v>15.704817453853215</v>
          </cell>
          <cell r="H273">
            <v>16.454215773844915</v>
          </cell>
          <cell r="I273">
            <v>16.631246209448626</v>
          </cell>
          <cell r="J273">
            <v>19.972565642735574</v>
          </cell>
          <cell r="K273">
            <v>17.808376848798503</v>
          </cell>
          <cell r="L273">
            <v>18.885565142633087</v>
          </cell>
          <cell r="M273">
            <v>19.102177428339772</v>
          </cell>
          <cell r="N273">
            <v>20.027174831929795</v>
          </cell>
          <cell r="O273">
            <v>20.245859341975713</v>
          </cell>
        </row>
        <row r="274">
          <cell r="B274">
            <v>36735</v>
          </cell>
          <cell r="C274">
            <v>1.7827999999999999</v>
          </cell>
          <cell r="D274">
            <v>16.399999999999999</v>
          </cell>
          <cell r="E274">
            <v>14.646148815941418</v>
          </cell>
          <cell r="F274">
            <v>15.519759234937002</v>
          </cell>
          <cell r="G274">
            <v>15.695275361848848</v>
          </cell>
          <cell r="H274">
            <v>16.444186982255047</v>
          </cell>
          <cell r="I274">
            <v>16.621102047956438</v>
          </cell>
          <cell r="J274">
            <v>20.044927226885111</v>
          </cell>
          <cell r="K274">
            <v>17.872327474979379</v>
          </cell>
          <cell r="L274">
            <v>18.953685803311959</v>
          </cell>
          <cell r="M274">
            <v>19.171140572544232</v>
          </cell>
          <cell r="N274">
            <v>20.099750339975863</v>
          </cell>
          <cell r="O274">
            <v>20.319292343788064</v>
          </cell>
        </row>
        <row r="275">
          <cell r="B275">
            <v>36738</v>
          </cell>
          <cell r="C275">
            <v>1.7747999999999999</v>
          </cell>
          <cell r="D275">
            <v>16.38</v>
          </cell>
          <cell r="E275">
            <v>14.62841881026884</v>
          </cell>
          <cell r="F275">
            <v>15.500902268200512</v>
          </cell>
          <cell r="G275">
            <v>15.676191079908474</v>
          </cell>
          <cell r="H275">
            <v>16.424129405505859</v>
          </cell>
          <cell r="I275">
            <v>16.600813757509147</v>
          </cell>
          <cell r="J275">
            <v>20.117291507933977</v>
          </cell>
          <cell r="K275">
            <v>17.936276629577531</v>
          </cell>
          <cell r="L275">
            <v>19.021806949641196</v>
          </cell>
          <cell r="M275">
            <v>19.240104624122068</v>
          </cell>
          <cell r="N275">
            <v>20.172328662267258</v>
          </cell>
          <cell r="O275">
            <v>20.392728635758051</v>
          </cell>
        </row>
        <row r="276">
          <cell r="B276">
            <v>36739</v>
          </cell>
          <cell r="C276">
            <v>1.788</v>
          </cell>
          <cell r="D276">
            <v>16.37</v>
          </cell>
          <cell r="E276">
            <v>14.619553693696187</v>
          </cell>
          <cell r="F276">
            <v>15.491473724343606</v>
          </cell>
          <cell r="G276">
            <v>15.66664888997602</v>
          </cell>
          <cell r="H276">
            <v>16.41410062034776</v>
          </cell>
          <cell r="I276">
            <v>16.590669628559706</v>
          </cell>
          <cell r="J276">
            <v>20.189617454868714</v>
          </cell>
          <cell r="K276">
            <v>18.000188057318688</v>
          </cell>
          <cell r="L276">
            <v>19.089889958724871</v>
          </cell>
          <cell r="M276">
            <v>19.309030481810161</v>
          </cell>
          <cell r="N276">
            <v>20.244868646312277</v>
          </cell>
          <cell r="O276">
            <v>20.466126578454237</v>
          </cell>
        </row>
        <row r="277">
          <cell r="B277">
            <v>36740</v>
          </cell>
          <cell r="C277">
            <v>1.7916000000000001</v>
          </cell>
          <cell r="D277">
            <v>16.37</v>
          </cell>
          <cell r="E277">
            <v>14.619553693696187</v>
          </cell>
          <cell r="F277">
            <v>15.491473724343606</v>
          </cell>
          <cell r="G277">
            <v>15.66664888997602</v>
          </cell>
          <cell r="H277">
            <v>16.41410062034776</v>
          </cell>
          <cell r="I277">
            <v>16.590669628559706</v>
          </cell>
          <cell r="J277">
            <v>20.261945943307946</v>
          </cell>
          <cell r="K277">
            <v>18.064097884778143</v>
          </cell>
          <cell r="L277">
            <v>19.157973311646149</v>
          </cell>
          <cell r="M277">
            <v>19.377957102378996</v>
          </cell>
          <cell r="N277">
            <v>20.317411288516919</v>
          </cell>
          <cell r="O277">
            <v>20.539527652448065</v>
          </cell>
        </row>
        <row r="278">
          <cell r="B278">
            <v>36741</v>
          </cell>
          <cell r="C278">
            <v>1.8079000000000001</v>
          </cell>
          <cell r="D278">
            <v>16.37</v>
          </cell>
          <cell r="E278">
            <v>14.619553693696187</v>
          </cell>
          <cell r="F278">
            <v>15.491473724343606</v>
          </cell>
          <cell r="G278">
            <v>15.66664888997602</v>
          </cell>
          <cell r="H278">
            <v>16.41410062034776</v>
          </cell>
          <cell r="I278">
            <v>16.590669628559706</v>
          </cell>
          <cell r="J278">
            <v>20.334317958054626</v>
          </cell>
          <cell r="K278">
            <v>18.128042326301475</v>
          </cell>
          <cell r="L278">
            <v>19.226095587627533</v>
          </cell>
          <cell r="M278">
            <v>19.446923542892748</v>
          </cell>
          <cell r="N278">
            <v>20.389997695041796</v>
          </cell>
          <cell r="O278">
            <v>20.612973450364013</v>
          </cell>
        </row>
        <row r="279">
          <cell r="B279">
            <v>36742</v>
          </cell>
          <cell r="C279">
            <v>1.7919</v>
          </cell>
          <cell r="D279">
            <v>16.37</v>
          </cell>
          <cell r="E279">
            <v>14.619553693696187</v>
          </cell>
          <cell r="F279">
            <v>15.491473724343606</v>
          </cell>
          <cell r="G279">
            <v>15.66664888997602</v>
          </cell>
          <cell r="H279">
            <v>16.41410062034776</v>
          </cell>
          <cell r="I279">
            <v>16.590669628559706</v>
          </cell>
          <cell r="J279">
            <v>20.406733525302268</v>
          </cell>
          <cell r="K279">
            <v>18.192021400635916</v>
          </cell>
          <cell r="L279">
            <v>19.294256808921229</v>
          </cell>
          <cell r="M279">
            <v>19.515929826356015</v>
          </cell>
          <cell r="N279">
            <v>20.462627892289518</v>
          </cell>
          <cell r="O279">
            <v>20.686463999452776</v>
          </cell>
        </row>
        <row r="280">
          <cell r="B280">
            <v>36745</v>
          </cell>
          <cell r="C280">
            <v>1.7961</v>
          </cell>
          <cell r="D280">
            <v>16.38</v>
          </cell>
          <cell r="E280">
            <v>14.62841881026884</v>
          </cell>
          <cell r="F280">
            <v>15.500902268200512</v>
          </cell>
          <cell r="G280">
            <v>15.676191079908474</v>
          </cell>
          <cell r="H280">
            <v>16.424129405505859</v>
          </cell>
          <cell r="I280">
            <v>16.600813757509147</v>
          </cell>
          <cell r="J280">
            <v>20.479192671260215</v>
          </cell>
          <cell r="K280">
            <v>18.256035126538883</v>
          </cell>
          <cell r="L280">
            <v>19.362456997792155</v>
          </cell>
          <cell r="M280">
            <v>19.584975975786655</v>
          </cell>
          <cell r="N280">
            <v>20.535301906678647</v>
          </cell>
          <cell r="O280">
            <v>20.759999326981628</v>
          </cell>
        </row>
        <row r="281">
          <cell r="B281">
            <v>36746</v>
          </cell>
          <cell r="C281">
            <v>1.7991999999999999</v>
          </cell>
          <cell r="D281">
            <v>16.39</v>
          </cell>
          <cell r="E281">
            <v>14.637283851014594</v>
          </cell>
          <cell r="F281">
            <v>15.510330771731873</v>
          </cell>
          <cell r="G281">
            <v>15.685733237200328</v>
          </cell>
          <cell r="H281">
            <v>16.434158192809022</v>
          </cell>
          <cell r="I281">
            <v>16.61095789731317</v>
          </cell>
          <cell r="J281">
            <v>20.551736528905451</v>
          </cell>
          <cell r="K281">
            <v>18.32011983617987</v>
          </cell>
          <cell r="L281">
            <v>19.430734865960208</v>
          </cell>
          <cell r="M281">
            <v>19.654101183800556</v>
          </cell>
          <cell r="N281">
            <v>20.60806099335446</v>
          </cell>
          <cell r="O281">
            <v>20.833621177827855</v>
          </cell>
        </row>
        <row r="282">
          <cell r="B282">
            <v>36747</v>
          </cell>
          <cell r="C282">
            <v>1.7949999999999999</v>
          </cell>
          <cell r="D282">
            <v>16.38</v>
          </cell>
          <cell r="E282">
            <v>14.62841881026884</v>
          </cell>
          <cell r="F282">
            <v>15.500902268200512</v>
          </cell>
          <cell r="G282">
            <v>15.676191079908474</v>
          </cell>
          <cell r="H282">
            <v>16.424129405505859</v>
          </cell>
          <cell r="I282">
            <v>16.600813757509147</v>
          </cell>
          <cell r="J282">
            <v>20.624365195199278</v>
          </cell>
          <cell r="K282">
            <v>18.384275604252352</v>
          </cell>
          <cell r="L282">
            <v>19.499090498783822</v>
          </cell>
          <cell r="M282">
            <v>19.723305538000325</v>
          </cell>
          <cell r="N282">
            <v>20.680905249883796</v>
          </cell>
          <cell r="O282">
            <v>20.907329652005167</v>
          </cell>
        </row>
        <row r="283">
          <cell r="B283">
            <v>36748</v>
          </cell>
          <cell r="C283">
            <v>1.7962</v>
          </cell>
          <cell r="D283">
            <v>16.399999999999999</v>
          </cell>
          <cell r="E283">
            <v>14.646148815941418</v>
          </cell>
          <cell r="F283">
            <v>15.519759234937002</v>
          </cell>
          <cell r="G283">
            <v>15.695275361848848</v>
          </cell>
          <cell r="H283">
            <v>16.444186982255047</v>
          </cell>
          <cell r="I283">
            <v>16.621102047956438</v>
          </cell>
          <cell r="J283">
            <v>20.696996465240591</v>
          </cell>
          <cell r="K283">
            <v>18.448429809321375</v>
          </cell>
          <cell r="L283">
            <v>19.567446524225129</v>
          </cell>
          <cell r="M283">
            <v>19.792510706391209</v>
          </cell>
          <cell r="N283">
            <v>20.753752227543409</v>
          </cell>
          <cell r="O283">
            <v>20.981041323415116</v>
          </cell>
        </row>
        <row r="284">
          <cell r="B284">
            <v>36749</v>
          </cell>
          <cell r="C284">
            <v>1.7959000000000001</v>
          </cell>
          <cell r="D284">
            <v>16.43</v>
          </cell>
          <cell r="E284">
            <v>14.672743255842914</v>
          </cell>
          <cell r="F284">
            <v>15.548044382688154</v>
          </cell>
          <cell r="G284">
            <v>15.723901539951846</v>
          </cell>
          <cell r="H284">
            <v>16.474273363453108</v>
          </cell>
          <cell r="I284">
            <v>16.651534564952229</v>
          </cell>
          <cell r="J284">
            <v>20.769753820138703</v>
          </cell>
          <cell r="K284">
            <v>18.512691516136258</v>
          </cell>
          <cell r="L284">
            <v>19.635919152592084</v>
          </cell>
          <cell r="M284">
            <v>19.861834343366613</v>
          </cell>
          <cell r="N284">
            <v>20.82672577430149</v>
          </cell>
          <cell r="O284">
            <v>21.054881510640257</v>
          </cell>
        </row>
        <row r="285">
          <cell r="B285">
            <v>36752</v>
          </cell>
          <cell r="C285">
            <v>1.8021</v>
          </cell>
          <cell r="D285">
            <v>16.45</v>
          </cell>
          <cell r="E285">
            <v>14.690472503470886</v>
          </cell>
          <cell r="F285">
            <v>15.566900946316299</v>
          </cell>
          <cell r="G285">
            <v>15.742985495516981</v>
          </cell>
          <cell r="H285">
            <v>16.494330961643101</v>
          </cell>
          <cell r="I285">
            <v>16.671822963825832</v>
          </cell>
          <cell r="J285">
            <v>20.84267860926008</v>
          </cell>
          <cell r="K285">
            <v>18.577097226070059</v>
          </cell>
          <cell r="L285">
            <v>19.704547287572893</v>
          </cell>
          <cell r="M285">
            <v>19.93131583826111</v>
          </cell>
          <cell r="N285">
            <v>20.899867362957991</v>
          </cell>
          <cell r="O285">
            <v>21.12889218131626</v>
          </cell>
        </row>
        <row r="286">
          <cell r="B286">
            <v>36753</v>
          </cell>
          <cell r="C286">
            <v>1.8056000000000001</v>
          </cell>
          <cell r="D286">
            <v>16.41</v>
          </cell>
          <cell r="E286">
            <v>14.655013705050246</v>
          </cell>
          <cell r="F286">
            <v>15.529187657834576</v>
          </cell>
          <cell r="G286">
            <v>15.704817453853215</v>
          </cell>
          <cell r="H286">
            <v>16.454215773844915</v>
          </cell>
          <cell r="I286">
            <v>16.631246209448626</v>
          </cell>
          <cell r="J286">
            <v>20.915729848484197</v>
          </cell>
          <cell r="K286">
            <v>18.641610720773173</v>
          </cell>
          <cell r="L286">
            <v>19.773292348007821</v>
          </cell>
          <cell r="M286">
            <v>20.000916132551239</v>
          </cell>
          <cell r="N286">
            <v>20.973135888181215</v>
          </cell>
          <cell r="O286">
            <v>21.203031744248779</v>
          </cell>
        </row>
        <row r="287">
          <cell r="B287">
            <v>36754</v>
          </cell>
          <cell r="C287">
            <v>1.8069999999999999</v>
          </cell>
          <cell r="D287">
            <v>16.39</v>
          </cell>
          <cell r="E287">
            <v>14.637283851014594</v>
          </cell>
          <cell r="F287">
            <v>15.510330771731873</v>
          </cell>
          <cell r="G287">
            <v>15.685733237200328</v>
          </cell>
          <cell r="H287">
            <v>16.434158192809022</v>
          </cell>
          <cell r="I287">
            <v>16.61095789731317</v>
          </cell>
          <cell r="J287">
            <v>20.988660303155715</v>
          </cell>
          <cell r="K287">
            <v>18.706013656282906</v>
          </cell>
          <cell r="L287">
            <v>19.841921670639561</v>
          </cell>
          <cell r="M287">
            <v>20.070399668978567</v>
          </cell>
          <cell r="N287">
            <v>21.04628338006631</v>
          </cell>
          <cell r="O287">
            <v>21.277049282136918</v>
          </cell>
        </row>
        <row r="288">
          <cell r="B288">
            <v>36755</v>
          </cell>
          <cell r="C288">
            <v>1.8096000000000001</v>
          </cell>
          <cell r="D288">
            <v>16.41</v>
          </cell>
          <cell r="E288">
            <v>14.655013705050246</v>
          </cell>
          <cell r="F288">
            <v>15.529187657834576</v>
          </cell>
          <cell r="G288">
            <v>15.704817453853215</v>
          </cell>
          <cell r="H288">
            <v>16.454215773844915</v>
          </cell>
          <cell r="I288">
            <v>16.631246209448626</v>
          </cell>
          <cell r="J288">
            <v>21.06155220241417</v>
          </cell>
          <cell r="K288">
            <v>18.77037866446145</v>
          </cell>
          <cell r="L288">
            <v>19.910512644343182</v>
          </cell>
          <cell r="M288">
            <v>20.139844797773911</v>
          </cell>
          <cell r="N288">
            <v>21.119392311972174</v>
          </cell>
          <cell r="O288">
            <v>21.351028247330351</v>
          </cell>
        </row>
        <row r="289">
          <cell r="B289">
            <v>36756</v>
          </cell>
          <cell r="C289">
            <v>1.8173999999999999</v>
          </cell>
          <cell r="D289">
            <v>16.420000000000002</v>
          </cell>
          <cell r="E289">
            <v>14.663878518351758</v>
          </cell>
          <cell r="F289">
            <v>15.538616040418972</v>
          </cell>
          <cell r="G289">
            <v>15.714359513222377</v>
          </cell>
          <cell r="H289">
            <v>16.464244567581243</v>
          </cell>
          <cell r="I289">
            <v>16.641390381784404</v>
          </cell>
          <cell r="J289">
            <v>21.134570609997905</v>
          </cell>
          <cell r="K289">
            <v>18.834851499844628</v>
          </cell>
          <cell r="L289">
            <v>19.979220593318093</v>
          </cell>
          <cell r="M289">
            <v>20.209408777378513</v>
          </cell>
          <cell r="N289">
            <v>21.192628239116008</v>
          </cell>
          <cell r="O289">
            <v>21.425136165274306</v>
          </cell>
        </row>
        <row r="290">
          <cell r="B290">
            <v>36759</v>
          </cell>
          <cell r="C290">
            <v>1.8199000000000001</v>
          </cell>
          <cell r="D290">
            <v>16.48</v>
          </cell>
          <cell r="E290">
            <v>14.717065806567064</v>
          </cell>
          <cell r="F290">
            <v>15.595185489533868</v>
          </cell>
          <cell r="G290">
            <v>15.771611184160307</v>
          </cell>
          <cell r="H290">
            <v>16.524417374996283</v>
          </cell>
          <cell r="I290">
            <v>16.702255643419448</v>
          </cell>
          <cell r="J290">
            <v>21.207674374932139</v>
          </cell>
          <cell r="K290">
            <v>18.899395812055953</v>
          </cell>
          <cell r="L290">
            <v>20.048006787550896</v>
          </cell>
          <cell r="M290">
            <v>20.279052396909879</v>
          </cell>
          <cell r="N290">
            <v>21.265949888380508</v>
          </cell>
          <cell r="O290">
            <v>21.499331273233313</v>
          </cell>
        </row>
        <row r="291">
          <cell r="B291">
            <v>36760</v>
          </cell>
          <cell r="C291">
            <v>1.8169</v>
          </cell>
          <cell r="D291">
            <v>16.41</v>
          </cell>
          <cell r="E291">
            <v>14.655013705050246</v>
          </cell>
          <cell r="F291">
            <v>15.529187657834576</v>
          </cell>
          <cell r="G291">
            <v>15.704817453853215</v>
          </cell>
          <cell r="H291">
            <v>16.454215773844915</v>
          </cell>
          <cell r="I291">
            <v>16.631246209448626</v>
          </cell>
          <cell r="J291">
            <v>21.281070230077461</v>
          </cell>
          <cell r="K291">
            <v>18.964194106299303</v>
          </cell>
          <cell r="L291">
            <v>20.117065738265016</v>
          </cell>
          <cell r="M291">
            <v>20.348972594572068</v>
          </cell>
          <cell r="N291">
            <v>21.339564609422812</v>
          </cell>
          <cell r="O291">
            <v>21.573823393525405</v>
          </cell>
        </row>
        <row r="292">
          <cell r="B292">
            <v>36761</v>
          </cell>
          <cell r="C292">
            <v>1.8186</v>
          </cell>
          <cell r="D292">
            <v>16.149999999999999</v>
          </cell>
          <cell r="E292">
            <v>14.424501929407608</v>
          </cell>
          <cell r="F292">
            <v>15.284035550286701</v>
          </cell>
          <cell r="G292">
            <v>15.456712445553777</v>
          </cell>
          <cell r="H292">
            <v>16.193467889815039</v>
          </cell>
          <cell r="I292">
            <v>16.367501537363772</v>
          </cell>
          <cell r="J292">
            <v>21.354221040199619</v>
          </cell>
          <cell r="K292">
            <v>19.028772151678574</v>
          </cell>
          <cell r="L292">
            <v>20.185892040828168</v>
          </cell>
          <cell r="M292">
            <v>20.418657664409601</v>
          </cell>
          <cell r="N292">
            <v>21.4129336657215</v>
          </cell>
          <cell r="O292">
            <v>21.648067370344592</v>
          </cell>
        </row>
        <row r="293">
          <cell r="B293">
            <v>36762</v>
          </cell>
          <cell r="C293">
            <v>1.8204</v>
          </cell>
          <cell r="D293">
            <v>16.38</v>
          </cell>
          <cell r="E293">
            <v>14.62841881026884</v>
          </cell>
          <cell r="F293">
            <v>15.500902268200512</v>
          </cell>
          <cell r="G293">
            <v>15.676191079908474</v>
          </cell>
          <cell r="H293">
            <v>16.424129405505859</v>
          </cell>
          <cell r="I293">
            <v>16.600813757509147</v>
          </cell>
          <cell r="J293">
            <v>21.426338556873947</v>
          </cell>
          <cell r="K293">
            <v>19.092434160697415</v>
          </cell>
          <cell r="L293">
            <v>20.253744090794214</v>
          </cell>
          <cell r="M293">
            <v>20.487356739715512</v>
          </cell>
          <cell r="N293">
            <v>21.485266454734099</v>
          </cell>
          <cell r="O293">
            <v>21.721263163679417</v>
          </cell>
        </row>
        <row r="294">
          <cell r="B294">
            <v>36763</v>
          </cell>
          <cell r="C294">
            <v>1.8212999999999999</v>
          </cell>
          <cell r="D294">
            <v>16.41</v>
          </cell>
          <cell r="E294">
            <v>14.655013705050246</v>
          </cell>
          <cell r="F294">
            <v>15.529187657834576</v>
          </cell>
          <cell r="G294">
            <v>15.704817453853215</v>
          </cell>
          <cell r="H294">
            <v>16.454215773844915</v>
          </cell>
          <cell r="I294">
            <v>16.631246209448626</v>
          </cell>
          <cell r="J294">
            <v>21.499452717280775</v>
          </cell>
          <cell r="K294">
            <v>19.156972127452843</v>
          </cell>
          <cell r="L294">
            <v>20.322531794166455</v>
          </cell>
          <cell r="M294">
            <v>20.557003562234112</v>
          </cell>
          <cell r="N294">
            <v>21.558598971366095</v>
          </cell>
          <cell r="O294">
            <v>21.795471053141124</v>
          </cell>
        </row>
        <row r="295">
          <cell r="B295">
            <v>36766</v>
          </cell>
          <cell r="C295">
            <v>1.8277000000000001</v>
          </cell>
          <cell r="D295">
            <v>16.420000000000002</v>
          </cell>
          <cell r="E295">
            <v>14.663878518351758</v>
          </cell>
          <cell r="F295">
            <v>15.538616040418972</v>
          </cell>
          <cell r="G295">
            <v>15.714359513222377</v>
          </cell>
          <cell r="H295">
            <v>16.464244567581243</v>
          </cell>
          <cell r="I295">
            <v>16.641390381784404</v>
          </cell>
          <cell r="J295">
            <v>21.572735245038889</v>
          </cell>
          <cell r="K295">
            <v>19.221654819678946</v>
          </cell>
          <cell r="L295">
            <v>20.391475827452066</v>
          </cell>
          <cell r="M295">
            <v>20.62680908721304</v>
          </cell>
          <cell r="N295">
            <v>21.632100468756743</v>
          </cell>
          <cell r="O295">
            <v>21.869850388076429</v>
          </cell>
        </row>
        <row r="296">
          <cell r="B296">
            <v>36767</v>
          </cell>
          <cell r="C296">
            <v>1.8349</v>
          </cell>
          <cell r="D296">
            <v>16.43</v>
          </cell>
          <cell r="E296">
            <v>14.672743255842914</v>
          </cell>
          <cell r="F296">
            <v>15.548044382688154</v>
          </cell>
          <cell r="G296">
            <v>15.723901539951846</v>
          </cell>
          <cell r="H296">
            <v>16.474273363453108</v>
          </cell>
          <cell r="I296">
            <v>16.651534564952229</v>
          </cell>
          <cell r="J296">
            <v>21.646103438899743</v>
          </cell>
          <cell r="K296">
            <v>19.286409221387778</v>
          </cell>
          <cell r="L296">
            <v>20.460498374850602</v>
          </cell>
          <cell r="M296">
            <v>20.696694528650571</v>
          </cell>
          <cell r="N296">
            <v>21.705687999116073</v>
          </cell>
          <cell r="O296">
            <v>21.944317232356369</v>
          </cell>
        </row>
        <row r="297">
          <cell r="B297">
            <v>36768</v>
          </cell>
          <cell r="C297">
            <v>1.8259000000000001</v>
          </cell>
          <cell r="D297">
            <v>16.41</v>
          </cell>
          <cell r="E297">
            <v>14.655013705050246</v>
          </cell>
          <cell r="F297">
            <v>15.529187657834576</v>
          </cell>
          <cell r="G297">
            <v>15.704817453853215</v>
          </cell>
          <cell r="H297">
            <v>16.454215773844915</v>
          </cell>
          <cell r="I297">
            <v>16.631246209448626</v>
          </cell>
          <cell r="J297">
            <v>21.719557397031753</v>
          </cell>
          <cell r="K297">
            <v>19.351235408128396</v>
          </cell>
          <cell r="L297">
            <v>20.52959952274065</v>
          </cell>
          <cell r="M297">
            <v>20.76665997520508</v>
          </cell>
          <cell r="N297">
            <v>21.779361661228002</v>
          </cell>
          <cell r="O297">
            <v>22.018871687252094</v>
          </cell>
        </row>
        <row r="298">
          <cell r="B298">
            <v>36769</v>
          </cell>
          <cell r="C298">
            <v>1.8233999999999999</v>
          </cell>
          <cell r="D298">
            <v>16.37</v>
          </cell>
          <cell r="E298">
            <v>14.619553693696187</v>
          </cell>
          <cell r="F298">
            <v>15.491473724343606</v>
          </cell>
          <cell r="G298">
            <v>15.66664888997602</v>
          </cell>
          <cell r="H298">
            <v>16.41410062034776</v>
          </cell>
          <cell r="I298">
            <v>16.590669628559706</v>
          </cell>
          <cell r="J298">
            <v>21.792972681168109</v>
          </cell>
          <cell r="K298">
            <v>19.41602355345362</v>
          </cell>
          <cell r="L298">
            <v>20.598662204496819</v>
          </cell>
          <cell r="M298">
            <v>20.836586896498943</v>
          </cell>
          <cell r="N298">
            <v>21.852996644759571</v>
          </cell>
          <cell r="O298">
            <v>22.093387450828338</v>
          </cell>
        </row>
        <row r="299">
          <cell r="B299">
            <v>36770</v>
          </cell>
          <cell r="C299">
            <v>1.8218000000000001</v>
          </cell>
          <cell r="D299">
            <v>16.36</v>
          </cell>
          <cell r="E299">
            <v>14.610688501281711</v>
          </cell>
          <cell r="F299">
            <v>15.482045140168953</v>
          </cell>
          <cell r="G299">
            <v>15.657106667387666</v>
          </cell>
          <cell r="H299">
            <v>16.404071837336211</v>
          </cell>
          <cell r="I299">
            <v>16.58052551044964</v>
          </cell>
          <cell r="J299">
            <v>21.866266047126757</v>
          </cell>
          <cell r="K299">
            <v>19.480700208523771</v>
          </cell>
          <cell r="L299">
            <v>20.667608118239357</v>
          </cell>
          <cell r="M299">
            <v>20.906396009373406</v>
          </cell>
          <cell r="N299">
            <v>21.926509456047704</v>
          </cell>
          <cell r="O299">
            <v>22.1677800292317</v>
          </cell>
        </row>
        <row r="300">
          <cell r="B300">
            <v>36773</v>
          </cell>
          <cell r="C300">
            <v>1.8254999999999999</v>
          </cell>
          <cell r="D300">
            <v>16.39</v>
          </cell>
          <cell r="E300">
            <v>14.637283851014594</v>
          </cell>
          <cell r="F300">
            <v>15.510330771731873</v>
          </cell>
          <cell r="G300">
            <v>15.685733237200328</v>
          </cell>
          <cell r="H300">
            <v>16.434158192809022</v>
          </cell>
          <cell r="I300">
            <v>16.61095789731317</v>
          </cell>
          <cell r="J300">
            <v>21.939561936471307</v>
          </cell>
          <cell r="K300">
            <v>19.545375200371918</v>
          </cell>
          <cell r="L300">
            <v>20.736554332331547</v>
          </cell>
          <cell r="M300">
            <v>20.976205846221461</v>
          </cell>
          <cell r="N300">
            <v>22.000024908811767</v>
          </cell>
          <cell r="O300">
            <v>22.242175728153548</v>
          </cell>
        </row>
        <row r="301">
          <cell r="B301">
            <v>36774</v>
          </cell>
          <cell r="C301">
            <v>1.8293999999999999</v>
          </cell>
          <cell r="D301">
            <v>16.399999999999999</v>
          </cell>
          <cell r="E301">
            <v>14.646148815941418</v>
          </cell>
          <cell r="F301">
            <v>15.519759234937002</v>
          </cell>
          <cell r="G301">
            <v>15.695275361848848</v>
          </cell>
          <cell r="H301">
            <v>16.444186982255047</v>
          </cell>
          <cell r="I301">
            <v>16.621102047956438</v>
          </cell>
          <cell r="J301">
            <v>22.013026724344996</v>
          </cell>
          <cell r="K301">
            <v>19.610195328817646</v>
          </cell>
          <cell r="L301">
            <v>20.805657344932051</v>
          </cell>
          <cell r="M301">
            <v>21.046174866224089</v>
          </cell>
          <cell r="N301">
            <v>22.073709876780324</v>
          </cell>
          <cell r="O301">
            <v>22.316743420201579</v>
          </cell>
        </row>
        <row r="302">
          <cell r="B302">
            <v>36775</v>
          </cell>
          <cell r="C302">
            <v>1.8207</v>
          </cell>
          <cell r="D302">
            <v>16.440000000000001</v>
          </cell>
          <cell r="E302">
            <v>14.681607917551265</v>
          </cell>
          <cell r="F302">
            <v>15.557472684649065</v>
          </cell>
          <cell r="G302">
            <v>15.733443534042625</v>
          </cell>
          <cell r="H302">
            <v>16.484302161479135</v>
          </cell>
          <cell r="I302">
            <v>16.6616787589696</v>
          </cell>
          <cell r="J302">
            <v>22.086577395426808</v>
          </cell>
          <cell r="K302">
            <v>19.675087327104702</v>
          </cell>
          <cell r="L302">
            <v>20.874839058855564</v>
          </cell>
          <cell r="M302">
            <v>21.11622399562463</v>
          </cell>
          <cell r="N302">
            <v>22.147481096401211</v>
          </cell>
          <cell r="O302">
            <v>22.391398846672672</v>
          </cell>
        </row>
        <row r="303">
          <cell r="B303">
            <v>36777</v>
          </cell>
          <cell r="C303">
            <v>1.8224</v>
          </cell>
          <cell r="D303">
            <v>16.45</v>
          </cell>
          <cell r="E303">
            <v>14.690472503470886</v>
          </cell>
          <cell r="F303">
            <v>15.566900946316299</v>
          </cell>
          <cell r="G303">
            <v>15.742985495516981</v>
          </cell>
          <cell r="H303">
            <v>16.494330961643101</v>
          </cell>
          <cell r="I303">
            <v>16.671822963825832</v>
          </cell>
          <cell r="J303">
            <v>22.160338960167046</v>
          </cell>
          <cell r="K303">
            <v>19.740161471216176</v>
          </cell>
          <cell r="L303">
            <v>20.944217049328138</v>
          </cell>
          <cell r="M303">
            <v>21.186472285751346</v>
          </cell>
          <cell r="N303">
            <v>22.221463953491472</v>
          </cell>
          <cell r="O303">
            <v>22.466268898305721</v>
          </cell>
        </row>
        <row r="304">
          <cell r="B304">
            <v>36780</v>
          </cell>
          <cell r="C304">
            <v>1.8199000000000001</v>
          </cell>
          <cell r="D304">
            <v>16.489999999999998</v>
          </cell>
          <cell r="E304">
            <v>14.725930089407434</v>
          </cell>
          <cell r="F304">
            <v>15.604613590026739</v>
          </cell>
          <cell r="G304">
            <v>15.78115301513925</v>
          </cell>
          <cell r="H304">
            <v>16.534446183732278</v>
          </cell>
          <cell r="I304">
            <v>16.71239989163027</v>
          </cell>
          <cell r="J304">
            <v>22.234186745136576</v>
          </cell>
          <cell r="K304">
            <v>19.805307746960253</v>
          </cell>
          <cell r="L304">
            <v>21.01367403904748</v>
          </cell>
          <cell r="M304">
            <v>21.256800990778203</v>
          </cell>
          <cell r="N304">
            <v>22.295533401290069</v>
          </cell>
          <cell r="O304">
            <v>22.541227031634502</v>
          </cell>
        </row>
        <row r="305">
          <cell r="B305">
            <v>36781</v>
          </cell>
          <cell r="C305">
            <v>1.8279000000000001</v>
          </cell>
          <cell r="D305">
            <v>16.489999999999998</v>
          </cell>
          <cell r="E305">
            <v>14.725930089407434</v>
          </cell>
          <cell r="F305">
            <v>15.604613590026739</v>
          </cell>
          <cell r="G305">
            <v>15.78115301513925</v>
          </cell>
          <cell r="H305">
            <v>16.534446183732278</v>
          </cell>
          <cell r="I305">
            <v>16.71239989163027</v>
          </cell>
          <cell r="J305">
            <v>22.308245858867526</v>
          </cell>
          <cell r="K305">
            <v>19.870636503451735</v>
          </cell>
          <cell r="L305">
            <v>21.083327688349197</v>
          </cell>
          <cell r="M305">
            <v>21.327329249657147</v>
          </cell>
          <cell r="N305">
            <v>22.369814924371067</v>
          </cell>
          <cell r="O305">
            <v>22.616400238881297</v>
          </cell>
        </row>
        <row r="306">
          <cell r="B306">
            <v>36782</v>
          </cell>
          <cell r="C306">
            <v>1.8320000000000001</v>
          </cell>
          <cell r="D306">
            <v>16.5</v>
          </cell>
          <cell r="E306">
            <v>14.734794296493092</v>
          </cell>
          <cell r="F306">
            <v>15.614041650235432</v>
          </cell>
          <cell r="G306">
            <v>15.790694813500661</v>
          </cell>
          <cell r="H306">
            <v>16.544474994611647</v>
          </cell>
          <cell r="I306">
            <v>16.722544150669229</v>
          </cell>
          <cell r="J306">
            <v>22.38234984345231</v>
          </cell>
          <cell r="K306">
            <v>19.936000883126393</v>
          </cell>
          <cell r="L306">
            <v>21.153021429243026</v>
          </cell>
          <cell r="M306">
            <v>21.397898530856164</v>
          </cell>
          <cell r="N306">
            <v>22.444141565573062</v>
          </cell>
          <cell r="O306">
            <v>22.691619561310915</v>
          </cell>
        </row>
        <row r="307">
          <cell r="B307">
            <v>36783</v>
          </cell>
          <cell r="C307">
            <v>1.8317000000000001</v>
          </cell>
          <cell r="D307">
            <v>16.510000000000002</v>
          </cell>
          <cell r="E307">
            <v>14.743658427840511</v>
          </cell>
          <cell r="F307">
            <v>15.623469670166745</v>
          </cell>
          <cell r="G307">
            <v>15.800236579249249</v>
          </cell>
          <cell r="H307">
            <v>16.55450380763217</v>
          </cell>
          <cell r="I307">
            <v>16.732688420549515</v>
          </cell>
          <cell r="J307">
            <v>22.456540439332741</v>
          </cell>
          <cell r="K307">
            <v>20.001437696898773</v>
          </cell>
          <cell r="L307">
            <v>21.222794514339395</v>
          </cell>
          <cell r="M307">
            <v>21.468548580838643</v>
          </cell>
          <cell r="N307">
            <v>22.518555190953094</v>
          </cell>
          <cell r="O307">
            <v>22.766927368614319</v>
          </cell>
        </row>
        <row r="308">
          <cell r="B308">
            <v>36784</v>
          </cell>
          <cell r="C308">
            <v>1.8438000000000001</v>
          </cell>
          <cell r="D308">
            <v>16.5</v>
          </cell>
          <cell r="E308">
            <v>14.734794296493092</v>
          </cell>
          <cell r="F308">
            <v>15.614041650235432</v>
          </cell>
          <cell r="G308">
            <v>15.790694813500661</v>
          </cell>
          <cell r="H308">
            <v>16.544474994611647</v>
          </cell>
          <cell r="I308">
            <v>16.722544150669229</v>
          </cell>
          <cell r="J308">
            <v>22.530817745991239</v>
          </cell>
          <cell r="K308">
            <v>20.066947021266145</v>
          </cell>
          <cell r="L308">
            <v>21.292647031137157</v>
          </cell>
          <cell r="M308">
            <v>21.53927948942005</v>
          </cell>
          <cell r="N308">
            <v>22.593055900619419</v>
          </cell>
          <cell r="O308">
            <v>22.842323763428784</v>
          </cell>
        </row>
        <row r="309">
          <cell r="B309">
            <v>36787</v>
          </cell>
          <cell r="C309">
            <v>1.8557999999999999</v>
          </cell>
          <cell r="D309">
            <v>16.5</v>
          </cell>
          <cell r="E309">
            <v>14.734794296493092</v>
          </cell>
          <cell r="F309">
            <v>15.614041650235432</v>
          </cell>
          <cell r="G309">
            <v>15.790694813500661</v>
          </cell>
          <cell r="H309">
            <v>16.544474994611647</v>
          </cell>
          <cell r="I309">
            <v>16.722544150669229</v>
          </cell>
          <cell r="J309">
            <v>22.605098346044429</v>
          </cell>
          <cell r="K309">
            <v>20.132455278958549</v>
          </cell>
          <cell r="L309">
            <v>21.362500527839344</v>
          </cell>
          <cell r="M309">
            <v>21.610011819012875</v>
          </cell>
          <cell r="N309">
            <v>22.667560026495437</v>
          </cell>
          <cell r="O309">
            <v>22.917724072592161</v>
          </cell>
        </row>
        <row r="310">
          <cell r="B310">
            <v>36788</v>
          </cell>
          <cell r="C310">
            <v>1.8537999999999999</v>
          </cell>
          <cell r="D310">
            <v>16.489999999999998</v>
          </cell>
          <cell r="E310">
            <v>14.725930089407434</v>
          </cell>
          <cell r="F310">
            <v>15.604613590026739</v>
          </cell>
          <cell r="G310">
            <v>15.78115301513925</v>
          </cell>
          <cell r="H310">
            <v>16.534446183732278</v>
          </cell>
          <cell r="I310">
            <v>16.71239989163027</v>
          </cell>
          <cell r="J310">
            <v>22.679423976463433</v>
          </cell>
          <cell r="K310">
            <v>20.197999277809807</v>
          </cell>
          <cell r="L310">
            <v>21.432394253781496</v>
          </cell>
          <cell r="M310">
            <v>21.680785312766538</v>
          </cell>
          <cell r="N310">
            <v>22.742109431157708</v>
          </cell>
          <cell r="O310">
            <v>22.993170662275531</v>
          </cell>
        </row>
        <row r="311">
          <cell r="B311">
            <v>36789</v>
          </cell>
          <cell r="C311">
            <v>1.8546</v>
          </cell>
          <cell r="D311">
            <v>16.489999999999998</v>
          </cell>
          <cell r="E311">
            <v>14.725930089407434</v>
          </cell>
          <cell r="F311">
            <v>15.604613590026739</v>
          </cell>
          <cell r="G311">
            <v>15.78115301513925</v>
          </cell>
          <cell r="H311">
            <v>16.534446183732278</v>
          </cell>
          <cell r="I311">
            <v>16.71239989163027</v>
          </cell>
          <cell r="J311">
            <v>22.753752850035159</v>
          </cell>
          <cell r="K311">
            <v>20.263542165460223</v>
          </cell>
          <cell r="L311">
            <v>21.502288912136301</v>
          </cell>
          <cell r="M311">
            <v>21.751560179471021</v>
          </cell>
          <cell r="N311">
            <v>22.816662201656722</v>
          </cell>
          <cell r="O311">
            <v>23.06862111541772</v>
          </cell>
        </row>
        <row r="312">
          <cell r="B312">
            <v>36790</v>
          </cell>
          <cell r="C312">
            <v>1.8516999999999999</v>
          </cell>
          <cell r="D312">
            <v>16.5</v>
          </cell>
          <cell r="E312">
            <v>14.734794296493092</v>
          </cell>
          <cell r="F312">
            <v>15.614041650235432</v>
          </cell>
          <cell r="G312">
            <v>15.790694813500661</v>
          </cell>
          <cell r="H312">
            <v>16.544474994611647</v>
          </cell>
          <cell r="I312">
            <v>16.722544150669229</v>
          </cell>
          <cell r="J312">
            <v>22.82812675790251</v>
          </cell>
          <cell r="K312">
            <v>20.329120793057619</v>
          </cell>
          <cell r="L312">
            <v>21.572223800804412</v>
          </cell>
          <cell r="M312">
            <v>21.822376211933459</v>
          </cell>
          <cell r="N312">
            <v>22.891260255030677</v>
          </cell>
          <cell r="O312">
            <v>23.144117853819889</v>
          </cell>
        </row>
        <row r="313">
          <cell r="B313">
            <v>36791</v>
          </cell>
          <cell r="C313">
            <v>1.8593999999999999</v>
          </cell>
          <cell r="D313">
            <v>16.489999999999998</v>
          </cell>
          <cell r="E313">
            <v>14.725930089407434</v>
          </cell>
          <cell r="F313">
            <v>15.604613590026739</v>
          </cell>
          <cell r="G313">
            <v>15.78115301513925</v>
          </cell>
          <cell r="H313">
            <v>16.534446183732278</v>
          </cell>
          <cell r="I313">
            <v>16.71239989163027</v>
          </cell>
          <cell r="J313">
            <v>22.902587592546574</v>
          </cell>
          <cell r="K313">
            <v>20.394772092173397</v>
          </cell>
          <cell r="L313">
            <v>21.64223830821448</v>
          </cell>
          <cell r="M313">
            <v>21.893273295594007</v>
          </cell>
          <cell r="N313">
            <v>22.965945610215279</v>
          </cell>
          <cell r="O313">
            <v>23.219703403436398</v>
          </cell>
        </row>
        <row r="314">
          <cell r="B314">
            <v>36794</v>
          </cell>
          <cell r="C314">
            <v>1.8420000000000001</v>
          </cell>
          <cell r="D314">
            <v>16.48</v>
          </cell>
          <cell r="E314">
            <v>14.717065806567064</v>
          </cell>
          <cell r="F314">
            <v>15.595185489533868</v>
          </cell>
          <cell r="G314">
            <v>15.771611184160307</v>
          </cell>
          <cell r="H314">
            <v>16.524417374996283</v>
          </cell>
          <cell r="I314">
            <v>16.702255643419448</v>
          </cell>
          <cell r="J314">
            <v>22.977051676242933</v>
          </cell>
          <cell r="K314">
            <v>20.460422278269231</v>
          </cell>
          <cell r="L314">
            <v>21.71225374964849</v>
          </cell>
          <cell r="M314">
            <v>21.964171754602901</v>
          </cell>
          <cell r="N314">
            <v>23.040634337374687</v>
          </cell>
          <cell r="O314">
            <v>23.295292823627566</v>
          </cell>
        </row>
        <row r="315">
          <cell r="B315">
            <v>36795</v>
          </cell>
          <cell r="C315">
            <v>1.8506</v>
          </cell>
          <cell r="D315">
            <v>16.46</v>
          </cell>
          <cell r="E315">
            <v>14.699337013600733</v>
          </cell>
          <cell r="F315">
            <v>15.576329167688495</v>
          </cell>
          <cell r="G315">
            <v>15.752527424360485</v>
          </cell>
          <cell r="H315">
            <v>16.504359763950394</v>
          </cell>
          <cell r="I315">
            <v>16.681967179522307</v>
          </cell>
          <cell r="J315">
            <v>23.051518956615858</v>
          </cell>
          <cell r="K315">
            <v>20.526071307300509</v>
          </cell>
          <cell r="L315">
            <v>21.782270076932253</v>
          </cell>
          <cell r="M315">
            <v>22.035071539950767</v>
          </cell>
          <cell r="N315">
            <v>23.115326383921577</v>
          </cell>
          <cell r="O315">
            <v>23.37088606095832</v>
          </cell>
        </row>
        <row r="316">
          <cell r="B316">
            <v>36796</v>
          </cell>
          <cell r="C316">
            <v>1.8492</v>
          </cell>
          <cell r="D316">
            <v>16.43</v>
          </cell>
          <cell r="E316">
            <v>14.672743255842914</v>
          </cell>
          <cell r="F316">
            <v>15.548044382688154</v>
          </cell>
          <cell r="G316">
            <v>15.723901539951846</v>
          </cell>
          <cell r="H316">
            <v>16.474273363453108</v>
          </cell>
          <cell r="I316">
            <v>16.651534564952229</v>
          </cell>
          <cell r="J316">
            <v>23.125947429149196</v>
          </cell>
          <cell r="K316">
            <v>20.591682153208946</v>
          </cell>
          <cell r="L316">
            <v>21.852247798453362</v>
          </cell>
          <cell r="M316">
            <v>22.105932661254624</v>
          </cell>
          <cell r="N316">
            <v>23.189979618439182</v>
          </cell>
          <cell r="O316">
            <v>23.446440475206831</v>
          </cell>
        </row>
        <row r="317">
          <cell r="B317">
            <v>36797</v>
          </cell>
          <cell r="C317">
            <v>1.8479000000000001</v>
          </cell>
          <cell r="D317">
            <v>16.440000000000001</v>
          </cell>
          <cell r="E317">
            <v>14.681607917551265</v>
          </cell>
          <cell r="F317">
            <v>15.557472684649065</v>
          </cell>
          <cell r="G317">
            <v>15.733443534042625</v>
          </cell>
          <cell r="H317">
            <v>16.484302161479135</v>
          </cell>
          <cell r="I317">
            <v>16.6616787589696</v>
          </cell>
          <cell r="J317">
            <v>23.20029496624041</v>
          </cell>
          <cell r="K317">
            <v>20.657217690389217</v>
          </cell>
          <cell r="L317">
            <v>21.922147311650232</v>
          </cell>
          <cell r="M317">
            <v>22.176715014814196</v>
          </cell>
          <cell r="N317">
            <v>23.264551785797959</v>
          </cell>
          <cell r="O317">
            <v>23.521913299913464</v>
          </cell>
        </row>
        <row r="318">
          <cell r="B318">
            <v>36798</v>
          </cell>
          <cell r="C318">
            <v>1.8436999999999999</v>
          </cell>
          <cell r="D318">
            <v>16.489999999999998</v>
          </cell>
          <cell r="E318">
            <v>14.725930089407434</v>
          </cell>
          <cell r="F318">
            <v>15.604613590026739</v>
          </cell>
          <cell r="G318">
            <v>15.78115301513925</v>
          </cell>
          <cell r="H318">
            <v>16.534446183732278</v>
          </cell>
          <cell r="I318">
            <v>16.71239989163027</v>
          </cell>
          <cell r="J318">
            <v>23.274729410444174</v>
          </cell>
          <cell r="K318">
            <v>20.722825874577232</v>
          </cell>
          <cell r="L318">
            <v>21.992126420954072</v>
          </cell>
          <cell r="M318">
            <v>22.247578397439138</v>
          </cell>
          <cell r="N318">
            <v>23.339211235482949</v>
          </cell>
          <cell r="O318">
            <v>23.597474917100001</v>
          </cell>
        </row>
        <row r="319">
          <cell r="B319">
            <v>36801</v>
          </cell>
          <cell r="C319">
            <v>1.8483000000000001</v>
          </cell>
          <cell r="D319">
            <v>16.5</v>
          </cell>
          <cell r="E319">
            <v>14.734794296493092</v>
          </cell>
          <cell r="F319">
            <v>15.614041650235432</v>
          </cell>
          <cell r="G319">
            <v>15.790694813500661</v>
          </cell>
          <cell r="H319">
            <v>16.544474994611647</v>
          </cell>
          <cell r="I319">
            <v>16.722544150669229</v>
          </cell>
          <cell r="J319">
            <v>23.349418967013126</v>
          </cell>
          <cell r="K319">
            <v>20.788654945449281</v>
          </cell>
          <cell r="L319">
            <v>22.06234325271932</v>
          </cell>
          <cell r="M319">
            <v>22.318682935791557</v>
          </cell>
          <cell r="N319">
            <v>23.414126681790528</v>
          </cell>
          <cell r="O319">
            <v>23.673296082124939</v>
          </cell>
        </row>
        <row r="320">
          <cell r="B320">
            <v>36802</v>
          </cell>
          <cell r="C320">
            <v>1.8498000000000001</v>
          </cell>
          <cell r="D320">
            <v>16.489999999999998</v>
          </cell>
          <cell r="E320">
            <v>14.725930089407434</v>
          </cell>
          <cell r="F320">
            <v>15.604613590026739</v>
          </cell>
          <cell r="G320">
            <v>15.78115301513925</v>
          </cell>
          <cell r="H320">
            <v>16.534446183732278</v>
          </cell>
          <cell r="I320">
            <v>16.71239989163027</v>
          </cell>
          <cell r="J320">
            <v>23.424195819282879</v>
          </cell>
          <cell r="K320">
            <v>20.854556965370573</v>
          </cell>
          <cell r="L320">
            <v>22.132640024210136</v>
          </cell>
          <cell r="M320">
            <v>22.389868855546236</v>
          </cell>
          <cell r="N320">
            <v>23.489129801352494</v>
          </cell>
          <cell r="O320">
            <v>23.749206440006176</v>
          </cell>
        </row>
        <row r="321">
          <cell r="B321">
            <v>36803</v>
          </cell>
          <cell r="C321">
            <v>1.8529</v>
          </cell>
          <cell r="D321">
            <v>16.510000000000002</v>
          </cell>
          <cell r="E321">
            <v>14.743658427840511</v>
          </cell>
          <cell r="F321">
            <v>15.623469670166745</v>
          </cell>
          <cell r="G321">
            <v>15.800236579249249</v>
          </cell>
          <cell r="H321">
            <v>16.55450380763217</v>
          </cell>
          <cell r="I321">
            <v>16.732688420549515</v>
          </cell>
          <cell r="J321">
            <v>23.498975934394139</v>
          </cell>
          <cell r="K321">
            <v>20.920457868021323</v>
          </cell>
          <cell r="L321">
            <v>22.202937733490447</v>
          </cell>
          <cell r="M321">
            <v>22.461056156252468</v>
          </cell>
          <cell r="N321">
            <v>23.564136307236016</v>
          </cell>
          <cell r="O321">
            <v>23.825120685094813</v>
          </cell>
        </row>
        <row r="322">
          <cell r="B322">
            <v>36804</v>
          </cell>
          <cell r="C322">
            <v>1.8501000000000001</v>
          </cell>
          <cell r="D322">
            <v>16.510000000000002</v>
          </cell>
          <cell r="E322">
            <v>14.743658427840511</v>
          </cell>
          <cell r="F322">
            <v>15.623469670166745</v>
          </cell>
          <cell r="G322">
            <v>15.800236579249249</v>
          </cell>
          <cell r="H322">
            <v>16.55450380763217</v>
          </cell>
          <cell r="I322">
            <v>16.732688420549515</v>
          </cell>
          <cell r="J322">
            <v>23.573885541301042</v>
          </cell>
          <cell r="K322">
            <v>20.98646888963205</v>
          </cell>
          <cell r="L322">
            <v>22.273355040688834</v>
          </cell>
          <cell r="M322">
            <v>22.532365000138132</v>
          </cell>
          <cell r="N322">
            <v>23.639272810681121</v>
          </cell>
          <cell r="O322">
            <v>23.901166961459541</v>
          </cell>
        </row>
        <row r="323">
          <cell r="B323">
            <v>36805</v>
          </cell>
          <cell r="C323">
            <v>1.8520000000000001</v>
          </cell>
          <cell r="D323">
            <v>16.48</v>
          </cell>
          <cell r="E323">
            <v>14.717065806567064</v>
          </cell>
          <cell r="F323">
            <v>15.595185489533868</v>
          </cell>
          <cell r="G323">
            <v>15.771611184160307</v>
          </cell>
          <cell r="H323">
            <v>16.524417374996283</v>
          </cell>
          <cell r="I323">
            <v>16.702255643419448</v>
          </cell>
          <cell r="J323">
            <v>23.648840585420405</v>
          </cell>
          <cell r="K323">
            <v>21.052515946956252</v>
          </cell>
          <cell r="L323">
            <v>22.343812924629859</v>
          </cell>
          <cell r="M323">
            <v>22.603715367030187</v>
          </cell>
          <cell r="N323">
            <v>23.714455002902255</v>
          </cell>
          <cell r="O323">
            <v>23.977259941078955</v>
          </cell>
        </row>
        <row r="324">
          <cell r="B324">
            <v>36808</v>
          </cell>
          <cell r="C324">
            <v>1.8573999999999999</v>
          </cell>
          <cell r="D324">
            <v>16.48</v>
          </cell>
          <cell r="E324">
            <v>14.717065806567064</v>
          </cell>
          <cell r="F324">
            <v>15.595185489533868</v>
          </cell>
          <cell r="G324">
            <v>15.771611184160307</v>
          </cell>
          <cell r="H324">
            <v>16.524417374996283</v>
          </cell>
          <cell r="I324">
            <v>16.702255643419448</v>
          </cell>
          <cell r="J324">
            <v>23.723714659519214</v>
          </cell>
          <cell r="K324">
            <v>21.118487657692508</v>
          </cell>
          <cell r="L324">
            <v>22.41419256335131</v>
          </cell>
          <cell r="M324">
            <v>22.674986929631903</v>
          </cell>
          <cell r="N324">
            <v>23.789556093540831</v>
          </cell>
          <cell r="O324">
            <v>24.05327129739041</v>
          </cell>
        </row>
        <row r="325">
          <cell r="B325">
            <v>36809</v>
          </cell>
          <cell r="C325">
            <v>1.8541000000000001</v>
          </cell>
          <cell r="D325">
            <v>16.47</v>
          </cell>
          <cell r="E325">
            <v>14.70820144796674</v>
          </cell>
          <cell r="F325">
            <v>15.585757348751695</v>
          </cell>
          <cell r="G325">
            <v>15.762069320569205</v>
          </cell>
          <cell r="H325">
            <v>16.51438856840204</v>
          </cell>
          <cell r="I325">
            <v>16.692111406050959</v>
          </cell>
          <cell r="J325">
            <v>23.798634072716606</v>
          </cell>
          <cell r="K325">
            <v>21.184495321969955</v>
          </cell>
          <cell r="L325">
            <v>22.484612688742487</v>
          </cell>
          <cell r="M325">
            <v>22.74629992356887</v>
          </cell>
          <cell r="N325">
            <v>23.864702774436552</v>
          </cell>
          <cell r="O325">
            <v>24.129329256815147</v>
          </cell>
        </row>
        <row r="326">
          <cell r="B326">
            <v>36810</v>
          </cell>
          <cell r="C326">
            <v>1.8603000000000001</v>
          </cell>
          <cell r="D326">
            <v>16.45</v>
          </cell>
          <cell r="E326">
            <v>14.690472503470886</v>
          </cell>
          <cell r="F326">
            <v>15.566900946316299</v>
          </cell>
          <cell r="G326">
            <v>15.742985495516981</v>
          </cell>
          <cell r="H326">
            <v>16.494330961643101</v>
          </cell>
          <cell r="I326">
            <v>16.671822963825832</v>
          </cell>
          <cell r="J326">
            <v>23.873556649263271</v>
          </cell>
          <cell r="K326">
            <v>21.250501778547882</v>
          </cell>
          <cell r="L326">
            <v>22.555033656605051</v>
          </cell>
          <cell r="M326">
            <v>22.817614202243263</v>
          </cell>
          <cell r="N326">
            <v>23.939852741973922</v>
          </cell>
          <cell r="O326">
            <v>24.205391003038134</v>
          </cell>
        </row>
        <row r="327">
          <cell r="B327">
            <v>36812</v>
          </cell>
          <cell r="C327">
            <v>1.8764000000000001</v>
          </cell>
          <cell r="D327">
            <v>16.47</v>
          </cell>
          <cell r="E327">
            <v>14.70820144796674</v>
          </cell>
          <cell r="F327">
            <v>15.585757348751695</v>
          </cell>
          <cell r="G327">
            <v>15.762069320569205</v>
          </cell>
          <cell r="H327">
            <v>16.51438856840204</v>
          </cell>
          <cell r="I327">
            <v>16.692111406050959</v>
          </cell>
          <cell r="J327">
            <v>23.948440100412082</v>
          </cell>
          <cell r="K327">
            <v>21.316469775633571</v>
          </cell>
          <cell r="L327">
            <v>22.625415721332189</v>
          </cell>
          <cell r="M327">
            <v>22.888889515390144</v>
          </cell>
          <cell r="N327">
            <v>24.014963578940574</v>
          </cell>
          <cell r="O327">
            <v>24.281413603732304</v>
          </cell>
        </row>
        <row r="328">
          <cell r="B328">
            <v>36815</v>
          </cell>
          <cell r="C328">
            <v>1.8704000000000001</v>
          </cell>
          <cell r="D328">
            <v>16.48</v>
          </cell>
          <cell r="E328">
            <v>14.717065806567064</v>
          </cell>
          <cell r="F328">
            <v>15.595185489533868</v>
          </cell>
          <cell r="G328">
            <v>15.771611184160307</v>
          </cell>
          <cell r="H328">
            <v>16.524417374996283</v>
          </cell>
          <cell r="I328">
            <v>16.702255643419448</v>
          </cell>
          <cell r="J328">
            <v>24.02345333913496</v>
          </cell>
          <cell r="K328">
            <v>21.382548115714606</v>
          </cell>
          <cell r="L328">
            <v>22.695917642104789</v>
          </cell>
          <cell r="M328">
            <v>22.960286637082163</v>
          </cell>
          <cell r="N328">
            <v>24.090204711227294</v>
          </cell>
          <cell r="O328">
            <v>24.357568541476347</v>
          </cell>
        </row>
        <row r="329">
          <cell r="B329">
            <v>36816</v>
          </cell>
          <cell r="C329">
            <v>1.8667</v>
          </cell>
          <cell r="D329">
            <v>16.48</v>
          </cell>
          <cell r="E329">
            <v>14.717065806567064</v>
          </cell>
          <cell r="F329">
            <v>15.595185489533868</v>
          </cell>
          <cell r="G329">
            <v>15.771611184160307</v>
          </cell>
          <cell r="H329">
            <v>16.524417374996283</v>
          </cell>
          <cell r="I329">
            <v>16.702255643419448</v>
          </cell>
          <cell r="J329">
            <v>24.098554255498918</v>
          </cell>
          <cell r="K329">
            <v>21.448699688774255</v>
          </cell>
          <cell r="L329">
            <v>22.766499832980003</v>
          </cell>
          <cell r="M329">
            <v>23.031765480446275</v>
          </cell>
          <cell r="N329">
            <v>24.165533901427082</v>
          </cell>
          <cell r="O329">
            <v>24.433813067746122</v>
          </cell>
        </row>
        <row r="330">
          <cell r="B330">
            <v>36817</v>
          </cell>
          <cell r="C330">
            <v>1.8794999999999999</v>
          </cell>
          <cell r="D330">
            <v>16.48</v>
          </cell>
          <cell r="E330">
            <v>14.717065806567064</v>
          </cell>
          <cell r="F330">
            <v>15.595185489533868</v>
          </cell>
          <cell r="G330">
            <v>15.771611184160307</v>
          </cell>
          <cell r="H330">
            <v>16.524417374996283</v>
          </cell>
          <cell r="I330">
            <v>16.702255643419448</v>
          </cell>
          <cell r="J330">
            <v>24.17370064832307</v>
          </cell>
          <cell r="K330">
            <v>21.514887313397214</v>
          </cell>
          <cell r="L330">
            <v>22.837122627045336</v>
          </cell>
          <cell r="M330">
            <v>23.10328587564139</v>
          </cell>
          <cell r="N330">
            <v>24.240908820352281</v>
          </cell>
          <cell r="O330">
            <v>24.510104340087381</v>
          </cell>
        </row>
        <row r="331">
          <cell r="B331">
            <v>36818</v>
          </cell>
          <cell r="C331">
            <v>1.8714</v>
          </cell>
          <cell r="D331">
            <v>16.48</v>
          </cell>
          <cell r="E331">
            <v>14.717065806567064</v>
          </cell>
          <cell r="F331">
            <v>15.595185489533868</v>
          </cell>
          <cell r="G331">
            <v>15.771611184160307</v>
          </cell>
          <cell r="H331">
            <v>16.524417374996283</v>
          </cell>
          <cell r="I331">
            <v>16.702255643419448</v>
          </cell>
          <cell r="J331">
            <v>24.248892545145129</v>
          </cell>
          <cell r="K331">
            <v>21.581111009231037</v>
          </cell>
          <cell r="L331">
            <v>22.907786047658195</v>
          </cell>
          <cell r="M331">
            <v>23.174847846822246</v>
          </cell>
          <cell r="N331">
            <v>24.316329495762588</v>
          </cell>
          <cell r="O331">
            <v>24.586442387160456</v>
          </cell>
        </row>
        <row r="332">
          <cell r="B332">
            <v>36819</v>
          </cell>
          <cell r="C332">
            <v>1.8795999999999999</v>
          </cell>
          <cell r="D332">
            <v>16.489999999999998</v>
          </cell>
          <cell r="E332">
            <v>14.725930089407434</v>
          </cell>
          <cell r="F332">
            <v>15.604613590026739</v>
          </cell>
          <cell r="G332">
            <v>15.78115301513925</v>
          </cell>
          <cell r="H332">
            <v>16.534446183732278</v>
          </cell>
          <cell r="I332">
            <v>16.71239989163027</v>
          </cell>
          <cell r="J332">
            <v>24.324129973519515</v>
          </cell>
          <cell r="K332">
            <v>21.647370795933931</v>
          </cell>
          <cell r="L332">
            <v>22.978490118189466</v>
          </cell>
          <cell r="M332">
            <v>23.246451418157665</v>
          </cell>
          <cell r="N332">
            <v>24.391795955434571</v>
          </cell>
          <cell r="O332">
            <v>24.66282723764326</v>
          </cell>
        </row>
        <row r="333">
          <cell r="B333">
            <v>36822</v>
          </cell>
          <cell r="C333">
            <v>1.8917999999999999</v>
          </cell>
          <cell r="D333">
            <v>16.48</v>
          </cell>
          <cell r="E333">
            <v>14.717065806567064</v>
          </cell>
          <cell r="F333">
            <v>15.595185489533868</v>
          </cell>
          <cell r="G333">
            <v>15.771611184160307</v>
          </cell>
          <cell r="H333">
            <v>16.524417374996283</v>
          </cell>
          <cell r="I333">
            <v>16.702255643419448</v>
          </cell>
          <cell r="J333">
            <v>24.399455339739774</v>
          </cell>
          <cell r="K333">
            <v>21.713704012833968</v>
          </cell>
          <cell r="L333">
            <v>23.049274686052289</v>
          </cell>
          <cell r="M333">
            <v>23.318136944746758</v>
          </cell>
          <cell r="N333">
            <v>24.467350734954053</v>
          </cell>
          <cell r="O333">
            <v>24.739301945583691</v>
          </cell>
        </row>
        <row r="334">
          <cell r="B334">
            <v>36823</v>
          </cell>
          <cell r="C334">
            <v>1.8980999999999999</v>
          </cell>
          <cell r="D334">
            <v>16.47</v>
          </cell>
          <cell r="E334">
            <v>14.70820144796674</v>
          </cell>
          <cell r="F334">
            <v>15.585757348751695</v>
          </cell>
          <cell r="G334">
            <v>15.762069320569205</v>
          </cell>
          <cell r="H334">
            <v>16.51438856840204</v>
          </cell>
          <cell r="I334">
            <v>16.692111406050959</v>
          </cell>
          <cell r="J334">
            <v>24.474783939610667</v>
          </cell>
          <cell r="K334">
            <v>21.780036060631236</v>
          </cell>
          <cell r="L334">
            <v>23.120060149496013</v>
          </cell>
          <cell r="M334">
            <v>23.389823812398959</v>
          </cell>
          <cell r="N334">
            <v>24.542908872350932</v>
          </cell>
          <cell r="O334">
            <v>24.81578051536928</v>
          </cell>
        </row>
        <row r="335">
          <cell r="B335">
            <v>36824</v>
          </cell>
          <cell r="C335">
            <v>1.9281999999999999</v>
          </cell>
          <cell r="D335">
            <v>16.47</v>
          </cell>
          <cell r="E335">
            <v>14.70820144796674</v>
          </cell>
          <cell r="F335">
            <v>15.585757348751695</v>
          </cell>
          <cell r="G335">
            <v>15.762069320569205</v>
          </cell>
          <cell r="H335">
            <v>16.51438856840204</v>
          </cell>
          <cell r="I335">
            <v>16.692111406050959</v>
          </cell>
          <cell r="J335">
            <v>24.550115720108078</v>
          </cell>
          <cell r="K335">
            <v>21.846366894793956</v>
          </cell>
          <cell r="L335">
            <v>23.190846459781824</v>
          </cell>
          <cell r="M335">
            <v>23.461511971524086</v>
          </cell>
          <cell r="N335">
            <v>24.618470314385064</v>
          </cell>
          <cell r="O335">
            <v>24.892262892894614</v>
          </cell>
        </row>
        <row r="336">
          <cell r="B336">
            <v>36825</v>
          </cell>
          <cell r="C336">
            <v>1.9339999999999999</v>
          </cell>
          <cell r="D336">
            <v>16.48</v>
          </cell>
          <cell r="E336">
            <v>14.717065806567064</v>
          </cell>
          <cell r="F336">
            <v>15.595185489533868</v>
          </cell>
          <cell r="G336">
            <v>15.771611184160307</v>
          </cell>
          <cell r="H336">
            <v>16.524417374996283</v>
          </cell>
          <cell r="I336">
            <v>16.702255643419448</v>
          </cell>
          <cell r="J336">
            <v>24.625493091181937</v>
          </cell>
          <cell r="K336">
            <v>21.912733857863387</v>
          </cell>
          <cell r="L336">
            <v>23.261673467755074</v>
          </cell>
          <cell r="M336">
            <v>23.533241780697821</v>
          </cell>
          <cell r="N336">
            <v>24.694077600310081</v>
          </cell>
          <cell r="O336">
            <v>24.968792135920825</v>
          </cell>
        </row>
        <row r="337">
          <cell r="B337">
            <v>36826</v>
          </cell>
          <cell r="C337">
            <v>1.9239999999999999</v>
          </cell>
          <cell r="D337">
            <v>16.48</v>
          </cell>
          <cell r="E337">
            <v>14.717065806567064</v>
          </cell>
          <cell r="F337">
            <v>15.595185489533868</v>
          </cell>
          <cell r="G337">
            <v>15.771611184160307</v>
          </cell>
          <cell r="H337">
            <v>16.524417374996283</v>
          </cell>
          <cell r="I337">
            <v>16.702255643419448</v>
          </cell>
          <cell r="J337">
            <v>24.700958565505292</v>
          </cell>
          <cell r="K337">
            <v>21.979174373785114</v>
          </cell>
          <cell r="L337">
            <v>23.332581115959616</v>
          </cell>
          <cell r="M337">
            <v>23.605053692340206</v>
          </cell>
          <cell r="N337">
            <v>24.769773372673431</v>
          </cell>
          <cell r="O337">
            <v>25.045411407804806</v>
          </cell>
        </row>
        <row r="338">
          <cell r="B338">
            <v>36829</v>
          </cell>
          <cell r="C338">
            <v>1.9184000000000001</v>
          </cell>
          <cell r="D338">
            <v>16.48</v>
          </cell>
          <cell r="E338">
            <v>14.717065806567064</v>
          </cell>
          <cell r="F338">
            <v>15.595185489533868</v>
          </cell>
          <cell r="G338">
            <v>15.771611184160307</v>
          </cell>
          <cell r="H338">
            <v>16.524417374996283</v>
          </cell>
          <cell r="I338">
            <v>16.702255643419448</v>
          </cell>
          <cell r="J338">
            <v>24.776469737042529</v>
          </cell>
          <cell r="K338">
            <v>22.045651098739437</v>
          </cell>
          <cell r="L338">
            <v>23.403529554577208</v>
          </cell>
          <cell r="M338">
            <v>23.676907349431666</v>
          </cell>
          <cell r="N338">
            <v>24.845515096296555</v>
          </cell>
          <cell r="O338">
            <v>25.122077655519504</v>
          </cell>
        </row>
        <row r="339">
          <cell r="B339">
            <v>36830</v>
          </cell>
          <cell r="C339">
            <v>1.909</v>
          </cell>
          <cell r="D339">
            <v>16.489999999999998</v>
          </cell>
          <cell r="E339">
            <v>14.725930089407434</v>
          </cell>
          <cell r="F339">
            <v>15.604613590026739</v>
          </cell>
          <cell r="G339">
            <v>15.78115301513925</v>
          </cell>
          <cell r="H339">
            <v>16.534446183732278</v>
          </cell>
          <cell r="I339">
            <v>16.71239989163027</v>
          </cell>
          <cell r="J339">
            <v>24.852026633465062</v>
          </cell>
          <cell r="K339">
            <v>22.112164052459725</v>
          </cell>
          <cell r="L339">
            <v>23.474518807072986</v>
          </cell>
          <cell r="M339">
            <v>23.748802776239518</v>
          </cell>
          <cell r="N339">
            <v>24.921302799074276</v>
          </cell>
          <cell r="O339">
            <v>25.19879090786614</v>
          </cell>
        </row>
        <row r="340">
          <cell r="B340">
            <v>36831</v>
          </cell>
          <cell r="C340">
            <v>1.9098999999999999</v>
          </cell>
          <cell r="D340">
            <v>16.47</v>
          </cell>
          <cell r="E340">
            <v>14.70820144796674</v>
          </cell>
          <cell r="F340">
            <v>15.585757348751695</v>
          </cell>
          <cell r="G340">
            <v>15.762069320569205</v>
          </cell>
          <cell r="H340">
            <v>16.51438856840204</v>
          </cell>
          <cell r="I340">
            <v>16.692111406050959</v>
          </cell>
          <cell r="J340">
            <v>24.927671841129161</v>
          </cell>
          <cell r="K340">
            <v>22.178750716941064</v>
          </cell>
          <cell r="L340">
            <v>23.545588881583001</v>
          </cell>
          <cell r="M340">
            <v>23.820780492349858</v>
          </cell>
          <cell r="N340">
            <v>24.997179197656472</v>
          </cell>
          <cell r="O340">
            <v>25.275594403995139</v>
          </cell>
        </row>
        <row r="341">
          <cell r="B341">
            <v>36833</v>
          </cell>
          <cell r="C341">
            <v>1.9286000000000001</v>
          </cell>
          <cell r="D341">
            <v>16.440000000000001</v>
          </cell>
          <cell r="E341">
            <v>14.681607917551265</v>
          </cell>
          <cell r="F341">
            <v>15.557472684649065</v>
          </cell>
          <cell r="G341">
            <v>15.733443534042625</v>
          </cell>
          <cell r="H341">
            <v>16.484302161479135</v>
          </cell>
          <cell r="I341">
            <v>16.6616787589696</v>
          </cell>
          <cell r="J341">
            <v>25.003277708079331</v>
          </cell>
          <cell r="K341">
            <v>22.245298721968588</v>
          </cell>
          <cell r="L341">
            <v>23.616619844192964</v>
          </cell>
          <cell r="M341">
            <v>23.892719032666033</v>
          </cell>
          <cell r="N341">
            <v>25.073016250089996</v>
          </cell>
          <cell r="O341">
            <v>25.352358538036146</v>
          </cell>
        </row>
        <row r="342">
          <cell r="B342">
            <v>36836</v>
          </cell>
          <cell r="C342">
            <v>1.9461999999999999</v>
          </cell>
          <cell r="D342">
            <v>16.399999999999999</v>
          </cell>
          <cell r="E342">
            <v>14.646148815941418</v>
          </cell>
          <cell r="F342">
            <v>15.519759234937002</v>
          </cell>
          <cell r="G342">
            <v>15.695275361848848</v>
          </cell>
          <cell r="H342">
            <v>16.444186982255047</v>
          </cell>
          <cell r="I342">
            <v>16.621102047956438</v>
          </cell>
          <cell r="J342">
            <v>25.078801468005384</v>
          </cell>
          <cell r="K342">
            <v>22.311770436037538</v>
          </cell>
          <cell r="L342">
            <v>23.687571522313732</v>
          </cell>
          <cell r="M342">
            <v>23.964577710092328</v>
          </cell>
          <cell r="N342">
            <v>25.148771058981858</v>
          </cell>
          <cell r="O342">
            <v>25.429039886925906</v>
          </cell>
        </row>
        <row r="343">
          <cell r="B343">
            <v>36837</v>
          </cell>
          <cell r="C343">
            <v>1.9573</v>
          </cell>
          <cell r="D343">
            <v>16.420000000000002</v>
          </cell>
          <cell r="E343">
            <v>14.663878518351758</v>
          </cell>
          <cell r="F343">
            <v>15.538616040418972</v>
          </cell>
          <cell r="G343">
            <v>15.714359513222377</v>
          </cell>
          <cell r="H343">
            <v>16.464244567581243</v>
          </cell>
          <cell r="I343">
            <v>16.641390381784404</v>
          </cell>
          <cell r="J343">
            <v>25.154200218721279</v>
          </cell>
          <cell r="K343">
            <v>22.378128117134889</v>
          </cell>
          <cell r="L343">
            <v>23.758403620553302</v>
          </cell>
          <cell r="M343">
            <v>24.036315712178656</v>
          </cell>
          <cell r="N343">
            <v>25.224400590388708</v>
          </cell>
          <cell r="O343">
            <v>25.505594888332773</v>
          </cell>
        </row>
        <row r="344">
          <cell r="B344">
            <v>36838</v>
          </cell>
          <cell r="C344">
            <v>1.9502999999999999</v>
          </cell>
          <cell r="D344">
            <v>16.46</v>
          </cell>
          <cell r="E344">
            <v>14.699337013600733</v>
          </cell>
          <cell r="F344">
            <v>15.576329167688495</v>
          </cell>
          <cell r="G344">
            <v>15.752527424360485</v>
          </cell>
          <cell r="H344">
            <v>16.504359763950394</v>
          </cell>
          <cell r="I344">
            <v>16.681967179522307</v>
          </cell>
          <cell r="J344">
            <v>25.2297297986525</v>
          </cell>
          <cell r="K344">
            <v>22.444596935072859</v>
          </cell>
          <cell r="L344">
            <v>23.829356486785368</v>
          </cell>
          <cell r="M344">
            <v>24.108176459747344</v>
          </cell>
          <cell r="N344">
            <v>25.300161465557846</v>
          </cell>
          <cell r="O344">
            <v>25.582283302744145</v>
          </cell>
        </row>
        <row r="345">
          <cell r="B345">
            <v>36839</v>
          </cell>
          <cell r="C345">
            <v>1.9682999999999999</v>
          </cell>
          <cell r="D345">
            <v>16.47</v>
          </cell>
          <cell r="E345">
            <v>14.70820144796674</v>
          </cell>
          <cell r="F345">
            <v>15.585757348751695</v>
          </cell>
          <cell r="G345">
            <v>15.762069320569205</v>
          </cell>
          <cell r="H345">
            <v>16.51438856840204</v>
          </cell>
          <cell r="I345">
            <v>16.692111406050959</v>
          </cell>
          <cell r="J345">
            <v>25.305475775489739</v>
          </cell>
          <cell r="K345">
            <v>22.511252169867181</v>
          </cell>
          <cell r="L345">
            <v>23.900510491542359</v>
          </cell>
          <cell r="M345">
            <v>24.180241354174314</v>
          </cell>
          <cell r="N345">
            <v>25.376139514869212</v>
          </cell>
          <cell r="O345">
            <v>25.659192014012078</v>
          </cell>
        </row>
        <row r="346">
          <cell r="B346">
            <v>36840</v>
          </cell>
          <cell r="C346">
            <v>1.9565999999999999</v>
          </cell>
          <cell r="D346">
            <v>16.48</v>
          </cell>
          <cell r="E346">
            <v>14.717065806567064</v>
          </cell>
          <cell r="F346">
            <v>15.595185489533868</v>
          </cell>
          <cell r="G346">
            <v>15.771611184160307</v>
          </cell>
          <cell r="H346">
            <v>16.524417374996283</v>
          </cell>
          <cell r="I346">
            <v>16.702255643419448</v>
          </cell>
          <cell r="J346">
            <v>25.381310288292134</v>
          </cell>
          <cell r="K346">
            <v>22.57798128092363</v>
          </cell>
          <cell r="L346">
            <v>23.971745511811005</v>
          </cell>
          <cell r="M346">
            <v>24.252388737380958</v>
          </cell>
          <cell r="N346">
            <v>25.452206486358754</v>
          </cell>
          <cell r="O346">
            <v>25.736191202123226</v>
          </cell>
        </row>
        <row r="347">
          <cell r="B347">
            <v>36843</v>
          </cell>
          <cell r="C347">
            <v>1.9579</v>
          </cell>
          <cell r="D347">
            <v>16.48</v>
          </cell>
          <cell r="E347">
            <v>14.717065806567064</v>
          </cell>
          <cell r="F347">
            <v>15.595185489533868</v>
          </cell>
          <cell r="G347">
            <v>15.771611184160307</v>
          </cell>
          <cell r="H347">
            <v>16.524417374996283</v>
          </cell>
          <cell r="I347">
            <v>16.702255643419448</v>
          </cell>
          <cell r="J347">
            <v>25.457233438664485</v>
          </cell>
          <cell r="K347">
            <v>22.644784346191969</v>
          </cell>
          <cell r="L347">
            <v>24.043061636854169</v>
          </cell>
          <cell r="M347">
            <v>24.32461870101459</v>
          </cell>
          <cell r="N347">
            <v>25.528362482276279</v>
          </cell>
          <cell r="O347">
            <v>25.81328097193467</v>
          </cell>
        </row>
        <row r="348">
          <cell r="B348">
            <v>36844</v>
          </cell>
          <cell r="C348">
            <v>1.9440999999999999</v>
          </cell>
          <cell r="D348">
            <v>16.489999999999998</v>
          </cell>
          <cell r="E348">
            <v>14.725930089407434</v>
          </cell>
          <cell r="F348">
            <v>15.604613590026739</v>
          </cell>
          <cell r="G348">
            <v>15.78115301513925</v>
          </cell>
          <cell r="H348">
            <v>16.534446183732278</v>
          </cell>
          <cell r="I348">
            <v>16.71239989163027</v>
          </cell>
          <cell r="J348">
            <v>25.533202563390979</v>
          </cell>
          <cell r="K348">
            <v>22.711623818076589</v>
          </cell>
          <cell r="L348">
            <v>24.114418787291214</v>
          </cell>
          <cell r="M348">
            <v>24.396890653117808</v>
          </cell>
          <cell r="N348">
            <v>25.604564708833166</v>
          </cell>
          <cell r="O348">
            <v>25.890418006042527</v>
          </cell>
        </row>
        <row r="349">
          <cell r="B349">
            <v>36846</v>
          </cell>
          <cell r="C349">
            <v>1.9486000000000001</v>
          </cell>
          <cell r="D349">
            <v>16.489999999999998</v>
          </cell>
          <cell r="E349">
            <v>14.725930089407434</v>
          </cell>
          <cell r="F349">
            <v>15.604613590026739</v>
          </cell>
          <cell r="G349">
            <v>15.78115301513925</v>
          </cell>
          <cell r="H349">
            <v>16.534446183732278</v>
          </cell>
          <cell r="I349">
            <v>16.71239989163027</v>
          </cell>
          <cell r="J349">
            <v>25.609260481173337</v>
          </cell>
          <cell r="K349">
            <v>22.77853736257509</v>
          </cell>
          <cell r="L349">
            <v>24.18585717859818</v>
          </cell>
          <cell r="M349">
            <v>24.469245325482845</v>
          </cell>
          <cell r="N349">
            <v>25.680856116319696</v>
          </cell>
          <cell r="O349">
            <v>25.96764578246027</v>
          </cell>
        </row>
        <row r="350">
          <cell r="B350">
            <v>36847</v>
          </cell>
          <cell r="C350">
            <v>1.9609000000000001</v>
          </cell>
          <cell r="D350">
            <v>16.5</v>
          </cell>
          <cell r="E350">
            <v>14.734794296493092</v>
          </cell>
          <cell r="F350">
            <v>15.614041650235432</v>
          </cell>
          <cell r="G350">
            <v>15.790694813500661</v>
          </cell>
          <cell r="H350">
            <v>16.544474994611647</v>
          </cell>
          <cell r="I350">
            <v>16.722544150669229</v>
          </cell>
          <cell r="J350">
            <v>25.685364480842708</v>
          </cell>
          <cell r="K350">
            <v>22.845487394427423</v>
          </cell>
          <cell r="L350">
            <v>24.257336688767907</v>
          </cell>
          <cell r="M350">
            <v>24.541642082489922</v>
          </cell>
          <cell r="N350">
            <v>25.757193862718108</v>
          </cell>
          <cell r="O350">
            <v>26.044920934441173</v>
          </cell>
        </row>
        <row r="351">
          <cell r="B351">
            <v>36850</v>
          </cell>
          <cell r="C351">
            <v>1.9365000000000001</v>
          </cell>
          <cell r="D351">
            <v>16.489999999999998</v>
          </cell>
          <cell r="E351">
            <v>14.725930089407434</v>
          </cell>
          <cell r="F351">
            <v>15.604613590026739</v>
          </cell>
          <cell r="G351">
            <v>15.78115301513925</v>
          </cell>
          <cell r="H351">
            <v>16.534446183732278</v>
          </cell>
          <cell r="I351">
            <v>16.71239989163027</v>
          </cell>
          <cell r="J351">
            <v>25.761557429386439</v>
          </cell>
          <cell r="K351">
            <v>22.912511617531539</v>
          </cell>
          <cell r="L351">
            <v>24.328897576184126</v>
          </cell>
          <cell r="M351">
            <v>24.614121699884528</v>
          </cell>
          <cell r="N351">
            <v>25.83362094688313</v>
          </cell>
          <cell r="O351">
            <v>26.122286989687993</v>
          </cell>
        </row>
        <row r="352">
          <cell r="B352">
            <v>36851</v>
          </cell>
          <cell r="C352">
            <v>1.91</v>
          </cell>
          <cell r="D352">
            <v>16.489999999999998</v>
          </cell>
          <cell r="E352">
            <v>14.725930089407434</v>
          </cell>
          <cell r="F352">
            <v>15.604613590026739</v>
          </cell>
          <cell r="G352">
            <v>15.78115301513925</v>
          </cell>
          <cell r="H352">
            <v>16.534446183732278</v>
          </cell>
          <cell r="I352">
            <v>16.71239989163027</v>
          </cell>
          <cell r="J352">
            <v>25.837753702562161</v>
          </cell>
          <cell r="K352">
            <v>22.979534704339819</v>
          </cell>
          <cell r="L352">
            <v>24.400459418253682</v>
          </cell>
          <cell r="M352">
            <v>24.686602723327411</v>
          </cell>
          <cell r="N352">
            <v>25.91005148166041</v>
          </cell>
          <cell r="O352">
            <v>26.199657006685364</v>
          </cell>
        </row>
        <row r="353">
          <cell r="B353">
            <v>36852</v>
          </cell>
          <cell r="C353">
            <v>1.9321999999999999</v>
          </cell>
          <cell r="D353">
            <v>16.420000000000002</v>
          </cell>
          <cell r="E353">
            <v>14.663878518351758</v>
          </cell>
          <cell r="F353">
            <v>15.538616040418972</v>
          </cell>
          <cell r="G353">
            <v>15.714359513222377</v>
          </cell>
          <cell r="H353">
            <v>16.464244567581243</v>
          </cell>
          <cell r="I353">
            <v>16.641390381784404</v>
          </cell>
          <cell r="J353">
            <v>25.913996141451513</v>
          </cell>
          <cell r="K353">
            <v>23.046594338234371</v>
          </cell>
          <cell r="L353">
            <v>24.472062450242404</v>
          </cell>
          <cell r="M353">
            <v>24.759125904903655</v>
          </cell>
          <cell r="N353">
            <v>25.986528439854606</v>
          </cell>
          <cell r="O353">
            <v>26.277074486503714</v>
          </cell>
        </row>
        <row r="354">
          <cell r="B354">
            <v>36853</v>
          </cell>
          <cell r="C354">
            <v>1.9413</v>
          </cell>
          <cell r="D354">
            <v>16.420000000000002</v>
          </cell>
          <cell r="E354">
            <v>14.663878518351758</v>
          </cell>
          <cell r="F354">
            <v>15.538616040418972</v>
          </cell>
          <cell r="G354">
            <v>15.714359513222377</v>
          </cell>
          <cell r="H354">
            <v>16.464244567581243</v>
          </cell>
          <cell r="I354">
            <v>16.641390381784404</v>
          </cell>
          <cell r="J354">
            <v>25.989984252273235</v>
          </cell>
          <cell r="K354">
            <v>23.113426228889921</v>
          </cell>
          <cell r="L354">
            <v>24.543424469614749</v>
          </cell>
          <cell r="M354">
            <v>24.831405414352691</v>
          </cell>
          <cell r="N354">
            <v>26.062750403059276</v>
          </cell>
          <cell r="O354">
            <v>26.354234302585965</v>
          </cell>
        </row>
        <row r="355">
          <cell r="B355">
            <v>36854</v>
          </cell>
          <cell r="C355">
            <v>1.956</v>
          </cell>
          <cell r="D355">
            <v>16.41</v>
          </cell>
          <cell r="E355">
            <v>14.655013705050246</v>
          </cell>
          <cell r="F355">
            <v>15.529187657834576</v>
          </cell>
          <cell r="G355">
            <v>15.704817453853215</v>
          </cell>
          <cell r="H355">
            <v>16.454215773844915</v>
          </cell>
          <cell r="I355">
            <v>16.631246209448626</v>
          </cell>
          <cell r="J355">
            <v>26.066018221324882</v>
          </cell>
          <cell r="K355">
            <v>23.180294418815951</v>
          </cell>
          <cell r="L355">
            <v>24.61482740208605</v>
          </cell>
          <cell r="M355">
            <v>24.903726799115034</v>
          </cell>
          <cell r="N355">
            <v>26.139018480620347</v>
          </cell>
          <cell r="O355">
            <v>26.431441266079901</v>
          </cell>
        </row>
        <row r="356">
          <cell r="B356">
            <v>36857</v>
          </cell>
          <cell r="C356">
            <v>1.9571000000000001</v>
          </cell>
          <cell r="D356">
            <v>16.399999999999999</v>
          </cell>
          <cell r="E356">
            <v>14.646148815941418</v>
          </cell>
          <cell r="F356">
            <v>15.519759234937002</v>
          </cell>
          <cell r="G356">
            <v>15.695275361848848</v>
          </cell>
          <cell r="H356">
            <v>16.444186982255047</v>
          </cell>
          <cell r="I356">
            <v>16.621102047956438</v>
          </cell>
          <cell r="J356">
            <v>26.142055078059979</v>
          </cell>
          <cell r="K356">
            <v>23.24716111515739</v>
          </cell>
          <cell r="L356">
            <v>24.686230893021467</v>
          </cell>
          <cell r="M356">
            <v>24.976049185732219</v>
          </cell>
          <cell r="N356">
            <v>26.215289569758959</v>
          </cell>
          <cell r="O356">
            <v>26.508651743899559</v>
          </cell>
        </row>
        <row r="357">
          <cell r="B357">
            <v>36858</v>
          </cell>
          <cell r="C357">
            <v>1.9778</v>
          </cell>
          <cell r="D357">
            <v>16.41</v>
          </cell>
          <cell r="E357">
            <v>14.655013705050246</v>
          </cell>
          <cell r="F357">
            <v>15.529187657834576</v>
          </cell>
          <cell r="G357">
            <v>15.704817453853215</v>
          </cell>
          <cell r="H357">
            <v>16.454215773844915</v>
          </cell>
          <cell r="I357">
            <v>16.631246209448626</v>
          </cell>
          <cell r="J357">
            <v>26.218094768670962</v>
          </cell>
          <cell r="K357">
            <v>23.314026272813759</v>
          </cell>
          <cell r="L357">
            <v>24.757634893011414</v>
          </cell>
          <cell r="M357">
            <v>25.048372523921579</v>
          </cell>
          <cell r="N357">
            <v>26.291563616445689</v>
          </cell>
          <cell r="O357">
            <v>26.585865681126265</v>
          </cell>
        </row>
        <row r="358">
          <cell r="B358">
            <v>36859</v>
          </cell>
          <cell r="C358">
            <v>1.9610000000000001</v>
          </cell>
          <cell r="D358">
            <v>16.38</v>
          </cell>
          <cell r="E358">
            <v>14.62841881026884</v>
          </cell>
          <cell r="F358">
            <v>15.500902268200512</v>
          </cell>
          <cell r="G358">
            <v>15.676191079908474</v>
          </cell>
          <cell r="H358">
            <v>16.424129405505859</v>
          </cell>
          <cell r="I358">
            <v>16.600813757509147</v>
          </cell>
          <cell r="J358">
            <v>26.294223350541877</v>
          </cell>
          <cell r="K358">
            <v>23.380965563617771</v>
          </cell>
          <cell r="L358">
            <v>24.829120211716415</v>
          </cell>
          <cell r="M358">
            <v>25.120778664036749</v>
          </cell>
          <cell r="N358">
            <v>26.367926943369202</v>
          </cell>
          <cell r="O358">
            <v>26.6631704644664</v>
          </cell>
        </row>
        <row r="359">
          <cell r="B359">
            <v>36860</v>
          </cell>
          <cell r="C359">
            <v>1.9596</v>
          </cell>
          <cell r="D359">
            <v>16.36</v>
          </cell>
          <cell r="E359">
            <v>14.610688501281711</v>
          </cell>
          <cell r="F359">
            <v>15.482045140168953</v>
          </cell>
          <cell r="G359">
            <v>15.657106667387666</v>
          </cell>
          <cell r="H359">
            <v>16.404071837336211</v>
          </cell>
          <cell r="I359">
            <v>16.58052551044964</v>
          </cell>
          <cell r="J359">
            <v>26.370268599161317</v>
          </cell>
          <cell r="K359">
            <v>23.447827549519019</v>
          </cell>
          <cell r="L359">
            <v>24.900525127698558</v>
          </cell>
          <cell r="M359">
            <v>25.193103801717598</v>
          </cell>
          <cell r="N359">
            <v>26.444206795031523</v>
          </cell>
          <cell r="O359">
            <v>26.74039120888192</v>
          </cell>
        </row>
        <row r="360">
          <cell r="B360">
            <v>36861</v>
          </cell>
          <cell r="C360">
            <v>1.9795</v>
          </cell>
          <cell r="D360">
            <v>16.37</v>
          </cell>
          <cell r="E360">
            <v>14.619553693696187</v>
          </cell>
          <cell r="F360">
            <v>15.491473724343606</v>
          </cell>
          <cell r="G360">
            <v>15.66664888997602</v>
          </cell>
          <cell r="H360">
            <v>16.41410062034776</v>
          </cell>
          <cell r="I360">
            <v>16.590669628559706</v>
          </cell>
          <cell r="J360">
            <v>26.446273399538999</v>
          </cell>
          <cell r="K360">
            <v>23.514649950346133</v>
          </cell>
          <cell r="L360">
            <v>24.971889916310609</v>
          </cell>
          <cell r="M360">
            <v>25.265388729888173</v>
          </cell>
          <cell r="N360">
            <v>26.520446188362801</v>
          </cell>
          <cell r="O360">
            <v>26.817571460363588</v>
          </cell>
        </row>
        <row r="361">
          <cell r="B361">
            <v>36864</v>
          </cell>
          <cell r="C361">
            <v>1.9846999999999999</v>
          </cell>
          <cell r="D361">
            <v>16.36</v>
          </cell>
          <cell r="E361">
            <v>14.610688501281711</v>
          </cell>
          <cell r="F361">
            <v>15.482045140168953</v>
          </cell>
          <cell r="G361">
            <v>15.657106667387666</v>
          </cell>
          <cell r="H361">
            <v>16.404071837336211</v>
          </cell>
          <cell r="I361">
            <v>16.58052551044964</v>
          </cell>
          <cell r="J361">
            <v>26.522367059020002</v>
          </cell>
          <cell r="K361">
            <v>23.581546453622959</v>
          </cell>
          <cell r="L361">
            <v>25.043335991954475</v>
          </cell>
          <cell r="M361">
            <v>25.337756428163182</v>
          </cell>
          <cell r="N361">
            <v>26.596774829765458</v>
          </cell>
          <cell r="O361">
            <v>26.894842525773143</v>
          </cell>
        </row>
        <row r="362">
          <cell r="B362">
            <v>36865</v>
          </cell>
          <cell r="C362">
            <v>1.9648000000000001</v>
          </cell>
          <cell r="D362">
            <v>16.36</v>
          </cell>
          <cell r="E362">
            <v>14.610688501281711</v>
          </cell>
          <cell r="F362">
            <v>15.482045140168953</v>
          </cell>
          <cell r="G362">
            <v>15.657106667387666</v>
          </cell>
          <cell r="H362">
            <v>16.404071837336211</v>
          </cell>
          <cell r="I362">
            <v>16.58052551044964</v>
          </cell>
          <cell r="J362">
            <v>26.598463338297009</v>
          </cell>
          <cell r="K362">
            <v>23.648441236592266</v>
          </cell>
          <cell r="L362">
            <v>25.114782378839461</v>
          </cell>
          <cell r="M362">
            <v>25.41012487694627</v>
          </cell>
          <cell r="N362">
            <v>26.673106213822972</v>
          </cell>
          <cell r="O362">
            <v>26.972116832444048</v>
          </cell>
        </row>
        <row r="363">
          <cell r="B363">
            <v>36866</v>
          </cell>
          <cell r="C363">
            <v>1.9657</v>
          </cell>
          <cell r="D363">
            <v>16.350000000000001</v>
          </cell>
          <cell r="E363">
            <v>14.601823233024437</v>
          </cell>
          <cell r="F363">
            <v>15.472616515654813</v>
          </cell>
          <cell r="G363">
            <v>15.647564412139614</v>
          </cell>
          <cell r="H363">
            <v>16.394043056470675</v>
          </cell>
          <cell r="I363">
            <v>16.570381403189227</v>
          </cell>
          <cell r="J363">
            <v>26.674605385321293</v>
          </cell>
          <cell r="K363">
            <v>23.715372229757325</v>
          </cell>
          <cell r="L363">
            <v>25.186269588261357</v>
          </cell>
          <cell r="M363">
            <v>25.482535110364157</v>
          </cell>
          <cell r="N363">
            <v>26.749483621803293</v>
          </cell>
          <cell r="O363">
            <v>27.049438196334563</v>
          </cell>
        </row>
        <row r="364">
          <cell r="B364">
            <v>36867</v>
          </cell>
          <cell r="C364">
            <v>1.9698</v>
          </cell>
          <cell r="D364">
            <v>16.34</v>
          </cell>
          <cell r="E364">
            <v>14.592957888910995</v>
          </cell>
          <cell r="F364">
            <v>15.463187850809668</v>
          </cell>
          <cell r="G364">
            <v>15.638022124248341</v>
          </cell>
          <cell r="H364">
            <v>16.384014277746918</v>
          </cell>
          <cell r="I364">
            <v>16.56023730677645</v>
          </cell>
          <cell r="J364">
            <v>26.750749999631786</v>
          </cell>
          <cell r="K364">
            <v>23.782301456390019</v>
          </cell>
          <cell r="L364">
            <v>25.257757059459564</v>
          </cell>
          <cell r="M364">
            <v>25.554946044199166</v>
          </cell>
          <cell r="N364">
            <v>26.825863719782419</v>
          </cell>
          <cell r="O364">
            <v>27.126762748251675</v>
          </cell>
        </row>
        <row r="365">
          <cell r="B365">
            <v>36868</v>
          </cell>
          <cell r="C365">
            <v>1.9695</v>
          </cell>
          <cell r="D365">
            <v>16.34</v>
          </cell>
          <cell r="E365">
            <v>14.592957888910995</v>
          </cell>
          <cell r="F365">
            <v>15.463187850809668</v>
          </cell>
          <cell r="G365">
            <v>15.638022124248341</v>
          </cell>
          <cell r="H365">
            <v>16.384014277746918</v>
          </cell>
          <cell r="I365">
            <v>16.56023730677645</v>
          </cell>
          <cell r="J365">
            <v>26.826897127100537</v>
          </cell>
          <cell r="K365">
            <v>23.849228871167938</v>
          </cell>
          <cell r="L365">
            <v>25.329244742756263</v>
          </cell>
          <cell r="M365">
            <v>25.627357627890458</v>
          </cell>
          <cell r="N365">
            <v>26.902246453407752</v>
          </cell>
          <cell r="O365">
            <v>27.204090432942341</v>
          </cell>
        </row>
        <row r="366">
          <cell r="B366">
            <v>36871</v>
          </cell>
          <cell r="C366">
            <v>1.9648000000000001</v>
          </cell>
          <cell r="D366">
            <v>16.329999999999998</v>
          </cell>
          <cell r="E366">
            <v>14.584092468941767</v>
          </cell>
          <cell r="F366">
            <v>15.453759145624812</v>
          </cell>
          <cell r="G366">
            <v>15.62847980368729</v>
          </cell>
          <cell r="H366">
            <v>16.373985501170353</v>
          </cell>
          <cell r="I366">
            <v>16.550093221214279</v>
          </cell>
          <cell r="J366">
            <v>26.903090000925989</v>
          </cell>
          <cell r="K366">
            <v>23.916192472693034</v>
          </cell>
          <cell r="L366">
            <v>25.400773225832431</v>
          </cell>
          <cell r="M366">
            <v>25.699810973675685</v>
          </cell>
          <cell r="N366">
            <v>26.978675189652957</v>
          </cell>
          <cell r="O366">
            <v>27.281465153919381</v>
          </cell>
        </row>
        <row r="367">
          <cell r="B367">
            <v>36872</v>
          </cell>
          <cell r="C367">
            <v>1.9676</v>
          </cell>
          <cell r="D367">
            <v>16.32</v>
          </cell>
          <cell r="E367">
            <v>14.575226973109778</v>
          </cell>
          <cell r="F367">
            <v>15.444330400098959</v>
          </cell>
          <cell r="G367">
            <v>15.618937450463676</v>
          </cell>
          <cell r="H367">
            <v>16.363956726731345</v>
          </cell>
          <cell r="I367">
            <v>16.539949146500319</v>
          </cell>
          <cell r="J367">
            <v>26.979285335216609</v>
          </cell>
          <cell r="K367">
            <v>23.983154216008096</v>
          </cell>
          <cell r="L367">
            <v>25.472301871386826</v>
          </cell>
          <cell r="M367">
            <v>25.772264919065393</v>
          </cell>
          <cell r="N367">
            <v>27.055106508703552</v>
          </cell>
          <cell r="O367">
            <v>27.358842954244533</v>
          </cell>
        </row>
        <row r="368">
          <cell r="B368">
            <v>36873</v>
          </cell>
          <cell r="C368">
            <v>1.9622999999999999</v>
          </cell>
          <cell r="D368">
            <v>16.309999999999999</v>
          </cell>
          <cell r="E368">
            <v>14.566361401399508</v>
          </cell>
          <cell r="F368">
            <v>15.434901614222518</v>
          </cell>
          <cell r="G368">
            <v>15.609395064576681</v>
          </cell>
          <cell r="H368">
            <v>16.35392795444708</v>
          </cell>
          <cell r="I368">
            <v>16.529805082639658</v>
          </cell>
          <cell r="J368">
            <v>27.055483075727071</v>
          </cell>
          <cell r="K368">
            <v>24.050114055708825</v>
          </cell>
          <cell r="L368">
            <v>25.543830629643004</v>
          </cell>
          <cell r="M368">
            <v>25.844719413396501</v>
          </cell>
          <cell r="N368">
            <v>27.131540356088557</v>
          </cell>
          <cell r="O368">
            <v>27.436223778542313</v>
          </cell>
        </row>
        <row r="369">
          <cell r="B369">
            <v>36874</v>
          </cell>
          <cell r="C369">
            <v>1.9635</v>
          </cell>
          <cell r="D369">
            <v>16.3</v>
          </cell>
          <cell r="E369">
            <v>14.55749575381371</v>
          </cell>
          <cell r="F369">
            <v>15.425472788005589</v>
          </cell>
          <cell r="G369">
            <v>15.599852646028411</v>
          </cell>
          <cell r="H369">
            <v>16.343899184312182</v>
          </cell>
          <cell r="I369">
            <v>16.519661029625098</v>
          </cell>
          <cell r="J369">
            <v>27.131683168169673</v>
          </cell>
          <cell r="K369">
            <v>24.11707194636228</v>
          </cell>
          <cell r="L369">
            <v>25.615359450789455</v>
          </cell>
          <cell r="M369">
            <v>25.917174405969455</v>
          </cell>
          <cell r="N369">
            <v>27.207976677294265</v>
          </cell>
          <cell r="O369">
            <v>27.513607571392939</v>
          </cell>
        </row>
        <row r="370">
          <cell r="B370">
            <v>36875</v>
          </cell>
          <cell r="C370">
            <v>1.9678</v>
          </cell>
          <cell r="D370">
            <v>16.3</v>
          </cell>
          <cell r="E370">
            <v>14.55749575381371</v>
          </cell>
          <cell r="F370">
            <v>15.425472788005589</v>
          </cell>
          <cell r="G370">
            <v>15.599852646028411</v>
          </cell>
          <cell r="H370">
            <v>16.343899184312182</v>
          </cell>
          <cell r="I370">
            <v>16.519661029625098</v>
          </cell>
          <cell r="J370">
            <v>27.207885558214407</v>
          </cell>
          <cell r="K370">
            <v>24.184027842506929</v>
          </cell>
          <cell r="L370">
            <v>25.686888284979624</v>
          </cell>
          <cell r="M370">
            <v>25.989629846048334</v>
          </cell>
          <cell r="N370">
            <v>27.284415417764251</v>
          </cell>
          <cell r="O370">
            <v>27.59099427733236</v>
          </cell>
        </row>
        <row r="371">
          <cell r="B371">
            <v>36878</v>
          </cell>
          <cell r="C371">
            <v>1.9539</v>
          </cell>
          <cell r="D371">
            <v>16.28</v>
          </cell>
          <cell r="E371">
            <v>14.539764230958397</v>
          </cell>
          <cell r="F371">
            <v>15.406615014502645</v>
          </cell>
          <cell r="G371">
            <v>15.580767710898847</v>
          </cell>
          <cell r="H371">
            <v>16.323841650460814</v>
          </cell>
          <cell r="I371">
            <v>16.499372956165992</v>
          </cell>
          <cell r="J371">
            <v>27.284133623767449</v>
          </cell>
          <cell r="K371">
            <v>24.251019858517765</v>
          </cell>
          <cell r="L371">
            <v>25.758457849651673</v>
          </cell>
          <cell r="M371">
            <v>26.06212697853989</v>
          </cell>
          <cell r="N371">
            <v>27.36090008995329</v>
          </cell>
          <cell r="O371">
            <v>27.668427948473131</v>
          </cell>
        </row>
        <row r="372">
          <cell r="B372">
            <v>36879</v>
          </cell>
          <cell r="C372">
            <v>1.9556</v>
          </cell>
          <cell r="D372">
            <v>16.260000000000002</v>
          </cell>
          <cell r="E372">
            <v>14.52203240450296</v>
          </cell>
          <cell r="F372">
            <v>15.387757079556973</v>
          </cell>
          <cell r="G372">
            <v>15.561682645073006</v>
          </cell>
          <cell r="H372">
            <v>16.30378412520561</v>
          </cell>
          <cell r="I372">
            <v>16.479084926129552</v>
          </cell>
          <cell r="J372">
            <v>27.360340471860823</v>
          </cell>
          <cell r="K372">
            <v>24.317971649708102</v>
          </cell>
          <cell r="L372">
            <v>25.829986583437361</v>
          </cell>
          <cell r="M372">
            <v>26.134583185012584</v>
          </cell>
          <cell r="N372">
            <v>27.437343531261259</v>
          </cell>
          <cell r="O372">
            <v>27.745820340758986</v>
          </cell>
        </row>
        <row r="373">
          <cell r="B373">
            <v>36880</v>
          </cell>
          <cell r="C373">
            <v>1.9559</v>
          </cell>
          <cell r="D373">
            <v>16.02</v>
          </cell>
          <cell r="E373">
            <v>14.309226784550578</v>
          </cell>
          <cell r="F373">
            <v>15.16144925715064</v>
          </cell>
          <cell r="G373">
            <v>15.332651651358598</v>
          </cell>
          <cell r="H373">
            <v>16.063094492291974</v>
          </cell>
          <cell r="I373">
            <v>16.235631955067632</v>
          </cell>
          <cell r="J373">
            <v>27.436505958806933</v>
          </cell>
          <cell r="K373">
            <v>24.384883098991249</v>
          </cell>
          <cell r="L373">
            <v>25.901474356293441</v>
          </cell>
          <cell r="M373">
            <v>26.206998332749308</v>
          </cell>
          <cell r="N373">
            <v>27.513745597300332</v>
          </cell>
          <cell r="O373">
            <v>27.823171306983884</v>
          </cell>
        </row>
        <row r="374">
          <cell r="B374">
            <v>36881</v>
          </cell>
          <cell r="C374">
            <v>1.9578</v>
          </cell>
          <cell r="D374">
            <v>15.74</v>
          </cell>
          <cell r="E374">
            <v>14.060898160836377</v>
          </cell>
          <cell r="F374">
            <v>14.897394009144826</v>
          </cell>
          <cell r="G374">
            <v>15.065424978065533</v>
          </cell>
          <cell r="H374">
            <v>15.782291486777611</v>
          </cell>
          <cell r="I374">
            <v>15.951611409659794</v>
          </cell>
          <cell r="J374">
            <v>27.511671358565003</v>
          </cell>
          <cell r="K374">
            <v>24.450912024160587</v>
          </cell>
          <cell r="L374">
            <v>25.972021354188392</v>
          </cell>
          <cell r="M374">
            <v>26.278460928448631</v>
          </cell>
          <cell r="N374">
            <v>27.589144582421056</v>
          </cell>
          <cell r="O374">
            <v>27.899507190438655</v>
          </cell>
        </row>
        <row r="375">
          <cell r="B375">
            <v>36882</v>
          </cell>
          <cell r="C375">
            <v>1.9523999999999999</v>
          </cell>
          <cell r="D375">
            <v>15.73</v>
          </cell>
          <cell r="E375">
            <v>14.052028176118814</v>
          </cell>
          <cell r="F375">
            <v>14.887962876952354</v>
          </cell>
          <cell r="G375">
            <v>15.055880692566737</v>
          </cell>
          <cell r="H375">
            <v>15.772262839250084</v>
          </cell>
          <cell r="I375">
            <v>15.941467976751067</v>
          </cell>
          <cell r="J375">
            <v>27.585657736011584</v>
          </cell>
          <cell r="K375">
            <v>24.515901407855733</v>
          </cell>
          <cell r="L375">
            <v>26.041459725980552</v>
          </cell>
          <cell r="M375">
            <v>26.348800924333872</v>
          </cell>
          <cell r="N375">
            <v>27.663360990651409</v>
          </cell>
          <cell r="O375">
            <v>27.974646245376267</v>
          </cell>
        </row>
        <row r="376">
          <cell r="B376">
            <v>36886</v>
          </cell>
          <cell r="C376">
            <v>1.9578</v>
          </cell>
          <cell r="D376">
            <v>15.72</v>
          </cell>
          <cell r="E376">
            <v>14.043158115102372</v>
          </cell>
          <cell r="F376">
            <v>14.878531704203745</v>
          </cell>
          <cell r="G376">
            <v>15.046336374230428</v>
          </cell>
          <cell r="H376">
            <v>15.762234193878545</v>
          </cell>
          <cell r="I376">
            <v>15.93132455475641</v>
          </cell>
          <cell r="J376">
            <v>27.659643271537469</v>
          </cell>
          <cell r="K376">
            <v>24.580886283346914</v>
          </cell>
          <cell r="L376">
            <v>26.110895294277793</v>
          </cell>
          <cell r="M376">
            <v>26.41913848821611</v>
          </cell>
          <cell r="N376">
            <v>27.737576661936703</v>
          </cell>
          <cell r="O376">
            <v>28.049784989930426</v>
          </cell>
        </row>
        <row r="377">
          <cell r="B377">
            <v>36887</v>
          </cell>
          <cell r="C377">
            <v>1.9608000000000001</v>
          </cell>
          <cell r="D377">
            <v>15.7</v>
          </cell>
          <cell r="E377">
            <v>14.025417764136927</v>
          </cell>
          <cell r="F377">
            <v>14.859669236994621</v>
          </cell>
          <cell r="G377">
            <v>15.027247639032449</v>
          </cell>
          <cell r="H377">
            <v>15.742176909613104</v>
          </cell>
          <cell r="I377">
            <v>15.91103774348317</v>
          </cell>
          <cell r="J377">
            <v>27.733627910119797</v>
          </cell>
          <cell r="K377">
            <v>24.645866604838961</v>
          </cell>
          <cell r="L377">
            <v>26.180328008736396</v>
          </cell>
          <cell r="M377">
            <v>26.489473568825737</v>
          </cell>
          <cell r="N377">
            <v>27.811791541016916</v>
          </cell>
          <cell r="O377">
            <v>28.12492336788992</v>
          </cell>
        </row>
        <row r="378">
          <cell r="B378">
            <v>36888</v>
          </cell>
          <cell r="C378">
            <v>1.9554</v>
          </cell>
          <cell r="D378">
            <v>7.5732298</v>
          </cell>
          <cell r="E378">
            <v>6.7908886860966744</v>
          </cell>
          <cell r="F378">
            <v>7.1813482671884366</v>
          </cell>
          <cell r="G378">
            <v>7.2596106528354021</v>
          </cell>
          <cell r="H378">
            <v>7.592861295309361</v>
          </cell>
          <cell r="I378">
            <v>7.6714229671588585</v>
          </cell>
          <cell r="J378">
            <v>27.807567763416642</v>
          </cell>
          <cell r="K378">
            <v>24.710803830199659</v>
          </cell>
          <cell r="L378">
            <v>26.249716683745739</v>
          </cell>
          <cell r="M378">
            <v>26.55976444477912</v>
          </cell>
          <cell r="N378">
            <v>27.885961602839693</v>
          </cell>
          <cell r="O378">
            <v>28.200016805850602</v>
          </cell>
        </row>
        <row r="379">
          <cell r="B379">
            <v>36889</v>
          </cell>
          <cell r="E379">
            <v>0</v>
          </cell>
          <cell r="F379">
            <v>0</v>
          </cell>
          <cell r="G379">
            <v>0</v>
          </cell>
          <cell r="H379">
            <v>0</v>
          </cell>
          <cell r="I379">
            <v>0</v>
          </cell>
          <cell r="J379">
            <v>27.844597577838925</v>
          </cell>
          <cell r="K379">
            <v>24.743323157519548</v>
          </cell>
          <cell r="L379">
            <v>26.284466217583201</v>
          </cell>
          <cell r="M379">
            <v>26.594966000413265</v>
          </cell>
          <cell r="N379">
            <v>27.92310676170635</v>
          </cell>
          <cell r="O379">
            <v>28.237624618914857</v>
          </cell>
        </row>
        <row r="380">
          <cell r="B380">
            <v>36893</v>
          </cell>
          <cell r="E380">
            <v>0</v>
          </cell>
          <cell r="F380">
            <v>0</v>
          </cell>
          <cell r="G380">
            <v>0</v>
          </cell>
          <cell r="H380">
            <v>0</v>
          </cell>
          <cell r="I380">
            <v>0</v>
          </cell>
          <cell r="J380">
            <v>27.844597577838925</v>
          </cell>
          <cell r="K380">
            <v>24.743323157519548</v>
          </cell>
          <cell r="L380">
            <v>26.284466217583201</v>
          </cell>
          <cell r="M380">
            <v>26.594966000413265</v>
          </cell>
          <cell r="N380">
            <v>27.92310676170635</v>
          </cell>
          <cell r="O380">
            <v>28.237624618914857</v>
          </cell>
        </row>
        <row r="381">
          <cell r="B381">
            <v>36894</v>
          </cell>
          <cell r="E381">
            <v>0</v>
          </cell>
          <cell r="F381">
            <v>0</v>
          </cell>
          <cell r="G381">
            <v>0</v>
          </cell>
          <cell r="H381">
            <v>0</v>
          </cell>
          <cell r="I381">
            <v>0</v>
          </cell>
          <cell r="J381">
            <v>27.844597577838925</v>
          </cell>
          <cell r="K381">
            <v>24.743323157519548</v>
          </cell>
          <cell r="L381">
            <v>26.284466217583201</v>
          </cell>
          <cell r="M381">
            <v>26.594966000413265</v>
          </cell>
          <cell r="N381">
            <v>27.92310676170635</v>
          </cell>
          <cell r="O381">
            <v>28.237624618914857</v>
          </cell>
        </row>
        <row r="382">
          <cell r="B382">
            <v>36895</v>
          </cell>
          <cell r="E382">
            <v>0</v>
          </cell>
          <cell r="F382">
            <v>0</v>
          </cell>
          <cell r="G382">
            <v>0</v>
          </cell>
          <cell r="H382">
            <v>0</v>
          </cell>
          <cell r="I382">
            <v>0</v>
          </cell>
          <cell r="J382">
            <v>27.844597577838925</v>
          </cell>
          <cell r="K382">
            <v>24.743323157519548</v>
          </cell>
          <cell r="L382">
            <v>26.284466217583201</v>
          </cell>
          <cell r="M382">
            <v>26.594966000413265</v>
          </cell>
          <cell r="N382">
            <v>27.92310676170635</v>
          </cell>
          <cell r="O382">
            <v>28.237624618914857</v>
          </cell>
        </row>
        <row r="383">
          <cell r="B383">
            <v>36896</v>
          </cell>
          <cell r="E383">
            <v>0</v>
          </cell>
          <cell r="F383">
            <v>0</v>
          </cell>
          <cell r="G383">
            <v>0</v>
          </cell>
          <cell r="H383">
            <v>0</v>
          </cell>
          <cell r="I383">
            <v>0</v>
          </cell>
          <cell r="J383">
            <v>27.844597577838925</v>
          </cell>
          <cell r="K383">
            <v>24.743323157519548</v>
          </cell>
          <cell r="L383">
            <v>26.284466217583201</v>
          </cell>
          <cell r="M383">
            <v>26.594966000413265</v>
          </cell>
          <cell r="N383">
            <v>27.92310676170635</v>
          </cell>
          <cell r="O383">
            <v>28.237624618914857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JSITLIQ"/>
      <sheetName val="BALANCETE"/>
      <sheetName val="RIEP_INC_98"/>
    </sheetNames>
    <definedNames>
      <definedName name="inicia_pp3"/>
    </definedNames>
    <sheetDataSet>
      <sheetData sheetId="0" refreshError="1"/>
      <sheetData sheetId="1" refreshError="1"/>
      <sheetData sheetId="2"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egulatory Summary"/>
      <sheetName val="Income Projection"/>
      <sheetName val="Change in NII (EaR)"/>
      <sheetName val="Market Value"/>
      <sheetName val="Margin Statement"/>
      <sheetName val="Static GAP Report"/>
      <sheetName val="Maturity GAP Report"/>
      <sheetName val="Variance Analysis"/>
      <sheetName val="ProForma Summary"/>
      <sheetName val="FundMatrix"/>
      <sheetName val="12 Mos ProForma"/>
      <sheetName val="FundTable(NO PRINT)"/>
      <sheetName val="FundCalc(NO PRINT)"/>
      <sheetName val="ScheduleData(NO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D-FORM"/>
      <sheetName val="BALANCETE"/>
      <sheetName val="BALANÇO"/>
      <sheetName val="DEM._RES."/>
      <sheetName val="PREV_REM"/>
      <sheetName val="OD-1"/>
      <sheetName val="OD-P.S."/>
      <sheetName val="MENSUAL"/>
      <sheetName val="AM_CORP"/>
      <sheetName val="AM_INC"/>
      <sheetName val="REC_BANC CGD"/>
      <sheetName val="SS_PESSOAL"/>
      <sheetName val="IVA_NAV"/>
      <sheetName val="Q07"/>
      <sheetName val="esclarecimento"/>
      <sheetName val="CARGABL2 3º T-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justes (jun)"/>
      <sheetName val="Ajustes (mai)"/>
      <sheetName val="Ajustes (Abr)"/>
      <sheetName val="Ajustes (mar)"/>
      <sheetName val="Ajustes (fev)"/>
      <sheetName val="Ajustes (jan)"/>
      <sheetName val="Ajustes(dez)"/>
      <sheetName val="SOC447-acçoes bpi"/>
      <sheetName val="Carteiras 20's Sep. - resumo"/>
      <sheetName val="perio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99"/>
      <sheetName val="BCP 1994 a 1998 com juros"/>
      <sheetName val="BCP 1994 a 1998 sem juros"/>
      <sheetName val="AssFin"/>
      <sheetName val="Internac"/>
      <sheetName val="Empresas"/>
      <sheetName val="IF"/>
      <sheetName val="AF"/>
      <sheetName val="AF I GFI"/>
      <sheetName val="AF I GFM"/>
      <sheetName val="AF I GP"/>
      <sheetName val="Hisp. Port."/>
      <sheetName val="Cisf banco"/>
      <sheetName val="Cisf Dealer"/>
      <sheetName val="Cisf Imobiliaria"/>
      <sheetName val="Cisf Risco"/>
      <sheetName val="BII"/>
      <sheetName val="Credibanco"/>
      <sheetName val="AGII"/>
      <sheetName val="Credinova"/>
      <sheetName val="MENSU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 de Cálculo"/>
      <sheetName val="Rem. Suj. TSU"/>
      <sheetName val="Tabelas Auxiliares"/>
      <sheetName val="Dep. Não Casado"/>
      <sheetName val="Dep. Casado 1 Titular"/>
      <sheetName val="Dep. Casado 2 Titulares"/>
      <sheetName val="Resumo 99"/>
    </sheetNames>
    <sheetDataSet>
      <sheetData sheetId="0">
        <row r="6">
          <cell r="B6">
            <v>0</v>
          </cell>
        </row>
      </sheetData>
      <sheetData sheetId="1" refreshError="1"/>
      <sheetData sheetId="2" refreshError="1">
        <row r="6">
          <cell r="B6">
            <v>0</v>
          </cell>
          <cell r="C6">
            <v>0</v>
          </cell>
          <cell r="D6">
            <v>0</v>
          </cell>
          <cell r="E6">
            <v>0</v>
          </cell>
          <cell r="F6">
            <v>0</v>
          </cell>
          <cell r="G6">
            <v>0</v>
          </cell>
        </row>
        <row r="7">
          <cell r="A7">
            <v>73930</v>
          </cell>
          <cell r="B7">
            <v>5.0000000000000001E-3</v>
          </cell>
          <cell r="C7">
            <v>0</v>
          </cell>
          <cell r="D7">
            <v>0</v>
          </cell>
          <cell r="E7">
            <v>0</v>
          </cell>
          <cell r="F7">
            <v>0</v>
          </cell>
          <cell r="G7">
            <v>0</v>
          </cell>
        </row>
        <row r="8">
          <cell r="A8">
            <v>74680</v>
          </cell>
          <cell r="B8">
            <v>1.4999999999999999E-2</v>
          </cell>
          <cell r="C8">
            <v>0</v>
          </cell>
          <cell r="D8">
            <v>0</v>
          </cell>
          <cell r="E8">
            <v>0</v>
          </cell>
          <cell r="F8">
            <v>0</v>
          </cell>
          <cell r="G8">
            <v>0</v>
          </cell>
        </row>
        <row r="9">
          <cell r="A9">
            <v>75450</v>
          </cell>
          <cell r="B9">
            <v>2.5000000000000001E-2</v>
          </cell>
          <cell r="C9">
            <v>1.4999999999999999E-2</v>
          </cell>
          <cell r="D9">
            <v>0</v>
          </cell>
          <cell r="E9">
            <v>0</v>
          </cell>
          <cell r="F9">
            <v>0</v>
          </cell>
          <cell r="G9">
            <v>0</v>
          </cell>
        </row>
        <row r="10">
          <cell r="A10">
            <v>76227</v>
          </cell>
          <cell r="B10">
            <v>3.5000000000000003E-2</v>
          </cell>
          <cell r="C10">
            <v>1.4999999999999999E-2</v>
          </cell>
          <cell r="D10">
            <v>0</v>
          </cell>
          <cell r="E10">
            <v>0</v>
          </cell>
          <cell r="F10">
            <v>0</v>
          </cell>
          <cell r="G10">
            <v>0</v>
          </cell>
        </row>
        <row r="11">
          <cell r="A11">
            <v>81246</v>
          </cell>
          <cell r="B11">
            <v>4.4999999999999998E-2</v>
          </cell>
          <cell r="C11">
            <v>2.5000000000000001E-2</v>
          </cell>
          <cell r="D11">
            <v>1.4999999999999999E-2</v>
          </cell>
          <cell r="E11">
            <v>0</v>
          </cell>
          <cell r="F11">
            <v>0</v>
          </cell>
          <cell r="G11">
            <v>0</v>
          </cell>
        </row>
        <row r="12">
          <cell r="A12">
            <v>89173</v>
          </cell>
          <cell r="B12">
            <v>5.5E-2</v>
          </cell>
          <cell r="C12">
            <v>4.4999999999999998E-2</v>
          </cell>
          <cell r="D12">
            <v>2.5000000000000001E-2</v>
          </cell>
          <cell r="E12">
            <v>1.4999999999999999E-2</v>
          </cell>
          <cell r="F12">
            <v>0</v>
          </cell>
          <cell r="G12">
            <v>0</v>
          </cell>
        </row>
        <row r="13">
          <cell r="A13">
            <v>99081</v>
          </cell>
          <cell r="B13">
            <v>6.5000000000000002E-2</v>
          </cell>
          <cell r="C13">
            <v>5.5E-2</v>
          </cell>
          <cell r="D13">
            <v>3.5000000000000003E-2</v>
          </cell>
          <cell r="E13">
            <v>2.5000000000000001E-2</v>
          </cell>
          <cell r="F13">
            <v>1.4999999999999999E-2</v>
          </cell>
          <cell r="G13">
            <v>0</v>
          </cell>
        </row>
        <row r="14">
          <cell r="A14">
            <v>111632</v>
          </cell>
          <cell r="B14">
            <v>7.4999999999999997E-2</v>
          </cell>
          <cell r="C14">
            <v>6.5000000000000002E-2</v>
          </cell>
          <cell r="D14">
            <v>5.5E-2</v>
          </cell>
          <cell r="E14">
            <v>3.5000000000000003E-2</v>
          </cell>
          <cell r="F14">
            <v>2.5000000000000001E-2</v>
          </cell>
          <cell r="G14">
            <v>1.4999999999999999E-2</v>
          </cell>
        </row>
        <row r="15">
          <cell r="A15">
            <v>122860</v>
          </cell>
          <cell r="B15">
            <v>8.5000000000000006E-2</v>
          </cell>
          <cell r="C15">
            <v>7.4999999999999997E-2</v>
          </cell>
          <cell r="D15">
            <v>6.5000000000000002E-2</v>
          </cell>
          <cell r="E15">
            <v>5.5E-2</v>
          </cell>
          <cell r="F15">
            <v>3.5000000000000003E-2</v>
          </cell>
          <cell r="G15">
            <v>2.5000000000000001E-2</v>
          </cell>
        </row>
        <row r="16">
          <cell r="A16">
            <v>130787</v>
          </cell>
          <cell r="B16">
            <v>9.5000000000000001E-2</v>
          </cell>
          <cell r="C16">
            <v>8.5000000000000006E-2</v>
          </cell>
          <cell r="D16">
            <v>7.4999999999999997E-2</v>
          </cell>
          <cell r="E16">
            <v>6.5000000000000002E-2</v>
          </cell>
          <cell r="F16">
            <v>5.5E-2</v>
          </cell>
          <cell r="G16">
            <v>4.4999999999999998E-2</v>
          </cell>
        </row>
        <row r="17">
          <cell r="A17">
            <v>139374</v>
          </cell>
          <cell r="B17">
            <v>0.105</v>
          </cell>
          <cell r="C17">
            <v>9.5000000000000001E-2</v>
          </cell>
          <cell r="D17">
            <v>8.5000000000000006E-2</v>
          </cell>
          <cell r="E17">
            <v>7.4999999999999997E-2</v>
          </cell>
          <cell r="F17">
            <v>6.5000000000000002E-2</v>
          </cell>
          <cell r="G17">
            <v>5.5E-2</v>
          </cell>
        </row>
        <row r="18">
          <cell r="A18">
            <v>149943</v>
          </cell>
          <cell r="B18">
            <v>0.115</v>
          </cell>
          <cell r="C18">
            <v>0.105</v>
          </cell>
          <cell r="D18">
            <v>9.5000000000000001E-2</v>
          </cell>
          <cell r="E18">
            <v>8.5000000000000006E-2</v>
          </cell>
          <cell r="F18">
            <v>7.4999999999999997E-2</v>
          </cell>
          <cell r="G18">
            <v>6.5000000000000002E-2</v>
          </cell>
        </row>
        <row r="19">
          <cell r="A19">
            <v>161171</v>
          </cell>
          <cell r="B19">
            <v>0.125</v>
          </cell>
          <cell r="C19">
            <v>0.115</v>
          </cell>
          <cell r="D19">
            <v>0.105</v>
          </cell>
          <cell r="E19">
            <v>9.5000000000000001E-2</v>
          </cell>
          <cell r="F19">
            <v>9.5000000000000001E-2</v>
          </cell>
          <cell r="G19">
            <v>8.5000000000000006E-2</v>
          </cell>
        </row>
        <row r="20">
          <cell r="A20">
            <v>174383</v>
          </cell>
          <cell r="B20">
            <v>0.13500000000000001</v>
          </cell>
          <cell r="C20">
            <v>0.125</v>
          </cell>
          <cell r="D20">
            <v>0.115</v>
          </cell>
          <cell r="E20">
            <v>0.115</v>
          </cell>
          <cell r="F20">
            <v>0.105</v>
          </cell>
          <cell r="G20">
            <v>9.5000000000000001E-2</v>
          </cell>
        </row>
        <row r="21">
          <cell r="A21">
            <v>190236</v>
          </cell>
          <cell r="B21">
            <v>0.14499999999999999</v>
          </cell>
          <cell r="C21">
            <v>0.13500000000000001</v>
          </cell>
          <cell r="D21">
            <v>0.13500000000000001</v>
          </cell>
          <cell r="E21">
            <v>0.125</v>
          </cell>
          <cell r="F21">
            <v>0.115</v>
          </cell>
          <cell r="G21">
            <v>0.105</v>
          </cell>
        </row>
        <row r="22">
          <cell r="A22">
            <v>209391</v>
          </cell>
          <cell r="B22">
            <v>0.155</v>
          </cell>
          <cell r="C22">
            <v>0.14499999999999999</v>
          </cell>
          <cell r="D22">
            <v>0.14499999999999999</v>
          </cell>
          <cell r="E22">
            <v>0.13500000000000001</v>
          </cell>
          <cell r="F22">
            <v>0.125</v>
          </cell>
          <cell r="G22">
            <v>0.125</v>
          </cell>
        </row>
        <row r="23">
          <cell r="A23">
            <v>227886</v>
          </cell>
          <cell r="B23">
            <v>0.16500000000000001</v>
          </cell>
          <cell r="C23">
            <v>0.155</v>
          </cell>
          <cell r="D23">
            <v>0.155</v>
          </cell>
          <cell r="E23">
            <v>0.14499999999999999</v>
          </cell>
          <cell r="F23">
            <v>0.14499999999999999</v>
          </cell>
          <cell r="G23">
            <v>0.13500000000000001</v>
          </cell>
        </row>
        <row r="24">
          <cell r="A24">
            <v>241097</v>
          </cell>
          <cell r="B24">
            <v>0.17499999999999999</v>
          </cell>
          <cell r="C24">
            <v>0.16500000000000001</v>
          </cell>
          <cell r="D24">
            <v>0.16500000000000001</v>
          </cell>
          <cell r="E24">
            <v>0.155</v>
          </cell>
          <cell r="F24">
            <v>0.155</v>
          </cell>
          <cell r="G24">
            <v>0.14499999999999999</v>
          </cell>
        </row>
        <row r="25">
          <cell r="A25">
            <v>254969</v>
          </cell>
          <cell r="B25">
            <v>0.185</v>
          </cell>
          <cell r="C25">
            <v>0.17499999999999999</v>
          </cell>
          <cell r="D25">
            <v>0.17499999999999999</v>
          </cell>
          <cell r="E25">
            <v>0.16500000000000001</v>
          </cell>
          <cell r="F25">
            <v>0.16500000000000001</v>
          </cell>
          <cell r="G25">
            <v>0.155</v>
          </cell>
        </row>
        <row r="26">
          <cell r="A26">
            <v>270822</v>
          </cell>
          <cell r="B26">
            <v>0.19500000000000001</v>
          </cell>
          <cell r="C26">
            <v>0.185</v>
          </cell>
          <cell r="D26">
            <v>0.185</v>
          </cell>
          <cell r="E26">
            <v>0.17499999999999999</v>
          </cell>
          <cell r="F26">
            <v>0.17499999999999999</v>
          </cell>
          <cell r="G26">
            <v>0.16500000000000001</v>
          </cell>
        </row>
        <row r="27">
          <cell r="A27">
            <v>289317</v>
          </cell>
          <cell r="B27">
            <v>0.20499999999999999</v>
          </cell>
          <cell r="C27">
            <v>0.20499999999999999</v>
          </cell>
          <cell r="D27">
            <v>0.19500000000000001</v>
          </cell>
          <cell r="E27">
            <v>0.19500000000000001</v>
          </cell>
          <cell r="F27">
            <v>0.185</v>
          </cell>
          <cell r="G27">
            <v>0.185</v>
          </cell>
        </row>
        <row r="28">
          <cell r="A28">
            <v>309793</v>
          </cell>
          <cell r="B28">
            <v>0.215</v>
          </cell>
          <cell r="C28">
            <v>0.215</v>
          </cell>
          <cell r="D28">
            <v>0.20499999999999999</v>
          </cell>
          <cell r="E28">
            <v>0.20499999999999999</v>
          </cell>
          <cell r="F28">
            <v>0.19500000000000001</v>
          </cell>
          <cell r="G28">
            <v>0.19500000000000001</v>
          </cell>
        </row>
        <row r="29">
          <cell r="A29">
            <v>337536</v>
          </cell>
          <cell r="B29">
            <v>0.22500000000000001</v>
          </cell>
          <cell r="C29">
            <v>0.22500000000000001</v>
          </cell>
          <cell r="D29">
            <v>0.215</v>
          </cell>
          <cell r="E29">
            <v>0.215</v>
          </cell>
          <cell r="F29">
            <v>0.20499999999999999</v>
          </cell>
          <cell r="G29">
            <v>0.20499999999999999</v>
          </cell>
        </row>
        <row r="30">
          <cell r="A30">
            <v>379150</v>
          </cell>
          <cell r="B30">
            <v>0.23499999999999999</v>
          </cell>
          <cell r="C30">
            <v>0.23499999999999999</v>
          </cell>
          <cell r="D30">
            <v>0.22500000000000001</v>
          </cell>
          <cell r="E30">
            <v>0.22500000000000001</v>
          </cell>
          <cell r="F30">
            <v>0.22500000000000001</v>
          </cell>
          <cell r="G30">
            <v>0.215</v>
          </cell>
        </row>
        <row r="31">
          <cell r="A31">
            <v>431993</v>
          </cell>
          <cell r="B31">
            <v>0.245</v>
          </cell>
          <cell r="C31">
            <v>0.245</v>
          </cell>
          <cell r="D31">
            <v>0.23499999999999999</v>
          </cell>
          <cell r="E31">
            <v>0.23499999999999999</v>
          </cell>
          <cell r="F31">
            <v>0.23499999999999999</v>
          </cell>
          <cell r="G31">
            <v>0.23499999999999999</v>
          </cell>
        </row>
        <row r="32">
          <cell r="A32">
            <v>502671</v>
          </cell>
          <cell r="B32">
            <v>0.255</v>
          </cell>
          <cell r="C32">
            <v>0.255</v>
          </cell>
          <cell r="D32">
            <v>0.245</v>
          </cell>
          <cell r="E32">
            <v>0.245</v>
          </cell>
          <cell r="F32">
            <v>0.245</v>
          </cell>
          <cell r="G32">
            <v>0.245</v>
          </cell>
        </row>
        <row r="33">
          <cell r="A33">
            <v>568724</v>
          </cell>
          <cell r="B33">
            <v>0.26500000000000001</v>
          </cell>
          <cell r="C33">
            <v>0.26500000000000001</v>
          </cell>
          <cell r="D33">
            <v>0.26500000000000001</v>
          </cell>
          <cell r="E33">
            <v>0.255</v>
          </cell>
          <cell r="F33">
            <v>0.255</v>
          </cell>
          <cell r="G33">
            <v>0.255</v>
          </cell>
        </row>
        <row r="34">
          <cell r="A34">
            <v>634779</v>
          </cell>
          <cell r="B34">
            <v>0.27500000000000002</v>
          </cell>
          <cell r="C34">
            <v>0.27500000000000002</v>
          </cell>
          <cell r="D34">
            <v>0.27500000000000002</v>
          </cell>
          <cell r="E34">
            <v>0.26500000000000001</v>
          </cell>
          <cell r="F34">
            <v>0.26500000000000001</v>
          </cell>
          <cell r="G34">
            <v>0.26500000000000001</v>
          </cell>
        </row>
        <row r="35">
          <cell r="A35">
            <v>718006</v>
          </cell>
          <cell r="B35">
            <v>0.28499999999999998</v>
          </cell>
          <cell r="C35">
            <v>0.28499999999999998</v>
          </cell>
          <cell r="D35">
            <v>0.28499999999999998</v>
          </cell>
          <cell r="E35">
            <v>0.27500000000000002</v>
          </cell>
          <cell r="F35">
            <v>0.27500000000000002</v>
          </cell>
          <cell r="G35">
            <v>0.27500000000000002</v>
          </cell>
        </row>
        <row r="36">
          <cell r="A36">
            <v>826996</v>
          </cell>
          <cell r="B36">
            <v>0.29499999999999998</v>
          </cell>
          <cell r="C36">
            <v>0.29499999999999998</v>
          </cell>
          <cell r="D36">
            <v>0.29499999999999998</v>
          </cell>
          <cell r="E36">
            <v>0.29499999999999998</v>
          </cell>
          <cell r="F36">
            <v>0.28499999999999998</v>
          </cell>
          <cell r="G36">
            <v>0.28499999999999998</v>
          </cell>
        </row>
        <row r="37">
          <cell r="A37">
            <v>974956</v>
          </cell>
          <cell r="B37">
            <v>0.30499999999999999</v>
          </cell>
          <cell r="C37">
            <v>0.30499999999999999</v>
          </cell>
          <cell r="D37">
            <v>0.30499999999999999</v>
          </cell>
          <cell r="E37">
            <v>0.30499999999999999</v>
          </cell>
          <cell r="F37">
            <v>0.30499999999999999</v>
          </cell>
          <cell r="G37">
            <v>0.29499999999999998</v>
          </cell>
        </row>
      </sheetData>
      <sheetData sheetId="3" refreshError="1"/>
      <sheetData sheetId="4" refreshError="1"/>
      <sheetData sheetId="5" refreshError="1"/>
      <sheetData sheetId="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s>
    <sheetDataSet>
      <sheetData sheetId="0" refreshError="1"/>
      <sheetData sheetId="1" refreshError="1">
        <row r="1">
          <cell r="F1" t="str">
            <v>30.06.04</v>
          </cell>
          <cell r="G1" t="str">
            <v>AJE</v>
          </cell>
          <cell r="H1" t="str">
            <v>Adjusted</v>
          </cell>
          <cell r="I1" t="str">
            <v>RJE</v>
          </cell>
          <cell r="K1" t="str">
            <v>31.12.03</v>
          </cell>
        </row>
        <row r="3">
          <cell r="F3">
            <v>-125000000</v>
          </cell>
          <cell r="G3">
            <v>0</v>
          </cell>
          <cell r="H3">
            <v>-125000000</v>
          </cell>
          <cell r="I3">
            <v>0</v>
          </cell>
          <cell r="K3">
            <v>-125000000</v>
          </cell>
        </row>
        <row r="4">
          <cell r="F4">
            <v>-125000000</v>
          </cell>
          <cell r="G4">
            <v>0</v>
          </cell>
          <cell r="H4">
            <v>-125000000</v>
          </cell>
          <cell r="I4">
            <v>0</v>
          </cell>
          <cell r="K4">
            <v>-125000000</v>
          </cell>
        </row>
        <row r="6">
          <cell r="F6">
            <v>-7046185</v>
          </cell>
          <cell r="G6">
            <v>0</v>
          </cell>
          <cell r="H6">
            <v>-7046185</v>
          </cell>
          <cell r="I6">
            <v>0</v>
          </cell>
          <cell r="K6">
            <v>-6498033</v>
          </cell>
        </row>
        <row r="7">
          <cell r="F7">
            <v>-7046185</v>
          </cell>
          <cell r="G7">
            <v>0</v>
          </cell>
          <cell r="H7">
            <v>-7046185</v>
          </cell>
          <cell r="I7">
            <v>0</v>
          </cell>
          <cell r="K7">
            <v>-6498033</v>
          </cell>
        </row>
        <row r="9">
          <cell r="F9">
            <v>-7007812</v>
          </cell>
          <cell r="G9">
            <v>0</v>
          </cell>
          <cell r="H9">
            <v>-7007812</v>
          </cell>
          <cell r="I9">
            <v>0</v>
          </cell>
          <cell r="K9">
            <v>-7007812</v>
          </cell>
        </row>
        <row r="10">
          <cell r="F10">
            <v>-7007812</v>
          </cell>
          <cell r="G10">
            <v>0</v>
          </cell>
          <cell r="H10">
            <v>-7007812</v>
          </cell>
          <cell r="I10">
            <v>0</v>
          </cell>
          <cell r="K10">
            <v>-7007812</v>
          </cell>
        </row>
        <row r="12">
          <cell r="F12">
            <v>-3307621</v>
          </cell>
          <cell r="G12">
            <v>0</v>
          </cell>
          <cell r="H12">
            <v>-3307621</v>
          </cell>
          <cell r="I12">
            <v>0</v>
          </cell>
          <cell r="K12">
            <v>-3307621</v>
          </cell>
        </row>
        <row r="13">
          <cell r="F13">
            <v>-633778</v>
          </cell>
          <cell r="G13">
            <v>0</v>
          </cell>
          <cell r="H13">
            <v>-633778</v>
          </cell>
          <cell r="I13">
            <v>0</v>
          </cell>
          <cell r="K13">
            <v>-633778</v>
          </cell>
        </row>
        <row r="14">
          <cell r="F14">
            <v>-1010051</v>
          </cell>
          <cell r="G14">
            <v>0</v>
          </cell>
          <cell r="H14">
            <v>-1010051</v>
          </cell>
          <cell r="I14">
            <v>0</v>
          </cell>
          <cell r="K14">
            <v>-1010051</v>
          </cell>
        </row>
        <row r="15">
          <cell r="F15">
            <v>-12092085</v>
          </cell>
          <cell r="G15">
            <v>0</v>
          </cell>
          <cell r="H15">
            <v>-12092085</v>
          </cell>
          <cell r="I15">
            <v>0</v>
          </cell>
          <cell r="K15">
            <v>-12092085</v>
          </cell>
        </row>
        <row r="16">
          <cell r="F16">
            <v>-17043535</v>
          </cell>
          <cell r="G16">
            <v>0</v>
          </cell>
          <cell r="H16">
            <v>-17043535</v>
          </cell>
          <cell r="I16">
            <v>0</v>
          </cell>
          <cell r="K16">
            <v>-17043535</v>
          </cell>
        </row>
        <row r="18">
          <cell r="F18">
            <v>0</v>
          </cell>
          <cell r="G18">
            <v>0</v>
          </cell>
          <cell r="H18">
            <v>0</v>
          </cell>
          <cell r="I18">
            <v>0</v>
          </cell>
          <cell r="K18">
            <v>0</v>
          </cell>
        </row>
        <row r="20">
          <cell r="F20">
            <v>-28145457</v>
          </cell>
          <cell r="G20">
            <v>0</v>
          </cell>
          <cell r="H20">
            <v>-28145457</v>
          </cell>
          <cell r="I20">
            <v>0</v>
          </cell>
          <cell r="K20">
            <v>-23212083</v>
          </cell>
        </row>
        <row r="21">
          <cell r="F21">
            <v>-28145457</v>
          </cell>
          <cell r="G21">
            <v>0</v>
          </cell>
          <cell r="H21">
            <v>-28145457</v>
          </cell>
          <cell r="I21">
            <v>0</v>
          </cell>
          <cell r="K21">
            <v>-23212083</v>
          </cell>
        </row>
        <row r="22">
          <cell r="F22">
            <v>-184242989</v>
          </cell>
          <cell r="G22">
            <v>0</v>
          </cell>
          <cell r="H22">
            <v>-184242989</v>
          </cell>
          <cell r="I22">
            <v>0</v>
          </cell>
          <cell r="K22">
            <v>-178761463</v>
          </cell>
        </row>
      </sheetData>
      <sheetData sheetId="2" refreshError="1"/>
      <sheetData sheetId="3"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s>
    <sheetDataSet>
      <sheetData sheetId="0" refreshError="1"/>
      <sheetData sheetId="1" refreshError="1">
        <row r="1">
          <cell r="F1" t="str">
            <v>30.06.04</v>
          </cell>
          <cell r="J1" t="str">
            <v>30.06.04</v>
          </cell>
        </row>
        <row r="3">
          <cell r="J3">
            <v>-1509623</v>
          </cell>
        </row>
        <row r="4">
          <cell r="J4">
            <v>-8041584</v>
          </cell>
        </row>
        <row r="5">
          <cell r="J5">
            <v>-5761201</v>
          </cell>
        </row>
        <row r="6">
          <cell r="J6">
            <v>-3799700</v>
          </cell>
        </row>
        <row r="7">
          <cell r="J7">
            <v>-19112108</v>
          </cell>
        </row>
        <row r="8">
          <cell r="J8">
            <v>-19112108</v>
          </cell>
        </row>
      </sheetData>
      <sheetData sheetId="2" refreshError="1"/>
      <sheetData sheetId="3"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lista"/>
      <sheetName val="contencioso"/>
      <sheetName val="novo contencioso janeiro"/>
      <sheetName val="abate"/>
      <sheetName val="provisão_janeiro2002"/>
    </sheetNames>
    <sheetDataSet>
      <sheetData sheetId="0" refreshError="1"/>
      <sheetData sheetId="1"/>
      <sheetData sheetId="2" refreshError="1"/>
      <sheetData sheetId="3"/>
      <sheetData sheetId="4" refreshError="1"/>
      <sheetData sheetId="5"/>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2 Contingências"/>
      <sheetName val="T-3"/>
      <sheetName val="T-4"/>
      <sheetName val="FCT"/>
      <sheetName val="FPR"/>
      <sheetName val="TSM"/>
      <sheetName val="TA-3"/>
      <sheetName val="TA-4"/>
      <sheetName val="TB-2"/>
      <sheetName val="Memo TB-3"/>
      <sheetName val="Memo TB-4"/>
      <sheetName val="TC-1"/>
      <sheetName val="TC-2"/>
      <sheetName val="TC-3"/>
      <sheetName val="TC-4"/>
      <sheetName val="TC-5"/>
      <sheetName val="TC-6"/>
      <sheetName val="TC-7"/>
      <sheetName val="TC-9"/>
      <sheetName val="TC-10"/>
      <sheetName val="TC-10-1"/>
      <sheetName val="TD-1"/>
      <sheetName val="TE-1"/>
      <sheetName val="TE-2"/>
      <sheetName val="TE-3"/>
      <sheetName val="TF-1"/>
      <sheetName val="TF-2"/>
      <sheetName val="TF-3"/>
      <sheetName val="TF-4"/>
      <sheetName val="TF-5"/>
      <sheetName val="TF-5-1"/>
      <sheetName val="TF-5-2"/>
      <sheetName val="TF-7 1999"/>
      <sheetName val="TF-7 2000"/>
      <sheetName val="TF-8 MB Credit"/>
      <sheetName val="TF-8 Resumo MB Credit"/>
      <sheetName val="TF-9 Parada Estrelas"/>
      <sheetName val="TG-2"/>
      <sheetName val="TG-2-1"/>
      <sheetName val="TG-5"/>
      <sheetName val="TG-6"/>
      <sheetName val="TG-6-1"/>
      <sheetName val="TG-7"/>
      <sheetName val="TG-8"/>
      <sheetName val="TG-9"/>
      <sheetName val="TH-1"/>
      <sheetName val="TH-2"/>
      <sheetName val="TH-3"/>
      <sheetName val="TH-3-1"/>
      <sheetName val="TH-3-2"/>
      <sheetName val="TH-4"/>
      <sheetName val="TI-1"/>
      <sheetName val="TI-2"/>
      <sheetName val="TI-3"/>
      <sheetName val="TI-4"/>
      <sheetName val="TI-5"/>
      <sheetName val="TI-6"/>
      <sheetName val="TI-17"/>
      <sheetName val="TJ-1"/>
      <sheetName val="TJ-2"/>
      <sheetName val="TJ-3"/>
      <sheetName val="TJ-4"/>
      <sheetName val="TJ-5"/>
      <sheetName val="TJ-6"/>
      <sheetName val="TL-2"/>
      <sheetName val="TL-2-1"/>
      <sheetName val="TL-3"/>
      <sheetName val="TO-1"/>
      <sheetName val="TP-1"/>
      <sheetName val="TP-3"/>
      <sheetName val="TP-5"/>
      <sheetName val="TP-7"/>
      <sheetName val="TR-2"/>
      <sheetName val="TR-3"/>
      <sheetName val="TS-1"/>
      <sheetName val="VB-4"/>
      <sheetName val="VB-9"/>
      <sheetName val="SB-2"/>
      <sheetName val="SB-3"/>
      <sheetName val="Coef.Desv.Mon. 2000"/>
      <sheetName val="lis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Juros"/>
      <sheetName val="T-1"/>
      <sheetName val="T-6"/>
      <sheetName val="T-10-2"/>
      <sheetName val="T-10-5"/>
      <sheetName val="T-11-A"/>
      <sheetName val="T-11-1"/>
      <sheetName val="T-11-2"/>
      <sheetName val="T-11-3"/>
      <sheetName val="T-12"/>
      <sheetName val="T-12-1"/>
      <sheetName val="T-13"/>
      <sheetName val="T-14-M"/>
      <sheetName val="T-14"/>
      <sheetName val="T-14 - PBC"/>
      <sheetName val="T-19-M"/>
      <sheetName val="T-19"/>
      <sheetName val="T-20"/>
      <sheetName val="T-21"/>
      <sheetName val="T-21-1"/>
      <sheetName val="T-24-1"/>
      <sheetName val="T-27-3"/>
      <sheetName val="T-31"/>
      <sheetName val="T-35-M"/>
      <sheetName val="T-36-1"/>
      <sheetName val="T-36-2"/>
      <sheetName val="T-36-3"/>
      <sheetName val="T-36-4"/>
      <sheetName val="T-38"/>
      <sheetName val="T-38-1"/>
      <sheetName val="T-40-1"/>
      <sheetName val="T-40-2"/>
      <sheetName val="T-40-3"/>
      <sheetName val="T-41"/>
      <sheetName val="T-42-1"/>
      <sheetName val="T-42-2"/>
      <sheetName val="T-45-4"/>
      <sheetName val="T-46"/>
      <sheetName val="T-47"/>
      <sheetName val="T-5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estimate"/>
      <sheetName val="Current-estimate"/>
      <sheetName val="OPER-ANI"/>
      <sheetName val="Floating Int"/>
      <sheetName val="GE Emplyes HC"/>
      <sheetName val="total"/>
      <sheetName val="B210"/>
      <sheetName val="N100"/>
      <sheetName val="N120"/>
      <sheetName val="N160"/>
      <sheetName val="F100"/>
      <sheetName val="F200"/>
      <sheetName val="E200"/>
      <sheetName val="D120"/>
      <sheetName val="D145"/>
      <sheetName val="D160"/>
      <sheetName val="D180"/>
      <sheetName val="F300"/>
      <sheetName val="B100"/>
      <sheetName val="B110"/>
      <sheetName val="A100"/>
      <sheetName val="exemplo"/>
      <sheetName val="KOIC"/>
      <sheetName val="Lookup"/>
    </sheetNames>
    <sheetDataSet>
      <sheetData sheetId="0" refreshError="1">
        <row r="8">
          <cell r="B8" t="str">
            <v>Monthly Allocation - by Country</v>
          </cell>
          <cell r="AA8" t="str">
            <v>Monthly Allocation - by Country</v>
          </cell>
          <cell r="AZ8" t="str">
            <v>Monthly Allocation - by Country</v>
          </cell>
          <cell r="BZ8" t="str">
            <v>Monthly Allocation - by Country</v>
          </cell>
          <cell r="CY8" t="str">
            <v>Monthly Allocation - by Country</v>
          </cell>
          <cell r="DS8" t="str">
            <v>Monthly Allocation - by Country</v>
          </cell>
        </row>
        <row r="10">
          <cell r="B10" t="str">
            <v>Y-T-D</v>
          </cell>
          <cell r="C10">
            <v>1998</v>
          </cell>
          <cell r="AA10" t="str">
            <v>Y-T-D</v>
          </cell>
          <cell r="AB10">
            <v>1998</v>
          </cell>
          <cell r="AZ10" t="str">
            <v>Y-T-D</v>
          </cell>
          <cell r="BA10">
            <v>1998</v>
          </cell>
          <cell r="BZ10" t="str">
            <v>Y-T-D</v>
          </cell>
          <cell r="CA10">
            <v>1998</v>
          </cell>
          <cell r="CD10" t="str">
            <v xml:space="preserve"> </v>
          </cell>
          <cell r="CY10" t="str">
            <v>Y-T-D</v>
          </cell>
          <cell r="CZ10">
            <v>1998</v>
          </cell>
          <cell r="DS10" t="str">
            <v>Y-T-D</v>
          </cell>
          <cell r="DT10">
            <v>1998</v>
          </cell>
        </row>
        <row r="12">
          <cell r="B12">
            <v>36140.853774768519</v>
          </cell>
          <cell r="C12" t="str">
            <v>Local Currency</v>
          </cell>
          <cell r="S12" t="str">
            <v>BCC</v>
          </cell>
          <cell r="AA12">
            <v>36140.853774768519</v>
          </cell>
          <cell r="AB12" t="str">
            <v>Local Currency</v>
          </cell>
          <cell r="AR12" t="str">
            <v>BCC</v>
          </cell>
          <cell r="AZ12">
            <v>36140.853774768519</v>
          </cell>
          <cell r="BA12" t="str">
            <v>US Dollars</v>
          </cell>
          <cell r="BZ12">
            <v>36140.853774768519</v>
          </cell>
          <cell r="CA12" t="str">
            <v>US Dollars</v>
          </cell>
          <cell r="CY12">
            <v>36140.853774768519</v>
          </cell>
          <cell r="CZ12" t="str">
            <v>Local Currency</v>
          </cell>
          <cell r="DP12" t="str">
            <v>BCC</v>
          </cell>
          <cell r="DS12">
            <v>36140.853774768519</v>
          </cell>
          <cell r="DT12" t="str">
            <v>US Dollars</v>
          </cell>
        </row>
        <row r="13">
          <cell r="B13">
            <v>36140.853774768519</v>
          </cell>
          <cell r="C13" t="str">
            <v>Total Interest</v>
          </cell>
          <cell r="D13" t="str">
            <v>FINAL</v>
          </cell>
          <cell r="F13" t="str">
            <v>UK</v>
          </cell>
          <cell r="G13" t="str">
            <v>FRANCE</v>
          </cell>
          <cell r="H13" t="str">
            <v>BELGIUM</v>
          </cell>
          <cell r="I13" t="str">
            <v>ITALY</v>
          </cell>
          <cell r="J13" t="str">
            <v>GERMANY</v>
          </cell>
          <cell r="K13" t="str">
            <v>SPAIN</v>
          </cell>
          <cell r="L13" t="str">
            <v>SWEDEN</v>
          </cell>
          <cell r="M13" t="str">
            <v>SWITZERLAND</v>
          </cell>
          <cell r="N13" t="str">
            <v>LUXEMBOURG</v>
          </cell>
          <cell r="O13" t="str">
            <v>NETHERLANDS</v>
          </cell>
          <cell r="P13" t="str">
            <v>PORTUGAL</v>
          </cell>
          <cell r="Q13" t="str">
            <v>PREMIUM - US</v>
          </cell>
          <cell r="R13" t="str">
            <v>PREMIUM - ECU</v>
          </cell>
          <cell r="S13" t="str">
            <v>HEADQUARTERS</v>
          </cell>
          <cell r="T13" t="str">
            <v>LEASECONTRACTS</v>
          </cell>
          <cell r="U13" t="str">
            <v>LC-CORP 001</v>
          </cell>
          <cell r="V13" t="str">
            <v>NORWAY</v>
          </cell>
          <cell r="W13" t="str">
            <v>NOR-GECFSIH</v>
          </cell>
          <cell r="X13" t="str">
            <v>GER-GECFSIH</v>
          </cell>
          <cell r="Y13" t="str">
            <v>BILFINANS-NOR</v>
          </cell>
          <cell r="AA13">
            <v>36140.853774768519</v>
          </cell>
          <cell r="AB13" t="str">
            <v>Goodwill Interest</v>
          </cell>
          <cell r="AC13" t="str">
            <v>FINAL</v>
          </cell>
          <cell r="AE13" t="str">
            <v>UK</v>
          </cell>
          <cell r="AF13" t="str">
            <v>FRANCE</v>
          </cell>
          <cell r="AG13" t="str">
            <v>BELGIUM</v>
          </cell>
          <cell r="AH13" t="str">
            <v>ITALY</v>
          </cell>
          <cell r="AI13" t="str">
            <v>GERMANY</v>
          </cell>
          <cell r="AJ13" t="str">
            <v>SPAIN</v>
          </cell>
          <cell r="AK13" t="str">
            <v>SWEDEN</v>
          </cell>
          <cell r="AL13" t="str">
            <v>SWITZERLAND</v>
          </cell>
          <cell r="AM13" t="str">
            <v>LUXEMBOURG</v>
          </cell>
          <cell r="AN13" t="str">
            <v>NETHERLANDS</v>
          </cell>
          <cell r="AO13" t="str">
            <v>PORTUGAL</v>
          </cell>
          <cell r="AP13" t="str">
            <v>PREMIUM - US</v>
          </cell>
          <cell r="AQ13" t="str">
            <v>PREMIUM - ECU</v>
          </cell>
          <cell r="AR13" t="str">
            <v>HEADQUARTERS</v>
          </cell>
          <cell r="AS13" t="str">
            <v>LEASECONTRACTS</v>
          </cell>
          <cell r="AT13" t="str">
            <v>LC-CORP 001</v>
          </cell>
          <cell r="AU13" t="str">
            <v>NORWAY</v>
          </cell>
          <cell r="AV13" t="str">
            <v>NOR-GECFSIH</v>
          </cell>
          <cell r="AW13" t="str">
            <v>GER-GECFSIH</v>
          </cell>
          <cell r="AX13" t="str">
            <v>BILFINANS-NOR</v>
          </cell>
          <cell r="AZ13">
            <v>36140.853774768519</v>
          </cell>
          <cell r="BA13" t="str">
            <v>Total Interest</v>
          </cell>
          <cell r="BB13" t="str">
            <v>FINAL</v>
          </cell>
          <cell r="BR13" t="str">
            <v>BCC</v>
          </cell>
          <cell r="BT13" t="str">
            <v>CORP 001</v>
          </cell>
          <cell r="BX13" t="str">
            <v>BILFINANS</v>
          </cell>
          <cell r="BZ13">
            <v>36140.853774768519</v>
          </cell>
          <cell r="CA13" t="str">
            <v>Goodwill Interest</v>
          </cell>
          <cell r="CB13" t="str">
            <v>FINAL</v>
          </cell>
          <cell r="CR13" t="str">
            <v>BCC</v>
          </cell>
          <cell r="CT13" t="str">
            <v>CORP 001</v>
          </cell>
          <cell r="CY13">
            <v>36140.853774768519</v>
          </cell>
          <cell r="CZ13" t="str">
            <v>Intangible Interest</v>
          </cell>
          <cell r="DA13" t="str">
            <v>FINAL</v>
          </cell>
          <cell r="DC13" t="str">
            <v>UK</v>
          </cell>
          <cell r="DD13" t="str">
            <v>FRANCE</v>
          </cell>
          <cell r="DE13" t="str">
            <v>BELGIUM</v>
          </cell>
          <cell r="DF13" t="str">
            <v>ITALY</v>
          </cell>
          <cell r="DG13" t="str">
            <v>GERMANY</v>
          </cell>
          <cell r="DH13" t="str">
            <v>SPAIN</v>
          </cell>
          <cell r="DI13" t="str">
            <v>SWEDEN</v>
          </cell>
          <cell r="DJ13" t="str">
            <v>SWITZERLAND</v>
          </cell>
          <cell r="DK13" t="str">
            <v>LUXEMBOURG</v>
          </cell>
          <cell r="DL13" t="str">
            <v>NETHERLANDS</v>
          </cell>
          <cell r="DM13" t="str">
            <v>PORTUGAL</v>
          </cell>
          <cell r="DN13" t="str">
            <v>PREMIUM - US</v>
          </cell>
          <cell r="DO13" t="str">
            <v>PREMIUM - ECU</v>
          </cell>
          <cell r="DP13" t="str">
            <v>HEADQUARTERS</v>
          </cell>
          <cell r="DS13">
            <v>36140.853774768519</v>
          </cell>
          <cell r="DT13" t="str">
            <v>Intangible Interest</v>
          </cell>
          <cell r="DU13" t="str">
            <v>FINAL</v>
          </cell>
          <cell r="EK13" t="str">
            <v>BCC</v>
          </cell>
        </row>
        <row r="14">
          <cell r="F14" t="str">
            <v>(Pounds)</v>
          </cell>
          <cell r="G14" t="str">
            <v>(F Francs)</v>
          </cell>
          <cell r="H14" t="str">
            <v>(B Francs)</v>
          </cell>
          <cell r="I14" t="str">
            <v>(Lira)</v>
          </cell>
          <cell r="J14" t="str">
            <v>(DEM)</v>
          </cell>
          <cell r="K14" t="str">
            <v>(Peseta)</v>
          </cell>
          <cell r="L14" t="str">
            <v>(Krona)</v>
          </cell>
          <cell r="M14" t="str">
            <v>(S Franc)</v>
          </cell>
          <cell r="N14" t="str">
            <v>(B Francs)</v>
          </cell>
          <cell r="O14" t="str">
            <v>(Guilder)</v>
          </cell>
          <cell r="P14" t="str">
            <v>(Escudo)</v>
          </cell>
          <cell r="Q14" t="str">
            <v>(US$)</v>
          </cell>
          <cell r="R14" t="str">
            <v>(ECU)</v>
          </cell>
          <cell r="S14" t="str">
            <v>(B Francs)</v>
          </cell>
          <cell r="T14" t="str">
            <v>(Pounds)</v>
          </cell>
          <cell r="U14" t="str">
            <v>(Pounds)</v>
          </cell>
          <cell r="V14" t="str">
            <v>(Krone)</v>
          </cell>
          <cell r="W14" t="str">
            <v>(Krone)</v>
          </cell>
          <cell r="X14" t="str">
            <v>(DEM)</v>
          </cell>
          <cell r="Y14" t="str">
            <v>(Krone)</v>
          </cell>
          <cell r="AE14" t="str">
            <v>(Pounds)</v>
          </cell>
          <cell r="AF14" t="str">
            <v>(F Francs)</v>
          </cell>
          <cell r="AG14" t="str">
            <v>(B Francs)</v>
          </cell>
          <cell r="AH14" t="str">
            <v>(Lira)</v>
          </cell>
          <cell r="AI14" t="str">
            <v>(DM)</v>
          </cell>
          <cell r="AJ14" t="str">
            <v>(Peseta)</v>
          </cell>
          <cell r="AK14" t="str">
            <v>(Krona)</v>
          </cell>
          <cell r="AL14" t="str">
            <v>(S Franc)</v>
          </cell>
          <cell r="AM14" t="str">
            <v>(B Francs)</v>
          </cell>
          <cell r="AN14" t="str">
            <v>(Guilder)</v>
          </cell>
          <cell r="AO14" t="str">
            <v>(PTE)</v>
          </cell>
          <cell r="AP14" t="str">
            <v>(US$)</v>
          </cell>
          <cell r="AQ14" t="str">
            <v>(ECU)</v>
          </cell>
          <cell r="AR14" t="str">
            <v>(B Francs)</v>
          </cell>
          <cell r="AS14" t="str">
            <v>(Pounds)</v>
          </cell>
          <cell r="AT14" t="str">
            <v>(Pounds)</v>
          </cell>
          <cell r="AU14" t="str">
            <v>(Krone)</v>
          </cell>
          <cell r="AV14" t="str">
            <v>(Krone)</v>
          </cell>
          <cell r="AW14" t="str">
            <v>(DEM)</v>
          </cell>
          <cell r="AX14" t="str">
            <v>(Krone)</v>
          </cell>
          <cell r="BD14" t="str">
            <v>TOTAL</v>
          </cell>
          <cell r="BE14" t="str">
            <v>UK</v>
          </cell>
          <cell r="BF14" t="str">
            <v>FRANCE</v>
          </cell>
          <cell r="BG14" t="str">
            <v>BELGIUM</v>
          </cell>
          <cell r="BH14" t="str">
            <v>ITALY</v>
          </cell>
          <cell r="BI14" t="str">
            <v>GERMANY</v>
          </cell>
          <cell r="BJ14" t="str">
            <v>SPAIN</v>
          </cell>
          <cell r="BK14" t="str">
            <v>SWEDEN</v>
          </cell>
          <cell r="BL14" t="str">
            <v>SWITZERLAND</v>
          </cell>
          <cell r="BM14" t="str">
            <v>LUXEMBOURG</v>
          </cell>
          <cell r="BN14" t="str">
            <v>NETHERLANDS</v>
          </cell>
          <cell r="BO14" t="str">
            <v>PORTUGAL</v>
          </cell>
          <cell r="BP14" t="str">
            <v>PREMIUM - US</v>
          </cell>
          <cell r="BQ14" t="str">
            <v>PREMIUM - ECU</v>
          </cell>
          <cell r="BR14" t="str">
            <v>HEADQUARTERS</v>
          </cell>
          <cell r="BS14" t="str">
            <v>LEASECONTRACTS</v>
          </cell>
          <cell r="BT14" t="str">
            <v>LEASECONTRACTS</v>
          </cell>
          <cell r="BU14" t="str">
            <v>NORWAY</v>
          </cell>
          <cell r="BV14" t="str">
            <v>NOR-GECFSIH</v>
          </cell>
          <cell r="BW14" t="str">
            <v>GER-GECFSIH</v>
          </cell>
          <cell r="BX14" t="str">
            <v>NORWAY</v>
          </cell>
          <cell r="CD14" t="str">
            <v>TOTAL</v>
          </cell>
          <cell r="CE14" t="str">
            <v>UK</v>
          </cell>
          <cell r="CF14" t="str">
            <v>FRANCE</v>
          </cell>
          <cell r="CG14" t="str">
            <v>BELGIUM</v>
          </cell>
          <cell r="CH14" t="str">
            <v>ITALY</v>
          </cell>
          <cell r="CI14" t="str">
            <v>GERMANY</v>
          </cell>
          <cell r="CJ14" t="str">
            <v>SPAIN</v>
          </cell>
          <cell r="CK14" t="str">
            <v>SWEDEN</v>
          </cell>
          <cell r="CL14" t="str">
            <v>SWITZERLAND</v>
          </cell>
          <cell r="CM14" t="str">
            <v>LUXEMBOURG</v>
          </cell>
          <cell r="CN14" t="str">
            <v>NETHERLANDS</v>
          </cell>
          <cell r="CO14" t="str">
            <v>PORTUGAL</v>
          </cell>
          <cell r="CP14" t="str">
            <v>PREMIUM - US</v>
          </cell>
          <cell r="CQ14" t="str">
            <v>PREMIUM - ECU</v>
          </cell>
          <cell r="CR14" t="str">
            <v>HEADQUARTERS</v>
          </cell>
          <cell r="CS14" t="str">
            <v>LEASECONTRACTS</v>
          </cell>
          <cell r="CT14" t="str">
            <v>LEASECONTRACTS</v>
          </cell>
          <cell r="CU14" t="str">
            <v>NORWAY</v>
          </cell>
          <cell r="CV14" t="str">
            <v>NOR-GECFSIH</v>
          </cell>
          <cell r="CW14" t="str">
            <v>GER-GECFSIH</v>
          </cell>
          <cell r="DC14" t="str">
            <v>(Pounds)</v>
          </cell>
          <cell r="DD14" t="str">
            <v>(F Francs)</v>
          </cell>
          <cell r="DE14" t="str">
            <v>(B Francs)</v>
          </cell>
          <cell r="DF14" t="str">
            <v>(Lira)</v>
          </cell>
          <cell r="DG14" t="str">
            <v>(DM)</v>
          </cell>
          <cell r="DH14" t="str">
            <v>(Peseta)</v>
          </cell>
          <cell r="DI14" t="str">
            <v>(Krona)</v>
          </cell>
          <cell r="DJ14" t="str">
            <v>(S Franc)</v>
          </cell>
          <cell r="DK14" t="str">
            <v>(B Francs)</v>
          </cell>
          <cell r="DL14" t="str">
            <v>(Guilder)</v>
          </cell>
          <cell r="DM14" t="str">
            <v>(Escudo)</v>
          </cell>
          <cell r="DN14" t="str">
            <v>(US$)</v>
          </cell>
          <cell r="DO14" t="str">
            <v>(ECU)</v>
          </cell>
          <cell r="DP14" t="str">
            <v>(B Francs)</v>
          </cell>
          <cell r="DW14" t="str">
            <v>TOTAL</v>
          </cell>
          <cell r="DX14" t="str">
            <v>UK</v>
          </cell>
          <cell r="DY14" t="str">
            <v>FRANCE</v>
          </cell>
          <cell r="DZ14" t="str">
            <v>BELGIUM</v>
          </cell>
          <cell r="EA14" t="str">
            <v>ITALY</v>
          </cell>
          <cell r="EB14" t="str">
            <v>GERMANY</v>
          </cell>
          <cell r="EC14" t="str">
            <v>SPAIN</v>
          </cell>
          <cell r="ED14" t="str">
            <v>SWEDEN</v>
          </cell>
          <cell r="EE14" t="str">
            <v>SWITZERLAND</v>
          </cell>
          <cell r="EF14" t="str">
            <v>LUXEMBOURG</v>
          </cell>
          <cell r="EG14" t="str">
            <v>NETHERLANDS</v>
          </cell>
          <cell r="EH14" t="str">
            <v>PORTUGAL</v>
          </cell>
          <cell r="EI14" t="str">
            <v>PREMIUM - US</v>
          </cell>
          <cell r="EJ14" t="str">
            <v>PREMIUM - ECU</v>
          </cell>
          <cell r="EK14" t="str">
            <v>HEADQUARTERS</v>
          </cell>
        </row>
        <row r="15">
          <cell r="B15" t="str">
            <v>-</v>
          </cell>
          <cell r="C15" t="str">
            <v xml:space="preserve">  % of ANI</v>
          </cell>
          <cell r="D15" t="str">
            <v>-</v>
          </cell>
          <cell r="F15" t="str">
            <v>-</v>
          </cell>
          <cell r="G15" t="str">
            <v>-</v>
          </cell>
          <cell r="H15" t="str">
            <v>-</v>
          </cell>
          <cell r="I15" t="str">
            <v>-</v>
          </cell>
          <cell r="J15" t="str">
            <v>-</v>
          </cell>
          <cell r="K15" t="str">
            <v>-</v>
          </cell>
          <cell r="L15" t="str">
            <v>-</v>
          </cell>
          <cell r="M15" t="str">
            <v>-</v>
          </cell>
          <cell r="N15" t="str">
            <v>-</v>
          </cell>
          <cell r="P15" t="str">
            <v>-</v>
          </cell>
          <cell r="Q15" t="str">
            <v>-</v>
          </cell>
          <cell r="R15" t="str">
            <v>-</v>
          </cell>
          <cell r="S15" t="str">
            <v>-</v>
          </cell>
          <cell r="AA15" t="str">
            <v>-</v>
          </cell>
          <cell r="AB15" t="str">
            <v xml:space="preserve">  % of ANI</v>
          </cell>
          <cell r="AC15" t="str">
            <v>-</v>
          </cell>
          <cell r="AE15" t="str">
            <v>-</v>
          </cell>
          <cell r="AF15" t="str">
            <v>-</v>
          </cell>
          <cell r="AG15" t="str">
            <v>-</v>
          </cell>
          <cell r="AH15" t="str">
            <v>-</v>
          </cell>
          <cell r="AI15" t="str">
            <v>-</v>
          </cell>
          <cell r="AJ15" t="str">
            <v>-</v>
          </cell>
          <cell r="AK15" t="str">
            <v>-</v>
          </cell>
          <cell r="AL15" t="str">
            <v>-</v>
          </cell>
          <cell r="AM15" t="str">
            <v>-</v>
          </cell>
          <cell r="AN15" t="str">
            <v>-</v>
          </cell>
          <cell r="AO15" t="str">
            <v>-</v>
          </cell>
          <cell r="AP15" t="str">
            <v>-</v>
          </cell>
          <cell r="AQ15" t="str">
            <v>-</v>
          </cell>
          <cell r="AR15" t="str">
            <v>-</v>
          </cell>
          <cell r="AS15" t="str">
            <v>-</v>
          </cell>
          <cell r="AT15" t="str">
            <v>-</v>
          </cell>
          <cell r="AU15" t="str">
            <v>-</v>
          </cell>
          <cell r="AV15" t="str">
            <v>-</v>
          </cell>
          <cell r="AW15" t="str">
            <v>-</v>
          </cell>
          <cell r="AZ15" t="str">
            <v>-</v>
          </cell>
          <cell r="BA15" t="str">
            <v xml:space="preserve">  % of ANI</v>
          </cell>
          <cell r="BB15" t="str">
            <v>-</v>
          </cell>
          <cell r="BD15" t="str">
            <v>-</v>
          </cell>
          <cell r="BE15" t="str">
            <v>-</v>
          </cell>
          <cell r="BF15" t="str">
            <v>-</v>
          </cell>
          <cell r="BG15" t="str">
            <v>-</v>
          </cell>
          <cell r="BH15" t="str">
            <v>-</v>
          </cell>
          <cell r="BI15" t="str">
            <v>-</v>
          </cell>
          <cell r="BJ15" t="str">
            <v>-</v>
          </cell>
          <cell r="BK15" t="str">
            <v>-</v>
          </cell>
          <cell r="BL15" t="str">
            <v>-</v>
          </cell>
          <cell r="BM15" t="str">
            <v>-</v>
          </cell>
          <cell r="BN15" t="str">
            <v>-</v>
          </cell>
          <cell r="BO15" t="str">
            <v>-</v>
          </cell>
          <cell r="BP15" t="str">
            <v>-</v>
          </cell>
          <cell r="BQ15" t="str">
            <v>-</v>
          </cell>
          <cell r="BR15" t="str">
            <v>-</v>
          </cell>
          <cell r="BS15" t="str">
            <v>-</v>
          </cell>
          <cell r="BT15" t="str">
            <v>-</v>
          </cell>
          <cell r="BU15" t="str">
            <v>-</v>
          </cell>
          <cell r="BV15" t="str">
            <v>-</v>
          </cell>
          <cell r="BW15" t="str">
            <v>-</v>
          </cell>
          <cell r="BZ15" t="str">
            <v>-</v>
          </cell>
          <cell r="CA15" t="str">
            <v xml:space="preserve">  % of ANI</v>
          </cell>
          <cell r="CB15" t="str">
            <v>-</v>
          </cell>
          <cell r="CD15" t="str">
            <v>-</v>
          </cell>
          <cell r="CE15" t="str">
            <v>-</v>
          </cell>
          <cell r="CF15" t="str">
            <v>-</v>
          </cell>
          <cell r="CG15" t="str">
            <v>-</v>
          </cell>
          <cell r="CH15" t="str">
            <v>-</v>
          </cell>
          <cell r="CI15" t="str">
            <v>-</v>
          </cell>
          <cell r="CJ15" t="str">
            <v>-</v>
          </cell>
          <cell r="CK15" t="str">
            <v>-</v>
          </cell>
          <cell r="CL15" t="str">
            <v>-</v>
          </cell>
          <cell r="CM15" t="str">
            <v>-</v>
          </cell>
          <cell r="CN15" t="str">
            <v>-</v>
          </cell>
          <cell r="CO15" t="str">
            <v>-</v>
          </cell>
          <cell r="CP15" t="str">
            <v>-</v>
          </cell>
          <cell r="CQ15" t="str">
            <v>-</v>
          </cell>
          <cell r="CR15" t="str">
            <v>-</v>
          </cell>
          <cell r="CY15" t="str">
            <v>-</v>
          </cell>
          <cell r="CZ15" t="str">
            <v xml:space="preserve">  % of ANI</v>
          </cell>
          <cell r="DA15" t="str">
            <v>-</v>
          </cell>
          <cell r="DC15" t="str">
            <v>-</v>
          </cell>
          <cell r="DD15" t="str">
            <v>-</v>
          </cell>
          <cell r="DE15" t="str">
            <v>-</v>
          </cell>
          <cell r="DF15" t="str">
            <v>-</v>
          </cell>
          <cell r="DG15" t="str">
            <v>-</v>
          </cell>
          <cell r="DH15" t="str">
            <v>-</v>
          </cell>
          <cell r="DI15" t="str">
            <v>-</v>
          </cell>
          <cell r="DJ15" t="str">
            <v>-</v>
          </cell>
          <cell r="DK15" t="str">
            <v>-</v>
          </cell>
          <cell r="DL15" t="str">
            <v>-</v>
          </cell>
          <cell r="DM15" t="str">
            <v>-</v>
          </cell>
          <cell r="DN15" t="str">
            <v>-</v>
          </cell>
          <cell r="DO15" t="str">
            <v>-</v>
          </cell>
          <cell r="DP15" t="str">
            <v>-</v>
          </cell>
          <cell r="DS15" t="str">
            <v>-</v>
          </cell>
          <cell r="DT15" t="str">
            <v xml:space="preserve">  % of ANI</v>
          </cell>
          <cell r="DU15" t="str">
            <v>-</v>
          </cell>
          <cell r="DW15" t="str">
            <v>-</v>
          </cell>
          <cell r="DX15" t="str">
            <v>-</v>
          </cell>
          <cell r="DY15" t="str">
            <v>-</v>
          </cell>
          <cell r="DZ15" t="str">
            <v>-</v>
          </cell>
          <cell r="EA15" t="str">
            <v>-</v>
          </cell>
          <cell r="EB15" t="str">
            <v>-</v>
          </cell>
          <cell r="EC15" t="str">
            <v>-</v>
          </cell>
          <cell r="ED15" t="str">
            <v>-</v>
          </cell>
          <cell r="EE15" t="str">
            <v>-</v>
          </cell>
          <cell r="EF15" t="str">
            <v>-</v>
          </cell>
          <cell r="EG15" t="str">
            <v>-</v>
          </cell>
          <cell r="EH15" t="str">
            <v>-</v>
          </cell>
          <cell r="EI15" t="str">
            <v>-</v>
          </cell>
          <cell r="EJ15" t="str">
            <v>-</v>
          </cell>
          <cell r="EK15" t="str">
            <v>-</v>
          </cell>
        </row>
        <row r="16">
          <cell r="A16">
            <v>1</v>
          </cell>
          <cell r="B16" t="str">
            <v>CAPITAL STRUCTURE:   EQUITY</v>
          </cell>
          <cell r="F16">
            <v>0.11110999999999999</v>
          </cell>
          <cell r="G16">
            <v>0.11110999999999999</v>
          </cell>
          <cell r="H16">
            <v>0.11110999999999999</v>
          </cell>
          <cell r="I16">
            <v>0.11110999999999999</v>
          </cell>
          <cell r="J16">
            <v>0.11110999999999999</v>
          </cell>
          <cell r="K16">
            <v>0.11110999999999999</v>
          </cell>
          <cell r="L16">
            <v>0.11110999999999999</v>
          </cell>
          <cell r="M16">
            <v>0.11110999999999999</v>
          </cell>
          <cell r="N16">
            <v>0.11110999999999999</v>
          </cell>
          <cell r="O16">
            <v>0.11110999999999999</v>
          </cell>
          <cell r="P16">
            <v>0.11110999999999999</v>
          </cell>
          <cell r="Q16">
            <v>0.11110999999999999</v>
          </cell>
          <cell r="R16">
            <v>0.11110999999999999</v>
          </cell>
          <cell r="S16">
            <v>0.11110999999999999</v>
          </cell>
          <cell r="T16">
            <v>0.11110999999999999</v>
          </cell>
          <cell r="U16">
            <v>0.11110999999999999</v>
          </cell>
          <cell r="V16">
            <v>0.11110999999999999</v>
          </cell>
          <cell r="W16">
            <v>0.11110999999999999</v>
          </cell>
          <cell r="X16">
            <v>0.11110999999999999</v>
          </cell>
          <cell r="Y16">
            <v>0.11110999999999999</v>
          </cell>
          <cell r="Z16">
            <v>1</v>
          </cell>
          <cell r="AA16" t="str">
            <v>CAPITAL STRUCTURE:   EQUITY</v>
          </cell>
          <cell r="AE16">
            <v>0.11110999999999999</v>
          </cell>
          <cell r="AF16">
            <v>0.11110999999999999</v>
          </cell>
          <cell r="AG16">
            <v>0.11110999999999999</v>
          </cell>
          <cell r="AH16">
            <v>0.11110999999999999</v>
          </cell>
          <cell r="AI16">
            <v>0.11110999999999999</v>
          </cell>
          <cell r="AJ16">
            <v>0.11110999999999999</v>
          </cell>
          <cell r="AK16">
            <v>0.11110999999999999</v>
          </cell>
          <cell r="AL16">
            <v>0.11110999999999999</v>
          </cell>
          <cell r="AM16">
            <v>0.11110999999999999</v>
          </cell>
          <cell r="AN16">
            <v>0.11110999999999999</v>
          </cell>
          <cell r="AO16">
            <v>0.11110999999999999</v>
          </cell>
          <cell r="AP16">
            <v>0.11110999999999999</v>
          </cell>
          <cell r="AQ16">
            <v>0.11110999999999999</v>
          </cell>
          <cell r="AR16">
            <v>0.11110999999999999</v>
          </cell>
          <cell r="AS16">
            <v>0.11110999999999999</v>
          </cell>
          <cell r="AT16">
            <v>0.11110999999999999</v>
          </cell>
          <cell r="AU16">
            <v>0.11110999999999999</v>
          </cell>
          <cell r="AV16">
            <v>0.11110999999999999</v>
          </cell>
          <cell r="AW16">
            <v>0.11110999999999999</v>
          </cell>
          <cell r="AX16">
            <v>0.11110999999999999</v>
          </cell>
          <cell r="AZ16" t="str">
            <v>CAPITAL STRUCTURE:   EQUITY</v>
          </cell>
          <cell r="BD16">
            <v>0.11111111000000001</v>
          </cell>
          <cell r="BE16">
            <v>0.11110999999999999</v>
          </cell>
          <cell r="BF16">
            <v>0.11110999999999999</v>
          </cell>
          <cell r="BG16">
            <v>0.11110999999999999</v>
          </cell>
          <cell r="BH16">
            <v>0.11110999999999999</v>
          </cell>
          <cell r="BI16">
            <v>0.11110999999999999</v>
          </cell>
          <cell r="BJ16">
            <v>0.11110999999999999</v>
          </cell>
          <cell r="BK16">
            <v>0.11110999999999999</v>
          </cell>
          <cell r="BL16">
            <v>0.11110999999999999</v>
          </cell>
          <cell r="BM16">
            <v>0.11110999999999999</v>
          </cell>
          <cell r="BN16">
            <v>0.11110999999999999</v>
          </cell>
          <cell r="BO16">
            <v>0.11110999999999999</v>
          </cell>
          <cell r="BP16">
            <v>0.11110999999999999</v>
          </cell>
          <cell r="BQ16">
            <v>0.11110999999999999</v>
          </cell>
          <cell r="BR16">
            <v>0.11110999999999999</v>
          </cell>
          <cell r="BS16">
            <v>0.11110999999999999</v>
          </cell>
          <cell r="BT16">
            <v>0.11110999999999999</v>
          </cell>
          <cell r="BU16">
            <v>0.11110999999999999</v>
          </cell>
          <cell r="BV16">
            <v>0.11110999999999999</v>
          </cell>
          <cell r="BW16">
            <v>0.11110999999999999</v>
          </cell>
          <cell r="BX16">
            <v>0.11110999999999999</v>
          </cell>
          <cell r="BY16">
            <v>1</v>
          </cell>
          <cell r="BZ16" t="str">
            <v>CAPITAL STRUCTURE:   EQUITY</v>
          </cell>
          <cell r="CD16">
            <v>0.11111111000000001</v>
          </cell>
          <cell r="CE16">
            <v>0.11110999999999999</v>
          </cell>
          <cell r="CF16">
            <v>0.11110999999999999</v>
          </cell>
          <cell r="CG16">
            <v>0.11110999999999999</v>
          </cell>
          <cell r="CH16">
            <v>0.11110999999999999</v>
          </cell>
          <cell r="CI16">
            <v>0.11110999999999999</v>
          </cell>
          <cell r="CJ16">
            <v>0.11110999999999999</v>
          </cell>
          <cell r="CK16">
            <v>0.11110999999999999</v>
          </cell>
          <cell r="CL16">
            <v>0.11110999999999999</v>
          </cell>
          <cell r="CM16">
            <v>0.11110999999999999</v>
          </cell>
          <cell r="CN16">
            <v>0.11110999999999999</v>
          </cell>
          <cell r="CO16">
            <v>0.11110999999999999</v>
          </cell>
          <cell r="CP16">
            <v>0.11110999999999999</v>
          </cell>
          <cell r="CQ16">
            <v>0.11110999999999999</v>
          </cell>
          <cell r="CR16">
            <v>0.11110999999999999</v>
          </cell>
          <cell r="CS16">
            <v>0.11110999999999999</v>
          </cell>
          <cell r="CT16">
            <v>0.11110999999999999</v>
          </cell>
          <cell r="CU16">
            <v>0.11110999999999999</v>
          </cell>
          <cell r="CV16">
            <v>0.11110999999999999</v>
          </cell>
          <cell r="CW16">
            <v>0.11110999999999999</v>
          </cell>
          <cell r="CX16">
            <v>1</v>
          </cell>
          <cell r="CY16" t="str">
            <v>CAPITAL STRUCTURE:   EQUITY</v>
          </cell>
          <cell r="DC16">
            <v>0.11110999999999999</v>
          </cell>
          <cell r="DD16">
            <v>0.11110999999999999</v>
          </cell>
          <cell r="DE16">
            <v>0.11110999999999999</v>
          </cell>
          <cell r="DF16">
            <v>0.11110999999999999</v>
          </cell>
          <cell r="DG16">
            <v>0.11110999999999999</v>
          </cell>
          <cell r="DH16">
            <v>0.11110999999999999</v>
          </cell>
          <cell r="DI16">
            <v>0.11110999999999999</v>
          </cell>
          <cell r="DJ16">
            <v>0.11110999999999999</v>
          </cell>
          <cell r="DK16">
            <v>0.11110999999999999</v>
          </cell>
          <cell r="DL16">
            <v>0.11110999999999999</v>
          </cell>
          <cell r="DM16">
            <v>0.11110999999999999</v>
          </cell>
          <cell r="DN16">
            <v>0.11110999999999999</v>
          </cell>
          <cell r="DO16">
            <v>0.11110999999999999</v>
          </cell>
          <cell r="DP16">
            <v>0.11110999999999999</v>
          </cell>
          <cell r="DR16">
            <v>1</v>
          </cell>
          <cell r="DS16" t="str">
            <v>CAPITAL STRUCTURE:   EQUITY</v>
          </cell>
          <cell r="DW16">
            <v>0.11111111000000001</v>
          </cell>
          <cell r="DX16">
            <v>0.11110999999999999</v>
          </cell>
          <cell r="DY16">
            <v>0.11110999999999999</v>
          </cell>
          <cell r="DZ16">
            <v>0.11110999999999999</v>
          </cell>
          <cell r="EA16">
            <v>0.11110999999999999</v>
          </cell>
          <cell r="EB16">
            <v>0.11110999999999999</v>
          </cell>
          <cell r="EC16">
            <v>0.11110999999999999</v>
          </cell>
          <cell r="ED16">
            <v>0.11110999999999999</v>
          </cell>
          <cell r="EE16">
            <v>0.11110999999999999</v>
          </cell>
          <cell r="EF16">
            <v>0.11110999999999999</v>
          </cell>
          <cell r="EG16">
            <v>0.11110999999999999</v>
          </cell>
          <cell r="EH16">
            <v>0.11110999999999999</v>
          </cell>
          <cell r="EI16">
            <v>0.11110999999999999</v>
          </cell>
          <cell r="EJ16">
            <v>0.11110999999999999</v>
          </cell>
          <cell r="EK16">
            <v>0.11110999999999999</v>
          </cell>
        </row>
        <row r="17">
          <cell r="A17">
            <v>2</v>
          </cell>
          <cell r="C17" t="str">
            <v xml:space="preserve">           FIXED</v>
          </cell>
          <cell r="F17">
            <v>0.77333999999999992</v>
          </cell>
          <cell r="G17">
            <v>0.88888999999999996</v>
          </cell>
          <cell r="H17">
            <v>0.88888999999999996</v>
          </cell>
          <cell r="I17">
            <v>0.88888999999999996</v>
          </cell>
          <cell r="J17">
            <v>0.88888999999999996</v>
          </cell>
          <cell r="K17">
            <v>0.88888999999999996</v>
          </cell>
          <cell r="L17">
            <v>2.921E-2</v>
          </cell>
          <cell r="M17">
            <v>0.88888999999999996</v>
          </cell>
          <cell r="N17">
            <v>0.88888999999999996</v>
          </cell>
          <cell r="O17">
            <v>0.88888999999999996</v>
          </cell>
          <cell r="P17">
            <v>0.88888999999999996</v>
          </cell>
          <cell r="Q17">
            <v>0.88888999999999996</v>
          </cell>
          <cell r="R17">
            <v>0.88888999999999996</v>
          </cell>
          <cell r="S17">
            <v>0.88888999999999996</v>
          </cell>
          <cell r="T17">
            <v>0.88890000000000002</v>
          </cell>
          <cell r="U17">
            <v>0.88890000000000002</v>
          </cell>
          <cell r="V17">
            <v>0.88888999999999996</v>
          </cell>
          <cell r="W17">
            <v>0.88888999999999996</v>
          </cell>
          <cell r="X17">
            <v>0.88888999999999996</v>
          </cell>
          <cell r="Y17">
            <v>0.88888999999999996</v>
          </cell>
          <cell r="Z17">
            <v>2</v>
          </cell>
          <cell r="AB17" t="str">
            <v xml:space="preserve">           FIXED</v>
          </cell>
          <cell r="AE17">
            <v>0.77333999999999992</v>
          </cell>
          <cell r="AF17">
            <v>0.88888999999999996</v>
          </cell>
          <cell r="AG17">
            <v>0.88888999999999996</v>
          </cell>
          <cell r="AH17">
            <v>0.88888999999999996</v>
          </cell>
          <cell r="AI17">
            <v>0.88888999999999996</v>
          </cell>
          <cell r="AJ17">
            <v>0.88888999999999996</v>
          </cell>
          <cell r="AK17">
            <v>2.921E-2</v>
          </cell>
          <cell r="AL17">
            <v>0.88888999999999996</v>
          </cell>
          <cell r="AM17">
            <v>0.88888999999999996</v>
          </cell>
          <cell r="AN17">
            <v>0.88888999999999996</v>
          </cell>
          <cell r="AO17">
            <v>0.88888999999999996</v>
          </cell>
          <cell r="AP17">
            <v>0.88888999999999996</v>
          </cell>
          <cell r="AQ17">
            <v>0.88888999999999996</v>
          </cell>
          <cell r="AR17">
            <v>0.88888999999999996</v>
          </cell>
          <cell r="AS17">
            <v>0.88890000000000002</v>
          </cell>
          <cell r="AT17">
            <v>0.88890000000000002</v>
          </cell>
          <cell r="AU17">
            <v>0.88888999999999996</v>
          </cell>
          <cell r="AV17">
            <v>0.88888999999999996</v>
          </cell>
          <cell r="AW17">
            <v>0.88888999999999996</v>
          </cell>
          <cell r="AX17">
            <v>0.88888999999999996</v>
          </cell>
          <cell r="BA17" t="str">
            <v xml:space="preserve">           FIXED</v>
          </cell>
          <cell r="BD17">
            <v>0.8888888800000001</v>
          </cell>
          <cell r="BE17">
            <v>0.77333999999999992</v>
          </cell>
          <cell r="BF17">
            <v>0.88888999999999996</v>
          </cell>
          <cell r="BG17">
            <v>0.88888999999999996</v>
          </cell>
          <cell r="BH17">
            <v>0.88888999999999996</v>
          </cell>
          <cell r="BI17">
            <v>0.88888999999999996</v>
          </cell>
          <cell r="BJ17">
            <v>0.88888999999999996</v>
          </cell>
          <cell r="BK17">
            <v>2.921E-2</v>
          </cell>
          <cell r="BL17">
            <v>0.88888999999999996</v>
          </cell>
          <cell r="BM17">
            <v>0.88888999999999996</v>
          </cell>
          <cell r="BN17">
            <v>0.88888999999999996</v>
          </cell>
          <cell r="BO17">
            <v>0.88888999999999996</v>
          </cell>
          <cell r="BP17">
            <v>0.88888999999999996</v>
          </cell>
          <cell r="BQ17">
            <v>0.88888999999999996</v>
          </cell>
          <cell r="BR17">
            <v>0.88888999999999996</v>
          </cell>
          <cell r="BS17">
            <v>0.88890000000000002</v>
          </cell>
          <cell r="BT17">
            <v>0.88890000000000002</v>
          </cell>
          <cell r="BU17">
            <v>0.88888999999999996</v>
          </cell>
          <cell r="BV17">
            <v>0.88888999999999996</v>
          </cell>
          <cell r="BW17">
            <v>0.88888999999999996</v>
          </cell>
          <cell r="BX17">
            <v>0.88888999999999996</v>
          </cell>
          <cell r="BY17">
            <v>2</v>
          </cell>
          <cell r="CA17" t="str">
            <v xml:space="preserve">           FIXED</v>
          </cell>
          <cell r="CD17">
            <v>0.8888888800000001</v>
          </cell>
          <cell r="CE17">
            <v>0.77333999999999992</v>
          </cell>
          <cell r="CF17">
            <v>0.88888999999999996</v>
          </cell>
          <cell r="CG17">
            <v>0.88888999999999996</v>
          </cell>
          <cell r="CH17">
            <v>0.88888999999999996</v>
          </cell>
          <cell r="CI17">
            <v>0.88888999999999996</v>
          </cell>
          <cell r="CJ17">
            <v>0.88888999999999996</v>
          </cell>
          <cell r="CK17">
            <v>2.921E-2</v>
          </cell>
          <cell r="CL17">
            <v>0.88888999999999996</v>
          </cell>
          <cell r="CM17">
            <v>0.88888999999999996</v>
          </cell>
          <cell r="CN17">
            <v>0.88888999999999996</v>
          </cell>
          <cell r="CO17">
            <v>0.88888999999999996</v>
          </cell>
          <cell r="CP17">
            <v>0.88888999999999996</v>
          </cell>
          <cell r="CQ17">
            <v>0.88888999999999996</v>
          </cell>
          <cell r="CR17">
            <v>0.88888999999999996</v>
          </cell>
          <cell r="CS17">
            <v>0.88890000000000002</v>
          </cell>
          <cell r="CT17">
            <v>0.88890000000000002</v>
          </cell>
          <cell r="CU17">
            <v>0.88888999999999996</v>
          </cell>
          <cell r="CV17">
            <v>0.88888999999999996</v>
          </cell>
          <cell r="CW17">
            <v>0.88888999999999996</v>
          </cell>
          <cell r="CX17">
            <v>2</v>
          </cell>
          <cell r="CZ17" t="str">
            <v xml:space="preserve">           FIXED</v>
          </cell>
          <cell r="DC17">
            <v>0.77333999999999992</v>
          </cell>
          <cell r="DD17">
            <v>0.88888999999999996</v>
          </cell>
          <cell r="DE17">
            <v>0.88888999999999996</v>
          </cell>
          <cell r="DF17">
            <v>0.88888999999999996</v>
          </cell>
          <cell r="DG17">
            <v>0.88888999999999996</v>
          </cell>
          <cell r="DH17">
            <v>0.88888999999999996</v>
          </cell>
          <cell r="DI17">
            <v>2.921E-2</v>
          </cell>
          <cell r="DJ17">
            <v>0.88888999999999996</v>
          </cell>
          <cell r="DK17">
            <v>0.88888999999999996</v>
          </cell>
          <cell r="DL17">
            <v>0.88888999999999996</v>
          </cell>
          <cell r="DM17">
            <v>0.88888999999999996</v>
          </cell>
          <cell r="DN17">
            <v>0.88888999999999996</v>
          </cell>
          <cell r="DO17">
            <v>0.88888999999999996</v>
          </cell>
          <cell r="DP17">
            <v>0.88888999999999996</v>
          </cell>
          <cell r="DR17">
            <v>2</v>
          </cell>
          <cell r="DT17" t="str">
            <v xml:space="preserve">           FIXED</v>
          </cell>
          <cell r="DW17">
            <v>0.8888888800000001</v>
          </cell>
          <cell r="DX17">
            <v>0.77333999999999992</v>
          </cell>
          <cell r="DY17">
            <v>0.88888999999999996</v>
          </cell>
          <cell r="DZ17">
            <v>0.88888999999999996</v>
          </cell>
          <cell r="EA17">
            <v>0.88888999999999996</v>
          </cell>
          <cell r="EB17">
            <v>0.88888999999999996</v>
          </cell>
          <cell r="EC17">
            <v>0.88888999999999996</v>
          </cell>
          <cell r="ED17">
            <v>2.921E-2</v>
          </cell>
          <cell r="EE17">
            <v>0.88888999999999996</v>
          </cell>
          <cell r="EF17">
            <v>0.88888999999999996</v>
          </cell>
          <cell r="EG17">
            <v>0.88888999999999996</v>
          </cell>
          <cell r="EH17">
            <v>0.88888999999999996</v>
          </cell>
          <cell r="EI17">
            <v>0.88888999999999996</v>
          </cell>
          <cell r="EJ17">
            <v>0.88888999999999996</v>
          </cell>
          <cell r="EK17">
            <v>0.88888999999999996</v>
          </cell>
        </row>
        <row r="18">
          <cell r="A18">
            <v>3</v>
          </cell>
          <cell r="C18" t="str">
            <v xml:space="preserve">           FLOATING</v>
          </cell>
          <cell r="F18">
            <v>0.11556000000000001</v>
          </cell>
          <cell r="G18">
            <v>0</v>
          </cell>
          <cell r="H18">
            <v>0</v>
          </cell>
          <cell r="I18">
            <v>0</v>
          </cell>
          <cell r="J18">
            <v>0</v>
          </cell>
          <cell r="K18">
            <v>0</v>
          </cell>
          <cell r="L18">
            <v>0.85967999999999989</v>
          </cell>
          <cell r="M18">
            <v>0</v>
          </cell>
          <cell r="N18">
            <v>0</v>
          </cell>
          <cell r="O18">
            <v>0</v>
          </cell>
          <cell r="P18">
            <v>0</v>
          </cell>
          <cell r="Q18">
            <v>0</v>
          </cell>
          <cell r="R18">
            <v>0</v>
          </cell>
          <cell r="S18">
            <v>0</v>
          </cell>
          <cell r="T18">
            <v>0</v>
          </cell>
          <cell r="U18">
            <v>0</v>
          </cell>
          <cell r="V18">
            <v>0</v>
          </cell>
          <cell r="W18">
            <v>0</v>
          </cell>
          <cell r="X18">
            <v>0</v>
          </cell>
          <cell r="Y18">
            <v>0</v>
          </cell>
          <cell r="Z18">
            <v>3</v>
          </cell>
          <cell r="AB18" t="str">
            <v xml:space="preserve">           FLOATING</v>
          </cell>
          <cell r="AE18">
            <v>0.11556000000000001</v>
          </cell>
          <cell r="AF18">
            <v>0</v>
          </cell>
          <cell r="AG18">
            <v>0</v>
          </cell>
          <cell r="AH18">
            <v>0</v>
          </cell>
          <cell r="AI18">
            <v>0</v>
          </cell>
          <cell r="AJ18">
            <v>0</v>
          </cell>
          <cell r="AK18">
            <v>0.85967999999999989</v>
          </cell>
          <cell r="AL18">
            <v>0</v>
          </cell>
          <cell r="AM18">
            <v>0</v>
          </cell>
          <cell r="AN18">
            <v>0</v>
          </cell>
          <cell r="AO18">
            <v>0</v>
          </cell>
          <cell r="AP18">
            <v>0</v>
          </cell>
          <cell r="AQ18">
            <v>0</v>
          </cell>
          <cell r="AR18">
            <v>0</v>
          </cell>
          <cell r="AS18">
            <v>0</v>
          </cell>
          <cell r="AT18">
            <v>0</v>
          </cell>
          <cell r="AU18">
            <v>0</v>
          </cell>
          <cell r="AV18">
            <v>0</v>
          </cell>
          <cell r="AW18">
            <v>0</v>
          </cell>
          <cell r="AX18">
            <v>0</v>
          </cell>
          <cell r="BA18" t="str">
            <v xml:space="preserve">           FLOATING</v>
          </cell>
          <cell r="BD18">
            <v>0</v>
          </cell>
          <cell r="BE18">
            <v>0.11556000000000001</v>
          </cell>
          <cell r="BF18">
            <v>0</v>
          </cell>
          <cell r="BG18">
            <v>0</v>
          </cell>
          <cell r="BH18">
            <v>0</v>
          </cell>
          <cell r="BI18">
            <v>0</v>
          </cell>
          <cell r="BJ18">
            <v>0</v>
          </cell>
          <cell r="BK18">
            <v>0.85967999999999989</v>
          </cell>
          <cell r="BL18">
            <v>0</v>
          </cell>
          <cell r="BM18">
            <v>0</v>
          </cell>
          <cell r="BN18">
            <v>0</v>
          </cell>
          <cell r="BO18">
            <v>0</v>
          </cell>
          <cell r="BP18">
            <v>0</v>
          </cell>
          <cell r="BQ18">
            <v>0</v>
          </cell>
          <cell r="BR18">
            <v>0</v>
          </cell>
          <cell r="BS18">
            <v>0</v>
          </cell>
          <cell r="BT18">
            <v>0</v>
          </cell>
          <cell r="BU18">
            <v>0</v>
          </cell>
          <cell r="BV18">
            <v>0</v>
          </cell>
          <cell r="BW18">
            <v>0</v>
          </cell>
          <cell r="BX18">
            <v>0</v>
          </cell>
          <cell r="BY18">
            <v>3</v>
          </cell>
          <cell r="CA18" t="str">
            <v xml:space="preserve">           FLOATING</v>
          </cell>
          <cell r="CD18">
            <v>0</v>
          </cell>
          <cell r="CE18">
            <v>0.11556000000000001</v>
          </cell>
          <cell r="CF18">
            <v>0</v>
          </cell>
          <cell r="CG18">
            <v>0</v>
          </cell>
          <cell r="CH18">
            <v>0</v>
          </cell>
          <cell r="CI18">
            <v>0</v>
          </cell>
          <cell r="CJ18">
            <v>0</v>
          </cell>
          <cell r="CK18">
            <v>0.85967999999999989</v>
          </cell>
          <cell r="CL18">
            <v>0</v>
          </cell>
          <cell r="CM18">
            <v>0</v>
          </cell>
          <cell r="CN18">
            <v>0</v>
          </cell>
          <cell r="CO18">
            <v>0</v>
          </cell>
          <cell r="CP18">
            <v>0</v>
          </cell>
          <cell r="CQ18">
            <v>0</v>
          </cell>
          <cell r="CR18">
            <v>0</v>
          </cell>
          <cell r="CS18">
            <v>0</v>
          </cell>
          <cell r="CT18">
            <v>0</v>
          </cell>
          <cell r="CU18">
            <v>0</v>
          </cell>
          <cell r="CV18">
            <v>0</v>
          </cell>
          <cell r="CW18">
            <v>0</v>
          </cell>
          <cell r="CX18">
            <v>3</v>
          </cell>
          <cell r="CZ18" t="str">
            <v xml:space="preserve">           FLOATING</v>
          </cell>
          <cell r="DC18">
            <v>0.11556000000000001</v>
          </cell>
          <cell r="DD18">
            <v>0</v>
          </cell>
          <cell r="DE18">
            <v>0</v>
          </cell>
          <cell r="DF18">
            <v>0</v>
          </cell>
          <cell r="DG18">
            <v>0</v>
          </cell>
          <cell r="DH18">
            <v>0</v>
          </cell>
          <cell r="DI18">
            <v>0.85967999999999989</v>
          </cell>
          <cell r="DJ18">
            <v>0</v>
          </cell>
          <cell r="DK18">
            <v>0</v>
          </cell>
          <cell r="DL18">
            <v>0</v>
          </cell>
          <cell r="DM18">
            <v>0</v>
          </cell>
          <cell r="DN18">
            <v>0</v>
          </cell>
          <cell r="DO18">
            <v>0</v>
          </cell>
          <cell r="DP18">
            <v>0</v>
          </cell>
          <cell r="DR18">
            <v>3</v>
          </cell>
          <cell r="DT18" t="str">
            <v xml:space="preserve">           FLOATING</v>
          </cell>
          <cell r="DW18">
            <v>0</v>
          </cell>
          <cell r="DX18">
            <v>0.11556000000000001</v>
          </cell>
          <cell r="DY18">
            <v>0</v>
          </cell>
          <cell r="DZ18">
            <v>0</v>
          </cell>
          <cell r="EA18">
            <v>0</v>
          </cell>
          <cell r="EB18">
            <v>0</v>
          </cell>
          <cell r="EC18">
            <v>0</v>
          </cell>
          <cell r="ED18">
            <v>0.85967999999999989</v>
          </cell>
          <cell r="EE18">
            <v>0</v>
          </cell>
          <cell r="EF18">
            <v>0</v>
          </cell>
          <cell r="EG18">
            <v>0</v>
          </cell>
          <cell r="EH18">
            <v>0</v>
          </cell>
          <cell r="EI18">
            <v>0</v>
          </cell>
          <cell r="EJ18">
            <v>0</v>
          </cell>
          <cell r="EK18">
            <v>0</v>
          </cell>
        </row>
        <row r="19">
          <cell r="A19">
            <v>4</v>
          </cell>
          <cell r="B19" t="str">
            <v>-</v>
          </cell>
          <cell r="C19" t="str">
            <v>-</v>
          </cell>
          <cell r="D19" t="str">
            <v>-</v>
          </cell>
          <cell r="Z19">
            <v>4</v>
          </cell>
          <cell r="AA19" t="str">
            <v>-</v>
          </cell>
          <cell r="AB19" t="str">
            <v>-</v>
          </cell>
          <cell r="AC19" t="str">
            <v>-</v>
          </cell>
          <cell r="AZ19" t="str">
            <v>-</v>
          </cell>
          <cell r="BA19" t="str">
            <v>-</v>
          </cell>
          <cell r="BB19" t="str">
            <v>-</v>
          </cell>
          <cell r="BY19">
            <v>4</v>
          </cell>
          <cell r="BZ19" t="str">
            <v>-</v>
          </cell>
          <cell r="CA19" t="str">
            <v>-</v>
          </cell>
          <cell r="CB19" t="str">
            <v>-</v>
          </cell>
          <cell r="CX19">
            <v>4</v>
          </cell>
          <cell r="CY19" t="str">
            <v>-</v>
          </cell>
          <cell r="CZ19" t="str">
            <v>-</v>
          </cell>
          <cell r="DA19" t="str">
            <v>-</v>
          </cell>
          <cell r="DR19">
            <v>4</v>
          </cell>
          <cell r="DS19" t="str">
            <v>-</v>
          </cell>
          <cell r="DT19" t="str">
            <v>-</v>
          </cell>
          <cell r="DU19" t="str">
            <v>-</v>
          </cell>
        </row>
        <row r="20">
          <cell r="A20">
            <v>5</v>
          </cell>
          <cell r="B20" t="str">
            <v>AVAILABILITIES:    FIXED</v>
          </cell>
          <cell r="F20">
            <v>1</v>
          </cell>
          <cell r="G20">
            <v>1</v>
          </cell>
          <cell r="H20">
            <v>1</v>
          </cell>
          <cell r="I20">
            <v>1</v>
          </cell>
          <cell r="J20">
            <v>1</v>
          </cell>
          <cell r="K20">
            <v>1</v>
          </cell>
          <cell r="L20">
            <v>1</v>
          </cell>
          <cell r="M20">
            <v>1</v>
          </cell>
          <cell r="N20">
            <v>1</v>
          </cell>
          <cell r="O20">
            <v>1</v>
          </cell>
          <cell r="P20">
            <v>1</v>
          </cell>
          <cell r="Q20">
            <v>1</v>
          </cell>
          <cell r="R20">
            <v>1</v>
          </cell>
          <cell r="S20">
            <v>1</v>
          </cell>
          <cell r="T20">
            <v>1</v>
          </cell>
          <cell r="U20">
            <v>1</v>
          </cell>
          <cell r="V20">
            <v>1</v>
          </cell>
          <cell r="W20">
            <v>1</v>
          </cell>
          <cell r="X20">
            <v>1</v>
          </cell>
          <cell r="Y20">
            <v>1</v>
          </cell>
          <cell r="Z20">
            <v>5</v>
          </cell>
          <cell r="AA20" t="str">
            <v>AVAILABILITIES:    FIXED</v>
          </cell>
          <cell r="AE20">
            <v>1</v>
          </cell>
          <cell r="AF20">
            <v>1</v>
          </cell>
          <cell r="AG20">
            <v>1</v>
          </cell>
          <cell r="AH20">
            <v>1</v>
          </cell>
          <cell r="AI20">
            <v>1</v>
          </cell>
          <cell r="AJ20">
            <v>1</v>
          </cell>
          <cell r="AK20">
            <v>1</v>
          </cell>
          <cell r="AL20">
            <v>1</v>
          </cell>
          <cell r="AM20">
            <v>1</v>
          </cell>
          <cell r="AN20">
            <v>1</v>
          </cell>
          <cell r="AO20">
            <v>1</v>
          </cell>
          <cell r="AP20">
            <v>1</v>
          </cell>
          <cell r="AQ20">
            <v>1</v>
          </cell>
          <cell r="AR20">
            <v>1</v>
          </cell>
          <cell r="AS20">
            <v>1</v>
          </cell>
          <cell r="AT20">
            <v>1</v>
          </cell>
          <cell r="AU20">
            <v>1</v>
          </cell>
          <cell r="AV20">
            <v>1</v>
          </cell>
          <cell r="AW20">
            <v>1</v>
          </cell>
          <cell r="AX20">
            <v>1</v>
          </cell>
          <cell r="AZ20" t="str">
            <v>AVAILABILITIES:    FIXED</v>
          </cell>
          <cell r="BD20">
            <v>1</v>
          </cell>
          <cell r="BE20">
            <v>1</v>
          </cell>
          <cell r="BF20">
            <v>1</v>
          </cell>
          <cell r="BG20">
            <v>1</v>
          </cell>
          <cell r="BH20">
            <v>1</v>
          </cell>
          <cell r="BI20">
            <v>1</v>
          </cell>
          <cell r="BJ20">
            <v>1</v>
          </cell>
          <cell r="BK20">
            <v>1</v>
          </cell>
          <cell r="BL20">
            <v>1</v>
          </cell>
          <cell r="BM20">
            <v>1</v>
          </cell>
          <cell r="BN20">
            <v>1</v>
          </cell>
          <cell r="BO20">
            <v>1</v>
          </cell>
          <cell r="BP20">
            <v>1</v>
          </cell>
          <cell r="BQ20">
            <v>1</v>
          </cell>
          <cell r="BR20">
            <v>1</v>
          </cell>
          <cell r="BS20">
            <v>1</v>
          </cell>
          <cell r="BT20">
            <v>1</v>
          </cell>
          <cell r="BU20">
            <v>1</v>
          </cell>
          <cell r="BV20">
            <v>1</v>
          </cell>
          <cell r="BW20">
            <v>1</v>
          </cell>
          <cell r="BX20">
            <v>1</v>
          </cell>
          <cell r="BY20">
            <v>5</v>
          </cell>
          <cell r="BZ20" t="str">
            <v>AVAILABILITIES:    FIXED</v>
          </cell>
          <cell r="CD20">
            <v>1</v>
          </cell>
          <cell r="CE20">
            <v>1</v>
          </cell>
          <cell r="CF20">
            <v>1</v>
          </cell>
          <cell r="CG20">
            <v>1</v>
          </cell>
          <cell r="CH20">
            <v>1</v>
          </cell>
          <cell r="CI20">
            <v>1</v>
          </cell>
          <cell r="CJ20">
            <v>1</v>
          </cell>
          <cell r="CK20">
            <v>1</v>
          </cell>
          <cell r="CL20">
            <v>1</v>
          </cell>
          <cell r="CM20">
            <v>1</v>
          </cell>
          <cell r="CN20">
            <v>1</v>
          </cell>
          <cell r="CO20">
            <v>1</v>
          </cell>
          <cell r="CP20">
            <v>1</v>
          </cell>
          <cell r="CQ20">
            <v>1</v>
          </cell>
          <cell r="CR20">
            <v>1</v>
          </cell>
          <cell r="CS20">
            <v>1</v>
          </cell>
          <cell r="CT20">
            <v>1</v>
          </cell>
          <cell r="CU20">
            <v>1</v>
          </cell>
          <cell r="CV20">
            <v>1</v>
          </cell>
          <cell r="CW20">
            <v>1</v>
          </cell>
          <cell r="CX20">
            <v>5</v>
          </cell>
          <cell r="CY20" t="str">
            <v>AVAILABILITIES:    FIXED</v>
          </cell>
          <cell r="DC20">
            <v>1</v>
          </cell>
          <cell r="DD20">
            <v>1</v>
          </cell>
          <cell r="DE20">
            <v>1</v>
          </cell>
          <cell r="DF20">
            <v>1</v>
          </cell>
          <cell r="DG20">
            <v>1</v>
          </cell>
          <cell r="DH20">
            <v>1</v>
          </cell>
          <cell r="DI20">
            <v>1</v>
          </cell>
          <cell r="DJ20">
            <v>1</v>
          </cell>
          <cell r="DK20">
            <v>1</v>
          </cell>
          <cell r="DL20">
            <v>1</v>
          </cell>
          <cell r="DM20">
            <v>1</v>
          </cell>
          <cell r="DN20">
            <v>1</v>
          </cell>
          <cell r="DO20">
            <v>1</v>
          </cell>
          <cell r="DP20">
            <v>1</v>
          </cell>
          <cell r="DR20">
            <v>5</v>
          </cell>
          <cell r="DS20" t="str">
            <v>AVAILABILITIES:    FIXED</v>
          </cell>
          <cell r="DW20">
            <v>1</v>
          </cell>
          <cell r="DX20">
            <v>1</v>
          </cell>
          <cell r="DY20">
            <v>1</v>
          </cell>
          <cell r="DZ20">
            <v>1</v>
          </cell>
          <cell r="EA20">
            <v>1</v>
          </cell>
          <cell r="EB20">
            <v>1</v>
          </cell>
          <cell r="EC20">
            <v>1</v>
          </cell>
          <cell r="ED20">
            <v>1</v>
          </cell>
          <cell r="EE20">
            <v>1</v>
          </cell>
          <cell r="EF20">
            <v>1</v>
          </cell>
          <cell r="EG20">
            <v>1</v>
          </cell>
          <cell r="EH20">
            <v>1</v>
          </cell>
          <cell r="EI20">
            <v>1</v>
          </cell>
          <cell r="EJ20">
            <v>1</v>
          </cell>
          <cell r="EK20">
            <v>1</v>
          </cell>
        </row>
        <row r="21">
          <cell r="A21">
            <v>6</v>
          </cell>
          <cell r="C21" t="str">
            <v xml:space="preserve">         EQUITY</v>
          </cell>
          <cell r="F21">
            <v>0.88890000000000002</v>
          </cell>
          <cell r="G21">
            <v>0.88890000000000002</v>
          </cell>
          <cell r="H21">
            <v>0.88890000000000002</v>
          </cell>
          <cell r="I21">
            <v>0.88890000000000002</v>
          </cell>
          <cell r="J21">
            <v>0.88890000000000002</v>
          </cell>
          <cell r="K21">
            <v>0.88890000000000002</v>
          </cell>
          <cell r="L21">
            <v>0.88890000000000002</v>
          </cell>
          <cell r="M21">
            <v>0.88890000000000002</v>
          </cell>
          <cell r="N21">
            <v>0.88890000000000002</v>
          </cell>
          <cell r="O21">
            <v>0.88890000000000002</v>
          </cell>
          <cell r="P21">
            <v>0.88890000000000002</v>
          </cell>
          <cell r="Q21">
            <v>0.88890000000000002</v>
          </cell>
          <cell r="R21">
            <v>0.88890000000000002</v>
          </cell>
          <cell r="S21">
            <v>0.88890000000000002</v>
          </cell>
          <cell r="T21">
            <v>0.88890000000000002</v>
          </cell>
          <cell r="U21">
            <v>0.88890000000000002</v>
          </cell>
          <cell r="V21">
            <v>0.88890000000000002</v>
          </cell>
          <cell r="W21">
            <v>0.88890000000000002</v>
          </cell>
          <cell r="X21">
            <v>0.88890000000000002</v>
          </cell>
          <cell r="Y21">
            <v>0.88890000000000002</v>
          </cell>
          <cell r="Z21">
            <v>6</v>
          </cell>
          <cell r="AB21" t="str">
            <v xml:space="preserve">         EQUITY</v>
          </cell>
          <cell r="AE21">
            <v>0.88890000000000002</v>
          </cell>
          <cell r="AF21">
            <v>0.88890000000000002</v>
          </cell>
          <cell r="AG21">
            <v>0.88890000000000002</v>
          </cell>
          <cell r="AH21">
            <v>0.88890000000000002</v>
          </cell>
          <cell r="AI21">
            <v>0.88890000000000002</v>
          </cell>
          <cell r="AJ21">
            <v>0.88890000000000002</v>
          </cell>
          <cell r="AK21">
            <v>0.88890000000000002</v>
          </cell>
          <cell r="AL21">
            <v>0.88890000000000002</v>
          </cell>
          <cell r="AM21">
            <v>0.88890000000000002</v>
          </cell>
          <cell r="AN21">
            <v>0.88890000000000002</v>
          </cell>
          <cell r="AO21">
            <v>0.88890000000000002</v>
          </cell>
          <cell r="AP21">
            <v>0.88890000000000002</v>
          </cell>
          <cell r="AQ21">
            <v>0.88890000000000002</v>
          </cell>
          <cell r="AR21">
            <v>0.88890000000000002</v>
          </cell>
          <cell r="AS21">
            <v>0.88890000000000002</v>
          </cell>
          <cell r="AT21">
            <v>0.88890000000000002</v>
          </cell>
          <cell r="AU21">
            <v>0.88890000000000002</v>
          </cell>
          <cell r="AV21">
            <v>0.88890000000000002</v>
          </cell>
          <cell r="AW21">
            <v>0.88890000000000002</v>
          </cell>
          <cell r="AX21">
            <v>0.88890000000000002</v>
          </cell>
          <cell r="BA21" t="str">
            <v xml:space="preserve">         EQUITY</v>
          </cell>
          <cell r="BD21">
            <v>0.88890000000000002</v>
          </cell>
          <cell r="BE21">
            <v>0.88890000000000002</v>
          </cell>
          <cell r="BF21">
            <v>0.88890000000000002</v>
          </cell>
          <cell r="BG21">
            <v>0.88890000000000002</v>
          </cell>
          <cell r="BH21">
            <v>0.88890000000000002</v>
          </cell>
          <cell r="BI21">
            <v>0.88890000000000002</v>
          </cell>
          <cell r="BJ21">
            <v>0.88890000000000002</v>
          </cell>
          <cell r="BK21">
            <v>0.88890000000000002</v>
          </cell>
          <cell r="BL21">
            <v>0.88890000000000002</v>
          </cell>
          <cell r="BM21">
            <v>0.88890000000000002</v>
          </cell>
          <cell r="BN21">
            <v>0.88890000000000002</v>
          </cell>
          <cell r="BO21">
            <v>0.88890000000000002</v>
          </cell>
          <cell r="BP21">
            <v>0.88890000000000002</v>
          </cell>
          <cell r="BQ21">
            <v>0.88890000000000002</v>
          </cell>
          <cell r="BR21">
            <v>0.88890000000000002</v>
          </cell>
          <cell r="BS21">
            <v>0.88890000000000002</v>
          </cell>
          <cell r="BT21">
            <v>0.88890000000000002</v>
          </cell>
          <cell r="BU21">
            <v>0.88890000000000002</v>
          </cell>
          <cell r="BV21">
            <v>0.88890000000000002</v>
          </cell>
          <cell r="BW21">
            <v>0.88890000000000002</v>
          </cell>
          <cell r="BX21">
            <v>0.88890000000000002</v>
          </cell>
          <cell r="BY21">
            <v>6</v>
          </cell>
          <cell r="CA21" t="str">
            <v xml:space="preserve">         EQUITY</v>
          </cell>
          <cell r="CD21">
            <v>0.88890000000000002</v>
          </cell>
          <cell r="CE21">
            <v>0.88890000000000002</v>
          </cell>
          <cell r="CF21">
            <v>0.88890000000000002</v>
          </cell>
          <cell r="CG21">
            <v>0.88890000000000002</v>
          </cell>
          <cell r="CH21">
            <v>0.88890000000000002</v>
          </cell>
          <cell r="CI21">
            <v>0.88890000000000002</v>
          </cell>
          <cell r="CJ21">
            <v>0.88890000000000002</v>
          </cell>
          <cell r="CK21">
            <v>0.88890000000000002</v>
          </cell>
          <cell r="CL21">
            <v>0.88890000000000002</v>
          </cell>
          <cell r="CM21">
            <v>0.88890000000000002</v>
          </cell>
          <cell r="CN21">
            <v>0.88890000000000002</v>
          </cell>
          <cell r="CO21">
            <v>0.88890000000000002</v>
          </cell>
          <cell r="CP21">
            <v>0.88890000000000002</v>
          </cell>
          <cell r="CQ21">
            <v>0.88890000000000002</v>
          </cell>
          <cell r="CR21">
            <v>0.88890000000000002</v>
          </cell>
          <cell r="CS21">
            <v>0.88890000000000002</v>
          </cell>
          <cell r="CT21">
            <v>0.88890000000000002</v>
          </cell>
          <cell r="CU21">
            <v>0.88890000000000002</v>
          </cell>
          <cell r="CV21">
            <v>0.88890000000000002</v>
          </cell>
          <cell r="CW21">
            <v>0.88890000000000002</v>
          </cell>
          <cell r="CX21">
            <v>6</v>
          </cell>
          <cell r="CZ21" t="str">
            <v xml:space="preserve">         EQUITY</v>
          </cell>
          <cell r="DC21">
            <v>0.88890000000000002</v>
          </cell>
          <cell r="DD21">
            <v>0.88890000000000002</v>
          </cell>
          <cell r="DE21">
            <v>0.88890000000000002</v>
          </cell>
          <cell r="DF21">
            <v>0.88890000000000002</v>
          </cell>
          <cell r="DG21">
            <v>0.88890000000000002</v>
          </cell>
          <cell r="DH21">
            <v>0.88890000000000002</v>
          </cell>
          <cell r="DI21">
            <v>0.88890000000000002</v>
          </cell>
          <cell r="DJ21">
            <v>0.88890000000000002</v>
          </cell>
          <cell r="DK21">
            <v>0.88890000000000002</v>
          </cell>
          <cell r="DL21">
            <v>0.88890000000000002</v>
          </cell>
          <cell r="DM21">
            <v>0.88890000000000002</v>
          </cell>
          <cell r="DN21">
            <v>0.88890000000000002</v>
          </cell>
          <cell r="DO21">
            <v>0.88890000000000002</v>
          </cell>
          <cell r="DP21">
            <v>0.88890000000000002</v>
          </cell>
          <cell r="DR21">
            <v>6</v>
          </cell>
          <cell r="DT21" t="str">
            <v xml:space="preserve">         EQUITY</v>
          </cell>
          <cell r="DW21">
            <v>0.88890000000000002</v>
          </cell>
          <cell r="DX21">
            <v>0.88890000000000002</v>
          </cell>
          <cell r="DY21">
            <v>0.88890000000000002</v>
          </cell>
          <cell r="DZ21">
            <v>0.88890000000000002</v>
          </cell>
          <cell r="EA21">
            <v>0.88890000000000002</v>
          </cell>
          <cell r="EB21">
            <v>0.88890000000000002</v>
          </cell>
          <cell r="EC21">
            <v>0.88890000000000002</v>
          </cell>
          <cell r="ED21">
            <v>0.88890000000000002</v>
          </cell>
          <cell r="EE21">
            <v>0.88890000000000002</v>
          </cell>
          <cell r="EF21">
            <v>0.88890000000000002</v>
          </cell>
          <cell r="EG21">
            <v>0.88890000000000002</v>
          </cell>
          <cell r="EH21">
            <v>0.88890000000000002</v>
          </cell>
          <cell r="EI21">
            <v>0.88890000000000002</v>
          </cell>
          <cell r="EJ21">
            <v>0.88890000000000002</v>
          </cell>
          <cell r="EK21">
            <v>0.88890000000000002</v>
          </cell>
        </row>
        <row r="22">
          <cell r="A22">
            <v>7</v>
          </cell>
          <cell r="C22" t="str">
            <v xml:space="preserve">         PFRD EQ % OF TOT. EQ</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7</v>
          </cell>
          <cell r="AB22" t="str">
            <v xml:space="preserve">         PFRD EQ % OF TOT. EQ</v>
          </cell>
          <cell r="AE22">
            <v>0</v>
          </cell>
          <cell r="AF22">
            <v>0</v>
          </cell>
          <cell r="AG22">
            <v>0</v>
          </cell>
          <cell r="AH22">
            <v>0</v>
          </cell>
          <cell r="AI22">
            <v>0</v>
          </cell>
          <cell r="AJ22">
            <v>0</v>
          </cell>
          <cell r="AK22">
            <v>0</v>
          </cell>
          <cell r="AL22">
            <v>0</v>
          </cell>
          <cell r="AM22">
            <v>0</v>
          </cell>
          <cell r="AN22">
            <v>0</v>
          </cell>
          <cell r="AO22">
            <v>0</v>
          </cell>
          <cell r="AP22">
            <v>0.38033547219866431</v>
          </cell>
          <cell r="AQ22">
            <v>0</v>
          </cell>
          <cell r="AR22">
            <v>0</v>
          </cell>
          <cell r="AS22">
            <v>0</v>
          </cell>
          <cell r="AT22">
            <v>0</v>
          </cell>
          <cell r="AU22">
            <v>0</v>
          </cell>
          <cell r="AV22">
            <v>0</v>
          </cell>
          <cell r="AW22">
            <v>0</v>
          </cell>
          <cell r="AX22">
            <v>0</v>
          </cell>
          <cell r="BA22" t="str">
            <v xml:space="preserve">         PFRD EQ % OF TOT. EQ</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7</v>
          </cell>
          <cell r="CA22" t="str">
            <v xml:space="preserve">         PFRD EQ % OF TOT. EQ</v>
          </cell>
          <cell r="CD22">
            <v>0</v>
          </cell>
          <cell r="CE22">
            <v>0</v>
          </cell>
          <cell r="CF22">
            <v>0</v>
          </cell>
          <cell r="CG22">
            <v>0</v>
          </cell>
          <cell r="CH22">
            <v>0</v>
          </cell>
          <cell r="CI22">
            <v>0</v>
          </cell>
          <cell r="CJ22">
            <v>0</v>
          </cell>
          <cell r="CK22">
            <v>0</v>
          </cell>
          <cell r="CL22">
            <v>0</v>
          </cell>
          <cell r="CM22">
            <v>0</v>
          </cell>
          <cell r="CN22">
            <v>0</v>
          </cell>
          <cell r="CO22">
            <v>0</v>
          </cell>
          <cell r="CP22">
            <v>0.38033547219866431</v>
          </cell>
          <cell r="CQ22">
            <v>0</v>
          </cell>
          <cell r="CR22">
            <v>0</v>
          </cell>
          <cell r="CS22">
            <v>0</v>
          </cell>
          <cell r="CT22">
            <v>0</v>
          </cell>
          <cell r="CU22">
            <v>0</v>
          </cell>
          <cell r="CV22">
            <v>0</v>
          </cell>
          <cell r="CW22">
            <v>0</v>
          </cell>
          <cell r="CX22">
            <v>7</v>
          </cell>
          <cell r="CZ22" t="str">
            <v xml:space="preserve">         PFRD EQ % OF TOT. EQ</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R22">
            <v>7</v>
          </cell>
          <cell r="DT22" t="str">
            <v xml:space="preserve">         PFRD EQ % OF TOT. EQ</v>
          </cell>
          <cell r="DW22">
            <v>0</v>
          </cell>
          <cell r="DX22">
            <v>0</v>
          </cell>
          <cell r="DY22">
            <v>0</v>
          </cell>
          <cell r="DZ22">
            <v>0</v>
          </cell>
          <cell r="EA22">
            <v>0</v>
          </cell>
          <cell r="EB22">
            <v>0</v>
          </cell>
          <cell r="EC22">
            <v>0</v>
          </cell>
          <cell r="ED22">
            <v>0</v>
          </cell>
          <cell r="EE22">
            <v>0</v>
          </cell>
          <cell r="EF22">
            <v>0</v>
          </cell>
          <cell r="EG22">
            <v>0</v>
          </cell>
          <cell r="EH22">
            <v>0</v>
          </cell>
          <cell r="EI22">
            <v>0.38033547219866431</v>
          </cell>
          <cell r="EJ22">
            <v>0</v>
          </cell>
          <cell r="EK22">
            <v>0</v>
          </cell>
        </row>
        <row r="23">
          <cell r="A23">
            <v>8</v>
          </cell>
          <cell r="B23" t="str">
            <v>--------------</v>
          </cell>
          <cell r="C23" t="str">
            <v>-</v>
          </cell>
          <cell r="D23" t="str">
            <v>-</v>
          </cell>
          <cell r="Z23">
            <v>8</v>
          </cell>
          <cell r="AA23" t="str">
            <v>--------------</v>
          </cell>
          <cell r="AB23" t="str">
            <v>-</v>
          </cell>
          <cell r="AC23" t="str">
            <v>-</v>
          </cell>
          <cell r="AZ23" t="str">
            <v>--------------</v>
          </cell>
          <cell r="BA23" t="str">
            <v>-</v>
          </cell>
          <cell r="BB23" t="str">
            <v>-</v>
          </cell>
          <cell r="BY23">
            <v>8</v>
          </cell>
          <cell r="BZ23" t="str">
            <v>--------------</v>
          </cell>
          <cell r="CA23" t="str">
            <v>-</v>
          </cell>
          <cell r="CB23" t="str">
            <v>-</v>
          </cell>
          <cell r="CX23">
            <v>8</v>
          </cell>
          <cell r="CY23" t="str">
            <v>--------------</v>
          </cell>
          <cell r="CZ23" t="str">
            <v>-</v>
          </cell>
          <cell r="DA23" t="str">
            <v>-</v>
          </cell>
          <cell r="DR23">
            <v>8</v>
          </cell>
          <cell r="DS23" t="str">
            <v>--------------</v>
          </cell>
          <cell r="DT23" t="str">
            <v>-</v>
          </cell>
          <cell r="DU23" t="str">
            <v>-</v>
          </cell>
        </row>
        <row r="24">
          <cell r="A24">
            <v>9</v>
          </cell>
          <cell r="B24" t="str">
            <v>INTEREST RATES:    FIXED</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9</v>
          </cell>
          <cell r="AA24" t="str">
            <v>INTEREST RATES:    FIXED</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Z24" t="str">
            <v>INTEREST RATES:    FIXED</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9</v>
          </cell>
          <cell r="BZ24" t="str">
            <v>INTEREST RATES:    FIXED</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9</v>
          </cell>
          <cell r="CY24" t="str">
            <v>INTEREST RATES:    FIXED</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R24">
            <v>9</v>
          </cell>
          <cell r="DS24" t="str">
            <v>INTEREST RATES:    FIXED</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row>
        <row r="25">
          <cell r="A25">
            <v>10</v>
          </cell>
          <cell r="C25" t="str">
            <v xml:space="preserve">         FLOATING</v>
          </cell>
          <cell r="F25">
            <v>7.2912246575342454E-2</v>
          </cell>
          <cell r="G25">
            <v>3.5376589041095891E-2</v>
          </cell>
          <cell r="H25">
            <v>3.5122780821917811E-2</v>
          </cell>
          <cell r="I25">
            <v>5.2292123287671237E-2</v>
          </cell>
          <cell r="J25">
            <v>3.5547602739726021E-2</v>
          </cell>
          <cell r="K25">
            <v>4.4509178082191785E-2</v>
          </cell>
          <cell r="L25">
            <v>4.4712013698630135E-2</v>
          </cell>
          <cell r="M25">
            <v>1.3542000000000002E-2</v>
          </cell>
          <cell r="N25">
            <v>3.5122780821917811E-2</v>
          </cell>
          <cell r="O25">
            <v>3.4625589041095896E-2</v>
          </cell>
          <cell r="P25">
            <v>4.3999732876712327E-2</v>
          </cell>
          <cell r="Q25">
            <v>5.6857643835616437E-2</v>
          </cell>
          <cell r="R25">
            <v>4.0096643835616438E-2</v>
          </cell>
          <cell r="S25">
            <v>3.5122780821917811E-2</v>
          </cell>
          <cell r="T25">
            <v>7.2912246575342454E-2</v>
          </cell>
          <cell r="U25">
            <v>7.2912246575342454E-2</v>
          </cell>
          <cell r="V25">
            <v>5.3928000000000004E-2</v>
          </cell>
          <cell r="W25">
            <v>5.3928000000000004E-2</v>
          </cell>
          <cell r="X25">
            <v>3.5547602739726021E-2</v>
          </cell>
          <cell r="Y25">
            <v>5.3928000000000004E-2</v>
          </cell>
          <cell r="Z25">
            <v>10</v>
          </cell>
          <cell r="AB25" t="str">
            <v xml:space="preserve">         FLOATING</v>
          </cell>
          <cell r="AE25">
            <v>7.2912246575342454E-2</v>
          </cell>
          <cell r="AF25">
            <v>3.5376589041095891E-2</v>
          </cell>
          <cell r="AG25">
            <v>3.5122780821917811E-2</v>
          </cell>
          <cell r="AH25">
            <v>5.2292123287671237E-2</v>
          </cell>
          <cell r="AI25">
            <v>3.5547602739726021E-2</v>
          </cell>
          <cell r="AJ25">
            <v>4.4509178082191785E-2</v>
          </cell>
          <cell r="AK25">
            <v>4.4712013698630135E-2</v>
          </cell>
          <cell r="AL25">
            <v>1.3542000000000002E-2</v>
          </cell>
          <cell r="AM25">
            <v>3.5122780821917811E-2</v>
          </cell>
          <cell r="AN25">
            <v>3.4625589041095896E-2</v>
          </cell>
          <cell r="AO25">
            <v>4.3999732876712327E-2</v>
          </cell>
          <cell r="AP25">
            <v>5.1920340552219744E-2</v>
          </cell>
          <cell r="AQ25">
            <v>4.0096643835616438E-2</v>
          </cell>
          <cell r="AR25">
            <v>3.5122780821917811E-2</v>
          </cell>
          <cell r="AS25">
            <v>7.2912246575342454E-2</v>
          </cell>
          <cell r="AT25">
            <v>7.2912246575342454E-2</v>
          </cell>
          <cell r="AU25">
            <v>5.3928000000000004E-2</v>
          </cell>
          <cell r="AV25">
            <v>5.3928000000000004E-2</v>
          </cell>
          <cell r="AW25">
            <v>3.5547602739726021E-2</v>
          </cell>
          <cell r="AX25">
            <v>5.3928000000000004E-2</v>
          </cell>
          <cell r="BA25" t="str">
            <v xml:space="preserve">         FLOATING</v>
          </cell>
          <cell r="BD25">
            <v>4.7934033468853277E-2</v>
          </cell>
          <cell r="BE25">
            <v>7.2912246575342454E-2</v>
          </cell>
          <cell r="BF25">
            <v>3.5376589041095891E-2</v>
          </cell>
          <cell r="BG25">
            <v>3.5122780821917811E-2</v>
          </cell>
          <cell r="BH25">
            <v>5.2292123287671237E-2</v>
          </cell>
          <cell r="BI25">
            <v>3.5547602739726021E-2</v>
          </cell>
          <cell r="BJ25">
            <v>4.4509178082191785E-2</v>
          </cell>
          <cell r="BK25">
            <v>4.4712013698630135E-2</v>
          </cell>
          <cell r="BL25">
            <v>1.3542000000000002E-2</v>
          </cell>
          <cell r="BM25">
            <v>3.5122780821917811E-2</v>
          </cell>
          <cell r="BN25">
            <v>3.4625589041095896E-2</v>
          </cell>
          <cell r="BO25">
            <v>4.3999732876712327E-2</v>
          </cell>
          <cell r="BP25">
            <v>5.6857643835616437E-2</v>
          </cell>
          <cell r="BQ25">
            <v>4.0096643835616438E-2</v>
          </cell>
          <cell r="BR25">
            <v>3.5122780821917811E-2</v>
          </cell>
          <cell r="BS25">
            <v>7.2912246575342454E-2</v>
          </cell>
          <cell r="BT25">
            <v>7.2912246575342454E-2</v>
          </cell>
          <cell r="BU25">
            <v>5.3928000000000004E-2</v>
          </cell>
          <cell r="BV25">
            <v>5.3928000000000004E-2</v>
          </cell>
          <cell r="BW25">
            <v>3.5547602739726021E-2</v>
          </cell>
          <cell r="BX25">
            <v>5.3928000000000004E-2</v>
          </cell>
          <cell r="BY25">
            <v>10</v>
          </cell>
          <cell r="CA25" t="str">
            <v xml:space="preserve">         FLOATING</v>
          </cell>
          <cell r="CD25">
            <v>5.4081064686514316E-2</v>
          </cell>
          <cell r="CE25">
            <v>0</v>
          </cell>
          <cell r="CF25">
            <v>3.5336954446219107E-2</v>
          </cell>
          <cell r="CG25">
            <v>3.5205080577035745E-2</v>
          </cell>
          <cell r="CH25">
            <v>5.2168259557228799E-2</v>
          </cell>
          <cell r="CI25">
            <v>3.5598115048747582E-2</v>
          </cell>
          <cell r="CJ25">
            <v>0</v>
          </cell>
          <cell r="CK25">
            <v>0</v>
          </cell>
          <cell r="CL25">
            <v>1.3527241624439133E-2</v>
          </cell>
          <cell r="CM25">
            <v>3.5205080577035745E-2</v>
          </cell>
          <cell r="CN25">
            <v>3.4665760452571956E-2</v>
          </cell>
          <cell r="CO25">
            <v>0</v>
          </cell>
          <cell r="CP25">
            <v>5.1920340552219744E-2</v>
          </cell>
          <cell r="CQ25">
            <v>4.0141721863173961E-2</v>
          </cell>
          <cell r="CR25">
            <v>3.5205080577035745E-2</v>
          </cell>
          <cell r="CS25">
            <v>7.2664081848003714E-2</v>
          </cell>
          <cell r="CT25">
            <v>7.2664081848003728E-2</v>
          </cell>
          <cell r="CU25">
            <v>5.4296158911765945E-2</v>
          </cell>
          <cell r="CV25">
            <v>0</v>
          </cell>
          <cell r="CW25">
            <v>0</v>
          </cell>
          <cell r="CX25">
            <v>10</v>
          </cell>
          <cell r="CZ25" t="str">
            <v xml:space="preserve">         FLOATING</v>
          </cell>
          <cell r="DC25">
            <v>0</v>
          </cell>
          <cell r="DD25">
            <v>0</v>
          </cell>
          <cell r="DE25">
            <v>0</v>
          </cell>
          <cell r="DF25">
            <v>0</v>
          </cell>
          <cell r="DG25">
            <v>0</v>
          </cell>
          <cell r="DH25">
            <v>0</v>
          </cell>
          <cell r="DI25">
            <v>0</v>
          </cell>
          <cell r="DJ25">
            <v>0</v>
          </cell>
          <cell r="DK25">
            <v>0</v>
          </cell>
          <cell r="DL25">
            <v>3.4625589041095896E-2</v>
          </cell>
          <cell r="DM25">
            <v>0</v>
          </cell>
          <cell r="DN25">
            <v>5.6857643835616437E-2</v>
          </cell>
          <cell r="DO25">
            <v>4.0096643835616438E-2</v>
          </cell>
          <cell r="DP25">
            <v>0</v>
          </cell>
          <cell r="DR25">
            <v>10</v>
          </cell>
          <cell r="DT25" t="str">
            <v xml:space="preserve">         FLOATING</v>
          </cell>
          <cell r="DW25">
            <v>4.052423342805854E-2</v>
          </cell>
          <cell r="DX25">
            <v>0</v>
          </cell>
          <cell r="DY25">
            <v>0</v>
          </cell>
          <cell r="DZ25">
            <v>0</v>
          </cell>
          <cell r="EA25">
            <v>0</v>
          </cell>
          <cell r="EB25">
            <v>0</v>
          </cell>
          <cell r="EC25">
            <v>0</v>
          </cell>
          <cell r="ED25">
            <v>0</v>
          </cell>
          <cell r="EE25">
            <v>0</v>
          </cell>
          <cell r="EF25">
            <v>0</v>
          </cell>
          <cell r="EG25">
            <v>3.4625589041095896E-2</v>
          </cell>
          <cell r="EH25">
            <v>0</v>
          </cell>
          <cell r="EI25">
            <v>5.6857643835616437E-2</v>
          </cell>
          <cell r="EJ25">
            <v>4.0096643835616438E-2</v>
          </cell>
          <cell r="EK25">
            <v>0</v>
          </cell>
        </row>
        <row r="26">
          <cell r="A26">
            <v>11</v>
          </cell>
          <cell r="C26" t="str">
            <v xml:space="preserve">         EQUITY COST</v>
          </cell>
          <cell r="F26">
            <v>0</v>
          </cell>
          <cell r="G26">
            <v>0</v>
          </cell>
          <cell r="H26">
            <v>0</v>
          </cell>
          <cell r="I26">
            <v>0</v>
          </cell>
          <cell r="J26">
            <v>0</v>
          </cell>
          <cell r="K26">
            <v>0</v>
          </cell>
          <cell r="L26">
            <v>0</v>
          </cell>
          <cell r="M26">
            <v>0</v>
          </cell>
          <cell r="N26">
            <v>0</v>
          </cell>
          <cell r="O26">
            <v>0</v>
          </cell>
          <cell r="P26">
            <v>0</v>
          </cell>
          <cell r="Q26">
            <v>4.1502524086787958E-2</v>
          </cell>
          <cell r="R26">
            <v>0</v>
          </cell>
          <cell r="S26">
            <v>0</v>
          </cell>
          <cell r="T26">
            <v>0</v>
          </cell>
          <cell r="U26">
            <v>0</v>
          </cell>
          <cell r="V26">
            <v>0</v>
          </cell>
          <cell r="W26">
            <v>0</v>
          </cell>
          <cell r="X26">
            <v>0</v>
          </cell>
          <cell r="Y26">
            <v>0</v>
          </cell>
          <cell r="Z26">
            <v>11</v>
          </cell>
          <cell r="AB26" t="str">
            <v xml:space="preserve">         EQUITY COST</v>
          </cell>
          <cell r="AE26">
            <v>0</v>
          </cell>
          <cell r="AF26">
            <v>0</v>
          </cell>
          <cell r="AG26">
            <v>0</v>
          </cell>
          <cell r="AH26">
            <v>0</v>
          </cell>
          <cell r="AI26">
            <v>0</v>
          </cell>
          <cell r="AJ26">
            <v>0</v>
          </cell>
          <cell r="AK26">
            <v>0</v>
          </cell>
          <cell r="AL26">
            <v>0</v>
          </cell>
          <cell r="AM26">
            <v>0</v>
          </cell>
          <cell r="AN26">
            <v>0</v>
          </cell>
          <cell r="AO26">
            <v>0</v>
          </cell>
          <cell r="AP26">
            <v>4.1502524086787958E-2</v>
          </cell>
          <cell r="AQ26">
            <v>0</v>
          </cell>
          <cell r="AR26">
            <v>0</v>
          </cell>
          <cell r="AS26">
            <v>0</v>
          </cell>
          <cell r="AT26">
            <v>0</v>
          </cell>
          <cell r="AU26">
            <v>0</v>
          </cell>
          <cell r="AV26">
            <v>0</v>
          </cell>
          <cell r="AW26">
            <v>0</v>
          </cell>
          <cell r="AX26">
            <v>0</v>
          </cell>
          <cell r="BA26" t="str">
            <v xml:space="preserve">         EQUITY COST</v>
          </cell>
          <cell r="BD26">
            <v>4.1502524086787958E-2</v>
          </cell>
          <cell r="BE26">
            <v>0</v>
          </cell>
          <cell r="BF26">
            <v>0</v>
          </cell>
          <cell r="BG26">
            <v>0</v>
          </cell>
          <cell r="BH26">
            <v>0</v>
          </cell>
          <cell r="BI26">
            <v>0</v>
          </cell>
          <cell r="BJ26">
            <v>0</v>
          </cell>
          <cell r="BK26">
            <v>0</v>
          </cell>
          <cell r="BL26">
            <v>0</v>
          </cell>
          <cell r="BM26">
            <v>0</v>
          </cell>
          <cell r="BN26">
            <v>0</v>
          </cell>
          <cell r="BO26">
            <v>0</v>
          </cell>
          <cell r="BP26">
            <v>4.1502524086787958E-2</v>
          </cell>
          <cell r="BQ26">
            <v>0</v>
          </cell>
          <cell r="BR26">
            <v>0</v>
          </cell>
          <cell r="BS26">
            <v>0</v>
          </cell>
          <cell r="BT26">
            <v>0</v>
          </cell>
          <cell r="BU26">
            <v>0</v>
          </cell>
          <cell r="BV26">
            <v>0</v>
          </cell>
          <cell r="BW26">
            <v>0</v>
          </cell>
          <cell r="BX26">
            <v>0</v>
          </cell>
          <cell r="BY26">
            <v>11</v>
          </cell>
          <cell r="CA26" t="str">
            <v xml:space="preserve">         EQUITY COST</v>
          </cell>
          <cell r="CD26">
            <v>4.1502524086787958E-2</v>
          </cell>
          <cell r="CE26">
            <v>0</v>
          </cell>
          <cell r="CF26">
            <v>0</v>
          </cell>
          <cell r="CG26">
            <v>0</v>
          </cell>
          <cell r="CH26">
            <v>0</v>
          </cell>
          <cell r="CI26">
            <v>0</v>
          </cell>
          <cell r="CJ26">
            <v>0</v>
          </cell>
          <cell r="CK26">
            <v>0</v>
          </cell>
          <cell r="CL26">
            <v>0</v>
          </cell>
          <cell r="CM26">
            <v>0</v>
          </cell>
          <cell r="CN26">
            <v>0</v>
          </cell>
          <cell r="CO26">
            <v>0</v>
          </cell>
          <cell r="CP26">
            <v>4.1502524086787958E-2</v>
          </cell>
          <cell r="CQ26">
            <v>0</v>
          </cell>
          <cell r="CR26">
            <v>0</v>
          </cell>
          <cell r="CS26">
            <v>0</v>
          </cell>
          <cell r="CT26">
            <v>0</v>
          </cell>
          <cell r="CU26">
            <v>0</v>
          </cell>
          <cell r="CV26">
            <v>0</v>
          </cell>
          <cell r="CW26">
            <v>0</v>
          </cell>
          <cell r="CX26">
            <v>11</v>
          </cell>
          <cell r="CZ26" t="str">
            <v xml:space="preserve">         EQUITY COST</v>
          </cell>
          <cell r="DC26">
            <v>0</v>
          </cell>
          <cell r="DD26">
            <v>0</v>
          </cell>
          <cell r="DE26">
            <v>0</v>
          </cell>
          <cell r="DF26">
            <v>0</v>
          </cell>
          <cell r="DG26">
            <v>0</v>
          </cell>
          <cell r="DH26">
            <v>0</v>
          </cell>
          <cell r="DI26">
            <v>0</v>
          </cell>
          <cell r="DJ26">
            <v>0</v>
          </cell>
          <cell r="DK26">
            <v>0</v>
          </cell>
          <cell r="DL26">
            <v>0</v>
          </cell>
          <cell r="DM26">
            <v>0</v>
          </cell>
          <cell r="DN26">
            <v>4.1502524086787958E-2</v>
          </cell>
          <cell r="DO26">
            <v>0</v>
          </cell>
          <cell r="DP26">
            <v>0</v>
          </cell>
          <cell r="DR26">
            <v>11</v>
          </cell>
          <cell r="DT26" t="str">
            <v xml:space="preserve">         EQUITY COST</v>
          </cell>
          <cell r="DW26">
            <v>0</v>
          </cell>
          <cell r="DX26">
            <v>0</v>
          </cell>
          <cell r="DY26">
            <v>0</v>
          </cell>
          <cell r="DZ26">
            <v>0</v>
          </cell>
          <cell r="EA26">
            <v>0</v>
          </cell>
          <cell r="EB26">
            <v>0</v>
          </cell>
          <cell r="EC26">
            <v>0</v>
          </cell>
          <cell r="ED26">
            <v>0</v>
          </cell>
          <cell r="EE26">
            <v>0</v>
          </cell>
          <cell r="EF26">
            <v>0</v>
          </cell>
          <cell r="EG26">
            <v>0</v>
          </cell>
          <cell r="EH26">
            <v>0</v>
          </cell>
          <cell r="EI26">
            <v>4.1502524086787958E-2</v>
          </cell>
          <cell r="EJ26">
            <v>0</v>
          </cell>
          <cell r="EK26">
            <v>0</v>
          </cell>
        </row>
        <row r="27">
          <cell r="A27">
            <v>12</v>
          </cell>
          <cell r="C27" t="str">
            <v xml:space="preserve">         MATCHED FUNDING</v>
          </cell>
          <cell r="F27">
            <v>7.2344692361851176E-2</v>
          </cell>
          <cell r="G27">
            <v>4.3964094019072142E-2</v>
          </cell>
          <cell r="H27">
            <v>4.3966635109899781E-2</v>
          </cell>
          <cell r="I27">
            <v>6.0510448895467986E-2</v>
          </cell>
          <cell r="J27">
            <v>4.0934366800110568E-2</v>
          </cell>
          <cell r="K27">
            <v>5.7947460815495566E-2</v>
          </cell>
          <cell r="L27">
            <v>4.7794296660162813E-2</v>
          </cell>
          <cell r="M27">
            <v>2.7574085458998913E-2</v>
          </cell>
          <cell r="N27">
            <v>3.2170689855651018E-2</v>
          </cell>
          <cell r="O27">
            <v>4.278194522203925E-2</v>
          </cell>
          <cell r="P27">
            <v>5.2901390748907748E-2</v>
          </cell>
          <cell r="Q27">
            <v>0</v>
          </cell>
          <cell r="R27">
            <v>9.6219405113124823E-2</v>
          </cell>
          <cell r="S27">
            <v>0</v>
          </cell>
          <cell r="T27">
            <v>7.3633347609452074E-2</v>
          </cell>
          <cell r="U27">
            <v>7.7929573632996407E-2</v>
          </cell>
          <cell r="V27">
            <v>4.9985351252507554E-2</v>
          </cell>
          <cell r="W27">
            <v>0</v>
          </cell>
          <cell r="X27">
            <v>3.9204905610213961E-2</v>
          </cell>
          <cell r="Y27">
            <v>0</v>
          </cell>
          <cell r="Z27">
            <v>12</v>
          </cell>
          <cell r="AB27" t="str">
            <v xml:space="preserve">         MATCHED FUNDING</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BA27" t="str">
            <v xml:space="preserve">         MATCHED FUNDING</v>
          </cell>
          <cell r="BD27">
            <v>5.6222254422289376E-2</v>
          </cell>
          <cell r="BE27">
            <v>7.2344692361851176E-2</v>
          </cell>
          <cell r="BF27">
            <v>4.3964094019072142E-2</v>
          </cell>
          <cell r="BG27">
            <v>4.3966635109899781E-2</v>
          </cell>
          <cell r="BH27">
            <v>6.0510448895467986E-2</v>
          </cell>
          <cell r="BI27">
            <v>4.0934366800110568E-2</v>
          </cell>
          <cell r="BJ27">
            <v>5.7947460815495566E-2</v>
          </cell>
          <cell r="BK27">
            <v>4.7794296660162813E-2</v>
          </cell>
          <cell r="BL27">
            <v>2.7574085458998913E-2</v>
          </cell>
          <cell r="BM27">
            <v>3.2170689855651018E-2</v>
          </cell>
          <cell r="BN27">
            <v>4.278194522203925E-2</v>
          </cell>
          <cell r="BO27">
            <v>5.2901390748907748E-2</v>
          </cell>
          <cell r="BP27">
            <v>0</v>
          </cell>
          <cell r="BQ27">
            <v>9.6219405113124823E-2</v>
          </cell>
          <cell r="BR27">
            <v>0</v>
          </cell>
          <cell r="BS27">
            <v>0</v>
          </cell>
          <cell r="BT27">
            <v>0</v>
          </cell>
          <cell r="BU27">
            <v>0</v>
          </cell>
          <cell r="BV27">
            <v>0</v>
          </cell>
          <cell r="BW27">
            <v>0</v>
          </cell>
          <cell r="BX27">
            <v>0</v>
          </cell>
          <cell r="BY27">
            <v>12</v>
          </cell>
          <cell r="CA27" t="str">
            <v xml:space="preserve">         MATCHED FUNDING</v>
          </cell>
          <cell r="CD27">
            <v>6.9010657891493757E-2</v>
          </cell>
          <cell r="CE27">
            <v>0</v>
          </cell>
          <cell r="CF27">
            <v>0</v>
          </cell>
          <cell r="CG27">
            <v>5.2119985201414892E-2</v>
          </cell>
          <cell r="CH27">
            <v>0</v>
          </cell>
          <cell r="CI27">
            <v>0</v>
          </cell>
          <cell r="CJ27">
            <v>0</v>
          </cell>
          <cell r="CK27">
            <v>0</v>
          </cell>
          <cell r="CL27">
            <v>0</v>
          </cell>
          <cell r="CM27">
            <v>0</v>
          </cell>
          <cell r="CN27">
            <v>5.3568879895880425E-2</v>
          </cell>
          <cell r="CO27">
            <v>0</v>
          </cell>
          <cell r="CP27">
            <v>0</v>
          </cell>
          <cell r="CQ27">
            <v>0</v>
          </cell>
          <cell r="CR27">
            <v>0</v>
          </cell>
          <cell r="CS27">
            <v>7.4645680427076491E-2</v>
          </cell>
          <cell r="CT27">
            <v>7.6487262716075463E-2</v>
          </cell>
          <cell r="CU27">
            <v>0</v>
          </cell>
          <cell r="CV27">
            <v>0</v>
          </cell>
          <cell r="CW27">
            <v>0</v>
          </cell>
          <cell r="CX27">
            <v>12</v>
          </cell>
          <cell r="CZ27" t="str">
            <v xml:space="preserve">         MATCHED FUNDING</v>
          </cell>
          <cell r="DC27">
            <v>0</v>
          </cell>
          <cell r="DD27">
            <v>0</v>
          </cell>
          <cell r="DE27">
            <v>0</v>
          </cell>
          <cell r="DF27">
            <v>0</v>
          </cell>
          <cell r="DG27">
            <v>0</v>
          </cell>
          <cell r="DH27">
            <v>0</v>
          </cell>
          <cell r="DI27">
            <v>0</v>
          </cell>
          <cell r="DJ27">
            <v>0</v>
          </cell>
          <cell r="DK27">
            <v>0</v>
          </cell>
          <cell r="DL27">
            <v>4.278194522203925E-2</v>
          </cell>
          <cell r="DM27">
            <v>0</v>
          </cell>
          <cell r="DN27">
            <v>0</v>
          </cell>
          <cell r="DO27">
            <v>9.6219405113124823E-2</v>
          </cell>
          <cell r="DP27">
            <v>0</v>
          </cell>
          <cell r="DR27">
            <v>12</v>
          </cell>
          <cell r="DT27" t="str">
            <v xml:space="preserve">         MATCHED FUNDING</v>
          </cell>
          <cell r="DW27">
            <v>3.2881998256901232E-2</v>
          </cell>
          <cell r="DX27">
            <v>0</v>
          </cell>
          <cell r="DY27">
            <v>0</v>
          </cell>
          <cell r="DZ27">
            <v>0</v>
          </cell>
          <cell r="EA27">
            <v>0</v>
          </cell>
          <cell r="EB27">
            <v>0</v>
          </cell>
          <cell r="EC27">
            <v>0</v>
          </cell>
          <cell r="ED27">
            <v>0</v>
          </cell>
          <cell r="EE27">
            <v>0</v>
          </cell>
          <cell r="EF27">
            <v>0</v>
          </cell>
          <cell r="EG27">
            <v>4.278194522203925E-2</v>
          </cell>
          <cell r="EH27">
            <v>0</v>
          </cell>
          <cell r="EI27">
            <v>0</v>
          </cell>
          <cell r="EJ27">
            <v>9.6219405113124823E-2</v>
          </cell>
          <cell r="EK27">
            <v>0</v>
          </cell>
        </row>
        <row r="28">
          <cell r="A28">
            <v>13</v>
          </cell>
          <cell r="C28" t="str">
            <v xml:space="preserve">         SUB-DEBT</v>
          </cell>
          <cell r="F28">
            <v>0</v>
          </cell>
          <cell r="G28">
            <v>0</v>
          </cell>
          <cell r="H28">
            <v>0</v>
          </cell>
          <cell r="I28">
            <v>0</v>
          </cell>
          <cell r="J28">
            <v>0</v>
          </cell>
          <cell r="K28">
            <v>0</v>
          </cell>
          <cell r="L28">
            <v>0</v>
          </cell>
          <cell r="M28">
            <v>0</v>
          </cell>
          <cell r="N28">
            <v>0</v>
          </cell>
          <cell r="O28">
            <v>0</v>
          </cell>
          <cell r="P28">
            <v>0</v>
          </cell>
          <cell r="Q28">
            <v>8.1121261853749654E-2</v>
          </cell>
          <cell r="R28">
            <v>0</v>
          </cell>
          <cell r="S28">
            <v>0</v>
          </cell>
          <cell r="T28">
            <v>0</v>
          </cell>
          <cell r="U28">
            <v>0</v>
          </cell>
          <cell r="V28">
            <v>0</v>
          </cell>
          <cell r="W28">
            <v>0</v>
          </cell>
          <cell r="X28">
            <v>0</v>
          </cell>
          <cell r="Y28">
            <v>0</v>
          </cell>
          <cell r="Z28">
            <v>13</v>
          </cell>
          <cell r="AB28" t="str">
            <v xml:space="preserve">         SUB-DEBT</v>
          </cell>
          <cell r="AE28">
            <v>0</v>
          </cell>
          <cell r="AF28">
            <v>0</v>
          </cell>
          <cell r="AG28">
            <v>0</v>
          </cell>
          <cell r="AH28">
            <v>0</v>
          </cell>
          <cell r="AI28">
            <v>0</v>
          </cell>
          <cell r="AJ28">
            <v>0</v>
          </cell>
          <cell r="AK28">
            <v>0</v>
          </cell>
          <cell r="AL28">
            <v>0</v>
          </cell>
          <cell r="AM28">
            <v>0</v>
          </cell>
          <cell r="AN28">
            <v>0</v>
          </cell>
          <cell r="AO28">
            <v>0</v>
          </cell>
          <cell r="AP28">
            <v>8.1121261853749654E-2</v>
          </cell>
          <cell r="AQ28">
            <v>0</v>
          </cell>
          <cell r="AR28">
            <v>0</v>
          </cell>
          <cell r="AS28">
            <v>0</v>
          </cell>
          <cell r="AT28">
            <v>0</v>
          </cell>
          <cell r="AU28">
            <v>0</v>
          </cell>
          <cell r="AV28">
            <v>0</v>
          </cell>
          <cell r="AW28">
            <v>0</v>
          </cell>
          <cell r="AX28">
            <v>0</v>
          </cell>
          <cell r="BA28" t="str">
            <v xml:space="preserve">         SUB-DEBT</v>
          </cell>
          <cell r="BD28">
            <v>8.1121261853749654E-2</v>
          </cell>
          <cell r="BE28">
            <v>0</v>
          </cell>
          <cell r="BF28">
            <v>0</v>
          </cell>
          <cell r="BG28">
            <v>0</v>
          </cell>
          <cell r="BH28">
            <v>0</v>
          </cell>
          <cell r="BI28">
            <v>0</v>
          </cell>
          <cell r="BJ28">
            <v>0</v>
          </cell>
          <cell r="BK28">
            <v>0</v>
          </cell>
          <cell r="BL28">
            <v>0</v>
          </cell>
          <cell r="BM28">
            <v>0</v>
          </cell>
          <cell r="BN28">
            <v>0</v>
          </cell>
          <cell r="BO28">
            <v>0</v>
          </cell>
          <cell r="BP28">
            <v>8.1121261853749654E-2</v>
          </cell>
          <cell r="BQ28">
            <v>0</v>
          </cell>
          <cell r="BR28">
            <v>0</v>
          </cell>
          <cell r="BS28">
            <v>0</v>
          </cell>
          <cell r="BT28">
            <v>0</v>
          </cell>
          <cell r="BU28">
            <v>0</v>
          </cell>
          <cell r="BV28">
            <v>0</v>
          </cell>
          <cell r="BW28">
            <v>0</v>
          </cell>
          <cell r="BX28">
            <v>0</v>
          </cell>
          <cell r="BY28">
            <v>13</v>
          </cell>
          <cell r="CA28" t="str">
            <v xml:space="preserve">         SUB-DEBT</v>
          </cell>
          <cell r="CD28">
            <v>8.112126185374964E-2</v>
          </cell>
          <cell r="CE28">
            <v>0</v>
          </cell>
          <cell r="CF28">
            <v>0</v>
          </cell>
          <cell r="CG28">
            <v>0</v>
          </cell>
          <cell r="CH28">
            <v>0</v>
          </cell>
          <cell r="CI28">
            <v>0</v>
          </cell>
          <cell r="CJ28">
            <v>0</v>
          </cell>
          <cell r="CK28">
            <v>0</v>
          </cell>
          <cell r="CL28">
            <v>0</v>
          </cell>
          <cell r="CM28">
            <v>0</v>
          </cell>
          <cell r="CN28">
            <v>0</v>
          </cell>
          <cell r="CO28">
            <v>0</v>
          </cell>
          <cell r="CP28">
            <v>8.112126185374964E-2</v>
          </cell>
          <cell r="CQ28">
            <v>0</v>
          </cell>
          <cell r="CR28">
            <v>0</v>
          </cell>
          <cell r="CS28">
            <v>0</v>
          </cell>
          <cell r="CT28">
            <v>0</v>
          </cell>
          <cell r="CU28">
            <v>0</v>
          </cell>
          <cell r="CV28">
            <v>0</v>
          </cell>
          <cell r="CW28">
            <v>0</v>
          </cell>
          <cell r="CX28">
            <v>13</v>
          </cell>
          <cell r="CZ28" t="str">
            <v xml:space="preserve">         SUB-DEBT</v>
          </cell>
          <cell r="DC28">
            <v>0</v>
          </cell>
          <cell r="DD28">
            <v>0</v>
          </cell>
          <cell r="DE28">
            <v>0</v>
          </cell>
          <cell r="DF28">
            <v>0</v>
          </cell>
          <cell r="DG28">
            <v>0</v>
          </cell>
          <cell r="DH28">
            <v>0</v>
          </cell>
          <cell r="DI28">
            <v>0</v>
          </cell>
          <cell r="DJ28">
            <v>0</v>
          </cell>
          <cell r="DK28">
            <v>0</v>
          </cell>
          <cell r="DL28">
            <v>0</v>
          </cell>
          <cell r="DM28">
            <v>0</v>
          </cell>
          <cell r="DN28">
            <v>8.1121261853749654E-2</v>
          </cell>
          <cell r="DO28">
            <v>0</v>
          </cell>
          <cell r="DP28">
            <v>0</v>
          </cell>
          <cell r="DR28">
            <v>13</v>
          </cell>
          <cell r="DT28" t="str">
            <v xml:space="preserve">         SUB-DEBT</v>
          </cell>
          <cell r="DW28">
            <v>0</v>
          </cell>
          <cell r="DX28">
            <v>0</v>
          </cell>
          <cell r="DY28">
            <v>0</v>
          </cell>
          <cell r="DZ28">
            <v>0</v>
          </cell>
          <cell r="EA28">
            <v>0</v>
          </cell>
          <cell r="EB28">
            <v>0</v>
          </cell>
          <cell r="EC28">
            <v>0</v>
          </cell>
          <cell r="ED28">
            <v>0</v>
          </cell>
          <cell r="EE28">
            <v>0</v>
          </cell>
          <cell r="EF28">
            <v>0</v>
          </cell>
          <cell r="EG28">
            <v>0</v>
          </cell>
          <cell r="EH28">
            <v>0</v>
          </cell>
          <cell r="EI28">
            <v>8.1121261853749654E-2</v>
          </cell>
          <cell r="EJ28">
            <v>0</v>
          </cell>
          <cell r="EK28">
            <v>0</v>
          </cell>
        </row>
        <row r="29">
          <cell r="A29">
            <v>14</v>
          </cell>
          <cell r="B29" t="str">
            <v>-</v>
          </cell>
          <cell r="C29" t="str">
            <v>-</v>
          </cell>
          <cell r="D29" t="str">
            <v>-</v>
          </cell>
          <cell r="Z29">
            <v>14</v>
          </cell>
          <cell r="AA29" t="str">
            <v>-</v>
          </cell>
          <cell r="AB29" t="str">
            <v>-</v>
          </cell>
          <cell r="AC29" t="str">
            <v>-</v>
          </cell>
          <cell r="AZ29" t="str">
            <v>-</v>
          </cell>
          <cell r="BA29" t="str">
            <v>-</v>
          </cell>
          <cell r="BB29" t="str">
            <v>-</v>
          </cell>
          <cell r="BY29">
            <v>14</v>
          </cell>
          <cell r="BZ29" t="str">
            <v>-</v>
          </cell>
          <cell r="CA29" t="str">
            <v>-</v>
          </cell>
          <cell r="CB29" t="str">
            <v>-</v>
          </cell>
          <cell r="CX29">
            <v>14</v>
          </cell>
          <cell r="CY29" t="str">
            <v>-</v>
          </cell>
          <cell r="CZ29" t="str">
            <v>-</v>
          </cell>
          <cell r="DA29" t="str">
            <v>-</v>
          </cell>
          <cell r="DR29">
            <v>14</v>
          </cell>
          <cell r="DS29" t="str">
            <v>-</v>
          </cell>
          <cell r="DT29" t="str">
            <v>-</v>
          </cell>
          <cell r="DU29" t="str">
            <v>-</v>
          </cell>
        </row>
        <row r="30">
          <cell r="A30">
            <v>15</v>
          </cell>
          <cell r="B30" t="str">
            <v>AVG NET INVESTMENT:</v>
          </cell>
          <cell r="F30">
            <v>288628942.46575344</v>
          </cell>
          <cell r="G30">
            <v>3628014720.547945</v>
          </cell>
          <cell r="H30">
            <v>6570848115.0684929</v>
          </cell>
          <cell r="I30">
            <v>309273200872.60272</v>
          </cell>
          <cell r="J30">
            <v>175301342.46575344</v>
          </cell>
          <cell r="K30">
            <v>22120647432.876713</v>
          </cell>
          <cell r="L30">
            <v>5410814852.0547943</v>
          </cell>
          <cell r="M30">
            <v>28762427.397260275</v>
          </cell>
          <cell r="N30">
            <v>813107361.64383566</v>
          </cell>
          <cell r="O30">
            <v>257049961.6438356</v>
          </cell>
          <cell r="P30">
            <v>12827642136.986301</v>
          </cell>
          <cell r="Q30">
            <v>-14227909.589041095</v>
          </cell>
          <cell r="R30">
            <v>50980034.246575341</v>
          </cell>
          <cell r="S30">
            <v>59152786.301369861</v>
          </cell>
          <cell r="T30">
            <v>165263882.19178084</v>
          </cell>
          <cell r="U30">
            <v>24655293.15068493</v>
          </cell>
          <cell r="V30">
            <v>381375375.34246576</v>
          </cell>
          <cell r="W30">
            <v>-1503265.7534246575</v>
          </cell>
          <cell r="X30">
            <v>115641161.64383562</v>
          </cell>
          <cell r="Y30">
            <v>549467271.23287666</v>
          </cell>
          <cell r="Z30">
            <v>15</v>
          </cell>
          <cell r="AA30" t="str">
            <v>AVG NET INVESTMENT:</v>
          </cell>
          <cell r="AE30">
            <v>0</v>
          </cell>
          <cell r="AF30">
            <v>2547465.7534246575</v>
          </cell>
          <cell r="AG30">
            <v>77483830.1369863</v>
          </cell>
          <cell r="AH30">
            <v>9238542189.0410957</v>
          </cell>
          <cell r="AI30">
            <v>1502219.1780821919</v>
          </cell>
          <cell r="AJ30">
            <v>0</v>
          </cell>
          <cell r="AK30">
            <v>0</v>
          </cell>
          <cell r="AL30">
            <v>-400150.68493150687</v>
          </cell>
          <cell r="AM30">
            <v>1657506.8493150685</v>
          </cell>
          <cell r="AN30">
            <v>57294328.767123289</v>
          </cell>
          <cell r="AO30">
            <v>0</v>
          </cell>
          <cell r="AP30">
            <v>66888139.726027399</v>
          </cell>
          <cell r="AQ30">
            <v>219441.09589041097</v>
          </cell>
          <cell r="AR30">
            <v>41931106.84931507</v>
          </cell>
          <cell r="AS30">
            <v>31429526.02739726</v>
          </cell>
          <cell r="AT30">
            <v>20192879.452054795</v>
          </cell>
          <cell r="AU30">
            <v>21009660.273972604</v>
          </cell>
          <cell r="AV30">
            <v>0</v>
          </cell>
          <cell r="AW30">
            <v>0</v>
          </cell>
          <cell r="AX30">
            <v>0</v>
          </cell>
          <cell r="AZ30" t="str">
            <v>AVG NET INVESTMENT:</v>
          </cell>
          <cell r="BD30">
            <v>3169545075.5714889</v>
          </cell>
          <cell r="BE30">
            <v>479709198.54575348</v>
          </cell>
          <cell r="BF30">
            <v>611951459.55123281</v>
          </cell>
          <cell r="BG30">
            <v>180240974.5280548</v>
          </cell>
          <cell r="BH30">
            <v>177698486.75726965</v>
          </cell>
          <cell r="BI30">
            <v>99083230.431506842</v>
          </cell>
          <cell r="BJ30">
            <v>147705104.41814244</v>
          </cell>
          <cell r="BK30">
            <v>683235448.25561643</v>
          </cell>
          <cell r="BL30">
            <v>19803727.615342468</v>
          </cell>
          <cell r="BM30">
            <v>22307047.434273969</v>
          </cell>
          <cell r="BN30">
            <v>128958216.67917806</v>
          </cell>
          <cell r="BO30">
            <v>70865893.353610963</v>
          </cell>
          <cell r="BP30">
            <v>-14227909.589041095</v>
          </cell>
          <cell r="BQ30">
            <v>56728862.367945217</v>
          </cell>
          <cell r="BR30">
            <v>1651404.3116438356</v>
          </cell>
          <cell r="BS30">
            <v>274540360.93397266</v>
          </cell>
          <cell r="BT30">
            <v>40951505.608767122</v>
          </cell>
          <cell r="BU30">
            <v>50436960.923013695</v>
          </cell>
          <cell r="BV30">
            <v>-198306.77013698628</v>
          </cell>
          <cell r="BW30">
            <v>65420215.00054796</v>
          </cell>
          <cell r="BX30">
            <v>72683195.214794517</v>
          </cell>
          <cell r="BY30">
            <v>15</v>
          </cell>
          <cell r="BZ30" t="str">
            <v>AVG NET INVESTMENT:</v>
          </cell>
          <cell r="CD30">
            <v>194014536.94167832</v>
          </cell>
          <cell r="CE30">
            <v>0</v>
          </cell>
          <cell r="CF30">
            <v>426057.64438356162</v>
          </cell>
          <cell r="CG30">
            <v>2121298.4784109588</v>
          </cell>
          <cell r="CH30">
            <v>5294834.3850755617</v>
          </cell>
          <cell r="CI30">
            <v>848094.87287671235</v>
          </cell>
          <cell r="CJ30">
            <v>0</v>
          </cell>
          <cell r="CK30">
            <v>0</v>
          </cell>
          <cell r="CL30">
            <v>-275590.58520547941</v>
          </cell>
          <cell r="CM30">
            <v>45396.131726027401</v>
          </cell>
          <cell r="CN30">
            <v>28740632.187123291</v>
          </cell>
          <cell r="CO30">
            <v>0</v>
          </cell>
          <cell r="CP30">
            <v>66888139.726027399</v>
          </cell>
          <cell r="CQ30">
            <v>244778.56602739723</v>
          </cell>
          <cell r="CR30">
            <v>1148138.5596164383</v>
          </cell>
          <cell r="CS30">
            <v>52208961.193150684</v>
          </cell>
          <cell r="CT30">
            <v>33540005.735890411</v>
          </cell>
          <cell r="CU30">
            <v>2783790.0465753423</v>
          </cell>
          <cell r="CV30">
            <v>0</v>
          </cell>
          <cell r="CW30">
            <v>0</v>
          </cell>
          <cell r="CX30">
            <v>15</v>
          </cell>
          <cell r="CY30" t="str">
            <v>AVG NET INVESTMENT:</v>
          </cell>
          <cell r="DC30">
            <v>0</v>
          </cell>
          <cell r="DD30">
            <v>0</v>
          </cell>
          <cell r="DE30">
            <v>0</v>
          </cell>
          <cell r="DF30">
            <v>0</v>
          </cell>
          <cell r="DG30">
            <v>0</v>
          </cell>
          <cell r="DH30">
            <v>0</v>
          </cell>
          <cell r="DI30">
            <v>0</v>
          </cell>
          <cell r="DJ30">
            <v>0</v>
          </cell>
          <cell r="DK30">
            <v>0</v>
          </cell>
          <cell r="DL30">
            <v>1307356.1643835616</v>
          </cell>
          <cell r="DM30">
            <v>0</v>
          </cell>
          <cell r="DN30">
            <v>0</v>
          </cell>
          <cell r="DO30">
            <v>63799410.95890411</v>
          </cell>
          <cell r="DP30">
            <v>0</v>
          </cell>
          <cell r="DR30">
            <v>15</v>
          </cell>
          <cell r="DS30" t="str">
            <v>AVG NET INVESTMENT:</v>
          </cell>
          <cell r="DW30">
            <v>71800616.018082187</v>
          </cell>
          <cell r="DX30">
            <v>0</v>
          </cell>
          <cell r="DY30">
            <v>0</v>
          </cell>
          <cell r="DZ30">
            <v>0</v>
          </cell>
          <cell r="EA30">
            <v>0</v>
          </cell>
          <cell r="EB30">
            <v>0</v>
          </cell>
          <cell r="EC30">
            <v>0</v>
          </cell>
          <cell r="ED30">
            <v>0</v>
          </cell>
          <cell r="EE30">
            <v>0</v>
          </cell>
          <cell r="EF30">
            <v>0</v>
          </cell>
          <cell r="EG30">
            <v>655338.44876712328</v>
          </cell>
          <cell r="EH30">
            <v>0</v>
          </cell>
          <cell r="EI30">
            <v>0</v>
          </cell>
          <cell r="EJ30">
            <v>71145277.569315076</v>
          </cell>
          <cell r="EK30">
            <v>0</v>
          </cell>
        </row>
        <row r="31">
          <cell r="A31">
            <v>16</v>
          </cell>
          <cell r="B31" t="str">
            <v>-</v>
          </cell>
          <cell r="C31" t="str">
            <v>-</v>
          </cell>
          <cell r="D31" t="str">
            <v>-</v>
          </cell>
          <cell r="S31" t="str">
            <v xml:space="preserve"> </v>
          </cell>
          <cell r="T31" t="str">
            <v xml:space="preserve"> </v>
          </cell>
          <cell r="U31" t="str">
            <v xml:space="preserve"> </v>
          </cell>
          <cell r="V31" t="str">
            <v xml:space="preserve"> </v>
          </cell>
          <cell r="W31" t="str">
            <v xml:space="preserve"> </v>
          </cell>
          <cell r="X31" t="str">
            <v xml:space="preserve"> </v>
          </cell>
          <cell r="Z31">
            <v>16</v>
          </cell>
          <cell r="AA31" t="str">
            <v>-</v>
          </cell>
          <cell r="AB31" t="str">
            <v>-</v>
          </cell>
          <cell r="AC31" t="str">
            <v>-</v>
          </cell>
          <cell r="AR31" t="str">
            <v xml:space="preserve"> </v>
          </cell>
          <cell r="AS31" t="str">
            <v xml:space="preserve"> </v>
          </cell>
          <cell r="AT31" t="str">
            <v xml:space="preserve"> </v>
          </cell>
          <cell r="AU31" t="str">
            <v xml:space="preserve"> </v>
          </cell>
          <cell r="AV31" t="str">
            <v xml:space="preserve"> </v>
          </cell>
          <cell r="AW31" t="str">
            <v xml:space="preserve"> </v>
          </cell>
          <cell r="AZ31" t="str">
            <v>-</v>
          </cell>
          <cell r="BA31" t="str">
            <v>-</v>
          </cell>
          <cell r="BB31" t="str">
            <v>-</v>
          </cell>
          <cell r="BY31">
            <v>16</v>
          </cell>
          <cell r="BZ31" t="str">
            <v>-</v>
          </cell>
          <cell r="CA31" t="str">
            <v>-</v>
          </cell>
          <cell r="CB31" t="str">
            <v>-</v>
          </cell>
          <cell r="CR31" t="str">
            <v xml:space="preserve"> </v>
          </cell>
          <cell r="CS31" t="str">
            <v xml:space="preserve"> </v>
          </cell>
          <cell r="CT31" t="str">
            <v xml:space="preserve"> </v>
          </cell>
          <cell r="CU31" t="str">
            <v xml:space="preserve"> </v>
          </cell>
          <cell r="CV31" t="str">
            <v xml:space="preserve"> </v>
          </cell>
          <cell r="CW31" t="str">
            <v xml:space="preserve"> </v>
          </cell>
          <cell r="CX31">
            <v>16</v>
          </cell>
          <cell r="CY31" t="str">
            <v>-</v>
          </cell>
          <cell r="CZ31" t="str">
            <v>-</v>
          </cell>
          <cell r="DA31" t="str">
            <v>-</v>
          </cell>
          <cell r="DP31" t="str">
            <v xml:space="preserve"> </v>
          </cell>
          <cell r="DR31">
            <v>16</v>
          </cell>
          <cell r="DS31" t="str">
            <v>-</v>
          </cell>
          <cell r="DT31" t="str">
            <v>-</v>
          </cell>
          <cell r="DU31" t="str">
            <v>-</v>
          </cell>
        </row>
        <row r="32">
          <cell r="A32">
            <v>20</v>
          </cell>
          <cell r="B32" t="str">
            <v xml:space="preserve">       ASSIGNED EQUITY</v>
          </cell>
          <cell r="F32">
            <v>32069561.797369864</v>
          </cell>
          <cell r="G32">
            <v>403108715.60008216</v>
          </cell>
          <cell r="H32">
            <v>730086934.06526029</v>
          </cell>
          <cell r="I32">
            <v>34363345348.954887</v>
          </cell>
          <cell r="J32">
            <v>19477732.16136986</v>
          </cell>
          <cell r="K32">
            <v>2457825136.2669315</v>
          </cell>
          <cell r="L32">
            <v>601195638.21180809</v>
          </cell>
          <cell r="M32">
            <v>3195793.3081095889</v>
          </cell>
          <cell r="N32">
            <v>90344358.952246577</v>
          </cell>
          <cell r="O32">
            <v>28560821.238246571</v>
          </cell>
          <cell r="P32">
            <v>1425279317.8405478</v>
          </cell>
          <cell r="Q32">
            <v>-1580863.0344383561</v>
          </cell>
          <cell r="R32">
            <v>5664391.6051369859</v>
          </cell>
          <cell r="S32">
            <v>6572466.0859452048</v>
          </cell>
          <cell r="T32">
            <v>18362469.950328764</v>
          </cell>
          <cell r="U32">
            <v>2739449.6219726028</v>
          </cell>
          <cell r="V32">
            <v>42374617.954301372</v>
          </cell>
          <cell r="W32">
            <v>-167027.85786301369</v>
          </cell>
          <cell r="X32">
            <v>12848889.470246574</v>
          </cell>
          <cell r="Y32">
            <v>61051308.506684929</v>
          </cell>
          <cell r="Z32">
            <v>20</v>
          </cell>
          <cell r="AA32" t="str">
            <v xml:space="preserve">       ASSIGNED EQUITY</v>
          </cell>
          <cell r="AE32">
            <v>0</v>
          </cell>
          <cell r="AF32">
            <v>283048.91986301367</v>
          </cell>
          <cell r="AG32">
            <v>8609228.3665205464</v>
          </cell>
          <cell r="AH32">
            <v>1026494422.624356</v>
          </cell>
          <cell r="AI32">
            <v>166911.57287671234</v>
          </cell>
          <cell r="AJ32">
            <v>0</v>
          </cell>
          <cell r="AK32">
            <v>0</v>
          </cell>
          <cell r="AL32">
            <v>-44460.742602739731</v>
          </cell>
          <cell r="AM32">
            <v>184165.58602739725</v>
          </cell>
          <cell r="AN32">
            <v>6365972.8693150692</v>
          </cell>
          <cell r="AO32">
            <v>0</v>
          </cell>
          <cell r="AP32">
            <v>7431941.2049589036</v>
          </cell>
          <cell r="AQ32">
            <v>24382.100164383559</v>
          </cell>
          <cell r="AR32">
            <v>4658965.2820273973</v>
          </cell>
          <cell r="AS32">
            <v>3492134.6369041088</v>
          </cell>
          <cell r="AT32">
            <v>2243630.8359178081</v>
          </cell>
          <cell r="AU32">
            <v>2334383.3530410961</v>
          </cell>
          <cell r="AV32">
            <v>0</v>
          </cell>
          <cell r="AW32">
            <v>0</v>
          </cell>
          <cell r="AX32">
            <v>0</v>
          </cell>
          <cell r="AZ32" t="str">
            <v xml:space="preserve">       ASSIGNED EQUITY</v>
          </cell>
          <cell r="BD32">
            <v>352168153.34674811</v>
          </cell>
          <cell r="BE32">
            <v>53300489.050418667</v>
          </cell>
          <cell r="BF32">
            <v>67993926.67073749</v>
          </cell>
          <cell r="BG32">
            <v>20026574.679812167</v>
          </cell>
          <cell r="BH32">
            <v>19744078.863600235</v>
          </cell>
          <cell r="BI32">
            <v>11009137.733244726</v>
          </cell>
          <cell r="BJ32">
            <v>16411514.151899813</v>
          </cell>
          <cell r="BK32">
            <v>75914290.655681536</v>
          </cell>
          <cell r="BL32">
            <v>2200392.1753407014</v>
          </cell>
          <cell r="BM32">
            <v>2478536.0404221811</v>
          </cell>
          <cell r="BN32">
            <v>14328547.455223475</v>
          </cell>
          <cell r="BO32">
            <v>7873909.4105197135</v>
          </cell>
          <cell r="BP32">
            <v>-1580863.0344383561</v>
          </cell>
          <cell r="BQ32">
            <v>6303143.8977023922</v>
          </cell>
          <cell r="BR32">
            <v>183487.5330667466</v>
          </cell>
          <cell r="BS32">
            <v>30504179.503373697</v>
          </cell>
          <cell r="BT32">
            <v>4550121.7881901152</v>
          </cell>
          <cell r="BU32">
            <v>5604050.7281560516</v>
          </cell>
          <cell r="BV32">
            <v>-22033.86522992055</v>
          </cell>
          <cell r="BW32">
            <v>7268840.0887108818</v>
          </cell>
          <cell r="BX32">
            <v>8075829.8203158183</v>
          </cell>
          <cell r="BY32">
            <v>20</v>
          </cell>
          <cell r="BZ32" t="str">
            <v xml:space="preserve">       ASSIGNED EQUITY</v>
          </cell>
          <cell r="CD32">
            <v>21556955.199589878</v>
          </cell>
          <cell r="CE32">
            <v>0</v>
          </cell>
          <cell r="CF32">
            <v>47339.264867457547</v>
          </cell>
          <cell r="CG32">
            <v>235697.47393624167</v>
          </cell>
          <cell r="CH32">
            <v>588309.04852574575</v>
          </cell>
          <cell r="CI32">
            <v>94231.821325331519</v>
          </cell>
          <cell r="CJ32">
            <v>0</v>
          </cell>
          <cell r="CK32">
            <v>0</v>
          </cell>
          <cell r="CL32">
            <v>-30620.86992218082</v>
          </cell>
          <cell r="CM32">
            <v>5043.9641960789031</v>
          </cell>
          <cell r="CN32">
            <v>3193371.6423112685</v>
          </cell>
          <cell r="CO32">
            <v>0</v>
          </cell>
          <cell r="CP32">
            <v>7431941.2049589036</v>
          </cell>
          <cell r="CQ32">
            <v>27197.34647130411</v>
          </cell>
          <cell r="CR32">
            <v>127569.67535898247</v>
          </cell>
          <cell r="CS32">
            <v>5800937.6781709734</v>
          </cell>
          <cell r="CT32">
            <v>3726630.0373147833</v>
          </cell>
          <cell r="CU32">
            <v>309306.91207498632</v>
          </cell>
          <cell r="CV32">
            <v>0</v>
          </cell>
          <cell r="CW32">
            <v>0</v>
          </cell>
          <cell r="CX32">
            <v>17</v>
          </cell>
          <cell r="CY32" t="str">
            <v xml:space="preserve">       ASSIGNED EQUITY</v>
          </cell>
          <cell r="DC32">
            <v>0</v>
          </cell>
          <cell r="DD32">
            <v>0</v>
          </cell>
          <cell r="DE32">
            <v>0</v>
          </cell>
          <cell r="DF32">
            <v>0</v>
          </cell>
          <cell r="DG32">
            <v>0</v>
          </cell>
          <cell r="DH32">
            <v>0</v>
          </cell>
          <cell r="DI32">
            <v>0</v>
          </cell>
          <cell r="DJ32">
            <v>0</v>
          </cell>
          <cell r="DK32">
            <v>0</v>
          </cell>
          <cell r="DL32">
            <v>145260.34342465753</v>
          </cell>
          <cell r="DM32">
            <v>0</v>
          </cell>
          <cell r="DN32">
            <v>0</v>
          </cell>
          <cell r="DO32">
            <v>7088752.5516438354</v>
          </cell>
          <cell r="DP32">
            <v>0</v>
          </cell>
          <cell r="DR32">
            <v>17</v>
          </cell>
          <cell r="DS32" t="str">
            <v xml:space="preserve">       ASSIGNED EQUITY</v>
          </cell>
          <cell r="DW32">
            <v>7977766.4457691116</v>
          </cell>
          <cell r="DX32">
            <v>0</v>
          </cell>
          <cell r="DY32">
            <v>0</v>
          </cell>
          <cell r="DZ32">
            <v>0</v>
          </cell>
          <cell r="EA32">
            <v>0</v>
          </cell>
          <cell r="EB32">
            <v>0</v>
          </cell>
          <cell r="EC32">
            <v>0</v>
          </cell>
          <cell r="ED32">
            <v>0</v>
          </cell>
          <cell r="EE32">
            <v>0</v>
          </cell>
          <cell r="EF32">
            <v>0</v>
          </cell>
          <cell r="EG32">
            <v>72814.655042515064</v>
          </cell>
          <cell r="EH32">
            <v>0</v>
          </cell>
          <cell r="EI32">
            <v>0</v>
          </cell>
          <cell r="EJ32">
            <v>7904951.7907265965</v>
          </cell>
          <cell r="EK32">
            <v>0</v>
          </cell>
        </row>
        <row r="33">
          <cell r="CX33">
            <v>18</v>
          </cell>
          <cell r="DR33">
            <v>18</v>
          </cell>
        </row>
        <row r="34">
          <cell r="A34">
            <v>21</v>
          </cell>
          <cell r="B34" t="str">
            <v xml:space="preserve">       PREFERRED EQUITY</v>
          </cell>
          <cell r="F34">
            <v>0</v>
          </cell>
          <cell r="G34">
            <v>0</v>
          </cell>
          <cell r="H34">
            <v>0</v>
          </cell>
          <cell r="I34">
            <v>0</v>
          </cell>
          <cell r="J34">
            <v>0</v>
          </cell>
          <cell r="K34">
            <v>0</v>
          </cell>
          <cell r="L34">
            <v>0</v>
          </cell>
          <cell r="M34">
            <v>0</v>
          </cell>
          <cell r="N34">
            <v>0</v>
          </cell>
          <cell r="O34">
            <v>0</v>
          </cell>
          <cell r="P34">
            <v>0</v>
          </cell>
          <cell r="Q34">
            <v>43990293.15068493</v>
          </cell>
          <cell r="R34">
            <v>0</v>
          </cell>
          <cell r="S34">
            <v>0</v>
          </cell>
          <cell r="T34">
            <v>0</v>
          </cell>
          <cell r="U34">
            <v>0</v>
          </cell>
          <cell r="V34">
            <v>0</v>
          </cell>
          <cell r="W34">
            <v>0</v>
          </cell>
          <cell r="X34">
            <v>0</v>
          </cell>
          <cell r="Y34">
            <v>0</v>
          </cell>
          <cell r="Z34">
            <v>21</v>
          </cell>
          <cell r="AA34" t="str">
            <v xml:space="preserve">       PREFERRED EQUITY</v>
          </cell>
          <cell r="AE34">
            <v>0</v>
          </cell>
          <cell r="AF34">
            <v>0</v>
          </cell>
          <cell r="AG34">
            <v>0</v>
          </cell>
          <cell r="AH34">
            <v>0</v>
          </cell>
          <cell r="AI34">
            <v>0</v>
          </cell>
          <cell r="AJ34">
            <v>0</v>
          </cell>
          <cell r="AK34">
            <v>0</v>
          </cell>
          <cell r="AL34">
            <v>0</v>
          </cell>
          <cell r="AM34">
            <v>0</v>
          </cell>
          <cell r="AN34">
            <v>0</v>
          </cell>
          <cell r="AO34">
            <v>0</v>
          </cell>
          <cell r="AP34">
            <v>2823715.1658370998</v>
          </cell>
          <cell r="AQ34">
            <v>0</v>
          </cell>
          <cell r="AR34">
            <v>0</v>
          </cell>
          <cell r="AS34">
            <v>0</v>
          </cell>
          <cell r="AT34">
            <v>0</v>
          </cell>
          <cell r="AU34">
            <v>0</v>
          </cell>
          <cell r="AV34">
            <v>0</v>
          </cell>
          <cell r="AW34">
            <v>0</v>
          </cell>
          <cell r="AX34">
            <v>0</v>
          </cell>
          <cell r="AZ34" t="str">
            <v xml:space="preserve">       PREFERRED EQUITY</v>
          </cell>
          <cell r="BD34">
            <v>43990293.15068493</v>
          </cell>
          <cell r="BE34">
            <v>0</v>
          </cell>
          <cell r="BF34">
            <v>0</v>
          </cell>
          <cell r="BG34">
            <v>0</v>
          </cell>
          <cell r="BH34">
            <v>0</v>
          </cell>
          <cell r="BI34">
            <v>0</v>
          </cell>
          <cell r="BJ34">
            <v>0</v>
          </cell>
          <cell r="BK34">
            <v>0</v>
          </cell>
          <cell r="BL34">
            <v>0</v>
          </cell>
          <cell r="BM34">
            <v>0</v>
          </cell>
          <cell r="BN34">
            <v>0</v>
          </cell>
          <cell r="BO34">
            <v>0</v>
          </cell>
          <cell r="BP34">
            <v>43990293.15068493</v>
          </cell>
          <cell r="BQ34">
            <v>0</v>
          </cell>
          <cell r="BR34">
            <v>0</v>
          </cell>
          <cell r="BS34">
            <v>0</v>
          </cell>
          <cell r="BT34">
            <v>0</v>
          </cell>
          <cell r="BU34">
            <v>0</v>
          </cell>
          <cell r="BV34">
            <v>0</v>
          </cell>
          <cell r="BW34">
            <v>0</v>
          </cell>
          <cell r="BX34">
            <v>0</v>
          </cell>
          <cell r="BY34">
            <v>21</v>
          </cell>
          <cell r="BZ34" t="str">
            <v xml:space="preserve">       PREFERRED EQUITY</v>
          </cell>
          <cell r="CD34">
            <v>2823715.1658370998</v>
          </cell>
          <cell r="CE34">
            <v>0</v>
          </cell>
          <cell r="CF34">
            <v>0</v>
          </cell>
          <cell r="CG34">
            <v>0</v>
          </cell>
          <cell r="CH34">
            <v>0</v>
          </cell>
          <cell r="CI34">
            <v>0</v>
          </cell>
          <cell r="CJ34">
            <v>0</v>
          </cell>
          <cell r="CK34">
            <v>0</v>
          </cell>
          <cell r="CL34">
            <v>0</v>
          </cell>
          <cell r="CM34">
            <v>0</v>
          </cell>
          <cell r="CN34">
            <v>0</v>
          </cell>
          <cell r="CO34">
            <v>0</v>
          </cell>
          <cell r="CP34">
            <v>2823715.1658370998</v>
          </cell>
          <cell r="CQ34">
            <v>0</v>
          </cell>
          <cell r="CR34">
            <v>0</v>
          </cell>
          <cell r="CS34">
            <v>0</v>
          </cell>
          <cell r="CT34">
            <v>0</v>
          </cell>
          <cell r="CU34">
            <v>0</v>
          </cell>
          <cell r="CV34">
            <v>0</v>
          </cell>
          <cell r="CW34">
            <v>0</v>
          </cell>
          <cell r="CX34">
            <v>19</v>
          </cell>
          <cell r="CY34" t="str">
            <v xml:space="preserve">       PREFERRED EQUITY</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R34">
            <v>19</v>
          </cell>
          <cell r="DS34" t="str">
            <v xml:space="preserve">       PREFERRED EQUITY</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row>
        <row r="35">
          <cell r="A35">
            <v>23</v>
          </cell>
          <cell r="Z35">
            <v>23</v>
          </cell>
          <cell r="BY35">
            <v>23</v>
          </cell>
          <cell r="CX35">
            <v>20</v>
          </cell>
          <cell r="DR35">
            <v>20</v>
          </cell>
        </row>
        <row r="36">
          <cell r="A36">
            <v>24</v>
          </cell>
          <cell r="B36" t="str">
            <v xml:space="preserve">       TOTAL DEBT</v>
          </cell>
          <cell r="F36">
            <v>256559380.66838354</v>
          </cell>
          <cell r="G36">
            <v>3224906004.9478621</v>
          </cell>
          <cell r="H36">
            <v>5840761181.003233</v>
          </cell>
          <cell r="I36">
            <v>274909855523.64789</v>
          </cell>
          <cell r="J36">
            <v>155823610.30438355</v>
          </cell>
          <cell r="K36">
            <v>19662822296.609783</v>
          </cell>
          <cell r="L36">
            <v>4809619213.8429861</v>
          </cell>
          <cell r="M36">
            <v>25566634.089150686</v>
          </cell>
          <cell r="N36">
            <v>722763002.691589</v>
          </cell>
          <cell r="O36">
            <v>228489140.40558907</v>
          </cell>
          <cell r="P36">
            <v>11402362819.145754</v>
          </cell>
          <cell r="Q36">
            <v>-12647046.55460274</v>
          </cell>
          <cell r="R36">
            <v>45315642.641438358</v>
          </cell>
          <cell r="S36">
            <v>52580320.215424649</v>
          </cell>
          <cell r="T36">
            <v>146901412.24145207</v>
          </cell>
          <cell r="U36">
            <v>21915843.528712329</v>
          </cell>
          <cell r="V36">
            <v>339000757.38816434</v>
          </cell>
          <cell r="W36">
            <v>-1336237.8955616439</v>
          </cell>
          <cell r="X36">
            <v>102792272.17358904</v>
          </cell>
          <cell r="Y36">
            <v>488415962.72619176</v>
          </cell>
          <cell r="Z36">
            <v>24</v>
          </cell>
          <cell r="AA36" t="str">
            <v xml:space="preserve">       TOTAL DEBT</v>
          </cell>
          <cell r="AE36">
            <v>0</v>
          </cell>
          <cell r="AF36">
            <v>2264416.8335616435</v>
          </cell>
          <cell r="AG36">
            <v>68874601.770465761</v>
          </cell>
          <cell r="AH36">
            <v>8212047766.4167404</v>
          </cell>
          <cell r="AI36">
            <v>1335307.6052054793</v>
          </cell>
          <cell r="AJ36">
            <v>0</v>
          </cell>
          <cell r="AK36">
            <v>0</v>
          </cell>
          <cell r="AL36">
            <v>-355689.94232876709</v>
          </cell>
          <cell r="AM36">
            <v>1473341.2632876709</v>
          </cell>
          <cell r="AN36">
            <v>50928355.897808209</v>
          </cell>
          <cell r="AO36">
            <v>0</v>
          </cell>
          <cell r="AP36">
            <v>59456198.521068498</v>
          </cell>
          <cell r="AQ36">
            <v>195058.99572602738</v>
          </cell>
          <cell r="AR36">
            <v>37272141.567287676</v>
          </cell>
          <cell r="AS36">
            <v>27937391.390493147</v>
          </cell>
          <cell r="AT36">
            <v>17949248.616136983</v>
          </cell>
          <cell r="AU36">
            <v>18675276.920931507</v>
          </cell>
          <cell r="AV36">
            <v>0</v>
          </cell>
          <cell r="AW36">
            <v>0</v>
          </cell>
          <cell r="AX36">
            <v>0</v>
          </cell>
          <cell r="AZ36" t="str">
            <v xml:space="preserve">       TOTAL DEBT</v>
          </cell>
          <cell r="BD36">
            <v>2817376922.224741</v>
          </cell>
          <cell r="BE36">
            <v>426408709.49533474</v>
          </cell>
          <cell r="BF36">
            <v>543957532.88049555</v>
          </cell>
          <cell r="BG36">
            <v>160214399.84824264</v>
          </cell>
          <cell r="BH36">
            <v>157954407.89366943</v>
          </cell>
          <cell r="BI36">
            <v>88074092.698262125</v>
          </cell>
          <cell r="BJ36">
            <v>131293590.26624262</v>
          </cell>
          <cell r="BK36">
            <v>607321157.59993494</v>
          </cell>
          <cell r="BL36">
            <v>17603335.440001767</v>
          </cell>
          <cell r="BM36">
            <v>19828511.393851787</v>
          </cell>
          <cell r="BN36">
            <v>114629669.2239546</v>
          </cell>
          <cell r="BO36">
            <v>62991983.943091251</v>
          </cell>
          <cell r="BP36">
            <v>-12647046.55460274</v>
          </cell>
          <cell r="BQ36">
            <v>50425718.470242821</v>
          </cell>
          <cell r="BR36">
            <v>1467916.7785770893</v>
          </cell>
          <cell r="BS36">
            <v>244036181.43059894</v>
          </cell>
          <cell r="BT36">
            <v>36401383.820577011</v>
          </cell>
          <cell r="BU36">
            <v>44832910.19485765</v>
          </cell>
          <cell r="BV36">
            <v>-176272.90490706576</v>
          </cell>
          <cell r="BW36">
            <v>58151374.911837056</v>
          </cell>
          <cell r="BX36">
            <v>64607365.394478701</v>
          </cell>
          <cell r="BY36">
            <v>24</v>
          </cell>
          <cell r="BZ36" t="str">
            <v xml:space="preserve">       TOTAL DEBT</v>
          </cell>
          <cell r="CD36">
            <v>172457581.74208844</v>
          </cell>
          <cell r="CE36">
            <v>0</v>
          </cell>
          <cell r="CF36">
            <v>378718.37951610418</v>
          </cell>
          <cell r="CG36">
            <v>1885601.004474717</v>
          </cell>
          <cell r="CH36">
            <v>4706525.3365498167</v>
          </cell>
          <cell r="CI36">
            <v>753863.05155138066</v>
          </cell>
          <cell r="CJ36">
            <v>0</v>
          </cell>
          <cell r="CK36">
            <v>0</v>
          </cell>
          <cell r="CL36">
            <v>-244969.7152832986</v>
          </cell>
          <cell r="CM36">
            <v>40352.167529948492</v>
          </cell>
          <cell r="CN36">
            <v>25547260.544812024</v>
          </cell>
          <cell r="CO36">
            <v>0</v>
          </cell>
          <cell r="CP36">
            <v>59456198.521068498</v>
          </cell>
          <cell r="CQ36">
            <v>217581.21955609313</v>
          </cell>
          <cell r="CR36">
            <v>1020568.8842574561</v>
          </cell>
          <cell r="CS36">
            <v>46408023.514979713</v>
          </cell>
          <cell r="CT36">
            <v>29813375.698575627</v>
          </cell>
          <cell r="CU36">
            <v>2474483.1345003559</v>
          </cell>
          <cell r="CV36">
            <v>0</v>
          </cell>
          <cell r="CW36">
            <v>0</v>
          </cell>
          <cell r="CX36">
            <v>21</v>
          </cell>
          <cell r="CY36" t="str">
            <v xml:space="preserve">       TOTAL DEBT</v>
          </cell>
          <cell r="DC36">
            <v>0</v>
          </cell>
          <cell r="DD36">
            <v>0</v>
          </cell>
          <cell r="DE36">
            <v>0</v>
          </cell>
          <cell r="DF36">
            <v>0</v>
          </cell>
          <cell r="DG36">
            <v>0</v>
          </cell>
          <cell r="DH36">
            <v>0</v>
          </cell>
          <cell r="DI36">
            <v>0</v>
          </cell>
          <cell r="DJ36">
            <v>0</v>
          </cell>
          <cell r="DK36">
            <v>0</v>
          </cell>
          <cell r="DL36">
            <v>1162095.820958904</v>
          </cell>
          <cell r="DM36">
            <v>0</v>
          </cell>
          <cell r="DN36">
            <v>0</v>
          </cell>
          <cell r="DO36">
            <v>56710658.407260276</v>
          </cell>
          <cell r="DP36">
            <v>0</v>
          </cell>
          <cell r="DR36">
            <v>21</v>
          </cell>
          <cell r="DS36" t="str">
            <v xml:space="preserve">       TOTAL DEBT</v>
          </cell>
          <cell r="DW36">
            <v>63822849.57231307</v>
          </cell>
          <cell r="DX36">
            <v>0</v>
          </cell>
          <cell r="DY36">
            <v>0</v>
          </cell>
          <cell r="DZ36">
            <v>0</v>
          </cell>
          <cell r="EA36">
            <v>0</v>
          </cell>
          <cell r="EB36">
            <v>0</v>
          </cell>
          <cell r="EC36">
            <v>0</v>
          </cell>
          <cell r="ED36">
            <v>0</v>
          </cell>
          <cell r="EE36">
            <v>0</v>
          </cell>
          <cell r="EF36">
            <v>0</v>
          </cell>
          <cell r="EG36">
            <v>582523.79372460814</v>
          </cell>
          <cell r="EH36">
            <v>0</v>
          </cell>
          <cell r="EI36">
            <v>0</v>
          </cell>
          <cell r="EJ36">
            <v>63240325.778588466</v>
          </cell>
          <cell r="EK36">
            <v>0</v>
          </cell>
        </row>
        <row r="37">
          <cell r="CX37">
            <v>22</v>
          </cell>
          <cell r="DR37">
            <v>22</v>
          </cell>
        </row>
        <row r="38">
          <cell r="A38">
            <v>25</v>
          </cell>
          <cell r="B38" t="str">
            <v xml:space="preserve">              DEBT ALLOCATION:</v>
          </cell>
          <cell r="Z38">
            <v>25</v>
          </cell>
          <cell r="AA38" t="str">
            <v xml:space="preserve">              DEBT ALLOCATION:</v>
          </cell>
          <cell r="AZ38" t="str">
            <v xml:space="preserve">              DEBT ALLOCATION:</v>
          </cell>
          <cell r="BY38">
            <v>25</v>
          </cell>
          <cell r="BZ38" t="str">
            <v xml:space="preserve">              DEBT ALLOCATION:</v>
          </cell>
          <cell r="CX38">
            <v>23</v>
          </cell>
          <cell r="CY38" t="str">
            <v xml:space="preserve">              DEBT ALLOCATION:</v>
          </cell>
          <cell r="DR38">
            <v>23</v>
          </cell>
          <cell r="DS38" t="str">
            <v xml:space="preserve">              DEBT ALLOCATION:</v>
          </cell>
        </row>
        <row r="39">
          <cell r="A39">
            <v>26</v>
          </cell>
          <cell r="B39" t="str">
            <v xml:space="preserve"> </v>
          </cell>
          <cell r="C39" t="str">
            <v>SPECIFIC FIXED - EXTERNAL</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26</v>
          </cell>
          <cell r="AA39" t="str">
            <v xml:space="preserve"> </v>
          </cell>
          <cell r="AB39" t="str">
            <v>SPECIFIC FIXED - EXTERNAL</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Z39" t="str">
            <v xml:space="preserve"> </v>
          </cell>
          <cell r="BA39" t="str">
            <v>SPECIFIC FIXED - EXTERNAL</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26</v>
          </cell>
          <cell r="BZ39" t="str">
            <v xml:space="preserve"> </v>
          </cell>
          <cell r="CA39" t="str">
            <v>SPECIFIC FIXED - EXTERNAL</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24</v>
          </cell>
          <cell r="CY39" t="str">
            <v xml:space="preserve"> </v>
          </cell>
          <cell r="CZ39" t="str">
            <v>SPECIFIC FIXED - EXTERNAL</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R39">
            <v>24</v>
          </cell>
          <cell r="DS39" t="str">
            <v xml:space="preserve"> </v>
          </cell>
          <cell r="DT39" t="str">
            <v>SPECIFIC FIXED - EXTERNAL</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row>
        <row r="40">
          <cell r="A40">
            <v>28</v>
          </cell>
          <cell r="C40" t="str">
            <v>MATCH FUNDED</v>
          </cell>
          <cell r="F40">
            <v>200309589.22191781</v>
          </cell>
          <cell r="G40">
            <v>3063476712.3260274</v>
          </cell>
          <cell r="H40">
            <v>5272612168.2566299</v>
          </cell>
          <cell r="I40">
            <v>198368767123.32327</v>
          </cell>
          <cell r="J40">
            <v>143362054.83561644</v>
          </cell>
          <cell r="K40">
            <v>19399832876.528767</v>
          </cell>
          <cell r="L40">
            <v>162036605.44109589</v>
          </cell>
          <cell r="M40">
            <v>23743835.646575343</v>
          </cell>
          <cell r="N40">
            <v>206741095.93150684</v>
          </cell>
          <cell r="O40">
            <v>172112959.01369864</v>
          </cell>
          <cell r="P40">
            <v>6312883561.5780821</v>
          </cell>
          <cell r="Q40">
            <v>0</v>
          </cell>
          <cell r="R40">
            <v>58719177.94520548</v>
          </cell>
          <cell r="S40">
            <v>0</v>
          </cell>
          <cell r="T40">
            <v>104607900.64657535</v>
          </cell>
          <cell r="U40">
            <v>14054783.189041097</v>
          </cell>
          <cell r="V40">
            <v>271657260.0958904</v>
          </cell>
          <cell r="W40">
            <v>0</v>
          </cell>
          <cell r="X40">
            <v>55329041.084931508</v>
          </cell>
          <cell r="Y40">
            <v>0</v>
          </cell>
          <cell r="Z40">
            <v>28</v>
          </cell>
          <cell r="AB40" t="str">
            <v>MATCH FUNDED</v>
          </cell>
          <cell r="AE40">
            <v>0</v>
          </cell>
          <cell r="AF40">
            <v>0</v>
          </cell>
          <cell r="AG40">
            <v>72599682</v>
          </cell>
          <cell r="AH40">
            <v>0</v>
          </cell>
          <cell r="AI40">
            <v>0</v>
          </cell>
          <cell r="AJ40">
            <v>0</v>
          </cell>
          <cell r="AK40">
            <v>0</v>
          </cell>
          <cell r="AL40">
            <v>0</v>
          </cell>
          <cell r="AM40">
            <v>0</v>
          </cell>
          <cell r="AN40">
            <v>50234794.515068494</v>
          </cell>
          <cell r="AO40">
            <v>0</v>
          </cell>
          <cell r="AP40">
            <v>0</v>
          </cell>
          <cell r="AQ40">
            <v>0</v>
          </cell>
          <cell r="AR40">
            <v>0</v>
          </cell>
          <cell r="AS40">
            <v>24007900.638356164</v>
          </cell>
          <cell r="AT40">
            <v>15935206.134246575</v>
          </cell>
          <cell r="AU40">
            <v>0</v>
          </cell>
          <cell r="AV40">
            <v>0</v>
          </cell>
          <cell r="AW40">
            <v>0</v>
          </cell>
          <cell r="AX40">
            <v>0</v>
          </cell>
          <cell r="BA40" t="str">
            <v>MATCH FUNDED</v>
          </cell>
          <cell r="BD40">
            <v>1812132750.6408598</v>
          </cell>
          <cell r="BE40">
            <v>332661114.53645891</v>
          </cell>
          <cell r="BF40">
            <v>516650156.39366859</v>
          </cell>
          <cell r="BG40">
            <v>144631247.21961603</v>
          </cell>
          <cell r="BH40">
            <v>113838556.48423445</v>
          </cell>
          <cell r="BI40">
            <v>81514651.52961123</v>
          </cell>
          <cell r="BJ40">
            <v>129159595.54396559</v>
          </cell>
          <cell r="BK40">
            <v>20409121.999622464</v>
          </cell>
          <cell r="BL40">
            <v>16352401.252562463</v>
          </cell>
          <cell r="BM40">
            <v>5755027.38470315</v>
          </cell>
          <cell r="BN40">
            <v>86456365.349155083</v>
          </cell>
          <cell r="BO40">
            <v>35052429.055804498</v>
          </cell>
          <cell r="BP40">
            <v>0</v>
          </cell>
          <cell r="BQ40">
            <v>65484945.050810963</v>
          </cell>
          <cell r="BR40">
            <v>0</v>
          </cell>
          <cell r="BS40">
            <v>173724103.71528026</v>
          </cell>
          <cell r="BT40">
            <v>23344794.57436575</v>
          </cell>
          <cell r="BU40">
            <v>35954691.106101811</v>
          </cell>
          <cell r="BV40">
            <v>0</v>
          </cell>
          <cell r="BW40">
            <v>31143549.444898628</v>
          </cell>
          <cell r="BX40">
            <v>0</v>
          </cell>
          <cell r="BY40">
            <v>28</v>
          </cell>
          <cell r="CA40" t="str">
            <v>MATCH FUNDED</v>
          </cell>
          <cell r="CD40">
            <v>93532152.994897217</v>
          </cell>
          <cell r="CE40">
            <v>0</v>
          </cell>
          <cell r="CF40">
            <v>0</v>
          </cell>
          <cell r="CG40">
            <v>1988493.3557856984</v>
          </cell>
          <cell r="CH40">
            <v>0</v>
          </cell>
          <cell r="CI40">
            <v>0</v>
          </cell>
          <cell r="CJ40">
            <v>0</v>
          </cell>
          <cell r="CK40">
            <v>0</v>
          </cell>
          <cell r="CL40">
            <v>0</v>
          </cell>
          <cell r="CM40">
            <v>0</v>
          </cell>
          <cell r="CN40">
            <v>25193276.381962188</v>
          </cell>
          <cell r="CO40">
            <v>0</v>
          </cell>
          <cell r="CP40">
            <v>0</v>
          </cell>
          <cell r="CQ40">
            <v>0</v>
          </cell>
          <cell r="CR40">
            <v>0</v>
          </cell>
          <cell r="CS40">
            <v>39881712.605483562</v>
          </cell>
          <cell r="CT40">
            <v>26468670.651665758</v>
          </cell>
          <cell r="CU40">
            <v>0</v>
          </cell>
          <cell r="CV40">
            <v>0</v>
          </cell>
          <cell r="CW40">
            <v>0</v>
          </cell>
          <cell r="CX40">
            <v>25</v>
          </cell>
          <cell r="CZ40" t="str">
            <v>MATCH FUNDED</v>
          </cell>
          <cell r="DC40">
            <v>0</v>
          </cell>
          <cell r="DD40">
            <v>0</v>
          </cell>
          <cell r="DE40">
            <v>0</v>
          </cell>
          <cell r="DF40">
            <v>0</v>
          </cell>
          <cell r="DG40">
            <v>0</v>
          </cell>
          <cell r="DH40">
            <v>0</v>
          </cell>
          <cell r="DI40">
            <v>0</v>
          </cell>
          <cell r="DJ40">
            <v>0</v>
          </cell>
          <cell r="DK40">
            <v>0</v>
          </cell>
          <cell r="DL40">
            <v>0</v>
          </cell>
          <cell r="DM40">
            <v>0</v>
          </cell>
          <cell r="DN40">
            <v>0</v>
          </cell>
          <cell r="DO40">
            <v>64706720.83561644</v>
          </cell>
          <cell r="DP40">
            <v>0</v>
          </cell>
          <cell r="DR40">
            <v>25</v>
          </cell>
          <cell r="DT40" t="str">
            <v>MATCH FUNDED</v>
          </cell>
          <cell r="DW40">
            <v>72165765.619134232</v>
          </cell>
          <cell r="DX40">
            <v>0</v>
          </cell>
          <cell r="DY40">
            <v>0</v>
          </cell>
          <cell r="DZ40">
            <v>0</v>
          </cell>
          <cell r="EA40">
            <v>0</v>
          </cell>
          <cell r="EB40">
            <v>0</v>
          </cell>
          <cell r="EC40">
            <v>0</v>
          </cell>
          <cell r="ED40">
            <v>0</v>
          </cell>
          <cell r="EE40">
            <v>0</v>
          </cell>
          <cell r="EF40">
            <v>0</v>
          </cell>
          <cell r="EG40">
            <v>0</v>
          </cell>
          <cell r="EH40">
            <v>0</v>
          </cell>
          <cell r="EI40">
            <v>0</v>
          </cell>
          <cell r="EJ40">
            <v>72165765.619134232</v>
          </cell>
          <cell r="EK40">
            <v>0</v>
          </cell>
        </row>
        <row r="41">
          <cell r="A41">
            <v>31</v>
          </cell>
          <cell r="C41" t="str">
            <v>ASSIGNED SUB-DEBT</v>
          </cell>
          <cell r="F41">
            <v>0</v>
          </cell>
          <cell r="G41">
            <v>0</v>
          </cell>
          <cell r="H41">
            <v>0</v>
          </cell>
          <cell r="I41">
            <v>0</v>
          </cell>
          <cell r="J41">
            <v>0</v>
          </cell>
          <cell r="K41">
            <v>0</v>
          </cell>
          <cell r="L41">
            <v>0</v>
          </cell>
          <cell r="M41">
            <v>0</v>
          </cell>
          <cell r="N41">
            <v>0</v>
          </cell>
          <cell r="O41">
            <v>0</v>
          </cell>
          <cell r="P41">
            <v>0</v>
          </cell>
          <cell r="Q41">
            <v>13821695.89041096</v>
          </cell>
          <cell r="R41">
            <v>0</v>
          </cell>
          <cell r="S41">
            <v>0</v>
          </cell>
          <cell r="T41">
            <v>0</v>
          </cell>
          <cell r="U41">
            <v>0</v>
          </cell>
          <cell r="V41">
            <v>0</v>
          </cell>
          <cell r="W41">
            <v>0</v>
          </cell>
          <cell r="X41">
            <v>0</v>
          </cell>
          <cell r="Y41">
            <v>0</v>
          </cell>
          <cell r="Z41">
            <v>31</v>
          </cell>
          <cell r="AB41" t="str">
            <v>ASSIGNED SUB-DEBT</v>
          </cell>
          <cell r="AE41">
            <v>0</v>
          </cell>
          <cell r="AF41">
            <v>0</v>
          </cell>
          <cell r="AG41">
            <v>0</v>
          </cell>
          <cell r="AH41">
            <v>0</v>
          </cell>
          <cell r="AI41">
            <v>0</v>
          </cell>
          <cell r="AJ41">
            <v>0</v>
          </cell>
          <cell r="AK41">
            <v>0</v>
          </cell>
          <cell r="AL41">
            <v>0</v>
          </cell>
          <cell r="AM41">
            <v>0</v>
          </cell>
          <cell r="AN41">
            <v>0</v>
          </cell>
          <cell r="AO41">
            <v>0</v>
          </cell>
          <cell r="AP41">
            <v>887207.82490930194</v>
          </cell>
          <cell r="AQ41">
            <v>0</v>
          </cell>
          <cell r="AR41">
            <v>0</v>
          </cell>
          <cell r="AS41">
            <v>0</v>
          </cell>
          <cell r="AT41">
            <v>0</v>
          </cell>
          <cell r="AU41">
            <v>0</v>
          </cell>
          <cell r="AV41">
            <v>0</v>
          </cell>
          <cell r="AW41">
            <v>0</v>
          </cell>
          <cell r="AX41">
            <v>0</v>
          </cell>
          <cell r="BA41" t="str">
            <v>ASSIGNED SUB-DEBT</v>
          </cell>
          <cell r="BD41">
            <v>13821695.89041096</v>
          </cell>
          <cell r="BE41">
            <v>0</v>
          </cell>
          <cell r="BF41">
            <v>0</v>
          </cell>
          <cell r="BG41">
            <v>0</v>
          </cell>
          <cell r="BH41">
            <v>0</v>
          </cell>
          <cell r="BI41">
            <v>0</v>
          </cell>
          <cell r="BJ41">
            <v>0</v>
          </cell>
          <cell r="BK41">
            <v>0</v>
          </cell>
          <cell r="BL41">
            <v>0</v>
          </cell>
          <cell r="BM41">
            <v>0</v>
          </cell>
          <cell r="BN41">
            <v>0</v>
          </cell>
          <cell r="BO41">
            <v>0</v>
          </cell>
          <cell r="BP41">
            <v>13821695.89041096</v>
          </cell>
          <cell r="BQ41">
            <v>0</v>
          </cell>
          <cell r="BR41">
            <v>0</v>
          </cell>
          <cell r="BS41">
            <v>0</v>
          </cell>
          <cell r="BT41">
            <v>0</v>
          </cell>
          <cell r="BU41">
            <v>0</v>
          </cell>
          <cell r="BV41">
            <v>0</v>
          </cell>
          <cell r="BW41">
            <v>0</v>
          </cell>
          <cell r="BX41">
            <v>0</v>
          </cell>
          <cell r="BY41">
            <v>31</v>
          </cell>
          <cell r="CA41" t="str">
            <v>ASSIGNED SUB-DEBT</v>
          </cell>
          <cell r="CD41">
            <v>887207.82490930194</v>
          </cell>
          <cell r="CE41">
            <v>0</v>
          </cell>
          <cell r="CF41">
            <v>0</v>
          </cell>
          <cell r="CG41">
            <v>0</v>
          </cell>
          <cell r="CH41">
            <v>0</v>
          </cell>
          <cell r="CI41">
            <v>0</v>
          </cell>
          <cell r="CJ41">
            <v>0</v>
          </cell>
          <cell r="CK41">
            <v>0</v>
          </cell>
          <cell r="CL41">
            <v>0</v>
          </cell>
          <cell r="CM41">
            <v>0</v>
          </cell>
          <cell r="CN41">
            <v>0</v>
          </cell>
          <cell r="CO41">
            <v>0</v>
          </cell>
          <cell r="CP41">
            <v>887207.82490930194</v>
          </cell>
          <cell r="CQ41">
            <v>0</v>
          </cell>
          <cell r="CR41">
            <v>0</v>
          </cell>
          <cell r="CS41">
            <v>0</v>
          </cell>
          <cell r="CT41">
            <v>0</v>
          </cell>
          <cell r="CU41">
            <v>0</v>
          </cell>
          <cell r="CV41">
            <v>0</v>
          </cell>
          <cell r="CW41">
            <v>0</v>
          </cell>
          <cell r="CX41">
            <v>26</v>
          </cell>
          <cell r="CZ41" t="str">
            <v>ASSIGNED SUB-DEBT</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26</v>
          </cell>
          <cell r="DT41" t="str">
            <v>ASSIGNED SUB-DEBT</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row>
        <row r="42">
          <cell r="A42">
            <v>32</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v>32</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t="str">
            <v>-------------</v>
          </cell>
          <cell r="AQ42" t="str">
            <v>-------------</v>
          </cell>
          <cell r="AR42" t="str">
            <v>-------------</v>
          </cell>
          <cell r="AS42" t="str">
            <v>-------------</v>
          </cell>
          <cell r="AT42" t="str">
            <v>-------------</v>
          </cell>
          <cell r="AU42" t="str">
            <v>-------------</v>
          </cell>
          <cell r="AV42" t="str">
            <v>-------------</v>
          </cell>
          <cell r="AW42" t="str">
            <v>-------------</v>
          </cell>
          <cell r="AX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t="str">
            <v>-------------</v>
          </cell>
          <cell r="BY42">
            <v>32</v>
          </cell>
          <cell r="CD42" t="str">
            <v>-------------</v>
          </cell>
          <cell r="CE42" t="str">
            <v>-------------</v>
          </cell>
          <cell r="CF42" t="str">
            <v>-------------</v>
          </cell>
          <cell r="CG42" t="str">
            <v>-------------</v>
          </cell>
          <cell r="CH42" t="str">
            <v>-------------</v>
          </cell>
          <cell r="CI42" t="str">
            <v>-------------</v>
          </cell>
          <cell r="CJ42" t="str">
            <v>-------------</v>
          </cell>
          <cell r="CK42" t="str">
            <v>-------------</v>
          </cell>
          <cell r="CL42" t="str">
            <v>-------------</v>
          </cell>
          <cell r="CM42" t="str">
            <v>-------------</v>
          </cell>
          <cell r="CN42" t="str">
            <v>-------------</v>
          </cell>
          <cell r="CO42" t="str">
            <v>-------------</v>
          </cell>
          <cell r="CP42" t="str">
            <v>-------------</v>
          </cell>
          <cell r="CQ42" t="str">
            <v>-------------</v>
          </cell>
          <cell r="CR42" t="str">
            <v>-------------</v>
          </cell>
          <cell r="CS42" t="str">
            <v>-------------</v>
          </cell>
          <cell r="CT42" t="str">
            <v>-------------</v>
          </cell>
          <cell r="CU42" t="str">
            <v>-------------</v>
          </cell>
          <cell r="CV42" t="str">
            <v>-------------</v>
          </cell>
          <cell r="CW42" t="str">
            <v>-------------</v>
          </cell>
          <cell r="CX42">
            <v>27</v>
          </cell>
          <cell r="DC42" t="str">
            <v>-------------</v>
          </cell>
          <cell r="DD42" t="str">
            <v>-------------</v>
          </cell>
          <cell r="DE42" t="str">
            <v>-------------</v>
          </cell>
          <cell r="DF42" t="str">
            <v>-------------</v>
          </cell>
          <cell r="DG42" t="str">
            <v>-------------</v>
          </cell>
          <cell r="DH42" t="str">
            <v>-------------</v>
          </cell>
          <cell r="DI42" t="str">
            <v>-------------</v>
          </cell>
          <cell r="DJ42" t="str">
            <v>-------------</v>
          </cell>
          <cell r="DK42" t="str">
            <v>-------------</v>
          </cell>
          <cell r="DL42" t="str">
            <v>-------------</v>
          </cell>
          <cell r="DM42" t="str">
            <v>-------------</v>
          </cell>
          <cell r="DN42" t="str">
            <v>-------------</v>
          </cell>
          <cell r="DO42" t="str">
            <v>-------------</v>
          </cell>
          <cell r="DP42" t="str">
            <v>-------------</v>
          </cell>
          <cell r="DR42">
            <v>27</v>
          </cell>
          <cell r="DW42" t="str">
            <v>-------------</v>
          </cell>
          <cell r="DX42" t="str">
            <v>-------------</v>
          </cell>
          <cell r="DY42" t="str">
            <v>-------------</v>
          </cell>
          <cell r="DZ42" t="str">
            <v>-------------</v>
          </cell>
          <cell r="EA42" t="str">
            <v>-------------</v>
          </cell>
          <cell r="EB42" t="str">
            <v>-------------</v>
          </cell>
          <cell r="EC42" t="str">
            <v>-------------</v>
          </cell>
          <cell r="ED42" t="str">
            <v>-------------</v>
          </cell>
          <cell r="EE42" t="str">
            <v>-------------</v>
          </cell>
          <cell r="EF42" t="str">
            <v>-------------</v>
          </cell>
          <cell r="EG42" t="str">
            <v>-------------</v>
          </cell>
          <cell r="EH42" t="str">
            <v>-------------</v>
          </cell>
          <cell r="EI42" t="str">
            <v>-------------</v>
          </cell>
          <cell r="EJ42" t="str">
            <v>-------------</v>
          </cell>
          <cell r="EK42" t="str">
            <v>-------------</v>
          </cell>
        </row>
        <row r="43">
          <cell r="A43">
            <v>33</v>
          </cell>
          <cell r="C43" t="str">
            <v>TOTAL FIXED</v>
          </cell>
          <cell r="F43">
            <v>200309589.22191781</v>
          </cell>
          <cell r="G43">
            <v>3063476712.3260274</v>
          </cell>
          <cell r="H43">
            <v>5272612168.2566299</v>
          </cell>
          <cell r="I43">
            <v>198368767123.32327</v>
          </cell>
          <cell r="J43">
            <v>143362054.83561644</v>
          </cell>
          <cell r="K43">
            <v>19399832876.528767</v>
          </cell>
          <cell r="L43">
            <v>162036605.44109589</v>
          </cell>
          <cell r="M43">
            <v>23743835.646575343</v>
          </cell>
          <cell r="N43">
            <v>206741095.93150684</v>
          </cell>
          <cell r="O43">
            <v>172112959.01369864</v>
          </cell>
          <cell r="P43">
            <v>6312883561.5780821</v>
          </cell>
          <cell r="Q43">
            <v>13821695.89041096</v>
          </cell>
          <cell r="R43">
            <v>58719177.94520548</v>
          </cell>
          <cell r="S43">
            <v>0</v>
          </cell>
          <cell r="T43">
            <v>104607900.64657535</v>
          </cell>
          <cell r="U43">
            <v>14054783.189041097</v>
          </cell>
          <cell r="V43">
            <v>271657260.0958904</v>
          </cell>
          <cell r="W43">
            <v>0</v>
          </cell>
          <cell r="X43">
            <v>55329041.084931508</v>
          </cell>
          <cell r="Y43">
            <v>0</v>
          </cell>
          <cell r="Z43">
            <v>33</v>
          </cell>
          <cell r="AB43" t="str">
            <v>TOTAL FIXED</v>
          </cell>
          <cell r="AE43">
            <v>0</v>
          </cell>
          <cell r="AF43">
            <v>0</v>
          </cell>
          <cell r="AG43">
            <v>72599682</v>
          </cell>
          <cell r="AH43">
            <v>0</v>
          </cell>
          <cell r="AI43">
            <v>0</v>
          </cell>
          <cell r="AJ43">
            <v>0</v>
          </cell>
          <cell r="AK43">
            <v>0</v>
          </cell>
          <cell r="AL43">
            <v>0</v>
          </cell>
          <cell r="AM43">
            <v>0</v>
          </cell>
          <cell r="AN43">
            <v>50234794.515068494</v>
          </cell>
          <cell r="AO43">
            <v>0</v>
          </cell>
          <cell r="AP43">
            <v>887207.82490930194</v>
          </cell>
          <cell r="AQ43">
            <v>0</v>
          </cell>
          <cell r="AR43">
            <v>0</v>
          </cell>
          <cell r="AS43">
            <v>24007900.638356164</v>
          </cell>
          <cell r="AT43">
            <v>15935206.134246575</v>
          </cell>
          <cell r="AU43">
            <v>0</v>
          </cell>
          <cell r="AV43">
            <v>0</v>
          </cell>
          <cell r="AW43">
            <v>0</v>
          </cell>
          <cell r="AX43">
            <v>0</v>
          </cell>
          <cell r="BA43" t="str">
            <v>TOTAL FIXED</v>
          </cell>
          <cell r="BD43">
            <v>1825954446.5312707</v>
          </cell>
          <cell r="BE43">
            <v>332661114.53645891</v>
          </cell>
          <cell r="BF43">
            <v>516650156.39366859</v>
          </cell>
          <cell r="BG43">
            <v>144631247.21961603</v>
          </cell>
          <cell r="BH43">
            <v>113838556.48423445</v>
          </cell>
          <cell r="BI43">
            <v>81514651.52961123</v>
          </cell>
          <cell r="BJ43">
            <v>129159595.54396559</v>
          </cell>
          <cell r="BK43">
            <v>20409121.999622464</v>
          </cell>
          <cell r="BL43">
            <v>16352401.252562463</v>
          </cell>
          <cell r="BM43">
            <v>5755027.38470315</v>
          </cell>
          <cell r="BN43">
            <v>86456365.349155083</v>
          </cell>
          <cell r="BO43">
            <v>35052429.055804498</v>
          </cell>
          <cell r="BP43">
            <v>13821695.89041096</v>
          </cell>
          <cell r="BQ43">
            <v>65484945.050810963</v>
          </cell>
          <cell r="BR43">
            <v>0</v>
          </cell>
          <cell r="BS43">
            <v>173724103.71528026</v>
          </cell>
          <cell r="BT43">
            <v>23344794.57436575</v>
          </cell>
          <cell r="BU43">
            <v>35954691.106101811</v>
          </cell>
          <cell r="BV43">
            <v>0</v>
          </cell>
          <cell r="BW43">
            <v>31143549.444898628</v>
          </cell>
          <cell r="BX43">
            <v>0</v>
          </cell>
          <cell r="BY43">
            <v>33</v>
          </cell>
          <cell r="CA43" t="str">
            <v>TOTAL FIXED</v>
          </cell>
          <cell r="CD43">
            <v>94419360.819806516</v>
          </cell>
          <cell r="CE43">
            <v>0</v>
          </cell>
          <cell r="CF43">
            <v>0</v>
          </cell>
          <cell r="CG43">
            <v>1988493.3557856984</v>
          </cell>
          <cell r="CH43">
            <v>0</v>
          </cell>
          <cell r="CI43">
            <v>0</v>
          </cell>
          <cell r="CJ43">
            <v>0</v>
          </cell>
          <cell r="CK43">
            <v>0</v>
          </cell>
          <cell r="CL43">
            <v>0</v>
          </cell>
          <cell r="CM43">
            <v>0</v>
          </cell>
          <cell r="CN43">
            <v>25193276.381962188</v>
          </cell>
          <cell r="CO43">
            <v>0</v>
          </cell>
          <cell r="CP43">
            <v>887207.82490930194</v>
          </cell>
          <cell r="CQ43">
            <v>0</v>
          </cell>
          <cell r="CR43">
            <v>0</v>
          </cell>
          <cell r="CS43">
            <v>39881712.605483562</v>
          </cell>
          <cell r="CT43">
            <v>26468670.651665758</v>
          </cell>
          <cell r="CU43">
            <v>0</v>
          </cell>
          <cell r="CV43">
            <v>0</v>
          </cell>
          <cell r="CW43">
            <v>0</v>
          </cell>
          <cell r="CX43">
            <v>28</v>
          </cell>
          <cell r="CZ43" t="str">
            <v>TOTAL FIXED</v>
          </cell>
          <cell r="DC43">
            <v>0</v>
          </cell>
          <cell r="DD43">
            <v>0</v>
          </cell>
          <cell r="DE43">
            <v>0</v>
          </cell>
          <cell r="DF43">
            <v>0</v>
          </cell>
          <cell r="DG43">
            <v>0</v>
          </cell>
          <cell r="DH43">
            <v>0</v>
          </cell>
          <cell r="DI43">
            <v>0</v>
          </cell>
          <cell r="DJ43">
            <v>0</v>
          </cell>
          <cell r="DK43">
            <v>0</v>
          </cell>
          <cell r="DL43">
            <v>0</v>
          </cell>
          <cell r="DM43">
            <v>0</v>
          </cell>
          <cell r="DN43">
            <v>0</v>
          </cell>
          <cell r="DO43">
            <v>64706720.83561644</v>
          </cell>
          <cell r="DP43">
            <v>0</v>
          </cell>
          <cell r="DR43">
            <v>28</v>
          </cell>
          <cell r="DT43" t="str">
            <v>TOTAL FIXED</v>
          </cell>
          <cell r="DW43">
            <v>72165765.619134232</v>
          </cell>
          <cell r="DX43">
            <v>0</v>
          </cell>
          <cell r="DY43">
            <v>0</v>
          </cell>
          <cell r="DZ43">
            <v>0</v>
          </cell>
          <cell r="EA43">
            <v>0</v>
          </cell>
          <cell r="EB43">
            <v>0</v>
          </cell>
          <cell r="EC43">
            <v>0</v>
          </cell>
          <cell r="ED43">
            <v>0</v>
          </cell>
          <cell r="EE43">
            <v>0</v>
          </cell>
          <cell r="EF43">
            <v>0</v>
          </cell>
          <cell r="EG43">
            <v>0</v>
          </cell>
          <cell r="EH43">
            <v>0</v>
          </cell>
          <cell r="EI43">
            <v>0</v>
          </cell>
          <cell r="EJ43">
            <v>72165765.619134232</v>
          </cell>
          <cell r="EK43">
            <v>0</v>
          </cell>
        </row>
        <row r="44">
          <cell r="A44">
            <v>34</v>
          </cell>
          <cell r="Z44">
            <v>34</v>
          </cell>
          <cell r="BY44">
            <v>34</v>
          </cell>
          <cell r="CX44">
            <v>29</v>
          </cell>
          <cell r="DR44">
            <v>29</v>
          </cell>
        </row>
        <row r="45">
          <cell r="A45">
            <v>35</v>
          </cell>
          <cell r="B45" t="str">
            <v xml:space="preserve"> </v>
          </cell>
          <cell r="C45" t="str">
            <v>SPECIFIC FLOAT</v>
          </cell>
          <cell r="F45">
            <v>7475118.5863013696</v>
          </cell>
          <cell r="G45">
            <v>0</v>
          </cell>
          <cell r="H45">
            <v>9579614.1397260278</v>
          </cell>
          <cell r="I45">
            <v>225358894.43835616</v>
          </cell>
          <cell r="J45">
            <v>3368544.5315068495</v>
          </cell>
          <cell r="K45">
            <v>25759636.553424656</v>
          </cell>
          <cell r="L45">
            <v>0</v>
          </cell>
          <cell r="M45">
            <v>0</v>
          </cell>
          <cell r="N45">
            <v>2630136.98630137</v>
          </cell>
          <cell r="O45">
            <v>12348948.838356165</v>
          </cell>
          <cell r="P45">
            <v>174381337.63287672</v>
          </cell>
          <cell r="Q45">
            <v>0</v>
          </cell>
          <cell r="R45">
            <v>0</v>
          </cell>
          <cell r="S45">
            <v>0</v>
          </cell>
          <cell r="T45">
            <v>7266366.8794520544</v>
          </cell>
          <cell r="U45">
            <v>7314142.5616438352</v>
          </cell>
          <cell r="V45">
            <v>0</v>
          </cell>
          <cell r="W45">
            <v>0</v>
          </cell>
          <cell r="X45">
            <v>0</v>
          </cell>
          <cell r="Y45">
            <v>0</v>
          </cell>
          <cell r="Z45">
            <v>35</v>
          </cell>
          <cell r="AA45" t="str">
            <v xml:space="preserve"> </v>
          </cell>
          <cell r="AB45" t="str">
            <v>SPECIFIC FLOAT</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Z45" t="str">
            <v xml:space="preserve"> </v>
          </cell>
          <cell r="BA45" t="str">
            <v>SPECIFIC FLOAT</v>
          </cell>
          <cell r="BD45">
            <v>46508613.805424482</v>
          </cell>
          <cell r="BE45">
            <v>12516252.674939727</v>
          </cell>
          <cell r="BF45">
            <v>0</v>
          </cell>
          <cell r="BG45">
            <v>268952.63086320547</v>
          </cell>
          <cell r="BH45">
            <v>130444.75748452438</v>
          </cell>
          <cell r="BI45">
            <v>1994871.690980274</v>
          </cell>
          <cell r="BJ45">
            <v>169308.39546224658</v>
          </cell>
          <cell r="BK45">
            <v>0</v>
          </cell>
          <cell r="BL45">
            <v>0</v>
          </cell>
          <cell r="BM45">
            <v>74774.794520547948</v>
          </cell>
          <cell r="BN45">
            <v>6180067.8682923289</v>
          </cell>
          <cell r="BO45">
            <v>971424.89563971234</v>
          </cell>
          <cell r="BP45">
            <v>0</v>
          </cell>
          <cell r="BQ45">
            <v>0</v>
          </cell>
          <cell r="BR45">
            <v>0</v>
          </cell>
          <cell r="BS45">
            <v>12051944.337237811</v>
          </cell>
          <cell r="BT45">
            <v>12150571.760004111</v>
          </cell>
          <cell r="BU45">
            <v>0</v>
          </cell>
          <cell r="BV45">
            <v>0</v>
          </cell>
          <cell r="BW45">
            <v>0</v>
          </cell>
          <cell r="BX45">
            <v>0</v>
          </cell>
          <cell r="BY45">
            <v>35</v>
          </cell>
          <cell r="BZ45" t="str">
            <v xml:space="preserve"> </v>
          </cell>
          <cell r="CA45" t="str">
            <v>SPECIFIC FLOAT</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30</v>
          </cell>
          <cell r="CY45" t="str">
            <v xml:space="preserve"> </v>
          </cell>
          <cell r="CZ45" t="str">
            <v>SPECIFIC FLOAT</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R45">
            <v>30</v>
          </cell>
          <cell r="DS45" t="str">
            <v xml:space="preserve"> </v>
          </cell>
          <cell r="DT45" t="str">
            <v>SPECIFIC FLOAT</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row>
        <row r="46">
          <cell r="A46">
            <v>36</v>
          </cell>
          <cell r="C46" t="str">
            <v>ALLOCATED FLOAT</v>
          </cell>
          <cell r="F46">
            <v>48774672.860164382</v>
          </cell>
          <cell r="G46">
            <v>161429292.62183553</v>
          </cell>
          <cell r="H46">
            <v>558569398.60687661</v>
          </cell>
          <cell r="I46">
            <v>76315729505.8862</v>
          </cell>
          <cell r="J46">
            <v>9093010.9372602776</v>
          </cell>
          <cell r="K46">
            <v>237229783.52758905</v>
          </cell>
          <cell r="L46">
            <v>4647582608.4018898</v>
          </cell>
          <cell r="M46">
            <v>1822798.442575342</v>
          </cell>
          <cell r="N46">
            <v>608079441.02035618</v>
          </cell>
          <cell r="O46">
            <v>44027232.553534247</v>
          </cell>
          <cell r="P46">
            <v>4915097919.9347954</v>
          </cell>
          <cell r="Q46">
            <v>-26468742.445013698</v>
          </cell>
          <cell r="R46">
            <v>-13403535.303767124</v>
          </cell>
          <cell r="S46">
            <v>52580320.215424649</v>
          </cell>
          <cell r="T46">
            <v>35027144.715424657</v>
          </cell>
          <cell r="U46">
            <v>546917.77802739735</v>
          </cell>
          <cell r="V46">
            <v>67343497.292273968</v>
          </cell>
          <cell r="W46">
            <v>-1336237.8955616439</v>
          </cell>
          <cell r="X46">
            <v>47463231.088657536</v>
          </cell>
          <cell r="Y46">
            <v>488415962.72619176</v>
          </cell>
          <cell r="Z46">
            <v>36</v>
          </cell>
          <cell r="AB46" t="str">
            <v>ALLOCATED FLOAT</v>
          </cell>
          <cell r="AE46">
            <v>0</v>
          </cell>
          <cell r="AF46">
            <v>2264416.8335616435</v>
          </cell>
          <cell r="AG46">
            <v>-3725080.229534246</v>
          </cell>
          <cell r="AH46">
            <v>8212047766.4167404</v>
          </cell>
          <cell r="AI46">
            <v>1335307.6052054793</v>
          </cell>
          <cell r="AJ46">
            <v>0</v>
          </cell>
          <cell r="AK46">
            <v>0</v>
          </cell>
          <cell r="AL46">
            <v>-355689.94232876709</v>
          </cell>
          <cell r="AM46">
            <v>1473341.2632876709</v>
          </cell>
          <cell r="AN46">
            <v>693561.38273972634</v>
          </cell>
          <cell r="AO46">
            <v>0</v>
          </cell>
          <cell r="AP46">
            <v>58568990.696159199</v>
          </cell>
          <cell r="AQ46">
            <v>195058.99572602738</v>
          </cell>
          <cell r="AR46">
            <v>37272141.567287676</v>
          </cell>
          <cell r="AS46">
            <v>3929490.7521369862</v>
          </cell>
          <cell r="AT46">
            <v>2014042.4818904109</v>
          </cell>
          <cell r="AU46">
            <v>18675276.920931507</v>
          </cell>
          <cell r="AV46">
            <v>0</v>
          </cell>
          <cell r="AW46">
            <v>0</v>
          </cell>
          <cell r="AX46">
            <v>0</v>
          </cell>
          <cell r="BA46" t="str">
            <v>ALLOCATED FLOAT</v>
          </cell>
          <cell r="BD46">
            <v>947483210.40895581</v>
          </cell>
          <cell r="BE46">
            <v>81231342.283936158</v>
          </cell>
          <cell r="BF46">
            <v>27307376.486826744</v>
          </cell>
          <cell r="BG46">
            <v>15314199.99776338</v>
          </cell>
          <cell r="BH46">
            <v>43985406.651950426</v>
          </cell>
          <cell r="BI46">
            <v>4564569.4776706183</v>
          </cell>
          <cell r="BJ46">
            <v>1964686.3268148201</v>
          </cell>
          <cell r="BK46">
            <v>586912035.60031247</v>
          </cell>
          <cell r="BL46">
            <v>1250934.1874392983</v>
          </cell>
          <cell r="BM46">
            <v>16568057.735538637</v>
          </cell>
          <cell r="BN46">
            <v>21993236.006507207</v>
          </cell>
          <cell r="BO46">
            <v>26968129.991647035</v>
          </cell>
          <cell r="BP46">
            <v>-26468742.445013698</v>
          </cell>
          <cell r="BQ46">
            <v>-15059226.580568146</v>
          </cell>
          <cell r="BR46">
            <v>1467916.7785770893</v>
          </cell>
          <cell r="BS46">
            <v>58260133.378080823</v>
          </cell>
          <cell r="BT46">
            <v>906017.48620714538</v>
          </cell>
          <cell r="BU46">
            <v>8878219.088755833</v>
          </cell>
          <cell r="BV46">
            <v>-176272.90490706576</v>
          </cell>
          <cell r="BW46">
            <v>27007825.466938436</v>
          </cell>
          <cell r="BX46">
            <v>64607365.394478701</v>
          </cell>
          <cell r="BY46">
            <v>36</v>
          </cell>
          <cell r="CA46" t="str">
            <v>ALLOCATED FLOAT</v>
          </cell>
          <cell r="CD46">
            <v>78038220.922281921</v>
          </cell>
          <cell r="CE46">
            <v>0</v>
          </cell>
          <cell r="CF46">
            <v>378718.37951610418</v>
          </cell>
          <cell r="CG46">
            <v>-102892.35131098134</v>
          </cell>
          <cell r="CH46">
            <v>4706525.3365498167</v>
          </cell>
          <cell r="CI46">
            <v>753863.05155138066</v>
          </cell>
          <cell r="CJ46">
            <v>0</v>
          </cell>
          <cell r="CK46">
            <v>0</v>
          </cell>
          <cell r="CL46">
            <v>-244969.7152832986</v>
          </cell>
          <cell r="CM46">
            <v>40352.167529948492</v>
          </cell>
          <cell r="CN46">
            <v>353984.16284982755</v>
          </cell>
          <cell r="CO46">
            <v>0</v>
          </cell>
          <cell r="CP46">
            <v>58568990.696159199</v>
          </cell>
          <cell r="CQ46">
            <v>217581.21955609313</v>
          </cell>
          <cell r="CR46">
            <v>1020568.8842574557</v>
          </cell>
          <cell r="CS46">
            <v>6526310.9094961509</v>
          </cell>
          <cell r="CT46">
            <v>3344705.0469098738</v>
          </cell>
          <cell r="CU46">
            <v>2474483.1345003559</v>
          </cell>
          <cell r="CV46">
            <v>0</v>
          </cell>
          <cell r="CW46">
            <v>0</v>
          </cell>
          <cell r="CX46">
            <v>31</v>
          </cell>
          <cell r="CZ46" t="str">
            <v>ALLOCATED FLOAT</v>
          </cell>
          <cell r="DC46">
            <v>0</v>
          </cell>
          <cell r="DD46">
            <v>0</v>
          </cell>
          <cell r="DE46">
            <v>0</v>
          </cell>
          <cell r="DF46">
            <v>0</v>
          </cell>
          <cell r="DG46">
            <v>0</v>
          </cell>
          <cell r="DH46">
            <v>0</v>
          </cell>
          <cell r="DI46">
            <v>0</v>
          </cell>
          <cell r="DJ46">
            <v>0</v>
          </cell>
          <cell r="DK46">
            <v>0</v>
          </cell>
          <cell r="DL46">
            <v>1162095.820958904</v>
          </cell>
          <cell r="DM46">
            <v>0</v>
          </cell>
          <cell r="DN46">
            <v>0</v>
          </cell>
          <cell r="DO46">
            <v>-7996062.4283561641</v>
          </cell>
          <cell r="DP46">
            <v>0</v>
          </cell>
          <cell r="DR46">
            <v>31</v>
          </cell>
          <cell r="DT46" t="str">
            <v>ALLOCATED FLOAT</v>
          </cell>
          <cell r="DW46">
            <v>-8342916.0468211686</v>
          </cell>
          <cell r="DX46">
            <v>0</v>
          </cell>
          <cell r="DY46">
            <v>0</v>
          </cell>
          <cell r="DZ46">
            <v>0</v>
          </cell>
          <cell r="EA46">
            <v>0</v>
          </cell>
          <cell r="EB46">
            <v>0</v>
          </cell>
          <cell r="EC46">
            <v>0</v>
          </cell>
          <cell r="ED46">
            <v>0</v>
          </cell>
          <cell r="EE46">
            <v>0</v>
          </cell>
          <cell r="EF46">
            <v>0</v>
          </cell>
          <cell r="EG46">
            <v>582523.79372460814</v>
          </cell>
          <cell r="EH46">
            <v>0</v>
          </cell>
          <cell r="EI46">
            <v>0</v>
          </cell>
          <cell r="EJ46">
            <v>-8925439.8405457754</v>
          </cell>
          <cell r="EK46">
            <v>0</v>
          </cell>
        </row>
        <row r="47">
          <cell r="A47">
            <v>37</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v>37</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BD47" t="str">
            <v>-------------</v>
          </cell>
          <cell r="BE47" t="str">
            <v>-------------</v>
          </cell>
          <cell r="BF47" t="str">
            <v>-------------</v>
          </cell>
          <cell r="BG47" t="str">
            <v>-------------</v>
          </cell>
          <cell r="BH47" t="str">
            <v>-------------</v>
          </cell>
          <cell r="BI47" t="str">
            <v>-------------</v>
          </cell>
          <cell r="BJ47" t="str">
            <v>-------------</v>
          </cell>
          <cell r="BK47" t="str">
            <v>-------------</v>
          </cell>
          <cell r="BL47" t="str">
            <v>-------------</v>
          </cell>
          <cell r="BM47" t="str">
            <v>-------------</v>
          </cell>
          <cell r="BN47" t="str">
            <v>-------------</v>
          </cell>
          <cell r="BO47" t="str">
            <v>-------------</v>
          </cell>
          <cell r="BP47" t="str">
            <v>-------------</v>
          </cell>
          <cell r="BQ47" t="str">
            <v>-------------</v>
          </cell>
          <cell r="BR47" t="str">
            <v>-------------</v>
          </cell>
          <cell r="BS47" t="str">
            <v>-------------</v>
          </cell>
          <cell r="BT47" t="str">
            <v>-------------</v>
          </cell>
          <cell r="BU47" t="str">
            <v>-------------</v>
          </cell>
          <cell r="BV47" t="str">
            <v>-------------</v>
          </cell>
          <cell r="BW47" t="str">
            <v>-------------</v>
          </cell>
          <cell r="BX47" t="str">
            <v>-------------</v>
          </cell>
          <cell r="BY47">
            <v>37</v>
          </cell>
          <cell r="CD47" t="str">
            <v>-------------</v>
          </cell>
          <cell r="CE47" t="str">
            <v>-------------</v>
          </cell>
          <cell r="CF47" t="str">
            <v>-------------</v>
          </cell>
          <cell r="CG47" t="str">
            <v>-------------</v>
          </cell>
          <cell r="CH47" t="str">
            <v>-------------</v>
          </cell>
          <cell r="CI47" t="str">
            <v>-------------</v>
          </cell>
          <cell r="CJ47" t="str">
            <v>-------------</v>
          </cell>
          <cell r="CK47" t="str">
            <v>-------------</v>
          </cell>
          <cell r="CL47" t="str">
            <v>-------------</v>
          </cell>
          <cell r="CM47" t="str">
            <v>-------------</v>
          </cell>
          <cell r="CN47" t="str">
            <v>-------------</v>
          </cell>
          <cell r="CO47" t="str">
            <v>-------------</v>
          </cell>
          <cell r="CP47" t="str">
            <v>-------------</v>
          </cell>
          <cell r="CQ47" t="str">
            <v>-------------</v>
          </cell>
          <cell r="CR47" t="str">
            <v>-------------</v>
          </cell>
          <cell r="CS47" t="str">
            <v>-------------</v>
          </cell>
          <cell r="CT47" t="str">
            <v>-------------</v>
          </cell>
          <cell r="CU47" t="str">
            <v>-------------</v>
          </cell>
          <cell r="CV47" t="str">
            <v>-------------</v>
          </cell>
          <cell r="CW47" t="str">
            <v>-------------</v>
          </cell>
          <cell r="CX47">
            <v>32</v>
          </cell>
          <cell r="DC47" t="str">
            <v>-------------</v>
          </cell>
          <cell r="DD47" t="str">
            <v>-------------</v>
          </cell>
          <cell r="DE47" t="str">
            <v>-------------</v>
          </cell>
          <cell r="DF47" t="str">
            <v>-------------</v>
          </cell>
          <cell r="DG47" t="str">
            <v>-------------</v>
          </cell>
          <cell r="DH47" t="str">
            <v>-------------</v>
          </cell>
          <cell r="DI47" t="str">
            <v>-------------</v>
          </cell>
          <cell r="DJ47" t="str">
            <v>-------------</v>
          </cell>
          <cell r="DK47" t="str">
            <v>-------------</v>
          </cell>
          <cell r="DL47" t="str">
            <v>-------------</v>
          </cell>
          <cell r="DM47" t="str">
            <v>-------------</v>
          </cell>
          <cell r="DN47" t="str">
            <v>-------------</v>
          </cell>
          <cell r="DO47" t="str">
            <v>-------------</v>
          </cell>
          <cell r="DP47" t="str">
            <v>-------------</v>
          </cell>
          <cell r="DR47">
            <v>32</v>
          </cell>
          <cell r="DW47" t="str">
            <v>-------------</v>
          </cell>
          <cell r="DX47" t="str">
            <v>-------------</v>
          </cell>
          <cell r="DY47" t="str">
            <v>-------------</v>
          </cell>
          <cell r="DZ47" t="str">
            <v>-------------</v>
          </cell>
          <cell r="EA47" t="str">
            <v>-------------</v>
          </cell>
          <cell r="EB47" t="str">
            <v>-------------</v>
          </cell>
          <cell r="EC47" t="str">
            <v>-------------</v>
          </cell>
          <cell r="ED47" t="str">
            <v>-------------</v>
          </cell>
          <cell r="EE47" t="str">
            <v>-------------</v>
          </cell>
          <cell r="EF47" t="str">
            <v>-------------</v>
          </cell>
          <cell r="EG47" t="str">
            <v>-------------</v>
          </cell>
          <cell r="EH47" t="str">
            <v>-------------</v>
          </cell>
          <cell r="EI47" t="str">
            <v>-------------</v>
          </cell>
          <cell r="EJ47" t="str">
            <v>-------------</v>
          </cell>
          <cell r="EK47" t="str">
            <v>-------------</v>
          </cell>
        </row>
        <row r="48">
          <cell r="A48">
            <v>38</v>
          </cell>
          <cell r="C48" t="str">
            <v>TOTAL FLOAT</v>
          </cell>
          <cell r="F48">
            <v>56249791.446465753</v>
          </cell>
          <cell r="G48">
            <v>161429292.62183553</v>
          </cell>
          <cell r="H48">
            <v>568149012.74660265</v>
          </cell>
          <cell r="I48">
            <v>76541088400.324554</v>
          </cell>
          <cell r="J48">
            <v>12461555.468767127</v>
          </cell>
          <cell r="K48">
            <v>262989420.08101371</v>
          </cell>
          <cell r="L48">
            <v>4647582608.4018898</v>
          </cell>
          <cell r="M48">
            <v>1822798.442575342</v>
          </cell>
          <cell r="N48">
            <v>610709578.0066576</v>
          </cell>
          <cell r="O48">
            <v>56376181.391890414</v>
          </cell>
          <cell r="P48">
            <v>5089479257.5676718</v>
          </cell>
          <cell r="Q48">
            <v>-26468742.445013698</v>
          </cell>
          <cell r="R48">
            <v>-13403535.303767124</v>
          </cell>
          <cell r="S48">
            <v>52580320.215424649</v>
          </cell>
          <cell r="T48">
            <v>42293511.594876714</v>
          </cell>
          <cell r="U48">
            <v>7861060.3396712327</v>
          </cell>
          <cell r="V48">
            <v>67343497.292273968</v>
          </cell>
          <cell r="W48">
            <v>-1336237.8955616439</v>
          </cell>
          <cell r="X48">
            <v>47463231.088657536</v>
          </cell>
          <cell r="Y48">
            <v>488415962.72619176</v>
          </cell>
          <cell r="Z48">
            <v>38</v>
          </cell>
          <cell r="AB48" t="str">
            <v>TOTAL FLOAT</v>
          </cell>
          <cell r="AE48">
            <v>0</v>
          </cell>
          <cell r="AF48">
            <v>2264416.8335616435</v>
          </cell>
          <cell r="AG48">
            <v>-3725080.229534246</v>
          </cell>
          <cell r="AH48">
            <v>8212047766.4167404</v>
          </cell>
          <cell r="AI48">
            <v>1335307.6052054793</v>
          </cell>
          <cell r="AJ48">
            <v>0</v>
          </cell>
          <cell r="AK48">
            <v>0</v>
          </cell>
          <cell r="AL48">
            <v>-355689.94232876709</v>
          </cell>
          <cell r="AM48">
            <v>1473341.2632876709</v>
          </cell>
          <cell r="AN48">
            <v>693561.38273972634</v>
          </cell>
          <cell r="AO48">
            <v>0</v>
          </cell>
          <cell r="AP48">
            <v>58568990.696159199</v>
          </cell>
          <cell r="AQ48">
            <v>195058.99572602738</v>
          </cell>
          <cell r="AR48">
            <v>37272141.567287676</v>
          </cell>
          <cell r="AS48">
            <v>3929490.7521369862</v>
          </cell>
          <cell r="AT48">
            <v>2014042.4818904109</v>
          </cell>
          <cell r="AU48">
            <v>18675276.920931507</v>
          </cell>
          <cell r="AV48">
            <v>0</v>
          </cell>
          <cell r="AW48">
            <v>0</v>
          </cell>
          <cell r="AX48">
            <v>0</v>
          </cell>
          <cell r="BA48" t="str">
            <v>TOTAL FLOAT</v>
          </cell>
          <cell r="BD48">
            <v>993991824.21438026</v>
          </cell>
          <cell r="BE48">
            <v>93747594.95887588</v>
          </cell>
          <cell r="BF48">
            <v>27307376.486826744</v>
          </cell>
          <cell r="BG48">
            <v>15583152.628626585</v>
          </cell>
          <cell r="BH48">
            <v>44115851.409434952</v>
          </cell>
          <cell r="BI48">
            <v>6559441.1686508926</v>
          </cell>
          <cell r="BJ48">
            <v>2133994.7222770667</v>
          </cell>
          <cell r="BK48">
            <v>586912035.60031247</v>
          </cell>
          <cell r="BL48">
            <v>1250934.1874392983</v>
          </cell>
          <cell r="BM48">
            <v>16642832.530059185</v>
          </cell>
          <cell r="BN48">
            <v>28173303.874799535</v>
          </cell>
          <cell r="BO48">
            <v>27939554.887286749</v>
          </cell>
          <cell r="BP48">
            <v>-26468742.445013698</v>
          </cell>
          <cell r="BQ48">
            <v>-15059226.580568146</v>
          </cell>
          <cell r="BR48">
            <v>1467916.7785770893</v>
          </cell>
          <cell r="BS48">
            <v>70312077.715318635</v>
          </cell>
          <cell r="BT48">
            <v>13056589.246211257</v>
          </cell>
          <cell r="BU48">
            <v>8878219.088755833</v>
          </cell>
          <cell r="BV48">
            <v>-176272.90490706576</v>
          </cell>
          <cell r="BW48">
            <v>27007825.466938436</v>
          </cell>
          <cell r="BX48">
            <v>64607365.394478701</v>
          </cell>
          <cell r="BY48">
            <v>38</v>
          </cell>
          <cell r="CA48" t="str">
            <v>TOTAL FLOAT</v>
          </cell>
          <cell r="CD48">
            <v>78038220.922281921</v>
          </cell>
          <cell r="CE48">
            <v>0</v>
          </cell>
          <cell r="CF48">
            <v>378718.37951610418</v>
          </cell>
          <cell r="CG48">
            <v>-102892.35131098134</v>
          </cell>
          <cell r="CH48">
            <v>4706525.3365498167</v>
          </cell>
          <cell r="CI48">
            <v>753863.05155138066</v>
          </cell>
          <cell r="CJ48">
            <v>0</v>
          </cell>
          <cell r="CK48">
            <v>0</v>
          </cell>
          <cell r="CL48">
            <v>-244969.7152832986</v>
          </cell>
          <cell r="CM48">
            <v>40352.167529948492</v>
          </cell>
          <cell r="CN48">
            <v>353984.16284982755</v>
          </cell>
          <cell r="CO48">
            <v>0</v>
          </cell>
          <cell r="CP48">
            <v>58568990.696159199</v>
          </cell>
          <cell r="CQ48">
            <v>217581.21955609313</v>
          </cell>
          <cell r="CR48">
            <v>1020568.8842574557</v>
          </cell>
          <cell r="CS48">
            <v>6526310.9094961509</v>
          </cell>
          <cell r="CT48">
            <v>3344705.0469098738</v>
          </cell>
          <cell r="CU48">
            <v>2474483.1345003559</v>
          </cell>
          <cell r="CV48">
            <v>0</v>
          </cell>
          <cell r="CW48">
            <v>0</v>
          </cell>
          <cell r="CX48">
            <v>33</v>
          </cell>
          <cell r="CZ48" t="str">
            <v>TOTAL FLOAT</v>
          </cell>
          <cell r="DC48">
            <v>0</v>
          </cell>
          <cell r="DD48">
            <v>0</v>
          </cell>
          <cell r="DE48">
            <v>0</v>
          </cell>
          <cell r="DF48">
            <v>0</v>
          </cell>
          <cell r="DG48">
            <v>0</v>
          </cell>
          <cell r="DH48">
            <v>0</v>
          </cell>
          <cell r="DI48">
            <v>0</v>
          </cell>
          <cell r="DJ48">
            <v>0</v>
          </cell>
          <cell r="DK48">
            <v>0</v>
          </cell>
          <cell r="DL48">
            <v>1162095.820958904</v>
          </cell>
          <cell r="DM48">
            <v>0</v>
          </cell>
          <cell r="DN48">
            <v>0</v>
          </cell>
          <cell r="DO48">
            <v>-7996062.4283561641</v>
          </cell>
          <cell r="DP48">
            <v>0</v>
          </cell>
          <cell r="DR48">
            <v>33</v>
          </cell>
          <cell r="DT48" t="str">
            <v>TOTAL FLOAT</v>
          </cell>
          <cell r="DW48">
            <v>-8342916.0468211686</v>
          </cell>
          <cell r="DX48">
            <v>0</v>
          </cell>
          <cell r="DY48">
            <v>0</v>
          </cell>
          <cell r="DZ48">
            <v>0</v>
          </cell>
          <cell r="EA48">
            <v>0</v>
          </cell>
          <cell r="EB48">
            <v>0</v>
          </cell>
          <cell r="EC48">
            <v>0</v>
          </cell>
          <cell r="ED48">
            <v>0</v>
          </cell>
          <cell r="EE48">
            <v>0</v>
          </cell>
          <cell r="EF48">
            <v>0</v>
          </cell>
          <cell r="EG48">
            <v>582523.79372460814</v>
          </cell>
          <cell r="EH48">
            <v>0</v>
          </cell>
          <cell r="EI48">
            <v>0</v>
          </cell>
          <cell r="EJ48">
            <v>-8925439.8405457754</v>
          </cell>
          <cell r="EK48">
            <v>0</v>
          </cell>
        </row>
        <row r="49">
          <cell r="A49">
            <v>39</v>
          </cell>
          <cell r="Z49">
            <v>39</v>
          </cell>
          <cell r="BY49">
            <v>39</v>
          </cell>
          <cell r="CX49">
            <v>34</v>
          </cell>
          <cell r="DR49">
            <v>34</v>
          </cell>
        </row>
        <row r="50">
          <cell r="A50">
            <v>40</v>
          </cell>
          <cell r="B50" t="str">
            <v xml:space="preserve">              INTEREST EXPENSE:</v>
          </cell>
          <cell r="Z50">
            <v>40</v>
          </cell>
          <cell r="AA50" t="str">
            <v xml:space="preserve">              INTEREST EXPENSE:</v>
          </cell>
          <cell r="AZ50" t="str">
            <v xml:space="preserve">              INTEREST EXPENSE:</v>
          </cell>
          <cell r="BY50">
            <v>40</v>
          </cell>
          <cell r="BZ50" t="str">
            <v xml:space="preserve">              INTEREST EXPENSE:</v>
          </cell>
          <cell r="CX50">
            <v>35</v>
          </cell>
          <cell r="CY50" t="str">
            <v xml:space="preserve">              INTEREST EXPENSE:</v>
          </cell>
          <cell r="DR50">
            <v>35</v>
          </cell>
          <cell r="DS50" t="str">
            <v xml:space="preserve">              INTEREST EXPENSE:</v>
          </cell>
        </row>
        <row r="51">
          <cell r="A51">
            <v>41</v>
          </cell>
          <cell r="C51" t="str">
            <v>SPECIFIC FIXED - EXTERNAL</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41</v>
          </cell>
          <cell r="AB51" t="str">
            <v>SPECIFIC FIXED - EXTERNAL</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BA51" t="str">
            <v>SPECIFIC FIXED - EXTERNAL</v>
          </cell>
          <cell r="BD51">
            <v>1375.3067999999998</v>
          </cell>
          <cell r="BE51">
            <v>0</v>
          </cell>
          <cell r="BF51">
            <v>0</v>
          </cell>
          <cell r="BG51">
            <v>0</v>
          </cell>
          <cell r="BH51">
            <v>1375.3067999999998</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41</v>
          </cell>
          <cell r="CA51" t="str">
            <v>SPECIFIC FIXED - EXTERNAL</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36</v>
          </cell>
          <cell r="CZ51" t="str">
            <v>SPECIFIC FIXED - EXTERNAL</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R51">
            <v>36</v>
          </cell>
          <cell r="DT51" t="str">
            <v>SPECIFIC FIXED - EXTERNAL</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row>
        <row r="52">
          <cell r="A52">
            <v>43</v>
          </cell>
          <cell r="C52" t="str">
            <v>MATCH FUNDED</v>
          </cell>
          <cell r="F52">
            <v>14483619</v>
          </cell>
          <cell r="G52">
            <v>134621762</v>
          </cell>
          <cell r="H52">
            <v>231736203.00000101</v>
          </cell>
          <cell r="I52">
            <v>12000751601.01</v>
          </cell>
          <cell r="J52">
            <v>5865582</v>
          </cell>
          <cell r="K52">
            <v>1122935787.99</v>
          </cell>
          <cell r="L52">
            <v>7614253</v>
          </cell>
          <cell r="M52">
            <v>651602</v>
          </cell>
          <cell r="N52">
            <v>8470515</v>
          </cell>
          <cell r="O52">
            <v>7327208.0099999998</v>
          </cell>
          <cell r="P52">
            <v>329100066.99000001</v>
          </cell>
          <cell r="Q52">
            <v>0</v>
          </cell>
          <cell r="R52">
            <v>5649954</v>
          </cell>
          <cell r="S52">
            <v>0</v>
          </cell>
          <cell r="T52">
            <v>7702926</v>
          </cell>
          <cell r="U52">
            <v>1095114</v>
          </cell>
          <cell r="V52">
            <v>13786339.01</v>
          </cell>
          <cell r="W52">
            <v>0</v>
          </cell>
          <cell r="X52">
            <v>2156614</v>
          </cell>
          <cell r="Y52">
            <v>0</v>
          </cell>
          <cell r="Z52">
            <v>43</v>
          </cell>
          <cell r="AB52" t="str">
            <v>MATCH FUNDED</v>
          </cell>
          <cell r="AE52">
            <v>0</v>
          </cell>
          <cell r="AF52">
            <v>0</v>
          </cell>
          <cell r="AG52">
            <v>3775440</v>
          </cell>
          <cell r="AH52">
            <v>0</v>
          </cell>
          <cell r="AI52">
            <v>0</v>
          </cell>
          <cell r="AJ52">
            <v>0</v>
          </cell>
          <cell r="AK52">
            <v>0</v>
          </cell>
          <cell r="AL52">
            <v>0</v>
          </cell>
          <cell r="AM52">
            <v>0</v>
          </cell>
          <cell r="AN52">
            <v>2687561</v>
          </cell>
          <cell r="AO52">
            <v>0</v>
          </cell>
          <cell r="AP52">
            <v>0</v>
          </cell>
          <cell r="AQ52">
            <v>0</v>
          </cell>
          <cell r="AR52">
            <v>0</v>
          </cell>
          <cell r="AS52">
            <v>1798192</v>
          </cell>
          <cell r="AT52">
            <v>1223098</v>
          </cell>
          <cell r="AU52">
            <v>0</v>
          </cell>
          <cell r="AV52">
            <v>0</v>
          </cell>
          <cell r="AW52">
            <v>0</v>
          </cell>
          <cell r="AX52">
            <v>0</v>
          </cell>
          <cell r="BA52" t="str">
            <v>MATCH FUNDED</v>
          </cell>
          <cell r="BD52">
            <v>101784867.718594</v>
          </cell>
          <cell r="BE52">
            <v>23972408.91786667</v>
          </cell>
          <cell r="BF52">
            <v>22674682.681166667</v>
          </cell>
          <cell r="BG52">
            <v>6374595.8996232264</v>
          </cell>
          <cell r="BH52">
            <v>6867963.1073537748</v>
          </cell>
          <cell r="BI52">
            <v>3340898.8771333331</v>
          </cell>
          <cell r="BJ52">
            <v>7490669.8058676664</v>
          </cell>
          <cell r="BK52">
            <v>959840.52343333338</v>
          </cell>
          <cell r="BL52">
            <v>447995.92673333338</v>
          </cell>
          <cell r="BM52">
            <v>237165.4227</v>
          </cell>
          <cell r="BN52">
            <v>3676196.4258246669</v>
          </cell>
          <cell r="BO52">
            <v>1827608.4048456666</v>
          </cell>
          <cell r="BP52">
            <v>0</v>
          </cell>
          <cell r="BQ52">
            <v>6307145.6245999997</v>
          </cell>
          <cell r="BR52">
            <v>0</v>
          </cell>
          <cell r="BS52">
            <v>12746889.262600001</v>
          </cell>
          <cell r="BT52">
            <v>1812715.9017</v>
          </cell>
          <cell r="BU52">
            <v>1833428.3887456665</v>
          </cell>
          <cell r="BV52">
            <v>0</v>
          </cell>
          <cell r="BW52">
            <v>1214662.5484</v>
          </cell>
          <cell r="BX52">
            <v>0</v>
          </cell>
          <cell r="BY52">
            <v>43</v>
          </cell>
          <cell r="CA52" t="str">
            <v>MATCH FUNDED</v>
          </cell>
          <cell r="CD52">
            <v>6454370.1672</v>
          </cell>
          <cell r="CE52">
            <v>0</v>
          </cell>
          <cell r="CF52">
            <v>0</v>
          </cell>
          <cell r="CG52">
            <v>103604.36600000001</v>
          </cell>
          <cell r="CH52">
            <v>0</v>
          </cell>
          <cell r="CI52">
            <v>0</v>
          </cell>
          <cell r="CJ52">
            <v>0</v>
          </cell>
          <cell r="CK52">
            <v>0</v>
          </cell>
          <cell r="CL52">
            <v>0</v>
          </cell>
          <cell r="CM52">
            <v>0</v>
          </cell>
          <cell r="CN52">
            <v>1349332.0171999999</v>
          </cell>
          <cell r="CO52">
            <v>0</v>
          </cell>
          <cell r="CP52">
            <v>0</v>
          </cell>
          <cell r="CQ52">
            <v>0</v>
          </cell>
          <cell r="CR52">
            <v>0</v>
          </cell>
          <cell r="CS52">
            <v>2976822.5101000001</v>
          </cell>
          <cell r="CT52">
            <v>2024611.2739000001</v>
          </cell>
          <cell r="CU52">
            <v>0</v>
          </cell>
          <cell r="CV52">
            <v>0</v>
          </cell>
          <cell r="CW52">
            <v>0</v>
          </cell>
          <cell r="CX52">
            <v>37</v>
          </cell>
          <cell r="CZ52" t="str">
            <v>MATCH FUNDED</v>
          </cell>
          <cell r="DC52">
            <v>0</v>
          </cell>
          <cell r="DD52">
            <v>0</v>
          </cell>
          <cell r="DE52">
            <v>0</v>
          </cell>
          <cell r="DF52">
            <v>0</v>
          </cell>
          <cell r="DG52">
            <v>0</v>
          </cell>
          <cell r="DH52">
            <v>0</v>
          </cell>
          <cell r="DI52">
            <v>0</v>
          </cell>
          <cell r="DJ52">
            <v>0</v>
          </cell>
          <cell r="DK52">
            <v>0</v>
          </cell>
          <cell r="DL52">
            <v>0</v>
          </cell>
          <cell r="DM52">
            <v>0</v>
          </cell>
          <cell r="DN52">
            <v>0</v>
          </cell>
          <cell r="DO52">
            <v>6234171</v>
          </cell>
          <cell r="DP52">
            <v>0</v>
          </cell>
          <cell r="DR52">
            <v>37</v>
          </cell>
          <cell r="DT52" t="str">
            <v>MATCH FUNDED</v>
          </cell>
          <cell r="DW52">
            <v>6958751.5158000002</v>
          </cell>
          <cell r="DX52">
            <v>0</v>
          </cell>
          <cell r="DY52">
            <v>0</v>
          </cell>
          <cell r="DZ52">
            <v>0</v>
          </cell>
          <cell r="EA52">
            <v>0</v>
          </cell>
          <cell r="EB52">
            <v>0</v>
          </cell>
          <cell r="EC52">
            <v>0</v>
          </cell>
          <cell r="ED52">
            <v>0</v>
          </cell>
          <cell r="EE52">
            <v>0</v>
          </cell>
          <cell r="EF52">
            <v>0</v>
          </cell>
          <cell r="EG52">
            <v>0</v>
          </cell>
          <cell r="EH52">
            <v>0</v>
          </cell>
          <cell r="EI52">
            <v>0</v>
          </cell>
          <cell r="EJ52">
            <v>6958751.5158000002</v>
          </cell>
          <cell r="EK52">
            <v>0</v>
          </cell>
        </row>
        <row r="53">
          <cell r="A53">
            <v>44</v>
          </cell>
          <cell r="C53" t="str">
            <v>MATCH FUNDED ADDER</v>
          </cell>
          <cell r="F53">
            <v>20030.958922191785</v>
          </cell>
          <cell r="G53">
            <v>306347.67123260279</v>
          </cell>
          <cell r="H53">
            <v>527261.21682566311</v>
          </cell>
          <cell r="I53">
            <v>19836876.712332331</v>
          </cell>
          <cell r="J53">
            <v>14336.205483561645</v>
          </cell>
          <cell r="K53">
            <v>1939983.2876528769</v>
          </cell>
          <cell r="L53">
            <v>16203.660544109589</v>
          </cell>
          <cell r="M53">
            <v>2374.3835646575344</v>
          </cell>
          <cell r="N53">
            <v>20674.109593150686</v>
          </cell>
          <cell r="O53">
            <v>17211.295901369864</v>
          </cell>
          <cell r="P53">
            <v>631288.35615780833</v>
          </cell>
          <cell r="Q53">
            <v>0</v>
          </cell>
          <cell r="R53">
            <v>5871.9177945205483</v>
          </cell>
          <cell r="S53">
            <v>0</v>
          </cell>
          <cell r="T53">
            <v>10460.790064657536</v>
          </cell>
          <cell r="U53">
            <v>1405.4783189041095</v>
          </cell>
          <cell r="V53">
            <v>27165.726009589041</v>
          </cell>
          <cell r="W53">
            <v>0</v>
          </cell>
          <cell r="X53">
            <v>5532.9041084931514</v>
          </cell>
          <cell r="Y53">
            <v>0</v>
          </cell>
          <cell r="Z53">
            <v>44</v>
          </cell>
          <cell r="AB53" t="str">
            <v>MATCH FUNDED ADDER</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BA53" t="str">
            <v>MATCH FUNDED ADDER</v>
          </cell>
          <cell r="BD53">
            <v>181213.27506408602</v>
          </cell>
          <cell r="BE53">
            <v>33266.111453645892</v>
          </cell>
          <cell r="BF53">
            <v>51665.015639366866</v>
          </cell>
          <cell r="BG53">
            <v>14463.124721961605</v>
          </cell>
          <cell r="BH53">
            <v>11383.855648423447</v>
          </cell>
          <cell r="BI53">
            <v>8151.4651529611228</v>
          </cell>
          <cell r="BJ53">
            <v>12915.959554396559</v>
          </cell>
          <cell r="BK53">
            <v>2040.9121999622466</v>
          </cell>
          <cell r="BL53">
            <v>1635.2401252562468</v>
          </cell>
          <cell r="BM53">
            <v>575.50273847031508</v>
          </cell>
          <cell r="BN53">
            <v>8645.6365349155076</v>
          </cell>
          <cell r="BO53">
            <v>3505.24290558045</v>
          </cell>
          <cell r="BP53">
            <v>0</v>
          </cell>
          <cell r="BQ53">
            <v>6548.4945050810966</v>
          </cell>
          <cell r="BR53">
            <v>0</v>
          </cell>
          <cell r="BS53">
            <v>17372.410371528029</v>
          </cell>
          <cell r="BT53">
            <v>2334.4794574365756</v>
          </cell>
          <cell r="BU53">
            <v>3595.4691106101809</v>
          </cell>
          <cell r="BV53">
            <v>0</v>
          </cell>
          <cell r="BW53">
            <v>3114.3549444898636</v>
          </cell>
          <cell r="BX53">
            <v>0</v>
          </cell>
          <cell r="BY53">
            <v>44</v>
          </cell>
          <cell r="CA53" t="str">
            <v>MATCH FUNDED ADDER</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38</v>
          </cell>
          <cell r="CZ53" t="str">
            <v>MATCH FUNDED ADDER</v>
          </cell>
          <cell r="DC53">
            <v>0</v>
          </cell>
          <cell r="DD53">
            <v>0</v>
          </cell>
          <cell r="DE53">
            <v>0</v>
          </cell>
          <cell r="DF53">
            <v>0</v>
          </cell>
          <cell r="DG53">
            <v>0</v>
          </cell>
          <cell r="DH53">
            <v>0</v>
          </cell>
          <cell r="DI53">
            <v>0</v>
          </cell>
          <cell r="DJ53">
            <v>0</v>
          </cell>
          <cell r="DK53">
            <v>0</v>
          </cell>
          <cell r="DL53">
            <v>0</v>
          </cell>
          <cell r="DM53">
            <v>0</v>
          </cell>
          <cell r="DN53">
            <v>0</v>
          </cell>
          <cell r="DO53">
            <v>1931.7808136986305</v>
          </cell>
          <cell r="DP53">
            <v>0</v>
          </cell>
          <cell r="DR53">
            <v>38</v>
          </cell>
          <cell r="DT53" t="str">
            <v>MATCH FUNDED ADDER</v>
          </cell>
          <cell r="DW53">
            <v>5498.8554610480551</v>
          </cell>
          <cell r="DX53">
            <v>0</v>
          </cell>
          <cell r="DY53">
            <v>0</v>
          </cell>
          <cell r="DZ53">
            <v>0</v>
          </cell>
          <cell r="EA53">
            <v>0</v>
          </cell>
          <cell r="EB53">
            <v>0</v>
          </cell>
          <cell r="EC53">
            <v>0</v>
          </cell>
          <cell r="ED53">
            <v>0</v>
          </cell>
          <cell r="EE53">
            <v>0</v>
          </cell>
          <cell r="EF53">
            <v>0</v>
          </cell>
          <cell r="EG53">
            <v>3268.2281554702472</v>
          </cell>
          <cell r="EH53">
            <v>0</v>
          </cell>
          <cell r="EI53">
            <v>0</v>
          </cell>
          <cell r="EJ53">
            <v>2230.6273055778083</v>
          </cell>
          <cell r="EK53">
            <v>0</v>
          </cell>
        </row>
        <row r="54">
          <cell r="A54">
            <v>46</v>
          </cell>
          <cell r="C54" t="str">
            <v>ASSIGNED SUB-DEBT</v>
          </cell>
          <cell r="F54">
            <v>0</v>
          </cell>
          <cell r="G54">
            <v>0</v>
          </cell>
          <cell r="H54">
            <v>0</v>
          </cell>
          <cell r="I54">
            <v>0</v>
          </cell>
          <cell r="J54">
            <v>0</v>
          </cell>
          <cell r="K54">
            <v>0</v>
          </cell>
          <cell r="L54">
            <v>0</v>
          </cell>
          <cell r="M54">
            <v>0</v>
          </cell>
          <cell r="N54">
            <v>0</v>
          </cell>
          <cell r="O54">
            <v>0</v>
          </cell>
          <cell r="P54">
            <v>0</v>
          </cell>
          <cell r="Q54">
            <v>1121219.7802197803</v>
          </cell>
          <cell r="R54">
            <v>0</v>
          </cell>
          <cell r="S54">
            <v>0</v>
          </cell>
          <cell r="T54">
            <v>0</v>
          </cell>
          <cell r="U54">
            <v>0</v>
          </cell>
          <cell r="V54">
            <v>0</v>
          </cell>
          <cell r="W54">
            <v>0</v>
          </cell>
          <cell r="X54">
            <v>0</v>
          </cell>
          <cell r="Y54">
            <v>0</v>
          </cell>
          <cell r="Z54">
            <v>46</v>
          </cell>
          <cell r="AB54" t="str">
            <v>ASSIGNED SUB-DEBT</v>
          </cell>
          <cell r="AE54">
            <v>0</v>
          </cell>
          <cell r="AF54">
            <v>0</v>
          </cell>
          <cell r="AG54">
            <v>0</v>
          </cell>
          <cell r="AH54">
            <v>0</v>
          </cell>
          <cell r="AI54">
            <v>0</v>
          </cell>
          <cell r="AJ54">
            <v>0</v>
          </cell>
          <cell r="AK54">
            <v>0</v>
          </cell>
          <cell r="AL54">
            <v>0</v>
          </cell>
          <cell r="AM54">
            <v>0</v>
          </cell>
          <cell r="AN54">
            <v>0</v>
          </cell>
          <cell r="AO54">
            <v>0</v>
          </cell>
          <cell r="AP54">
            <v>71970.543292318078</v>
          </cell>
          <cell r="AQ54">
            <v>0</v>
          </cell>
          <cell r="AR54">
            <v>0</v>
          </cell>
          <cell r="AS54">
            <v>0</v>
          </cell>
          <cell r="AT54">
            <v>0</v>
          </cell>
          <cell r="AU54">
            <v>0</v>
          </cell>
          <cell r="AV54">
            <v>0</v>
          </cell>
          <cell r="AW54">
            <v>0</v>
          </cell>
          <cell r="AX54">
            <v>0</v>
          </cell>
          <cell r="BA54" t="str">
            <v>ASSIGNED SUB-DEBT</v>
          </cell>
          <cell r="BD54">
            <v>1121219.7802197803</v>
          </cell>
          <cell r="BE54">
            <v>0</v>
          </cell>
          <cell r="BF54">
            <v>0</v>
          </cell>
          <cell r="BG54">
            <v>0</v>
          </cell>
          <cell r="BH54">
            <v>0</v>
          </cell>
          <cell r="BI54">
            <v>0</v>
          </cell>
          <cell r="BJ54">
            <v>0</v>
          </cell>
          <cell r="BK54">
            <v>0</v>
          </cell>
          <cell r="BL54">
            <v>0</v>
          </cell>
          <cell r="BM54">
            <v>0</v>
          </cell>
          <cell r="BN54">
            <v>0</v>
          </cell>
          <cell r="BO54">
            <v>0</v>
          </cell>
          <cell r="BP54">
            <v>1121219.7802197803</v>
          </cell>
          <cell r="BQ54">
            <v>0</v>
          </cell>
          <cell r="BR54">
            <v>0</v>
          </cell>
          <cell r="BS54">
            <v>0</v>
          </cell>
          <cell r="BT54">
            <v>0</v>
          </cell>
          <cell r="BU54">
            <v>0</v>
          </cell>
          <cell r="BV54">
            <v>0</v>
          </cell>
          <cell r="BW54">
            <v>0</v>
          </cell>
          <cell r="BX54">
            <v>0</v>
          </cell>
          <cell r="BY54">
            <v>46</v>
          </cell>
          <cell r="CA54" t="str">
            <v>ASSIGNED SUB-DEBT</v>
          </cell>
          <cell r="CD54">
            <v>71970.543292318078</v>
          </cell>
          <cell r="CE54">
            <v>0</v>
          </cell>
          <cell r="CF54">
            <v>0</v>
          </cell>
          <cell r="CG54">
            <v>0</v>
          </cell>
          <cell r="CH54">
            <v>0</v>
          </cell>
          <cell r="CI54">
            <v>0</v>
          </cell>
          <cell r="CJ54">
            <v>0</v>
          </cell>
          <cell r="CK54">
            <v>0</v>
          </cell>
          <cell r="CL54">
            <v>0</v>
          </cell>
          <cell r="CM54">
            <v>0</v>
          </cell>
          <cell r="CN54">
            <v>0</v>
          </cell>
          <cell r="CO54">
            <v>0</v>
          </cell>
          <cell r="CP54">
            <v>71970.543292318078</v>
          </cell>
          <cell r="CQ54">
            <v>0</v>
          </cell>
          <cell r="CR54">
            <v>0</v>
          </cell>
          <cell r="CS54">
            <v>0</v>
          </cell>
          <cell r="CT54">
            <v>0</v>
          </cell>
          <cell r="CU54">
            <v>0</v>
          </cell>
          <cell r="CV54">
            <v>0</v>
          </cell>
          <cell r="CW54">
            <v>0</v>
          </cell>
          <cell r="CX54">
            <v>39</v>
          </cell>
          <cell r="CZ54" t="str">
            <v>ASSIGNED SUB-DEBT</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R54">
            <v>39</v>
          </cell>
          <cell r="DT54" t="str">
            <v>ASSIGNED SUB-DEBT</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row>
        <row r="55">
          <cell r="A55">
            <v>47</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v>47</v>
          </cell>
          <cell r="AE55" t="str">
            <v>-------------</v>
          </cell>
          <cell r="AF55" t="str">
            <v>-------------</v>
          </cell>
          <cell r="AG55" t="str">
            <v>-------------</v>
          </cell>
          <cell r="AH55" t="str">
            <v>-------------</v>
          </cell>
          <cell r="AI55" t="str">
            <v>-------------</v>
          </cell>
          <cell r="AJ55" t="str">
            <v>-------------</v>
          </cell>
          <cell r="AK55" t="str">
            <v>-------------</v>
          </cell>
          <cell r="AL55" t="str">
            <v>-------------</v>
          </cell>
          <cell r="AM55" t="str">
            <v>-------------</v>
          </cell>
          <cell r="AN55" t="str">
            <v>-------------</v>
          </cell>
          <cell r="AO55" t="str">
            <v>-------------</v>
          </cell>
          <cell r="AP55" t="str">
            <v>-------------</v>
          </cell>
          <cell r="AQ55" t="str">
            <v>-------------</v>
          </cell>
          <cell r="AR55" t="str">
            <v>-------------</v>
          </cell>
          <cell r="AS55" t="str">
            <v>-------------</v>
          </cell>
          <cell r="AT55" t="str">
            <v>-------------</v>
          </cell>
          <cell r="AU55" t="str">
            <v>-------------</v>
          </cell>
          <cell r="AV55" t="str">
            <v>-------------</v>
          </cell>
          <cell r="AW55" t="str">
            <v>-------------</v>
          </cell>
          <cell r="AX55" t="str">
            <v>-------------</v>
          </cell>
          <cell r="BD55" t="str">
            <v>-------------</v>
          </cell>
          <cell r="BE55" t="str">
            <v>-------------</v>
          </cell>
          <cell r="BF55" t="str">
            <v>-------------</v>
          </cell>
          <cell r="BG55" t="str">
            <v>-------------</v>
          </cell>
          <cell r="BH55" t="str">
            <v>-------------</v>
          </cell>
          <cell r="BI55" t="str">
            <v>-------------</v>
          </cell>
          <cell r="BJ55" t="str">
            <v>-------------</v>
          </cell>
          <cell r="BK55" t="str">
            <v>-------------</v>
          </cell>
          <cell r="BL55" t="str">
            <v>-------------</v>
          </cell>
          <cell r="BM55" t="str">
            <v>-------------</v>
          </cell>
          <cell r="BN55" t="str">
            <v>-------------</v>
          </cell>
          <cell r="BO55" t="str">
            <v>-------------</v>
          </cell>
          <cell r="BP55" t="str">
            <v>-------------</v>
          </cell>
          <cell r="BQ55" t="str">
            <v>-------------</v>
          </cell>
          <cell r="BR55" t="str">
            <v>-------------</v>
          </cell>
          <cell r="BS55" t="str">
            <v>-------------</v>
          </cell>
          <cell r="BT55" t="str">
            <v>-------------</v>
          </cell>
          <cell r="BU55" t="str">
            <v>-------------</v>
          </cell>
          <cell r="BV55" t="str">
            <v>-------------</v>
          </cell>
          <cell r="BW55" t="str">
            <v>-------------</v>
          </cell>
          <cell r="BX55" t="str">
            <v>-------------</v>
          </cell>
          <cell r="BY55">
            <v>47</v>
          </cell>
          <cell r="CD55" t="str">
            <v>-------------</v>
          </cell>
          <cell r="CE55" t="str">
            <v>-------------</v>
          </cell>
          <cell r="CF55" t="str">
            <v>-------------</v>
          </cell>
          <cell r="CG55" t="str">
            <v>-------------</v>
          </cell>
          <cell r="CH55" t="str">
            <v>-------------</v>
          </cell>
          <cell r="CI55" t="str">
            <v>-------------</v>
          </cell>
          <cell r="CJ55" t="str">
            <v>-------------</v>
          </cell>
          <cell r="CK55" t="str">
            <v>-------------</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v>40</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R55">
            <v>40</v>
          </cell>
          <cell r="DW55" t="str">
            <v>-------------</v>
          </cell>
          <cell r="DX55" t="str">
            <v>-------------</v>
          </cell>
          <cell r="DY55" t="str">
            <v>-------------</v>
          </cell>
          <cell r="DZ55" t="str">
            <v>-------------</v>
          </cell>
          <cell r="EA55" t="str">
            <v>-------------</v>
          </cell>
          <cell r="EB55" t="str">
            <v>-------------</v>
          </cell>
          <cell r="EC55" t="str">
            <v>-------------</v>
          </cell>
          <cell r="ED55" t="str">
            <v>-------------</v>
          </cell>
          <cell r="EE55" t="str">
            <v>-------------</v>
          </cell>
          <cell r="EF55" t="str">
            <v>-------------</v>
          </cell>
          <cell r="EG55" t="str">
            <v>-------------</v>
          </cell>
          <cell r="EH55" t="str">
            <v>-------------</v>
          </cell>
          <cell r="EI55" t="str">
            <v>-------------</v>
          </cell>
          <cell r="EJ55" t="str">
            <v>-------------</v>
          </cell>
          <cell r="EK55" t="str">
            <v>-------------</v>
          </cell>
        </row>
        <row r="56">
          <cell r="A56">
            <v>48</v>
          </cell>
          <cell r="C56" t="str">
            <v>TOTAL FIXED</v>
          </cell>
          <cell r="F56">
            <v>14503649.958922192</v>
          </cell>
          <cell r="G56">
            <v>134928109.67123261</v>
          </cell>
          <cell r="H56">
            <v>232263464.21682668</v>
          </cell>
          <cell r="I56">
            <v>12020588477.722332</v>
          </cell>
          <cell r="J56">
            <v>5879918.2054835614</v>
          </cell>
          <cell r="K56">
            <v>1124875771.277653</v>
          </cell>
          <cell r="L56">
            <v>7630456.6605441095</v>
          </cell>
          <cell r="M56">
            <v>653976.38356465753</v>
          </cell>
          <cell r="N56">
            <v>8491189.1095931511</v>
          </cell>
          <cell r="O56">
            <v>7344419.30590137</v>
          </cell>
          <cell r="P56">
            <v>329731355.34615779</v>
          </cell>
          <cell r="Q56">
            <v>1121219.7802197803</v>
          </cell>
          <cell r="R56">
            <v>5655825.917794521</v>
          </cell>
          <cell r="S56">
            <v>0</v>
          </cell>
          <cell r="T56">
            <v>7713386.7900646571</v>
          </cell>
          <cell r="U56">
            <v>1096519.4783189041</v>
          </cell>
          <cell r="V56">
            <v>13813504.736009588</v>
          </cell>
          <cell r="W56">
            <v>0</v>
          </cell>
          <cell r="X56">
            <v>2162146.9041084931</v>
          </cell>
          <cell r="Y56">
            <v>0</v>
          </cell>
          <cell r="Z56">
            <v>48</v>
          </cell>
          <cell r="AB56" t="str">
            <v>TOTAL FIXED</v>
          </cell>
          <cell r="AE56">
            <v>0</v>
          </cell>
          <cell r="AF56">
            <v>0</v>
          </cell>
          <cell r="AG56">
            <v>3775440</v>
          </cell>
          <cell r="AH56">
            <v>0</v>
          </cell>
          <cell r="AI56">
            <v>0</v>
          </cell>
          <cell r="AJ56">
            <v>0</v>
          </cell>
          <cell r="AK56">
            <v>0</v>
          </cell>
          <cell r="AL56">
            <v>0</v>
          </cell>
          <cell r="AM56">
            <v>0</v>
          </cell>
          <cell r="AN56">
            <v>2687561</v>
          </cell>
          <cell r="AO56">
            <v>0</v>
          </cell>
          <cell r="AP56">
            <v>71970.543292318078</v>
          </cell>
          <cell r="AQ56">
            <v>0</v>
          </cell>
          <cell r="AR56">
            <v>0</v>
          </cell>
          <cell r="AS56">
            <v>1798192</v>
          </cell>
          <cell r="AT56">
            <v>1223098</v>
          </cell>
          <cell r="AU56">
            <v>0</v>
          </cell>
          <cell r="AV56">
            <v>0</v>
          </cell>
          <cell r="AW56">
            <v>0</v>
          </cell>
          <cell r="AX56">
            <v>0</v>
          </cell>
          <cell r="BA56" t="str">
            <v>TOTAL FIXED</v>
          </cell>
          <cell r="BD56">
            <v>103088676.08067785</v>
          </cell>
          <cell r="BE56">
            <v>24005675.029320315</v>
          </cell>
          <cell r="BF56">
            <v>22726347.696806036</v>
          </cell>
          <cell r="BG56">
            <v>6389059.0243451884</v>
          </cell>
          <cell r="BH56">
            <v>6880722.2698021987</v>
          </cell>
          <cell r="BI56">
            <v>3349050.3422862943</v>
          </cell>
          <cell r="BJ56">
            <v>7503585.7654220629</v>
          </cell>
          <cell r="BK56">
            <v>961881.43563329568</v>
          </cell>
          <cell r="BL56">
            <v>449631.16685858963</v>
          </cell>
          <cell r="BM56">
            <v>237740.92543847032</v>
          </cell>
          <cell r="BN56">
            <v>3684842.0623595822</v>
          </cell>
          <cell r="BO56">
            <v>1831113.647751247</v>
          </cell>
          <cell r="BP56">
            <v>1121219.7802197803</v>
          </cell>
          <cell r="BQ56">
            <v>6313694.1191050811</v>
          </cell>
          <cell r="BR56">
            <v>0</v>
          </cell>
          <cell r="BS56">
            <v>12764261.67297153</v>
          </cell>
          <cell r="BT56">
            <v>1815050.3811574366</v>
          </cell>
          <cell r="BU56">
            <v>1837023.8578562767</v>
          </cell>
          <cell r="BV56">
            <v>0</v>
          </cell>
          <cell r="BW56">
            <v>1217776.9033444899</v>
          </cell>
          <cell r="BX56">
            <v>0</v>
          </cell>
          <cell r="BY56">
            <v>48</v>
          </cell>
          <cell r="CA56" t="str">
            <v>TOTAL FIXED</v>
          </cell>
          <cell r="CD56">
            <v>6526340.7104923185</v>
          </cell>
          <cell r="CE56">
            <v>0</v>
          </cell>
          <cell r="CF56">
            <v>0</v>
          </cell>
          <cell r="CG56">
            <v>103604.36600000001</v>
          </cell>
          <cell r="CH56">
            <v>0</v>
          </cell>
          <cell r="CI56">
            <v>0</v>
          </cell>
          <cell r="CJ56">
            <v>0</v>
          </cell>
          <cell r="CK56">
            <v>0</v>
          </cell>
          <cell r="CL56">
            <v>0</v>
          </cell>
          <cell r="CM56">
            <v>0</v>
          </cell>
          <cell r="CN56">
            <v>1349332.0171999999</v>
          </cell>
          <cell r="CO56">
            <v>0</v>
          </cell>
          <cell r="CP56">
            <v>71970.543292318078</v>
          </cell>
          <cell r="CQ56">
            <v>0</v>
          </cell>
          <cell r="CR56">
            <v>0</v>
          </cell>
          <cell r="CS56">
            <v>2976822.5101000001</v>
          </cell>
          <cell r="CT56">
            <v>2024611.2739000001</v>
          </cell>
          <cell r="CU56">
            <v>0</v>
          </cell>
          <cell r="CV56">
            <v>0</v>
          </cell>
          <cell r="CW56">
            <v>0</v>
          </cell>
          <cell r="CX56">
            <v>41</v>
          </cell>
          <cell r="CZ56" t="str">
            <v>TOTAL FIXED</v>
          </cell>
          <cell r="DC56">
            <v>0</v>
          </cell>
          <cell r="DD56">
            <v>0</v>
          </cell>
          <cell r="DE56">
            <v>0</v>
          </cell>
          <cell r="DF56">
            <v>0</v>
          </cell>
          <cell r="DG56">
            <v>0</v>
          </cell>
          <cell r="DH56">
            <v>0</v>
          </cell>
          <cell r="DI56">
            <v>0</v>
          </cell>
          <cell r="DJ56">
            <v>0</v>
          </cell>
          <cell r="DK56">
            <v>0</v>
          </cell>
          <cell r="DL56">
            <v>0</v>
          </cell>
          <cell r="DM56">
            <v>0</v>
          </cell>
          <cell r="DN56">
            <v>0</v>
          </cell>
          <cell r="DO56">
            <v>6236102.7808136987</v>
          </cell>
          <cell r="DP56">
            <v>0</v>
          </cell>
          <cell r="DR56">
            <v>41</v>
          </cell>
          <cell r="DT56" t="str">
            <v>TOTAL FIXED</v>
          </cell>
          <cell r="DW56">
            <v>6964250.3712610481</v>
          </cell>
          <cell r="DX56">
            <v>0</v>
          </cell>
          <cell r="DY56">
            <v>0</v>
          </cell>
          <cell r="DZ56">
            <v>0</v>
          </cell>
          <cell r="EA56">
            <v>0</v>
          </cell>
          <cell r="EB56">
            <v>0</v>
          </cell>
          <cell r="EC56">
            <v>0</v>
          </cell>
          <cell r="ED56">
            <v>0</v>
          </cell>
          <cell r="EE56">
            <v>0</v>
          </cell>
          <cell r="EF56">
            <v>0</v>
          </cell>
          <cell r="EG56">
            <v>3268.2281554702472</v>
          </cell>
          <cell r="EH56">
            <v>0</v>
          </cell>
          <cell r="EI56">
            <v>0</v>
          </cell>
          <cell r="EJ56">
            <v>6960982.1431055777</v>
          </cell>
          <cell r="EK56">
            <v>0</v>
          </cell>
        </row>
        <row r="57">
          <cell r="A57">
            <v>49</v>
          </cell>
          <cell r="Z57">
            <v>49</v>
          </cell>
          <cell r="BR57" t="str">
            <v xml:space="preserve"> </v>
          </cell>
          <cell r="BS57" t="str">
            <v xml:space="preserve"> </v>
          </cell>
          <cell r="BT57" t="str">
            <v xml:space="preserve"> </v>
          </cell>
          <cell r="BU57" t="str">
            <v xml:space="preserve"> </v>
          </cell>
          <cell r="BV57" t="str">
            <v xml:space="preserve"> </v>
          </cell>
          <cell r="BW57" t="str">
            <v xml:space="preserve"> </v>
          </cell>
          <cell r="BX57" t="str">
            <v xml:space="preserve"> </v>
          </cell>
          <cell r="BY57">
            <v>49</v>
          </cell>
          <cell r="CX57">
            <v>42</v>
          </cell>
          <cell r="DR57">
            <v>42</v>
          </cell>
        </row>
        <row r="58">
          <cell r="A58">
            <v>50</v>
          </cell>
          <cell r="C58" t="str">
            <v>SPECIFIC FLOAT</v>
          </cell>
          <cell r="F58">
            <v>875564</v>
          </cell>
          <cell r="G58">
            <v>0</v>
          </cell>
          <cell r="H58">
            <v>620000</v>
          </cell>
          <cell r="I58">
            <v>18453588</v>
          </cell>
          <cell r="J58">
            <v>109902</v>
          </cell>
          <cell r="K58">
            <v>2619808</v>
          </cell>
          <cell r="L58">
            <v>0</v>
          </cell>
          <cell r="M58">
            <v>0</v>
          </cell>
          <cell r="N58">
            <v>150000</v>
          </cell>
          <cell r="O58">
            <v>153116</v>
          </cell>
          <cell r="P58">
            <v>7694512</v>
          </cell>
          <cell r="Q58">
            <v>0</v>
          </cell>
          <cell r="R58">
            <v>0</v>
          </cell>
          <cell r="S58">
            <v>0</v>
          </cell>
          <cell r="T58">
            <v>765658</v>
          </cell>
          <cell r="U58">
            <v>529293</v>
          </cell>
          <cell r="V58">
            <v>0</v>
          </cell>
          <cell r="W58">
            <v>0</v>
          </cell>
          <cell r="X58">
            <v>0</v>
          </cell>
          <cell r="Y58">
            <v>0</v>
          </cell>
          <cell r="Z58">
            <v>50</v>
          </cell>
          <cell r="AB58" t="str">
            <v>SPECIFIC FLOAT</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BA58" t="str">
            <v>SPECIFIC FLOAT</v>
          </cell>
          <cell r="BD58">
            <v>3817678.6696228003</v>
          </cell>
          <cell r="BE58">
            <v>1443866.4989</v>
          </cell>
          <cell r="BF58">
            <v>0</v>
          </cell>
          <cell r="BG58">
            <v>17693</v>
          </cell>
          <cell r="BH58">
            <v>10526.622522799998</v>
          </cell>
          <cell r="BI58">
            <v>64316.897199999992</v>
          </cell>
          <cell r="BJ58">
            <v>17187.991899999997</v>
          </cell>
          <cell r="BK58">
            <v>0</v>
          </cell>
          <cell r="BL58">
            <v>0</v>
          </cell>
          <cell r="BM58">
            <v>4340</v>
          </cell>
          <cell r="BN58">
            <v>75874.671599999987</v>
          </cell>
          <cell r="BO58">
            <v>42881.224199999997</v>
          </cell>
          <cell r="BP58">
            <v>0</v>
          </cell>
          <cell r="BQ58">
            <v>0</v>
          </cell>
          <cell r="BR58">
            <v>0</v>
          </cell>
          <cell r="BS58">
            <v>1264857.0504000001</v>
          </cell>
          <cell r="BT58">
            <v>876134.71289999993</v>
          </cell>
          <cell r="BU58">
            <v>0</v>
          </cell>
          <cell r="BV58">
            <v>0</v>
          </cell>
          <cell r="BW58">
            <v>0</v>
          </cell>
          <cell r="BX58">
            <v>0</v>
          </cell>
          <cell r="BY58">
            <v>50</v>
          </cell>
          <cell r="CA58" t="str">
            <v>SPECIFIC FLOAT</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43</v>
          </cell>
          <cell r="CZ58" t="str">
            <v>SPECIFIC FLOAT</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R58">
            <v>43</v>
          </cell>
          <cell r="DT58" t="str">
            <v>SPECIFIC FLOAT</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row>
        <row r="59">
          <cell r="A59">
            <v>51</v>
          </cell>
          <cell r="C59" t="str">
            <v>ALLOCATED FLOAT</v>
          </cell>
          <cell r="F59">
            <v>3536961.1731445938</v>
          </cell>
          <cell r="G59">
            <v>5769254.711680945</v>
          </cell>
          <cell r="H59">
            <v>19408711.875779308</v>
          </cell>
          <cell r="I59">
            <v>3906672039.4986906</v>
          </cell>
          <cell r="J59">
            <v>316952.7014531247</v>
          </cell>
          <cell r="K59">
            <v>3618965.3575053886</v>
          </cell>
          <cell r="L59">
            <v>207406137.13741311</v>
          </cell>
          <cell r="M59">
            <v>25038.110430464651</v>
          </cell>
          <cell r="N59">
            <v>21285837.121821161</v>
          </cell>
          <cell r="O59">
            <v>1526121.2324279202</v>
          </cell>
          <cell r="P59">
            <v>218234699.76574197</v>
          </cell>
          <cell r="Q59">
            <v>-1754735.875813181</v>
          </cell>
          <cell r="R59">
            <v>-532041.1062018089</v>
          </cell>
          <cell r="S59">
            <v>1803085.2765508862</v>
          </cell>
          <cell r="T59">
            <v>2544690.1342262439</v>
          </cell>
          <cell r="U59">
            <v>39711.685173654798</v>
          </cell>
          <cell r="V59">
            <v>2842166.8732528598</v>
          </cell>
          <cell r="W59">
            <v>-78020.341348744667</v>
          </cell>
          <cell r="X59">
            <v>1686374.3830305657</v>
          </cell>
          <cell r="Y59">
            <v>26688919.712986179</v>
          </cell>
          <cell r="Z59">
            <v>51</v>
          </cell>
          <cell r="AB59" t="str">
            <v>ALLOCATED FLOAT</v>
          </cell>
          <cell r="AE59">
            <v>0</v>
          </cell>
          <cell r="AF59">
            <v>80589.768280463439</v>
          </cell>
          <cell r="AG59">
            <v>-131104.90784577615</v>
          </cell>
          <cell r="AH59">
            <v>434497665.20895207</v>
          </cell>
          <cell r="AI59">
            <v>47470.450631748623</v>
          </cell>
          <cell r="AJ59">
            <v>0</v>
          </cell>
          <cell r="AK59">
            <v>0</v>
          </cell>
          <cell r="AL59">
            <v>-4808.017602099726</v>
          </cell>
          <cell r="AM59">
            <v>51719.346816530415</v>
          </cell>
          <cell r="AN59">
            <v>23613.832263974258</v>
          </cell>
          <cell r="AO59">
            <v>0</v>
          </cell>
          <cell r="AP59">
            <v>3039091</v>
          </cell>
          <cell r="AQ59">
            <v>7820.8080712794517</v>
          </cell>
          <cell r="AR59">
            <v>1309016.2686944702</v>
          </cell>
          <cell r="AS59">
            <v>286596.06873512629</v>
          </cell>
          <cell r="AT59">
            <v>146974.07412101835</v>
          </cell>
          <cell r="AU59">
            <v>971812.09690667735</v>
          </cell>
          <cell r="AV59">
            <v>0</v>
          </cell>
          <cell r="AW59">
            <v>0</v>
          </cell>
          <cell r="AX59">
            <v>0</v>
          </cell>
          <cell r="BA59" t="str">
            <v>ALLOCATED FLOAT</v>
          </cell>
          <cell r="BD59">
            <v>45429019.106467314</v>
          </cell>
          <cell r="BE59">
            <v>5869455.1959671769</v>
          </cell>
          <cell r="BF59">
            <v>971896.35690749763</v>
          </cell>
          <cell r="BG59">
            <v>532419.06147500046</v>
          </cell>
          <cell r="BH59">
            <v>2240118.9565707073</v>
          </cell>
          <cell r="BI59">
            <v>156886.27241259371</v>
          </cell>
          <cell r="BJ59">
            <v>44471.688221032848</v>
          </cell>
          <cell r="BK59">
            <v>26184471.523751032</v>
          </cell>
          <cell r="BL59">
            <v>17018.243483586608</v>
          </cell>
          <cell r="BM59">
            <v>580222.71815932891</v>
          </cell>
          <cell r="BN59">
            <v>762355.0877020366</v>
          </cell>
          <cell r="BO59">
            <v>1201544.6762970733</v>
          </cell>
          <cell r="BP59">
            <v>-1754735.875813181</v>
          </cell>
          <cell r="BQ59">
            <v>-591962.20613326458</v>
          </cell>
          <cell r="BR59">
            <v>52682.886365915285</v>
          </cell>
          <cell r="BS59">
            <v>4218973.3983148262</v>
          </cell>
          <cell r="BT59">
            <v>65764.21486515073</v>
          </cell>
          <cell r="BU59">
            <v>377115.59998754645</v>
          </cell>
          <cell r="BV59">
            <v>-10381.279656839059</v>
          </cell>
          <cell r="BW59">
            <v>962369.2685626006</v>
          </cell>
          <cell r="BX59">
            <v>3548333.3190274942</v>
          </cell>
          <cell r="BY59">
            <v>51</v>
          </cell>
          <cell r="CA59" t="str">
            <v>ALLOCATED FLOAT</v>
          </cell>
          <cell r="CD59">
            <v>4225262.4691116326</v>
          </cell>
          <cell r="CE59">
            <v>0</v>
          </cell>
          <cell r="CF59">
            <v>13453.504204389219</v>
          </cell>
          <cell r="CG59">
            <v>-3640.481860588543</v>
          </cell>
          <cell r="CH59">
            <v>247873.36797841516</v>
          </cell>
          <cell r="CI59">
            <v>26824.726347876676</v>
          </cell>
          <cell r="CJ59">
            <v>0</v>
          </cell>
          <cell r="CK59">
            <v>0</v>
          </cell>
          <cell r="CL59">
            <v>-3309.6735788110027</v>
          </cell>
          <cell r="CM59">
            <v>1420.4148785179009</v>
          </cell>
          <cell r="CN59">
            <v>12121.365082784039</v>
          </cell>
          <cell r="CO59">
            <v>0</v>
          </cell>
          <cell r="CP59">
            <v>3039091</v>
          </cell>
          <cell r="CQ59">
            <v>8731.6373186243291</v>
          </cell>
          <cell r="CR59">
            <v>35941.527830963219</v>
          </cell>
          <cell r="CS59">
            <v>474290.99213055603</v>
          </cell>
          <cell r="CT59">
            <v>243214.17476028833</v>
          </cell>
          <cell r="CU59">
            <v>129249.91401861675</v>
          </cell>
          <cell r="CV59">
            <v>0</v>
          </cell>
          <cell r="CW59">
            <v>0</v>
          </cell>
          <cell r="CX59">
            <v>44</v>
          </cell>
          <cell r="CZ59" t="str">
            <v>ALLOCATED FLOAT</v>
          </cell>
          <cell r="DC59">
            <v>0</v>
          </cell>
          <cell r="DD59">
            <v>0</v>
          </cell>
          <cell r="DE59">
            <v>0</v>
          </cell>
          <cell r="DF59">
            <v>0</v>
          </cell>
          <cell r="DG59">
            <v>0</v>
          </cell>
          <cell r="DH59">
            <v>0</v>
          </cell>
          <cell r="DI59">
            <v>0</v>
          </cell>
          <cell r="DJ59">
            <v>0</v>
          </cell>
          <cell r="DK59">
            <v>0</v>
          </cell>
          <cell r="DL59">
            <v>40269.441922736441</v>
          </cell>
          <cell r="DM59">
            <v>0</v>
          </cell>
          <cell r="DN59">
            <v>0</v>
          </cell>
          <cell r="DO59">
            <v>-320513.23558359587</v>
          </cell>
          <cell r="DP59">
            <v>0</v>
          </cell>
          <cell r="DR59">
            <v>44</v>
          </cell>
          <cell r="DT59" t="str">
            <v>ALLOCATED FLOAT</v>
          </cell>
          <cell r="DW59">
            <v>-337898.01032787876</v>
          </cell>
          <cell r="DX59">
            <v>0</v>
          </cell>
          <cell r="DY59">
            <v>0</v>
          </cell>
          <cell r="DZ59">
            <v>0</v>
          </cell>
          <cell r="EA59">
            <v>0</v>
          </cell>
          <cell r="EB59">
            <v>0</v>
          </cell>
          <cell r="EC59">
            <v>0</v>
          </cell>
          <cell r="ED59">
            <v>0</v>
          </cell>
          <cell r="EE59">
            <v>0</v>
          </cell>
          <cell r="EF59">
            <v>0</v>
          </cell>
          <cell r="EG59">
            <v>20195.549881707469</v>
          </cell>
          <cell r="EH59">
            <v>0</v>
          </cell>
          <cell r="EI59">
            <v>0</v>
          </cell>
          <cell r="EJ59">
            <v>-358093.56020958623</v>
          </cell>
          <cell r="EK59">
            <v>0</v>
          </cell>
        </row>
        <row r="60">
          <cell r="A60">
            <v>52</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v>52</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S60" t="str">
            <v>-------------</v>
          </cell>
          <cell r="AT60" t="str">
            <v>-------------</v>
          </cell>
          <cell r="AU60" t="str">
            <v>-------------</v>
          </cell>
          <cell r="AV60" t="str">
            <v>-------------</v>
          </cell>
          <cell r="AW60" t="str">
            <v>-------------</v>
          </cell>
          <cell r="AX60" t="str">
            <v>-------------</v>
          </cell>
          <cell r="BD60" t="str">
            <v>-------------</v>
          </cell>
          <cell r="BE60" t="str">
            <v>-------------</v>
          </cell>
          <cell r="BF60" t="str">
            <v>-------------</v>
          </cell>
          <cell r="BG60" t="str">
            <v>-------------</v>
          </cell>
          <cell r="BH60" t="str">
            <v>-------------</v>
          </cell>
          <cell r="BI60" t="str">
            <v>-------------</v>
          </cell>
          <cell r="BJ60" t="str">
            <v>-------------</v>
          </cell>
          <cell r="BK60" t="str">
            <v>-------------</v>
          </cell>
          <cell r="BL60" t="str">
            <v>-------------</v>
          </cell>
          <cell r="BM60" t="str">
            <v>-------------</v>
          </cell>
          <cell r="BN60" t="str">
            <v>-------------</v>
          </cell>
          <cell r="BO60" t="str">
            <v>-------------</v>
          </cell>
          <cell r="BP60" t="str">
            <v>-------------</v>
          </cell>
          <cell r="BQ60" t="str">
            <v>-------------</v>
          </cell>
          <cell r="BR60" t="str">
            <v>-------------</v>
          </cell>
          <cell r="BS60" t="str">
            <v>-------------</v>
          </cell>
          <cell r="BT60" t="str">
            <v>-------------</v>
          </cell>
          <cell r="BU60" t="str">
            <v>-------------</v>
          </cell>
          <cell r="BV60" t="str">
            <v>-------------</v>
          </cell>
          <cell r="BW60" t="str">
            <v>-------------</v>
          </cell>
          <cell r="BX60" t="str">
            <v>-------------</v>
          </cell>
          <cell r="BY60">
            <v>52</v>
          </cell>
          <cell r="CD60" t="str">
            <v>-------------</v>
          </cell>
          <cell r="CE60" t="str">
            <v>-------------</v>
          </cell>
          <cell r="CF60" t="str">
            <v>-------------</v>
          </cell>
          <cell r="CG60" t="str">
            <v>-------------</v>
          </cell>
          <cell r="CH60" t="str">
            <v>-------------</v>
          </cell>
          <cell r="CI60" t="str">
            <v>-------------</v>
          </cell>
          <cell r="CJ60" t="str">
            <v>-------------</v>
          </cell>
          <cell r="CK60" t="str">
            <v>-------------</v>
          </cell>
          <cell r="CL60" t="str">
            <v>-------------</v>
          </cell>
          <cell r="CM60" t="str">
            <v>-------------</v>
          </cell>
          <cell r="CN60" t="str">
            <v>-------------</v>
          </cell>
          <cell r="CO60" t="str">
            <v>-------------</v>
          </cell>
          <cell r="CP60" t="str">
            <v>-------------</v>
          </cell>
          <cell r="CQ60" t="str">
            <v>-------------</v>
          </cell>
          <cell r="CR60" t="str">
            <v>-------------</v>
          </cell>
          <cell r="CS60" t="str">
            <v>-------------</v>
          </cell>
          <cell r="CT60" t="str">
            <v>-------------</v>
          </cell>
          <cell r="CU60" t="str">
            <v>-------------</v>
          </cell>
          <cell r="CV60" t="str">
            <v>-------------</v>
          </cell>
          <cell r="CW60" t="str">
            <v>-------------</v>
          </cell>
          <cell r="CX60">
            <v>45</v>
          </cell>
          <cell r="DC60" t="str">
            <v>-------------</v>
          </cell>
          <cell r="DD60" t="str">
            <v>-------------</v>
          </cell>
          <cell r="DE60" t="str">
            <v>-------------</v>
          </cell>
          <cell r="DF60" t="str">
            <v>-------------</v>
          </cell>
          <cell r="DG60" t="str">
            <v>-------------</v>
          </cell>
          <cell r="DH60" t="str">
            <v>-------------</v>
          </cell>
          <cell r="DI60" t="str">
            <v>-------------</v>
          </cell>
          <cell r="DJ60" t="str">
            <v>-------------</v>
          </cell>
          <cell r="DK60" t="str">
            <v>-------------</v>
          </cell>
          <cell r="DL60" t="str">
            <v>-------------</v>
          </cell>
          <cell r="DM60" t="str">
            <v>-------------</v>
          </cell>
          <cell r="DN60" t="str">
            <v>-------------</v>
          </cell>
          <cell r="DO60" t="str">
            <v>-------------</v>
          </cell>
          <cell r="DP60" t="str">
            <v>-------------</v>
          </cell>
          <cell r="DR60">
            <v>45</v>
          </cell>
          <cell r="DW60" t="str">
            <v>-------------</v>
          </cell>
          <cell r="DX60" t="str">
            <v>-------------</v>
          </cell>
          <cell r="DY60" t="str">
            <v>-------------</v>
          </cell>
          <cell r="DZ60" t="str">
            <v>-------------</v>
          </cell>
          <cell r="EA60" t="str">
            <v>-------------</v>
          </cell>
          <cell r="EB60" t="str">
            <v>-------------</v>
          </cell>
          <cell r="EC60" t="str">
            <v>-------------</v>
          </cell>
          <cell r="ED60" t="str">
            <v>-------------</v>
          </cell>
          <cell r="EE60" t="str">
            <v>-------------</v>
          </cell>
          <cell r="EF60" t="str">
            <v>-------------</v>
          </cell>
          <cell r="EG60" t="str">
            <v>-------------</v>
          </cell>
          <cell r="EH60" t="str">
            <v>-------------</v>
          </cell>
          <cell r="EI60" t="str">
            <v>-------------</v>
          </cell>
          <cell r="EJ60" t="str">
            <v>-------------</v>
          </cell>
          <cell r="EK60" t="str">
            <v>-------------</v>
          </cell>
        </row>
        <row r="61">
          <cell r="A61">
            <v>53</v>
          </cell>
          <cell r="C61" t="str">
            <v>TOTAL FLOAT</v>
          </cell>
          <cell r="F61">
            <v>4412525.1731445938</v>
          </cell>
          <cell r="G61">
            <v>5769254.711680945</v>
          </cell>
          <cell r="H61">
            <v>20028711.875779308</v>
          </cell>
          <cell r="I61">
            <v>3925125627.4986906</v>
          </cell>
          <cell r="J61">
            <v>426854.7014531247</v>
          </cell>
          <cell r="K61">
            <v>6238773.3575053886</v>
          </cell>
          <cell r="L61">
            <v>207406137.13741311</v>
          </cell>
          <cell r="M61">
            <v>25038.110430464651</v>
          </cell>
          <cell r="N61">
            <v>21435837.121821161</v>
          </cell>
          <cell r="O61">
            <v>1679237.2324279202</v>
          </cell>
          <cell r="P61">
            <v>225929211.76574197</v>
          </cell>
          <cell r="Q61">
            <v>-1754735.875813181</v>
          </cell>
          <cell r="R61">
            <v>-532041.1062018089</v>
          </cell>
          <cell r="S61">
            <v>1803085.2765508862</v>
          </cell>
          <cell r="T61">
            <v>3310348.1342262439</v>
          </cell>
          <cell r="U61">
            <v>569004.68517365481</v>
          </cell>
          <cell r="V61">
            <v>2842166.8732528598</v>
          </cell>
          <cell r="W61">
            <v>-78020.341348744667</v>
          </cell>
          <cell r="X61">
            <v>1686374.3830305657</v>
          </cell>
          <cell r="Y61">
            <v>26688919.712986179</v>
          </cell>
          <cell r="Z61">
            <v>53</v>
          </cell>
          <cell r="AB61" t="str">
            <v>TOTAL FLOAT</v>
          </cell>
          <cell r="AE61">
            <v>0</v>
          </cell>
          <cell r="AF61">
            <v>80589.768280463439</v>
          </cell>
          <cell r="AG61">
            <v>-131104.90784577615</v>
          </cell>
          <cell r="AH61">
            <v>434497665.20895207</v>
          </cell>
          <cell r="AI61">
            <v>47470.450631748623</v>
          </cell>
          <cell r="AJ61">
            <v>0</v>
          </cell>
          <cell r="AK61">
            <v>0</v>
          </cell>
          <cell r="AL61">
            <v>-4808.017602099726</v>
          </cell>
          <cell r="AM61">
            <v>51719.346816530415</v>
          </cell>
          <cell r="AN61">
            <v>23613.832263974258</v>
          </cell>
          <cell r="AO61">
            <v>0</v>
          </cell>
          <cell r="AP61">
            <v>3039091</v>
          </cell>
          <cell r="AQ61">
            <v>7820.8080712794517</v>
          </cell>
          <cell r="AR61">
            <v>1309016.2686944702</v>
          </cell>
          <cell r="AS61">
            <v>286596.06873512629</v>
          </cell>
          <cell r="AT61">
            <v>146974.07412101835</v>
          </cell>
          <cell r="AU61">
            <v>971812.09690667735</v>
          </cell>
          <cell r="AV61">
            <v>0</v>
          </cell>
          <cell r="AW61">
            <v>0</v>
          </cell>
          <cell r="AX61">
            <v>0</v>
          </cell>
          <cell r="BA61" t="str">
            <v>TOTAL FLOAT</v>
          </cell>
          <cell r="BD61">
            <v>49246697.776090115</v>
          </cell>
          <cell r="BE61">
            <v>7313321.6948671769</v>
          </cell>
          <cell r="BF61">
            <v>971896.35690749763</v>
          </cell>
          <cell r="BG61">
            <v>550112.06147500046</v>
          </cell>
          <cell r="BH61">
            <v>2250645.5790935075</v>
          </cell>
          <cell r="BI61">
            <v>221203.16961259372</v>
          </cell>
          <cell r="BJ61">
            <v>61659.680121032841</v>
          </cell>
          <cell r="BK61">
            <v>26184471.523751032</v>
          </cell>
          <cell r="BL61">
            <v>17018.243483586608</v>
          </cell>
          <cell r="BM61">
            <v>584562.71815932891</v>
          </cell>
          <cell r="BN61">
            <v>838229.7593020366</v>
          </cell>
          <cell r="BO61">
            <v>1244425.9004970733</v>
          </cell>
          <cell r="BP61">
            <v>-1754735.875813181</v>
          </cell>
          <cell r="BQ61">
            <v>-591962.20613326458</v>
          </cell>
          <cell r="BR61">
            <v>52682.886365915285</v>
          </cell>
          <cell r="BS61">
            <v>5483830.4487148263</v>
          </cell>
          <cell r="BT61">
            <v>941898.92776515067</v>
          </cell>
          <cell r="BU61">
            <v>377115.59998754645</v>
          </cell>
          <cell r="BV61">
            <v>-10381.279656839059</v>
          </cell>
          <cell r="BW61">
            <v>962369.2685626006</v>
          </cell>
          <cell r="BX61">
            <v>3548333.3190274942</v>
          </cell>
          <cell r="BY61">
            <v>53</v>
          </cell>
          <cell r="CA61" t="str">
            <v>TOTAL FLOAT</v>
          </cell>
          <cell r="CD61">
            <v>4225262.4691116326</v>
          </cell>
          <cell r="CE61">
            <v>0</v>
          </cell>
          <cell r="CF61">
            <v>13453.504204389219</v>
          </cell>
          <cell r="CG61">
            <v>-3640.481860588543</v>
          </cell>
          <cell r="CH61">
            <v>247873.36797841516</v>
          </cell>
          <cell r="CI61">
            <v>26824.726347876676</v>
          </cell>
          <cell r="CJ61">
            <v>0</v>
          </cell>
          <cell r="CK61">
            <v>0</v>
          </cell>
          <cell r="CL61">
            <v>-3309.6735788110027</v>
          </cell>
          <cell r="CM61">
            <v>1420.4148785179009</v>
          </cell>
          <cell r="CN61">
            <v>12121.365082784039</v>
          </cell>
          <cell r="CO61">
            <v>0</v>
          </cell>
          <cell r="CP61">
            <v>3039091</v>
          </cell>
          <cell r="CQ61">
            <v>8731.6373186243291</v>
          </cell>
          <cell r="CR61">
            <v>35941.527830963219</v>
          </cell>
          <cell r="CS61">
            <v>474290.99213055603</v>
          </cell>
          <cell r="CT61">
            <v>243214.17476028833</v>
          </cell>
          <cell r="CU61">
            <v>129249.91401861675</v>
          </cell>
          <cell r="CV61">
            <v>0</v>
          </cell>
          <cell r="CW61">
            <v>0</v>
          </cell>
          <cell r="CX61">
            <v>46</v>
          </cell>
          <cell r="CZ61" t="str">
            <v>TOTAL FLOAT</v>
          </cell>
          <cell r="DC61">
            <v>0</v>
          </cell>
          <cell r="DD61">
            <v>0</v>
          </cell>
          <cell r="DE61">
            <v>0</v>
          </cell>
          <cell r="DF61">
            <v>0</v>
          </cell>
          <cell r="DG61">
            <v>0</v>
          </cell>
          <cell r="DH61">
            <v>0</v>
          </cell>
          <cell r="DI61">
            <v>0</v>
          </cell>
          <cell r="DJ61">
            <v>0</v>
          </cell>
          <cell r="DK61">
            <v>0</v>
          </cell>
          <cell r="DL61">
            <v>40269.441922736441</v>
          </cell>
          <cell r="DM61">
            <v>0</v>
          </cell>
          <cell r="DN61">
            <v>0</v>
          </cell>
          <cell r="DO61">
            <v>-320513.23558359587</v>
          </cell>
          <cell r="DP61">
            <v>0</v>
          </cell>
          <cell r="DR61">
            <v>46</v>
          </cell>
          <cell r="DT61" t="str">
            <v>TOTAL FLOAT</v>
          </cell>
          <cell r="DW61">
            <v>-337898.01032787876</v>
          </cell>
          <cell r="DX61">
            <v>0</v>
          </cell>
          <cell r="DY61">
            <v>0</v>
          </cell>
          <cell r="DZ61">
            <v>0</v>
          </cell>
          <cell r="EA61">
            <v>0</v>
          </cell>
          <cell r="EB61">
            <v>0</v>
          </cell>
          <cell r="EC61">
            <v>0</v>
          </cell>
          <cell r="ED61">
            <v>0</v>
          </cell>
          <cell r="EE61">
            <v>0</v>
          </cell>
          <cell r="EF61">
            <v>0</v>
          </cell>
          <cell r="EG61">
            <v>20195.549881707469</v>
          </cell>
          <cell r="EH61">
            <v>0</v>
          </cell>
          <cell r="EI61">
            <v>0</v>
          </cell>
          <cell r="EJ61">
            <v>-358093.56020958623</v>
          </cell>
          <cell r="EK61">
            <v>0</v>
          </cell>
        </row>
        <row r="62">
          <cell r="A62">
            <v>54</v>
          </cell>
          <cell r="F62" t="str">
            <v>-------------</v>
          </cell>
          <cell r="G62" t="str">
            <v>-------------</v>
          </cell>
          <cell r="H62" t="str">
            <v>-------------</v>
          </cell>
          <cell r="I62" t="str">
            <v>-------------</v>
          </cell>
          <cell r="J62" t="str">
            <v>-------------</v>
          </cell>
          <cell r="K62" t="str">
            <v>-------------</v>
          </cell>
          <cell r="L62" t="str">
            <v>-------------</v>
          </cell>
          <cell r="M62" t="str">
            <v>-------------</v>
          </cell>
          <cell r="N62" t="str">
            <v>-------------</v>
          </cell>
          <cell r="O62" t="str">
            <v>-------------</v>
          </cell>
          <cell r="P62" t="str">
            <v>-------------</v>
          </cell>
          <cell r="Q62" t="str">
            <v>-------------</v>
          </cell>
          <cell r="R62" t="str">
            <v>-------------</v>
          </cell>
          <cell r="S62" t="str">
            <v>-------------</v>
          </cell>
          <cell r="T62" t="str">
            <v>-------------</v>
          </cell>
          <cell r="U62" t="str">
            <v>-------------</v>
          </cell>
          <cell r="V62" t="str">
            <v>-------------</v>
          </cell>
          <cell r="W62" t="str">
            <v>-------------</v>
          </cell>
          <cell r="X62" t="str">
            <v>-------------</v>
          </cell>
          <cell r="Y62" t="str">
            <v>-------------</v>
          </cell>
          <cell r="Z62">
            <v>54</v>
          </cell>
          <cell r="AE62" t="str">
            <v>-------------</v>
          </cell>
          <cell r="AF62" t="str">
            <v>-------------</v>
          </cell>
          <cell r="AG62" t="str">
            <v>-------------</v>
          </cell>
          <cell r="AH62" t="str">
            <v>-------------</v>
          </cell>
          <cell r="AI62" t="str">
            <v>-------------</v>
          </cell>
          <cell r="AJ62" t="str">
            <v>-------------</v>
          </cell>
          <cell r="AK62" t="str">
            <v>-------------</v>
          </cell>
          <cell r="AL62" t="str">
            <v>-------------</v>
          </cell>
          <cell r="AM62" t="str">
            <v>-------------</v>
          </cell>
          <cell r="AN62" t="str">
            <v>-------------</v>
          </cell>
          <cell r="AO62" t="str">
            <v>-------------</v>
          </cell>
          <cell r="AP62" t="str">
            <v>-------------</v>
          </cell>
          <cell r="AQ62" t="str">
            <v>-------------</v>
          </cell>
          <cell r="AR62" t="str">
            <v>-------------</v>
          </cell>
          <cell r="AS62" t="str">
            <v>-------------</v>
          </cell>
          <cell r="AT62" t="str">
            <v>-------------</v>
          </cell>
          <cell r="AU62" t="str">
            <v>-------------</v>
          </cell>
          <cell r="AV62" t="str">
            <v>-------------</v>
          </cell>
          <cell r="AW62" t="str">
            <v>-------------</v>
          </cell>
          <cell r="AX62" t="str">
            <v>-------------</v>
          </cell>
          <cell r="BD62" t="str">
            <v>-------------</v>
          </cell>
          <cell r="BE62" t="str">
            <v>-------------</v>
          </cell>
          <cell r="BF62" t="str">
            <v>-------------</v>
          </cell>
          <cell r="BG62" t="str">
            <v>-------------</v>
          </cell>
          <cell r="BH62" t="str">
            <v>-------------</v>
          </cell>
          <cell r="BI62" t="str">
            <v>-------------</v>
          </cell>
          <cell r="BJ62" t="str">
            <v>-------------</v>
          </cell>
          <cell r="BK62" t="str">
            <v>-------------</v>
          </cell>
          <cell r="BL62" t="str">
            <v>-------------</v>
          </cell>
          <cell r="BM62" t="str">
            <v>-------------</v>
          </cell>
          <cell r="BN62" t="str">
            <v>-------------</v>
          </cell>
          <cell r="BO62" t="str">
            <v>-------------</v>
          </cell>
          <cell r="BP62" t="str">
            <v>-------------</v>
          </cell>
          <cell r="BQ62" t="str">
            <v>-------------</v>
          </cell>
          <cell r="BR62" t="str">
            <v>-------------</v>
          </cell>
          <cell r="BS62" t="str">
            <v>-------------</v>
          </cell>
          <cell r="BT62" t="str">
            <v>-------------</v>
          </cell>
          <cell r="BU62" t="str">
            <v>-------------</v>
          </cell>
          <cell r="BV62" t="str">
            <v>-------------</v>
          </cell>
          <cell r="BW62" t="str">
            <v>-------------</v>
          </cell>
          <cell r="BX62" t="str">
            <v>-------------</v>
          </cell>
          <cell r="BY62">
            <v>54</v>
          </cell>
          <cell r="CD62" t="str">
            <v>-------------</v>
          </cell>
          <cell r="CE62" t="str">
            <v>-------------</v>
          </cell>
          <cell r="CF62" t="str">
            <v>-------------</v>
          </cell>
          <cell r="CG62" t="str">
            <v>-------------</v>
          </cell>
          <cell r="CH62" t="str">
            <v>-------------</v>
          </cell>
          <cell r="CI62" t="str">
            <v>-------------</v>
          </cell>
          <cell r="CJ62" t="str">
            <v>-------------</v>
          </cell>
          <cell r="CK62" t="str">
            <v>-------------</v>
          </cell>
          <cell r="CL62" t="str">
            <v>-------------</v>
          </cell>
          <cell r="CM62" t="str">
            <v>-------------</v>
          </cell>
          <cell r="CN62" t="str">
            <v>-------------</v>
          </cell>
          <cell r="CO62" t="str">
            <v>-------------</v>
          </cell>
          <cell r="CP62" t="str">
            <v>-------------</v>
          </cell>
          <cell r="CQ62" t="str">
            <v>-------------</v>
          </cell>
          <cell r="CR62" t="str">
            <v>-------------</v>
          </cell>
          <cell r="CS62" t="str">
            <v>-------------</v>
          </cell>
          <cell r="CT62" t="str">
            <v>-------------</v>
          </cell>
          <cell r="CU62" t="str">
            <v>-------------</v>
          </cell>
          <cell r="CV62" t="str">
            <v>-------------</v>
          </cell>
          <cell r="CW62" t="str">
            <v>-------------</v>
          </cell>
          <cell r="CX62">
            <v>47</v>
          </cell>
          <cell r="DC62" t="str">
            <v>-------------</v>
          </cell>
          <cell r="DD62" t="str">
            <v>-------------</v>
          </cell>
          <cell r="DE62" t="str">
            <v>-------------</v>
          </cell>
          <cell r="DF62" t="str">
            <v>-------------</v>
          </cell>
          <cell r="DG62" t="str">
            <v>-------------</v>
          </cell>
          <cell r="DH62" t="str">
            <v>-------------</v>
          </cell>
          <cell r="DI62" t="str">
            <v>-------------</v>
          </cell>
          <cell r="DJ62" t="str">
            <v>-------------</v>
          </cell>
          <cell r="DK62" t="str">
            <v>-------------</v>
          </cell>
          <cell r="DL62" t="str">
            <v>-------------</v>
          </cell>
          <cell r="DM62" t="str">
            <v>-------------</v>
          </cell>
          <cell r="DN62" t="str">
            <v>-------------</v>
          </cell>
          <cell r="DO62" t="str">
            <v>-------------</v>
          </cell>
          <cell r="DP62" t="str">
            <v>-------------</v>
          </cell>
          <cell r="DR62">
            <v>47</v>
          </cell>
          <cell r="DW62" t="str">
            <v>-------------</v>
          </cell>
          <cell r="DX62" t="str">
            <v>-------------</v>
          </cell>
          <cell r="DY62" t="str">
            <v>-------------</v>
          </cell>
          <cell r="DZ62" t="str">
            <v>-------------</v>
          </cell>
          <cell r="EA62" t="str">
            <v>-------------</v>
          </cell>
          <cell r="EB62" t="str">
            <v>-------------</v>
          </cell>
          <cell r="EC62" t="str">
            <v>-------------</v>
          </cell>
          <cell r="ED62" t="str">
            <v>-------------</v>
          </cell>
          <cell r="EE62" t="str">
            <v>-------------</v>
          </cell>
          <cell r="EF62" t="str">
            <v>-------------</v>
          </cell>
          <cell r="EG62" t="str">
            <v>-------------</v>
          </cell>
          <cell r="EH62" t="str">
            <v>-------------</v>
          </cell>
          <cell r="EI62" t="str">
            <v>-------------</v>
          </cell>
          <cell r="EJ62" t="str">
            <v>-------------</v>
          </cell>
          <cell r="EK62" t="str">
            <v>-------------</v>
          </cell>
        </row>
        <row r="63">
          <cell r="A63">
            <v>55</v>
          </cell>
          <cell r="C63" t="str">
            <v>TOTAL INTEREST ON BORROWINGS</v>
          </cell>
          <cell r="F63">
            <v>18916175.132066786</v>
          </cell>
          <cell r="G63">
            <v>140697364.38291356</v>
          </cell>
          <cell r="H63">
            <v>252292176.09260598</v>
          </cell>
          <cell r="I63">
            <v>15945714105.221024</v>
          </cell>
          <cell r="J63">
            <v>6306772.9069366865</v>
          </cell>
          <cell r="K63">
            <v>1131114544.6351583</v>
          </cell>
          <cell r="L63">
            <v>215036593.79795721</v>
          </cell>
          <cell r="M63">
            <v>679014.49399512215</v>
          </cell>
          <cell r="N63">
            <v>29927026.231414311</v>
          </cell>
          <cell r="O63">
            <v>9023656.5383292902</v>
          </cell>
          <cell r="P63">
            <v>555660567.11189985</v>
          </cell>
          <cell r="Q63">
            <v>-633516.09559340065</v>
          </cell>
          <cell r="R63">
            <v>5123784.8115927111</v>
          </cell>
          <cell r="S63">
            <v>1803085.2765508862</v>
          </cell>
          <cell r="T63">
            <v>11023734.924290901</v>
          </cell>
          <cell r="U63">
            <v>1665524.163492559</v>
          </cell>
          <cell r="V63">
            <v>16655671.609262452</v>
          </cell>
          <cell r="W63">
            <v>-78020.341348744667</v>
          </cell>
          <cell r="X63">
            <v>3848521.287139059</v>
          </cell>
          <cell r="Y63">
            <v>26688919.712986179</v>
          </cell>
          <cell r="Z63">
            <v>55</v>
          </cell>
          <cell r="AB63" t="str">
            <v>TOTAL INTEREST ON BORROWINGS</v>
          </cell>
          <cell r="AE63">
            <v>0</v>
          </cell>
          <cell r="AF63">
            <v>80589.768280463439</v>
          </cell>
          <cell r="AG63">
            <v>3644335.0921542239</v>
          </cell>
          <cell r="AH63">
            <v>434497665.20895207</v>
          </cell>
          <cell r="AI63">
            <v>47470.450631748623</v>
          </cell>
          <cell r="AJ63">
            <v>0</v>
          </cell>
          <cell r="AK63">
            <v>0</v>
          </cell>
          <cell r="AL63">
            <v>-4808.017602099726</v>
          </cell>
          <cell r="AM63">
            <v>51719.346816530415</v>
          </cell>
          <cell r="AN63">
            <v>2711174.8322639745</v>
          </cell>
          <cell r="AO63">
            <v>0</v>
          </cell>
          <cell r="AP63">
            <v>3111061.5432923185</v>
          </cell>
          <cell r="AQ63">
            <v>7820.8080712794517</v>
          </cell>
          <cell r="AR63">
            <v>1309016.2686944702</v>
          </cell>
          <cell r="AS63">
            <v>2084788.0687351264</v>
          </cell>
          <cell r="AT63">
            <v>1370072.0741210184</v>
          </cell>
          <cell r="AU63">
            <v>971812.09690667735</v>
          </cell>
          <cell r="AV63">
            <v>0</v>
          </cell>
          <cell r="AW63">
            <v>0</v>
          </cell>
          <cell r="AX63">
            <v>0</v>
          </cell>
          <cell r="BA63" t="str">
            <v>TOTAL INTEREST ON BORROWINGS</v>
          </cell>
          <cell r="BD63">
            <v>152335373.85676795</v>
          </cell>
          <cell r="BE63">
            <v>31318996.724187493</v>
          </cell>
          <cell r="BF63">
            <v>23698244.053713534</v>
          </cell>
          <cell r="BG63">
            <v>6939171.0858201887</v>
          </cell>
          <cell r="BH63">
            <v>9131367.8488957062</v>
          </cell>
          <cell r="BI63">
            <v>3570253.5118988883</v>
          </cell>
          <cell r="BJ63">
            <v>7565245.4455430955</v>
          </cell>
          <cell r="BK63">
            <v>27146352.959384326</v>
          </cell>
          <cell r="BL63">
            <v>466649.41034217621</v>
          </cell>
          <cell r="BM63">
            <v>822303.64359779924</v>
          </cell>
          <cell r="BN63">
            <v>4523071.8216616185</v>
          </cell>
          <cell r="BO63">
            <v>3075539.5482483208</v>
          </cell>
          <cell r="BP63">
            <v>-633516.09559340065</v>
          </cell>
          <cell r="BQ63">
            <v>5721731.912971817</v>
          </cell>
          <cell r="BR63">
            <v>52682.886365915285</v>
          </cell>
          <cell r="BS63">
            <v>18248092.121686354</v>
          </cell>
          <cell r="BT63">
            <v>2756949.308922587</v>
          </cell>
          <cell r="BU63">
            <v>2214139.4578438234</v>
          </cell>
          <cell r="BV63">
            <v>-10381.279656839059</v>
          </cell>
          <cell r="BW63">
            <v>2180146.1719070906</v>
          </cell>
          <cell r="BX63">
            <v>3548333.3190274942</v>
          </cell>
          <cell r="BY63">
            <v>55</v>
          </cell>
          <cell r="CA63" t="str">
            <v>TOTAL INTEREST ON BORROWINGS</v>
          </cell>
          <cell r="CD63">
            <v>10751603.179603951</v>
          </cell>
          <cell r="CE63">
            <v>0</v>
          </cell>
          <cell r="CF63">
            <v>13453.504204389219</v>
          </cell>
          <cell r="CG63">
            <v>99963.884139411472</v>
          </cell>
          <cell r="CH63">
            <v>247873.36797841516</v>
          </cell>
          <cell r="CI63">
            <v>26824.726347876676</v>
          </cell>
          <cell r="CJ63">
            <v>0</v>
          </cell>
          <cell r="CK63">
            <v>0</v>
          </cell>
          <cell r="CL63">
            <v>-3309.6735788110027</v>
          </cell>
          <cell r="CM63">
            <v>1420.4148785179009</v>
          </cell>
          <cell r="CN63">
            <v>1361453.382282784</v>
          </cell>
          <cell r="CO63">
            <v>0</v>
          </cell>
          <cell r="CP63">
            <v>3111061.5432923185</v>
          </cell>
          <cell r="CQ63">
            <v>8731.6373186243291</v>
          </cell>
          <cell r="CR63">
            <v>35941.527830963219</v>
          </cell>
          <cell r="CS63">
            <v>3451113.5022305562</v>
          </cell>
          <cell r="CT63">
            <v>2267825.4486602885</v>
          </cell>
          <cell r="CU63">
            <v>129249.91401861675</v>
          </cell>
          <cell r="CV63">
            <v>0</v>
          </cell>
          <cell r="CW63">
            <v>0</v>
          </cell>
          <cell r="CX63">
            <v>48</v>
          </cell>
          <cell r="CZ63" t="str">
            <v>TOTAL INTEREST ON BORROWINGS</v>
          </cell>
          <cell r="DC63">
            <v>0</v>
          </cell>
          <cell r="DD63">
            <v>0</v>
          </cell>
          <cell r="DE63">
            <v>0</v>
          </cell>
          <cell r="DF63">
            <v>0</v>
          </cell>
          <cell r="DG63">
            <v>0</v>
          </cell>
          <cell r="DH63">
            <v>0</v>
          </cell>
          <cell r="DI63">
            <v>0</v>
          </cell>
          <cell r="DJ63">
            <v>0</v>
          </cell>
          <cell r="DK63">
            <v>0</v>
          </cell>
          <cell r="DL63">
            <v>40269.441922736441</v>
          </cell>
          <cell r="DM63">
            <v>0</v>
          </cell>
          <cell r="DN63">
            <v>0</v>
          </cell>
          <cell r="DO63">
            <v>5915589.5452301027</v>
          </cell>
          <cell r="DP63">
            <v>0</v>
          </cell>
          <cell r="DR63">
            <v>48</v>
          </cell>
          <cell r="DT63" t="str">
            <v>TOTAL INTEREST ON BORROWINGS</v>
          </cell>
          <cell r="DW63">
            <v>6626352.3609331688</v>
          </cell>
          <cell r="DX63">
            <v>0</v>
          </cell>
          <cell r="DY63">
            <v>0</v>
          </cell>
          <cell r="DZ63">
            <v>0</v>
          </cell>
          <cell r="EA63">
            <v>0</v>
          </cell>
          <cell r="EB63">
            <v>0</v>
          </cell>
          <cell r="EC63">
            <v>0</v>
          </cell>
          <cell r="ED63">
            <v>0</v>
          </cell>
          <cell r="EE63">
            <v>0</v>
          </cell>
          <cell r="EF63">
            <v>0</v>
          </cell>
          <cell r="EG63">
            <v>23463.778037177719</v>
          </cell>
          <cell r="EH63">
            <v>0</v>
          </cell>
          <cell r="EI63">
            <v>0</v>
          </cell>
          <cell r="EJ63">
            <v>6602888.5828959923</v>
          </cell>
          <cell r="EK63">
            <v>0</v>
          </cell>
        </row>
        <row r="64">
          <cell r="CX64">
            <v>49</v>
          </cell>
          <cell r="DR64">
            <v>49</v>
          </cell>
        </row>
        <row r="65">
          <cell r="A65">
            <v>56</v>
          </cell>
          <cell r="C65" t="str">
            <v>EQUITY COST</v>
          </cell>
          <cell r="F65">
            <v>0</v>
          </cell>
          <cell r="G65">
            <v>0</v>
          </cell>
          <cell r="H65">
            <v>0</v>
          </cell>
          <cell r="I65">
            <v>0</v>
          </cell>
          <cell r="J65">
            <v>0</v>
          </cell>
          <cell r="K65">
            <v>0</v>
          </cell>
          <cell r="L65">
            <v>0</v>
          </cell>
          <cell r="M65">
            <v>0</v>
          </cell>
          <cell r="N65">
            <v>0</v>
          </cell>
          <cell r="O65">
            <v>0</v>
          </cell>
          <cell r="P65">
            <v>0</v>
          </cell>
          <cell r="Q65">
            <v>1827164.8351648352</v>
          </cell>
          <cell r="R65">
            <v>0</v>
          </cell>
          <cell r="S65">
            <v>0</v>
          </cell>
          <cell r="T65">
            <v>0</v>
          </cell>
          <cell r="U65">
            <v>0</v>
          </cell>
          <cell r="V65">
            <v>0</v>
          </cell>
          <cell r="W65">
            <v>0</v>
          </cell>
          <cell r="X65">
            <v>0</v>
          </cell>
          <cell r="Y65">
            <v>0</v>
          </cell>
          <cell r="Z65">
            <v>56</v>
          </cell>
          <cell r="AB65" t="str">
            <v>EQUITY COST</v>
          </cell>
          <cell r="AE65">
            <v>0</v>
          </cell>
          <cell r="AF65">
            <v>0</v>
          </cell>
          <cell r="AG65">
            <v>0</v>
          </cell>
          <cell r="AH65">
            <v>0</v>
          </cell>
          <cell r="AI65">
            <v>0</v>
          </cell>
          <cell r="AJ65">
            <v>0</v>
          </cell>
          <cell r="AK65">
            <v>0</v>
          </cell>
          <cell r="AL65">
            <v>0</v>
          </cell>
          <cell r="AM65">
            <v>0</v>
          </cell>
          <cell r="AN65">
            <v>0</v>
          </cell>
          <cell r="AO65">
            <v>0</v>
          </cell>
          <cell r="AP65">
            <v>117284.80730660594</v>
          </cell>
          <cell r="AQ65">
            <v>0</v>
          </cell>
          <cell r="AR65">
            <v>0</v>
          </cell>
          <cell r="AS65">
            <v>0</v>
          </cell>
          <cell r="AT65">
            <v>0</v>
          </cell>
          <cell r="AU65">
            <v>0</v>
          </cell>
          <cell r="AV65">
            <v>0</v>
          </cell>
          <cell r="AW65">
            <v>0</v>
          </cell>
          <cell r="AX65">
            <v>0</v>
          </cell>
          <cell r="BA65" t="str">
            <v>EQUITY COST</v>
          </cell>
          <cell r="BD65">
            <v>1827164.8351648352</v>
          </cell>
          <cell r="BE65">
            <v>0</v>
          </cell>
          <cell r="BF65">
            <v>0</v>
          </cell>
          <cell r="BG65">
            <v>0</v>
          </cell>
          <cell r="BH65">
            <v>0</v>
          </cell>
          <cell r="BI65">
            <v>0</v>
          </cell>
          <cell r="BJ65">
            <v>0</v>
          </cell>
          <cell r="BK65">
            <v>0</v>
          </cell>
          <cell r="BL65">
            <v>0</v>
          </cell>
          <cell r="BM65">
            <v>0</v>
          </cell>
          <cell r="BN65">
            <v>0</v>
          </cell>
          <cell r="BO65">
            <v>0</v>
          </cell>
          <cell r="BP65">
            <v>1827164.8351648352</v>
          </cell>
          <cell r="BQ65">
            <v>0</v>
          </cell>
          <cell r="BR65">
            <v>0</v>
          </cell>
          <cell r="BS65">
            <v>0</v>
          </cell>
          <cell r="BT65">
            <v>0</v>
          </cell>
          <cell r="BU65">
            <v>0</v>
          </cell>
          <cell r="BV65">
            <v>0</v>
          </cell>
          <cell r="BW65">
            <v>0</v>
          </cell>
          <cell r="BX65">
            <v>0</v>
          </cell>
          <cell r="BY65">
            <v>56</v>
          </cell>
          <cell r="CA65" t="str">
            <v>EQUITY COST</v>
          </cell>
          <cell r="CD65">
            <v>117284.80730660594</v>
          </cell>
          <cell r="CE65">
            <v>0</v>
          </cell>
          <cell r="CF65">
            <v>0</v>
          </cell>
          <cell r="CG65">
            <v>0</v>
          </cell>
          <cell r="CH65">
            <v>0</v>
          </cell>
          <cell r="CI65">
            <v>0</v>
          </cell>
          <cell r="CJ65">
            <v>0</v>
          </cell>
          <cell r="CK65">
            <v>0</v>
          </cell>
          <cell r="CL65">
            <v>0</v>
          </cell>
          <cell r="CM65">
            <v>0</v>
          </cell>
          <cell r="CN65">
            <v>0</v>
          </cell>
          <cell r="CO65">
            <v>0</v>
          </cell>
          <cell r="CP65">
            <v>117284.80730660594</v>
          </cell>
          <cell r="CQ65">
            <v>0</v>
          </cell>
          <cell r="CR65">
            <v>0</v>
          </cell>
          <cell r="CS65">
            <v>0</v>
          </cell>
          <cell r="CT65">
            <v>0</v>
          </cell>
          <cell r="CU65">
            <v>0</v>
          </cell>
          <cell r="CV65">
            <v>0</v>
          </cell>
          <cell r="CW65">
            <v>0</v>
          </cell>
          <cell r="CX65">
            <v>50</v>
          </cell>
          <cell r="CZ65" t="str">
            <v>EQUITY COST</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R65">
            <v>50</v>
          </cell>
          <cell r="DT65" t="str">
            <v>EQUITY COST</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row>
        <row r="66">
          <cell r="A66">
            <v>57</v>
          </cell>
          <cell r="C66" t="str">
            <v>ADJUSTMENTS</v>
          </cell>
          <cell r="F66">
            <v>0</v>
          </cell>
          <cell r="G66">
            <v>0</v>
          </cell>
          <cell r="H66">
            <v>0</v>
          </cell>
          <cell r="I66">
            <v>0</v>
          </cell>
          <cell r="J66">
            <v>0</v>
          </cell>
          <cell r="K66">
            <v>0</v>
          </cell>
          <cell r="L66">
            <v>0</v>
          </cell>
          <cell r="M66">
            <v>0</v>
          </cell>
          <cell r="N66">
            <v>0</v>
          </cell>
          <cell r="O66">
            <v>0</v>
          </cell>
          <cell r="P66">
            <v>0</v>
          </cell>
          <cell r="Q66">
            <v>628773.47908215877</v>
          </cell>
          <cell r="R66">
            <v>0</v>
          </cell>
          <cell r="S66">
            <v>0</v>
          </cell>
          <cell r="T66">
            <v>0</v>
          </cell>
          <cell r="U66">
            <v>0</v>
          </cell>
          <cell r="V66">
            <v>0</v>
          </cell>
          <cell r="W66">
            <v>0</v>
          </cell>
          <cell r="X66">
            <v>0</v>
          </cell>
          <cell r="Y66">
            <v>0</v>
          </cell>
          <cell r="Z66">
            <v>57</v>
          </cell>
          <cell r="AB66" t="str">
            <v>ADJUSTMENTS</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BA66" t="str">
            <v>ADJUSTMENTS</v>
          </cell>
          <cell r="BD66">
            <v>628773.47908215877</v>
          </cell>
          <cell r="BE66">
            <v>0</v>
          </cell>
          <cell r="BF66">
            <v>0</v>
          </cell>
          <cell r="BG66">
            <v>0</v>
          </cell>
          <cell r="BH66">
            <v>0</v>
          </cell>
          <cell r="BI66">
            <v>0</v>
          </cell>
          <cell r="BJ66">
            <v>0</v>
          </cell>
          <cell r="BK66">
            <v>0</v>
          </cell>
          <cell r="BL66">
            <v>0</v>
          </cell>
          <cell r="BM66">
            <v>0</v>
          </cell>
          <cell r="BN66">
            <v>0</v>
          </cell>
          <cell r="BO66">
            <v>0</v>
          </cell>
          <cell r="BP66">
            <v>628773.47908215877</v>
          </cell>
          <cell r="BQ66">
            <v>0</v>
          </cell>
          <cell r="BR66">
            <v>0</v>
          </cell>
          <cell r="BS66">
            <v>0</v>
          </cell>
          <cell r="BT66">
            <v>0</v>
          </cell>
          <cell r="BU66">
            <v>0</v>
          </cell>
          <cell r="BV66">
            <v>0</v>
          </cell>
          <cell r="BW66">
            <v>0</v>
          </cell>
          <cell r="BX66">
            <v>0</v>
          </cell>
          <cell r="BY66">
            <v>57</v>
          </cell>
          <cell r="CA66" t="str">
            <v>ADJUSTMENTS</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51</v>
          </cell>
          <cell r="CZ66" t="str">
            <v>ADJUSTMENTS</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R66">
            <v>51</v>
          </cell>
          <cell r="DT66" t="str">
            <v>ADJUSTMENTS</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row>
        <row r="67">
          <cell r="A67">
            <v>58</v>
          </cell>
          <cell r="F67" t="str">
            <v xml:space="preserve"> -------------</v>
          </cell>
          <cell r="G67" t="str">
            <v>-------------</v>
          </cell>
          <cell r="H67" t="str">
            <v xml:space="preserve"> -------------</v>
          </cell>
          <cell r="I67" t="str">
            <v>-------------</v>
          </cell>
          <cell r="J67" t="str">
            <v>-------------</v>
          </cell>
          <cell r="K67" t="str">
            <v>-------------</v>
          </cell>
          <cell r="L67" t="str">
            <v>-------------</v>
          </cell>
          <cell r="M67" t="str">
            <v>-------------</v>
          </cell>
          <cell r="N67" t="str">
            <v xml:space="preserve"> -------------</v>
          </cell>
          <cell r="O67" t="str">
            <v xml:space="preserve"> -------------</v>
          </cell>
          <cell r="P67" t="str">
            <v>-------------</v>
          </cell>
          <cell r="Q67" t="str">
            <v>-------------</v>
          </cell>
          <cell r="R67" t="str">
            <v>-------------</v>
          </cell>
          <cell r="S67" t="str">
            <v>-------------</v>
          </cell>
          <cell r="T67" t="str">
            <v>-------------</v>
          </cell>
          <cell r="U67" t="str">
            <v>-------------</v>
          </cell>
          <cell r="V67" t="str">
            <v>-------------</v>
          </cell>
          <cell r="W67" t="str">
            <v>-------------</v>
          </cell>
          <cell r="X67" t="str">
            <v>-------------</v>
          </cell>
          <cell r="Y67" t="str">
            <v>-------------</v>
          </cell>
          <cell r="Z67">
            <v>58</v>
          </cell>
          <cell r="AE67" t="str">
            <v xml:space="preserve"> -------------</v>
          </cell>
          <cell r="AF67" t="str">
            <v>-------------</v>
          </cell>
          <cell r="AG67" t="str">
            <v xml:space="preserve"> -------------</v>
          </cell>
          <cell r="AH67" t="str">
            <v>-------------</v>
          </cell>
          <cell r="AI67" t="str">
            <v>-------------</v>
          </cell>
          <cell r="AJ67" t="str">
            <v>-------------</v>
          </cell>
          <cell r="AK67" t="str">
            <v>-------------</v>
          </cell>
          <cell r="AL67" t="str">
            <v>-------------</v>
          </cell>
          <cell r="AM67" t="str">
            <v xml:space="preserve"> -------------</v>
          </cell>
          <cell r="AN67" t="str">
            <v xml:space="preserve"> -------------</v>
          </cell>
          <cell r="AO67" t="str">
            <v>-------------</v>
          </cell>
          <cell r="AP67" t="str">
            <v>-------------</v>
          </cell>
          <cell r="AQ67" t="str">
            <v>-------------</v>
          </cell>
          <cell r="AR67" t="str">
            <v>-------------</v>
          </cell>
          <cell r="AS67" t="str">
            <v>-------------</v>
          </cell>
          <cell r="AT67" t="str">
            <v>-------------</v>
          </cell>
          <cell r="AU67" t="str">
            <v>-------------</v>
          </cell>
          <cell r="AV67" t="str">
            <v>-------------</v>
          </cell>
          <cell r="AW67" t="str">
            <v>-------------</v>
          </cell>
          <cell r="AX67" t="str">
            <v>-------------</v>
          </cell>
          <cell r="BD67" t="str">
            <v xml:space="preserve"> -------------</v>
          </cell>
          <cell r="BE67" t="str">
            <v xml:space="preserve"> -------------</v>
          </cell>
          <cell r="BF67" t="str">
            <v>-------------</v>
          </cell>
          <cell r="BG67" t="str">
            <v xml:space="preserve"> -------------</v>
          </cell>
          <cell r="BH67" t="str">
            <v>-------------</v>
          </cell>
          <cell r="BI67" t="str">
            <v>-------------</v>
          </cell>
          <cell r="BJ67" t="str">
            <v>-------------</v>
          </cell>
          <cell r="BK67" t="str">
            <v>-------------</v>
          </cell>
          <cell r="BL67" t="str">
            <v>-------------</v>
          </cell>
          <cell r="BM67" t="str">
            <v xml:space="preserve"> -------------</v>
          </cell>
          <cell r="BN67" t="str">
            <v xml:space="preserve"> -------------</v>
          </cell>
          <cell r="BO67" t="str">
            <v>-------------</v>
          </cell>
          <cell r="BP67" t="str">
            <v>-------------</v>
          </cell>
          <cell r="BQ67" t="str">
            <v>-------------</v>
          </cell>
          <cell r="BR67" t="str">
            <v>-------------</v>
          </cell>
          <cell r="BS67" t="str">
            <v>-------------</v>
          </cell>
          <cell r="BT67" t="str">
            <v>-------------</v>
          </cell>
          <cell r="BU67" t="str">
            <v>-------------</v>
          </cell>
          <cell r="BV67" t="str">
            <v>-------------</v>
          </cell>
          <cell r="BW67" t="str">
            <v>-------------</v>
          </cell>
          <cell r="BX67" t="str">
            <v>-------------</v>
          </cell>
          <cell r="BY67">
            <v>58</v>
          </cell>
          <cell r="CD67" t="str">
            <v xml:space="preserve"> -------------</v>
          </cell>
          <cell r="CE67" t="str">
            <v xml:space="preserve"> -------------</v>
          </cell>
          <cell r="CF67" t="str">
            <v>-------------</v>
          </cell>
          <cell r="CG67" t="str">
            <v xml:space="preserve"> -------------</v>
          </cell>
          <cell r="CH67" t="str">
            <v>-------------</v>
          </cell>
          <cell r="CI67" t="str">
            <v>-------------</v>
          </cell>
          <cell r="CJ67" t="str">
            <v>-------------</v>
          </cell>
          <cell r="CK67" t="str">
            <v>-------------</v>
          </cell>
          <cell r="CL67" t="str">
            <v>-------------</v>
          </cell>
          <cell r="CM67" t="str">
            <v xml:space="preserve"> -------------</v>
          </cell>
          <cell r="CN67" t="str">
            <v xml:space="preserve"> -------------</v>
          </cell>
          <cell r="CO67" t="str">
            <v>-------------</v>
          </cell>
          <cell r="CP67" t="str">
            <v>-------------</v>
          </cell>
          <cell r="CQ67" t="str">
            <v>-------------</v>
          </cell>
          <cell r="CR67" t="str">
            <v>-------------</v>
          </cell>
          <cell r="CS67" t="str">
            <v>-------------</v>
          </cell>
          <cell r="CT67" t="str">
            <v>-------------</v>
          </cell>
          <cell r="CU67" t="str">
            <v>-------------</v>
          </cell>
          <cell r="CV67" t="str">
            <v>-------------</v>
          </cell>
          <cell r="CW67" t="str">
            <v>-------------</v>
          </cell>
          <cell r="CX67">
            <v>52</v>
          </cell>
          <cell r="DC67" t="str">
            <v xml:space="preserve"> -------------</v>
          </cell>
          <cell r="DD67" t="str">
            <v>-------------</v>
          </cell>
          <cell r="DE67" t="str">
            <v xml:space="preserve"> -------------</v>
          </cell>
          <cell r="DF67" t="str">
            <v>-------------</v>
          </cell>
          <cell r="DG67" t="str">
            <v>-------------</v>
          </cell>
          <cell r="DH67" t="str">
            <v>-------------</v>
          </cell>
          <cell r="DI67" t="str">
            <v>-------------</v>
          </cell>
          <cell r="DJ67" t="str">
            <v>-------------</v>
          </cell>
          <cell r="DK67" t="str">
            <v xml:space="preserve"> -------------</v>
          </cell>
          <cell r="DL67" t="str">
            <v>-------------</v>
          </cell>
          <cell r="DM67" t="str">
            <v>-------------</v>
          </cell>
          <cell r="DN67" t="str">
            <v>-------------</v>
          </cell>
          <cell r="DO67" t="str">
            <v>-------------</v>
          </cell>
          <cell r="DP67" t="str">
            <v>-------------</v>
          </cell>
          <cell r="DR67">
            <v>52</v>
          </cell>
          <cell r="DW67" t="str">
            <v xml:space="preserve"> -------------</v>
          </cell>
          <cell r="DX67" t="str">
            <v xml:space="preserve"> -------------</v>
          </cell>
          <cell r="DY67" t="str">
            <v xml:space="preserve"> -------------</v>
          </cell>
          <cell r="DZ67" t="str">
            <v xml:space="preserve"> -------------</v>
          </cell>
          <cell r="EA67" t="str">
            <v xml:space="preserve"> -------------</v>
          </cell>
          <cell r="EB67" t="str">
            <v xml:space="preserve"> -------------</v>
          </cell>
          <cell r="EC67" t="str">
            <v xml:space="preserve"> -------------</v>
          </cell>
          <cell r="ED67" t="str">
            <v xml:space="preserve"> -------------</v>
          </cell>
          <cell r="EE67" t="str">
            <v xml:space="preserve"> -------------</v>
          </cell>
          <cell r="EF67" t="str">
            <v xml:space="preserve"> -------------</v>
          </cell>
          <cell r="EG67" t="str">
            <v>-------------</v>
          </cell>
          <cell r="EH67" t="str">
            <v xml:space="preserve"> -------------</v>
          </cell>
          <cell r="EI67" t="str">
            <v>-------------</v>
          </cell>
          <cell r="EJ67" t="str">
            <v>-------------</v>
          </cell>
          <cell r="EK67" t="str">
            <v xml:space="preserve"> -------------</v>
          </cell>
        </row>
        <row r="68">
          <cell r="A68">
            <v>59</v>
          </cell>
          <cell r="C68" t="str">
            <v>TOTAL INTEREST EXPENSE</v>
          </cell>
          <cell r="F68">
            <v>18916175.132066786</v>
          </cell>
          <cell r="G68">
            <v>140697364.38291356</v>
          </cell>
          <cell r="H68">
            <v>252292176.09260598</v>
          </cell>
          <cell r="I68">
            <v>15945714105.221024</v>
          </cell>
          <cell r="J68">
            <v>6306772.9069366865</v>
          </cell>
          <cell r="K68">
            <v>1131114544.6351583</v>
          </cell>
          <cell r="L68">
            <v>215036593.79795721</v>
          </cell>
          <cell r="M68">
            <v>679014.49399512215</v>
          </cell>
          <cell r="N68">
            <v>29927026.231414311</v>
          </cell>
          <cell r="O68">
            <v>9023656.5383292902</v>
          </cell>
          <cell r="P68">
            <v>555660567.11189973</v>
          </cell>
          <cell r="Q68">
            <v>1822422.2186535932</v>
          </cell>
          <cell r="R68">
            <v>5123784.8115927121</v>
          </cell>
          <cell r="S68">
            <v>1803085.2765508862</v>
          </cell>
          <cell r="T68">
            <v>11023734.924290901</v>
          </cell>
          <cell r="U68">
            <v>1665524.163492559</v>
          </cell>
          <cell r="V68">
            <v>16655671.609262448</v>
          </cell>
          <cell r="W68">
            <v>-78020.341348744667</v>
          </cell>
          <cell r="X68">
            <v>3848521.287139059</v>
          </cell>
          <cell r="Y68">
            <v>26688919.712986179</v>
          </cell>
          <cell r="Z68">
            <v>59</v>
          </cell>
          <cell r="AB68" t="str">
            <v>TOTAL INTEREST EXPENSE</v>
          </cell>
          <cell r="AE68">
            <v>0</v>
          </cell>
          <cell r="AF68">
            <v>80589.768280463439</v>
          </cell>
          <cell r="AG68">
            <v>3644335.0921542239</v>
          </cell>
          <cell r="AH68">
            <v>434497665.20895207</v>
          </cell>
          <cell r="AI68">
            <v>47470.450631748623</v>
          </cell>
          <cell r="AJ68">
            <v>0</v>
          </cell>
          <cell r="AK68">
            <v>0</v>
          </cell>
          <cell r="AL68">
            <v>-4808.017602099726</v>
          </cell>
          <cell r="AM68">
            <v>51719.346816530415</v>
          </cell>
          <cell r="AN68">
            <v>2711174.8322639745</v>
          </cell>
          <cell r="AO68">
            <v>0</v>
          </cell>
          <cell r="AP68">
            <v>3228346.3505989239</v>
          </cell>
          <cell r="AQ68">
            <v>7820.8080712794517</v>
          </cell>
          <cell r="AR68">
            <v>1309016.2686944702</v>
          </cell>
          <cell r="AS68">
            <v>2084788.0687351264</v>
          </cell>
          <cell r="AT68">
            <v>1370072.0741210184</v>
          </cell>
          <cell r="AU68">
            <v>971812.09690667735</v>
          </cell>
          <cell r="AV68">
            <v>0</v>
          </cell>
          <cell r="AW68">
            <v>0</v>
          </cell>
          <cell r="AX68">
            <v>0</v>
          </cell>
          <cell r="BA68" t="str">
            <v>TOTAL INTEREST EXPENSE</v>
          </cell>
          <cell r="BD68">
            <v>154791312.17101496</v>
          </cell>
          <cell r="BE68">
            <v>31318996.724187493</v>
          </cell>
          <cell r="BF68">
            <v>23698244.053713534</v>
          </cell>
          <cell r="BG68">
            <v>6939171.0858201887</v>
          </cell>
          <cell r="BH68">
            <v>9131367.8488957062</v>
          </cell>
          <cell r="BI68">
            <v>3570253.5118988883</v>
          </cell>
          <cell r="BJ68">
            <v>7565245.4455430955</v>
          </cell>
          <cell r="BK68">
            <v>27146352.959384326</v>
          </cell>
          <cell r="BL68">
            <v>466649.41034217621</v>
          </cell>
          <cell r="BM68">
            <v>822303.64359779924</v>
          </cell>
          <cell r="BN68">
            <v>4523071.8216616185</v>
          </cell>
          <cell r="BO68">
            <v>3075539.5482483204</v>
          </cell>
          <cell r="BP68">
            <v>1822422.2186535932</v>
          </cell>
          <cell r="BQ68">
            <v>5721731.912971817</v>
          </cell>
          <cell r="BR68">
            <v>52682.886365915285</v>
          </cell>
          <cell r="BS68">
            <v>18248092.121686354</v>
          </cell>
          <cell r="BT68">
            <v>2756949.3089225874</v>
          </cell>
          <cell r="BU68">
            <v>2214139.4578438234</v>
          </cell>
          <cell r="BV68">
            <v>-10381.279656839059</v>
          </cell>
          <cell r="BW68">
            <v>2180146.1719070906</v>
          </cell>
          <cell r="BX68">
            <v>3548333.3190274942</v>
          </cell>
          <cell r="BY68">
            <v>59</v>
          </cell>
          <cell r="CA68" t="str">
            <v>TOTAL INTEREST EXPENSE</v>
          </cell>
          <cell r="CD68">
            <v>10868887.986910557</v>
          </cell>
          <cell r="CE68">
            <v>0</v>
          </cell>
          <cell r="CF68">
            <v>13453.504204389219</v>
          </cell>
          <cell r="CG68">
            <v>99963.884139411472</v>
          </cell>
          <cell r="CH68">
            <v>247873.36797841516</v>
          </cell>
          <cell r="CI68">
            <v>26824.726347876676</v>
          </cell>
          <cell r="CJ68">
            <v>0</v>
          </cell>
          <cell r="CK68">
            <v>0</v>
          </cell>
          <cell r="CL68">
            <v>-3309.6735788110027</v>
          </cell>
          <cell r="CM68">
            <v>1420.4148785179009</v>
          </cell>
          <cell r="CN68">
            <v>1361453.382282784</v>
          </cell>
          <cell r="CO68">
            <v>0</v>
          </cell>
          <cell r="CP68">
            <v>3228346.3505989239</v>
          </cell>
          <cell r="CQ68">
            <v>8731.6373186243291</v>
          </cell>
          <cell r="CR68">
            <v>35941.527830963219</v>
          </cell>
          <cell r="CS68">
            <v>3451113.5022305562</v>
          </cell>
          <cell r="CT68">
            <v>2267825.4486602885</v>
          </cell>
          <cell r="CU68">
            <v>129249.91401861675</v>
          </cell>
          <cell r="CV68">
            <v>0</v>
          </cell>
          <cell r="CW68">
            <v>0</v>
          </cell>
          <cell r="CX68">
            <v>53</v>
          </cell>
          <cell r="CZ68" t="str">
            <v>TOTAL INTEREST EXPENSE</v>
          </cell>
          <cell r="DC68">
            <v>0</v>
          </cell>
          <cell r="DD68">
            <v>0</v>
          </cell>
          <cell r="DE68">
            <v>0</v>
          </cell>
          <cell r="DF68">
            <v>0</v>
          </cell>
          <cell r="DG68">
            <v>0</v>
          </cell>
          <cell r="DH68">
            <v>0</v>
          </cell>
          <cell r="DI68">
            <v>0</v>
          </cell>
          <cell r="DJ68">
            <v>0</v>
          </cell>
          <cell r="DK68">
            <v>0</v>
          </cell>
          <cell r="DL68">
            <v>40269.441922736441</v>
          </cell>
          <cell r="DM68">
            <v>0</v>
          </cell>
          <cell r="DN68">
            <v>0</v>
          </cell>
          <cell r="DO68">
            <v>5915589.5452301027</v>
          </cell>
          <cell r="DP68">
            <v>0</v>
          </cell>
          <cell r="DR68">
            <v>53</v>
          </cell>
          <cell r="DT68" t="str">
            <v>TOTAL INTEREST EXPENSE</v>
          </cell>
          <cell r="DW68">
            <v>6626352.3609331697</v>
          </cell>
          <cell r="DX68">
            <v>0</v>
          </cell>
          <cell r="DY68">
            <v>0</v>
          </cell>
          <cell r="DZ68">
            <v>0</v>
          </cell>
          <cell r="EA68">
            <v>0</v>
          </cell>
          <cell r="EB68">
            <v>0</v>
          </cell>
          <cell r="EC68">
            <v>0</v>
          </cell>
          <cell r="ED68">
            <v>0</v>
          </cell>
          <cell r="EE68">
            <v>0</v>
          </cell>
          <cell r="EF68">
            <v>0</v>
          </cell>
          <cell r="EG68">
            <v>23463.778037177715</v>
          </cell>
          <cell r="EH68">
            <v>0</v>
          </cell>
          <cell r="EI68">
            <v>0</v>
          </cell>
          <cell r="EJ68">
            <v>6602888.5828959914</v>
          </cell>
          <cell r="EK68">
            <v>0</v>
          </cell>
        </row>
        <row r="69">
          <cell r="A69">
            <v>60</v>
          </cell>
          <cell r="F69" t="str">
            <v xml:space="preserve">  ============</v>
          </cell>
          <cell r="G69" t="str">
            <v>=============</v>
          </cell>
          <cell r="H69" t="str">
            <v xml:space="preserve">  =============</v>
          </cell>
          <cell r="I69" t="str">
            <v>=============</v>
          </cell>
          <cell r="J69" t="str">
            <v>=============</v>
          </cell>
          <cell r="K69" t="str">
            <v>=============</v>
          </cell>
          <cell r="L69" t="str">
            <v>=============</v>
          </cell>
          <cell r="M69" t="str">
            <v xml:space="preserve"> =============</v>
          </cell>
          <cell r="N69" t="str">
            <v xml:space="preserve">  ============</v>
          </cell>
          <cell r="O69" t="str">
            <v xml:space="preserve">  ============</v>
          </cell>
          <cell r="P69" t="str">
            <v xml:space="preserve"> =============</v>
          </cell>
          <cell r="Q69" t="str">
            <v xml:space="preserve"> =============</v>
          </cell>
          <cell r="R69" t="str">
            <v xml:space="preserve"> =============</v>
          </cell>
          <cell r="S69" t="str">
            <v xml:space="preserve"> =============</v>
          </cell>
          <cell r="T69" t="str">
            <v xml:space="preserve"> =============</v>
          </cell>
          <cell r="U69" t="str">
            <v xml:space="preserve"> =============</v>
          </cell>
          <cell r="V69" t="str">
            <v xml:space="preserve"> =============</v>
          </cell>
          <cell r="W69" t="str">
            <v xml:space="preserve"> =============</v>
          </cell>
          <cell r="X69" t="str">
            <v xml:space="preserve"> =============</v>
          </cell>
          <cell r="Y69" t="str">
            <v xml:space="preserve"> =============</v>
          </cell>
          <cell r="Z69">
            <v>60</v>
          </cell>
          <cell r="AE69" t="str">
            <v xml:space="preserve">  ============</v>
          </cell>
          <cell r="AF69" t="str">
            <v>=============</v>
          </cell>
          <cell r="AG69" t="str">
            <v xml:space="preserve">  =============</v>
          </cell>
          <cell r="AH69" t="str">
            <v>=============</v>
          </cell>
          <cell r="AI69" t="str">
            <v>=============</v>
          </cell>
          <cell r="AJ69" t="str">
            <v>=============</v>
          </cell>
          <cell r="AK69" t="str">
            <v>=============</v>
          </cell>
          <cell r="AL69" t="str">
            <v xml:space="preserve"> =============</v>
          </cell>
          <cell r="AM69" t="str">
            <v xml:space="preserve">  ============</v>
          </cell>
          <cell r="AN69" t="str">
            <v xml:space="preserve">  ============</v>
          </cell>
          <cell r="AO69" t="str">
            <v xml:space="preserve"> =============</v>
          </cell>
          <cell r="AP69" t="str">
            <v xml:space="preserve"> =============</v>
          </cell>
          <cell r="AQ69" t="str">
            <v xml:space="preserve"> =============</v>
          </cell>
          <cell r="AR69" t="str">
            <v xml:space="preserve"> =============</v>
          </cell>
          <cell r="AS69" t="str">
            <v xml:space="preserve"> =============</v>
          </cell>
          <cell r="AT69" t="str">
            <v xml:space="preserve"> =============</v>
          </cell>
          <cell r="AU69" t="str">
            <v xml:space="preserve"> =============</v>
          </cell>
          <cell r="AV69" t="str">
            <v xml:space="preserve"> =============</v>
          </cell>
          <cell r="AW69" t="str">
            <v xml:space="preserve"> =============</v>
          </cell>
          <cell r="AX69" t="str">
            <v xml:space="preserve"> =============</v>
          </cell>
          <cell r="BD69" t="str">
            <v xml:space="preserve">  ============</v>
          </cell>
          <cell r="BE69" t="str">
            <v xml:space="preserve">  ============</v>
          </cell>
          <cell r="BF69" t="str">
            <v>=============</v>
          </cell>
          <cell r="BG69" t="str">
            <v xml:space="preserve">  =============</v>
          </cell>
          <cell r="BH69" t="str">
            <v>=============</v>
          </cell>
          <cell r="BI69" t="str">
            <v>=============</v>
          </cell>
          <cell r="BJ69" t="str">
            <v>=============</v>
          </cell>
          <cell r="BK69" t="str">
            <v>=============</v>
          </cell>
          <cell r="BL69" t="str">
            <v xml:space="preserve"> =============</v>
          </cell>
          <cell r="BM69" t="str">
            <v xml:space="preserve">  ============</v>
          </cell>
          <cell r="BN69" t="str">
            <v xml:space="preserve">  ============</v>
          </cell>
          <cell r="BO69" t="str">
            <v xml:space="preserve"> =============</v>
          </cell>
          <cell r="BP69" t="str">
            <v xml:space="preserve"> =============</v>
          </cell>
          <cell r="BQ69" t="str">
            <v xml:space="preserve"> =============</v>
          </cell>
          <cell r="BR69" t="str">
            <v xml:space="preserve"> =============</v>
          </cell>
          <cell r="BS69" t="str">
            <v xml:space="preserve"> =============</v>
          </cell>
          <cell r="BT69" t="str">
            <v xml:space="preserve"> =============</v>
          </cell>
          <cell r="BU69" t="str">
            <v xml:space="preserve"> =============</v>
          </cell>
          <cell r="BV69" t="str">
            <v xml:space="preserve"> =============</v>
          </cell>
          <cell r="BW69" t="str">
            <v xml:space="preserve"> =============</v>
          </cell>
          <cell r="BX69" t="str">
            <v xml:space="preserve"> =============</v>
          </cell>
          <cell r="BY69">
            <v>60</v>
          </cell>
          <cell r="CD69" t="str">
            <v xml:space="preserve">  ============</v>
          </cell>
          <cell r="CE69" t="str">
            <v xml:space="preserve">  ============</v>
          </cell>
          <cell r="CF69" t="str">
            <v>=============</v>
          </cell>
          <cell r="CG69" t="str">
            <v xml:space="preserve">  =============</v>
          </cell>
          <cell r="CH69" t="str">
            <v>=============</v>
          </cell>
          <cell r="CI69" t="str">
            <v>=============</v>
          </cell>
          <cell r="CJ69" t="str">
            <v>=============</v>
          </cell>
          <cell r="CK69" t="str">
            <v>=============</v>
          </cell>
          <cell r="CL69" t="str">
            <v xml:space="preserve"> =============</v>
          </cell>
          <cell r="CM69" t="str">
            <v xml:space="preserve">  ============</v>
          </cell>
          <cell r="CN69" t="str">
            <v xml:space="preserve">  ============</v>
          </cell>
          <cell r="CO69" t="str">
            <v xml:space="preserve"> =============</v>
          </cell>
          <cell r="CP69" t="str">
            <v xml:space="preserve"> =============</v>
          </cell>
          <cell r="CQ69" t="str">
            <v xml:space="preserve"> =============</v>
          </cell>
          <cell r="CR69" t="str">
            <v xml:space="preserve"> =============</v>
          </cell>
          <cell r="CS69" t="str">
            <v xml:space="preserve"> =============</v>
          </cell>
          <cell r="CT69" t="str">
            <v xml:space="preserve"> =============</v>
          </cell>
          <cell r="CU69" t="str">
            <v xml:space="preserve"> =============</v>
          </cell>
          <cell r="CV69" t="str">
            <v xml:space="preserve"> =============</v>
          </cell>
          <cell r="CW69" t="str">
            <v xml:space="preserve"> =============</v>
          </cell>
          <cell r="CX69">
            <v>54</v>
          </cell>
          <cell r="DC69" t="str">
            <v xml:space="preserve">  ============</v>
          </cell>
          <cell r="DD69" t="str">
            <v>=============</v>
          </cell>
          <cell r="DE69" t="str">
            <v xml:space="preserve">  =============</v>
          </cell>
          <cell r="DF69" t="str">
            <v>=============</v>
          </cell>
          <cell r="DG69" t="str">
            <v>=============</v>
          </cell>
          <cell r="DH69" t="str">
            <v>=============</v>
          </cell>
          <cell r="DI69" t="str">
            <v>=============</v>
          </cell>
          <cell r="DJ69" t="str">
            <v xml:space="preserve"> =============</v>
          </cell>
          <cell r="DK69" t="str">
            <v xml:space="preserve">  ============</v>
          </cell>
          <cell r="DL69" t="str">
            <v xml:space="preserve"> =============</v>
          </cell>
          <cell r="DM69" t="str">
            <v xml:space="preserve"> =============</v>
          </cell>
          <cell r="DN69" t="str">
            <v xml:space="preserve"> =============</v>
          </cell>
          <cell r="DO69" t="str">
            <v xml:space="preserve"> =============</v>
          </cell>
          <cell r="DP69" t="str">
            <v xml:space="preserve"> =============</v>
          </cell>
          <cell r="DR69">
            <v>54</v>
          </cell>
          <cell r="DW69" t="str">
            <v xml:space="preserve">  ============</v>
          </cell>
          <cell r="DX69" t="str">
            <v xml:space="preserve">  ============</v>
          </cell>
          <cell r="DY69" t="str">
            <v xml:space="preserve">  ============</v>
          </cell>
          <cell r="DZ69" t="str">
            <v xml:space="preserve">  ============</v>
          </cell>
          <cell r="EA69" t="str">
            <v xml:space="preserve">  ============</v>
          </cell>
          <cell r="EB69" t="str">
            <v xml:space="preserve">  ============</v>
          </cell>
          <cell r="EC69" t="str">
            <v xml:space="preserve">  ============</v>
          </cell>
          <cell r="ED69" t="str">
            <v xml:space="preserve">  ============</v>
          </cell>
          <cell r="EE69" t="str">
            <v xml:space="preserve">  ============</v>
          </cell>
          <cell r="EF69" t="str">
            <v xml:space="preserve">  ============</v>
          </cell>
          <cell r="EG69" t="str">
            <v xml:space="preserve"> =============</v>
          </cell>
          <cell r="EH69" t="str">
            <v xml:space="preserve">  ============</v>
          </cell>
          <cell r="EI69" t="str">
            <v xml:space="preserve"> =============</v>
          </cell>
          <cell r="EJ69" t="str">
            <v xml:space="preserve"> =============</v>
          </cell>
          <cell r="EK69" t="str">
            <v xml:space="preserve">  ============</v>
          </cell>
        </row>
        <row r="70">
          <cell r="A70">
            <v>61</v>
          </cell>
          <cell r="B70" t="str">
            <v>Factors:</v>
          </cell>
          <cell r="Z70">
            <v>61</v>
          </cell>
          <cell r="AA70" t="str">
            <v>Factors:</v>
          </cell>
          <cell r="AZ70" t="str">
            <v>Factors:</v>
          </cell>
          <cell r="BB70">
            <v>150973633.50139216</v>
          </cell>
          <cell r="BD70">
            <v>0</v>
          </cell>
          <cell r="BY70">
            <v>61</v>
          </cell>
          <cell r="BZ70" t="str">
            <v>Factors:</v>
          </cell>
          <cell r="CD70">
            <v>0</v>
          </cell>
          <cell r="CX70">
            <v>55</v>
          </cell>
          <cell r="CY70" t="str">
            <v>Factors:</v>
          </cell>
          <cell r="DR70">
            <v>55</v>
          </cell>
          <cell r="DS70" t="str">
            <v>Factors:</v>
          </cell>
          <cell r="DW70">
            <v>0</v>
          </cell>
        </row>
        <row r="71">
          <cell r="A71">
            <v>62</v>
          </cell>
          <cell r="C71" t="str">
            <v>days</v>
          </cell>
          <cell r="F71">
            <v>365</v>
          </cell>
          <cell r="G71">
            <v>365</v>
          </cell>
          <cell r="H71">
            <v>365</v>
          </cell>
          <cell r="I71">
            <v>365</v>
          </cell>
          <cell r="J71">
            <v>365</v>
          </cell>
          <cell r="K71">
            <v>365</v>
          </cell>
          <cell r="L71">
            <v>365</v>
          </cell>
          <cell r="M71">
            <v>365</v>
          </cell>
          <cell r="N71">
            <v>365</v>
          </cell>
          <cell r="O71">
            <v>365</v>
          </cell>
          <cell r="P71">
            <v>365</v>
          </cell>
          <cell r="Q71">
            <v>365</v>
          </cell>
          <cell r="R71">
            <v>365</v>
          </cell>
          <cell r="S71">
            <v>365</v>
          </cell>
          <cell r="T71">
            <v>365</v>
          </cell>
          <cell r="U71">
            <v>365</v>
          </cell>
          <cell r="V71">
            <v>365</v>
          </cell>
          <cell r="W71">
            <v>365</v>
          </cell>
          <cell r="X71">
            <v>365</v>
          </cell>
          <cell r="Y71">
            <v>365</v>
          </cell>
          <cell r="Z71">
            <v>62</v>
          </cell>
          <cell r="AB71" t="str">
            <v>days</v>
          </cell>
          <cell r="AE71">
            <v>365</v>
          </cell>
          <cell r="AF71">
            <v>365</v>
          </cell>
          <cell r="AG71">
            <v>365</v>
          </cell>
          <cell r="AH71">
            <v>365</v>
          </cell>
          <cell r="AI71">
            <v>365</v>
          </cell>
          <cell r="AJ71">
            <v>365</v>
          </cell>
          <cell r="AK71">
            <v>365</v>
          </cell>
          <cell r="AL71">
            <v>365</v>
          </cell>
          <cell r="AM71">
            <v>365</v>
          </cell>
          <cell r="AN71">
            <v>365</v>
          </cell>
          <cell r="AO71">
            <v>365</v>
          </cell>
          <cell r="AP71">
            <v>365</v>
          </cell>
          <cell r="AQ71">
            <v>365</v>
          </cell>
          <cell r="AR71">
            <v>365</v>
          </cell>
          <cell r="AS71">
            <v>365</v>
          </cell>
          <cell r="AT71">
            <v>365</v>
          </cell>
          <cell r="AU71">
            <v>365</v>
          </cell>
          <cell r="AV71">
            <v>365</v>
          </cell>
          <cell r="AW71">
            <v>365</v>
          </cell>
          <cell r="AX71">
            <v>365</v>
          </cell>
          <cell r="BA71" t="str">
            <v>days</v>
          </cell>
          <cell r="BD71">
            <v>365</v>
          </cell>
          <cell r="BE71">
            <v>365</v>
          </cell>
          <cell r="BF71">
            <v>365</v>
          </cell>
          <cell r="BG71">
            <v>365</v>
          </cell>
          <cell r="BH71">
            <v>365</v>
          </cell>
          <cell r="BI71">
            <v>365</v>
          </cell>
          <cell r="BJ71">
            <v>365</v>
          </cell>
          <cell r="BK71">
            <v>365</v>
          </cell>
          <cell r="BL71">
            <v>365</v>
          </cell>
          <cell r="BM71">
            <v>365</v>
          </cell>
          <cell r="BN71">
            <v>365</v>
          </cell>
          <cell r="BO71">
            <v>365</v>
          </cell>
          <cell r="BP71">
            <v>365</v>
          </cell>
          <cell r="BQ71">
            <v>365</v>
          </cell>
          <cell r="BR71">
            <v>365</v>
          </cell>
          <cell r="BS71">
            <v>365</v>
          </cell>
          <cell r="BT71">
            <v>365</v>
          </cell>
          <cell r="BU71">
            <v>365</v>
          </cell>
          <cell r="BV71">
            <v>365</v>
          </cell>
          <cell r="BW71">
            <v>365</v>
          </cell>
          <cell r="BX71">
            <v>365</v>
          </cell>
          <cell r="BY71">
            <v>62</v>
          </cell>
          <cell r="CA71" t="str">
            <v>days</v>
          </cell>
          <cell r="CD71">
            <v>365</v>
          </cell>
          <cell r="CE71">
            <v>365</v>
          </cell>
          <cell r="CF71">
            <v>365</v>
          </cell>
          <cell r="CG71">
            <v>365</v>
          </cell>
          <cell r="CH71">
            <v>365</v>
          </cell>
          <cell r="CI71">
            <v>365</v>
          </cell>
          <cell r="CJ71">
            <v>365</v>
          </cell>
          <cell r="CK71">
            <v>365</v>
          </cell>
          <cell r="CL71">
            <v>365</v>
          </cell>
          <cell r="CM71">
            <v>365</v>
          </cell>
          <cell r="CN71">
            <v>365</v>
          </cell>
          <cell r="CO71">
            <v>365</v>
          </cell>
          <cell r="CP71">
            <v>365</v>
          </cell>
          <cell r="CQ71">
            <v>365</v>
          </cell>
          <cell r="CR71">
            <v>365</v>
          </cell>
          <cell r="CS71">
            <v>365</v>
          </cell>
          <cell r="CT71">
            <v>365</v>
          </cell>
          <cell r="CU71">
            <v>365</v>
          </cell>
          <cell r="CV71">
            <v>365</v>
          </cell>
          <cell r="CW71">
            <v>365</v>
          </cell>
          <cell r="CX71">
            <v>56</v>
          </cell>
          <cell r="CZ71" t="str">
            <v>days</v>
          </cell>
          <cell r="DC71">
            <v>365</v>
          </cell>
          <cell r="DD71">
            <v>365</v>
          </cell>
          <cell r="DE71">
            <v>365</v>
          </cell>
          <cell r="DF71">
            <v>365</v>
          </cell>
          <cell r="DG71">
            <v>365</v>
          </cell>
          <cell r="DH71">
            <v>365</v>
          </cell>
          <cell r="DI71">
            <v>365</v>
          </cell>
          <cell r="DJ71">
            <v>365</v>
          </cell>
          <cell r="DK71">
            <v>365</v>
          </cell>
          <cell r="DL71">
            <v>365</v>
          </cell>
          <cell r="DM71">
            <v>365</v>
          </cell>
          <cell r="DN71">
            <v>365</v>
          </cell>
          <cell r="DO71">
            <v>365</v>
          </cell>
          <cell r="DP71">
            <v>365</v>
          </cell>
          <cell r="DR71">
            <v>56</v>
          </cell>
          <cell r="DT71" t="str">
            <v>days</v>
          </cell>
          <cell r="DW71">
            <v>365</v>
          </cell>
          <cell r="DX71">
            <v>365</v>
          </cell>
          <cell r="DY71">
            <v>365</v>
          </cell>
          <cell r="DZ71">
            <v>365</v>
          </cell>
          <cell r="EA71">
            <v>365</v>
          </cell>
          <cell r="EB71">
            <v>365</v>
          </cell>
          <cell r="EC71">
            <v>365</v>
          </cell>
          <cell r="ED71">
            <v>365</v>
          </cell>
          <cell r="EE71">
            <v>365</v>
          </cell>
          <cell r="EF71">
            <v>365</v>
          </cell>
          <cell r="EG71">
            <v>365</v>
          </cell>
          <cell r="EH71">
            <v>365</v>
          </cell>
          <cell r="EI71">
            <v>365</v>
          </cell>
          <cell r="EJ71">
            <v>365</v>
          </cell>
          <cell r="EK71">
            <v>365</v>
          </cell>
        </row>
        <row r="72">
          <cell r="A72">
            <v>63</v>
          </cell>
          <cell r="C72" t="str">
            <v>annual factor</v>
          </cell>
          <cell r="F72">
            <v>1</v>
          </cell>
          <cell r="G72">
            <v>1</v>
          </cell>
          <cell r="H72">
            <v>1</v>
          </cell>
          <cell r="I72">
            <v>1</v>
          </cell>
          <cell r="J72">
            <v>1</v>
          </cell>
          <cell r="K72">
            <v>1</v>
          </cell>
          <cell r="L72">
            <v>1</v>
          </cell>
          <cell r="M72">
            <v>1</v>
          </cell>
          <cell r="N72">
            <v>1</v>
          </cell>
          <cell r="O72">
            <v>1</v>
          </cell>
          <cell r="P72">
            <v>1</v>
          </cell>
          <cell r="Q72">
            <v>1</v>
          </cell>
          <cell r="R72">
            <v>1</v>
          </cell>
          <cell r="S72">
            <v>1</v>
          </cell>
          <cell r="T72">
            <v>1</v>
          </cell>
          <cell r="U72">
            <v>1</v>
          </cell>
          <cell r="V72">
            <v>1</v>
          </cell>
          <cell r="W72">
            <v>1</v>
          </cell>
          <cell r="X72">
            <v>1</v>
          </cell>
          <cell r="Y72">
            <v>1</v>
          </cell>
          <cell r="Z72">
            <v>63</v>
          </cell>
          <cell r="AB72" t="str">
            <v>annual factor</v>
          </cell>
          <cell r="AE72">
            <v>1</v>
          </cell>
          <cell r="AF72">
            <v>1</v>
          </cell>
          <cell r="AG72">
            <v>1</v>
          </cell>
          <cell r="AH72">
            <v>1</v>
          </cell>
          <cell r="AI72">
            <v>1</v>
          </cell>
          <cell r="AJ72">
            <v>1</v>
          </cell>
          <cell r="AK72">
            <v>1</v>
          </cell>
          <cell r="AL72">
            <v>1</v>
          </cell>
          <cell r="AM72">
            <v>1</v>
          </cell>
          <cell r="AN72">
            <v>1</v>
          </cell>
          <cell r="AO72">
            <v>1</v>
          </cell>
          <cell r="AP72">
            <v>1</v>
          </cell>
          <cell r="AQ72">
            <v>1</v>
          </cell>
          <cell r="AR72">
            <v>1</v>
          </cell>
          <cell r="AS72">
            <v>1</v>
          </cell>
          <cell r="AT72">
            <v>1</v>
          </cell>
          <cell r="AU72">
            <v>1</v>
          </cell>
          <cell r="AV72">
            <v>1</v>
          </cell>
          <cell r="AW72">
            <v>1</v>
          </cell>
          <cell r="AX72">
            <v>1</v>
          </cell>
          <cell r="BA72" t="str">
            <v>annual factor</v>
          </cell>
          <cell r="BD72">
            <v>1</v>
          </cell>
          <cell r="BE72">
            <v>1</v>
          </cell>
          <cell r="BF72">
            <v>1</v>
          </cell>
          <cell r="BG72">
            <v>1</v>
          </cell>
          <cell r="BH72">
            <v>1</v>
          </cell>
          <cell r="BI72">
            <v>1</v>
          </cell>
          <cell r="BJ72">
            <v>1</v>
          </cell>
          <cell r="BK72">
            <v>1</v>
          </cell>
          <cell r="BL72">
            <v>1</v>
          </cell>
          <cell r="BM72">
            <v>1</v>
          </cell>
          <cell r="BN72">
            <v>1</v>
          </cell>
          <cell r="BO72">
            <v>1</v>
          </cell>
          <cell r="BP72">
            <v>1</v>
          </cell>
          <cell r="BQ72">
            <v>1</v>
          </cell>
          <cell r="BR72">
            <v>1</v>
          </cell>
          <cell r="BS72">
            <v>1</v>
          </cell>
          <cell r="BT72">
            <v>1</v>
          </cell>
          <cell r="BU72">
            <v>1</v>
          </cell>
          <cell r="BV72">
            <v>1</v>
          </cell>
          <cell r="BW72">
            <v>1</v>
          </cell>
          <cell r="BX72">
            <v>1</v>
          </cell>
          <cell r="BY72">
            <v>63</v>
          </cell>
          <cell r="CA72" t="str">
            <v>annual factor</v>
          </cell>
          <cell r="CD72">
            <v>1</v>
          </cell>
          <cell r="CE72">
            <v>1</v>
          </cell>
          <cell r="CF72">
            <v>1</v>
          </cell>
          <cell r="CG72">
            <v>1</v>
          </cell>
          <cell r="CH72">
            <v>1</v>
          </cell>
          <cell r="CI72">
            <v>1</v>
          </cell>
          <cell r="CJ72">
            <v>1</v>
          </cell>
          <cell r="CK72">
            <v>1</v>
          </cell>
          <cell r="CL72">
            <v>1</v>
          </cell>
          <cell r="CM72">
            <v>1</v>
          </cell>
          <cell r="CN72">
            <v>1</v>
          </cell>
          <cell r="CO72">
            <v>1</v>
          </cell>
          <cell r="CP72">
            <v>1</v>
          </cell>
          <cell r="CQ72">
            <v>1</v>
          </cell>
          <cell r="CR72">
            <v>1</v>
          </cell>
          <cell r="CS72">
            <v>1</v>
          </cell>
          <cell r="CT72">
            <v>1</v>
          </cell>
          <cell r="CU72">
            <v>1</v>
          </cell>
          <cell r="CV72">
            <v>1</v>
          </cell>
          <cell r="CW72">
            <v>1</v>
          </cell>
          <cell r="CX72">
            <v>57</v>
          </cell>
          <cell r="CZ72" t="str">
            <v>annual factor</v>
          </cell>
          <cell r="DC72">
            <v>1</v>
          </cell>
          <cell r="DD72">
            <v>1</v>
          </cell>
          <cell r="DE72">
            <v>1</v>
          </cell>
          <cell r="DF72">
            <v>1</v>
          </cell>
          <cell r="DG72">
            <v>1</v>
          </cell>
          <cell r="DH72">
            <v>1</v>
          </cell>
          <cell r="DI72">
            <v>1</v>
          </cell>
          <cell r="DJ72">
            <v>1</v>
          </cell>
          <cell r="DK72">
            <v>1</v>
          </cell>
          <cell r="DL72">
            <v>1</v>
          </cell>
          <cell r="DM72">
            <v>1</v>
          </cell>
          <cell r="DN72">
            <v>1</v>
          </cell>
          <cell r="DO72">
            <v>1</v>
          </cell>
          <cell r="DP72">
            <v>1</v>
          </cell>
          <cell r="DR72">
            <v>57</v>
          </cell>
          <cell r="DT72" t="str">
            <v>annual factor</v>
          </cell>
          <cell r="DW72">
            <v>1</v>
          </cell>
          <cell r="DX72">
            <v>1</v>
          </cell>
          <cell r="DY72">
            <v>1</v>
          </cell>
          <cell r="DZ72">
            <v>1</v>
          </cell>
          <cell r="EA72">
            <v>1</v>
          </cell>
          <cell r="EB72">
            <v>1</v>
          </cell>
          <cell r="EC72">
            <v>1</v>
          </cell>
          <cell r="ED72">
            <v>1</v>
          </cell>
          <cell r="EE72">
            <v>1</v>
          </cell>
          <cell r="EF72">
            <v>1</v>
          </cell>
          <cell r="EG72">
            <v>1</v>
          </cell>
          <cell r="EH72">
            <v>1</v>
          </cell>
          <cell r="EI72">
            <v>1</v>
          </cell>
          <cell r="EJ72">
            <v>1</v>
          </cell>
          <cell r="EK72">
            <v>1</v>
          </cell>
        </row>
        <row r="73">
          <cell r="A73">
            <v>64</v>
          </cell>
          <cell r="C73" t="str">
            <v>ANI%</v>
          </cell>
          <cell r="F73">
            <v>6.5538039846129562E-2</v>
          </cell>
          <cell r="G73">
            <v>3.87808140871225E-2</v>
          </cell>
          <cell r="H73">
            <v>3.8395679168727243E-2</v>
          </cell>
          <cell r="I73">
            <v>5.155866741842096E-2</v>
          </cell>
          <cell r="J73">
            <v>3.5976751907469087E-2</v>
          </cell>
          <cell r="K73">
            <v>5.1133880600350075E-2</v>
          </cell>
          <cell r="L73">
            <v>3.9741998142164406E-2</v>
          </cell>
          <cell r="M73">
            <v>2.3607690846698174E-2</v>
          </cell>
          <cell r="N73">
            <v>3.6805749945384464E-2</v>
          </cell>
          <cell r="O73">
            <v>3.5104679575219414E-2</v>
          </cell>
          <cell r="P73">
            <v>4.331743598535135E-2</v>
          </cell>
          <cell r="Q73">
            <v>-0.12808784082078337</v>
          </cell>
          <cell r="R73">
            <v>0.10050571537105057</v>
          </cell>
          <cell r="S73">
            <v>3.0481831698756859E-2</v>
          </cell>
          <cell r="T73">
            <v>6.6703836180602272E-2</v>
          </cell>
          <cell r="U73">
            <v>6.7552397503993597E-2</v>
          </cell>
          <cell r="V73">
            <v>4.3672645603576428E-2</v>
          </cell>
          <cell r="W73">
            <v>5.1900564601437243E-2</v>
          </cell>
          <cell r="X73">
            <v>3.3279856691444856E-2</v>
          </cell>
          <cell r="Y73">
            <v>4.8572355643862926E-2</v>
          </cell>
          <cell r="Z73">
            <v>64</v>
          </cell>
          <cell r="AB73" t="str">
            <v>ANI%</v>
          </cell>
          <cell r="AE73" t="e">
            <v>#DIV/0!</v>
          </cell>
          <cell r="AF73">
            <v>3.1635270531948652E-2</v>
          </cell>
          <cell r="AG73">
            <v>4.7033491835796963E-2</v>
          </cell>
          <cell r="AH73">
            <v>4.7030977000284746E-2</v>
          </cell>
          <cell r="AI73">
            <v>3.160021608321615E-2</v>
          </cell>
          <cell r="AJ73" t="e">
            <v>#DIV/0!</v>
          </cell>
          <cell r="AK73" t="e">
            <v>#DIV/0!</v>
          </cell>
          <cell r="AL73">
            <v>1.2015517611628496E-2</v>
          </cell>
          <cell r="AM73">
            <v>3.1203096890913242E-2</v>
          </cell>
          <cell r="AN73">
            <v>4.7320125579683979E-2</v>
          </cell>
          <cell r="AO73" t="e">
            <v>#DIV/0!</v>
          </cell>
          <cell r="AP73">
            <v>4.8264854783257115E-2</v>
          </cell>
          <cell r="AQ73">
            <v>3.5639669222145919E-2</v>
          </cell>
          <cell r="AR73">
            <v>3.1218261740587765E-2</v>
          </cell>
          <cell r="AS73">
            <v>6.6332151077232518E-2</v>
          </cell>
          <cell r="AT73">
            <v>6.7849267231751942E-2</v>
          </cell>
          <cell r="AU73">
            <v>4.6255488391241967E-2</v>
          </cell>
          <cell r="AV73" t="e">
            <v>#DIV/0!</v>
          </cell>
          <cell r="AW73" t="e">
            <v>#DIV/0!</v>
          </cell>
          <cell r="AX73" t="e">
            <v>#DIV/0!</v>
          </cell>
          <cell r="BA73" t="str">
            <v>ANI%</v>
          </cell>
          <cell r="BD73">
            <v>4.8837075504630623E-2</v>
          </cell>
          <cell r="BE73">
            <v>6.5287463361410544E-2</v>
          </cell>
          <cell r="BF73">
            <v>3.8725692510141824E-2</v>
          </cell>
          <cell r="BG73">
            <v>3.8499409493262006E-2</v>
          </cell>
          <cell r="BH73">
            <v>5.1386863307220268E-2</v>
          </cell>
          <cell r="BI73">
            <v>3.6032873538241098E-2</v>
          </cell>
          <cell r="BJ73">
            <v>5.121857822954063E-2</v>
          </cell>
          <cell r="BK73">
            <v>3.973206166145548E-2</v>
          </cell>
          <cell r="BL73">
            <v>2.3563715852193939E-2</v>
          </cell>
          <cell r="BM73">
            <v>3.6862953110251583E-2</v>
          </cell>
          <cell r="BN73">
            <v>3.5073932767805759E-2</v>
          </cell>
          <cell r="BO73">
            <v>4.3399432402577716E-2</v>
          </cell>
          <cell r="BP73">
            <v>-0.12808784082078337</v>
          </cell>
          <cell r="BQ73">
            <v>0.10086103747084652</v>
          </cell>
          <cell r="BR73">
            <v>3.1901870422921356E-2</v>
          </cell>
          <cell r="BS73">
            <v>6.6467793877764469E-2</v>
          </cell>
          <cell r="BT73">
            <v>6.7322294209675282E-2</v>
          </cell>
          <cell r="BU73">
            <v>4.3899144939035011E-2</v>
          </cell>
          <cell r="BV73">
            <v>5.2349597795717628E-2</v>
          </cell>
          <cell r="BW73">
            <v>3.3325267608625711E-2</v>
          </cell>
          <cell r="BX73">
            <v>4.8819170766246638E-2</v>
          </cell>
          <cell r="BY73">
            <v>64</v>
          </cell>
          <cell r="CA73" t="str">
            <v>ANI%</v>
          </cell>
          <cell r="CD73">
            <v>5.6020998004792787E-2</v>
          </cell>
          <cell r="CE73" t="e">
            <v>#DIV/0!</v>
          </cell>
          <cell r="CF73">
            <v>3.1576722966335513E-2</v>
          </cell>
          <cell r="CG73">
            <v>4.7123912620864794E-2</v>
          </cell>
          <cell r="CH73">
            <v>4.6814187177806846E-2</v>
          </cell>
          <cell r="CI73">
            <v>3.1629393368324474E-2</v>
          </cell>
          <cell r="CJ73" t="e">
            <v>#DIV/0!</v>
          </cell>
          <cell r="CK73" t="e">
            <v>#DIV/0!</v>
          </cell>
          <cell r="CL73">
            <v>1.2009385503294031E-2</v>
          </cell>
          <cell r="CM73">
            <v>3.1289337318217376E-2</v>
          </cell>
          <cell r="CN73">
            <v>4.7370335259805385E-2</v>
          </cell>
          <cell r="CO73" t="e">
            <v>#DIV/0!</v>
          </cell>
          <cell r="CP73">
            <v>4.8264854783257115E-2</v>
          </cell>
          <cell r="CQ73">
            <v>3.5671576397939296E-2</v>
          </cell>
          <cell r="CR73">
            <v>3.1304172767240131E-2</v>
          </cell>
          <cell r="CS73">
            <v>6.6101937739441355E-2</v>
          </cell>
          <cell r="CT73">
            <v>6.7615535504620947E-2</v>
          </cell>
          <cell r="CU73">
            <v>4.6429476309688592E-2</v>
          </cell>
          <cell r="CV73" t="e">
            <v>#DIV/0!</v>
          </cell>
          <cell r="CW73" t="e">
            <v>#DIV/0!</v>
          </cell>
          <cell r="CX73">
            <v>58</v>
          </cell>
          <cell r="CZ73" t="str">
            <v>ANI%</v>
          </cell>
          <cell r="DC73">
            <v>0</v>
          </cell>
          <cell r="DD73">
            <v>0</v>
          </cell>
          <cell r="DE73">
            <v>0</v>
          </cell>
          <cell r="DF73">
            <v>0</v>
          </cell>
          <cell r="DG73">
            <v>0</v>
          </cell>
          <cell r="DH73">
            <v>0</v>
          </cell>
          <cell r="DI73">
            <v>0</v>
          </cell>
          <cell r="DJ73">
            <v>0</v>
          </cell>
          <cell r="DK73">
            <v>0</v>
          </cell>
          <cell r="DL73">
            <v>3.0802196845665309E-2</v>
          </cell>
          <cell r="DM73">
            <v>0</v>
          </cell>
          <cell r="DN73">
            <v>0</v>
          </cell>
          <cell r="DO73">
            <v>9.2721695331020898E-2</v>
          </cell>
          <cell r="DP73">
            <v>0</v>
          </cell>
          <cell r="DR73">
            <v>58</v>
          </cell>
          <cell r="DT73" t="str">
            <v>ANI%</v>
          </cell>
          <cell r="DW73">
            <v>9.228823829679117E-2</v>
          </cell>
          <cell r="DX73">
            <v>0</v>
          </cell>
          <cell r="DY73">
            <v>0</v>
          </cell>
          <cell r="DZ73">
            <v>0</v>
          </cell>
          <cell r="EA73">
            <v>0</v>
          </cell>
          <cell r="EB73">
            <v>0</v>
          </cell>
          <cell r="EC73">
            <v>0</v>
          </cell>
          <cell r="ED73">
            <v>0</v>
          </cell>
          <cell r="EE73">
            <v>0</v>
          </cell>
          <cell r="EF73">
            <v>0</v>
          </cell>
          <cell r="EG73">
            <v>3.5804061369082964E-2</v>
          </cell>
          <cell r="EH73">
            <v>0</v>
          </cell>
          <cell r="EI73">
            <v>0</v>
          </cell>
          <cell r="EJ73">
            <v>9.280852937094751E-2</v>
          </cell>
          <cell r="EK73">
            <v>0</v>
          </cell>
        </row>
        <row r="74">
          <cell r="A74">
            <v>65</v>
          </cell>
          <cell r="C74" t="str">
            <v>AEIR%</v>
          </cell>
          <cell r="F74">
            <v>7.3730202664142444E-2</v>
          </cell>
          <cell r="G74">
            <v>4.3628361312561183E-2</v>
          </cell>
          <cell r="H74">
            <v>4.31950850709618E-2</v>
          </cell>
          <cell r="I74">
            <v>5.8003428341438144E-2</v>
          </cell>
          <cell r="J74">
            <v>4.0473795303658598E-2</v>
          </cell>
          <cell r="K74">
            <v>5.7525543768464124E-2</v>
          </cell>
          <cell r="L74">
            <v>4.4709692022819929E-2</v>
          </cell>
          <cell r="M74">
            <v>2.655861900426169E-2</v>
          </cell>
          <cell r="N74">
            <v>4.1406416930536365E-2</v>
          </cell>
          <cell r="O74">
            <v>3.9492715156227889E-2</v>
          </cell>
          <cell r="P74">
            <v>4.873205456845206E-2</v>
          </cell>
          <cell r="Q74">
            <v>3.7499794839578418E-4</v>
          </cell>
          <cell r="R74">
            <v>0.11306878845644633</v>
          </cell>
          <cell r="S74">
            <v>3.4292017796079224E-2</v>
          </cell>
          <cell r="T74">
            <v>7.5041721901025177E-2</v>
          </cell>
          <cell r="U74">
            <v>7.5996352196552541E-2</v>
          </cell>
          <cell r="V74">
            <v>4.9131664889442379E-2</v>
          </cell>
          <cell r="W74">
            <v>5.8388062191539157E-2</v>
          </cell>
          <cell r="X74">
            <v>3.7439791978135496E-2</v>
          </cell>
          <cell r="Y74">
            <v>5.464383179455605E-2</v>
          </cell>
          <cell r="Z74">
            <v>65</v>
          </cell>
          <cell r="AB74" t="str">
            <v>AEIR%</v>
          </cell>
          <cell r="AE74" t="e">
            <v>#DIV/0!</v>
          </cell>
          <cell r="AF74">
            <v>3.5589634861398663E-2</v>
          </cell>
          <cell r="AG74">
            <v>5.2912612174506359E-2</v>
          </cell>
          <cell r="AH74">
            <v>5.2909782988091597E-2</v>
          </cell>
          <cell r="AI74">
            <v>3.555019865586985E-2</v>
          </cell>
          <cell r="AJ74" t="e">
            <v>#DIV/0!</v>
          </cell>
          <cell r="AK74" t="e">
            <v>#DIV/0!</v>
          </cell>
          <cell r="AL74">
            <v>1.3517440416281539E-2</v>
          </cell>
          <cell r="AM74">
            <v>3.5103440122977253E-2</v>
          </cell>
          <cell r="AN74">
            <v>5.3235074733301073E-2</v>
          </cell>
          <cell r="AO74" t="e">
            <v>#DIV/0!</v>
          </cell>
          <cell r="AP74">
            <v>5.2325268360201384E-2</v>
          </cell>
          <cell r="AQ74">
            <v>4.0094577756691972E-2</v>
          </cell>
          <cell r="AR74">
            <v>3.5120500557535531E-2</v>
          </cell>
          <cell r="AS74">
            <v>7.4623576682415732E-2</v>
          </cell>
          <cell r="AT74">
            <v>7.6330330222808163E-2</v>
          </cell>
          <cell r="AU74">
            <v>5.2037359393447974E-2</v>
          </cell>
          <cell r="AV74" t="e">
            <v>#DIV/0!</v>
          </cell>
          <cell r="AW74" t="e">
            <v>#DIV/0!</v>
          </cell>
          <cell r="AX74" t="e">
            <v>#DIV/0!</v>
          </cell>
          <cell r="BA74" t="str">
            <v>AEIR%</v>
          </cell>
          <cell r="BD74">
            <v>5.4293107226512677E-2</v>
          </cell>
          <cell r="BE74">
            <v>7.3448304471206274E-2</v>
          </cell>
          <cell r="BF74">
            <v>4.3566349615972513E-2</v>
          </cell>
          <cell r="BG74">
            <v>4.3311781540192829E-2</v>
          </cell>
          <cell r="BH74">
            <v>5.7810148957936597E-2</v>
          </cell>
          <cell r="BI74">
            <v>4.0536932059356164E-2</v>
          </cell>
          <cell r="BJ74">
            <v>5.7620828482197607E-2</v>
          </cell>
          <cell r="BK74">
            <v>4.4698513495995539E-2</v>
          </cell>
          <cell r="BL74">
            <v>2.6509147197284186E-2</v>
          </cell>
          <cell r="BM74">
            <v>4.147077041057002E-2</v>
          </cell>
          <cell r="BN74">
            <v>3.9458125041125169E-2</v>
          </cell>
          <cell r="BO74">
            <v>4.8824300422524398E-2</v>
          </cell>
          <cell r="BP74">
            <v>3.7499794839578418E-4</v>
          </cell>
          <cell r="BQ74">
            <v>0.11346852531904568</v>
          </cell>
          <cell r="BR74">
            <v>3.5889559363837316E-2</v>
          </cell>
          <cell r="BS74">
            <v>7.4776174642266727E-2</v>
          </cell>
          <cell r="BT74">
            <v>7.5737486314026783E-2</v>
          </cell>
          <cell r="BU74">
            <v>4.9386476323318981E-2</v>
          </cell>
          <cell r="BV74">
            <v>5.8893223903652439E-2</v>
          </cell>
          <cell r="BW74">
            <v>3.7490879196104943E-2</v>
          </cell>
          <cell r="BX74">
            <v>5.4921498460154393E-2</v>
          </cell>
          <cell r="BY74">
            <v>65</v>
          </cell>
          <cell r="CA74" t="str">
            <v>AEIR%</v>
          </cell>
          <cell r="CD74">
            <v>6.2343464816078956E-2</v>
          </cell>
          <cell r="CE74" t="e">
            <v>#DIV/0!</v>
          </cell>
          <cell r="CF74">
            <v>3.552376893241628E-2</v>
          </cell>
          <cell r="CG74">
            <v>5.3014335430553616E-2</v>
          </cell>
          <cell r="CH74">
            <v>5.2665894742664268E-2</v>
          </cell>
          <cell r="CI74">
            <v>3.5583023060586222E-2</v>
          </cell>
          <cell r="CJ74" t="e">
            <v>#DIV/0!</v>
          </cell>
          <cell r="CK74" t="e">
            <v>#DIV/0!</v>
          </cell>
          <cell r="CL74">
            <v>1.351054180302853E-2</v>
          </cell>
          <cell r="CM74">
            <v>3.5200460482418948E-2</v>
          </cell>
          <cell r="CN74">
            <v>5.3291560552830367E-2</v>
          </cell>
          <cell r="CO74" t="e">
            <v>#DIV/0!</v>
          </cell>
          <cell r="CP74">
            <v>5.2325268360201384E-2</v>
          </cell>
          <cell r="CQ74">
            <v>4.0130473284590101E-2</v>
          </cell>
          <cell r="CR74">
            <v>3.5217150341707214E-2</v>
          </cell>
          <cell r="CS74">
            <v>7.4364587001137766E-2</v>
          </cell>
          <cell r="CT74">
            <v>7.6067382358470631E-2</v>
          </cell>
          <cell r="CU74">
            <v>5.2233095557030221E-2</v>
          </cell>
          <cell r="CV74" t="e">
            <v>#DIV/0!</v>
          </cell>
          <cell r="CW74" t="e">
            <v>#DIV/0!</v>
          </cell>
          <cell r="CX74">
            <v>59</v>
          </cell>
          <cell r="CZ74" t="str">
            <v>AEIR%</v>
          </cell>
          <cell r="DC74">
            <v>0</v>
          </cell>
          <cell r="DD74">
            <v>0</v>
          </cell>
          <cell r="DE74">
            <v>0</v>
          </cell>
          <cell r="DF74">
            <v>0</v>
          </cell>
          <cell r="DG74">
            <v>0</v>
          </cell>
          <cell r="DH74">
            <v>0</v>
          </cell>
          <cell r="DI74">
            <v>0</v>
          </cell>
          <cell r="DJ74">
            <v>0</v>
          </cell>
          <cell r="DK74">
            <v>0</v>
          </cell>
          <cell r="DL74">
            <v>3.4652428135838305E-2</v>
          </cell>
          <cell r="DM74">
            <v>0</v>
          </cell>
          <cell r="DN74">
            <v>0</v>
          </cell>
          <cell r="DO74">
            <v>0.10431177685767744</v>
          </cell>
          <cell r="DP74">
            <v>0</v>
          </cell>
          <cell r="DR74">
            <v>59</v>
          </cell>
          <cell r="DT74" t="str">
            <v>AEIR%</v>
          </cell>
          <cell r="DW74">
            <v>0.10382413830371719</v>
          </cell>
          <cell r="DX74">
            <v>0</v>
          </cell>
          <cell r="DY74">
            <v>0</v>
          </cell>
          <cell r="DZ74">
            <v>0</v>
          </cell>
          <cell r="EA74">
            <v>0</v>
          </cell>
          <cell r="EB74">
            <v>0</v>
          </cell>
          <cell r="EC74">
            <v>0</v>
          </cell>
          <cell r="ED74">
            <v>0</v>
          </cell>
          <cell r="EE74">
            <v>0</v>
          </cell>
          <cell r="EF74">
            <v>0</v>
          </cell>
          <cell r="EG74">
            <v>4.0279518690819978E-2</v>
          </cell>
          <cell r="EH74">
            <v>0</v>
          </cell>
          <cell r="EI74">
            <v>0</v>
          </cell>
          <cell r="EJ74">
            <v>0.10440946503048468</v>
          </cell>
          <cell r="EK74">
            <v>0</v>
          </cell>
        </row>
        <row r="76">
          <cell r="C76" t="str">
            <v>CURRENT MONTH ANI</v>
          </cell>
          <cell r="F76">
            <v>272136000</v>
          </cell>
          <cell r="G76">
            <v>3624693000</v>
          </cell>
          <cell r="H76">
            <v>6272365000</v>
          </cell>
          <cell r="I76">
            <v>298401789000</v>
          </cell>
          <cell r="J76">
            <v>174874000</v>
          </cell>
          <cell r="K76">
            <v>21352577000</v>
          </cell>
          <cell r="L76">
            <v>5368742000</v>
          </cell>
          <cell r="M76">
            <v>29792000</v>
          </cell>
          <cell r="N76">
            <v>785858000</v>
          </cell>
          <cell r="O76">
            <v>260725000</v>
          </cell>
          <cell r="P76">
            <v>12943628000</v>
          </cell>
          <cell r="Q76">
            <v>-3360000</v>
          </cell>
          <cell r="R76">
            <v>64647000</v>
          </cell>
          <cell r="S76">
            <v>92839000</v>
          </cell>
          <cell r="T76">
            <v>164866000</v>
          </cell>
          <cell r="U76">
            <v>24604000</v>
          </cell>
          <cell r="V76">
            <v>382960000</v>
          </cell>
          <cell r="W76">
            <v>-1937000</v>
          </cell>
          <cell r="X76">
            <v>115012000</v>
          </cell>
          <cell r="Y76">
            <v>524497000</v>
          </cell>
          <cell r="AB76" t="str">
            <v>CURRENT MONTH ANI</v>
          </cell>
          <cell r="AE76">
            <v>0</v>
          </cell>
          <cell r="AF76">
            <v>3018000</v>
          </cell>
          <cell r="AG76">
            <v>78512000</v>
          </cell>
          <cell r="AH76">
            <v>9594259000</v>
          </cell>
          <cell r="AI76">
            <v>1558000</v>
          </cell>
          <cell r="AJ76">
            <v>0</v>
          </cell>
          <cell r="AK76">
            <v>0</v>
          </cell>
          <cell r="AL76">
            <v>-403000</v>
          </cell>
          <cell r="AM76">
            <v>1693000</v>
          </cell>
          <cell r="AN76">
            <v>56779000</v>
          </cell>
          <cell r="AO76">
            <v>0</v>
          </cell>
          <cell r="AP76">
            <v>67841000</v>
          </cell>
          <cell r="AQ76">
            <v>221000</v>
          </cell>
          <cell r="AR76">
            <v>42217000</v>
          </cell>
          <cell r="AS76">
            <v>31663000</v>
          </cell>
          <cell r="AT76">
            <v>20549000</v>
          </cell>
          <cell r="AU76">
            <v>22161000</v>
          </cell>
          <cell r="AV76">
            <v>0</v>
          </cell>
          <cell r="AW76">
            <v>0</v>
          </cell>
          <cell r="AX76">
            <v>0</v>
          </cell>
          <cell r="BA76" t="str">
            <v>CURRENT MONTH ANI</v>
          </cell>
          <cell r="BD76">
            <v>3103403435.5337701</v>
          </cell>
          <cell r="BE76">
            <v>454086129.60000002</v>
          </cell>
          <cell r="BF76">
            <v>594812121.29999995</v>
          </cell>
          <cell r="BG76">
            <v>167283974.54999998</v>
          </cell>
          <cell r="BH76">
            <v>166785711.92577001</v>
          </cell>
          <cell r="BI76">
            <v>96285624.399999991</v>
          </cell>
          <cell r="BJ76">
            <v>138620929.884</v>
          </cell>
          <cell r="BK76">
            <v>678608988.80000007</v>
          </cell>
          <cell r="BL76">
            <v>20181100.800000001</v>
          </cell>
          <cell r="BM76">
            <v>20958832.859999999</v>
          </cell>
          <cell r="BN76">
            <v>127364162.5</v>
          </cell>
          <cell r="BO76">
            <v>69610831.384000003</v>
          </cell>
          <cell r="BP76">
            <v>-3360000</v>
          </cell>
          <cell r="BQ76">
            <v>70504018.200000003</v>
          </cell>
          <cell r="BR76">
            <v>2476016.13</v>
          </cell>
          <cell r="BS76">
            <v>275095407.60000002</v>
          </cell>
          <cell r="BT76">
            <v>41054234.399999999</v>
          </cell>
          <cell r="BU76">
            <v>50627312.000000007</v>
          </cell>
          <cell r="BV76">
            <v>-256071.40000000002</v>
          </cell>
          <cell r="BW76">
            <v>63325607.199999996</v>
          </cell>
          <cell r="BX76">
            <v>69338503.400000006</v>
          </cell>
          <cell r="CA76" t="str">
            <v>CURRENT MONTH ANI</v>
          </cell>
          <cell r="CD76">
            <v>195576801.82286999</v>
          </cell>
          <cell r="CE76">
            <v>0</v>
          </cell>
          <cell r="CF76">
            <v>495253.8</v>
          </cell>
          <cell r="CG76">
            <v>2093915.04</v>
          </cell>
          <cell r="CH76">
            <v>5362519.1828700006</v>
          </cell>
          <cell r="CI76">
            <v>857834.79999999993</v>
          </cell>
          <cell r="CJ76">
            <v>0</v>
          </cell>
          <cell r="CK76">
            <v>0</v>
          </cell>
          <cell r="CL76">
            <v>-272992.2</v>
          </cell>
          <cell r="CM76">
            <v>45152.31</v>
          </cell>
          <cell r="CN76">
            <v>27736541.5</v>
          </cell>
          <cell r="CO76">
            <v>0</v>
          </cell>
          <cell r="CP76">
            <v>67841000</v>
          </cell>
          <cell r="CQ76">
            <v>241022.6</v>
          </cell>
          <cell r="CR76">
            <v>1125927.3899999999</v>
          </cell>
          <cell r="CS76">
            <v>52832881.800000004</v>
          </cell>
          <cell r="CT76">
            <v>34288061.399999999</v>
          </cell>
          <cell r="CU76">
            <v>2929684.2</v>
          </cell>
          <cell r="CV76">
            <v>0</v>
          </cell>
          <cell r="CW76">
            <v>0</v>
          </cell>
          <cell r="CZ76" t="str">
            <v>CURRENT MONTH ANI</v>
          </cell>
          <cell r="DC76">
            <v>0</v>
          </cell>
          <cell r="DD76">
            <v>0</v>
          </cell>
          <cell r="DE76">
            <v>0</v>
          </cell>
          <cell r="DF76">
            <v>0</v>
          </cell>
          <cell r="DG76">
            <v>0</v>
          </cell>
          <cell r="DH76">
            <v>0</v>
          </cell>
          <cell r="DI76">
            <v>0</v>
          </cell>
          <cell r="DJ76">
            <v>0</v>
          </cell>
          <cell r="DK76">
            <v>0</v>
          </cell>
          <cell r="DL76">
            <v>1333000</v>
          </cell>
          <cell r="DM76">
            <v>0</v>
          </cell>
          <cell r="DN76">
            <v>0</v>
          </cell>
          <cell r="DO76">
            <v>64717000</v>
          </cell>
          <cell r="DP76">
            <v>0</v>
          </cell>
          <cell r="DS76" t="str">
            <v xml:space="preserve"> </v>
          </cell>
          <cell r="DT76" t="str">
            <v>CURRENT MONTH ANI</v>
          </cell>
          <cell r="DW76">
            <v>71231530.700000003</v>
          </cell>
          <cell r="DX76">
            <v>0</v>
          </cell>
          <cell r="DY76">
            <v>0</v>
          </cell>
          <cell r="DZ76">
            <v>0</v>
          </cell>
          <cell r="EA76">
            <v>0</v>
          </cell>
          <cell r="EB76">
            <v>0</v>
          </cell>
          <cell r="EC76">
            <v>0</v>
          </cell>
          <cell r="ED76">
            <v>0</v>
          </cell>
          <cell r="EE76">
            <v>0</v>
          </cell>
          <cell r="EF76">
            <v>0</v>
          </cell>
          <cell r="EG76">
            <v>651170.5</v>
          </cell>
          <cell r="EH76">
            <v>0</v>
          </cell>
          <cell r="EI76">
            <v>0</v>
          </cell>
          <cell r="EJ76">
            <v>70580360.200000003</v>
          </cell>
          <cell r="EK7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0"/>
      <sheetName val="IMOB_150"/>
      <sheetName val="T-2 Contingências"/>
    </sheetNames>
    <definedNames>
      <definedName name="Macro1"/>
    </definedNames>
    <sheetDataSet>
      <sheetData sheetId="0" refreshError="1"/>
      <sheetData sheetId="1" refreshError="1"/>
      <sheetData sheetId="2"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licação"/>
      <sheetName val="GESTOR"/>
      <sheetName val="Aplicação Intergrupo"/>
      <sheetName val="Notas"/>
      <sheetName val="Relatorios"/>
      <sheetName val="Balanços"/>
      <sheetName val="Banco de Portugal"/>
      <sheetName val="Mapa_Uniformizados"/>
      <sheetName val="BS-DR_Escudos"/>
      <sheetName val="BS-DR_Contos"/>
      <sheetName val="Fluxos"/>
      <sheetName val="Imobilizado"/>
      <sheetName val="Internacional"/>
      <sheetName val="US Standard"/>
      <sheetName val="HELP"/>
      <sheetName val="clAutoConfigure"/>
      <sheetName val="Comp"/>
      <sheetName val="PER"/>
      <sheetName val="VER"/>
      <sheetName val="Gestor de Aplicações"/>
      <sheetName val="Macros"/>
      <sheetName val="Dialog1"/>
      <sheetName val="Mapa do Site"/>
      <sheetName val="Mapas Unif.Companhia"/>
      <sheetName val="BS-DR"/>
      <sheetName val="Imob_Agregado"/>
      <sheetName val="Racios"/>
      <sheetName val="Fundos Proprios"/>
      <sheetName val="000000"/>
      <sheetName val="YTD-estimate"/>
    </sheetNames>
    <definedNames>
      <definedName name="Manutencao"/>
      <definedName name="Sair"/>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s_Imob"/>
      <sheetName val="Contas_Amort"/>
      <sheetName val="BASE INVEST._FINAN"/>
      <sheetName val="IMPRESSÃO_MÊS"/>
      <sheetName val="INDICE"/>
      <sheetName val="C. PRÓPRIO"/>
      <sheetName val="EXISTENCIAS"/>
      <sheetName val="BASE EXISTENCIAS"/>
      <sheetName val="Mov_Cap_Prop"/>
      <sheetName val="AMORTIZAÇÕES"/>
      <sheetName val="BASE AMORTIZAÇÕES"/>
      <sheetName val="IMOBILIZAÇÕES"/>
      <sheetName val="BASE IMOBILIZAÇÕES"/>
      <sheetName val="Names"/>
      <sheetName val="MACRO"/>
      <sheetName val="DR 2-90"/>
      <sheetName val="nlin2001_DEZEMBRO"/>
      <sheetName val="BS"/>
    </sheetNames>
    <sheetDataSet>
      <sheetData sheetId="0" refreshError="1"/>
      <sheetData sheetId="1" refreshError="1"/>
      <sheetData sheetId="2" refreshError="1"/>
      <sheetData sheetId="3" refreshError="1">
        <row r="14">
          <cell r="E14">
            <v>2001</v>
          </cell>
        </row>
        <row r="16">
          <cell r="N16" t="str">
            <v>JAN/DEZ</v>
          </cell>
        </row>
        <row r="17">
          <cell r="N17" t="str">
            <v>ANO                    2001</v>
          </cell>
        </row>
        <row r="18">
          <cell r="N18" t="str">
            <v>31 DEZ 2000</v>
          </cell>
        </row>
        <row r="21">
          <cell r="N21" t="str">
            <v>31 DEZ 2001</v>
          </cell>
        </row>
      </sheetData>
      <sheetData sheetId="4"/>
      <sheetData sheetId="5" refreshError="1"/>
      <sheetData sheetId="6"/>
      <sheetData sheetId="7"/>
      <sheetData sheetId="8" refreshError="1"/>
      <sheetData sheetId="9"/>
      <sheetData sheetId="10" refreshError="1"/>
      <sheetData sheetId="11"/>
      <sheetData sheetId="12" refreshError="1"/>
      <sheetData sheetId="13" refreshError="1"/>
      <sheetData sheetId="14"/>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ço"/>
      <sheetName val="Parametros"/>
      <sheetName val="EV_DFIN"/>
    </sheetNames>
    <definedNames>
      <definedName name="Module1.inicia_pp3"/>
    </definedNames>
    <sheetDataSet>
      <sheetData sheetId="0" refreshError="1"/>
      <sheetData sheetId="1" refreshError="1"/>
      <sheetData sheetId="2"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gens"/>
      <sheetName val="Balancete"/>
      <sheetName val="Diferencas"/>
      <sheetName val="Base Estatistica"/>
      <sheetName val="Mapa Risco Pais"/>
      <sheetName val="Lote Contabilistico"/>
      <sheetName val="Tabela Banco Portugal"/>
      <sheetName val="Retirados Base"/>
      <sheetName val="RP03_12_PORTUGAL"/>
    </sheetNames>
    <sheetDataSet>
      <sheetData sheetId="0" refreshError="1"/>
      <sheetData sheetId="1" refreshError="1"/>
      <sheetData sheetId="2" refreshError="1"/>
      <sheetData sheetId="3" refreshError="1">
        <row r="1">
          <cell r="I1" t="str">
            <v>MONTANTE</v>
          </cell>
          <cell r="K1" t="str">
            <v>NOME PAIS</v>
          </cell>
          <cell r="O1" t="str">
            <v>VALORES A DEDUZIR</v>
          </cell>
        </row>
        <row r="5">
          <cell r="I5">
            <v>768593275.54198468</v>
          </cell>
          <cell r="O5">
            <v>4483030.6700000009</v>
          </cell>
        </row>
        <row r="6">
          <cell r="I6">
            <v>1895103.61</v>
          </cell>
          <cell r="K6" t="str">
            <v>Bélgica</v>
          </cell>
          <cell r="O6">
            <v>0</v>
          </cell>
        </row>
        <row r="7">
          <cell r="I7">
            <v>200000000</v>
          </cell>
          <cell r="K7" t="str">
            <v>Reino Unido</v>
          </cell>
          <cell r="O7">
            <v>0</v>
          </cell>
        </row>
        <row r="8">
          <cell r="I8">
            <v>17191.310000000001</v>
          </cell>
          <cell r="K8" t="str">
            <v>Bélgica</v>
          </cell>
          <cell r="O8">
            <v>0</v>
          </cell>
        </row>
        <row r="9">
          <cell r="I9">
            <v>454529.41</v>
          </cell>
          <cell r="K9" t="str">
            <v>Reino Unido</v>
          </cell>
          <cell r="O9">
            <v>0</v>
          </cell>
        </row>
        <row r="10">
          <cell r="I10">
            <v>1285091.93</v>
          </cell>
          <cell r="K10" t="str">
            <v>Áustria</v>
          </cell>
          <cell r="O10">
            <v>0</v>
          </cell>
        </row>
        <row r="11">
          <cell r="I11">
            <v>1088100</v>
          </cell>
          <cell r="K11" t="str">
            <v>Luxemburgo</v>
          </cell>
          <cell r="O11">
            <v>0</v>
          </cell>
        </row>
        <row r="12">
          <cell r="K12" t="str">
            <v>Portugal</v>
          </cell>
          <cell r="O12">
            <v>0</v>
          </cell>
        </row>
        <row r="13">
          <cell r="I13">
            <v>52526340.869999997</v>
          </cell>
          <cell r="K13" t="str">
            <v>Áustria</v>
          </cell>
          <cell r="O13">
            <v>0</v>
          </cell>
        </row>
        <row r="14">
          <cell r="I14">
            <v>9532.4</v>
          </cell>
          <cell r="K14" t="str">
            <v>Espanha</v>
          </cell>
          <cell r="O14">
            <v>0</v>
          </cell>
        </row>
        <row r="15">
          <cell r="I15">
            <v>5500</v>
          </cell>
          <cell r="K15" t="str">
            <v>Espanha</v>
          </cell>
          <cell r="O15">
            <v>0</v>
          </cell>
        </row>
        <row r="16">
          <cell r="I16">
            <v>0</v>
          </cell>
          <cell r="K16" t="str">
            <v>Portugal</v>
          </cell>
          <cell r="O16">
            <v>0</v>
          </cell>
        </row>
        <row r="17">
          <cell r="I17">
            <v>2494</v>
          </cell>
          <cell r="K17" t="str">
            <v>Espanha</v>
          </cell>
          <cell r="O17">
            <v>0</v>
          </cell>
        </row>
        <row r="18">
          <cell r="I18">
            <v>22473485.329999998</v>
          </cell>
          <cell r="K18" t="str">
            <v>Espanha</v>
          </cell>
          <cell r="O18">
            <v>0</v>
          </cell>
        </row>
        <row r="19">
          <cell r="I19">
            <v>1601.03</v>
          </cell>
          <cell r="K19" t="str">
            <v>Espanha</v>
          </cell>
          <cell r="O19">
            <v>0</v>
          </cell>
        </row>
        <row r="20">
          <cell r="I20">
            <v>27000</v>
          </cell>
          <cell r="K20" t="str">
            <v>Espanha</v>
          </cell>
          <cell r="O20">
            <v>0</v>
          </cell>
        </row>
        <row r="21">
          <cell r="I21">
            <v>6970100.5899999999</v>
          </cell>
          <cell r="K21" t="str">
            <v>Espanha</v>
          </cell>
          <cell r="O21">
            <v>0</v>
          </cell>
        </row>
        <row r="22">
          <cell r="I22">
            <v>16227.33</v>
          </cell>
          <cell r="K22" t="str">
            <v>Espanha</v>
          </cell>
          <cell r="O22">
            <v>0</v>
          </cell>
        </row>
        <row r="23">
          <cell r="I23">
            <v>91317.6</v>
          </cell>
          <cell r="K23" t="str">
            <v>Espanha</v>
          </cell>
          <cell r="O23">
            <v>0</v>
          </cell>
        </row>
        <row r="24">
          <cell r="I24">
            <v>14504466.720000001</v>
          </cell>
          <cell r="K24" t="str">
            <v>Espanha</v>
          </cell>
          <cell r="O24">
            <v>0</v>
          </cell>
        </row>
        <row r="25">
          <cell r="I25">
            <v>900000</v>
          </cell>
          <cell r="K25" t="str">
            <v>Africa do Sul</v>
          </cell>
          <cell r="O25">
            <v>0</v>
          </cell>
        </row>
        <row r="26">
          <cell r="I26">
            <v>3629500</v>
          </cell>
          <cell r="K26" t="str">
            <v>Alemanha</v>
          </cell>
          <cell r="O26">
            <v>0</v>
          </cell>
        </row>
        <row r="27">
          <cell r="K27" t="str">
            <v/>
          </cell>
          <cell r="O27">
            <v>0</v>
          </cell>
        </row>
        <row r="28">
          <cell r="I28">
            <v>150182364.30000001</v>
          </cell>
          <cell r="K28" t="str">
            <v>Irlanda</v>
          </cell>
          <cell r="O28">
            <v>0</v>
          </cell>
        </row>
        <row r="29">
          <cell r="I29">
            <v>110847189.23198734</v>
          </cell>
          <cell r="K29" t="str">
            <v>Irlanda</v>
          </cell>
          <cell r="O29">
            <v>0</v>
          </cell>
        </row>
        <row r="30">
          <cell r="I30">
            <v>79176563.739999995</v>
          </cell>
          <cell r="K30" t="str">
            <v>Irlanda</v>
          </cell>
          <cell r="O30">
            <v>0</v>
          </cell>
        </row>
        <row r="31">
          <cell r="I31">
            <v>110053981.5</v>
          </cell>
          <cell r="K31" t="str">
            <v>Irlanda</v>
          </cell>
          <cell r="O31">
            <v>0</v>
          </cell>
        </row>
        <row r="32">
          <cell r="I32">
            <v>639189.27</v>
          </cell>
          <cell r="K32" t="str">
            <v>Alemanha</v>
          </cell>
          <cell r="O32">
            <v>0</v>
          </cell>
        </row>
        <row r="33">
          <cell r="I33">
            <v>7476.77</v>
          </cell>
          <cell r="K33" t="str">
            <v>Áustria</v>
          </cell>
          <cell r="O33">
            <v>0</v>
          </cell>
        </row>
        <row r="34">
          <cell r="I34">
            <v>9896.5</v>
          </cell>
          <cell r="K34" t="str">
            <v>Bélgica</v>
          </cell>
          <cell r="O34">
            <v>0</v>
          </cell>
        </row>
        <row r="35">
          <cell r="I35">
            <v>27125.21</v>
          </cell>
          <cell r="K35" t="str">
            <v>Bélgica</v>
          </cell>
          <cell r="O35">
            <v>0</v>
          </cell>
        </row>
        <row r="36">
          <cell r="I36">
            <v>14789.7</v>
          </cell>
          <cell r="K36" t="str">
            <v>Holanda</v>
          </cell>
          <cell r="O36">
            <v>0</v>
          </cell>
        </row>
        <row r="37">
          <cell r="I37">
            <v>121451.06</v>
          </cell>
          <cell r="K37" t="str">
            <v>Itália</v>
          </cell>
          <cell r="O37">
            <v>0</v>
          </cell>
        </row>
        <row r="38">
          <cell r="I38">
            <v>12558.21</v>
          </cell>
          <cell r="K38" t="str">
            <v>Noruega</v>
          </cell>
          <cell r="O38">
            <v>0</v>
          </cell>
        </row>
        <row r="39">
          <cell r="I39">
            <v>0.01</v>
          </cell>
          <cell r="K39" t="str">
            <v>Noruega</v>
          </cell>
          <cell r="O39">
            <v>0</v>
          </cell>
        </row>
        <row r="40">
          <cell r="I40">
            <v>0.01</v>
          </cell>
          <cell r="K40" t="str">
            <v>Estados Unidos América</v>
          </cell>
          <cell r="O40">
            <v>0</v>
          </cell>
        </row>
        <row r="41">
          <cell r="I41">
            <v>409497.87</v>
          </cell>
          <cell r="K41" t="str">
            <v>Estados Unidos América</v>
          </cell>
          <cell r="O41">
            <v>0</v>
          </cell>
        </row>
        <row r="42">
          <cell r="I42">
            <v>3001.87</v>
          </cell>
          <cell r="K42" t="str">
            <v>Irlanda</v>
          </cell>
          <cell r="O42">
            <v>0</v>
          </cell>
        </row>
        <row r="43">
          <cell r="I43">
            <v>1216101.31</v>
          </cell>
          <cell r="K43" t="str">
            <v>Espanha</v>
          </cell>
          <cell r="O43">
            <v>0</v>
          </cell>
        </row>
        <row r="44">
          <cell r="I44">
            <v>1697079.45</v>
          </cell>
          <cell r="K44" t="str">
            <v>Espanha</v>
          </cell>
          <cell r="O44">
            <v>0</v>
          </cell>
        </row>
        <row r="45">
          <cell r="I45">
            <v>124.54</v>
          </cell>
          <cell r="K45" t="str">
            <v>Reino Unido</v>
          </cell>
          <cell r="O45">
            <v>0</v>
          </cell>
        </row>
        <row r="46">
          <cell r="I46">
            <v>95256.75</v>
          </cell>
          <cell r="K46" t="str">
            <v>Suécia</v>
          </cell>
          <cell r="O46">
            <v>0</v>
          </cell>
        </row>
        <row r="47">
          <cell r="I47">
            <v>0.01</v>
          </cell>
          <cell r="K47" t="str">
            <v>Suécia</v>
          </cell>
          <cell r="O47">
            <v>0</v>
          </cell>
        </row>
        <row r="48">
          <cell r="I48">
            <v>302978.03000000003</v>
          </cell>
          <cell r="K48" t="str">
            <v>Reino Unido</v>
          </cell>
          <cell r="O48">
            <v>0</v>
          </cell>
        </row>
        <row r="49">
          <cell r="I49">
            <v>0.01</v>
          </cell>
          <cell r="K49" t="str">
            <v>Reino Unido</v>
          </cell>
          <cell r="O49">
            <v>0</v>
          </cell>
        </row>
        <row r="50">
          <cell r="I50">
            <v>17159</v>
          </cell>
          <cell r="K50" t="str">
            <v>Reino Unido</v>
          </cell>
          <cell r="O50">
            <v>0</v>
          </cell>
        </row>
        <row r="51">
          <cell r="I51">
            <v>9190.36</v>
          </cell>
          <cell r="K51" t="str">
            <v>França</v>
          </cell>
          <cell r="O51">
            <v>0</v>
          </cell>
        </row>
        <row r="52">
          <cell r="I52">
            <v>46110.74</v>
          </cell>
          <cell r="K52" t="str">
            <v>França</v>
          </cell>
          <cell r="O52">
            <v>0</v>
          </cell>
        </row>
        <row r="53">
          <cell r="I53">
            <v>41561.06</v>
          </cell>
          <cell r="K53" t="str">
            <v>Alemanha</v>
          </cell>
          <cell r="O53">
            <v>0</v>
          </cell>
        </row>
        <row r="54">
          <cell r="I54">
            <v>4264.0600000000004</v>
          </cell>
          <cell r="K54" t="str">
            <v>Suiça</v>
          </cell>
          <cell r="O54">
            <v>0</v>
          </cell>
        </row>
        <row r="55">
          <cell r="I55">
            <v>9234.33</v>
          </cell>
          <cell r="K55" t="str">
            <v>França</v>
          </cell>
          <cell r="O55">
            <v>0</v>
          </cell>
        </row>
        <row r="56">
          <cell r="I56">
            <v>53388.28</v>
          </cell>
          <cell r="K56" t="str">
            <v>Alemanha</v>
          </cell>
          <cell r="O56">
            <v>0</v>
          </cell>
        </row>
        <row r="57">
          <cell r="I57">
            <v>370618.73</v>
          </cell>
          <cell r="K57" t="str">
            <v>França</v>
          </cell>
          <cell r="O57">
            <v>0</v>
          </cell>
        </row>
        <row r="58">
          <cell r="I58">
            <v>12330.41</v>
          </cell>
          <cell r="K58" t="str">
            <v>Africa do Sul</v>
          </cell>
          <cell r="O58">
            <v>0</v>
          </cell>
        </row>
        <row r="59">
          <cell r="I59">
            <v>805.2</v>
          </cell>
          <cell r="K59" t="str">
            <v>Espanha</v>
          </cell>
          <cell r="O59">
            <v>0</v>
          </cell>
        </row>
        <row r="60">
          <cell r="I60">
            <v>10650.24</v>
          </cell>
          <cell r="K60" t="str">
            <v>França</v>
          </cell>
          <cell r="O60">
            <v>0</v>
          </cell>
        </row>
        <row r="61">
          <cell r="I61">
            <v>57130.23</v>
          </cell>
          <cell r="K61" t="str">
            <v>Alemanha</v>
          </cell>
          <cell r="O61">
            <v>0</v>
          </cell>
        </row>
        <row r="62">
          <cell r="I62">
            <v>252.36</v>
          </cell>
          <cell r="K62" t="str">
            <v>Alemanha</v>
          </cell>
          <cell r="O62">
            <v>0</v>
          </cell>
        </row>
        <row r="63">
          <cell r="I63">
            <v>37615.97</v>
          </cell>
          <cell r="K63" t="str">
            <v>Suiça</v>
          </cell>
          <cell r="O63">
            <v>0</v>
          </cell>
        </row>
        <row r="64">
          <cell r="I64">
            <v>220891.81</v>
          </cell>
          <cell r="K64" t="str">
            <v>Canadá</v>
          </cell>
          <cell r="O64">
            <v>0</v>
          </cell>
        </row>
        <row r="65">
          <cell r="I65">
            <v>9693.41</v>
          </cell>
          <cell r="K65" t="str">
            <v>Finlândia</v>
          </cell>
          <cell r="O65">
            <v>0</v>
          </cell>
        </row>
        <row r="66">
          <cell r="I66">
            <v>4212.3900000000003</v>
          </cell>
          <cell r="K66" t="str">
            <v>Itália</v>
          </cell>
          <cell r="O66">
            <v>0</v>
          </cell>
        </row>
        <row r="67">
          <cell r="I67">
            <v>7120.02</v>
          </cell>
          <cell r="K67" t="str">
            <v>França</v>
          </cell>
          <cell r="O67">
            <v>0</v>
          </cell>
        </row>
        <row r="68">
          <cell r="I68">
            <v>6112.79</v>
          </cell>
          <cell r="K68" t="str">
            <v>Dinamarca</v>
          </cell>
          <cell r="O68">
            <v>0</v>
          </cell>
        </row>
        <row r="69">
          <cell r="I69">
            <v>0.01</v>
          </cell>
          <cell r="K69" t="str">
            <v>Dinamarca</v>
          </cell>
          <cell r="O69">
            <v>0</v>
          </cell>
        </row>
        <row r="70">
          <cell r="I70">
            <v>93304.74</v>
          </cell>
          <cell r="K70" t="str">
            <v>Dinamarca</v>
          </cell>
          <cell r="O70">
            <v>0</v>
          </cell>
        </row>
        <row r="71">
          <cell r="I71">
            <v>9555.6299999999992</v>
          </cell>
          <cell r="K71" t="str">
            <v>Espanha</v>
          </cell>
          <cell r="O71">
            <v>0</v>
          </cell>
        </row>
        <row r="72">
          <cell r="I72">
            <v>45084.07</v>
          </cell>
          <cell r="K72" t="str">
            <v>Austrália</v>
          </cell>
          <cell r="O72">
            <v>0</v>
          </cell>
        </row>
        <row r="73">
          <cell r="I73">
            <v>0.01</v>
          </cell>
          <cell r="K73" t="str">
            <v>Austrália</v>
          </cell>
          <cell r="O73">
            <v>0</v>
          </cell>
        </row>
        <row r="74">
          <cell r="I74">
            <v>9793.51</v>
          </cell>
          <cell r="K74" t="str">
            <v>Grécia</v>
          </cell>
          <cell r="O74">
            <v>0</v>
          </cell>
        </row>
        <row r="75">
          <cell r="I75">
            <v>35140.5</v>
          </cell>
          <cell r="K75" t="str">
            <v>Espanha</v>
          </cell>
          <cell r="O75">
            <v>0</v>
          </cell>
        </row>
        <row r="76">
          <cell r="I76">
            <v>6259.65</v>
          </cell>
          <cell r="K76" t="str">
            <v>Espanha</v>
          </cell>
          <cell r="O76">
            <v>0</v>
          </cell>
        </row>
        <row r="77">
          <cell r="I77">
            <v>1350.26</v>
          </cell>
          <cell r="K77" t="str">
            <v>Bahamas</v>
          </cell>
          <cell r="O77">
            <v>0</v>
          </cell>
        </row>
        <row r="78">
          <cell r="I78">
            <v>0.01</v>
          </cell>
          <cell r="K78" t="str">
            <v>Alemanha</v>
          </cell>
          <cell r="O78">
            <v>0</v>
          </cell>
        </row>
        <row r="79">
          <cell r="I79">
            <v>0.22</v>
          </cell>
          <cell r="K79" t="str">
            <v>Alemanha</v>
          </cell>
          <cell r="O79">
            <v>0</v>
          </cell>
        </row>
        <row r="80">
          <cell r="I80">
            <v>0.26</v>
          </cell>
          <cell r="K80" t="str">
            <v>Alemanha</v>
          </cell>
          <cell r="O80">
            <v>0</v>
          </cell>
        </row>
        <row r="81">
          <cell r="I81">
            <v>2.74</v>
          </cell>
          <cell r="K81" t="str">
            <v>Alemanha</v>
          </cell>
          <cell r="O81">
            <v>0</v>
          </cell>
        </row>
        <row r="82">
          <cell r="I82">
            <v>20331.75</v>
          </cell>
          <cell r="K82" t="str">
            <v>Holanda</v>
          </cell>
          <cell r="O82">
            <v>0</v>
          </cell>
        </row>
        <row r="83">
          <cell r="I83">
            <v>20000</v>
          </cell>
          <cell r="K83" t="str">
            <v>Venezuela</v>
          </cell>
          <cell r="O83">
            <v>0</v>
          </cell>
        </row>
        <row r="84">
          <cell r="I84">
            <v>4000</v>
          </cell>
          <cell r="K84" t="str">
            <v>França</v>
          </cell>
          <cell r="O84">
            <v>0</v>
          </cell>
        </row>
        <row r="85">
          <cell r="I85">
            <v>23750</v>
          </cell>
          <cell r="K85" t="str">
            <v>França</v>
          </cell>
          <cell r="O85">
            <v>0</v>
          </cell>
        </row>
        <row r="86">
          <cell r="I86">
            <v>299279</v>
          </cell>
          <cell r="K86" t="str">
            <v>Cabo Verde</v>
          </cell>
          <cell r="O86">
            <v>0</v>
          </cell>
        </row>
        <row r="87">
          <cell r="I87">
            <v>15000</v>
          </cell>
          <cell r="K87" t="str">
            <v>Espanha</v>
          </cell>
          <cell r="O87">
            <v>0</v>
          </cell>
        </row>
        <row r="88">
          <cell r="I88">
            <v>124699.47</v>
          </cell>
          <cell r="K88" t="str">
            <v>Espanha</v>
          </cell>
          <cell r="O88">
            <v>0</v>
          </cell>
        </row>
        <row r="89">
          <cell r="I89">
            <v>4987.9799999999996</v>
          </cell>
          <cell r="K89" t="str">
            <v>Espanha</v>
          </cell>
          <cell r="O89">
            <v>0</v>
          </cell>
        </row>
        <row r="90">
          <cell r="I90">
            <v>24040</v>
          </cell>
          <cell r="K90" t="str">
            <v>Alemanha</v>
          </cell>
          <cell r="O90">
            <v>0</v>
          </cell>
        </row>
        <row r="91">
          <cell r="I91">
            <v>4.1399999999999997</v>
          </cell>
          <cell r="K91" t="str">
            <v>Espanha</v>
          </cell>
          <cell r="O91">
            <v>0</v>
          </cell>
        </row>
        <row r="92">
          <cell r="I92">
            <v>0.98</v>
          </cell>
          <cell r="K92" t="str">
            <v>França</v>
          </cell>
          <cell r="O92">
            <v>0</v>
          </cell>
        </row>
        <row r="93">
          <cell r="I93">
            <v>1121.1099999999999</v>
          </cell>
          <cell r="K93" t="str">
            <v>Brasil</v>
          </cell>
          <cell r="O93">
            <v>0</v>
          </cell>
        </row>
        <row r="94">
          <cell r="I94">
            <v>711.83</v>
          </cell>
          <cell r="K94" t="str">
            <v>Suiça</v>
          </cell>
          <cell r="O94">
            <v>0</v>
          </cell>
        </row>
        <row r="95">
          <cell r="I95">
            <v>18.3</v>
          </cell>
          <cell r="K95" t="str">
            <v>Estados Unidos América</v>
          </cell>
          <cell r="O95">
            <v>0</v>
          </cell>
        </row>
        <row r="96">
          <cell r="I96">
            <v>157.18</v>
          </cell>
          <cell r="K96" t="str">
            <v>Suiça</v>
          </cell>
          <cell r="O96">
            <v>0</v>
          </cell>
        </row>
        <row r="97">
          <cell r="I97">
            <v>4.68</v>
          </cell>
          <cell r="K97" t="str">
            <v>Alemanha</v>
          </cell>
          <cell r="O97">
            <v>0</v>
          </cell>
        </row>
        <row r="98">
          <cell r="I98">
            <v>2048.27</v>
          </cell>
          <cell r="K98" t="str">
            <v>Africa do Sul</v>
          </cell>
          <cell r="O98">
            <v>0</v>
          </cell>
        </row>
        <row r="99">
          <cell r="I99">
            <v>1728.32</v>
          </cell>
          <cell r="K99" t="str">
            <v>Brasil</v>
          </cell>
          <cell r="O99">
            <v>0</v>
          </cell>
        </row>
        <row r="100">
          <cell r="I100">
            <v>0.71</v>
          </cell>
          <cell r="K100" t="str">
            <v>Suiça</v>
          </cell>
          <cell r="O100">
            <v>0</v>
          </cell>
        </row>
        <row r="101">
          <cell r="I101">
            <v>1729.92</v>
          </cell>
          <cell r="K101" t="str">
            <v>Reino Unido</v>
          </cell>
          <cell r="O101">
            <v>0</v>
          </cell>
        </row>
        <row r="102">
          <cell r="I102">
            <v>6.15</v>
          </cell>
          <cell r="K102" t="str">
            <v>Ilhas Turks &amp; Caiques</v>
          </cell>
          <cell r="O102">
            <v>0</v>
          </cell>
        </row>
        <row r="103">
          <cell r="I103">
            <v>679.35</v>
          </cell>
          <cell r="K103" t="str">
            <v>Cabo Verde</v>
          </cell>
          <cell r="O103">
            <v>0</v>
          </cell>
        </row>
        <row r="104">
          <cell r="I104">
            <v>495600.76</v>
          </cell>
          <cell r="K104" t="str">
            <v>Espanha</v>
          </cell>
          <cell r="O104">
            <v>0</v>
          </cell>
        </row>
        <row r="105">
          <cell r="I105">
            <v>148.97</v>
          </cell>
          <cell r="K105" t="str">
            <v>França</v>
          </cell>
          <cell r="O105">
            <v>0</v>
          </cell>
        </row>
        <row r="106">
          <cell r="I106">
            <v>31.17</v>
          </cell>
          <cell r="K106" t="str">
            <v>Espanha</v>
          </cell>
          <cell r="O106">
            <v>0</v>
          </cell>
        </row>
        <row r="107">
          <cell r="I107">
            <v>0.01</v>
          </cell>
          <cell r="K107" t="str">
            <v>Venezuela</v>
          </cell>
          <cell r="O107">
            <v>0</v>
          </cell>
        </row>
        <row r="108">
          <cell r="I108">
            <v>0.02</v>
          </cell>
          <cell r="K108" t="str">
            <v>Venezuela</v>
          </cell>
          <cell r="O108">
            <v>0</v>
          </cell>
        </row>
        <row r="109">
          <cell r="I109">
            <v>21.96</v>
          </cell>
          <cell r="K109" t="str">
            <v>França</v>
          </cell>
          <cell r="O109">
            <v>0</v>
          </cell>
        </row>
        <row r="110">
          <cell r="I110">
            <v>505.08</v>
          </cell>
          <cell r="K110" t="str">
            <v>Estados Unidos América</v>
          </cell>
          <cell r="O110">
            <v>0</v>
          </cell>
        </row>
        <row r="111">
          <cell r="I111">
            <v>0.03</v>
          </cell>
          <cell r="K111" t="str">
            <v>Gibraltar</v>
          </cell>
          <cell r="O111">
            <v>0</v>
          </cell>
        </row>
        <row r="112">
          <cell r="I112">
            <v>2384.35</v>
          </cell>
          <cell r="K112" t="str">
            <v>Espanha</v>
          </cell>
          <cell r="O112">
            <v>0</v>
          </cell>
        </row>
        <row r="113">
          <cell r="I113">
            <v>479.89</v>
          </cell>
          <cell r="K113" t="str">
            <v>Venezuela</v>
          </cell>
          <cell r="O113">
            <v>0</v>
          </cell>
        </row>
        <row r="114">
          <cell r="I114">
            <v>0.02</v>
          </cell>
          <cell r="K114" t="str">
            <v>França</v>
          </cell>
          <cell r="O114">
            <v>0</v>
          </cell>
        </row>
        <row r="115">
          <cell r="I115">
            <v>23.71</v>
          </cell>
          <cell r="K115" t="str">
            <v>Espanha</v>
          </cell>
          <cell r="O115">
            <v>0</v>
          </cell>
        </row>
        <row r="116">
          <cell r="I116">
            <v>54.02</v>
          </cell>
          <cell r="K116" t="str">
            <v>Brasil</v>
          </cell>
          <cell r="O116">
            <v>0</v>
          </cell>
        </row>
        <row r="117">
          <cell r="I117">
            <v>1.1299999999999999</v>
          </cell>
          <cell r="K117" t="str">
            <v>Espanha</v>
          </cell>
          <cell r="O117">
            <v>0</v>
          </cell>
        </row>
        <row r="118">
          <cell r="I118">
            <v>6.33</v>
          </cell>
          <cell r="K118" t="str">
            <v>França</v>
          </cell>
          <cell r="O118">
            <v>0</v>
          </cell>
        </row>
        <row r="119">
          <cell r="I119">
            <v>8.93</v>
          </cell>
          <cell r="K119" t="str">
            <v>Estados Unidos América</v>
          </cell>
          <cell r="O119">
            <v>0</v>
          </cell>
        </row>
        <row r="120">
          <cell r="I120">
            <v>423.31</v>
          </cell>
          <cell r="K120" t="str">
            <v>Alemanha</v>
          </cell>
          <cell r="O120">
            <v>0</v>
          </cell>
        </row>
        <row r="121">
          <cell r="I121">
            <v>48.81</v>
          </cell>
          <cell r="K121" t="str">
            <v>Espanha</v>
          </cell>
          <cell r="O121">
            <v>0</v>
          </cell>
        </row>
        <row r="122">
          <cell r="I122">
            <v>19.309999999999999</v>
          </cell>
          <cell r="K122" t="str">
            <v>França</v>
          </cell>
          <cell r="O122">
            <v>0</v>
          </cell>
        </row>
        <row r="123">
          <cell r="I123">
            <v>1061.05</v>
          </cell>
          <cell r="K123" t="str">
            <v>França</v>
          </cell>
          <cell r="O123">
            <v>0</v>
          </cell>
        </row>
        <row r="124">
          <cell r="I124">
            <v>3.54</v>
          </cell>
          <cell r="K124" t="str">
            <v>Alemanha</v>
          </cell>
          <cell r="O124">
            <v>0</v>
          </cell>
        </row>
        <row r="125">
          <cell r="I125">
            <v>3.72</v>
          </cell>
          <cell r="K125" t="str">
            <v>França</v>
          </cell>
          <cell r="O125">
            <v>0</v>
          </cell>
        </row>
        <row r="126">
          <cell r="I126">
            <v>29.89</v>
          </cell>
          <cell r="K126" t="str">
            <v>Bélgica</v>
          </cell>
          <cell r="O126">
            <v>0</v>
          </cell>
        </row>
        <row r="127">
          <cell r="I127">
            <v>0.03</v>
          </cell>
          <cell r="K127" t="str">
            <v>Holanda</v>
          </cell>
          <cell r="O127">
            <v>0</v>
          </cell>
        </row>
        <row r="128">
          <cell r="I128">
            <v>5.96</v>
          </cell>
          <cell r="K128" t="str">
            <v>Espanha</v>
          </cell>
          <cell r="O128">
            <v>0</v>
          </cell>
        </row>
        <row r="129">
          <cell r="I129">
            <v>24.49</v>
          </cell>
          <cell r="K129" t="str">
            <v>Gibraltar</v>
          </cell>
          <cell r="O129">
            <v>0</v>
          </cell>
        </row>
        <row r="130">
          <cell r="I130">
            <v>19.149999999999999</v>
          </cell>
          <cell r="K130" t="str">
            <v>Angola</v>
          </cell>
          <cell r="O130">
            <v>0</v>
          </cell>
        </row>
        <row r="131">
          <cell r="I131">
            <v>23.06</v>
          </cell>
          <cell r="K131" t="str">
            <v>Espanha</v>
          </cell>
          <cell r="O131">
            <v>0</v>
          </cell>
        </row>
        <row r="132">
          <cell r="I132">
            <v>421.11</v>
          </cell>
          <cell r="K132" t="str">
            <v>Espanha</v>
          </cell>
          <cell r="O132">
            <v>0</v>
          </cell>
        </row>
        <row r="133">
          <cell r="I133">
            <v>204.51</v>
          </cell>
          <cell r="K133" t="str">
            <v>Espanha</v>
          </cell>
          <cell r="O133">
            <v>0</v>
          </cell>
        </row>
        <row r="134">
          <cell r="I134">
            <v>894.69</v>
          </cell>
          <cell r="K134" t="str">
            <v>Angola</v>
          </cell>
          <cell r="O134">
            <v>0</v>
          </cell>
        </row>
        <row r="135">
          <cell r="I135">
            <v>0.02</v>
          </cell>
          <cell r="K135" t="str">
            <v>França</v>
          </cell>
          <cell r="O135">
            <v>0</v>
          </cell>
        </row>
        <row r="136">
          <cell r="I136">
            <v>0.01</v>
          </cell>
          <cell r="K136" t="str">
            <v>Brasil</v>
          </cell>
          <cell r="O136">
            <v>0</v>
          </cell>
        </row>
        <row r="137">
          <cell r="I137">
            <v>42.74</v>
          </cell>
          <cell r="K137" t="str">
            <v>Africa do Sul</v>
          </cell>
          <cell r="O137">
            <v>0</v>
          </cell>
        </row>
        <row r="138">
          <cell r="I138">
            <v>10.4</v>
          </cell>
          <cell r="K138" t="str">
            <v>França</v>
          </cell>
          <cell r="O138">
            <v>0</v>
          </cell>
        </row>
        <row r="139">
          <cell r="I139">
            <v>6.12</v>
          </cell>
          <cell r="K139" t="str">
            <v>Alemanha</v>
          </cell>
          <cell r="O139">
            <v>0</v>
          </cell>
        </row>
        <row r="140">
          <cell r="I140">
            <v>4.74</v>
          </cell>
          <cell r="K140" t="str">
            <v>Suiça</v>
          </cell>
          <cell r="O140">
            <v>0</v>
          </cell>
        </row>
        <row r="141">
          <cell r="I141">
            <v>263.75</v>
          </cell>
          <cell r="K141" t="str">
            <v>Cabo Verde</v>
          </cell>
          <cell r="O141">
            <v>0</v>
          </cell>
        </row>
        <row r="142">
          <cell r="I142">
            <v>242.59</v>
          </cell>
          <cell r="K142" t="str">
            <v>Suiça</v>
          </cell>
          <cell r="O142">
            <v>0</v>
          </cell>
        </row>
        <row r="143">
          <cell r="I143">
            <v>206.16</v>
          </cell>
          <cell r="K143" t="str">
            <v>Alemanha</v>
          </cell>
          <cell r="O143">
            <v>0</v>
          </cell>
        </row>
        <row r="144">
          <cell r="I144">
            <v>728.59</v>
          </cell>
          <cell r="K144" t="str">
            <v>Suiça</v>
          </cell>
          <cell r="O144">
            <v>0</v>
          </cell>
        </row>
        <row r="145">
          <cell r="I145">
            <v>1514.03</v>
          </cell>
          <cell r="K145" t="str">
            <v>Venezuela</v>
          </cell>
          <cell r="O145">
            <v>0</v>
          </cell>
        </row>
        <row r="146">
          <cell r="I146">
            <v>1431.43</v>
          </cell>
          <cell r="K146" t="str">
            <v>Angola</v>
          </cell>
          <cell r="O146">
            <v>0</v>
          </cell>
        </row>
        <row r="147">
          <cell r="I147">
            <v>928.03</v>
          </cell>
          <cell r="K147" t="str">
            <v>Suiça</v>
          </cell>
          <cell r="O147">
            <v>0</v>
          </cell>
        </row>
        <row r="148">
          <cell r="I148">
            <v>2450.4499999999998</v>
          </cell>
          <cell r="K148" t="str">
            <v>Reino Unido</v>
          </cell>
          <cell r="O148">
            <v>0</v>
          </cell>
        </row>
        <row r="149">
          <cell r="I149">
            <v>480.4</v>
          </cell>
          <cell r="K149" t="str">
            <v>Reino Unido</v>
          </cell>
          <cell r="O149">
            <v>0</v>
          </cell>
        </row>
        <row r="150">
          <cell r="I150">
            <v>40</v>
          </cell>
          <cell r="K150" t="str">
            <v>Espanha</v>
          </cell>
          <cell r="O150">
            <v>0</v>
          </cell>
        </row>
        <row r="151">
          <cell r="I151">
            <v>5013.6000000000004</v>
          </cell>
          <cell r="K151" t="str">
            <v>Reino Unido</v>
          </cell>
          <cell r="O151">
            <v>0</v>
          </cell>
        </row>
        <row r="152">
          <cell r="I152">
            <v>27.66</v>
          </cell>
          <cell r="K152" t="str">
            <v>Espanha</v>
          </cell>
          <cell r="O152">
            <v>0</v>
          </cell>
        </row>
        <row r="153">
          <cell r="I153">
            <v>74.680000000000007</v>
          </cell>
          <cell r="K153" t="str">
            <v>Brasil</v>
          </cell>
          <cell r="O153">
            <v>0</v>
          </cell>
        </row>
        <row r="154">
          <cell r="I154">
            <v>40.35</v>
          </cell>
          <cell r="K154" t="str">
            <v>Espanha</v>
          </cell>
          <cell r="O154">
            <v>0</v>
          </cell>
        </row>
        <row r="155">
          <cell r="I155">
            <v>75.900000000000006</v>
          </cell>
          <cell r="K155" t="str">
            <v>Espanha</v>
          </cell>
          <cell r="O155">
            <v>0</v>
          </cell>
        </row>
        <row r="156">
          <cell r="I156">
            <v>430.91</v>
          </cell>
          <cell r="K156" t="str">
            <v>Espanha</v>
          </cell>
          <cell r="O156">
            <v>0</v>
          </cell>
        </row>
        <row r="157">
          <cell r="I157">
            <v>256.55</v>
          </cell>
          <cell r="K157" t="str">
            <v>Reino Unido</v>
          </cell>
          <cell r="O157">
            <v>0</v>
          </cell>
        </row>
        <row r="158">
          <cell r="I158">
            <v>33.67</v>
          </cell>
          <cell r="K158" t="str">
            <v>França</v>
          </cell>
          <cell r="O158">
            <v>0</v>
          </cell>
        </row>
        <row r="159">
          <cell r="I159">
            <v>636.46</v>
          </cell>
          <cell r="K159" t="str">
            <v>Espanha</v>
          </cell>
          <cell r="O159">
            <v>0</v>
          </cell>
        </row>
        <row r="160">
          <cell r="I160">
            <v>12.2</v>
          </cell>
          <cell r="K160" t="str">
            <v>Espanha</v>
          </cell>
          <cell r="O160">
            <v>0</v>
          </cell>
        </row>
        <row r="161">
          <cell r="I161">
            <v>111.06</v>
          </cell>
          <cell r="K161" t="str">
            <v>Espanha</v>
          </cell>
          <cell r="O161">
            <v>0</v>
          </cell>
        </row>
        <row r="162">
          <cell r="I162">
            <v>75.23</v>
          </cell>
          <cell r="K162" t="str">
            <v>Espanha</v>
          </cell>
          <cell r="O162">
            <v>0</v>
          </cell>
        </row>
        <row r="163">
          <cell r="I163">
            <v>1275.02</v>
          </cell>
          <cell r="K163" t="str">
            <v>Alemanha</v>
          </cell>
          <cell r="O163">
            <v>0</v>
          </cell>
        </row>
        <row r="164">
          <cell r="I164">
            <v>270</v>
          </cell>
          <cell r="K164" t="str">
            <v>Espanha</v>
          </cell>
          <cell r="O164">
            <v>0</v>
          </cell>
        </row>
        <row r="165">
          <cell r="I165">
            <v>35</v>
          </cell>
          <cell r="K165" t="str">
            <v>França</v>
          </cell>
          <cell r="O165">
            <v>0</v>
          </cell>
        </row>
        <row r="166">
          <cell r="I166">
            <v>22.5</v>
          </cell>
          <cell r="K166" t="str">
            <v>Espanha</v>
          </cell>
          <cell r="O166">
            <v>0</v>
          </cell>
        </row>
        <row r="167">
          <cell r="I167">
            <v>45.01</v>
          </cell>
          <cell r="K167" t="str">
            <v>Suiça</v>
          </cell>
          <cell r="O167">
            <v>0</v>
          </cell>
        </row>
        <row r="168">
          <cell r="I168">
            <v>1669.17</v>
          </cell>
          <cell r="K168" t="str">
            <v>Venezuela</v>
          </cell>
          <cell r="O168">
            <v>0</v>
          </cell>
        </row>
        <row r="169">
          <cell r="I169">
            <v>610.02</v>
          </cell>
          <cell r="K169" t="str">
            <v>Angola</v>
          </cell>
          <cell r="O169">
            <v>0</v>
          </cell>
        </row>
        <row r="170">
          <cell r="I170">
            <v>1209.21</v>
          </cell>
          <cell r="K170" t="str">
            <v>Africa do Sul</v>
          </cell>
          <cell r="O170">
            <v>0</v>
          </cell>
        </row>
        <row r="171">
          <cell r="I171">
            <v>67.650000000000006</v>
          </cell>
          <cell r="K171" t="str">
            <v>França</v>
          </cell>
          <cell r="O171">
            <v>0</v>
          </cell>
        </row>
        <row r="172">
          <cell r="I172">
            <v>1196.92</v>
          </cell>
          <cell r="K172" t="str">
            <v>Suiça</v>
          </cell>
          <cell r="O172">
            <v>0</v>
          </cell>
        </row>
        <row r="173">
          <cell r="I173">
            <v>248</v>
          </cell>
          <cell r="K173" t="str">
            <v>Itália</v>
          </cell>
          <cell r="O173">
            <v>0</v>
          </cell>
        </row>
        <row r="174">
          <cell r="I174">
            <v>200</v>
          </cell>
          <cell r="K174" t="str">
            <v>França</v>
          </cell>
          <cell r="O174">
            <v>0</v>
          </cell>
        </row>
        <row r="175">
          <cell r="I175">
            <v>400</v>
          </cell>
          <cell r="K175" t="str">
            <v>França</v>
          </cell>
          <cell r="O175">
            <v>0</v>
          </cell>
        </row>
        <row r="176">
          <cell r="I176">
            <v>3204.91</v>
          </cell>
          <cell r="K176" t="str">
            <v>França</v>
          </cell>
          <cell r="O176">
            <v>0</v>
          </cell>
        </row>
        <row r="177">
          <cell r="I177">
            <v>452.01</v>
          </cell>
          <cell r="K177" t="str">
            <v>Venezuela</v>
          </cell>
          <cell r="O177">
            <v>0</v>
          </cell>
        </row>
        <row r="178">
          <cell r="I178">
            <v>155.19999999999999</v>
          </cell>
          <cell r="K178" t="str">
            <v>França</v>
          </cell>
          <cell r="O178">
            <v>0</v>
          </cell>
        </row>
        <row r="179">
          <cell r="I179">
            <v>927.87</v>
          </cell>
          <cell r="K179" t="str">
            <v>Brasil</v>
          </cell>
          <cell r="O179">
            <v>0</v>
          </cell>
        </row>
        <row r="180">
          <cell r="I180">
            <v>2414.1799999999998</v>
          </cell>
          <cell r="K180" t="str">
            <v>Alemanha</v>
          </cell>
          <cell r="O180">
            <v>0</v>
          </cell>
        </row>
        <row r="181">
          <cell r="I181">
            <v>1233.28</v>
          </cell>
          <cell r="K181" t="str">
            <v>Espanha</v>
          </cell>
          <cell r="O181">
            <v>0</v>
          </cell>
        </row>
        <row r="182">
          <cell r="I182">
            <v>10</v>
          </cell>
          <cell r="K182" t="str">
            <v>Suiça</v>
          </cell>
          <cell r="O182">
            <v>0</v>
          </cell>
        </row>
        <row r="183">
          <cell r="I183">
            <v>10</v>
          </cell>
          <cell r="K183" t="str">
            <v>Canadá</v>
          </cell>
          <cell r="O183">
            <v>0</v>
          </cell>
        </row>
        <row r="184">
          <cell r="I184">
            <v>0.01</v>
          </cell>
          <cell r="K184" t="str">
            <v>Suiça</v>
          </cell>
          <cell r="O184">
            <v>0</v>
          </cell>
        </row>
        <row r="185">
          <cell r="I185">
            <v>243.99</v>
          </cell>
          <cell r="K185" t="str">
            <v>Angola</v>
          </cell>
          <cell r="O185">
            <v>0</v>
          </cell>
        </row>
        <row r="186">
          <cell r="I186">
            <v>1300.92</v>
          </cell>
          <cell r="K186" t="str">
            <v>Reino Unido</v>
          </cell>
          <cell r="O186">
            <v>0</v>
          </cell>
        </row>
        <row r="187">
          <cell r="I187">
            <v>65</v>
          </cell>
          <cell r="K187" t="str">
            <v>Estados Unidos América</v>
          </cell>
          <cell r="O187">
            <v>0</v>
          </cell>
        </row>
        <row r="188">
          <cell r="I188">
            <v>3217.42</v>
          </cell>
          <cell r="K188" t="str">
            <v>Africa do Sul</v>
          </cell>
          <cell r="O188">
            <v>0</v>
          </cell>
        </row>
        <row r="189">
          <cell r="I189">
            <v>113.43</v>
          </cell>
          <cell r="K189" t="str">
            <v>Uruguai</v>
          </cell>
          <cell r="O189">
            <v>0</v>
          </cell>
        </row>
        <row r="190">
          <cell r="I190">
            <v>303.52</v>
          </cell>
          <cell r="K190" t="str">
            <v>Espanha</v>
          </cell>
          <cell r="O190">
            <v>0</v>
          </cell>
        </row>
        <row r="191">
          <cell r="I191">
            <v>241.77</v>
          </cell>
          <cell r="K191" t="str">
            <v>Índia</v>
          </cell>
          <cell r="O191">
            <v>0</v>
          </cell>
        </row>
        <row r="192">
          <cell r="I192">
            <v>457.87</v>
          </cell>
          <cell r="K192" t="str">
            <v>França</v>
          </cell>
          <cell r="O192">
            <v>0</v>
          </cell>
        </row>
        <row r="193">
          <cell r="I193">
            <v>615.57000000000005</v>
          </cell>
          <cell r="K193" t="str">
            <v>França</v>
          </cell>
          <cell r="O193">
            <v>0</v>
          </cell>
        </row>
        <row r="194">
          <cell r="I194">
            <v>32.049999999999997</v>
          </cell>
          <cell r="K194" t="str">
            <v>Suiça</v>
          </cell>
          <cell r="O194">
            <v>0</v>
          </cell>
        </row>
        <row r="195">
          <cell r="I195">
            <v>107.52</v>
          </cell>
          <cell r="K195" t="str">
            <v>Venezuela</v>
          </cell>
          <cell r="O195">
            <v>0</v>
          </cell>
        </row>
        <row r="196">
          <cell r="I196">
            <v>3053.6</v>
          </cell>
          <cell r="K196" t="str">
            <v>Venezuela</v>
          </cell>
          <cell r="O196">
            <v>0</v>
          </cell>
        </row>
        <row r="197">
          <cell r="I197">
            <v>6852.69</v>
          </cell>
          <cell r="K197" t="str">
            <v>França</v>
          </cell>
          <cell r="O197">
            <v>0</v>
          </cell>
        </row>
        <row r="198">
          <cell r="I198">
            <v>7070.29</v>
          </cell>
          <cell r="K198" t="str">
            <v>Suiça</v>
          </cell>
          <cell r="O198">
            <v>0</v>
          </cell>
        </row>
        <row r="199">
          <cell r="I199">
            <v>19146.61</v>
          </cell>
          <cell r="K199" t="str">
            <v>Suiça</v>
          </cell>
          <cell r="O199">
            <v>0</v>
          </cell>
        </row>
        <row r="200">
          <cell r="I200">
            <v>610.13</v>
          </cell>
          <cell r="K200" t="str">
            <v>Reino Unido</v>
          </cell>
          <cell r="O200">
            <v>0</v>
          </cell>
        </row>
        <row r="201">
          <cell r="I201">
            <v>3599.52</v>
          </cell>
          <cell r="K201" t="str">
            <v>Reino Unido</v>
          </cell>
          <cell r="O201">
            <v>0</v>
          </cell>
        </row>
        <row r="202">
          <cell r="I202">
            <v>7229.66</v>
          </cell>
          <cell r="K202" t="str">
            <v>Luxemburgo</v>
          </cell>
          <cell r="O202">
            <v>0</v>
          </cell>
        </row>
        <row r="203">
          <cell r="I203">
            <v>7575.56</v>
          </cell>
          <cell r="K203" t="str">
            <v>Espanha</v>
          </cell>
          <cell r="O203">
            <v>0</v>
          </cell>
        </row>
        <row r="204">
          <cell r="I204">
            <v>2651.68</v>
          </cell>
          <cell r="K204" t="str">
            <v>República Checa</v>
          </cell>
          <cell r="O204">
            <v>0</v>
          </cell>
        </row>
        <row r="205">
          <cell r="I205">
            <v>2861.72</v>
          </cell>
          <cell r="K205" t="str">
            <v>França</v>
          </cell>
          <cell r="O205">
            <v>0</v>
          </cell>
        </row>
        <row r="206">
          <cell r="I206">
            <v>1760.16</v>
          </cell>
          <cell r="K206" t="str">
            <v>Suiça</v>
          </cell>
          <cell r="O206">
            <v>0</v>
          </cell>
        </row>
        <row r="207">
          <cell r="I207">
            <v>24375.58</v>
          </cell>
          <cell r="K207" t="str">
            <v>França</v>
          </cell>
          <cell r="O207">
            <v>0</v>
          </cell>
        </row>
        <row r="208">
          <cell r="I208">
            <v>19031.599999999999</v>
          </cell>
          <cell r="K208" t="str">
            <v>Suiça</v>
          </cell>
          <cell r="O208">
            <v>0</v>
          </cell>
        </row>
        <row r="209">
          <cell r="I209">
            <v>3382.89</v>
          </cell>
          <cell r="K209" t="str">
            <v>Suiça</v>
          </cell>
          <cell r="O209">
            <v>0</v>
          </cell>
        </row>
        <row r="210">
          <cell r="I210">
            <v>21630.04</v>
          </cell>
          <cell r="K210" t="str">
            <v>Venezuela</v>
          </cell>
          <cell r="O210">
            <v>0</v>
          </cell>
        </row>
        <row r="211">
          <cell r="I211">
            <v>6861.9</v>
          </cell>
          <cell r="K211" t="str">
            <v>Suiça</v>
          </cell>
          <cell r="O211">
            <v>0</v>
          </cell>
        </row>
        <row r="212">
          <cell r="I212">
            <v>1131.93</v>
          </cell>
          <cell r="K212" t="str">
            <v>Suiça</v>
          </cell>
          <cell r="O212">
            <v>0</v>
          </cell>
        </row>
        <row r="213">
          <cell r="I213">
            <v>8256.11</v>
          </cell>
          <cell r="K213" t="str">
            <v>Bélgica</v>
          </cell>
          <cell r="O213">
            <v>0</v>
          </cell>
        </row>
        <row r="214">
          <cell r="I214">
            <v>1130.4100000000001</v>
          </cell>
          <cell r="K214" t="str">
            <v>Venezuela</v>
          </cell>
          <cell r="O214">
            <v>0</v>
          </cell>
        </row>
        <row r="215">
          <cell r="I215">
            <v>873.98</v>
          </cell>
          <cell r="K215" t="str">
            <v>Venezuela</v>
          </cell>
          <cell r="O215">
            <v>0</v>
          </cell>
        </row>
        <row r="216">
          <cell r="I216">
            <v>18950.75</v>
          </cell>
          <cell r="K216" t="str">
            <v>Suiça</v>
          </cell>
          <cell r="O216">
            <v>0</v>
          </cell>
        </row>
        <row r="217">
          <cell r="I217">
            <v>8920.2199999999993</v>
          </cell>
          <cell r="K217" t="str">
            <v>Suiça</v>
          </cell>
          <cell r="O217">
            <v>0</v>
          </cell>
        </row>
        <row r="218">
          <cell r="I218">
            <v>8942.7999999999993</v>
          </cell>
          <cell r="K218" t="str">
            <v>Suiça</v>
          </cell>
          <cell r="O218">
            <v>0</v>
          </cell>
        </row>
        <row r="219">
          <cell r="I219">
            <v>7050.06</v>
          </cell>
          <cell r="K219" t="str">
            <v>Suiça</v>
          </cell>
          <cell r="O219">
            <v>0</v>
          </cell>
        </row>
        <row r="220">
          <cell r="I220">
            <v>3902.95</v>
          </cell>
          <cell r="K220" t="str">
            <v>Suiça</v>
          </cell>
          <cell r="O220">
            <v>0</v>
          </cell>
        </row>
        <row r="221">
          <cell r="I221">
            <v>3970.91</v>
          </cell>
          <cell r="K221" t="str">
            <v>Espanha</v>
          </cell>
          <cell r="O221">
            <v>0</v>
          </cell>
        </row>
        <row r="222">
          <cell r="I222">
            <v>8004.42</v>
          </cell>
          <cell r="K222" t="str">
            <v>Espanha</v>
          </cell>
          <cell r="O222">
            <v>0</v>
          </cell>
        </row>
        <row r="223">
          <cell r="I223">
            <v>960.45</v>
          </cell>
          <cell r="K223" t="str">
            <v>Africa do Sul</v>
          </cell>
          <cell r="O223">
            <v>0</v>
          </cell>
        </row>
        <row r="224">
          <cell r="I224">
            <v>5935.5</v>
          </cell>
          <cell r="K224" t="str">
            <v>Alemanha</v>
          </cell>
          <cell r="O224">
            <v>0</v>
          </cell>
        </row>
        <row r="225">
          <cell r="I225">
            <v>8677.1299999999992</v>
          </cell>
          <cell r="K225" t="str">
            <v>França</v>
          </cell>
          <cell r="O225">
            <v>0</v>
          </cell>
        </row>
        <row r="226">
          <cell r="I226">
            <v>13133.29</v>
          </cell>
          <cell r="K226" t="str">
            <v>Alemanha</v>
          </cell>
          <cell r="O226">
            <v>0</v>
          </cell>
        </row>
        <row r="227">
          <cell r="I227">
            <v>1318.32</v>
          </cell>
          <cell r="K227" t="str">
            <v>Angola</v>
          </cell>
          <cell r="O227">
            <v>0</v>
          </cell>
        </row>
        <row r="228">
          <cell r="I228">
            <v>1386.57</v>
          </cell>
          <cell r="K228" t="str">
            <v>Espanha</v>
          </cell>
          <cell r="O228">
            <v>0</v>
          </cell>
        </row>
        <row r="229">
          <cell r="I229">
            <v>14912.74</v>
          </cell>
          <cell r="K229" t="str">
            <v>Alemanha</v>
          </cell>
          <cell r="O229">
            <v>0</v>
          </cell>
        </row>
        <row r="230">
          <cell r="I230">
            <v>3900.02</v>
          </cell>
          <cell r="K230" t="str">
            <v>Suiça</v>
          </cell>
          <cell r="O230">
            <v>0</v>
          </cell>
        </row>
        <row r="231">
          <cell r="I231">
            <v>1950.6</v>
          </cell>
          <cell r="K231" t="str">
            <v>Suiça</v>
          </cell>
          <cell r="O231">
            <v>0</v>
          </cell>
        </row>
        <row r="232">
          <cell r="I232">
            <v>21759.43</v>
          </cell>
          <cell r="K232" t="str">
            <v>França</v>
          </cell>
          <cell r="O232">
            <v>0</v>
          </cell>
        </row>
        <row r="233">
          <cell r="I233">
            <v>1656.06</v>
          </cell>
          <cell r="K233" t="str">
            <v>Suiça</v>
          </cell>
          <cell r="O233">
            <v>0</v>
          </cell>
        </row>
        <row r="234">
          <cell r="I234">
            <v>16953.689999999999</v>
          </cell>
          <cell r="K234" t="str">
            <v>Suiça</v>
          </cell>
          <cell r="O234">
            <v>16953.689999999999</v>
          </cell>
        </row>
        <row r="235">
          <cell r="I235">
            <v>58967.68</v>
          </cell>
          <cell r="K235" t="str">
            <v>Alemanha</v>
          </cell>
          <cell r="O235">
            <v>58967.68</v>
          </cell>
        </row>
        <row r="236">
          <cell r="I236">
            <v>110940.96</v>
          </cell>
          <cell r="K236" t="str">
            <v>Bélgica</v>
          </cell>
          <cell r="O236">
            <v>110940.96</v>
          </cell>
        </row>
        <row r="237">
          <cell r="I237">
            <v>44053.45</v>
          </cell>
          <cell r="K237" t="str">
            <v>França</v>
          </cell>
          <cell r="O237">
            <v>44053.45</v>
          </cell>
        </row>
        <row r="238">
          <cell r="I238">
            <v>2640.2</v>
          </cell>
          <cell r="K238" t="str">
            <v>Venezuela</v>
          </cell>
          <cell r="O238">
            <v>2640.2</v>
          </cell>
        </row>
        <row r="239">
          <cell r="I239">
            <v>1489.38</v>
          </cell>
          <cell r="K239" t="str">
            <v>Venezuela</v>
          </cell>
          <cell r="O239">
            <v>1489.38</v>
          </cell>
        </row>
        <row r="240">
          <cell r="I240">
            <v>51509.16</v>
          </cell>
          <cell r="K240" t="str">
            <v>Reino Unido</v>
          </cell>
          <cell r="O240">
            <v>51509.16</v>
          </cell>
        </row>
        <row r="241">
          <cell r="I241">
            <v>66057.62</v>
          </cell>
          <cell r="K241" t="str">
            <v>Espanha</v>
          </cell>
          <cell r="O241">
            <v>66057.62</v>
          </cell>
        </row>
        <row r="242">
          <cell r="I242">
            <v>107217.42</v>
          </cell>
          <cell r="K242" t="str">
            <v>Luxemburgo</v>
          </cell>
          <cell r="O242">
            <v>107217.42</v>
          </cell>
        </row>
        <row r="243">
          <cell r="I243">
            <v>123782.35</v>
          </cell>
          <cell r="K243" t="str">
            <v>Espanha</v>
          </cell>
          <cell r="O243">
            <v>123782.35</v>
          </cell>
        </row>
        <row r="244">
          <cell r="I244">
            <v>62878.33</v>
          </cell>
          <cell r="K244" t="str">
            <v>Espanha</v>
          </cell>
          <cell r="O244">
            <v>62878.33</v>
          </cell>
        </row>
        <row r="245">
          <cell r="I245">
            <v>92083.199999999997</v>
          </cell>
          <cell r="K245" t="str">
            <v>Luxemburgo</v>
          </cell>
          <cell r="O245">
            <v>92083.199999999997</v>
          </cell>
        </row>
        <row r="246">
          <cell r="I246">
            <v>73680.100000000006</v>
          </cell>
          <cell r="K246" t="str">
            <v>Suiça</v>
          </cell>
          <cell r="O246">
            <v>73680.100000000006</v>
          </cell>
        </row>
        <row r="247">
          <cell r="I247">
            <v>17500</v>
          </cell>
          <cell r="K247" t="str">
            <v>Reino Unido</v>
          </cell>
          <cell r="O247">
            <v>17500</v>
          </cell>
        </row>
        <row r="248">
          <cell r="I248">
            <v>59223.87</v>
          </cell>
          <cell r="K248" t="str">
            <v>Brasil</v>
          </cell>
          <cell r="O248">
            <v>59223.87</v>
          </cell>
        </row>
        <row r="249">
          <cell r="I249">
            <v>64492.1</v>
          </cell>
          <cell r="K249" t="str">
            <v>Espanha</v>
          </cell>
          <cell r="O249">
            <v>64492.1</v>
          </cell>
        </row>
        <row r="250">
          <cell r="I250">
            <v>69345.69</v>
          </cell>
          <cell r="K250" t="str">
            <v>Reino Unido</v>
          </cell>
          <cell r="O250">
            <v>69345.69</v>
          </cell>
        </row>
        <row r="251">
          <cell r="I251">
            <v>84007.49</v>
          </cell>
          <cell r="K251" t="str">
            <v>França</v>
          </cell>
          <cell r="O251">
            <v>84007.49</v>
          </cell>
        </row>
        <row r="252">
          <cell r="I252">
            <v>168447.55</v>
          </cell>
          <cell r="K252" t="str">
            <v>Alemanha</v>
          </cell>
          <cell r="O252">
            <v>168447.55</v>
          </cell>
        </row>
        <row r="253">
          <cell r="I253">
            <v>69800</v>
          </cell>
          <cell r="K253" t="str">
            <v>Bélgica</v>
          </cell>
          <cell r="O253">
            <v>69800</v>
          </cell>
        </row>
        <row r="254">
          <cell r="I254">
            <v>67500</v>
          </cell>
          <cell r="K254" t="str">
            <v>França</v>
          </cell>
          <cell r="O254">
            <v>67500</v>
          </cell>
        </row>
        <row r="255">
          <cell r="I255">
            <v>104747.56</v>
          </cell>
          <cell r="K255" t="str">
            <v>Suiça</v>
          </cell>
          <cell r="O255">
            <v>104747.56</v>
          </cell>
        </row>
        <row r="256">
          <cell r="I256">
            <v>89851.17</v>
          </cell>
          <cell r="K256" t="str">
            <v>Suiça</v>
          </cell>
          <cell r="O256">
            <v>89851.17</v>
          </cell>
        </row>
        <row r="257">
          <cell r="I257">
            <v>40000</v>
          </cell>
          <cell r="K257" t="str">
            <v>França</v>
          </cell>
          <cell r="O257">
            <v>40000</v>
          </cell>
        </row>
        <row r="258">
          <cell r="I258">
            <v>109818.1</v>
          </cell>
          <cell r="K258" t="str">
            <v>Suiça</v>
          </cell>
          <cell r="O258">
            <v>109818.1</v>
          </cell>
        </row>
        <row r="259">
          <cell r="I259">
            <v>75000</v>
          </cell>
          <cell r="K259" t="str">
            <v>Alemanha</v>
          </cell>
          <cell r="O259">
            <v>75000</v>
          </cell>
        </row>
        <row r="260">
          <cell r="I260">
            <v>17600</v>
          </cell>
          <cell r="K260" t="str">
            <v>Reino Unido</v>
          </cell>
          <cell r="O260">
            <v>17600</v>
          </cell>
        </row>
        <row r="261">
          <cell r="I261">
            <v>45000</v>
          </cell>
          <cell r="K261" t="str">
            <v>França</v>
          </cell>
          <cell r="O261">
            <v>45000</v>
          </cell>
        </row>
        <row r="262">
          <cell r="I262">
            <v>200000</v>
          </cell>
          <cell r="K262" t="str">
            <v>Reino Unido</v>
          </cell>
          <cell r="O262">
            <v>200000</v>
          </cell>
        </row>
        <row r="263">
          <cell r="I263">
            <v>44684.91</v>
          </cell>
          <cell r="K263" t="str">
            <v>França</v>
          </cell>
          <cell r="O263">
            <v>44684.91</v>
          </cell>
        </row>
        <row r="264">
          <cell r="I264">
            <v>69434.080000000002</v>
          </cell>
          <cell r="K264" t="str">
            <v>Alemanha</v>
          </cell>
          <cell r="O264">
            <v>69434.080000000002</v>
          </cell>
        </row>
        <row r="265">
          <cell r="I265">
            <v>38847.26</v>
          </cell>
          <cell r="K265" t="str">
            <v>Espanha</v>
          </cell>
          <cell r="O265">
            <v>38847.26</v>
          </cell>
        </row>
        <row r="266">
          <cell r="I266">
            <v>58703.360000000001</v>
          </cell>
          <cell r="K266" t="str">
            <v>Suiça</v>
          </cell>
          <cell r="O266">
            <v>58703.360000000001</v>
          </cell>
        </row>
        <row r="267">
          <cell r="I267">
            <v>57611.15</v>
          </cell>
          <cell r="K267" t="str">
            <v>Suiça</v>
          </cell>
          <cell r="O267">
            <v>57611.15</v>
          </cell>
        </row>
        <row r="268">
          <cell r="I268">
            <v>774.8</v>
          </cell>
          <cell r="K268" t="str">
            <v>Venezuela</v>
          </cell>
          <cell r="O268">
            <v>774.8</v>
          </cell>
        </row>
        <row r="269">
          <cell r="I269">
            <v>36962.58</v>
          </cell>
          <cell r="K269" t="str">
            <v>Venezuela</v>
          </cell>
          <cell r="O269">
            <v>36962.58</v>
          </cell>
        </row>
        <row r="270">
          <cell r="I270">
            <v>44015.96</v>
          </cell>
          <cell r="K270" t="str">
            <v>Venezuela</v>
          </cell>
          <cell r="O270">
            <v>44015.96</v>
          </cell>
        </row>
        <row r="271">
          <cell r="I271">
            <v>97550.04</v>
          </cell>
          <cell r="K271" t="str">
            <v>Venezuela</v>
          </cell>
          <cell r="O271">
            <v>97550.04</v>
          </cell>
        </row>
        <row r="272">
          <cell r="I272">
            <v>10738.36</v>
          </cell>
          <cell r="K272" t="str">
            <v>Suiça</v>
          </cell>
          <cell r="O272">
            <v>10738.36</v>
          </cell>
        </row>
        <row r="273">
          <cell r="I273">
            <v>11002.01</v>
          </cell>
          <cell r="K273" t="str">
            <v>Suiça</v>
          </cell>
          <cell r="O273">
            <v>11002.01</v>
          </cell>
        </row>
        <row r="274">
          <cell r="I274">
            <v>59189.79</v>
          </cell>
          <cell r="K274" t="str">
            <v>Suiça</v>
          </cell>
          <cell r="O274">
            <v>59189.79</v>
          </cell>
        </row>
        <row r="275">
          <cell r="I275">
            <v>43117.599999999999</v>
          </cell>
          <cell r="K275" t="str">
            <v>França</v>
          </cell>
          <cell r="O275">
            <v>43117.599999999999</v>
          </cell>
        </row>
        <row r="276">
          <cell r="I276">
            <v>66612.73</v>
          </cell>
          <cell r="K276" t="str">
            <v>Alemanha</v>
          </cell>
          <cell r="O276">
            <v>66612.73</v>
          </cell>
        </row>
        <row r="277">
          <cell r="I277">
            <v>103546.43</v>
          </cell>
          <cell r="K277" t="str">
            <v>Suiça</v>
          </cell>
          <cell r="O277">
            <v>103546.43</v>
          </cell>
        </row>
        <row r="278">
          <cell r="I278">
            <v>47400</v>
          </cell>
          <cell r="K278" t="str">
            <v>Suiça</v>
          </cell>
          <cell r="O278">
            <v>47400</v>
          </cell>
        </row>
        <row r="279">
          <cell r="I279">
            <v>96432.26</v>
          </cell>
          <cell r="K279" t="str">
            <v>Suiça</v>
          </cell>
          <cell r="O279">
            <v>96432.26</v>
          </cell>
        </row>
        <row r="280">
          <cell r="I280">
            <v>25554.85</v>
          </cell>
          <cell r="K280" t="str">
            <v>Suiça</v>
          </cell>
          <cell r="O280">
            <v>25554.85</v>
          </cell>
        </row>
        <row r="281">
          <cell r="I281">
            <v>46758.27</v>
          </cell>
          <cell r="K281" t="str">
            <v>Canadá</v>
          </cell>
          <cell r="O281">
            <v>46758.27</v>
          </cell>
        </row>
        <row r="282">
          <cell r="I282">
            <v>58915.09</v>
          </cell>
          <cell r="K282" t="str">
            <v>Suiça</v>
          </cell>
          <cell r="O282">
            <v>58915.09</v>
          </cell>
        </row>
        <row r="283">
          <cell r="I283">
            <v>28433.16</v>
          </cell>
          <cell r="K283" t="str">
            <v>Suiça</v>
          </cell>
          <cell r="O283">
            <v>28433.16</v>
          </cell>
        </row>
        <row r="284">
          <cell r="I284">
            <v>87137.52</v>
          </cell>
          <cell r="K284" t="str">
            <v>Africa do Sul</v>
          </cell>
          <cell r="O284">
            <v>87137.52</v>
          </cell>
        </row>
        <row r="285">
          <cell r="I285">
            <v>184932.9</v>
          </cell>
          <cell r="K285" t="str">
            <v>Holanda</v>
          </cell>
          <cell r="O285">
            <v>184932.9</v>
          </cell>
        </row>
        <row r="286">
          <cell r="I286">
            <v>56647.12</v>
          </cell>
          <cell r="K286" t="str">
            <v>Alemanha</v>
          </cell>
          <cell r="O286">
            <v>56647.12</v>
          </cell>
        </row>
        <row r="287">
          <cell r="I287">
            <v>4801.8100000000004</v>
          </cell>
          <cell r="K287" t="str">
            <v>Canadá</v>
          </cell>
          <cell r="O287">
            <v>4801.8100000000004</v>
          </cell>
        </row>
        <row r="288">
          <cell r="I288">
            <v>123396.88</v>
          </cell>
          <cell r="K288" t="str">
            <v>Brasil</v>
          </cell>
          <cell r="O288">
            <v>123396.88</v>
          </cell>
        </row>
        <row r="289">
          <cell r="I289">
            <v>69376.53</v>
          </cell>
          <cell r="K289" t="str">
            <v>Suiça</v>
          </cell>
          <cell r="O289">
            <v>69376.53</v>
          </cell>
        </row>
        <row r="290">
          <cell r="I290">
            <v>38569.040000000001</v>
          </cell>
          <cell r="K290" t="str">
            <v>Suiça</v>
          </cell>
          <cell r="O290">
            <v>38569.040000000001</v>
          </cell>
        </row>
        <row r="291">
          <cell r="I291">
            <v>34854.18</v>
          </cell>
          <cell r="K291" t="str">
            <v>Angola</v>
          </cell>
          <cell r="O291">
            <v>34854.18</v>
          </cell>
        </row>
        <row r="292">
          <cell r="I292">
            <v>64505.08</v>
          </cell>
          <cell r="K292" t="str">
            <v>Alemanha</v>
          </cell>
          <cell r="O292">
            <v>64505.08</v>
          </cell>
        </row>
        <row r="293">
          <cell r="I293">
            <v>112926.31</v>
          </cell>
          <cell r="K293" t="str">
            <v>Africa do Sul</v>
          </cell>
          <cell r="O293">
            <v>112926.31</v>
          </cell>
        </row>
        <row r="294">
          <cell r="I294">
            <v>63472.58</v>
          </cell>
          <cell r="K294" t="str">
            <v>Venezuela</v>
          </cell>
          <cell r="O294">
            <v>63472.58</v>
          </cell>
        </row>
        <row r="295">
          <cell r="I295">
            <v>51538.7</v>
          </cell>
          <cell r="K295" t="str">
            <v>Alemanha</v>
          </cell>
          <cell r="O295">
            <v>51538.7</v>
          </cell>
        </row>
        <row r="296">
          <cell r="I296">
            <v>35970.42</v>
          </cell>
          <cell r="K296" t="str">
            <v>Suiça</v>
          </cell>
          <cell r="O296">
            <v>35970.42</v>
          </cell>
        </row>
        <row r="297">
          <cell r="I297">
            <v>68451.25</v>
          </cell>
          <cell r="K297" t="str">
            <v>Suiça</v>
          </cell>
          <cell r="O297">
            <v>68451.25</v>
          </cell>
        </row>
        <row r="298">
          <cell r="I298">
            <v>52735.62</v>
          </cell>
          <cell r="K298" t="str">
            <v>Venezuela</v>
          </cell>
          <cell r="O298">
            <v>52735.62</v>
          </cell>
        </row>
        <row r="299">
          <cell r="I299">
            <v>19300.75</v>
          </cell>
          <cell r="K299" t="str">
            <v>França</v>
          </cell>
          <cell r="O299">
            <v>19300.75</v>
          </cell>
        </row>
        <row r="300">
          <cell r="I300">
            <v>19242.54</v>
          </cell>
          <cell r="K300" t="str">
            <v>França</v>
          </cell>
          <cell r="O300">
            <v>19242.54</v>
          </cell>
        </row>
        <row r="301">
          <cell r="I301">
            <v>67546.67</v>
          </cell>
          <cell r="K301" t="str">
            <v>Suiça</v>
          </cell>
          <cell r="O301">
            <v>67546.67</v>
          </cell>
        </row>
        <row r="302">
          <cell r="I302">
            <v>71834.850000000006</v>
          </cell>
          <cell r="K302" t="str">
            <v>Suiça</v>
          </cell>
          <cell r="O302">
            <v>71834.850000000006</v>
          </cell>
        </row>
        <row r="303">
          <cell r="I303">
            <v>44072.95</v>
          </cell>
          <cell r="K303" t="str">
            <v>Venezuela</v>
          </cell>
          <cell r="O303">
            <v>44072.95</v>
          </cell>
        </row>
        <row r="304">
          <cell r="I304">
            <v>63644.06</v>
          </cell>
          <cell r="K304" t="str">
            <v>Venezuela</v>
          </cell>
          <cell r="O304">
            <v>63644.06</v>
          </cell>
        </row>
        <row r="305">
          <cell r="I305">
            <v>73901.61</v>
          </cell>
          <cell r="K305" t="str">
            <v>Suiça</v>
          </cell>
          <cell r="O305">
            <v>0</v>
          </cell>
        </row>
        <row r="306">
          <cell r="I306">
            <v>9616.33</v>
          </cell>
          <cell r="K306" t="str">
            <v>Canadá</v>
          </cell>
          <cell r="O306">
            <v>0</v>
          </cell>
        </row>
        <row r="307">
          <cell r="I307">
            <v>23682.69</v>
          </cell>
          <cell r="K307" t="str">
            <v>Suiça</v>
          </cell>
          <cell r="O307">
            <v>0</v>
          </cell>
        </row>
        <row r="308">
          <cell r="I308">
            <v>58875.98</v>
          </cell>
          <cell r="K308" t="str">
            <v>Espanha</v>
          </cell>
          <cell r="O308">
            <v>0</v>
          </cell>
        </row>
        <row r="309">
          <cell r="I309">
            <v>24561.919999999998</v>
          </cell>
          <cell r="K309" t="str">
            <v>Suiça</v>
          </cell>
          <cell r="O309">
            <v>0</v>
          </cell>
        </row>
        <row r="310">
          <cell r="I310">
            <v>10103.299999999999</v>
          </cell>
          <cell r="K310" t="str">
            <v>Reino Unido</v>
          </cell>
          <cell r="O310">
            <v>0</v>
          </cell>
        </row>
        <row r="311">
          <cell r="I311">
            <v>34930.17</v>
          </cell>
          <cell r="K311" t="str">
            <v>França</v>
          </cell>
          <cell r="O311">
            <v>0</v>
          </cell>
        </row>
        <row r="312">
          <cell r="I312">
            <v>44891.81</v>
          </cell>
          <cell r="K312" t="str">
            <v>Suiça</v>
          </cell>
          <cell r="O312">
            <v>0</v>
          </cell>
        </row>
        <row r="313">
          <cell r="I313">
            <v>18271.439999999999</v>
          </cell>
          <cell r="K313" t="str">
            <v>Suiça</v>
          </cell>
          <cell r="O313">
            <v>0</v>
          </cell>
        </row>
        <row r="314">
          <cell r="I314">
            <v>25000</v>
          </cell>
          <cell r="K314" t="str">
            <v>Alemanha</v>
          </cell>
          <cell r="O314">
            <v>0</v>
          </cell>
        </row>
        <row r="315">
          <cell r="I315">
            <v>10000</v>
          </cell>
          <cell r="K315" t="str">
            <v>França</v>
          </cell>
          <cell r="O315">
            <v>0</v>
          </cell>
        </row>
        <row r="316">
          <cell r="I316">
            <v>105000</v>
          </cell>
          <cell r="K316" t="str">
            <v>Reino Unido</v>
          </cell>
          <cell r="O316">
            <v>0</v>
          </cell>
        </row>
        <row r="317">
          <cell r="I317">
            <v>33260.06</v>
          </cell>
          <cell r="K317" t="str">
            <v>França</v>
          </cell>
          <cell r="O317">
            <v>0</v>
          </cell>
        </row>
        <row r="318">
          <cell r="I318">
            <v>27522.02</v>
          </cell>
          <cell r="K318" t="str">
            <v>França</v>
          </cell>
          <cell r="O318">
            <v>0</v>
          </cell>
        </row>
        <row r="319">
          <cell r="I319">
            <v>29207.17</v>
          </cell>
          <cell r="K319" t="str">
            <v>Alemanha</v>
          </cell>
          <cell r="O319">
            <v>0</v>
          </cell>
        </row>
        <row r="320">
          <cell r="I320">
            <v>23226.1</v>
          </cell>
          <cell r="K320" t="str">
            <v>Alemanha</v>
          </cell>
          <cell r="O320">
            <v>0</v>
          </cell>
        </row>
        <row r="321">
          <cell r="I321">
            <v>22669.91</v>
          </cell>
          <cell r="K321" t="str">
            <v>Espanha</v>
          </cell>
          <cell r="O321">
            <v>0</v>
          </cell>
        </row>
        <row r="322">
          <cell r="I322">
            <v>16003.75</v>
          </cell>
          <cell r="K322" t="str">
            <v>Espanha</v>
          </cell>
          <cell r="O322">
            <v>0</v>
          </cell>
        </row>
        <row r="323">
          <cell r="I323">
            <v>20966.05</v>
          </cell>
          <cell r="K323" t="str">
            <v>Espanha</v>
          </cell>
          <cell r="O323">
            <v>0</v>
          </cell>
        </row>
        <row r="324">
          <cell r="I324">
            <v>30797.18</v>
          </cell>
          <cell r="K324" t="str">
            <v>Angola</v>
          </cell>
          <cell r="O324">
            <v>0</v>
          </cell>
        </row>
        <row r="325">
          <cell r="I325">
            <v>81111.13</v>
          </cell>
          <cell r="K325" t="str">
            <v>Reino Unido</v>
          </cell>
          <cell r="O325">
            <v>0</v>
          </cell>
        </row>
        <row r="326">
          <cell r="I326">
            <v>11171.7</v>
          </cell>
          <cell r="K326" t="str">
            <v>Suiça</v>
          </cell>
          <cell r="O326">
            <v>0</v>
          </cell>
        </row>
        <row r="327">
          <cell r="I327">
            <v>11888.33</v>
          </cell>
          <cell r="K327" t="str">
            <v>França</v>
          </cell>
          <cell r="O327">
            <v>0</v>
          </cell>
        </row>
        <row r="328">
          <cell r="I328">
            <v>23822.68</v>
          </cell>
          <cell r="K328" t="str">
            <v>França</v>
          </cell>
          <cell r="O328">
            <v>0</v>
          </cell>
        </row>
        <row r="329">
          <cell r="I329">
            <v>42030.98</v>
          </cell>
          <cell r="K329" t="str">
            <v>Suiça</v>
          </cell>
          <cell r="O329">
            <v>0</v>
          </cell>
        </row>
        <row r="330">
          <cell r="I330">
            <v>21475.06</v>
          </cell>
          <cell r="K330" t="str">
            <v>Suiça</v>
          </cell>
          <cell r="O330">
            <v>0</v>
          </cell>
        </row>
        <row r="331">
          <cell r="I331">
            <v>48065.52</v>
          </cell>
          <cell r="K331" t="str">
            <v>Suiça</v>
          </cell>
          <cell r="O331">
            <v>0</v>
          </cell>
        </row>
        <row r="332">
          <cell r="I332">
            <v>20450.66</v>
          </cell>
          <cell r="K332" t="str">
            <v>Gibraltar</v>
          </cell>
          <cell r="O332">
            <v>0</v>
          </cell>
        </row>
        <row r="333">
          <cell r="I333">
            <v>36.380000000000003</v>
          </cell>
          <cell r="K333" t="str">
            <v>Espanha</v>
          </cell>
          <cell r="O333">
            <v>0</v>
          </cell>
        </row>
        <row r="334">
          <cell r="I334">
            <v>0</v>
          </cell>
          <cell r="K334" t="str">
            <v>Holanda</v>
          </cell>
          <cell r="O334">
            <v>0</v>
          </cell>
        </row>
        <row r="335">
          <cell r="I335">
            <v>140.15</v>
          </cell>
          <cell r="K335" t="str">
            <v>Espanha</v>
          </cell>
          <cell r="O335">
            <v>0</v>
          </cell>
        </row>
        <row r="336">
          <cell r="I336">
            <v>41.67</v>
          </cell>
          <cell r="K336" t="str">
            <v>Itália</v>
          </cell>
          <cell r="O336">
            <v>0</v>
          </cell>
        </row>
        <row r="337">
          <cell r="I337">
            <v>215.52</v>
          </cell>
          <cell r="K337" t="str">
            <v>França</v>
          </cell>
          <cell r="O337">
            <v>0</v>
          </cell>
        </row>
        <row r="338">
          <cell r="I338">
            <v>0</v>
          </cell>
          <cell r="K338" t="str">
            <v>Reino Unido</v>
          </cell>
          <cell r="O338">
            <v>0</v>
          </cell>
        </row>
        <row r="339">
          <cell r="I339">
            <v>523.63</v>
          </cell>
          <cell r="K339" t="str">
            <v>França</v>
          </cell>
          <cell r="O339">
            <v>0</v>
          </cell>
        </row>
        <row r="340">
          <cell r="I340">
            <v>178.12</v>
          </cell>
          <cell r="K340" t="str">
            <v>Espanha</v>
          </cell>
          <cell r="O340">
            <v>0</v>
          </cell>
        </row>
        <row r="341">
          <cell r="I341">
            <v>20.79</v>
          </cell>
          <cell r="K341" t="str">
            <v>Bahamas</v>
          </cell>
          <cell r="O341">
            <v>0</v>
          </cell>
        </row>
        <row r="342">
          <cell r="I342">
            <v>1.98</v>
          </cell>
          <cell r="K342" t="str">
            <v>Espanha</v>
          </cell>
          <cell r="O342">
            <v>0</v>
          </cell>
        </row>
        <row r="343">
          <cell r="I343">
            <v>0</v>
          </cell>
          <cell r="K343" t="str">
            <v>Alemanha</v>
          </cell>
          <cell r="O343">
            <v>0</v>
          </cell>
        </row>
        <row r="344">
          <cell r="I344">
            <v>0</v>
          </cell>
          <cell r="K344" t="str">
            <v>Alemanha</v>
          </cell>
          <cell r="O344">
            <v>0</v>
          </cell>
        </row>
        <row r="345">
          <cell r="I345">
            <v>0</v>
          </cell>
          <cell r="K345" t="str">
            <v>Alemanha</v>
          </cell>
          <cell r="O345">
            <v>0</v>
          </cell>
        </row>
        <row r="346">
          <cell r="I346">
            <v>99.22</v>
          </cell>
          <cell r="K346" t="str">
            <v>França</v>
          </cell>
          <cell r="O346">
            <v>0</v>
          </cell>
        </row>
        <row r="347">
          <cell r="I347">
            <v>0</v>
          </cell>
          <cell r="K347" t="str">
            <v>Brasil</v>
          </cell>
          <cell r="O347">
            <v>0</v>
          </cell>
        </row>
        <row r="348">
          <cell r="I348">
            <v>0</v>
          </cell>
          <cell r="K348" t="str">
            <v>Austrália</v>
          </cell>
          <cell r="O348">
            <v>0</v>
          </cell>
        </row>
        <row r="349">
          <cell r="I349">
            <v>215.94</v>
          </cell>
          <cell r="K349" t="str">
            <v>Holanda</v>
          </cell>
          <cell r="O349">
            <v>0</v>
          </cell>
        </row>
        <row r="350">
          <cell r="I350">
            <v>175.5</v>
          </cell>
          <cell r="K350" t="str">
            <v>Cabo Verde</v>
          </cell>
          <cell r="O350">
            <v>0</v>
          </cell>
        </row>
        <row r="351">
          <cell r="I351">
            <v>42.68</v>
          </cell>
          <cell r="K351" t="str">
            <v>Espanha</v>
          </cell>
          <cell r="O351">
            <v>0</v>
          </cell>
        </row>
        <row r="352">
          <cell r="I352">
            <v>0</v>
          </cell>
          <cell r="K352" t="str">
            <v>Gibraltar</v>
          </cell>
          <cell r="O352">
            <v>0</v>
          </cell>
        </row>
        <row r="353">
          <cell r="I353">
            <v>807.31</v>
          </cell>
          <cell r="K353" t="str">
            <v>Espanha</v>
          </cell>
          <cell r="O353">
            <v>0</v>
          </cell>
        </row>
        <row r="354">
          <cell r="I354">
            <v>0</v>
          </cell>
          <cell r="K354" t="str">
            <v>Canadá</v>
          </cell>
          <cell r="O354">
            <v>0</v>
          </cell>
        </row>
        <row r="355">
          <cell r="I355">
            <v>61.05</v>
          </cell>
          <cell r="K355" t="str">
            <v>Espanha</v>
          </cell>
          <cell r="O355">
            <v>0</v>
          </cell>
        </row>
        <row r="356">
          <cell r="I356">
            <v>136.82</v>
          </cell>
          <cell r="K356" t="str">
            <v>Alemanha</v>
          </cell>
          <cell r="O356">
            <v>0</v>
          </cell>
        </row>
        <row r="357">
          <cell r="I357">
            <v>0</v>
          </cell>
          <cell r="K357" t="str">
            <v>Brasil</v>
          </cell>
          <cell r="O357">
            <v>0</v>
          </cell>
        </row>
        <row r="358">
          <cell r="I358">
            <v>237.39</v>
          </cell>
          <cell r="K358" t="str">
            <v>Bélgica</v>
          </cell>
          <cell r="O358">
            <v>0</v>
          </cell>
        </row>
        <row r="359">
          <cell r="I359">
            <v>0</v>
          </cell>
          <cell r="K359" t="str">
            <v>Estados Unidos América</v>
          </cell>
          <cell r="O359">
            <v>0</v>
          </cell>
        </row>
        <row r="360">
          <cell r="I360">
            <v>0</v>
          </cell>
          <cell r="K360" t="str">
            <v>Espanha</v>
          </cell>
          <cell r="O360">
            <v>0</v>
          </cell>
        </row>
        <row r="361">
          <cell r="I361">
            <v>7.0000000000000007E-2</v>
          </cell>
          <cell r="K361" t="str">
            <v>Cabo Verde</v>
          </cell>
          <cell r="O361">
            <v>0</v>
          </cell>
        </row>
        <row r="362">
          <cell r="I362">
            <v>3.02</v>
          </cell>
          <cell r="K362" t="str">
            <v>Reino Unido</v>
          </cell>
          <cell r="O362">
            <v>0</v>
          </cell>
        </row>
        <row r="363">
          <cell r="I363">
            <v>0</v>
          </cell>
          <cell r="K363" t="str">
            <v>França</v>
          </cell>
          <cell r="O363">
            <v>0</v>
          </cell>
        </row>
        <row r="364">
          <cell r="I364">
            <v>0</v>
          </cell>
          <cell r="K364" t="str">
            <v>França</v>
          </cell>
          <cell r="O364">
            <v>0</v>
          </cell>
        </row>
        <row r="365">
          <cell r="I365">
            <v>0</v>
          </cell>
          <cell r="K365" t="str">
            <v>Angola</v>
          </cell>
          <cell r="O365">
            <v>0</v>
          </cell>
        </row>
        <row r="366">
          <cell r="I366">
            <v>0</v>
          </cell>
          <cell r="K366" t="str">
            <v>Irlanda</v>
          </cell>
          <cell r="O366">
            <v>0</v>
          </cell>
        </row>
        <row r="367">
          <cell r="I367">
            <v>0</v>
          </cell>
          <cell r="K367" t="str">
            <v>Reino Unido</v>
          </cell>
          <cell r="O367">
            <v>0</v>
          </cell>
        </row>
        <row r="368">
          <cell r="I368">
            <v>0</v>
          </cell>
          <cell r="K368" t="str">
            <v>Venezuela</v>
          </cell>
          <cell r="O368">
            <v>0</v>
          </cell>
        </row>
        <row r="369">
          <cell r="I369">
            <v>0</v>
          </cell>
          <cell r="K369" t="str">
            <v>Africa do Sul</v>
          </cell>
          <cell r="O369">
            <v>0</v>
          </cell>
        </row>
        <row r="370">
          <cell r="I370">
            <v>2.86</v>
          </cell>
          <cell r="K370" t="str">
            <v>Brasil</v>
          </cell>
          <cell r="O370">
            <v>0</v>
          </cell>
        </row>
        <row r="371">
          <cell r="I371">
            <v>9.26</v>
          </cell>
          <cell r="K371" t="str">
            <v>Suiça</v>
          </cell>
          <cell r="O371">
            <v>0</v>
          </cell>
        </row>
        <row r="372">
          <cell r="I372">
            <v>0.21</v>
          </cell>
          <cell r="K372" t="str">
            <v>Estados Unidos América</v>
          </cell>
          <cell r="O372">
            <v>0</v>
          </cell>
        </row>
        <row r="373">
          <cell r="I373">
            <v>0</v>
          </cell>
          <cell r="K373" t="str">
            <v>Canadá</v>
          </cell>
          <cell r="O373">
            <v>0</v>
          </cell>
        </row>
        <row r="374">
          <cell r="I374">
            <v>7.4</v>
          </cell>
          <cell r="K374" t="str">
            <v>Reino Unido</v>
          </cell>
          <cell r="O374">
            <v>0</v>
          </cell>
        </row>
        <row r="375">
          <cell r="I375">
            <v>0.38</v>
          </cell>
          <cell r="K375" t="str">
            <v>Suiça</v>
          </cell>
          <cell r="O375">
            <v>0</v>
          </cell>
        </row>
        <row r="376">
          <cell r="I376">
            <v>0</v>
          </cell>
          <cell r="K376" t="str">
            <v>Brasil</v>
          </cell>
          <cell r="O376">
            <v>0</v>
          </cell>
        </row>
        <row r="377">
          <cell r="I377">
            <v>0</v>
          </cell>
          <cell r="K377" t="str">
            <v>Brasil</v>
          </cell>
          <cell r="O377">
            <v>0</v>
          </cell>
        </row>
        <row r="378">
          <cell r="I378">
            <v>0</v>
          </cell>
          <cell r="K378" t="str">
            <v>Reino Unido</v>
          </cell>
          <cell r="O378">
            <v>0</v>
          </cell>
        </row>
        <row r="379">
          <cell r="I379">
            <v>0</v>
          </cell>
          <cell r="K379" t="str">
            <v>Reino Unido</v>
          </cell>
          <cell r="O379">
            <v>0</v>
          </cell>
        </row>
        <row r="380">
          <cell r="I380">
            <v>0.04</v>
          </cell>
          <cell r="K380" t="str">
            <v>Reino Unido</v>
          </cell>
          <cell r="O380">
            <v>0</v>
          </cell>
        </row>
        <row r="381">
          <cell r="I381">
            <v>3.15</v>
          </cell>
          <cell r="K381" t="str">
            <v>Suiça</v>
          </cell>
          <cell r="O381">
            <v>0</v>
          </cell>
        </row>
        <row r="382">
          <cell r="I382">
            <v>0</v>
          </cell>
          <cell r="K382" t="str">
            <v>Alemanha</v>
          </cell>
          <cell r="O382">
            <v>0</v>
          </cell>
        </row>
        <row r="383">
          <cell r="I383">
            <v>0.98</v>
          </cell>
          <cell r="K383" t="str">
            <v>Reino Unido</v>
          </cell>
          <cell r="O383">
            <v>0</v>
          </cell>
        </row>
        <row r="384">
          <cell r="I384">
            <v>0</v>
          </cell>
          <cell r="K384" t="str">
            <v>Espanha</v>
          </cell>
          <cell r="O384">
            <v>0</v>
          </cell>
        </row>
        <row r="385">
          <cell r="I385">
            <v>0.14000000000000001</v>
          </cell>
          <cell r="K385" t="str">
            <v>Canadá</v>
          </cell>
          <cell r="O385">
            <v>0</v>
          </cell>
        </row>
        <row r="386">
          <cell r="I386">
            <v>0</v>
          </cell>
          <cell r="K386" t="str">
            <v>França</v>
          </cell>
          <cell r="O386">
            <v>0</v>
          </cell>
        </row>
        <row r="387">
          <cell r="I387">
            <v>0.63</v>
          </cell>
          <cell r="K387" t="str">
            <v>Cabo Verde</v>
          </cell>
          <cell r="O387">
            <v>0</v>
          </cell>
        </row>
        <row r="388">
          <cell r="I388">
            <v>0</v>
          </cell>
          <cell r="K388" t="str">
            <v>Suiça</v>
          </cell>
          <cell r="O388">
            <v>0</v>
          </cell>
        </row>
        <row r="389">
          <cell r="I389">
            <v>116.42</v>
          </cell>
          <cell r="K389" t="str">
            <v>Africa do Sul</v>
          </cell>
          <cell r="O389">
            <v>0</v>
          </cell>
        </row>
        <row r="390">
          <cell r="I390">
            <v>0</v>
          </cell>
          <cell r="K390" t="str">
            <v>Espanha</v>
          </cell>
          <cell r="O390">
            <v>0</v>
          </cell>
        </row>
        <row r="391">
          <cell r="I391">
            <v>0</v>
          </cell>
          <cell r="K391" t="str">
            <v>Reino Unido</v>
          </cell>
          <cell r="O391">
            <v>0</v>
          </cell>
        </row>
        <row r="392">
          <cell r="I392">
            <v>0.71</v>
          </cell>
          <cell r="K392" t="str">
            <v>Brasil</v>
          </cell>
          <cell r="O392">
            <v>0</v>
          </cell>
        </row>
        <row r="393">
          <cell r="I393">
            <v>0</v>
          </cell>
          <cell r="K393" t="str">
            <v>Reino Unido</v>
          </cell>
          <cell r="O393">
            <v>0</v>
          </cell>
        </row>
        <row r="394">
          <cell r="I394">
            <v>0</v>
          </cell>
          <cell r="K394" t="str">
            <v>Espanha</v>
          </cell>
          <cell r="O394">
            <v>0</v>
          </cell>
        </row>
        <row r="395">
          <cell r="I395">
            <v>0</v>
          </cell>
          <cell r="K395" t="str">
            <v>Suiça</v>
          </cell>
          <cell r="O395">
            <v>0</v>
          </cell>
        </row>
        <row r="396">
          <cell r="I396">
            <v>0</v>
          </cell>
          <cell r="K396" t="str">
            <v>Angola</v>
          </cell>
          <cell r="O396">
            <v>0</v>
          </cell>
        </row>
        <row r="397">
          <cell r="I397">
            <v>0</v>
          </cell>
          <cell r="K397" t="str">
            <v>Espanha</v>
          </cell>
          <cell r="O397">
            <v>0</v>
          </cell>
        </row>
        <row r="398">
          <cell r="I398">
            <v>0</v>
          </cell>
          <cell r="K398" t="str">
            <v>Espanha</v>
          </cell>
          <cell r="O398">
            <v>0</v>
          </cell>
        </row>
        <row r="399">
          <cell r="I399">
            <v>0</v>
          </cell>
          <cell r="K399" t="str">
            <v>Espanha</v>
          </cell>
          <cell r="O399">
            <v>0</v>
          </cell>
        </row>
        <row r="400">
          <cell r="I400">
            <v>35.56</v>
          </cell>
          <cell r="K400" t="str">
            <v>Reino Unido</v>
          </cell>
          <cell r="O400">
            <v>0</v>
          </cell>
        </row>
        <row r="401">
          <cell r="I401">
            <v>0</v>
          </cell>
          <cell r="K401" t="str">
            <v>Espanha</v>
          </cell>
          <cell r="O401">
            <v>0</v>
          </cell>
        </row>
        <row r="402">
          <cell r="I402">
            <v>0.05</v>
          </cell>
          <cell r="K402" t="str">
            <v>Espanha</v>
          </cell>
          <cell r="O402">
            <v>0</v>
          </cell>
        </row>
        <row r="403">
          <cell r="I403">
            <v>0</v>
          </cell>
          <cell r="K403" t="str">
            <v>Ilhas Turks &amp; Caiques</v>
          </cell>
          <cell r="O403">
            <v>0</v>
          </cell>
        </row>
        <row r="404">
          <cell r="I404">
            <v>0</v>
          </cell>
          <cell r="K404" t="str">
            <v>Espanha</v>
          </cell>
          <cell r="O404">
            <v>0</v>
          </cell>
        </row>
        <row r="405">
          <cell r="I405">
            <v>0.5</v>
          </cell>
          <cell r="K405" t="str">
            <v>Cabo Verde</v>
          </cell>
          <cell r="O405">
            <v>0</v>
          </cell>
        </row>
        <row r="406">
          <cell r="I406">
            <v>0</v>
          </cell>
          <cell r="K406" t="str">
            <v>Brasil</v>
          </cell>
          <cell r="O406">
            <v>0</v>
          </cell>
        </row>
        <row r="407">
          <cell r="I407">
            <v>8.66</v>
          </cell>
          <cell r="K407" t="str">
            <v>França</v>
          </cell>
          <cell r="O407">
            <v>0</v>
          </cell>
        </row>
        <row r="408">
          <cell r="I408">
            <v>1.03</v>
          </cell>
          <cell r="K408" t="str">
            <v>França</v>
          </cell>
          <cell r="O408">
            <v>0</v>
          </cell>
        </row>
        <row r="409">
          <cell r="I409">
            <v>0</v>
          </cell>
          <cell r="K409" t="str">
            <v>Espanha</v>
          </cell>
          <cell r="O409">
            <v>0</v>
          </cell>
        </row>
        <row r="410">
          <cell r="I410">
            <v>363.21</v>
          </cell>
          <cell r="K410" t="str">
            <v>Espanha</v>
          </cell>
          <cell r="O410">
            <v>0</v>
          </cell>
        </row>
        <row r="411">
          <cell r="I411">
            <v>5.7</v>
          </cell>
          <cell r="K411" t="str">
            <v>Espanha</v>
          </cell>
          <cell r="O411">
            <v>0</v>
          </cell>
        </row>
        <row r="412">
          <cell r="I412">
            <v>0.99</v>
          </cell>
          <cell r="K412" t="str">
            <v>França</v>
          </cell>
          <cell r="O412">
            <v>0</v>
          </cell>
        </row>
        <row r="413">
          <cell r="I413">
            <v>0</v>
          </cell>
          <cell r="K413" t="str">
            <v>Espanha</v>
          </cell>
          <cell r="O413">
            <v>0</v>
          </cell>
        </row>
        <row r="414">
          <cell r="I414">
            <v>0.56000000000000005</v>
          </cell>
          <cell r="K414" t="str">
            <v>Espanha</v>
          </cell>
          <cell r="O414">
            <v>0</v>
          </cell>
        </row>
        <row r="415">
          <cell r="I415">
            <v>1.48</v>
          </cell>
          <cell r="K415" t="str">
            <v>Suiça</v>
          </cell>
          <cell r="O415">
            <v>0</v>
          </cell>
        </row>
        <row r="416">
          <cell r="I416">
            <v>0</v>
          </cell>
          <cell r="K416" t="str">
            <v>Venezuela</v>
          </cell>
          <cell r="O416">
            <v>0</v>
          </cell>
        </row>
        <row r="417">
          <cell r="I417">
            <v>0</v>
          </cell>
          <cell r="K417" t="str">
            <v>Espanha</v>
          </cell>
          <cell r="O417">
            <v>0</v>
          </cell>
        </row>
        <row r="418">
          <cell r="I418">
            <v>0.57999999999999996</v>
          </cell>
          <cell r="K418" t="str">
            <v>França</v>
          </cell>
          <cell r="O418">
            <v>0</v>
          </cell>
        </row>
        <row r="419">
          <cell r="I419">
            <v>1.28</v>
          </cell>
          <cell r="K419" t="str">
            <v>Alemanha</v>
          </cell>
          <cell r="O419">
            <v>0</v>
          </cell>
        </row>
        <row r="420">
          <cell r="I420">
            <v>52.5</v>
          </cell>
          <cell r="K420" t="str">
            <v>Espanha</v>
          </cell>
          <cell r="O420">
            <v>0</v>
          </cell>
        </row>
        <row r="421">
          <cell r="I421">
            <v>55.03</v>
          </cell>
          <cell r="K421" t="str">
            <v>França</v>
          </cell>
          <cell r="O421">
            <v>0</v>
          </cell>
        </row>
        <row r="422">
          <cell r="I422">
            <v>0</v>
          </cell>
          <cell r="K422" t="str">
            <v>Austrália</v>
          </cell>
          <cell r="O422">
            <v>0</v>
          </cell>
        </row>
        <row r="423">
          <cell r="I423">
            <v>3.33</v>
          </cell>
          <cell r="K423" t="str">
            <v>Estados Unidos América</v>
          </cell>
          <cell r="O423">
            <v>0</v>
          </cell>
        </row>
        <row r="424">
          <cell r="I424">
            <v>0.03</v>
          </cell>
          <cell r="K424" t="str">
            <v>República Checa</v>
          </cell>
          <cell r="O424">
            <v>0</v>
          </cell>
        </row>
        <row r="425">
          <cell r="I425">
            <v>0</v>
          </cell>
          <cell r="K425" t="str">
            <v>Espanha</v>
          </cell>
          <cell r="O425">
            <v>0</v>
          </cell>
        </row>
        <row r="426">
          <cell r="I426">
            <v>1.36</v>
          </cell>
          <cell r="K426" t="str">
            <v>Espanha</v>
          </cell>
          <cell r="O426">
            <v>0</v>
          </cell>
        </row>
        <row r="427">
          <cell r="I427">
            <v>0</v>
          </cell>
          <cell r="K427" t="str">
            <v>Espanha</v>
          </cell>
          <cell r="O427">
            <v>0</v>
          </cell>
        </row>
        <row r="428">
          <cell r="I428">
            <v>0</v>
          </cell>
          <cell r="K428" t="str">
            <v>Espanha</v>
          </cell>
          <cell r="O428">
            <v>0</v>
          </cell>
        </row>
        <row r="429">
          <cell r="I429">
            <v>0</v>
          </cell>
          <cell r="K429" t="str">
            <v>Gibraltar</v>
          </cell>
          <cell r="O429">
            <v>0</v>
          </cell>
        </row>
        <row r="430">
          <cell r="I430">
            <v>0</v>
          </cell>
          <cell r="K430" t="str">
            <v>Ilhas Turks &amp; Caiques</v>
          </cell>
          <cell r="O430">
            <v>0</v>
          </cell>
        </row>
        <row r="431">
          <cell r="I431">
            <v>1.75</v>
          </cell>
          <cell r="K431" t="str">
            <v>Espanha</v>
          </cell>
          <cell r="O431">
            <v>0</v>
          </cell>
        </row>
        <row r="432">
          <cell r="I432">
            <v>0</v>
          </cell>
          <cell r="K432" t="str">
            <v>Venezuela</v>
          </cell>
          <cell r="O432">
            <v>0</v>
          </cell>
        </row>
        <row r="433">
          <cell r="I433">
            <v>0</v>
          </cell>
          <cell r="K433" t="str">
            <v>França</v>
          </cell>
          <cell r="O433">
            <v>0</v>
          </cell>
        </row>
        <row r="434">
          <cell r="I434">
            <v>9.8000000000000007</v>
          </cell>
          <cell r="K434" t="str">
            <v>Venezuela</v>
          </cell>
          <cell r="O434">
            <v>0</v>
          </cell>
        </row>
        <row r="435">
          <cell r="I435">
            <v>0</v>
          </cell>
          <cell r="K435" t="str">
            <v>Venezuela</v>
          </cell>
          <cell r="O435">
            <v>0</v>
          </cell>
        </row>
        <row r="436">
          <cell r="I436">
            <v>0</v>
          </cell>
          <cell r="K436" t="str">
            <v>Angola</v>
          </cell>
          <cell r="O436">
            <v>0</v>
          </cell>
        </row>
        <row r="437">
          <cell r="I437">
            <v>0.06</v>
          </cell>
          <cell r="K437" t="str">
            <v>França</v>
          </cell>
          <cell r="O437">
            <v>0</v>
          </cell>
        </row>
        <row r="438">
          <cell r="I438">
            <v>0.08</v>
          </cell>
          <cell r="K438" t="str">
            <v>Suiça</v>
          </cell>
          <cell r="O438">
            <v>0</v>
          </cell>
        </row>
        <row r="439">
          <cell r="I439">
            <v>0.02</v>
          </cell>
          <cell r="K439" t="str">
            <v>Espanha</v>
          </cell>
          <cell r="O439">
            <v>0</v>
          </cell>
        </row>
        <row r="440">
          <cell r="I440">
            <v>0</v>
          </cell>
          <cell r="K440" t="str">
            <v>Espanha</v>
          </cell>
          <cell r="O440">
            <v>0</v>
          </cell>
        </row>
        <row r="441">
          <cell r="I441">
            <v>0.64</v>
          </cell>
          <cell r="K441" t="str">
            <v>Brasil</v>
          </cell>
          <cell r="O441">
            <v>0</v>
          </cell>
        </row>
        <row r="442">
          <cell r="I442">
            <v>0.19</v>
          </cell>
          <cell r="K442" t="str">
            <v>Bélgica</v>
          </cell>
          <cell r="O442">
            <v>0</v>
          </cell>
        </row>
        <row r="443">
          <cell r="I443">
            <v>0</v>
          </cell>
          <cell r="K443" t="str">
            <v>Espanha</v>
          </cell>
          <cell r="O443">
            <v>0</v>
          </cell>
        </row>
        <row r="444">
          <cell r="I444">
            <v>0</v>
          </cell>
          <cell r="K444" t="str">
            <v>Suiça</v>
          </cell>
          <cell r="O444">
            <v>0</v>
          </cell>
        </row>
        <row r="445">
          <cell r="I445">
            <v>0</v>
          </cell>
          <cell r="K445" t="str">
            <v>França</v>
          </cell>
          <cell r="O445">
            <v>0</v>
          </cell>
        </row>
        <row r="446">
          <cell r="I446">
            <v>0</v>
          </cell>
          <cell r="K446" t="str">
            <v>Africa do Sul</v>
          </cell>
          <cell r="O446">
            <v>0</v>
          </cell>
        </row>
        <row r="447">
          <cell r="I447">
            <v>4.59</v>
          </cell>
          <cell r="K447" t="str">
            <v>Venezuela</v>
          </cell>
          <cell r="O447">
            <v>0</v>
          </cell>
        </row>
        <row r="448">
          <cell r="I448">
            <v>0.56000000000000005</v>
          </cell>
          <cell r="K448" t="str">
            <v>Suiça</v>
          </cell>
          <cell r="O448">
            <v>0</v>
          </cell>
        </row>
        <row r="449">
          <cell r="I449">
            <v>0</v>
          </cell>
          <cell r="K449" t="str">
            <v>Venezuela</v>
          </cell>
          <cell r="O449">
            <v>0</v>
          </cell>
        </row>
        <row r="450">
          <cell r="I450">
            <v>0</v>
          </cell>
          <cell r="K450" t="str">
            <v>Venezuela</v>
          </cell>
          <cell r="O450">
            <v>0</v>
          </cell>
        </row>
        <row r="451">
          <cell r="I451">
            <v>0</v>
          </cell>
          <cell r="K451" t="str">
            <v>Espanha</v>
          </cell>
          <cell r="O451">
            <v>0</v>
          </cell>
        </row>
        <row r="452">
          <cell r="I452">
            <v>0</v>
          </cell>
          <cell r="K452" t="str">
            <v>França</v>
          </cell>
          <cell r="O452">
            <v>0</v>
          </cell>
        </row>
        <row r="453">
          <cell r="I453">
            <v>0</v>
          </cell>
          <cell r="K453" t="str">
            <v>Espanha</v>
          </cell>
          <cell r="O453">
            <v>0</v>
          </cell>
        </row>
        <row r="454">
          <cell r="I454">
            <v>0</v>
          </cell>
          <cell r="K454" t="str">
            <v>Espanha</v>
          </cell>
          <cell r="O454">
            <v>0</v>
          </cell>
        </row>
        <row r="455">
          <cell r="I455">
            <v>0.13</v>
          </cell>
          <cell r="K455" t="str">
            <v>Estados Unidos América</v>
          </cell>
          <cell r="O455">
            <v>0</v>
          </cell>
        </row>
        <row r="456">
          <cell r="I456">
            <v>0</v>
          </cell>
          <cell r="K456" t="str">
            <v>Suiça</v>
          </cell>
          <cell r="O456">
            <v>0</v>
          </cell>
        </row>
        <row r="457">
          <cell r="I457">
            <v>0</v>
          </cell>
          <cell r="K457" t="str">
            <v>Estados Unidos América</v>
          </cell>
          <cell r="O457">
            <v>0</v>
          </cell>
        </row>
        <row r="458">
          <cell r="I458">
            <v>0.53</v>
          </cell>
          <cell r="K458" t="str">
            <v>França</v>
          </cell>
          <cell r="O458">
            <v>0</v>
          </cell>
        </row>
        <row r="459">
          <cell r="I459">
            <v>0.31</v>
          </cell>
          <cell r="K459" t="str">
            <v>Alemanha</v>
          </cell>
          <cell r="O459">
            <v>0</v>
          </cell>
        </row>
        <row r="460">
          <cell r="I460">
            <v>0.05</v>
          </cell>
          <cell r="K460" t="str">
            <v>Espanha</v>
          </cell>
          <cell r="O460">
            <v>0</v>
          </cell>
        </row>
        <row r="461">
          <cell r="I461">
            <v>0</v>
          </cell>
          <cell r="K461" t="str">
            <v>Espanha</v>
          </cell>
          <cell r="O461">
            <v>0</v>
          </cell>
        </row>
        <row r="462">
          <cell r="I462">
            <v>0.04</v>
          </cell>
          <cell r="K462" t="str">
            <v>Espanha</v>
          </cell>
          <cell r="O462">
            <v>0</v>
          </cell>
        </row>
        <row r="463">
          <cell r="I463">
            <v>3.89</v>
          </cell>
          <cell r="K463" t="str">
            <v>França</v>
          </cell>
          <cell r="O463">
            <v>0</v>
          </cell>
        </row>
        <row r="464">
          <cell r="I464">
            <v>12.48</v>
          </cell>
          <cell r="K464" t="str">
            <v>França</v>
          </cell>
          <cell r="O464">
            <v>0</v>
          </cell>
        </row>
        <row r="465">
          <cell r="I465">
            <v>0</v>
          </cell>
          <cell r="K465" t="str">
            <v>Alemanha</v>
          </cell>
          <cell r="O465">
            <v>0</v>
          </cell>
        </row>
        <row r="466">
          <cell r="I466">
            <v>0</v>
          </cell>
          <cell r="K466" t="str">
            <v>França</v>
          </cell>
          <cell r="O466">
            <v>0</v>
          </cell>
        </row>
        <row r="467">
          <cell r="I467">
            <v>8.64</v>
          </cell>
          <cell r="K467" t="str">
            <v>Holanda</v>
          </cell>
          <cell r="O467">
            <v>0</v>
          </cell>
        </row>
        <row r="468">
          <cell r="I468">
            <v>0</v>
          </cell>
          <cell r="K468" t="str">
            <v>Reino Unido</v>
          </cell>
          <cell r="O468">
            <v>0</v>
          </cell>
        </row>
        <row r="469">
          <cell r="I469">
            <v>0.08</v>
          </cell>
          <cell r="K469" t="str">
            <v>Angola</v>
          </cell>
          <cell r="O469">
            <v>0</v>
          </cell>
        </row>
        <row r="470">
          <cell r="I470">
            <v>28.6</v>
          </cell>
          <cell r="K470" t="str">
            <v>Suiça</v>
          </cell>
          <cell r="O470">
            <v>0</v>
          </cell>
        </row>
        <row r="471">
          <cell r="I471">
            <v>0</v>
          </cell>
          <cell r="K471" t="str">
            <v>Espanha</v>
          </cell>
          <cell r="O471">
            <v>0</v>
          </cell>
        </row>
        <row r="472">
          <cell r="I472">
            <v>0</v>
          </cell>
          <cell r="K472" t="str">
            <v>Espanha</v>
          </cell>
          <cell r="O472">
            <v>0</v>
          </cell>
        </row>
        <row r="473">
          <cell r="I473">
            <v>0.02</v>
          </cell>
          <cell r="K473" t="str">
            <v>Bélgica</v>
          </cell>
          <cell r="O473">
            <v>0</v>
          </cell>
        </row>
        <row r="474">
          <cell r="I474">
            <v>0.08</v>
          </cell>
          <cell r="K474" t="str">
            <v>Suiça</v>
          </cell>
          <cell r="O474">
            <v>0</v>
          </cell>
        </row>
        <row r="475">
          <cell r="I475">
            <v>0</v>
          </cell>
          <cell r="K475" t="str">
            <v>Estados Unidos América</v>
          </cell>
          <cell r="O475">
            <v>0</v>
          </cell>
        </row>
        <row r="476">
          <cell r="I476">
            <v>0</v>
          </cell>
          <cell r="K476" t="str">
            <v>Espanha</v>
          </cell>
          <cell r="O476">
            <v>0</v>
          </cell>
        </row>
        <row r="477">
          <cell r="I477">
            <v>0</v>
          </cell>
          <cell r="K477" t="str">
            <v>Reino Unido</v>
          </cell>
          <cell r="O477">
            <v>0</v>
          </cell>
        </row>
        <row r="478">
          <cell r="I478">
            <v>0</v>
          </cell>
          <cell r="K478" t="str">
            <v>Africa do Sul</v>
          </cell>
          <cell r="O478">
            <v>0</v>
          </cell>
        </row>
        <row r="479">
          <cell r="I479">
            <v>0</v>
          </cell>
          <cell r="K479" t="str">
            <v>Africa do Sul</v>
          </cell>
          <cell r="O479">
            <v>0</v>
          </cell>
        </row>
        <row r="480">
          <cell r="I480">
            <v>7.18</v>
          </cell>
          <cell r="K480" t="str">
            <v>Africa do Sul</v>
          </cell>
          <cell r="O480">
            <v>0</v>
          </cell>
        </row>
        <row r="481">
          <cell r="I481">
            <v>0</v>
          </cell>
          <cell r="K481" t="str">
            <v>Holanda</v>
          </cell>
          <cell r="O481">
            <v>0</v>
          </cell>
        </row>
        <row r="482">
          <cell r="I482">
            <v>0.48</v>
          </cell>
          <cell r="K482" t="str">
            <v>Reino Unido</v>
          </cell>
          <cell r="O482">
            <v>0</v>
          </cell>
        </row>
        <row r="483">
          <cell r="I483">
            <v>0</v>
          </cell>
          <cell r="K483" t="str">
            <v>Reino Unido</v>
          </cell>
          <cell r="O483">
            <v>0</v>
          </cell>
        </row>
        <row r="484">
          <cell r="I484">
            <v>0.66</v>
          </cell>
          <cell r="K484" t="str">
            <v>Reino Unido</v>
          </cell>
          <cell r="O484">
            <v>0</v>
          </cell>
        </row>
        <row r="485">
          <cell r="I485">
            <v>0</v>
          </cell>
          <cell r="K485" t="str">
            <v>Espanha</v>
          </cell>
          <cell r="O485">
            <v>0</v>
          </cell>
        </row>
        <row r="486">
          <cell r="I486">
            <v>0.02</v>
          </cell>
          <cell r="K486" t="str">
            <v>Gibraltar</v>
          </cell>
          <cell r="O486">
            <v>0</v>
          </cell>
        </row>
        <row r="487">
          <cell r="I487">
            <v>0.28000000000000003</v>
          </cell>
          <cell r="K487" t="str">
            <v>Angola</v>
          </cell>
          <cell r="O487">
            <v>0</v>
          </cell>
        </row>
        <row r="488">
          <cell r="I488">
            <v>0.02</v>
          </cell>
          <cell r="K488" t="str">
            <v>Espanha</v>
          </cell>
          <cell r="O488">
            <v>0</v>
          </cell>
        </row>
        <row r="489">
          <cell r="I489">
            <v>0</v>
          </cell>
          <cell r="K489" t="str">
            <v>Espanha</v>
          </cell>
          <cell r="O489">
            <v>0</v>
          </cell>
        </row>
        <row r="490">
          <cell r="I490">
            <v>0.31</v>
          </cell>
          <cell r="K490" t="str">
            <v>Espanha</v>
          </cell>
          <cell r="O490">
            <v>0</v>
          </cell>
        </row>
        <row r="491">
          <cell r="I491">
            <v>0</v>
          </cell>
          <cell r="K491" t="str">
            <v>Gibraltar</v>
          </cell>
          <cell r="O491">
            <v>0</v>
          </cell>
        </row>
        <row r="492">
          <cell r="I492">
            <v>0.15</v>
          </cell>
          <cell r="K492" t="str">
            <v>Espanha</v>
          </cell>
          <cell r="O492">
            <v>0</v>
          </cell>
        </row>
        <row r="493">
          <cell r="I493">
            <v>0</v>
          </cell>
          <cell r="K493" t="str">
            <v>Suiça</v>
          </cell>
          <cell r="O493">
            <v>0</v>
          </cell>
        </row>
        <row r="494">
          <cell r="I494">
            <v>0.15</v>
          </cell>
          <cell r="K494" t="str">
            <v>Angola</v>
          </cell>
          <cell r="O494">
            <v>0</v>
          </cell>
        </row>
        <row r="495">
          <cell r="I495">
            <v>0</v>
          </cell>
          <cell r="K495" t="str">
            <v>França</v>
          </cell>
          <cell r="O495">
            <v>0</v>
          </cell>
        </row>
        <row r="496">
          <cell r="I496">
            <v>0.52</v>
          </cell>
          <cell r="K496" t="str">
            <v>Brasil</v>
          </cell>
          <cell r="O496">
            <v>0</v>
          </cell>
        </row>
        <row r="497">
          <cell r="I497">
            <v>0.05</v>
          </cell>
          <cell r="K497" t="str">
            <v>Reino Unido</v>
          </cell>
          <cell r="O497">
            <v>0</v>
          </cell>
        </row>
        <row r="498">
          <cell r="I498">
            <v>0.9</v>
          </cell>
          <cell r="K498" t="str">
            <v>Alemanha</v>
          </cell>
          <cell r="O498">
            <v>0</v>
          </cell>
        </row>
        <row r="499">
          <cell r="I499">
            <v>0</v>
          </cell>
          <cell r="K499" t="str">
            <v>Venezuela</v>
          </cell>
          <cell r="O499">
            <v>0</v>
          </cell>
        </row>
        <row r="500">
          <cell r="I500">
            <v>0.04</v>
          </cell>
          <cell r="K500" t="str">
            <v>Africa do Sul</v>
          </cell>
          <cell r="O500">
            <v>0</v>
          </cell>
        </row>
        <row r="501">
          <cell r="I501">
            <v>0</v>
          </cell>
          <cell r="K501" t="str">
            <v>França</v>
          </cell>
          <cell r="O501">
            <v>0</v>
          </cell>
        </row>
        <row r="502">
          <cell r="I502">
            <v>0</v>
          </cell>
          <cell r="K502" t="str">
            <v>França</v>
          </cell>
          <cell r="O502">
            <v>0</v>
          </cell>
        </row>
        <row r="503">
          <cell r="I503">
            <v>0</v>
          </cell>
          <cell r="K503" t="str">
            <v>Venezuela</v>
          </cell>
          <cell r="O503">
            <v>0</v>
          </cell>
        </row>
        <row r="504">
          <cell r="I504">
            <v>5.1100000000000003</v>
          </cell>
          <cell r="K504" t="str">
            <v>Venezuela</v>
          </cell>
          <cell r="O504">
            <v>0</v>
          </cell>
        </row>
        <row r="505">
          <cell r="I505">
            <v>3.6</v>
          </cell>
          <cell r="K505" t="str">
            <v>Alemanha</v>
          </cell>
          <cell r="O505">
            <v>0</v>
          </cell>
        </row>
        <row r="506">
          <cell r="I506">
            <v>0.19</v>
          </cell>
          <cell r="K506" t="str">
            <v>França</v>
          </cell>
          <cell r="O506">
            <v>0</v>
          </cell>
        </row>
        <row r="507">
          <cell r="I507">
            <v>0</v>
          </cell>
          <cell r="K507" t="str">
            <v>Suiça</v>
          </cell>
          <cell r="O507">
            <v>0</v>
          </cell>
        </row>
        <row r="508">
          <cell r="I508">
            <v>0</v>
          </cell>
          <cell r="K508" t="str">
            <v>Suiça</v>
          </cell>
          <cell r="O508">
            <v>0</v>
          </cell>
        </row>
        <row r="509">
          <cell r="I509">
            <v>0.13</v>
          </cell>
          <cell r="K509" t="str">
            <v>França</v>
          </cell>
          <cell r="O509">
            <v>0</v>
          </cell>
        </row>
        <row r="510">
          <cell r="I510">
            <v>0.9</v>
          </cell>
          <cell r="K510" t="str">
            <v>França</v>
          </cell>
          <cell r="O510">
            <v>0</v>
          </cell>
        </row>
        <row r="511">
          <cell r="I511">
            <v>65.27</v>
          </cell>
          <cell r="K511" t="str">
            <v>Alemanha</v>
          </cell>
          <cell r="O511">
            <v>0</v>
          </cell>
        </row>
        <row r="512">
          <cell r="I512">
            <v>0</v>
          </cell>
          <cell r="K512" t="str">
            <v>Alemanha</v>
          </cell>
          <cell r="O512">
            <v>0</v>
          </cell>
        </row>
        <row r="513">
          <cell r="I513">
            <v>0</v>
          </cell>
          <cell r="K513" t="str">
            <v>Suiça</v>
          </cell>
          <cell r="O513">
            <v>0</v>
          </cell>
        </row>
        <row r="514">
          <cell r="I514">
            <v>0</v>
          </cell>
          <cell r="K514" t="str">
            <v>Suiça</v>
          </cell>
          <cell r="O514">
            <v>0</v>
          </cell>
        </row>
        <row r="515">
          <cell r="I515">
            <v>0</v>
          </cell>
          <cell r="K515" t="str">
            <v>Alemanha</v>
          </cell>
          <cell r="O515">
            <v>0</v>
          </cell>
        </row>
        <row r="516">
          <cell r="I516">
            <v>1.69</v>
          </cell>
          <cell r="K516" t="str">
            <v>França</v>
          </cell>
          <cell r="O516">
            <v>0</v>
          </cell>
        </row>
        <row r="517">
          <cell r="I517">
            <v>2.2400000000000002</v>
          </cell>
          <cell r="K517" t="str">
            <v>Suiça</v>
          </cell>
          <cell r="O517">
            <v>0</v>
          </cell>
        </row>
        <row r="518">
          <cell r="I518">
            <v>5.51</v>
          </cell>
          <cell r="K518" t="str">
            <v>Suiça</v>
          </cell>
          <cell r="O518">
            <v>0</v>
          </cell>
        </row>
        <row r="519">
          <cell r="I519">
            <v>11</v>
          </cell>
          <cell r="K519" t="str">
            <v>Reino Unido</v>
          </cell>
          <cell r="O519">
            <v>0</v>
          </cell>
        </row>
        <row r="520">
          <cell r="I520">
            <v>2.14</v>
          </cell>
          <cell r="K520" t="str">
            <v>Reino Unido</v>
          </cell>
          <cell r="O520">
            <v>0</v>
          </cell>
        </row>
        <row r="521">
          <cell r="I521">
            <v>1.49</v>
          </cell>
          <cell r="K521" t="str">
            <v>Luxemburgo</v>
          </cell>
          <cell r="O521">
            <v>0</v>
          </cell>
        </row>
        <row r="522">
          <cell r="I522">
            <v>51.87</v>
          </cell>
          <cell r="K522" t="str">
            <v>Espanha</v>
          </cell>
          <cell r="O522">
            <v>0</v>
          </cell>
        </row>
        <row r="523">
          <cell r="I523">
            <v>7.73</v>
          </cell>
          <cell r="K523" t="str">
            <v>República Checa</v>
          </cell>
          <cell r="O523">
            <v>0</v>
          </cell>
        </row>
        <row r="524">
          <cell r="I524">
            <v>0.74</v>
          </cell>
          <cell r="K524" t="str">
            <v>França</v>
          </cell>
          <cell r="O524">
            <v>0</v>
          </cell>
        </row>
        <row r="525">
          <cell r="I525">
            <v>11.44</v>
          </cell>
          <cell r="K525" t="str">
            <v>Suiça</v>
          </cell>
          <cell r="O525">
            <v>0</v>
          </cell>
        </row>
        <row r="526">
          <cell r="I526">
            <v>208.55</v>
          </cell>
          <cell r="K526" t="str">
            <v>França</v>
          </cell>
          <cell r="O526">
            <v>0</v>
          </cell>
        </row>
        <row r="527">
          <cell r="I527">
            <v>4.95</v>
          </cell>
          <cell r="K527" t="str">
            <v>Suiça</v>
          </cell>
          <cell r="O527">
            <v>0</v>
          </cell>
        </row>
        <row r="528">
          <cell r="I528">
            <v>0.97</v>
          </cell>
          <cell r="K528" t="str">
            <v>Suiça</v>
          </cell>
          <cell r="O528">
            <v>0</v>
          </cell>
        </row>
        <row r="529">
          <cell r="I529">
            <v>12.02</v>
          </cell>
          <cell r="K529" t="str">
            <v>Venezuela</v>
          </cell>
          <cell r="O529">
            <v>0</v>
          </cell>
        </row>
        <row r="530">
          <cell r="I530">
            <v>39.840000000000003</v>
          </cell>
          <cell r="K530" t="str">
            <v>Suiça</v>
          </cell>
          <cell r="O530">
            <v>0</v>
          </cell>
        </row>
        <row r="531">
          <cell r="I531">
            <v>0.34</v>
          </cell>
          <cell r="K531" t="str">
            <v>Suiça</v>
          </cell>
          <cell r="O531">
            <v>0</v>
          </cell>
        </row>
        <row r="532">
          <cell r="I532">
            <v>2.4900000000000002</v>
          </cell>
          <cell r="K532" t="str">
            <v>Bélgica</v>
          </cell>
          <cell r="O532">
            <v>0</v>
          </cell>
        </row>
        <row r="533">
          <cell r="I533">
            <v>0.33</v>
          </cell>
          <cell r="K533" t="str">
            <v>Venezuela</v>
          </cell>
          <cell r="O533">
            <v>0</v>
          </cell>
        </row>
        <row r="534">
          <cell r="I534">
            <v>0.28000000000000003</v>
          </cell>
          <cell r="K534" t="str">
            <v>Venezuela</v>
          </cell>
          <cell r="O534">
            <v>0</v>
          </cell>
        </row>
        <row r="535">
          <cell r="I535">
            <v>115.02</v>
          </cell>
          <cell r="K535" t="str">
            <v>Suiça</v>
          </cell>
          <cell r="O535">
            <v>0</v>
          </cell>
        </row>
        <row r="536">
          <cell r="I536">
            <v>35.68</v>
          </cell>
          <cell r="K536" t="str">
            <v>Suiça</v>
          </cell>
          <cell r="O536">
            <v>0</v>
          </cell>
        </row>
        <row r="537">
          <cell r="I537">
            <v>2.57</v>
          </cell>
          <cell r="K537" t="str">
            <v>Suiça</v>
          </cell>
          <cell r="O537">
            <v>0</v>
          </cell>
        </row>
        <row r="538">
          <cell r="I538">
            <v>2.0299999999999998</v>
          </cell>
          <cell r="K538" t="str">
            <v>Suiça</v>
          </cell>
          <cell r="O538">
            <v>0</v>
          </cell>
        </row>
        <row r="539">
          <cell r="I539">
            <v>0.42</v>
          </cell>
          <cell r="K539" t="str">
            <v>Suiça</v>
          </cell>
          <cell r="O539">
            <v>0</v>
          </cell>
        </row>
        <row r="540">
          <cell r="I540">
            <v>26.68</v>
          </cell>
          <cell r="K540" t="str">
            <v>Espanha</v>
          </cell>
          <cell r="O540">
            <v>0</v>
          </cell>
        </row>
        <row r="541">
          <cell r="I541">
            <v>15</v>
          </cell>
          <cell r="K541" t="str">
            <v>Espanha</v>
          </cell>
          <cell r="O541">
            <v>0</v>
          </cell>
        </row>
        <row r="542">
          <cell r="I542">
            <v>0.93</v>
          </cell>
          <cell r="K542" t="str">
            <v>Africa do Sul</v>
          </cell>
          <cell r="O542">
            <v>0</v>
          </cell>
        </row>
        <row r="543">
          <cell r="I543">
            <v>20.36</v>
          </cell>
          <cell r="K543" t="str">
            <v>Alemanha</v>
          </cell>
          <cell r="O543">
            <v>0</v>
          </cell>
        </row>
        <row r="544">
          <cell r="I544">
            <v>2.23</v>
          </cell>
          <cell r="K544" t="str">
            <v>França</v>
          </cell>
          <cell r="O544">
            <v>0</v>
          </cell>
        </row>
        <row r="545">
          <cell r="I545">
            <v>3.41</v>
          </cell>
          <cell r="K545" t="str">
            <v>Alemanha</v>
          </cell>
          <cell r="O545">
            <v>0</v>
          </cell>
        </row>
        <row r="546">
          <cell r="I546">
            <v>9.23</v>
          </cell>
          <cell r="K546" t="str">
            <v>Angola</v>
          </cell>
          <cell r="O546">
            <v>0</v>
          </cell>
        </row>
        <row r="547">
          <cell r="I547">
            <v>0.4</v>
          </cell>
          <cell r="K547" t="str">
            <v>Espanha</v>
          </cell>
          <cell r="O547">
            <v>0</v>
          </cell>
        </row>
        <row r="548">
          <cell r="I548">
            <v>3.6</v>
          </cell>
          <cell r="K548" t="str">
            <v>Alemanha</v>
          </cell>
          <cell r="O548">
            <v>0</v>
          </cell>
        </row>
        <row r="549">
          <cell r="I549">
            <v>1.07</v>
          </cell>
          <cell r="K549" t="str">
            <v>Suiça</v>
          </cell>
          <cell r="O549">
            <v>0</v>
          </cell>
        </row>
        <row r="550">
          <cell r="I550">
            <v>0.56000000000000005</v>
          </cell>
          <cell r="K550" t="str">
            <v>Suiça</v>
          </cell>
          <cell r="O550">
            <v>0</v>
          </cell>
        </row>
        <row r="551">
          <cell r="I551">
            <v>40.71</v>
          </cell>
          <cell r="K551" t="str">
            <v>França</v>
          </cell>
          <cell r="O551">
            <v>0</v>
          </cell>
        </row>
        <row r="552">
          <cell r="I552">
            <v>0.5</v>
          </cell>
          <cell r="K552" t="str">
            <v>Suiça</v>
          </cell>
          <cell r="O552">
            <v>0</v>
          </cell>
        </row>
        <row r="553">
          <cell r="I553">
            <v>2.06</v>
          </cell>
          <cell r="K553" t="str">
            <v>Suiça</v>
          </cell>
          <cell r="O553">
            <v>2.06</v>
          </cell>
        </row>
        <row r="554">
          <cell r="I554">
            <v>156.51</v>
          </cell>
          <cell r="K554" t="str">
            <v>Alemanha</v>
          </cell>
          <cell r="O554">
            <v>156.51</v>
          </cell>
        </row>
        <row r="555">
          <cell r="I555">
            <v>193.86</v>
          </cell>
          <cell r="K555" t="str">
            <v>Bélgica</v>
          </cell>
          <cell r="O555">
            <v>193.86</v>
          </cell>
        </row>
        <row r="556">
          <cell r="I556">
            <v>182.28</v>
          </cell>
          <cell r="K556" t="str">
            <v>França</v>
          </cell>
          <cell r="O556">
            <v>182.28</v>
          </cell>
        </row>
        <row r="557">
          <cell r="I557">
            <v>0.33</v>
          </cell>
          <cell r="K557" t="str">
            <v>Venezuela</v>
          </cell>
          <cell r="O557">
            <v>0.33</v>
          </cell>
        </row>
        <row r="558">
          <cell r="I558">
            <v>0.12</v>
          </cell>
          <cell r="K558" t="str">
            <v>Venezuela</v>
          </cell>
          <cell r="O558">
            <v>0.12</v>
          </cell>
        </row>
        <row r="559">
          <cell r="I559">
            <v>202.33</v>
          </cell>
          <cell r="K559" t="str">
            <v>Reino Unido</v>
          </cell>
          <cell r="O559">
            <v>202.33</v>
          </cell>
        </row>
        <row r="560">
          <cell r="I560">
            <v>2.37</v>
          </cell>
          <cell r="K560" t="str">
            <v>Espanha</v>
          </cell>
          <cell r="O560">
            <v>2.37</v>
          </cell>
        </row>
        <row r="561">
          <cell r="I561">
            <v>407.23</v>
          </cell>
          <cell r="K561" t="str">
            <v>Luxemburgo</v>
          </cell>
          <cell r="O561">
            <v>407.23</v>
          </cell>
        </row>
        <row r="562">
          <cell r="I562">
            <v>333.79</v>
          </cell>
          <cell r="K562" t="str">
            <v>Espanha</v>
          </cell>
          <cell r="O562">
            <v>333.79</v>
          </cell>
        </row>
        <row r="563">
          <cell r="I563">
            <v>240.32</v>
          </cell>
          <cell r="K563" t="str">
            <v>Espanha</v>
          </cell>
          <cell r="O563">
            <v>240.32</v>
          </cell>
        </row>
        <row r="564">
          <cell r="I564">
            <v>181.61</v>
          </cell>
          <cell r="K564" t="str">
            <v>Luxemburgo</v>
          </cell>
          <cell r="O564">
            <v>181.61</v>
          </cell>
        </row>
        <row r="565">
          <cell r="I565">
            <v>272.20999999999998</v>
          </cell>
          <cell r="K565" t="str">
            <v>Suiça</v>
          </cell>
          <cell r="O565">
            <v>272.20999999999998</v>
          </cell>
        </row>
        <row r="566">
          <cell r="I566">
            <v>58.34</v>
          </cell>
          <cell r="K566" t="str">
            <v>Reino Unido</v>
          </cell>
          <cell r="O566">
            <v>58.34</v>
          </cell>
        </row>
        <row r="567">
          <cell r="I567">
            <v>167.25</v>
          </cell>
          <cell r="K567" t="str">
            <v>Brasil</v>
          </cell>
          <cell r="O567">
            <v>167.25</v>
          </cell>
        </row>
        <row r="568">
          <cell r="I568">
            <v>176.65</v>
          </cell>
          <cell r="K568" t="str">
            <v>Espanha</v>
          </cell>
          <cell r="O568">
            <v>176.65</v>
          </cell>
        </row>
        <row r="569">
          <cell r="I569">
            <v>248.21</v>
          </cell>
          <cell r="K569" t="str">
            <v>Reino Unido</v>
          </cell>
          <cell r="O569">
            <v>248.21</v>
          </cell>
        </row>
        <row r="570">
          <cell r="I570">
            <v>338.91</v>
          </cell>
          <cell r="K570" t="str">
            <v>França</v>
          </cell>
          <cell r="O570">
            <v>338.91</v>
          </cell>
        </row>
        <row r="571">
          <cell r="I571">
            <v>436.35</v>
          </cell>
          <cell r="K571" t="str">
            <v>Alemanha</v>
          </cell>
          <cell r="O571">
            <v>436.35</v>
          </cell>
        </row>
        <row r="572">
          <cell r="I572">
            <v>156.13999999999999</v>
          </cell>
          <cell r="K572" t="str">
            <v>Bélgica</v>
          </cell>
          <cell r="O572">
            <v>156.13999999999999</v>
          </cell>
        </row>
        <row r="573">
          <cell r="I573">
            <v>82.45</v>
          </cell>
          <cell r="K573" t="str">
            <v>França</v>
          </cell>
          <cell r="O573">
            <v>82.45</v>
          </cell>
        </row>
        <row r="574">
          <cell r="I574">
            <v>139.9</v>
          </cell>
          <cell r="K574" t="str">
            <v>Suiça</v>
          </cell>
          <cell r="O574">
            <v>139.9</v>
          </cell>
        </row>
        <row r="575">
          <cell r="I575">
            <v>255.65</v>
          </cell>
          <cell r="K575" t="str">
            <v>Suiça</v>
          </cell>
          <cell r="O575">
            <v>255.65</v>
          </cell>
        </row>
        <row r="576">
          <cell r="I576">
            <v>7.12</v>
          </cell>
          <cell r="K576" t="str">
            <v>França</v>
          </cell>
          <cell r="O576">
            <v>7.12</v>
          </cell>
        </row>
        <row r="577">
          <cell r="I577">
            <v>312.45999999999998</v>
          </cell>
          <cell r="K577" t="str">
            <v>Suiça</v>
          </cell>
          <cell r="O577">
            <v>312.45999999999998</v>
          </cell>
        </row>
        <row r="578">
          <cell r="I578">
            <v>56.4</v>
          </cell>
          <cell r="K578" t="str">
            <v>Alemanha</v>
          </cell>
          <cell r="O578">
            <v>56.4</v>
          </cell>
        </row>
        <row r="579">
          <cell r="I579">
            <v>45.23</v>
          </cell>
          <cell r="K579" t="str">
            <v>Reino Unido</v>
          </cell>
          <cell r="O579">
            <v>45.23</v>
          </cell>
        </row>
        <row r="580">
          <cell r="I580">
            <v>169.34</v>
          </cell>
          <cell r="K580" t="str">
            <v>França</v>
          </cell>
          <cell r="O580">
            <v>169.34</v>
          </cell>
        </row>
        <row r="581">
          <cell r="I581">
            <v>534.25</v>
          </cell>
          <cell r="K581" t="str">
            <v>Reino Unido</v>
          </cell>
          <cell r="O581">
            <v>534.25</v>
          </cell>
        </row>
        <row r="582">
          <cell r="I582">
            <v>5.31</v>
          </cell>
          <cell r="K582" t="str">
            <v>França</v>
          </cell>
          <cell r="O582">
            <v>5.31</v>
          </cell>
        </row>
        <row r="583">
          <cell r="I583">
            <v>212.3</v>
          </cell>
          <cell r="K583" t="str">
            <v>Alemanha</v>
          </cell>
          <cell r="O583">
            <v>212.3</v>
          </cell>
        </row>
        <row r="584">
          <cell r="I584">
            <v>3.82</v>
          </cell>
          <cell r="K584" t="str">
            <v>Espanha</v>
          </cell>
          <cell r="O584">
            <v>3.82</v>
          </cell>
        </row>
        <row r="585">
          <cell r="I585">
            <v>7.11</v>
          </cell>
          <cell r="K585" t="str">
            <v>Suiça</v>
          </cell>
          <cell r="O585">
            <v>7.11</v>
          </cell>
        </row>
        <row r="586">
          <cell r="I586">
            <v>6.85</v>
          </cell>
          <cell r="K586" t="str">
            <v>Suiça</v>
          </cell>
          <cell r="O586">
            <v>6.85</v>
          </cell>
        </row>
        <row r="587">
          <cell r="I587">
            <v>1.6</v>
          </cell>
          <cell r="K587" t="str">
            <v>Venezuela</v>
          </cell>
          <cell r="O587">
            <v>1.6</v>
          </cell>
        </row>
        <row r="588">
          <cell r="I588">
            <v>11.95</v>
          </cell>
          <cell r="K588" t="str">
            <v>Venezuela</v>
          </cell>
          <cell r="O588">
            <v>11.95</v>
          </cell>
        </row>
        <row r="589">
          <cell r="I589">
            <v>5.33</v>
          </cell>
          <cell r="K589" t="str">
            <v>Venezuela</v>
          </cell>
          <cell r="O589">
            <v>5.33</v>
          </cell>
        </row>
        <row r="590">
          <cell r="I590">
            <v>3.83</v>
          </cell>
          <cell r="K590" t="str">
            <v>Venezuela</v>
          </cell>
          <cell r="O590">
            <v>3.83</v>
          </cell>
        </row>
        <row r="591">
          <cell r="I591">
            <v>1.18</v>
          </cell>
          <cell r="K591" t="str">
            <v>Suiça</v>
          </cell>
          <cell r="O591">
            <v>1.18</v>
          </cell>
        </row>
        <row r="592">
          <cell r="I592">
            <v>25.79</v>
          </cell>
          <cell r="K592" t="str">
            <v>Suiça</v>
          </cell>
          <cell r="O592">
            <v>25.79</v>
          </cell>
        </row>
        <row r="593">
          <cell r="I593">
            <v>5.68</v>
          </cell>
          <cell r="K593" t="str">
            <v>Suiça</v>
          </cell>
          <cell r="O593">
            <v>5.68</v>
          </cell>
        </row>
        <row r="594">
          <cell r="I594">
            <v>5.27</v>
          </cell>
          <cell r="K594" t="str">
            <v>França</v>
          </cell>
          <cell r="O594">
            <v>5.27</v>
          </cell>
        </row>
        <row r="595">
          <cell r="I595">
            <v>6.94</v>
          </cell>
          <cell r="K595" t="str">
            <v>Alemanha</v>
          </cell>
          <cell r="O595">
            <v>6.94</v>
          </cell>
        </row>
        <row r="596">
          <cell r="I596">
            <v>318.8</v>
          </cell>
          <cell r="K596" t="str">
            <v>Suiça</v>
          </cell>
          <cell r="O596">
            <v>318.8</v>
          </cell>
        </row>
        <row r="597">
          <cell r="I597">
            <v>125.8</v>
          </cell>
          <cell r="K597" t="str">
            <v>Suiça</v>
          </cell>
          <cell r="O597">
            <v>125.8</v>
          </cell>
        </row>
        <row r="598">
          <cell r="I598">
            <v>11.47</v>
          </cell>
          <cell r="K598" t="str">
            <v>Suiça</v>
          </cell>
          <cell r="O598">
            <v>11.47</v>
          </cell>
        </row>
        <row r="599">
          <cell r="I599">
            <v>32.630000000000003</v>
          </cell>
          <cell r="K599" t="str">
            <v>Suiça</v>
          </cell>
          <cell r="O599">
            <v>32.630000000000003</v>
          </cell>
        </row>
        <row r="600">
          <cell r="I600">
            <v>5.66</v>
          </cell>
          <cell r="K600" t="str">
            <v>Canadá</v>
          </cell>
          <cell r="O600">
            <v>5.66</v>
          </cell>
        </row>
        <row r="601">
          <cell r="I601">
            <v>7.01</v>
          </cell>
          <cell r="K601" t="str">
            <v>Suiça</v>
          </cell>
          <cell r="O601">
            <v>7.01</v>
          </cell>
        </row>
        <row r="602">
          <cell r="I602">
            <v>2.88</v>
          </cell>
          <cell r="K602" t="str">
            <v>Suiça</v>
          </cell>
          <cell r="O602">
            <v>2.88</v>
          </cell>
        </row>
        <row r="603">
          <cell r="I603">
            <v>327.04000000000002</v>
          </cell>
          <cell r="K603" t="str">
            <v>Africa do Sul</v>
          </cell>
          <cell r="O603">
            <v>327.04000000000002</v>
          </cell>
        </row>
        <row r="604">
          <cell r="I604">
            <v>19.5</v>
          </cell>
          <cell r="K604" t="str">
            <v>Holanda</v>
          </cell>
          <cell r="O604">
            <v>19.5</v>
          </cell>
        </row>
        <row r="605">
          <cell r="I605">
            <v>6.9</v>
          </cell>
          <cell r="K605" t="str">
            <v>Alemanha</v>
          </cell>
          <cell r="O605">
            <v>6.9</v>
          </cell>
        </row>
        <row r="606">
          <cell r="I606">
            <v>0.56999999999999995</v>
          </cell>
          <cell r="K606" t="str">
            <v>Canadá</v>
          </cell>
          <cell r="O606">
            <v>0.56999999999999995</v>
          </cell>
        </row>
        <row r="607">
          <cell r="I607">
            <v>463.12</v>
          </cell>
          <cell r="K607" t="str">
            <v>Brasil</v>
          </cell>
          <cell r="O607">
            <v>463.12</v>
          </cell>
        </row>
        <row r="608">
          <cell r="I608">
            <v>6.02</v>
          </cell>
          <cell r="K608" t="str">
            <v>Suiça</v>
          </cell>
          <cell r="O608">
            <v>6.02</v>
          </cell>
        </row>
        <row r="609">
          <cell r="I609">
            <v>4.67</v>
          </cell>
          <cell r="K609" t="str">
            <v>Suiça</v>
          </cell>
          <cell r="O609">
            <v>4.67</v>
          </cell>
        </row>
        <row r="610">
          <cell r="I610">
            <v>20.88</v>
          </cell>
          <cell r="K610" t="str">
            <v>Angola</v>
          </cell>
          <cell r="O610">
            <v>20.88</v>
          </cell>
        </row>
        <row r="611">
          <cell r="I611">
            <v>5.99</v>
          </cell>
          <cell r="K611" t="str">
            <v>Alemanha</v>
          </cell>
          <cell r="O611">
            <v>5.99</v>
          </cell>
        </row>
        <row r="612">
          <cell r="I612">
            <v>10.42</v>
          </cell>
          <cell r="K612" t="str">
            <v>Africa do Sul</v>
          </cell>
          <cell r="O612">
            <v>10.42</v>
          </cell>
        </row>
        <row r="613">
          <cell r="I613">
            <v>89.75</v>
          </cell>
          <cell r="K613" t="str">
            <v>Venezuela</v>
          </cell>
          <cell r="O613">
            <v>89.75</v>
          </cell>
        </row>
        <row r="614">
          <cell r="I614">
            <v>6.13</v>
          </cell>
          <cell r="K614" t="str">
            <v>Alemanha</v>
          </cell>
          <cell r="O614">
            <v>6.13</v>
          </cell>
        </row>
        <row r="615">
          <cell r="I615">
            <v>4.37</v>
          </cell>
          <cell r="K615" t="str">
            <v>Suiça</v>
          </cell>
          <cell r="O615">
            <v>4.37</v>
          </cell>
        </row>
        <row r="616">
          <cell r="I616">
            <v>13.33</v>
          </cell>
          <cell r="K616" t="str">
            <v>Suiça</v>
          </cell>
          <cell r="O616">
            <v>13.33</v>
          </cell>
        </row>
        <row r="617">
          <cell r="I617">
            <v>26.94</v>
          </cell>
          <cell r="K617" t="str">
            <v>Venezuela</v>
          </cell>
          <cell r="O617">
            <v>26.94</v>
          </cell>
        </row>
        <row r="618">
          <cell r="I618">
            <v>1.78</v>
          </cell>
          <cell r="K618" t="str">
            <v>França</v>
          </cell>
          <cell r="O618">
            <v>1.78</v>
          </cell>
        </row>
        <row r="619">
          <cell r="I619">
            <v>1.67</v>
          </cell>
          <cell r="K619" t="str">
            <v>França</v>
          </cell>
          <cell r="O619">
            <v>1.67</v>
          </cell>
        </row>
        <row r="620">
          <cell r="I620">
            <v>6.28</v>
          </cell>
          <cell r="K620" t="str">
            <v>Suiça</v>
          </cell>
          <cell r="O620">
            <v>6.28</v>
          </cell>
        </row>
        <row r="621">
          <cell r="I621">
            <v>6.83</v>
          </cell>
          <cell r="K621" t="str">
            <v>Suiça</v>
          </cell>
          <cell r="O621">
            <v>6.83</v>
          </cell>
        </row>
        <row r="622">
          <cell r="I622">
            <v>4.55</v>
          </cell>
          <cell r="K622" t="str">
            <v>Venezuela</v>
          </cell>
          <cell r="O622">
            <v>4.55</v>
          </cell>
        </row>
        <row r="623">
          <cell r="I623">
            <v>7.53</v>
          </cell>
          <cell r="K623" t="str">
            <v>Venezuela</v>
          </cell>
          <cell r="O623">
            <v>7.53</v>
          </cell>
        </row>
        <row r="624">
          <cell r="I624">
            <v>292.52999999999997</v>
          </cell>
          <cell r="K624" t="str">
            <v>Suiça</v>
          </cell>
          <cell r="O624">
            <v>0</v>
          </cell>
        </row>
        <row r="625">
          <cell r="I625">
            <v>1.18</v>
          </cell>
          <cell r="K625" t="str">
            <v>Canadá</v>
          </cell>
          <cell r="O625">
            <v>0</v>
          </cell>
        </row>
        <row r="626">
          <cell r="I626">
            <v>2.91</v>
          </cell>
          <cell r="K626" t="str">
            <v>Suiça</v>
          </cell>
          <cell r="O626">
            <v>0</v>
          </cell>
        </row>
        <row r="627">
          <cell r="I627">
            <v>155.78</v>
          </cell>
          <cell r="K627" t="str">
            <v>Espanha</v>
          </cell>
          <cell r="O627">
            <v>0</v>
          </cell>
        </row>
        <row r="628">
          <cell r="I628">
            <v>89.04</v>
          </cell>
          <cell r="K628" t="str">
            <v>Suiça</v>
          </cell>
          <cell r="O628">
            <v>0</v>
          </cell>
        </row>
        <row r="629">
          <cell r="I629">
            <v>35.479999999999997</v>
          </cell>
          <cell r="K629" t="str">
            <v>Reino Unido</v>
          </cell>
          <cell r="O629">
            <v>0</v>
          </cell>
        </row>
        <row r="630">
          <cell r="I630">
            <v>138.05000000000001</v>
          </cell>
          <cell r="K630" t="str">
            <v>França</v>
          </cell>
          <cell r="O630">
            <v>0</v>
          </cell>
        </row>
        <row r="631">
          <cell r="I631">
            <v>56.11</v>
          </cell>
          <cell r="K631" t="str">
            <v>Suiça</v>
          </cell>
          <cell r="O631">
            <v>0</v>
          </cell>
        </row>
        <row r="632">
          <cell r="I632">
            <v>51.01</v>
          </cell>
          <cell r="K632" t="str">
            <v>Suiça</v>
          </cell>
          <cell r="O632">
            <v>0</v>
          </cell>
        </row>
        <row r="633">
          <cell r="I633">
            <v>16.940000000000001</v>
          </cell>
          <cell r="K633" t="str">
            <v>Alemanha</v>
          </cell>
          <cell r="O633">
            <v>0</v>
          </cell>
        </row>
        <row r="634">
          <cell r="I634">
            <v>37.22</v>
          </cell>
          <cell r="K634" t="str">
            <v>França</v>
          </cell>
          <cell r="O634">
            <v>0</v>
          </cell>
        </row>
        <row r="635">
          <cell r="I635">
            <v>274.89999999999998</v>
          </cell>
          <cell r="K635" t="str">
            <v>Reino Unido</v>
          </cell>
          <cell r="O635">
            <v>0</v>
          </cell>
        </row>
        <row r="636">
          <cell r="I636">
            <v>77.14</v>
          </cell>
          <cell r="K636" t="str">
            <v>França</v>
          </cell>
          <cell r="O636">
            <v>0</v>
          </cell>
        </row>
        <row r="637">
          <cell r="I637">
            <v>3.39</v>
          </cell>
          <cell r="K637" t="str">
            <v>França</v>
          </cell>
          <cell r="O637">
            <v>0</v>
          </cell>
        </row>
        <row r="638">
          <cell r="I638">
            <v>2.87</v>
          </cell>
          <cell r="K638" t="str">
            <v>Alemanha</v>
          </cell>
          <cell r="O638">
            <v>0</v>
          </cell>
        </row>
        <row r="639">
          <cell r="I639">
            <v>107.9</v>
          </cell>
          <cell r="K639" t="str">
            <v>Alemanha</v>
          </cell>
          <cell r="O639">
            <v>0</v>
          </cell>
        </row>
        <row r="640">
          <cell r="I640">
            <v>2.78</v>
          </cell>
          <cell r="K640" t="str">
            <v>Espanha</v>
          </cell>
          <cell r="O640">
            <v>0</v>
          </cell>
        </row>
        <row r="641">
          <cell r="I641">
            <v>130.16</v>
          </cell>
          <cell r="K641" t="str">
            <v>Espanha</v>
          </cell>
          <cell r="O641">
            <v>0</v>
          </cell>
        </row>
        <row r="642">
          <cell r="I642">
            <v>1.98</v>
          </cell>
          <cell r="K642" t="str">
            <v>Espanha</v>
          </cell>
          <cell r="O642">
            <v>0</v>
          </cell>
        </row>
        <row r="643">
          <cell r="I643">
            <v>3.78</v>
          </cell>
          <cell r="K643" t="str">
            <v>Angola</v>
          </cell>
          <cell r="O643">
            <v>0</v>
          </cell>
        </row>
        <row r="644">
          <cell r="I644">
            <v>9.9600000000000009</v>
          </cell>
          <cell r="K644" t="str">
            <v>Reino Unido</v>
          </cell>
          <cell r="O644">
            <v>0</v>
          </cell>
        </row>
        <row r="645">
          <cell r="I645">
            <v>1.39</v>
          </cell>
          <cell r="K645" t="str">
            <v>Suiça</v>
          </cell>
          <cell r="O645">
            <v>0</v>
          </cell>
        </row>
        <row r="646">
          <cell r="I646">
            <v>1.46</v>
          </cell>
          <cell r="K646" t="str">
            <v>França</v>
          </cell>
          <cell r="O646">
            <v>0</v>
          </cell>
        </row>
        <row r="647">
          <cell r="I647">
            <v>2.92</v>
          </cell>
          <cell r="K647" t="str">
            <v>França</v>
          </cell>
          <cell r="O647">
            <v>0</v>
          </cell>
        </row>
        <row r="648">
          <cell r="I648">
            <v>5.07</v>
          </cell>
          <cell r="K648" t="str">
            <v>Suiça</v>
          </cell>
          <cell r="O648">
            <v>0</v>
          </cell>
        </row>
        <row r="649">
          <cell r="I649">
            <v>2.02</v>
          </cell>
          <cell r="K649" t="str">
            <v>Suiça</v>
          </cell>
          <cell r="O649">
            <v>0</v>
          </cell>
        </row>
        <row r="650">
          <cell r="I650">
            <v>118.99</v>
          </cell>
          <cell r="K650" t="str">
            <v>Suiça</v>
          </cell>
          <cell r="O650">
            <v>0</v>
          </cell>
        </row>
        <row r="651">
          <cell r="I651">
            <v>2.91</v>
          </cell>
          <cell r="K651" t="str">
            <v>Gibraltar</v>
          </cell>
          <cell r="O651">
            <v>0</v>
          </cell>
        </row>
      </sheetData>
      <sheetData sheetId="4" refreshError="1"/>
      <sheetData sheetId="5" refreshError="1"/>
      <sheetData sheetId="6" refreshError="1"/>
      <sheetData sheetId="7" refreshError="1"/>
      <sheetData sheetId="8"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ção"/>
      <sheetName val="Modelos I e II"/>
      <sheetName val="Modelos III e IV"/>
      <sheetName val="Modelos V e VI"/>
    </sheetNames>
    <sheetDataSet>
      <sheetData sheetId="0">
        <row r="39">
          <cell r="AG39" t="str">
            <v>Consolidado - NIC</v>
          </cell>
        </row>
      </sheetData>
      <sheetData sheetId="1" refreshError="1"/>
      <sheetData sheetId="2" refreshError="1"/>
      <sheetData sheetId="3"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2-3"/>
      <sheetName val="pontos"/>
      <sheetName val="Q 12"/>
      <sheetName val="T-2-comp"/>
      <sheetName val="T-2-comp Est"/>
      <sheetName val="T-6"/>
      <sheetName val="T-50"/>
      <sheetName val="T-19 Res. Imob"/>
      <sheetName val="T-21"/>
      <sheetName val="T-22"/>
      <sheetName val="T-25-2"/>
      <sheetName val="T-27-3"/>
      <sheetName val="T-34"/>
      <sheetName val="T-35-2"/>
      <sheetName val="T-44-BF"/>
      <sheetName val="T-48-#67"/>
      <sheetName val="T-3"/>
      <sheetName val="T-42"/>
      <sheetName val="T-42-1"/>
      <sheetName val="T-4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 de Cálculo"/>
      <sheetName val="Rem. Suj. TSU"/>
      <sheetName val="Tabelas Auxiliares"/>
      <sheetName val="Dep. Não Casado"/>
      <sheetName val="Dep. Casado 1 Titular"/>
      <sheetName val="Dep. Casado 2 Titulares"/>
      <sheetName val="Res.Autor.Motivo"/>
      <sheetName val="Res.Devolv.Motivo"/>
      <sheetName val="Capex"/>
    </sheetNames>
    <sheetDataSet>
      <sheetData sheetId="0">
        <row r="6">
          <cell r="B6">
            <v>0</v>
          </cell>
        </row>
      </sheetData>
      <sheetData sheetId="1"/>
      <sheetData sheetId="2" refreshError="1">
        <row r="6">
          <cell r="B6">
            <v>0</v>
          </cell>
          <cell r="C6">
            <v>0</v>
          </cell>
          <cell r="D6">
            <v>0</v>
          </cell>
          <cell r="E6">
            <v>0</v>
          </cell>
          <cell r="F6">
            <v>0</v>
          </cell>
          <cell r="G6">
            <v>0</v>
          </cell>
          <cell r="J6">
            <v>0</v>
          </cell>
          <cell r="K6">
            <v>0</v>
          </cell>
          <cell r="L6">
            <v>0</v>
          </cell>
          <cell r="M6">
            <v>0</v>
          </cell>
          <cell r="N6">
            <v>0</v>
          </cell>
          <cell r="O6">
            <v>0</v>
          </cell>
          <cell r="R6">
            <v>0</v>
          </cell>
          <cell r="S6">
            <v>0</v>
          </cell>
          <cell r="T6">
            <v>0</v>
          </cell>
          <cell r="U6">
            <v>0</v>
          </cell>
          <cell r="V6">
            <v>0</v>
          </cell>
          <cell r="W6">
            <v>0</v>
          </cell>
        </row>
        <row r="7">
          <cell r="A7">
            <v>73930</v>
          </cell>
          <cell r="B7">
            <v>5.0000000000000001E-3</v>
          </cell>
          <cell r="C7">
            <v>0</v>
          </cell>
          <cell r="D7">
            <v>0</v>
          </cell>
          <cell r="E7">
            <v>0</v>
          </cell>
          <cell r="F7">
            <v>0</v>
          </cell>
          <cell r="G7">
            <v>0</v>
          </cell>
          <cell r="I7">
            <v>80700</v>
          </cell>
          <cell r="J7">
            <v>5.0000000000000001E-3</v>
          </cell>
          <cell r="K7">
            <v>0</v>
          </cell>
          <cell r="L7">
            <v>0</v>
          </cell>
          <cell r="M7">
            <v>0</v>
          </cell>
          <cell r="N7">
            <v>0</v>
          </cell>
          <cell r="O7">
            <v>0</v>
          </cell>
          <cell r="Q7">
            <v>73930</v>
          </cell>
          <cell r="R7">
            <v>5.0000000000000001E-3</v>
          </cell>
          <cell r="S7">
            <v>0</v>
          </cell>
          <cell r="T7">
            <v>0</v>
          </cell>
          <cell r="U7">
            <v>0</v>
          </cell>
          <cell r="V7">
            <v>0</v>
          </cell>
          <cell r="W7">
            <v>0</v>
          </cell>
        </row>
        <row r="8">
          <cell r="A8">
            <v>74680</v>
          </cell>
          <cell r="B8">
            <v>1.4999999999999999E-2</v>
          </cell>
          <cell r="C8">
            <v>0</v>
          </cell>
          <cell r="D8">
            <v>0</v>
          </cell>
          <cell r="E8">
            <v>0</v>
          </cell>
          <cell r="F8">
            <v>0</v>
          </cell>
          <cell r="G8">
            <v>0</v>
          </cell>
          <cell r="I8">
            <v>82000</v>
          </cell>
          <cell r="J8">
            <v>1.4999999999999999E-2</v>
          </cell>
          <cell r="K8">
            <v>0</v>
          </cell>
          <cell r="L8">
            <v>0</v>
          </cell>
          <cell r="M8">
            <v>0</v>
          </cell>
          <cell r="N8">
            <v>0</v>
          </cell>
          <cell r="O8">
            <v>0</v>
          </cell>
          <cell r="Q8">
            <v>74680</v>
          </cell>
          <cell r="R8">
            <v>1.4999999999999999E-2</v>
          </cell>
          <cell r="S8">
            <v>0</v>
          </cell>
          <cell r="T8">
            <v>0</v>
          </cell>
          <cell r="U8">
            <v>0</v>
          </cell>
          <cell r="V8">
            <v>0</v>
          </cell>
          <cell r="W8">
            <v>0</v>
          </cell>
        </row>
        <row r="9">
          <cell r="A9">
            <v>75450</v>
          </cell>
          <cell r="B9">
            <v>2.5000000000000001E-2</v>
          </cell>
          <cell r="C9">
            <v>1.4999999999999999E-2</v>
          </cell>
          <cell r="D9">
            <v>0</v>
          </cell>
          <cell r="E9">
            <v>0</v>
          </cell>
          <cell r="F9">
            <v>0</v>
          </cell>
          <cell r="G9">
            <v>0</v>
          </cell>
          <cell r="I9">
            <v>84000</v>
          </cell>
          <cell r="J9">
            <v>2.5000000000000001E-2</v>
          </cell>
          <cell r="K9">
            <v>5.0000000000000001E-3</v>
          </cell>
          <cell r="L9">
            <v>0</v>
          </cell>
          <cell r="M9">
            <v>0</v>
          </cell>
          <cell r="N9">
            <v>0</v>
          </cell>
          <cell r="O9">
            <v>0</v>
          </cell>
          <cell r="Q9">
            <v>75450</v>
          </cell>
          <cell r="R9">
            <v>2.5000000000000001E-2</v>
          </cell>
          <cell r="S9">
            <v>1.4999999999999999E-2</v>
          </cell>
          <cell r="T9">
            <v>0</v>
          </cell>
          <cell r="U9">
            <v>0</v>
          </cell>
          <cell r="V9">
            <v>0</v>
          </cell>
          <cell r="W9">
            <v>0</v>
          </cell>
        </row>
        <row r="10">
          <cell r="A10">
            <v>76227</v>
          </cell>
          <cell r="B10">
            <v>3.5000000000000003E-2</v>
          </cell>
          <cell r="C10">
            <v>1.4999999999999999E-2</v>
          </cell>
          <cell r="D10">
            <v>0</v>
          </cell>
          <cell r="E10">
            <v>0</v>
          </cell>
          <cell r="F10">
            <v>0</v>
          </cell>
          <cell r="G10">
            <v>0</v>
          </cell>
          <cell r="I10">
            <v>90494</v>
          </cell>
          <cell r="J10">
            <v>3.5000000000000003E-2</v>
          </cell>
          <cell r="K10">
            <v>1.4999999999999999E-2</v>
          </cell>
          <cell r="L10">
            <v>0</v>
          </cell>
          <cell r="M10">
            <v>0</v>
          </cell>
          <cell r="N10">
            <v>0</v>
          </cell>
          <cell r="O10">
            <v>0</v>
          </cell>
          <cell r="Q10">
            <v>76230</v>
          </cell>
          <cell r="R10">
            <v>3.5000000000000003E-2</v>
          </cell>
          <cell r="S10">
            <v>2.5000000000000001E-2</v>
          </cell>
          <cell r="T10">
            <v>1.4999999999999999E-2</v>
          </cell>
          <cell r="U10">
            <v>0</v>
          </cell>
          <cell r="V10">
            <v>0</v>
          </cell>
          <cell r="W10">
            <v>0</v>
          </cell>
        </row>
        <row r="11">
          <cell r="A11">
            <v>81246</v>
          </cell>
          <cell r="B11">
            <v>4.4999999999999998E-2</v>
          </cell>
          <cell r="C11">
            <v>2.5000000000000001E-2</v>
          </cell>
          <cell r="D11">
            <v>1.4999999999999999E-2</v>
          </cell>
          <cell r="E11">
            <v>0</v>
          </cell>
          <cell r="F11">
            <v>0</v>
          </cell>
          <cell r="G11">
            <v>0</v>
          </cell>
          <cell r="I11">
            <v>98420</v>
          </cell>
          <cell r="J11">
            <v>4.4999999999999998E-2</v>
          </cell>
          <cell r="K11">
            <v>3.5000000000000003E-2</v>
          </cell>
          <cell r="L11">
            <v>1.4999999999999999E-2</v>
          </cell>
          <cell r="M11">
            <v>0</v>
          </cell>
          <cell r="N11">
            <v>0</v>
          </cell>
          <cell r="O11">
            <v>0</v>
          </cell>
          <cell r="Q11">
            <v>77100</v>
          </cell>
          <cell r="R11">
            <v>4.4999999999999998E-2</v>
          </cell>
          <cell r="S11">
            <v>3.5000000000000003E-2</v>
          </cell>
          <cell r="T11">
            <v>2.5000000000000001E-2</v>
          </cell>
          <cell r="U11">
            <v>1.4999999999999999E-2</v>
          </cell>
          <cell r="V11">
            <v>1.4999999999999999E-2</v>
          </cell>
          <cell r="W11">
            <v>0</v>
          </cell>
        </row>
        <row r="12">
          <cell r="A12">
            <v>89173</v>
          </cell>
          <cell r="B12">
            <v>5.5E-2</v>
          </cell>
          <cell r="C12">
            <v>4.4999999999999998E-2</v>
          </cell>
          <cell r="D12">
            <v>2.5000000000000001E-2</v>
          </cell>
          <cell r="E12">
            <v>1.4999999999999999E-2</v>
          </cell>
          <cell r="F12">
            <v>0</v>
          </cell>
          <cell r="G12">
            <v>0</v>
          </cell>
          <cell r="I12">
            <v>108668</v>
          </cell>
          <cell r="J12">
            <v>5.5E-2</v>
          </cell>
          <cell r="K12">
            <v>4.4999999999999998E-2</v>
          </cell>
          <cell r="L12">
            <v>3.5000000000000003E-2</v>
          </cell>
          <cell r="M12">
            <v>1.4999999999999999E-2</v>
          </cell>
          <cell r="N12">
            <v>0</v>
          </cell>
          <cell r="O12">
            <v>0</v>
          </cell>
          <cell r="Q12">
            <v>82567</v>
          </cell>
          <cell r="R12">
            <v>5.5E-2</v>
          </cell>
          <cell r="S12">
            <v>4.4999999999999998E-2</v>
          </cell>
          <cell r="T12">
            <v>3.5000000000000003E-2</v>
          </cell>
          <cell r="U12">
            <v>3.5000000000000003E-2</v>
          </cell>
          <cell r="V12">
            <v>2.5000000000000001E-2</v>
          </cell>
          <cell r="W12">
            <v>1.4999999999999999E-2</v>
          </cell>
        </row>
        <row r="13">
          <cell r="A13">
            <v>99081</v>
          </cell>
          <cell r="B13">
            <v>6.5000000000000002E-2</v>
          </cell>
          <cell r="C13">
            <v>5.5E-2</v>
          </cell>
          <cell r="D13">
            <v>3.5000000000000003E-2</v>
          </cell>
          <cell r="E13">
            <v>2.5000000000000001E-2</v>
          </cell>
          <cell r="F13">
            <v>1.4999999999999999E-2</v>
          </cell>
          <cell r="G13">
            <v>0</v>
          </cell>
          <cell r="I13">
            <v>118897</v>
          </cell>
          <cell r="J13">
            <v>6.5000000000000002E-2</v>
          </cell>
          <cell r="K13">
            <v>5.5E-2</v>
          </cell>
          <cell r="L13">
            <v>4.4999999999999998E-2</v>
          </cell>
          <cell r="M13">
            <v>3.5000000000000003E-2</v>
          </cell>
          <cell r="N13">
            <v>1.4999999999999999E-2</v>
          </cell>
          <cell r="O13">
            <v>5.0000000000000001E-3</v>
          </cell>
          <cell r="Q13">
            <v>91815</v>
          </cell>
          <cell r="R13">
            <v>6.5000000000000002E-2</v>
          </cell>
          <cell r="S13">
            <v>5.5E-2</v>
          </cell>
          <cell r="T13">
            <v>5.5E-2</v>
          </cell>
          <cell r="U13">
            <v>4.4999999999999998E-2</v>
          </cell>
          <cell r="V13">
            <v>3.5000000000000003E-2</v>
          </cell>
          <cell r="W13">
            <v>2.5000000000000001E-2</v>
          </cell>
        </row>
        <row r="14">
          <cell r="A14">
            <v>111632</v>
          </cell>
          <cell r="B14">
            <v>7.4999999999999997E-2</v>
          </cell>
          <cell r="C14">
            <v>6.5000000000000002E-2</v>
          </cell>
          <cell r="D14">
            <v>5.5E-2</v>
          </cell>
          <cell r="E14">
            <v>3.5000000000000003E-2</v>
          </cell>
          <cell r="F14">
            <v>2.5000000000000001E-2</v>
          </cell>
          <cell r="G14">
            <v>1.4999999999999999E-2</v>
          </cell>
          <cell r="I14">
            <v>132108</v>
          </cell>
          <cell r="J14">
            <v>7.4999999999999997E-2</v>
          </cell>
          <cell r="K14">
            <v>6.5000000000000002E-2</v>
          </cell>
          <cell r="L14">
            <v>5.5E-2</v>
          </cell>
          <cell r="M14">
            <v>4.4999999999999998E-2</v>
          </cell>
          <cell r="N14">
            <v>3.5000000000000003E-2</v>
          </cell>
          <cell r="O14">
            <v>2.5000000000000001E-2</v>
          </cell>
          <cell r="Q14">
            <v>103705</v>
          </cell>
          <cell r="R14">
            <v>7.4999999999999997E-2</v>
          </cell>
          <cell r="S14">
            <v>6.5000000000000002E-2</v>
          </cell>
          <cell r="T14">
            <v>6.5000000000000002E-2</v>
          </cell>
          <cell r="U14">
            <v>5.5E-2</v>
          </cell>
          <cell r="V14">
            <v>4.4999999999999998E-2</v>
          </cell>
          <cell r="W14">
            <v>4.4999999999999998E-2</v>
          </cell>
        </row>
        <row r="15">
          <cell r="A15">
            <v>122860</v>
          </cell>
          <cell r="B15">
            <v>8.5000000000000006E-2</v>
          </cell>
          <cell r="C15">
            <v>7.4999999999999997E-2</v>
          </cell>
          <cell r="D15">
            <v>6.5000000000000002E-2</v>
          </cell>
          <cell r="E15">
            <v>5.5E-2</v>
          </cell>
          <cell r="F15">
            <v>3.5000000000000003E-2</v>
          </cell>
          <cell r="G15">
            <v>2.5000000000000001E-2</v>
          </cell>
          <cell r="I15">
            <v>149282</v>
          </cell>
          <cell r="J15">
            <v>8.5000000000000006E-2</v>
          </cell>
          <cell r="K15">
            <v>7.4999999999999997E-2</v>
          </cell>
          <cell r="L15">
            <v>6.5000000000000002E-2</v>
          </cell>
          <cell r="M15">
            <v>5.5E-2</v>
          </cell>
          <cell r="N15">
            <v>4.4999999999999998E-2</v>
          </cell>
          <cell r="O15">
            <v>4.4999999999999998E-2</v>
          </cell>
          <cell r="Q15">
            <v>118236</v>
          </cell>
          <cell r="R15">
            <v>8.5000000000000006E-2</v>
          </cell>
          <cell r="S15">
            <v>7.4999999999999997E-2</v>
          </cell>
          <cell r="T15">
            <v>7.4999999999999997E-2</v>
          </cell>
          <cell r="U15">
            <v>6.5000000000000002E-2</v>
          </cell>
          <cell r="V15">
            <v>6.5000000000000002E-2</v>
          </cell>
          <cell r="W15">
            <v>5.5E-2</v>
          </cell>
        </row>
        <row r="16">
          <cell r="A16">
            <v>130787</v>
          </cell>
          <cell r="B16">
            <v>9.5000000000000001E-2</v>
          </cell>
          <cell r="C16">
            <v>8.5000000000000006E-2</v>
          </cell>
          <cell r="D16">
            <v>7.4999999999999997E-2</v>
          </cell>
          <cell r="E16">
            <v>6.5000000000000002E-2</v>
          </cell>
          <cell r="F16">
            <v>5.5E-2</v>
          </cell>
          <cell r="G16">
            <v>4.4999999999999998E-2</v>
          </cell>
          <cell r="I16">
            <v>171079</v>
          </cell>
          <cell r="J16">
            <v>9.5000000000000001E-2</v>
          </cell>
          <cell r="K16">
            <v>8.5000000000000006E-2</v>
          </cell>
          <cell r="L16">
            <v>7.4999999999999997E-2</v>
          </cell>
          <cell r="M16">
            <v>7.4999999999999997E-2</v>
          </cell>
          <cell r="N16">
            <v>6.5000000000000002E-2</v>
          </cell>
          <cell r="O16">
            <v>5.5E-2</v>
          </cell>
          <cell r="Q16">
            <v>126823</v>
          </cell>
          <cell r="R16">
            <v>9.5000000000000001E-2</v>
          </cell>
          <cell r="S16">
            <v>8.5000000000000006E-2</v>
          </cell>
          <cell r="T16">
            <v>8.5000000000000006E-2</v>
          </cell>
          <cell r="U16">
            <v>7.4999999999999997E-2</v>
          </cell>
          <cell r="V16">
            <v>7.4999999999999997E-2</v>
          </cell>
          <cell r="W16">
            <v>6.5000000000000002E-2</v>
          </cell>
        </row>
        <row r="17">
          <cell r="A17">
            <v>139374</v>
          </cell>
          <cell r="B17">
            <v>0.105</v>
          </cell>
          <cell r="C17">
            <v>9.5000000000000001E-2</v>
          </cell>
          <cell r="D17">
            <v>8.5000000000000006E-2</v>
          </cell>
          <cell r="E17">
            <v>7.4999999999999997E-2</v>
          </cell>
          <cell r="F17">
            <v>6.5000000000000002E-2</v>
          </cell>
          <cell r="G17">
            <v>5.5E-2</v>
          </cell>
          <cell r="I17">
            <v>198162</v>
          </cell>
          <cell r="J17">
            <v>0.105</v>
          </cell>
          <cell r="K17">
            <v>9.5000000000000001E-2</v>
          </cell>
          <cell r="L17">
            <v>9.5000000000000001E-2</v>
          </cell>
          <cell r="M17">
            <v>8.5000000000000006E-2</v>
          </cell>
          <cell r="N17">
            <v>7.4999999999999997E-2</v>
          </cell>
          <cell r="O17">
            <v>7.4999999999999997E-2</v>
          </cell>
          <cell r="Q17">
            <v>135410</v>
          </cell>
          <cell r="R17">
            <v>0.105</v>
          </cell>
          <cell r="S17">
            <v>9.5000000000000001E-2</v>
          </cell>
          <cell r="T17">
            <v>9.5000000000000001E-2</v>
          </cell>
          <cell r="U17">
            <v>8.5000000000000006E-2</v>
          </cell>
          <cell r="V17">
            <v>8.5000000000000006E-2</v>
          </cell>
          <cell r="W17">
            <v>7.4999999999999997E-2</v>
          </cell>
        </row>
        <row r="18">
          <cell r="A18">
            <v>149943</v>
          </cell>
          <cell r="B18">
            <v>0.115</v>
          </cell>
          <cell r="C18">
            <v>0.105</v>
          </cell>
          <cell r="D18">
            <v>9.5000000000000001E-2</v>
          </cell>
          <cell r="E18">
            <v>8.5000000000000006E-2</v>
          </cell>
          <cell r="F18">
            <v>7.4999999999999997E-2</v>
          </cell>
          <cell r="G18">
            <v>6.5000000000000002E-2</v>
          </cell>
          <cell r="I18">
            <v>211373</v>
          </cell>
          <cell r="J18">
            <v>0.115</v>
          </cell>
          <cell r="K18">
            <v>0.105</v>
          </cell>
          <cell r="L18">
            <v>0.105</v>
          </cell>
          <cell r="M18">
            <v>9.5000000000000001E-2</v>
          </cell>
          <cell r="N18">
            <v>8.5000000000000006E-2</v>
          </cell>
          <cell r="O18">
            <v>8.5000000000000006E-2</v>
          </cell>
          <cell r="Q18">
            <v>144658</v>
          </cell>
          <cell r="R18">
            <v>0.115</v>
          </cell>
          <cell r="S18">
            <v>0.115</v>
          </cell>
          <cell r="T18">
            <v>0.105</v>
          </cell>
          <cell r="U18">
            <v>0.105</v>
          </cell>
          <cell r="V18">
            <v>9.5000000000000001E-2</v>
          </cell>
          <cell r="W18">
            <v>9.5000000000000001E-2</v>
          </cell>
        </row>
        <row r="19">
          <cell r="A19">
            <v>161171</v>
          </cell>
          <cell r="B19">
            <v>0.125</v>
          </cell>
          <cell r="C19">
            <v>0.115</v>
          </cell>
          <cell r="D19">
            <v>0.105</v>
          </cell>
          <cell r="E19">
            <v>9.5000000000000001E-2</v>
          </cell>
          <cell r="F19">
            <v>9.5000000000000001E-2</v>
          </cell>
          <cell r="G19">
            <v>8.5000000000000006E-2</v>
          </cell>
          <cell r="I19">
            <v>225905</v>
          </cell>
          <cell r="J19">
            <v>0.125</v>
          </cell>
          <cell r="K19">
            <v>0.115</v>
          </cell>
          <cell r="L19">
            <v>0.115</v>
          </cell>
          <cell r="M19">
            <v>0.105</v>
          </cell>
          <cell r="N19">
            <v>0.105</v>
          </cell>
          <cell r="O19">
            <v>9.5000000000000001E-2</v>
          </cell>
          <cell r="Q19">
            <v>155888</v>
          </cell>
          <cell r="R19">
            <v>0.125</v>
          </cell>
          <cell r="S19">
            <v>0.125</v>
          </cell>
          <cell r="T19">
            <v>0.115</v>
          </cell>
          <cell r="U19">
            <v>0.115</v>
          </cell>
          <cell r="V19">
            <v>0.105</v>
          </cell>
          <cell r="W19">
            <v>0.105</v>
          </cell>
        </row>
        <row r="20">
          <cell r="A20">
            <v>174383</v>
          </cell>
          <cell r="B20">
            <v>0.13500000000000001</v>
          </cell>
          <cell r="C20">
            <v>0.125</v>
          </cell>
          <cell r="D20">
            <v>0.115</v>
          </cell>
          <cell r="E20">
            <v>0.115</v>
          </cell>
          <cell r="F20">
            <v>0.105</v>
          </cell>
          <cell r="G20">
            <v>9.5000000000000001E-2</v>
          </cell>
          <cell r="I20">
            <v>243079</v>
          </cell>
          <cell r="J20">
            <v>0.13500000000000001</v>
          </cell>
          <cell r="K20">
            <v>0.125</v>
          </cell>
          <cell r="L20">
            <v>0.125</v>
          </cell>
          <cell r="M20">
            <v>0.115</v>
          </cell>
          <cell r="N20">
            <v>0.115</v>
          </cell>
          <cell r="O20">
            <v>0.105</v>
          </cell>
          <cell r="Q20">
            <v>169098</v>
          </cell>
          <cell r="R20">
            <v>0.13500000000000001</v>
          </cell>
          <cell r="S20">
            <v>0.13500000000000001</v>
          </cell>
          <cell r="T20">
            <v>0.125</v>
          </cell>
          <cell r="U20">
            <v>0.125</v>
          </cell>
          <cell r="V20">
            <v>0.115</v>
          </cell>
          <cell r="W20">
            <v>0.115</v>
          </cell>
        </row>
        <row r="21">
          <cell r="A21">
            <v>190236</v>
          </cell>
          <cell r="B21">
            <v>0.14499999999999999</v>
          </cell>
          <cell r="C21">
            <v>0.13500000000000001</v>
          </cell>
          <cell r="D21">
            <v>0.13500000000000001</v>
          </cell>
          <cell r="E21">
            <v>0.125</v>
          </cell>
          <cell r="F21">
            <v>0.115</v>
          </cell>
          <cell r="G21">
            <v>0.105</v>
          </cell>
          <cell r="I21">
            <v>262895</v>
          </cell>
          <cell r="J21">
            <v>0.14499999999999999</v>
          </cell>
          <cell r="K21">
            <v>0.14499999999999999</v>
          </cell>
          <cell r="L21">
            <v>0.13500000000000001</v>
          </cell>
          <cell r="M21">
            <v>0.125</v>
          </cell>
          <cell r="N21">
            <v>0.125</v>
          </cell>
          <cell r="O21">
            <v>0.115</v>
          </cell>
          <cell r="Q21">
            <v>184291</v>
          </cell>
          <cell r="R21">
            <v>0.14499999999999999</v>
          </cell>
          <cell r="S21">
            <v>0.14499999999999999</v>
          </cell>
          <cell r="T21">
            <v>0.13500000000000001</v>
          </cell>
          <cell r="U21">
            <v>0.13500000000000001</v>
          </cell>
          <cell r="V21">
            <v>0.13500000000000001</v>
          </cell>
          <cell r="W21">
            <v>0.125</v>
          </cell>
        </row>
        <row r="22">
          <cell r="A22">
            <v>209391</v>
          </cell>
          <cell r="B22">
            <v>0.155</v>
          </cell>
          <cell r="C22">
            <v>0.14499999999999999</v>
          </cell>
          <cell r="D22">
            <v>0.14499999999999999</v>
          </cell>
          <cell r="E22">
            <v>0.13500000000000001</v>
          </cell>
          <cell r="F22">
            <v>0.125</v>
          </cell>
          <cell r="G22">
            <v>0.125</v>
          </cell>
          <cell r="I22">
            <v>286013</v>
          </cell>
          <cell r="J22">
            <v>0.155</v>
          </cell>
          <cell r="K22">
            <v>0.155</v>
          </cell>
          <cell r="L22">
            <v>0.14499999999999999</v>
          </cell>
          <cell r="M22">
            <v>0.14499999999999999</v>
          </cell>
          <cell r="N22">
            <v>0.13500000000000001</v>
          </cell>
          <cell r="O22">
            <v>0.13500000000000001</v>
          </cell>
          <cell r="Q22">
            <v>202786</v>
          </cell>
          <cell r="R22">
            <v>0.155</v>
          </cell>
          <cell r="S22">
            <v>0.155</v>
          </cell>
          <cell r="T22">
            <v>0.14499999999999999</v>
          </cell>
          <cell r="U22">
            <v>0.14499999999999999</v>
          </cell>
          <cell r="V22">
            <v>0.14499999999999999</v>
          </cell>
          <cell r="W22">
            <v>0.13500000000000001</v>
          </cell>
        </row>
        <row r="23">
          <cell r="A23">
            <v>227886</v>
          </cell>
          <cell r="B23">
            <v>0.16500000000000001</v>
          </cell>
          <cell r="C23">
            <v>0.155</v>
          </cell>
          <cell r="D23">
            <v>0.155</v>
          </cell>
          <cell r="E23">
            <v>0.14499999999999999</v>
          </cell>
          <cell r="F23">
            <v>0.14499999999999999</v>
          </cell>
          <cell r="G23">
            <v>0.13500000000000001</v>
          </cell>
          <cell r="I23">
            <v>313757</v>
          </cell>
          <cell r="J23">
            <v>0.16500000000000001</v>
          </cell>
          <cell r="K23">
            <v>0.16500000000000001</v>
          </cell>
          <cell r="L23">
            <v>0.155</v>
          </cell>
          <cell r="M23">
            <v>0.155</v>
          </cell>
          <cell r="N23">
            <v>0.14499999999999999</v>
          </cell>
          <cell r="O23">
            <v>0.14499999999999999</v>
          </cell>
          <cell r="Q23">
            <v>224583</v>
          </cell>
          <cell r="R23">
            <v>0.16500000000000001</v>
          </cell>
          <cell r="S23">
            <v>0.16500000000000001</v>
          </cell>
          <cell r="T23">
            <v>0.155</v>
          </cell>
          <cell r="U23">
            <v>0.155</v>
          </cell>
          <cell r="V23">
            <v>0.155</v>
          </cell>
          <cell r="W23">
            <v>0.14499999999999999</v>
          </cell>
        </row>
        <row r="24">
          <cell r="A24">
            <v>241097</v>
          </cell>
          <cell r="B24">
            <v>0.17499999999999999</v>
          </cell>
          <cell r="C24">
            <v>0.16500000000000001</v>
          </cell>
          <cell r="D24">
            <v>0.16500000000000001</v>
          </cell>
          <cell r="E24">
            <v>0.155</v>
          </cell>
          <cell r="F24">
            <v>0.155</v>
          </cell>
          <cell r="G24">
            <v>0.14499999999999999</v>
          </cell>
          <cell r="I24">
            <v>358013</v>
          </cell>
          <cell r="J24">
            <v>0.17499999999999999</v>
          </cell>
          <cell r="K24">
            <v>0.17499999999999999</v>
          </cell>
          <cell r="L24">
            <v>0.16500000000000001</v>
          </cell>
          <cell r="M24">
            <v>0.16500000000000001</v>
          </cell>
          <cell r="N24">
            <v>0.155</v>
          </cell>
          <cell r="O24">
            <v>0.155</v>
          </cell>
          <cell r="Q24">
            <v>237134</v>
          </cell>
          <cell r="R24">
            <v>0.17499999999999999</v>
          </cell>
          <cell r="S24">
            <v>0.17499999999999999</v>
          </cell>
          <cell r="T24">
            <v>0.16500000000000001</v>
          </cell>
          <cell r="U24">
            <v>0.16500000000000001</v>
          </cell>
          <cell r="V24">
            <v>0.16500000000000001</v>
          </cell>
          <cell r="W24">
            <v>0.16500000000000001</v>
          </cell>
        </row>
        <row r="25">
          <cell r="A25">
            <v>254969</v>
          </cell>
          <cell r="B25">
            <v>0.185</v>
          </cell>
          <cell r="C25">
            <v>0.17499999999999999</v>
          </cell>
          <cell r="D25">
            <v>0.17499999999999999</v>
          </cell>
          <cell r="E25">
            <v>0.16500000000000001</v>
          </cell>
          <cell r="F25">
            <v>0.16500000000000001</v>
          </cell>
          <cell r="G25">
            <v>0.155</v>
          </cell>
          <cell r="I25">
            <v>410856</v>
          </cell>
          <cell r="J25">
            <v>0.185</v>
          </cell>
          <cell r="K25">
            <v>0.185</v>
          </cell>
          <cell r="L25">
            <v>0.17499999999999999</v>
          </cell>
          <cell r="M25">
            <v>0.17499999999999999</v>
          </cell>
          <cell r="N25">
            <v>0.17499999999999999</v>
          </cell>
          <cell r="O25">
            <v>0.16500000000000001</v>
          </cell>
          <cell r="Q25">
            <v>251005</v>
          </cell>
          <cell r="R25">
            <v>0.185</v>
          </cell>
          <cell r="S25">
            <v>0.185</v>
          </cell>
          <cell r="T25">
            <v>0.17499999999999999</v>
          </cell>
          <cell r="U25">
            <v>0.17499999999999999</v>
          </cell>
          <cell r="V25">
            <v>0.17499999999999999</v>
          </cell>
          <cell r="W25">
            <v>0.17499999999999999</v>
          </cell>
        </row>
        <row r="26">
          <cell r="A26">
            <v>270822</v>
          </cell>
          <cell r="B26">
            <v>0.19500000000000001</v>
          </cell>
          <cell r="C26">
            <v>0.185</v>
          </cell>
          <cell r="D26">
            <v>0.185</v>
          </cell>
          <cell r="E26">
            <v>0.17499999999999999</v>
          </cell>
          <cell r="F26">
            <v>0.17499999999999999</v>
          </cell>
          <cell r="G26">
            <v>0.16500000000000001</v>
          </cell>
          <cell r="I26">
            <v>440580</v>
          </cell>
          <cell r="J26">
            <v>0.19500000000000001</v>
          </cell>
          <cell r="K26">
            <v>0.19500000000000001</v>
          </cell>
          <cell r="L26">
            <v>0.185</v>
          </cell>
          <cell r="M26">
            <v>0.185</v>
          </cell>
          <cell r="N26">
            <v>0.185</v>
          </cell>
          <cell r="O26">
            <v>0.17499999999999999</v>
          </cell>
          <cell r="Q26">
            <v>266858</v>
          </cell>
          <cell r="R26">
            <v>0.19500000000000001</v>
          </cell>
          <cell r="S26">
            <v>0.19500000000000001</v>
          </cell>
          <cell r="T26">
            <v>0.19500000000000001</v>
          </cell>
          <cell r="U26">
            <v>0.185</v>
          </cell>
          <cell r="V26">
            <v>0.185</v>
          </cell>
          <cell r="W26">
            <v>0.185</v>
          </cell>
        </row>
        <row r="27">
          <cell r="A27">
            <v>289317</v>
          </cell>
          <cell r="B27">
            <v>0.20499999999999999</v>
          </cell>
          <cell r="C27">
            <v>0.20499999999999999</v>
          </cell>
          <cell r="D27">
            <v>0.19500000000000001</v>
          </cell>
          <cell r="E27">
            <v>0.19500000000000001</v>
          </cell>
          <cell r="F27">
            <v>0.185</v>
          </cell>
          <cell r="G27">
            <v>0.185</v>
          </cell>
          <cell r="I27">
            <v>474928</v>
          </cell>
          <cell r="J27">
            <v>0.20499999999999999</v>
          </cell>
          <cell r="K27">
            <v>0.20499999999999999</v>
          </cell>
          <cell r="L27">
            <v>0.19500000000000001</v>
          </cell>
          <cell r="M27">
            <v>0.19500000000000001</v>
          </cell>
          <cell r="N27">
            <v>0.19500000000000001</v>
          </cell>
          <cell r="O27">
            <v>0.19500000000000001</v>
          </cell>
          <cell r="Q27">
            <v>284692</v>
          </cell>
          <cell r="R27">
            <v>0.20499999999999999</v>
          </cell>
          <cell r="S27">
            <v>0.20499999999999999</v>
          </cell>
          <cell r="T27">
            <v>0.20499999999999999</v>
          </cell>
          <cell r="U27">
            <v>0.19500000000000001</v>
          </cell>
          <cell r="V27">
            <v>0.19500000000000001</v>
          </cell>
          <cell r="W27">
            <v>0.19500000000000001</v>
          </cell>
        </row>
        <row r="28">
          <cell r="A28">
            <v>309793</v>
          </cell>
          <cell r="B28">
            <v>0.215</v>
          </cell>
          <cell r="C28">
            <v>0.215</v>
          </cell>
          <cell r="D28">
            <v>0.20499999999999999</v>
          </cell>
          <cell r="E28">
            <v>0.20499999999999999</v>
          </cell>
          <cell r="F28">
            <v>0.19500000000000001</v>
          </cell>
          <cell r="G28">
            <v>0.19500000000000001</v>
          </cell>
          <cell r="I28">
            <v>515221</v>
          </cell>
          <cell r="J28">
            <v>0.215</v>
          </cell>
          <cell r="K28">
            <v>0.215</v>
          </cell>
          <cell r="L28">
            <v>0.20499999999999999</v>
          </cell>
          <cell r="M28">
            <v>0.20499999999999999</v>
          </cell>
          <cell r="N28">
            <v>0.20499999999999999</v>
          </cell>
          <cell r="O28">
            <v>0.20499999999999999</v>
          </cell>
          <cell r="Q28">
            <v>305170</v>
          </cell>
          <cell r="R28">
            <v>0.215</v>
          </cell>
          <cell r="S28">
            <v>0.215</v>
          </cell>
          <cell r="T28">
            <v>0.215</v>
          </cell>
          <cell r="U28">
            <v>0.20499999999999999</v>
          </cell>
          <cell r="V28">
            <v>0.20499999999999999</v>
          </cell>
          <cell r="W28">
            <v>0.20499999999999999</v>
          </cell>
        </row>
        <row r="29">
          <cell r="A29">
            <v>337536</v>
          </cell>
          <cell r="B29">
            <v>0.22500000000000001</v>
          </cell>
          <cell r="C29">
            <v>0.22500000000000001</v>
          </cell>
          <cell r="D29">
            <v>0.215</v>
          </cell>
          <cell r="E29">
            <v>0.215</v>
          </cell>
          <cell r="F29">
            <v>0.20499999999999999</v>
          </cell>
          <cell r="G29">
            <v>0.20499999999999999</v>
          </cell>
          <cell r="I29">
            <v>562780</v>
          </cell>
          <cell r="J29">
            <v>0.22500000000000001</v>
          </cell>
          <cell r="K29">
            <v>0.22500000000000001</v>
          </cell>
          <cell r="L29">
            <v>0.22500000000000001</v>
          </cell>
          <cell r="M29">
            <v>0.215</v>
          </cell>
          <cell r="N29">
            <v>0.215</v>
          </cell>
          <cell r="O29">
            <v>0.215</v>
          </cell>
          <cell r="Q29">
            <v>330270</v>
          </cell>
          <cell r="R29">
            <v>0.22500000000000001</v>
          </cell>
          <cell r="S29">
            <v>0.22500000000000001</v>
          </cell>
          <cell r="T29">
            <v>0.22500000000000001</v>
          </cell>
          <cell r="U29">
            <v>0.215</v>
          </cell>
          <cell r="V29">
            <v>0.215</v>
          </cell>
          <cell r="W29">
            <v>0.215</v>
          </cell>
        </row>
        <row r="30">
          <cell r="A30">
            <v>379150</v>
          </cell>
          <cell r="B30">
            <v>0.23499999999999999</v>
          </cell>
          <cell r="C30">
            <v>0.23499999999999999</v>
          </cell>
          <cell r="D30">
            <v>0.22500000000000001</v>
          </cell>
          <cell r="E30">
            <v>0.22500000000000001</v>
          </cell>
          <cell r="F30">
            <v>0.22500000000000001</v>
          </cell>
          <cell r="G30">
            <v>0.215</v>
          </cell>
          <cell r="I30">
            <v>620247</v>
          </cell>
          <cell r="J30">
            <v>0.23499999999999999</v>
          </cell>
          <cell r="K30">
            <v>0.23499999999999999</v>
          </cell>
          <cell r="L30">
            <v>0.23499999999999999</v>
          </cell>
          <cell r="M30">
            <v>0.22500000000000001</v>
          </cell>
          <cell r="N30">
            <v>0.22500000000000001</v>
          </cell>
          <cell r="O30">
            <v>0.22500000000000001</v>
          </cell>
          <cell r="Q30">
            <v>371223</v>
          </cell>
          <cell r="R30">
            <v>0.23499999999999999</v>
          </cell>
          <cell r="S30">
            <v>0.23499999999999999</v>
          </cell>
          <cell r="T30">
            <v>0.23499999999999999</v>
          </cell>
          <cell r="U30">
            <v>0.22500000000000001</v>
          </cell>
          <cell r="V30">
            <v>0.22500000000000001</v>
          </cell>
          <cell r="W30">
            <v>0.22500000000000001</v>
          </cell>
        </row>
        <row r="31">
          <cell r="A31">
            <v>431993</v>
          </cell>
          <cell r="B31">
            <v>0.245</v>
          </cell>
          <cell r="C31">
            <v>0.245</v>
          </cell>
          <cell r="D31">
            <v>0.23499999999999999</v>
          </cell>
          <cell r="E31">
            <v>0.23499999999999999</v>
          </cell>
          <cell r="F31">
            <v>0.23499999999999999</v>
          </cell>
          <cell r="G31">
            <v>0.23499999999999999</v>
          </cell>
          <cell r="I31">
            <v>690924</v>
          </cell>
          <cell r="J31">
            <v>0.245</v>
          </cell>
          <cell r="K31">
            <v>0.245</v>
          </cell>
          <cell r="L31">
            <v>0.245</v>
          </cell>
          <cell r="M31">
            <v>0.23499999999999999</v>
          </cell>
          <cell r="N31">
            <v>0.23499999999999999</v>
          </cell>
          <cell r="O31">
            <v>0.23499999999999999</v>
          </cell>
          <cell r="Q31">
            <v>422746</v>
          </cell>
          <cell r="R31">
            <v>0.245</v>
          </cell>
          <cell r="S31">
            <v>0.245</v>
          </cell>
          <cell r="T31">
            <v>0.245</v>
          </cell>
          <cell r="U31">
            <v>0.245</v>
          </cell>
          <cell r="V31">
            <v>0.23499999999999999</v>
          </cell>
          <cell r="W31">
            <v>0.23499999999999999</v>
          </cell>
        </row>
        <row r="32">
          <cell r="A32">
            <v>502671</v>
          </cell>
          <cell r="B32">
            <v>0.255</v>
          </cell>
          <cell r="C32">
            <v>0.255</v>
          </cell>
          <cell r="D32">
            <v>0.245</v>
          </cell>
          <cell r="E32">
            <v>0.245</v>
          </cell>
          <cell r="F32">
            <v>0.245</v>
          </cell>
          <cell r="G32">
            <v>0.245</v>
          </cell>
          <cell r="I32">
            <v>780097</v>
          </cell>
          <cell r="J32">
            <v>0.255</v>
          </cell>
          <cell r="K32">
            <v>0.255</v>
          </cell>
          <cell r="L32">
            <v>0.255</v>
          </cell>
          <cell r="M32">
            <v>0.245</v>
          </cell>
          <cell r="N32">
            <v>0.245</v>
          </cell>
          <cell r="O32">
            <v>0.245</v>
          </cell>
          <cell r="Q32">
            <v>491442</v>
          </cell>
          <cell r="R32">
            <v>0.255</v>
          </cell>
          <cell r="S32">
            <v>0.255</v>
          </cell>
          <cell r="T32">
            <v>0.255</v>
          </cell>
          <cell r="U32">
            <v>0.255</v>
          </cell>
          <cell r="V32">
            <v>0.245</v>
          </cell>
          <cell r="W32">
            <v>0.245</v>
          </cell>
        </row>
        <row r="33">
          <cell r="A33">
            <v>568724</v>
          </cell>
          <cell r="B33">
            <v>0.26500000000000001</v>
          </cell>
          <cell r="C33">
            <v>0.26500000000000001</v>
          </cell>
          <cell r="D33">
            <v>0.26500000000000001</v>
          </cell>
          <cell r="E33">
            <v>0.255</v>
          </cell>
          <cell r="F33">
            <v>0.255</v>
          </cell>
          <cell r="G33">
            <v>0.255</v>
          </cell>
          <cell r="I33">
            <v>895031</v>
          </cell>
          <cell r="J33">
            <v>0.26500000000000001</v>
          </cell>
          <cell r="K33">
            <v>0.26500000000000001</v>
          </cell>
          <cell r="L33">
            <v>0.26500000000000001</v>
          </cell>
          <cell r="M33">
            <v>0.26500000000000001</v>
          </cell>
          <cell r="N33">
            <v>0.255</v>
          </cell>
          <cell r="O33">
            <v>0.255</v>
          </cell>
          <cell r="Q33">
            <v>561459</v>
          </cell>
          <cell r="R33">
            <v>0.26500000000000001</v>
          </cell>
          <cell r="S33">
            <v>0.26500000000000001</v>
          </cell>
          <cell r="T33">
            <v>0.26500000000000001</v>
          </cell>
          <cell r="U33">
            <v>0.26500000000000001</v>
          </cell>
          <cell r="V33">
            <v>0.26500000000000001</v>
          </cell>
          <cell r="W33">
            <v>0.255</v>
          </cell>
        </row>
        <row r="34">
          <cell r="A34">
            <v>634779</v>
          </cell>
          <cell r="B34">
            <v>0.27500000000000002</v>
          </cell>
          <cell r="C34">
            <v>0.27500000000000002</v>
          </cell>
          <cell r="D34">
            <v>0.27500000000000002</v>
          </cell>
          <cell r="E34">
            <v>0.26500000000000001</v>
          </cell>
          <cell r="F34">
            <v>0.26500000000000001</v>
          </cell>
          <cell r="G34">
            <v>0.26500000000000001</v>
          </cell>
          <cell r="I34">
            <v>1032424</v>
          </cell>
          <cell r="J34">
            <v>0.27500000000000002</v>
          </cell>
          <cell r="K34">
            <v>0.27500000000000002</v>
          </cell>
          <cell r="L34">
            <v>0.27500000000000002</v>
          </cell>
          <cell r="M34">
            <v>0.27500000000000002</v>
          </cell>
          <cell r="N34">
            <v>0.26500000000000001</v>
          </cell>
          <cell r="O34">
            <v>0.26500000000000001</v>
          </cell>
          <cell r="Q34">
            <v>626852</v>
          </cell>
          <cell r="R34">
            <v>0.27500000000000002</v>
          </cell>
          <cell r="S34">
            <v>0.27500000000000002</v>
          </cell>
          <cell r="T34">
            <v>0.27500000000000002</v>
          </cell>
          <cell r="U34">
            <v>0.27500000000000002</v>
          </cell>
          <cell r="V34">
            <v>0.27500000000000002</v>
          </cell>
          <cell r="W34">
            <v>0.26500000000000001</v>
          </cell>
        </row>
        <row r="35">
          <cell r="A35">
            <v>718006</v>
          </cell>
          <cell r="B35">
            <v>0.28499999999999998</v>
          </cell>
          <cell r="C35">
            <v>0.28499999999999998</v>
          </cell>
          <cell r="D35">
            <v>0.28499999999999998</v>
          </cell>
          <cell r="E35">
            <v>0.27500000000000002</v>
          </cell>
          <cell r="F35">
            <v>0.27500000000000002</v>
          </cell>
          <cell r="G35">
            <v>0.27500000000000002</v>
          </cell>
          <cell r="I35">
            <v>1142073</v>
          </cell>
          <cell r="J35">
            <v>0.28499999999999998</v>
          </cell>
          <cell r="K35">
            <v>0.28499999999999998</v>
          </cell>
          <cell r="L35">
            <v>0.28499999999999998</v>
          </cell>
          <cell r="M35">
            <v>0.28499999999999998</v>
          </cell>
          <cell r="N35">
            <v>0.28499999999999998</v>
          </cell>
          <cell r="O35">
            <v>0.27500000000000002</v>
          </cell>
          <cell r="Q35">
            <v>709419</v>
          </cell>
          <cell r="R35">
            <v>0.28499999999999998</v>
          </cell>
          <cell r="S35">
            <v>0.28499999999999998</v>
          </cell>
          <cell r="T35">
            <v>0.28499999999999998</v>
          </cell>
          <cell r="U35">
            <v>0.28499999999999998</v>
          </cell>
          <cell r="V35">
            <v>0.28499999999999998</v>
          </cell>
          <cell r="W35">
            <v>0.28499999999999998</v>
          </cell>
        </row>
        <row r="36">
          <cell r="A36">
            <v>826996</v>
          </cell>
          <cell r="B36">
            <v>0.29499999999999998</v>
          </cell>
          <cell r="C36">
            <v>0.29499999999999998</v>
          </cell>
          <cell r="D36">
            <v>0.29499999999999998</v>
          </cell>
          <cell r="E36">
            <v>0.29499999999999998</v>
          </cell>
          <cell r="F36">
            <v>0.28499999999999998</v>
          </cell>
          <cell r="G36">
            <v>0.28499999999999998</v>
          </cell>
          <cell r="I36">
            <v>1276824</v>
          </cell>
          <cell r="J36">
            <v>0.29499999999999998</v>
          </cell>
          <cell r="K36">
            <v>0.29499999999999998</v>
          </cell>
          <cell r="L36">
            <v>0.29499999999999998</v>
          </cell>
          <cell r="M36">
            <v>0.29499999999999998</v>
          </cell>
          <cell r="N36">
            <v>0.29499999999999998</v>
          </cell>
          <cell r="O36">
            <v>0.29499999999999998</v>
          </cell>
          <cell r="Q36">
            <v>817088</v>
          </cell>
          <cell r="R36">
            <v>0.29499999999999998</v>
          </cell>
          <cell r="S36">
            <v>0.29499999999999998</v>
          </cell>
          <cell r="T36">
            <v>0.29499999999999998</v>
          </cell>
          <cell r="U36">
            <v>0.29499999999999998</v>
          </cell>
          <cell r="V36">
            <v>0.29499999999999998</v>
          </cell>
          <cell r="W36">
            <v>0.29499999999999998</v>
          </cell>
        </row>
        <row r="37">
          <cell r="A37">
            <v>974956</v>
          </cell>
          <cell r="B37">
            <v>0.30499999999999999</v>
          </cell>
          <cell r="C37">
            <v>0.30499999999999999</v>
          </cell>
          <cell r="D37">
            <v>0.30499999999999999</v>
          </cell>
          <cell r="E37">
            <v>0.30499999999999999</v>
          </cell>
          <cell r="F37">
            <v>0.30499999999999999</v>
          </cell>
          <cell r="G37">
            <v>0.29499999999999998</v>
          </cell>
          <cell r="Q37">
            <v>963067</v>
          </cell>
          <cell r="R37">
            <v>0.30499999999999999</v>
          </cell>
          <cell r="S37">
            <v>0.30499999999999999</v>
          </cell>
          <cell r="T37">
            <v>0.30499999999999999</v>
          </cell>
          <cell r="U37">
            <v>0.30499999999999999</v>
          </cell>
          <cell r="V37">
            <v>0.30499999999999999</v>
          </cell>
          <cell r="W37">
            <v>0.30499999999999999</v>
          </cell>
        </row>
        <row r="38">
          <cell r="Q38">
            <v>1172458</v>
          </cell>
          <cell r="R38">
            <v>0.315</v>
          </cell>
          <cell r="S38">
            <v>0.315</v>
          </cell>
          <cell r="T38">
            <v>0.315</v>
          </cell>
          <cell r="U38">
            <v>0.315</v>
          </cell>
          <cell r="V38">
            <v>0.315</v>
          </cell>
          <cell r="W38">
            <v>0.315</v>
          </cell>
        </row>
      </sheetData>
      <sheetData sheetId="3"/>
      <sheetData sheetId="4"/>
      <sheetData sheetId="5"/>
      <sheetData sheetId="6" refreshError="1"/>
      <sheetData sheetId="7" refreshError="1"/>
      <sheetData sheetId="8"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e"/>
      <sheetName val="Sucursais"/>
      <sheetName val="Total"/>
      <sheetName val="Nota 37 a) DGR"/>
      <sheetName val="Ajustamentos DTT"/>
      <sheetName val="Nota 37 a) Versao DTT"/>
      <sheetName val="MCGDEZ06"/>
    </sheetNames>
    <sheetDataSet>
      <sheetData sheetId="0"/>
      <sheetData sheetId="1"/>
      <sheetData sheetId="2"/>
      <sheetData sheetId="3"/>
      <sheetData sheetId="4"/>
      <sheetData sheetId="5"/>
      <sheetData sheetId="6"/>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_ADJUD - 274090 - Entradas"/>
      <sheetName val="PT_ADJUD - 274090 - Saídas"/>
      <sheetName val="PT_PRÓPRIOS 274099 - Entradas"/>
      <sheetName val="PT_PRÓRIOS - 274099 - Saídas"/>
      <sheetName val="Desistências"/>
      <sheetName val="LUX_ADJUD - 274090-Entradas"/>
      <sheetName val="LUX_ADJUD - 274090-Saídas"/>
      <sheetName val="Notas"/>
    </sheetNames>
    <sheetDataSet>
      <sheetData sheetId="0"/>
      <sheetData sheetId="1"/>
      <sheetData sheetId="2"/>
      <sheetData sheetId="3"/>
      <sheetData sheetId="4"/>
      <sheetData sheetId="5"/>
      <sheetData sheetId="6"/>
      <sheetData sheetId="7"/>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 patr"/>
      <sheetName val="XREF"/>
      <sheetName val="Tickmarks"/>
      <sheetName val="Análise AO-SA"/>
      <sheetName val="Objectivo"/>
      <sheetName val="PESSOAL 1999"/>
      <sheetName val="T-42-3"/>
      <sheetName val="Índice"/>
      <sheetName val="Price List"/>
      <sheetName val="BD_2019"/>
      <sheetName val="Aux_Data"/>
      <sheetName val="Business Case"/>
      <sheetName val="Plano de Investimento"/>
      <sheetName val="Plano de financiamento"/>
      <sheetName val="Volume de negócios"/>
      <sheetName val="Mapa de amortizações"/>
      <sheetName val="VAB"/>
      <sheetName val="VAL | TIR | PRC"/>
      <sheetName val="Sensibilidade"/>
      <sheetName val="Cash Flow"/>
      <sheetName val="Exploração provisional"/>
      <sheetName val="Situação Económica e Financeira"/>
      <sheetName val="MOAF"/>
      <sheetName val="Efeitos distributivos"/>
      <sheetName val="Produtividade mão-de-obra"/>
      <sheetName val="Intensidade do Factor trabalho"/>
      <sheetName val="Coeficiente Capital Produto"/>
      <sheetName val="Postos de trabalho"/>
      <sheetName val="Salario Base"/>
      <sheetName val="Orçamento 2018"/>
      <sheetName val="Payback"/>
      <sheetName val="Orç_2019"/>
      <sheetName val="FC_Prov_2019"/>
      <sheetName val="FC_Prov_2020_OLD"/>
      <sheetName val="FC_Prov_2021_OLD"/>
      <sheetName val="Tabelas Auxiliares"/>
      <sheetName val="List"/>
      <sheetName val="Provisões.."/>
      <sheetName val="AUXILIAR"/>
      <sheetName val="Resumo 99"/>
      <sheetName val="Non-Statistical Sampling Master"/>
      <sheetName val="Two Step Revenue Testing Master"/>
      <sheetName val="Global Data"/>
      <sheetName val="Balanço"/>
      <sheetName val="IMPRESSÃO_MÊS"/>
      <sheetName val="Summary"/>
      <sheetName val="Custo_PAcab2019_v02"/>
      <sheetName val="Granelv02"/>
      <sheetName val="Granelv03_OK"/>
      <sheetName val="Custos_ BU-Taxasv02"/>
      <sheetName val="Quantidades"/>
      <sheetName val="RRSP_TOP Down_Dist"/>
      <sheetName val="COG´s 2018"/>
      <sheetName val="COG´s 2019"/>
      <sheetName val="COMENTÁRIOS"/>
      <sheetName val="MG Bruta"/>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2-3"/>
      <sheetName val="T_42_3"/>
    </sheetNames>
    <sheetDataSet>
      <sheetData sheetId="0"/>
      <sheetData sheetId="1"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nternet"/>
      <sheetName val="TAXAS_PERCENTAGENS"/>
    </sheetNames>
    <definedNames>
      <definedName name="otceur_p"/>
    </definedNames>
    <sheetDataSet>
      <sheetData sheetId="0" refreshError="1"/>
      <sheetData sheetId="1"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7A19 - ex. ant."/>
      <sheetName val="ELIMINAÇÕES"/>
    </sheetNames>
    <sheetDataSet>
      <sheetData sheetId="0" refreshError="1"/>
      <sheetData sheetId="1"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RIS_TECNICHE"/>
      <sheetName val="Tabelas"/>
      <sheetName val="Q17A19 - ex. ant."/>
    </sheetNames>
    <sheetDataSet>
      <sheetData sheetId="0" refreshError="1"/>
      <sheetData sheetId="1" refreshError="1">
        <row r="1">
          <cell r="A1" t="str">
            <v>11</v>
          </cell>
          <cell r="B1" t="str">
            <v>CAIXA</v>
          </cell>
          <cell r="C1">
            <v>11</v>
          </cell>
        </row>
        <row r="2">
          <cell r="A2" t="str">
            <v>12</v>
          </cell>
          <cell r="B2" t="str">
            <v>DEPÓSITOS À ORDEM</v>
          </cell>
          <cell r="C2">
            <v>12</v>
          </cell>
        </row>
        <row r="3">
          <cell r="A3" t="str">
            <v>18</v>
          </cell>
          <cell r="B3" t="str">
            <v>OUTRAS APLICAÇÕES DE TESOURARIA</v>
          </cell>
          <cell r="C3">
            <v>18</v>
          </cell>
        </row>
        <row r="4">
          <cell r="A4" t="str">
            <v>21</v>
          </cell>
          <cell r="B4" t="str">
            <v>CLIENTES</v>
          </cell>
          <cell r="C4">
            <v>21</v>
          </cell>
        </row>
        <row r="5">
          <cell r="A5" t="str">
            <v>22</v>
          </cell>
          <cell r="B5" t="str">
            <v>FORNECEDORES</v>
          </cell>
          <cell r="C5">
            <v>22</v>
          </cell>
        </row>
        <row r="6">
          <cell r="A6" t="str">
            <v>24</v>
          </cell>
          <cell r="B6" t="str">
            <v>ESTADOS E OUTROS ENTES PÚBLICOS</v>
          </cell>
          <cell r="C6">
            <v>24</v>
          </cell>
        </row>
        <row r="7">
          <cell r="A7" t="str">
            <v>25</v>
          </cell>
          <cell r="B7" t="str">
            <v>ACCIONISTAS (SÓCIOS)</v>
          </cell>
          <cell r="C7">
            <v>25</v>
          </cell>
        </row>
        <row r="8">
          <cell r="A8" t="str">
            <v>26</v>
          </cell>
          <cell r="B8" t="str">
            <v>OUTROS DEVEDORES E CREDORES</v>
          </cell>
          <cell r="C8">
            <v>26</v>
          </cell>
        </row>
        <row r="9">
          <cell r="A9" t="str">
            <v>27</v>
          </cell>
          <cell r="B9" t="str">
            <v>ACRÉSCIMOS E DIFERIMENTOS</v>
          </cell>
          <cell r="C9">
            <v>27</v>
          </cell>
        </row>
        <row r="10">
          <cell r="A10" t="str">
            <v>28</v>
          </cell>
          <cell r="B10" t="str">
            <v>PROVISÕES PARA COBRANÇAS DUVIDOSAS</v>
          </cell>
          <cell r="C10">
            <v>28</v>
          </cell>
        </row>
        <row r="11">
          <cell r="A11" t="str">
            <v>29</v>
          </cell>
          <cell r="B11" t="str">
            <v>PROVISÕES PARA RISCOS E ENCARGOS</v>
          </cell>
          <cell r="C11">
            <v>29</v>
          </cell>
        </row>
        <row r="12">
          <cell r="A12" t="str">
            <v>32</v>
          </cell>
          <cell r="B12" t="str">
            <v>MERCADORIAS</v>
          </cell>
          <cell r="C12">
            <v>32</v>
          </cell>
        </row>
        <row r="13">
          <cell r="A13" t="str">
            <v>38</v>
          </cell>
          <cell r="B13" t="str">
            <v>REGULARIZAÇÕES DE EXISTÊNCIAS</v>
          </cell>
          <cell r="C13">
            <v>38</v>
          </cell>
        </row>
        <row r="14">
          <cell r="A14" t="str">
            <v>39</v>
          </cell>
          <cell r="B14" t="str">
            <v>PROVISÕES PARA DEPRECIAÇÃO DE EXISTÊNCIAS</v>
          </cell>
          <cell r="C14">
            <v>39</v>
          </cell>
        </row>
        <row r="15">
          <cell r="A15" t="str">
            <v>41</v>
          </cell>
          <cell r="B15" t="str">
            <v>INVESTIMENTOS FINANCEIROS</v>
          </cell>
          <cell r="C15">
            <v>41</v>
          </cell>
        </row>
        <row r="16">
          <cell r="A16" t="str">
            <v>42</v>
          </cell>
          <cell r="B16" t="str">
            <v>IMOBILIZAÇÕES CORPÓREAS</v>
          </cell>
          <cell r="C16">
            <v>42</v>
          </cell>
        </row>
        <row r="17">
          <cell r="A17" t="str">
            <v>42</v>
          </cell>
          <cell r="B17" t="str">
            <v>IMOBILIZAÇÕES INCORPÓREAS</v>
          </cell>
          <cell r="C17">
            <v>43</v>
          </cell>
        </row>
        <row r="18">
          <cell r="A18" t="str">
            <v>43</v>
          </cell>
          <cell r="B18" t="str">
            <v>IMOBILIZAÇÕES INCORPÓREAS</v>
          </cell>
          <cell r="C18">
            <v>43</v>
          </cell>
        </row>
        <row r="19">
          <cell r="A19" t="str">
            <v>44</v>
          </cell>
          <cell r="B19" t="str">
            <v>IMOBILIZAÇÕES  EM CURSO</v>
          </cell>
          <cell r="C19">
            <v>44</v>
          </cell>
        </row>
        <row r="20">
          <cell r="A20" t="str">
            <v>48</v>
          </cell>
          <cell r="B20" t="str">
            <v>AMORTIZAÇÕES ACUMULADAS</v>
          </cell>
          <cell r="C20">
            <v>48</v>
          </cell>
        </row>
        <row r="21">
          <cell r="A21" t="str">
            <v>51</v>
          </cell>
          <cell r="B21" t="str">
            <v>CAPITAL SOCIAL</v>
          </cell>
          <cell r="C21">
            <v>51</v>
          </cell>
        </row>
        <row r="22">
          <cell r="A22" t="str">
            <v>57</v>
          </cell>
          <cell r="B22" t="str">
            <v>RESERVAS</v>
          </cell>
          <cell r="C22">
            <v>57</v>
          </cell>
        </row>
        <row r="23">
          <cell r="A23" t="str">
            <v>58</v>
          </cell>
          <cell r="B23" t="str">
            <v>RESERVAS</v>
          </cell>
          <cell r="C23">
            <v>58</v>
          </cell>
        </row>
        <row r="24">
          <cell r="A24" t="str">
            <v>59</v>
          </cell>
          <cell r="B24" t="str">
            <v>RESULTADOS TRANSITADOS</v>
          </cell>
          <cell r="C24">
            <v>59</v>
          </cell>
        </row>
        <row r="25">
          <cell r="A25" t="str">
            <v>61</v>
          </cell>
          <cell r="B25" t="str">
            <v>CUSTO MERC. VENDIDAS E MAT. CONSUMIDAS</v>
          </cell>
          <cell r="C25">
            <v>61</v>
          </cell>
        </row>
        <row r="26">
          <cell r="A26" t="str">
            <v>62</v>
          </cell>
          <cell r="B26" t="str">
            <v>FORNECIMENTOS E SERVIÇOS EXTERNOS</v>
          </cell>
          <cell r="C26">
            <v>62</v>
          </cell>
        </row>
        <row r="27">
          <cell r="A27" t="str">
            <v>63</v>
          </cell>
          <cell r="B27" t="str">
            <v>IMPOSTOS</v>
          </cell>
          <cell r="C27">
            <v>63</v>
          </cell>
        </row>
        <row r="28">
          <cell r="A28" t="str">
            <v>64</v>
          </cell>
          <cell r="B28" t="str">
            <v>CUSTOS COM O PESSOAL</v>
          </cell>
          <cell r="C28">
            <v>64</v>
          </cell>
        </row>
        <row r="29">
          <cell r="A29" t="str">
            <v>65</v>
          </cell>
          <cell r="B29" t="str">
            <v>OUTROS CUSTOS E PERDAS OPERACIONAIS</v>
          </cell>
          <cell r="C29">
            <v>65</v>
          </cell>
        </row>
        <row r="30">
          <cell r="A30" t="str">
            <v>66</v>
          </cell>
          <cell r="B30" t="str">
            <v>AMORTIZAÇÕES DO EXERCICIO</v>
          </cell>
          <cell r="C30">
            <v>66</v>
          </cell>
        </row>
        <row r="31">
          <cell r="A31" t="str">
            <v>67</v>
          </cell>
          <cell r="B31" t="str">
            <v>PROVISÕES DO EXERCICIO</v>
          </cell>
          <cell r="C31">
            <v>67</v>
          </cell>
        </row>
        <row r="32">
          <cell r="A32" t="str">
            <v>68</v>
          </cell>
          <cell r="B32" t="str">
            <v>CUSTOS E PERDAS FINANCEIROS</v>
          </cell>
          <cell r="C32">
            <v>68</v>
          </cell>
        </row>
        <row r="33">
          <cell r="A33" t="str">
            <v>69</v>
          </cell>
          <cell r="B33" t="str">
            <v>CUSTOS E PERDAS EXTRAORDINARIOS</v>
          </cell>
          <cell r="C33">
            <v>69</v>
          </cell>
        </row>
        <row r="34">
          <cell r="A34" t="str">
            <v>71</v>
          </cell>
          <cell r="B34" t="str">
            <v>VENDAS</v>
          </cell>
          <cell r="C34">
            <v>71</v>
          </cell>
        </row>
        <row r="35">
          <cell r="A35" t="str">
            <v>72</v>
          </cell>
          <cell r="B35" t="str">
            <v>PRESTAÇÕES DE SERVIÇOS</v>
          </cell>
          <cell r="C35">
            <v>72</v>
          </cell>
        </row>
        <row r="36">
          <cell r="A36" t="str">
            <v>73</v>
          </cell>
          <cell r="B36" t="str">
            <v>PROVEITOS SUPLEMENTARES</v>
          </cell>
          <cell r="C36">
            <v>73</v>
          </cell>
        </row>
        <row r="37">
          <cell r="A37" t="str">
            <v>78</v>
          </cell>
          <cell r="B37" t="str">
            <v>PROVEITOS E GANHOS FINANCEIROS</v>
          </cell>
          <cell r="C37">
            <v>78</v>
          </cell>
        </row>
        <row r="38">
          <cell r="A38" t="str">
            <v>79</v>
          </cell>
          <cell r="B38" t="str">
            <v>PROVEITOS E GANHOS EXTRAORDINÁRIOS</v>
          </cell>
          <cell r="C38">
            <v>79</v>
          </cell>
        </row>
        <row r="39">
          <cell r="A39" t="str">
            <v>86</v>
          </cell>
          <cell r="B39" t="str">
            <v>IMPOSTO SOBRE O RENDIMENTO DO EXERC.</v>
          </cell>
          <cell r="C39">
            <v>86</v>
          </cell>
        </row>
        <row r="40">
          <cell r="A40" t="str">
            <v>88</v>
          </cell>
          <cell r="B40" t="str">
            <v>RESULTADO LIQUIDO EXERCICIO</v>
          </cell>
          <cell r="C40">
            <v>88</v>
          </cell>
        </row>
      </sheetData>
      <sheetData sheetId="2" refreshError="1"/>
      <sheetData sheetId="3" refreshError="1"/>
      <sheetData sheetId="4"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ril"/>
      <sheetName val="CRT"/>
      <sheetName val="CRT (2)"/>
      <sheetName val="Q17A19 - ex. ant."/>
    </sheetNames>
    <sheetDataSet>
      <sheetData sheetId="0" refreshError="1">
        <row r="1">
          <cell r="M1" t="str">
            <v>SALDO</v>
          </cell>
        </row>
        <row r="2">
          <cell r="B2" t="str">
            <v>11</v>
          </cell>
          <cell r="M2">
            <v>2827.88</v>
          </cell>
        </row>
        <row r="3">
          <cell r="B3" t="str">
            <v>110</v>
          </cell>
          <cell r="M3">
            <v>2827.88</v>
          </cell>
        </row>
        <row r="4">
          <cell r="B4" t="str">
            <v>1100</v>
          </cell>
          <cell r="M4">
            <v>2827.88</v>
          </cell>
        </row>
        <row r="5">
          <cell r="B5" t="str">
            <v>1100    01</v>
          </cell>
          <cell r="M5">
            <v>2827.88</v>
          </cell>
        </row>
        <row r="6">
          <cell r="B6" t="str">
            <v>12</v>
          </cell>
          <cell r="M6">
            <v>-48431918.7900002</v>
          </cell>
        </row>
        <row r="7">
          <cell r="B7" t="str">
            <v>120</v>
          </cell>
          <cell r="M7">
            <v>-48431918.7900002</v>
          </cell>
        </row>
        <row r="8">
          <cell r="B8" t="str">
            <v>1200</v>
          </cell>
          <cell r="M8">
            <v>-48431918.7900002</v>
          </cell>
        </row>
        <row r="9">
          <cell r="B9" t="str">
            <v>1200    02</v>
          </cell>
          <cell r="M9">
            <v>-109177.89999999851</v>
          </cell>
        </row>
        <row r="10">
          <cell r="B10" t="str">
            <v>1200    07</v>
          </cell>
          <cell r="M10">
            <v>315486.94999999553</v>
          </cell>
        </row>
        <row r="11">
          <cell r="B11" t="str">
            <v>1200    10</v>
          </cell>
          <cell r="M11">
            <v>152883.78999999911</v>
          </cell>
        </row>
        <row r="12">
          <cell r="B12" t="str">
            <v>1200    12</v>
          </cell>
          <cell r="M12">
            <v>177.48999999999796</v>
          </cell>
        </row>
        <row r="13">
          <cell r="B13" t="str">
            <v>1200    13</v>
          </cell>
          <cell r="M13">
            <v>-53611.980000000098</v>
          </cell>
        </row>
        <row r="14">
          <cell r="B14" t="str">
            <v>1200    15</v>
          </cell>
          <cell r="M14">
            <v>-1423.5100000002421</v>
          </cell>
        </row>
        <row r="15">
          <cell r="B15" t="str">
            <v>1200    17</v>
          </cell>
          <cell r="M15">
            <v>-244403.06000004709</v>
          </cell>
        </row>
        <row r="16">
          <cell r="B16" t="str">
            <v>1200    18</v>
          </cell>
          <cell r="M16">
            <v>36701.740000001155</v>
          </cell>
        </row>
        <row r="17">
          <cell r="B17" t="str">
            <v>1200    19</v>
          </cell>
          <cell r="M17">
            <v>-14777691.18</v>
          </cell>
        </row>
        <row r="18">
          <cell r="B18" t="str">
            <v>1200    20</v>
          </cell>
          <cell r="M18">
            <v>117.36</v>
          </cell>
        </row>
        <row r="19">
          <cell r="B19" t="str">
            <v>1200    21</v>
          </cell>
          <cell r="M19">
            <v>2194.54</v>
          </cell>
        </row>
        <row r="20">
          <cell r="B20" t="str">
            <v>1200    24</v>
          </cell>
          <cell r="M20">
            <v>1.8300000000017462</v>
          </cell>
        </row>
        <row r="21">
          <cell r="B21" t="str">
            <v>1200    29</v>
          </cell>
          <cell r="M21">
            <v>47.19</v>
          </cell>
        </row>
        <row r="22">
          <cell r="B22" t="str">
            <v>1200    30</v>
          </cell>
          <cell r="M22">
            <v>4836.0200000000004</v>
          </cell>
        </row>
        <row r="23">
          <cell r="B23" t="str">
            <v>1200    31</v>
          </cell>
          <cell r="M23">
            <v>-3096.4300000000221</v>
          </cell>
        </row>
        <row r="24">
          <cell r="B24" t="str">
            <v>1200    32</v>
          </cell>
          <cell r="M24">
            <v>961.64999999999782</v>
          </cell>
        </row>
        <row r="25">
          <cell r="B25" t="str">
            <v>1200    33</v>
          </cell>
          <cell r="M25">
            <v>-942118.92000000551</v>
          </cell>
        </row>
        <row r="26">
          <cell r="B26" t="str">
            <v>1200    35</v>
          </cell>
          <cell r="M26">
            <v>-32808248.130000114</v>
          </cell>
        </row>
        <row r="27">
          <cell r="B27" t="str">
            <v>1200    36</v>
          </cell>
          <cell r="M27">
            <v>24327.919999999998</v>
          </cell>
        </row>
        <row r="28">
          <cell r="B28" t="str">
            <v>1200    38</v>
          </cell>
          <cell r="M28">
            <v>-23929.02</v>
          </cell>
        </row>
        <row r="29">
          <cell r="B29" t="str">
            <v>1200    43</v>
          </cell>
          <cell r="M29">
            <v>370.82</v>
          </cell>
        </row>
        <row r="30">
          <cell r="B30" t="str">
            <v>1200    45</v>
          </cell>
          <cell r="M30">
            <v>-91452.69000000041</v>
          </cell>
        </row>
        <row r="31">
          <cell r="B31" t="str">
            <v>1200    46</v>
          </cell>
          <cell r="M31">
            <v>91664.600000000559</v>
          </cell>
        </row>
        <row r="32">
          <cell r="B32" t="str">
            <v>1200    76</v>
          </cell>
          <cell r="M32">
            <v>52299.419999999925</v>
          </cell>
        </row>
        <row r="33">
          <cell r="B33" t="str">
            <v>1200    79</v>
          </cell>
          <cell r="M33">
            <v>-58837.289999999572</v>
          </cell>
        </row>
        <row r="34">
          <cell r="B34" t="str">
            <v>21</v>
          </cell>
          <cell r="M34">
            <v>96257050.079999804</v>
          </cell>
        </row>
        <row r="35">
          <cell r="B35" t="str">
            <v>211</v>
          </cell>
          <cell r="M35">
            <v>91600344.179999769</v>
          </cell>
        </row>
        <row r="36">
          <cell r="B36" t="str">
            <v>2111</v>
          </cell>
          <cell r="M36">
            <v>73962167.579999983</v>
          </cell>
        </row>
        <row r="37">
          <cell r="B37" t="str">
            <v>2111710110124</v>
          </cell>
          <cell r="M37">
            <v>0.05</v>
          </cell>
        </row>
        <row r="38">
          <cell r="B38" t="str">
            <v>2111710130124</v>
          </cell>
          <cell r="M38">
            <v>0.02</v>
          </cell>
        </row>
        <row r="39">
          <cell r="B39" t="str">
            <v>2111710170124</v>
          </cell>
          <cell r="M39">
            <v>-0.01</v>
          </cell>
        </row>
        <row r="40">
          <cell r="B40" t="str">
            <v>2111710180124</v>
          </cell>
          <cell r="M40">
            <v>0.01</v>
          </cell>
        </row>
        <row r="41">
          <cell r="B41" t="str">
            <v>2111710250124</v>
          </cell>
          <cell r="M41">
            <v>0.01</v>
          </cell>
        </row>
        <row r="42">
          <cell r="B42" t="str">
            <v>2111710300124</v>
          </cell>
          <cell r="M42">
            <v>-0.01</v>
          </cell>
        </row>
        <row r="43">
          <cell r="B43" t="str">
            <v>2111900001111</v>
          </cell>
          <cell r="M43">
            <v>16741.599999999999</v>
          </cell>
        </row>
        <row r="44">
          <cell r="B44" t="str">
            <v>2111900001211</v>
          </cell>
          <cell r="M44">
            <v>5750.25</v>
          </cell>
        </row>
        <row r="45">
          <cell r="B45" t="str">
            <v>2111900002111</v>
          </cell>
          <cell r="M45">
            <v>1745742.32</v>
          </cell>
        </row>
        <row r="46">
          <cell r="B46" t="str">
            <v>2111900002112</v>
          </cell>
          <cell r="M46">
            <v>299674.28000000003</v>
          </cell>
        </row>
        <row r="47">
          <cell r="B47" t="str">
            <v>2111900002211</v>
          </cell>
          <cell r="M47">
            <v>82806.23</v>
          </cell>
        </row>
        <row r="48">
          <cell r="B48" t="str">
            <v>2111900002213</v>
          </cell>
          <cell r="M48">
            <v>21000</v>
          </cell>
        </row>
        <row r="49">
          <cell r="B49" t="str">
            <v>2111900004111</v>
          </cell>
          <cell r="M49">
            <v>35021.1</v>
          </cell>
        </row>
        <row r="50">
          <cell r="B50" t="str">
            <v>2111900006111</v>
          </cell>
          <cell r="M50">
            <v>1942320.8</v>
          </cell>
        </row>
        <row r="51">
          <cell r="B51" t="str">
            <v>2111900006112</v>
          </cell>
          <cell r="M51">
            <v>252499.32</v>
          </cell>
        </row>
        <row r="52">
          <cell r="B52" t="str">
            <v>2111900006211</v>
          </cell>
          <cell r="M52">
            <v>163002.39000000001</v>
          </cell>
        </row>
        <row r="53">
          <cell r="B53" t="str">
            <v>2111900006213</v>
          </cell>
          <cell r="M53">
            <v>28000</v>
          </cell>
        </row>
        <row r="54">
          <cell r="B54" t="str">
            <v>2111900008111</v>
          </cell>
          <cell r="M54">
            <v>1687884.78</v>
          </cell>
        </row>
        <row r="55">
          <cell r="B55" t="str">
            <v>2111900008112</v>
          </cell>
          <cell r="M55">
            <v>326384.37</v>
          </cell>
        </row>
        <row r="56">
          <cell r="B56" t="str">
            <v>2111900008211</v>
          </cell>
          <cell r="M56">
            <v>104304.19</v>
          </cell>
        </row>
        <row r="57">
          <cell r="B57" t="str">
            <v>2111900008212</v>
          </cell>
          <cell r="M57">
            <v>18818.560000000001</v>
          </cell>
        </row>
        <row r="58">
          <cell r="B58" t="str">
            <v>2111900008213</v>
          </cell>
          <cell r="M58">
            <v>26750</v>
          </cell>
        </row>
        <row r="59">
          <cell r="B59" t="str">
            <v>2111900010111</v>
          </cell>
          <cell r="M59">
            <v>1714028.18</v>
          </cell>
        </row>
        <row r="60">
          <cell r="B60" t="str">
            <v>2111900010112</v>
          </cell>
          <cell r="M60">
            <v>234300.79999999999</v>
          </cell>
        </row>
        <row r="61">
          <cell r="B61" t="str">
            <v>2111900010211</v>
          </cell>
          <cell r="M61">
            <v>26867.87</v>
          </cell>
        </row>
        <row r="62">
          <cell r="B62" t="str">
            <v>2111900010213</v>
          </cell>
          <cell r="M62">
            <v>27669.77</v>
          </cell>
        </row>
        <row r="63">
          <cell r="B63" t="str">
            <v>2111900012111</v>
          </cell>
          <cell r="M63">
            <v>388249.59</v>
          </cell>
        </row>
        <row r="64">
          <cell r="B64" t="str">
            <v>2111900012112</v>
          </cell>
          <cell r="M64">
            <v>11094.21</v>
          </cell>
        </row>
        <row r="65">
          <cell r="B65" t="str">
            <v>2111900012113</v>
          </cell>
          <cell r="M65">
            <v>261250.23</v>
          </cell>
        </row>
        <row r="66">
          <cell r="B66" t="str">
            <v>2111900012213</v>
          </cell>
          <cell r="M66">
            <v>0</v>
          </cell>
        </row>
        <row r="67">
          <cell r="B67" t="str">
            <v>2111900013111</v>
          </cell>
          <cell r="M67">
            <v>3803512.3199999947</v>
          </cell>
        </row>
        <row r="68">
          <cell r="B68" t="str">
            <v>2111900013112</v>
          </cell>
          <cell r="M68">
            <v>187207.49</v>
          </cell>
        </row>
        <row r="69">
          <cell r="B69" t="str">
            <v>2111900013113</v>
          </cell>
          <cell r="M69">
            <v>826019.19</v>
          </cell>
        </row>
        <row r="70">
          <cell r="B70" t="str">
            <v>2111900013211</v>
          </cell>
          <cell r="M70">
            <v>280379.39</v>
          </cell>
        </row>
        <row r="71">
          <cell r="B71" t="str">
            <v>2111900013212</v>
          </cell>
          <cell r="M71">
            <v>0</v>
          </cell>
        </row>
        <row r="72">
          <cell r="B72" t="str">
            <v>2111900014111</v>
          </cell>
          <cell r="M72">
            <v>-18650.59</v>
          </cell>
        </row>
        <row r="73">
          <cell r="B73" t="str">
            <v>2111900014211</v>
          </cell>
          <cell r="M73">
            <v>34912.81</v>
          </cell>
        </row>
        <row r="74">
          <cell r="B74" t="str">
            <v>2111900018111</v>
          </cell>
          <cell r="M74">
            <v>718896.35</v>
          </cell>
        </row>
        <row r="75">
          <cell r="B75" t="str">
            <v>2111900018112</v>
          </cell>
          <cell r="M75">
            <v>223980.96</v>
          </cell>
        </row>
        <row r="76">
          <cell r="B76" t="str">
            <v>2111900018211</v>
          </cell>
          <cell r="M76">
            <v>161340.43</v>
          </cell>
        </row>
        <row r="77">
          <cell r="B77" t="str">
            <v>2111900018212</v>
          </cell>
          <cell r="M77">
            <v>58230.28</v>
          </cell>
        </row>
        <row r="78">
          <cell r="B78" t="str">
            <v>2111900018213</v>
          </cell>
          <cell r="M78">
            <v>58500</v>
          </cell>
        </row>
        <row r="79">
          <cell r="B79" t="str">
            <v>2111900020111</v>
          </cell>
          <cell r="M79">
            <v>443677.55</v>
          </cell>
        </row>
        <row r="80">
          <cell r="B80" t="str">
            <v>2111900020112</v>
          </cell>
          <cell r="M80">
            <v>58147.54</v>
          </cell>
        </row>
        <row r="81">
          <cell r="B81" t="str">
            <v>2111900020113</v>
          </cell>
          <cell r="M81">
            <v>197569.45</v>
          </cell>
        </row>
        <row r="82">
          <cell r="B82" t="str">
            <v>2111900020211</v>
          </cell>
          <cell r="M82">
            <v>92022.46</v>
          </cell>
        </row>
        <row r="83">
          <cell r="B83" t="str">
            <v>2111900020212</v>
          </cell>
          <cell r="M83">
            <v>8487.59</v>
          </cell>
        </row>
        <row r="84">
          <cell r="B84" t="str">
            <v>2111900021111</v>
          </cell>
          <cell r="M84">
            <v>5782604.2400000002</v>
          </cell>
        </row>
        <row r="85">
          <cell r="B85" t="str">
            <v>2111900021112</v>
          </cell>
          <cell r="M85">
            <v>592806.76</v>
          </cell>
        </row>
        <row r="86">
          <cell r="B86" t="str">
            <v>2111900021113</v>
          </cell>
          <cell r="M86">
            <v>1003460.56</v>
          </cell>
        </row>
        <row r="87">
          <cell r="B87" t="str">
            <v>2111900021211</v>
          </cell>
          <cell r="M87">
            <v>483963.88</v>
          </cell>
        </row>
        <row r="88">
          <cell r="B88" t="str">
            <v>2111900021212</v>
          </cell>
          <cell r="M88">
            <v>9877.6299999999992</v>
          </cell>
        </row>
        <row r="89">
          <cell r="B89" t="str">
            <v>2111900022111</v>
          </cell>
          <cell r="M89">
            <v>1009699.66</v>
          </cell>
        </row>
        <row r="90">
          <cell r="B90" t="str">
            <v>2111900022112</v>
          </cell>
          <cell r="M90">
            <v>90990.38</v>
          </cell>
        </row>
        <row r="91">
          <cell r="B91" t="str">
            <v>2111900022211</v>
          </cell>
          <cell r="M91">
            <v>163826.60999999999</v>
          </cell>
        </row>
        <row r="92">
          <cell r="B92" t="str">
            <v>2111900022213</v>
          </cell>
          <cell r="M92">
            <v>24700.75</v>
          </cell>
        </row>
        <row r="93">
          <cell r="B93" t="str">
            <v>2111900023111</v>
          </cell>
          <cell r="M93">
            <v>0.01</v>
          </cell>
        </row>
        <row r="94">
          <cell r="B94" t="str">
            <v>2111900029111</v>
          </cell>
          <cell r="M94">
            <v>555072.41</v>
          </cell>
        </row>
        <row r="95">
          <cell r="B95" t="str">
            <v>2111900029112</v>
          </cell>
          <cell r="M95">
            <v>54840.47</v>
          </cell>
        </row>
        <row r="96">
          <cell r="B96" t="str">
            <v>2111900029113</v>
          </cell>
          <cell r="M96">
            <v>302903.69</v>
          </cell>
        </row>
        <row r="97">
          <cell r="B97" t="str">
            <v>2111900029211</v>
          </cell>
          <cell r="M97">
            <v>10954.15</v>
          </cell>
        </row>
        <row r="98">
          <cell r="B98" t="str">
            <v>2111900030111</v>
          </cell>
          <cell r="M98">
            <v>0.02</v>
          </cell>
        </row>
        <row r="99">
          <cell r="B99" t="str">
            <v>2111900030112</v>
          </cell>
          <cell r="M99">
            <v>0.02</v>
          </cell>
        </row>
        <row r="100">
          <cell r="B100" t="str">
            <v>2111900031112</v>
          </cell>
          <cell r="M100">
            <v>-0.01</v>
          </cell>
        </row>
        <row r="101">
          <cell r="B101" t="str">
            <v>2111900032111</v>
          </cell>
          <cell r="M101">
            <v>4333393.9500000104</v>
          </cell>
        </row>
        <row r="102">
          <cell r="B102" t="str">
            <v>2111900032112</v>
          </cell>
          <cell r="M102">
            <v>508255.45</v>
          </cell>
        </row>
        <row r="103">
          <cell r="B103" t="str">
            <v>2111900032211</v>
          </cell>
          <cell r="M103">
            <v>259033.63</v>
          </cell>
        </row>
        <row r="104">
          <cell r="B104" t="str">
            <v>2111900032212</v>
          </cell>
          <cell r="M104">
            <v>91431.8</v>
          </cell>
        </row>
        <row r="105">
          <cell r="B105" t="str">
            <v>2111900032213</v>
          </cell>
          <cell r="M105">
            <v>87100</v>
          </cell>
        </row>
        <row r="106">
          <cell r="B106" t="str">
            <v>2111900033111</v>
          </cell>
          <cell r="M106">
            <v>3356893.45</v>
          </cell>
        </row>
        <row r="107">
          <cell r="B107" t="str">
            <v>2111900033112</v>
          </cell>
          <cell r="M107">
            <v>497569.31</v>
          </cell>
        </row>
        <row r="108">
          <cell r="B108" t="str">
            <v>2111900033211</v>
          </cell>
          <cell r="M108">
            <v>504392.69</v>
          </cell>
        </row>
        <row r="109">
          <cell r="B109" t="str">
            <v>2111900033212</v>
          </cell>
          <cell r="M109">
            <v>6820.6000000000058</v>
          </cell>
        </row>
        <row r="110">
          <cell r="B110" t="str">
            <v>2111900033213</v>
          </cell>
          <cell r="M110">
            <v>25272.29</v>
          </cell>
        </row>
        <row r="111">
          <cell r="B111" t="str">
            <v>2111900035111</v>
          </cell>
          <cell r="M111">
            <v>-0.01</v>
          </cell>
        </row>
        <row r="112">
          <cell r="B112" t="str">
            <v>2111900037111</v>
          </cell>
          <cell r="M112">
            <v>842422.09</v>
          </cell>
        </row>
        <row r="113">
          <cell r="B113" t="str">
            <v>2111900037112</v>
          </cell>
          <cell r="M113">
            <v>141731.20000000001</v>
          </cell>
        </row>
        <row r="114">
          <cell r="B114" t="str">
            <v>2111900037113</v>
          </cell>
          <cell r="M114">
            <v>213489.79</v>
          </cell>
        </row>
        <row r="115">
          <cell r="B115" t="str">
            <v>2111900037212</v>
          </cell>
          <cell r="M115">
            <v>0</v>
          </cell>
        </row>
        <row r="116">
          <cell r="B116" t="str">
            <v>2111900042111</v>
          </cell>
          <cell r="M116">
            <v>-26172.58</v>
          </cell>
        </row>
        <row r="117">
          <cell r="B117" t="str">
            <v>2111900042113</v>
          </cell>
          <cell r="M117">
            <v>0</v>
          </cell>
        </row>
        <row r="118">
          <cell r="B118" t="str">
            <v>2111900045111</v>
          </cell>
          <cell r="M118">
            <v>4582946.2900000075</v>
          </cell>
        </row>
        <row r="119">
          <cell r="B119" t="str">
            <v>2111900045112</v>
          </cell>
          <cell r="M119">
            <v>907937.67</v>
          </cell>
        </row>
        <row r="120">
          <cell r="B120" t="str">
            <v>2111900045113</v>
          </cell>
          <cell r="M120">
            <v>695836.71</v>
          </cell>
        </row>
        <row r="121">
          <cell r="B121" t="str">
            <v>2111900045211</v>
          </cell>
          <cell r="M121">
            <v>127668.8</v>
          </cell>
        </row>
        <row r="122">
          <cell r="B122" t="str">
            <v>2111900045212</v>
          </cell>
          <cell r="M122">
            <v>19208.47</v>
          </cell>
        </row>
        <row r="123">
          <cell r="B123" t="str">
            <v>2111900045213</v>
          </cell>
          <cell r="M123">
            <v>0</v>
          </cell>
        </row>
        <row r="124">
          <cell r="B124" t="str">
            <v>2111900048111</v>
          </cell>
          <cell r="M124">
            <v>-0.02</v>
          </cell>
        </row>
        <row r="125">
          <cell r="B125" t="str">
            <v>2111900049111</v>
          </cell>
          <cell r="M125">
            <v>383770.29</v>
          </cell>
        </row>
        <row r="126">
          <cell r="B126" t="str">
            <v>2111900049211</v>
          </cell>
          <cell r="M126">
            <v>0.01</v>
          </cell>
        </row>
        <row r="127">
          <cell r="B127" t="str">
            <v>2111900052111</v>
          </cell>
          <cell r="M127">
            <v>-25621.3</v>
          </cell>
        </row>
        <row r="128">
          <cell r="B128" t="str">
            <v>2111900053111</v>
          </cell>
          <cell r="M128">
            <v>72369.17</v>
          </cell>
        </row>
        <row r="129">
          <cell r="B129" t="str">
            <v>2111900054112</v>
          </cell>
          <cell r="M129">
            <v>-0.06</v>
          </cell>
        </row>
        <row r="130">
          <cell r="B130" t="str">
            <v>2111900055111</v>
          </cell>
          <cell r="M130">
            <v>1081787.76</v>
          </cell>
        </row>
        <row r="131">
          <cell r="B131" t="str">
            <v>2111900055112</v>
          </cell>
          <cell r="M131">
            <v>132990.78</v>
          </cell>
        </row>
        <row r="132">
          <cell r="B132" t="str">
            <v>2111900055211</v>
          </cell>
          <cell r="M132">
            <v>41793.629999999997</v>
          </cell>
        </row>
        <row r="133">
          <cell r="B133" t="str">
            <v>2111900055213</v>
          </cell>
          <cell r="M133">
            <v>0</v>
          </cell>
        </row>
        <row r="134">
          <cell r="B134" t="str">
            <v>2111900057111</v>
          </cell>
          <cell r="M134">
            <v>1967333.32</v>
          </cell>
        </row>
        <row r="135">
          <cell r="B135" t="str">
            <v>2111900057112</v>
          </cell>
          <cell r="M135">
            <v>904467.09</v>
          </cell>
        </row>
        <row r="136">
          <cell r="B136" t="str">
            <v>2111900057211</v>
          </cell>
          <cell r="M136">
            <v>52934.32</v>
          </cell>
        </row>
        <row r="137">
          <cell r="B137" t="str">
            <v>2111900057212</v>
          </cell>
          <cell r="M137">
            <v>0</v>
          </cell>
        </row>
        <row r="138">
          <cell r="B138" t="str">
            <v>2111900057213</v>
          </cell>
          <cell r="M138">
            <v>0</v>
          </cell>
        </row>
        <row r="139">
          <cell r="B139" t="str">
            <v>2111900058111</v>
          </cell>
          <cell r="M139">
            <v>-45808.56</v>
          </cell>
        </row>
        <row r="140">
          <cell r="B140" t="str">
            <v>2111900061111</v>
          </cell>
          <cell r="M140">
            <v>19969.66</v>
          </cell>
        </row>
        <row r="141">
          <cell r="B141" t="str">
            <v>2111900065111</v>
          </cell>
          <cell r="M141">
            <v>2416470.4</v>
          </cell>
        </row>
        <row r="142">
          <cell r="B142" t="str">
            <v>2111900065112</v>
          </cell>
          <cell r="M142">
            <v>410489.61</v>
          </cell>
        </row>
        <row r="143">
          <cell r="B143" t="str">
            <v>2111900065113</v>
          </cell>
          <cell r="M143">
            <v>852639.24</v>
          </cell>
        </row>
        <row r="144">
          <cell r="B144" t="str">
            <v>2111900065211</v>
          </cell>
          <cell r="M144">
            <v>11418.54</v>
          </cell>
        </row>
        <row r="145">
          <cell r="B145" t="str">
            <v>2111900066111</v>
          </cell>
          <cell r="M145">
            <v>15472.07</v>
          </cell>
        </row>
        <row r="146">
          <cell r="B146" t="str">
            <v>2111900066112</v>
          </cell>
          <cell r="M146">
            <v>32390.6</v>
          </cell>
        </row>
        <row r="147">
          <cell r="B147" t="str">
            <v>2111900069111</v>
          </cell>
          <cell r="M147">
            <v>-10906.44</v>
          </cell>
        </row>
        <row r="148">
          <cell r="B148" t="str">
            <v>2111900074111</v>
          </cell>
          <cell r="M148">
            <v>158935.24</v>
          </cell>
        </row>
        <row r="149">
          <cell r="B149" t="str">
            <v>2111900074211</v>
          </cell>
          <cell r="M149">
            <v>23032.23</v>
          </cell>
        </row>
        <row r="150">
          <cell r="B150" t="str">
            <v>2111900077111</v>
          </cell>
          <cell r="M150">
            <v>1353608.98</v>
          </cell>
        </row>
        <row r="151">
          <cell r="B151" t="str">
            <v>2111900077211</v>
          </cell>
          <cell r="M151">
            <v>6573.86</v>
          </cell>
        </row>
        <row r="152">
          <cell r="B152" t="str">
            <v>2111900082111</v>
          </cell>
          <cell r="M152">
            <v>307571.7</v>
          </cell>
        </row>
        <row r="153">
          <cell r="B153" t="str">
            <v>2111900082112</v>
          </cell>
          <cell r="M153">
            <v>11573.65</v>
          </cell>
        </row>
        <row r="154">
          <cell r="B154" t="str">
            <v>2111900082113</v>
          </cell>
          <cell r="M154">
            <v>161724.96</v>
          </cell>
        </row>
        <row r="155">
          <cell r="B155" t="str">
            <v>2111900083111</v>
          </cell>
          <cell r="M155">
            <v>3544389.87</v>
          </cell>
        </row>
        <row r="156">
          <cell r="B156" t="str">
            <v>2111900083112</v>
          </cell>
          <cell r="M156">
            <v>270454.43</v>
          </cell>
        </row>
        <row r="157">
          <cell r="B157" t="str">
            <v>2111900083211</v>
          </cell>
          <cell r="M157">
            <v>-0.01</v>
          </cell>
        </row>
        <row r="158">
          <cell r="B158" t="str">
            <v>2111900084111</v>
          </cell>
          <cell r="M158">
            <v>2275004.08</v>
          </cell>
        </row>
        <row r="159">
          <cell r="B159" t="str">
            <v>2111900085111</v>
          </cell>
          <cell r="M159">
            <v>501186.25</v>
          </cell>
        </row>
        <row r="160">
          <cell r="B160" t="str">
            <v>2111900085211</v>
          </cell>
          <cell r="M160">
            <v>-3.637978807091713E-12</v>
          </cell>
        </row>
        <row r="161">
          <cell r="B161" t="str">
            <v>2111900086111</v>
          </cell>
          <cell r="M161">
            <v>290588.36</v>
          </cell>
        </row>
        <row r="162">
          <cell r="B162" t="str">
            <v>2111900086211</v>
          </cell>
          <cell r="M162">
            <v>-0.01</v>
          </cell>
        </row>
        <row r="163">
          <cell r="B163" t="str">
            <v>2111900087111</v>
          </cell>
          <cell r="M163">
            <v>0.01</v>
          </cell>
        </row>
        <row r="164">
          <cell r="B164" t="str">
            <v>2111900089111</v>
          </cell>
          <cell r="M164">
            <v>954571.65999999922</v>
          </cell>
        </row>
        <row r="165">
          <cell r="B165" t="str">
            <v>2111900089112</v>
          </cell>
          <cell r="M165">
            <v>218882.01</v>
          </cell>
        </row>
        <row r="166">
          <cell r="B166" t="str">
            <v>2111900089113</v>
          </cell>
          <cell r="M166">
            <v>2259325.88</v>
          </cell>
        </row>
        <row r="167">
          <cell r="B167" t="str">
            <v>2111900089211</v>
          </cell>
          <cell r="M167">
            <v>199750</v>
          </cell>
        </row>
        <row r="168">
          <cell r="B168" t="str">
            <v>2111900089212</v>
          </cell>
          <cell r="M168">
            <v>-1.0000000002037268E-2</v>
          </cell>
        </row>
        <row r="169">
          <cell r="B169" t="str">
            <v>2111900089213</v>
          </cell>
          <cell r="M169">
            <v>36840</v>
          </cell>
        </row>
        <row r="170">
          <cell r="B170" t="str">
            <v>2111900090111</v>
          </cell>
          <cell r="M170">
            <v>1026787.27</v>
          </cell>
        </row>
        <row r="171">
          <cell r="B171" t="str">
            <v>2111900090112</v>
          </cell>
          <cell r="M171">
            <v>111368.02</v>
          </cell>
        </row>
        <row r="172">
          <cell r="B172" t="str">
            <v>2111900090113</v>
          </cell>
          <cell r="M172">
            <v>625101.31000000006</v>
          </cell>
        </row>
        <row r="173">
          <cell r="B173" t="str">
            <v>2111900090211</v>
          </cell>
          <cell r="M173">
            <v>34881.18</v>
          </cell>
        </row>
        <row r="174">
          <cell r="B174" t="str">
            <v>2111900090212</v>
          </cell>
          <cell r="M174">
            <v>10810.73</v>
          </cell>
        </row>
        <row r="175">
          <cell r="B175" t="str">
            <v>2111900090213</v>
          </cell>
          <cell r="M175">
            <v>28000</v>
          </cell>
        </row>
        <row r="176">
          <cell r="B176" t="str">
            <v>2111900091111</v>
          </cell>
          <cell r="M176">
            <v>771158.02</v>
          </cell>
        </row>
        <row r="177">
          <cell r="B177" t="str">
            <v>2111900091112</v>
          </cell>
          <cell r="M177">
            <v>53701.73</v>
          </cell>
        </row>
        <row r="178">
          <cell r="B178" t="str">
            <v>2111900091113</v>
          </cell>
          <cell r="M178">
            <v>0</v>
          </cell>
        </row>
        <row r="179">
          <cell r="B179" t="str">
            <v>2111900091211</v>
          </cell>
          <cell r="M179">
            <v>33252.769999999997</v>
          </cell>
        </row>
        <row r="180">
          <cell r="B180" t="str">
            <v>2111900092111</v>
          </cell>
          <cell r="M180">
            <v>273977.36</v>
          </cell>
        </row>
        <row r="181">
          <cell r="B181" t="str">
            <v>2111900092112</v>
          </cell>
          <cell r="M181">
            <v>51753.66</v>
          </cell>
        </row>
        <row r="182">
          <cell r="B182" t="str">
            <v>2111900092113</v>
          </cell>
          <cell r="M182">
            <v>309712.98</v>
          </cell>
        </row>
        <row r="183">
          <cell r="B183" t="str">
            <v>2111900092211</v>
          </cell>
          <cell r="M183">
            <v>-3.637978807091713E-12</v>
          </cell>
        </row>
        <row r="184">
          <cell r="B184" t="str">
            <v>2111900092213</v>
          </cell>
          <cell r="M184">
            <v>0</v>
          </cell>
        </row>
        <row r="185">
          <cell r="B185" t="str">
            <v>2111900093111</v>
          </cell>
          <cell r="M185">
            <v>1602019.410000005</v>
          </cell>
        </row>
        <row r="186">
          <cell r="B186" t="str">
            <v>2111900093112</v>
          </cell>
          <cell r="M186">
            <v>235457.68</v>
          </cell>
        </row>
        <row r="187">
          <cell r="B187" t="str">
            <v>2111900093113</v>
          </cell>
          <cell r="M187">
            <v>498214.81</v>
          </cell>
        </row>
        <row r="188">
          <cell r="B188" t="str">
            <v>2111900093211</v>
          </cell>
          <cell r="M188">
            <v>15110.71</v>
          </cell>
        </row>
        <row r="189">
          <cell r="B189" t="str">
            <v>2111900093213</v>
          </cell>
          <cell r="M189">
            <v>0</v>
          </cell>
        </row>
        <row r="190">
          <cell r="B190" t="str">
            <v>2111900095111</v>
          </cell>
          <cell r="M190">
            <v>588465.91</v>
          </cell>
        </row>
        <row r="191">
          <cell r="B191" t="str">
            <v>2111900095112</v>
          </cell>
          <cell r="M191">
            <v>20626.16</v>
          </cell>
        </row>
        <row r="192">
          <cell r="B192" t="str">
            <v>2111900095113</v>
          </cell>
          <cell r="M192">
            <v>58810.68</v>
          </cell>
        </row>
        <row r="193">
          <cell r="B193" t="str">
            <v>2111900095211</v>
          </cell>
          <cell r="M193">
            <v>29120.31</v>
          </cell>
        </row>
        <row r="194">
          <cell r="B194" t="str">
            <v>2111900601113</v>
          </cell>
          <cell r="M194">
            <v>606114.4</v>
          </cell>
        </row>
        <row r="195">
          <cell r="B195" t="str">
            <v>2111900602113</v>
          </cell>
          <cell r="M195">
            <v>622727</v>
          </cell>
        </row>
        <row r="196">
          <cell r="B196" t="str">
            <v>2111900602213</v>
          </cell>
          <cell r="M196">
            <v>47070</v>
          </cell>
        </row>
        <row r="197">
          <cell r="B197" t="str">
            <v>2111900604113</v>
          </cell>
          <cell r="M197">
            <v>875868.94</v>
          </cell>
        </row>
        <row r="198">
          <cell r="B198" t="str">
            <v>2111900605113</v>
          </cell>
          <cell r="M198">
            <v>0.01</v>
          </cell>
        </row>
        <row r="199">
          <cell r="B199" t="str">
            <v>2111900606113</v>
          </cell>
          <cell r="M199">
            <v>775210.77</v>
          </cell>
        </row>
        <row r="200">
          <cell r="B200" t="str">
            <v>2111900606213</v>
          </cell>
          <cell r="M200">
            <v>52182.48</v>
          </cell>
        </row>
        <row r="201">
          <cell r="B201" t="str">
            <v>2111900610113</v>
          </cell>
          <cell r="M201">
            <v>0</v>
          </cell>
        </row>
        <row r="202">
          <cell r="B202" t="str">
            <v>2111900612113</v>
          </cell>
          <cell r="M202">
            <v>116806.78</v>
          </cell>
        </row>
        <row r="203">
          <cell r="B203" t="str">
            <v>2111900615113</v>
          </cell>
          <cell r="M203">
            <v>-9.9999999999909051E-3</v>
          </cell>
        </row>
        <row r="204">
          <cell r="B204" t="str">
            <v>2111900616113</v>
          </cell>
          <cell r="M204">
            <v>-0.01</v>
          </cell>
        </row>
        <row r="205">
          <cell r="B205" t="str">
            <v>2111900620113</v>
          </cell>
          <cell r="M205">
            <v>894819.21</v>
          </cell>
        </row>
        <row r="206">
          <cell r="B206" t="str">
            <v>2111900620213</v>
          </cell>
          <cell r="M206">
            <v>-2.9103830456733704E-11</v>
          </cell>
        </row>
        <row r="207">
          <cell r="B207" t="str">
            <v>2111900622112</v>
          </cell>
          <cell r="M207">
            <v>270165.17</v>
          </cell>
        </row>
        <row r="208">
          <cell r="B208" t="str">
            <v>2111900622113</v>
          </cell>
          <cell r="M208">
            <v>471504</v>
          </cell>
        </row>
        <row r="209">
          <cell r="B209" t="str">
            <v>2111900675113</v>
          </cell>
          <cell r="M209">
            <v>548673.92000000004</v>
          </cell>
        </row>
        <row r="210">
          <cell r="B210" t="str">
            <v>2111912030111</v>
          </cell>
          <cell r="M210">
            <v>0.16999999999825377</v>
          </cell>
        </row>
        <row r="211">
          <cell r="B211" t="str">
            <v>2111912030211</v>
          </cell>
          <cell r="M211">
            <v>-0.01</v>
          </cell>
        </row>
        <row r="212">
          <cell r="B212" t="str">
            <v>2111912295111</v>
          </cell>
          <cell r="M212">
            <v>-0.01</v>
          </cell>
        </row>
        <row r="213">
          <cell r="B213" t="str">
            <v>2111912702111</v>
          </cell>
          <cell r="M213">
            <v>-2.7939677238464355E-9</v>
          </cell>
        </row>
        <row r="214">
          <cell r="B214" t="str">
            <v>2111916532211</v>
          </cell>
          <cell r="M214">
            <v>0</v>
          </cell>
        </row>
        <row r="215">
          <cell r="B215" t="str">
            <v>2111920002211</v>
          </cell>
          <cell r="M215">
            <v>0</v>
          </cell>
        </row>
        <row r="216">
          <cell r="B216" t="str">
            <v>2111920002212</v>
          </cell>
          <cell r="M216">
            <v>0</v>
          </cell>
        </row>
        <row r="217">
          <cell r="B217" t="str">
            <v>2111920059111</v>
          </cell>
          <cell r="M217">
            <v>-0.01</v>
          </cell>
        </row>
        <row r="218">
          <cell r="B218" t="str">
            <v>2111920067211</v>
          </cell>
          <cell r="M218">
            <v>0.03</v>
          </cell>
        </row>
        <row r="219">
          <cell r="B219" t="str">
            <v>2111920068211</v>
          </cell>
          <cell r="M219">
            <v>333.82</v>
          </cell>
        </row>
        <row r="220">
          <cell r="B220" t="str">
            <v>2111920069211</v>
          </cell>
          <cell r="M220">
            <v>54.8</v>
          </cell>
        </row>
        <row r="221">
          <cell r="B221" t="str">
            <v>2111920070211</v>
          </cell>
          <cell r="M221">
            <v>71.760000000000005</v>
          </cell>
        </row>
        <row r="222">
          <cell r="B222" t="str">
            <v>2111920225211</v>
          </cell>
          <cell r="M222">
            <v>0</v>
          </cell>
        </row>
        <row r="223">
          <cell r="B223" t="str">
            <v>2111920290213</v>
          </cell>
          <cell r="M223">
            <v>0</v>
          </cell>
        </row>
        <row r="224">
          <cell r="B224" t="str">
            <v>2111920358211</v>
          </cell>
          <cell r="M224">
            <v>0</v>
          </cell>
        </row>
        <row r="225">
          <cell r="B225" t="str">
            <v>2111920358213</v>
          </cell>
          <cell r="M225">
            <v>0</v>
          </cell>
        </row>
        <row r="226">
          <cell r="B226" t="str">
            <v>2111920380213</v>
          </cell>
          <cell r="M226">
            <v>0</v>
          </cell>
        </row>
        <row r="227">
          <cell r="B227" t="str">
            <v>2111920385211</v>
          </cell>
          <cell r="M227">
            <v>52721.72</v>
          </cell>
        </row>
        <row r="228">
          <cell r="B228" t="str">
            <v>2111920395211</v>
          </cell>
          <cell r="M228">
            <v>11033.85</v>
          </cell>
        </row>
        <row r="229">
          <cell r="B229" t="str">
            <v>2111920430211</v>
          </cell>
          <cell r="M229">
            <v>0</v>
          </cell>
        </row>
        <row r="230">
          <cell r="B230" t="str">
            <v>2111920518211</v>
          </cell>
          <cell r="M230">
            <v>13207.82</v>
          </cell>
        </row>
        <row r="231">
          <cell r="B231" t="str">
            <v>2111920518212</v>
          </cell>
          <cell r="M231">
            <v>23138.34</v>
          </cell>
        </row>
        <row r="232">
          <cell r="B232" t="str">
            <v>2111930013211</v>
          </cell>
          <cell r="M232">
            <v>1.1641532182693481E-10</v>
          </cell>
        </row>
        <row r="233">
          <cell r="B233" t="str">
            <v>2111999999</v>
          </cell>
          <cell r="M233">
            <v>-2501168.27</v>
          </cell>
        </row>
        <row r="234">
          <cell r="B234" t="str">
            <v>2112</v>
          </cell>
          <cell r="M234">
            <v>415946.67</v>
          </cell>
        </row>
        <row r="235">
          <cell r="B235" t="str">
            <v>2112710110124</v>
          </cell>
          <cell r="M235">
            <v>0.01</v>
          </cell>
        </row>
        <row r="236">
          <cell r="B236" t="str">
            <v>2112710130111</v>
          </cell>
          <cell r="M236">
            <v>0</v>
          </cell>
        </row>
        <row r="237">
          <cell r="B237" t="str">
            <v>2112710130124</v>
          </cell>
          <cell r="M237">
            <v>20381.560000000001</v>
          </cell>
        </row>
        <row r="238">
          <cell r="B238" t="str">
            <v>2112710225124</v>
          </cell>
          <cell r="M238">
            <v>-0.01</v>
          </cell>
        </row>
        <row r="239">
          <cell r="B239" t="str">
            <v>2112710300124</v>
          </cell>
          <cell r="M239">
            <v>-0.02</v>
          </cell>
        </row>
        <row r="240">
          <cell r="B240" t="str">
            <v>2112710860124</v>
          </cell>
          <cell r="M240">
            <v>-0.01</v>
          </cell>
        </row>
        <row r="241">
          <cell r="B241" t="str">
            <v>2112900001111</v>
          </cell>
          <cell r="M241">
            <v>507.84</v>
          </cell>
        </row>
        <row r="242">
          <cell r="B242" t="str">
            <v>2112900002111</v>
          </cell>
          <cell r="M242">
            <v>1932.7</v>
          </cell>
        </row>
        <row r="243">
          <cell r="B243" t="str">
            <v>2112900002112</v>
          </cell>
          <cell r="M243">
            <v>518.20000000000005</v>
          </cell>
        </row>
        <row r="244">
          <cell r="B244" t="str">
            <v>2112900002113</v>
          </cell>
          <cell r="M244">
            <v>0</v>
          </cell>
        </row>
        <row r="245">
          <cell r="B245" t="str">
            <v>2112900003111</v>
          </cell>
          <cell r="M245">
            <v>2.91</v>
          </cell>
        </row>
        <row r="246">
          <cell r="B246" t="str">
            <v>2112900006111</v>
          </cell>
          <cell r="M246">
            <v>3848.32</v>
          </cell>
        </row>
        <row r="247">
          <cell r="B247" t="str">
            <v>2112900006112</v>
          </cell>
          <cell r="M247">
            <v>532</v>
          </cell>
        </row>
        <row r="248">
          <cell r="B248" t="str">
            <v>2112900006113</v>
          </cell>
          <cell r="M248">
            <v>284.83</v>
          </cell>
        </row>
        <row r="249">
          <cell r="B249" t="str">
            <v>2112900008111</v>
          </cell>
          <cell r="M249">
            <v>909.35</v>
          </cell>
        </row>
        <row r="250">
          <cell r="B250" t="str">
            <v>2112900008112</v>
          </cell>
          <cell r="M250">
            <v>349.86</v>
          </cell>
        </row>
        <row r="251">
          <cell r="B251" t="str">
            <v>2112900008113</v>
          </cell>
          <cell r="M251">
            <v>73.81</v>
          </cell>
        </row>
        <row r="252">
          <cell r="B252" t="str">
            <v>2112900010111</v>
          </cell>
          <cell r="M252">
            <v>7288.28</v>
          </cell>
        </row>
        <row r="253">
          <cell r="B253" t="str">
            <v>2112900010112</v>
          </cell>
          <cell r="M253">
            <v>1041.32</v>
          </cell>
        </row>
        <row r="254">
          <cell r="B254" t="str">
            <v>2112900010113</v>
          </cell>
          <cell r="M254">
            <v>236.41</v>
          </cell>
        </row>
        <row r="255">
          <cell r="B255" t="str">
            <v>2112900012111</v>
          </cell>
          <cell r="M255">
            <v>462.44</v>
          </cell>
        </row>
        <row r="256">
          <cell r="B256" t="str">
            <v>2112900012112</v>
          </cell>
          <cell r="M256">
            <v>104.23</v>
          </cell>
        </row>
        <row r="257">
          <cell r="B257" t="str">
            <v>2112900012113</v>
          </cell>
          <cell r="M257">
            <v>197.07</v>
          </cell>
        </row>
        <row r="258">
          <cell r="B258" t="str">
            <v>2112900013111</v>
          </cell>
          <cell r="M258">
            <v>8048.42</v>
          </cell>
        </row>
        <row r="259">
          <cell r="B259" t="str">
            <v>2112900013112</v>
          </cell>
          <cell r="M259">
            <v>1226.94</v>
          </cell>
        </row>
        <row r="260">
          <cell r="B260" t="str">
            <v>2112900013113</v>
          </cell>
          <cell r="M260">
            <v>204.71</v>
          </cell>
        </row>
        <row r="261">
          <cell r="B261" t="str">
            <v>2112900014111</v>
          </cell>
          <cell r="M261">
            <v>2811.08</v>
          </cell>
        </row>
        <row r="262">
          <cell r="B262" t="str">
            <v>2112900018111</v>
          </cell>
          <cell r="M262">
            <v>2379.14</v>
          </cell>
        </row>
        <row r="263">
          <cell r="B263" t="str">
            <v>2112900018112</v>
          </cell>
          <cell r="M263">
            <v>747.49</v>
          </cell>
        </row>
        <row r="264">
          <cell r="B264" t="str">
            <v>2112900018113</v>
          </cell>
          <cell r="M264">
            <v>8.8699999999999992</v>
          </cell>
        </row>
        <row r="265">
          <cell r="B265" t="str">
            <v>2112900020111</v>
          </cell>
          <cell r="M265">
            <v>1203.3399999999999</v>
          </cell>
        </row>
        <row r="266">
          <cell r="B266" t="str">
            <v>2112900020112</v>
          </cell>
          <cell r="M266">
            <v>38.950000000000003</v>
          </cell>
        </row>
        <row r="267">
          <cell r="B267" t="str">
            <v>2112900020113</v>
          </cell>
          <cell r="M267">
            <v>80.72</v>
          </cell>
        </row>
        <row r="268">
          <cell r="B268" t="str">
            <v>2112900021111</v>
          </cell>
          <cell r="M268">
            <v>16118.86</v>
          </cell>
        </row>
        <row r="269">
          <cell r="B269" t="str">
            <v>2112900021112</v>
          </cell>
          <cell r="M269">
            <v>1653.53</v>
          </cell>
        </row>
        <row r="270">
          <cell r="B270" t="str">
            <v>2112900021113</v>
          </cell>
          <cell r="M270">
            <v>618.16</v>
          </cell>
        </row>
        <row r="271">
          <cell r="B271" t="str">
            <v>2112900022111</v>
          </cell>
          <cell r="M271">
            <v>2485.87</v>
          </cell>
        </row>
        <row r="272">
          <cell r="B272" t="str">
            <v>2112900022112</v>
          </cell>
          <cell r="M272">
            <v>705.99</v>
          </cell>
        </row>
        <row r="273">
          <cell r="B273" t="str">
            <v>2112900022113</v>
          </cell>
          <cell r="M273">
            <v>0</v>
          </cell>
        </row>
        <row r="274">
          <cell r="B274" t="str">
            <v>2112900023111</v>
          </cell>
          <cell r="M274">
            <v>10934.62</v>
          </cell>
        </row>
        <row r="275">
          <cell r="B275" t="str">
            <v>2112900023112</v>
          </cell>
          <cell r="M275">
            <v>0.01</v>
          </cell>
        </row>
        <row r="276">
          <cell r="B276" t="str">
            <v>2112900025111</v>
          </cell>
          <cell r="M276">
            <v>0.44</v>
          </cell>
        </row>
        <row r="277">
          <cell r="B277" t="str">
            <v>2112900029111</v>
          </cell>
          <cell r="M277">
            <v>1484.65</v>
          </cell>
        </row>
        <row r="278">
          <cell r="B278" t="str">
            <v>2112900029112</v>
          </cell>
          <cell r="M278">
            <v>386.45</v>
          </cell>
        </row>
        <row r="279">
          <cell r="B279" t="str">
            <v>2112900029113</v>
          </cell>
          <cell r="M279">
            <v>180.55</v>
          </cell>
        </row>
        <row r="280">
          <cell r="B280" t="str">
            <v>2112900030111</v>
          </cell>
          <cell r="M280">
            <v>0.01</v>
          </cell>
        </row>
        <row r="281">
          <cell r="B281" t="str">
            <v>2112900031111</v>
          </cell>
          <cell r="M281">
            <v>0</v>
          </cell>
        </row>
        <row r="282">
          <cell r="B282" t="str">
            <v>2112900031112</v>
          </cell>
          <cell r="M282">
            <v>-2.2737367544323206E-13</v>
          </cell>
        </row>
        <row r="283">
          <cell r="B283" t="str">
            <v>2112900032111</v>
          </cell>
          <cell r="M283">
            <v>26058.5</v>
          </cell>
        </row>
        <row r="284">
          <cell r="B284" t="str">
            <v>2112900032112</v>
          </cell>
          <cell r="M284">
            <v>2349.64</v>
          </cell>
        </row>
        <row r="285">
          <cell r="B285" t="str">
            <v>2112900032113</v>
          </cell>
          <cell r="M285">
            <v>515.94000000000005</v>
          </cell>
        </row>
        <row r="286">
          <cell r="B286" t="str">
            <v>2112900033111</v>
          </cell>
          <cell r="M286">
            <v>10182.92</v>
          </cell>
        </row>
        <row r="287">
          <cell r="B287" t="str">
            <v>2112900033112</v>
          </cell>
          <cell r="M287">
            <v>1198.9100000000001</v>
          </cell>
        </row>
        <row r="288">
          <cell r="B288" t="str">
            <v>2112900033113</v>
          </cell>
          <cell r="M288">
            <v>123.39</v>
          </cell>
        </row>
        <row r="289">
          <cell r="B289" t="str">
            <v>2112900034111</v>
          </cell>
          <cell r="M289">
            <v>76.099999999999994</v>
          </cell>
        </row>
        <row r="290">
          <cell r="B290" t="str">
            <v>2112900034112</v>
          </cell>
          <cell r="M290">
            <v>17.68</v>
          </cell>
        </row>
        <row r="291">
          <cell r="B291" t="str">
            <v>2112900035112</v>
          </cell>
          <cell r="M291">
            <v>-0.01</v>
          </cell>
        </row>
        <row r="292">
          <cell r="B292" t="str">
            <v>2112900037111</v>
          </cell>
          <cell r="M292">
            <v>2133.63</v>
          </cell>
        </row>
        <row r="293">
          <cell r="B293" t="str">
            <v>2112900037112</v>
          </cell>
          <cell r="M293">
            <v>396.33</v>
          </cell>
        </row>
        <row r="294">
          <cell r="B294" t="str">
            <v>2112900037113</v>
          </cell>
          <cell r="M294">
            <v>0</v>
          </cell>
        </row>
        <row r="295">
          <cell r="B295" t="str">
            <v>2112900042111</v>
          </cell>
          <cell r="M295">
            <v>0</v>
          </cell>
        </row>
        <row r="296">
          <cell r="B296" t="str">
            <v>2112900042113</v>
          </cell>
          <cell r="M296">
            <v>0</v>
          </cell>
        </row>
        <row r="297">
          <cell r="B297" t="str">
            <v>2112900044111</v>
          </cell>
          <cell r="M297">
            <v>142.44</v>
          </cell>
        </row>
        <row r="298">
          <cell r="B298" t="str">
            <v>2112900045111</v>
          </cell>
          <cell r="M298">
            <v>31396.3</v>
          </cell>
        </row>
        <row r="299">
          <cell r="B299" t="str">
            <v>2112900045112</v>
          </cell>
          <cell r="M299">
            <v>1047.8800000000001</v>
          </cell>
        </row>
        <row r="300">
          <cell r="B300" t="str">
            <v>2112900045113</v>
          </cell>
          <cell r="M300">
            <v>1219.1400000000001</v>
          </cell>
        </row>
        <row r="301">
          <cell r="B301" t="str">
            <v>2112900045211</v>
          </cell>
          <cell r="M301">
            <v>0.01</v>
          </cell>
        </row>
        <row r="302">
          <cell r="B302" t="str">
            <v>2112900048111</v>
          </cell>
          <cell r="M302">
            <v>1566.69</v>
          </cell>
        </row>
        <row r="303">
          <cell r="B303" t="str">
            <v>2112900049111</v>
          </cell>
          <cell r="M303">
            <v>22454.21</v>
          </cell>
        </row>
        <row r="304">
          <cell r="B304" t="str">
            <v>2112900049112</v>
          </cell>
          <cell r="M304">
            <v>631.79</v>
          </cell>
        </row>
        <row r="305">
          <cell r="B305" t="str">
            <v>2112900049113</v>
          </cell>
          <cell r="M305">
            <v>402.25</v>
          </cell>
        </row>
        <row r="306">
          <cell r="B306" t="str">
            <v>2112900050111</v>
          </cell>
          <cell r="M306">
            <v>-0.01</v>
          </cell>
        </row>
        <row r="307">
          <cell r="B307" t="str">
            <v>2112900052111</v>
          </cell>
          <cell r="M307">
            <v>4657.24</v>
          </cell>
        </row>
        <row r="308">
          <cell r="B308" t="str">
            <v>2112900053111</v>
          </cell>
          <cell r="M308">
            <v>165.25</v>
          </cell>
        </row>
        <row r="309">
          <cell r="B309" t="str">
            <v>2112900055111</v>
          </cell>
          <cell r="M309">
            <v>2312.3200000000002</v>
          </cell>
        </row>
        <row r="310">
          <cell r="B310" t="str">
            <v>2112900055112</v>
          </cell>
          <cell r="M310">
            <v>173.01</v>
          </cell>
        </row>
        <row r="311">
          <cell r="B311" t="str">
            <v>2112900055113</v>
          </cell>
          <cell r="M311">
            <v>254.56</v>
          </cell>
        </row>
        <row r="312">
          <cell r="B312" t="str">
            <v>2112900057111</v>
          </cell>
          <cell r="M312">
            <v>3189.78</v>
          </cell>
        </row>
        <row r="313">
          <cell r="B313" t="str">
            <v>2112900057112</v>
          </cell>
          <cell r="M313">
            <v>898.87</v>
          </cell>
        </row>
        <row r="314">
          <cell r="B314" t="str">
            <v>2112900057113</v>
          </cell>
          <cell r="M314">
            <v>107.11</v>
          </cell>
        </row>
        <row r="315">
          <cell r="B315" t="str">
            <v>2112900058111</v>
          </cell>
          <cell r="M315">
            <v>0.69</v>
          </cell>
        </row>
        <row r="316">
          <cell r="B316" t="str">
            <v>2112900058112</v>
          </cell>
          <cell r="M316">
            <v>0.01</v>
          </cell>
        </row>
        <row r="317">
          <cell r="B317" t="str">
            <v>2112900061111</v>
          </cell>
          <cell r="M317">
            <v>1214.3</v>
          </cell>
        </row>
        <row r="318">
          <cell r="B318" t="str">
            <v>2112900065111</v>
          </cell>
          <cell r="M318">
            <v>7065.12</v>
          </cell>
        </row>
        <row r="319">
          <cell r="B319" t="str">
            <v>2112900065112</v>
          </cell>
          <cell r="M319">
            <v>1271.77</v>
          </cell>
        </row>
        <row r="320">
          <cell r="B320" t="str">
            <v>2112900065113</v>
          </cell>
          <cell r="M320">
            <v>1665.12</v>
          </cell>
        </row>
        <row r="321">
          <cell r="B321" t="str">
            <v>2112900066111</v>
          </cell>
          <cell r="M321">
            <v>15156.6</v>
          </cell>
        </row>
        <row r="322">
          <cell r="B322" t="str">
            <v>2112900069111</v>
          </cell>
          <cell r="M322">
            <v>6.33</v>
          </cell>
        </row>
        <row r="323">
          <cell r="B323" t="str">
            <v>2112900071111</v>
          </cell>
          <cell r="M323">
            <v>10.82</v>
          </cell>
        </row>
        <row r="324">
          <cell r="B324" t="str">
            <v>2112900071112</v>
          </cell>
          <cell r="M324">
            <v>11255.49</v>
          </cell>
        </row>
        <row r="325">
          <cell r="B325" t="str">
            <v>2112900071212</v>
          </cell>
          <cell r="M325">
            <v>0.01</v>
          </cell>
        </row>
        <row r="326">
          <cell r="B326" t="str">
            <v>2112900074111</v>
          </cell>
          <cell r="M326">
            <v>7173.23</v>
          </cell>
        </row>
        <row r="327">
          <cell r="B327" t="str">
            <v>2112900077111</v>
          </cell>
          <cell r="M327">
            <v>1004.98</v>
          </cell>
        </row>
        <row r="328">
          <cell r="B328" t="str">
            <v>2112900078111</v>
          </cell>
          <cell r="M328">
            <v>3.34</v>
          </cell>
        </row>
        <row r="329">
          <cell r="B329" t="str">
            <v>2112900082111</v>
          </cell>
          <cell r="M329">
            <v>740.02</v>
          </cell>
        </row>
        <row r="330">
          <cell r="B330" t="str">
            <v>2112900082112</v>
          </cell>
          <cell r="M330">
            <v>48.61</v>
          </cell>
        </row>
        <row r="331">
          <cell r="B331" t="str">
            <v>2112900082113</v>
          </cell>
          <cell r="M331">
            <v>578.34</v>
          </cell>
        </row>
        <row r="332">
          <cell r="B332" t="str">
            <v>2112900083111</v>
          </cell>
          <cell r="M332">
            <v>5601.29</v>
          </cell>
        </row>
        <row r="333">
          <cell r="B333" t="str">
            <v>2112900083112</v>
          </cell>
          <cell r="M333">
            <v>347.4</v>
          </cell>
        </row>
        <row r="334">
          <cell r="B334" t="str">
            <v>2112900084111</v>
          </cell>
          <cell r="M334">
            <v>6137.76</v>
          </cell>
        </row>
        <row r="335">
          <cell r="B335" t="str">
            <v>2112900085111</v>
          </cell>
          <cell r="M335">
            <v>2406.23</v>
          </cell>
        </row>
        <row r="336">
          <cell r="B336" t="str">
            <v>2112900086111</v>
          </cell>
          <cell r="M336">
            <v>400.61</v>
          </cell>
        </row>
        <row r="337">
          <cell r="B337" t="str">
            <v>2112900089111</v>
          </cell>
          <cell r="M337">
            <v>54.25</v>
          </cell>
        </row>
        <row r="338">
          <cell r="B338" t="str">
            <v>2112900089112</v>
          </cell>
          <cell r="M338">
            <v>5.66</v>
          </cell>
        </row>
        <row r="339">
          <cell r="B339" t="str">
            <v>2112900089113</v>
          </cell>
          <cell r="M339">
            <v>768.53</v>
          </cell>
        </row>
        <row r="340">
          <cell r="B340" t="str">
            <v>2112900090111</v>
          </cell>
          <cell r="M340">
            <v>4.5474735088646412E-13</v>
          </cell>
        </row>
        <row r="341">
          <cell r="B341" t="str">
            <v>2112900090112</v>
          </cell>
          <cell r="M341">
            <v>0</v>
          </cell>
        </row>
        <row r="342">
          <cell r="B342" t="str">
            <v>2112900090113</v>
          </cell>
          <cell r="M342">
            <v>0</v>
          </cell>
        </row>
        <row r="343">
          <cell r="B343" t="str">
            <v>2112900091111</v>
          </cell>
          <cell r="M343">
            <v>3071.13</v>
          </cell>
        </row>
        <row r="344">
          <cell r="B344" t="str">
            <v>2112900091112</v>
          </cell>
          <cell r="M344">
            <v>179.69</v>
          </cell>
        </row>
        <row r="345">
          <cell r="B345" t="str">
            <v>2112900091113</v>
          </cell>
          <cell r="M345">
            <v>0</v>
          </cell>
        </row>
        <row r="346">
          <cell r="B346" t="str">
            <v>2112900092111</v>
          </cell>
          <cell r="M346">
            <v>427.69</v>
          </cell>
        </row>
        <row r="347">
          <cell r="B347" t="str">
            <v>2112900092112</v>
          </cell>
          <cell r="M347">
            <v>45.320000000000057</v>
          </cell>
        </row>
        <row r="348">
          <cell r="B348" t="str">
            <v>2112900092113</v>
          </cell>
          <cell r="M348">
            <v>428.08</v>
          </cell>
        </row>
        <row r="349">
          <cell r="B349" t="str">
            <v>2112900093111</v>
          </cell>
          <cell r="M349">
            <v>55195.69</v>
          </cell>
        </row>
        <row r="350">
          <cell r="B350" t="str">
            <v>2112900093112</v>
          </cell>
          <cell r="M350">
            <v>4414</v>
          </cell>
        </row>
        <row r="351">
          <cell r="B351" t="str">
            <v>2112900093113</v>
          </cell>
          <cell r="M351">
            <v>13465.72</v>
          </cell>
        </row>
        <row r="352">
          <cell r="B352" t="str">
            <v>2112900095111</v>
          </cell>
          <cell r="M352">
            <v>751.24</v>
          </cell>
        </row>
        <row r="353">
          <cell r="B353" t="str">
            <v>2112900095112</v>
          </cell>
          <cell r="M353">
            <v>62.1</v>
          </cell>
        </row>
        <row r="354">
          <cell r="B354" t="str">
            <v>2112900095113</v>
          </cell>
          <cell r="M354">
            <v>229.32</v>
          </cell>
        </row>
        <row r="355">
          <cell r="B355" t="str">
            <v>2112900601113</v>
          </cell>
          <cell r="M355">
            <v>279.60000000000002</v>
          </cell>
        </row>
        <row r="356">
          <cell r="B356" t="str">
            <v>2112900602113</v>
          </cell>
          <cell r="M356">
            <v>12128.13</v>
          </cell>
        </row>
        <row r="357">
          <cell r="B357" t="str">
            <v>2112900604113</v>
          </cell>
          <cell r="M357">
            <v>579.41</v>
          </cell>
        </row>
        <row r="358">
          <cell r="B358" t="str">
            <v>2112900605111</v>
          </cell>
          <cell r="M358">
            <v>45.76</v>
          </cell>
        </row>
        <row r="359">
          <cell r="B359" t="str">
            <v>2112900605113</v>
          </cell>
          <cell r="M359">
            <v>287.45999999999998</v>
          </cell>
        </row>
        <row r="360">
          <cell r="B360" t="str">
            <v>2112900606113</v>
          </cell>
          <cell r="M360">
            <v>2262.94</v>
          </cell>
        </row>
        <row r="361">
          <cell r="B361" t="str">
            <v>2112900607113</v>
          </cell>
          <cell r="M361">
            <v>0.01</v>
          </cell>
        </row>
        <row r="362">
          <cell r="B362" t="str">
            <v>2112900608113</v>
          </cell>
          <cell r="M362">
            <v>4721.28</v>
          </cell>
        </row>
        <row r="363">
          <cell r="B363" t="str">
            <v>2112900610113</v>
          </cell>
          <cell r="M363">
            <v>0</v>
          </cell>
        </row>
        <row r="364">
          <cell r="B364" t="str">
            <v>2112900612113</v>
          </cell>
          <cell r="M364">
            <v>41.02</v>
          </cell>
        </row>
        <row r="365">
          <cell r="B365" t="str">
            <v>2112900613111</v>
          </cell>
          <cell r="M365">
            <v>0.01</v>
          </cell>
        </row>
        <row r="366">
          <cell r="B366" t="str">
            <v>2112900613113</v>
          </cell>
          <cell r="M366">
            <v>6789.98</v>
          </cell>
        </row>
        <row r="367">
          <cell r="B367" t="str">
            <v>2112900615111</v>
          </cell>
          <cell r="M367">
            <v>3.7</v>
          </cell>
        </row>
        <row r="368">
          <cell r="B368" t="str">
            <v>2112900615113</v>
          </cell>
          <cell r="M368">
            <v>-3.71</v>
          </cell>
        </row>
        <row r="369">
          <cell r="B369" t="str">
            <v>2112900616113</v>
          </cell>
          <cell r="M369">
            <v>-0.01</v>
          </cell>
        </row>
        <row r="370">
          <cell r="B370" t="str">
            <v>2112900620113</v>
          </cell>
          <cell r="M370">
            <v>1038.78</v>
          </cell>
        </row>
        <row r="371">
          <cell r="B371" t="str">
            <v>2112900621113</v>
          </cell>
          <cell r="M371">
            <v>0.01</v>
          </cell>
        </row>
        <row r="372">
          <cell r="B372" t="str">
            <v>2112900622111</v>
          </cell>
          <cell r="M372">
            <v>0</v>
          </cell>
        </row>
        <row r="373">
          <cell r="B373" t="str">
            <v>2112900622112</v>
          </cell>
          <cell r="M373">
            <v>5040.03</v>
          </cell>
        </row>
        <row r="374">
          <cell r="B374" t="str">
            <v>2112900622113</v>
          </cell>
          <cell r="M374">
            <v>17182.419999999998</v>
          </cell>
        </row>
        <row r="375">
          <cell r="B375" t="str">
            <v>2112900675111</v>
          </cell>
          <cell r="M375">
            <v>0.18</v>
          </cell>
        </row>
        <row r="376">
          <cell r="B376" t="str">
            <v>2112900675113</v>
          </cell>
          <cell r="M376">
            <v>870.57</v>
          </cell>
        </row>
        <row r="377">
          <cell r="B377" t="str">
            <v>2112900995111</v>
          </cell>
          <cell r="M377">
            <v>0</v>
          </cell>
        </row>
        <row r="378">
          <cell r="B378" t="str">
            <v>2112900995112</v>
          </cell>
          <cell r="M378">
            <v>0</v>
          </cell>
        </row>
        <row r="379">
          <cell r="B379" t="str">
            <v>2112912000111</v>
          </cell>
          <cell r="M379">
            <v>3195</v>
          </cell>
        </row>
        <row r="380">
          <cell r="B380" t="str">
            <v>2112912030111</v>
          </cell>
          <cell r="M380">
            <v>-488.21999999999935</v>
          </cell>
        </row>
        <row r="381">
          <cell r="B381" t="str">
            <v>2112913555111</v>
          </cell>
          <cell r="M381">
            <v>890.65</v>
          </cell>
        </row>
        <row r="382">
          <cell r="B382" t="str">
            <v>2112913560111</v>
          </cell>
          <cell r="M382">
            <v>78.16</v>
          </cell>
        </row>
        <row r="383">
          <cell r="B383" t="str">
            <v>2112914200111</v>
          </cell>
          <cell r="M383">
            <v>3573.45</v>
          </cell>
        </row>
        <row r="384">
          <cell r="B384" t="str">
            <v>2112916000111</v>
          </cell>
          <cell r="M384">
            <v>3933.22</v>
          </cell>
        </row>
        <row r="385">
          <cell r="B385" t="str">
            <v>2112916532112</v>
          </cell>
          <cell r="M385">
            <v>8.9700000000000006</v>
          </cell>
        </row>
        <row r="386">
          <cell r="B386" t="str">
            <v>2112916532113</v>
          </cell>
          <cell r="M386">
            <v>13.33</v>
          </cell>
        </row>
        <row r="387">
          <cell r="B387" t="str">
            <v>2112920001111</v>
          </cell>
          <cell r="M387">
            <v>0.01</v>
          </cell>
        </row>
        <row r="388">
          <cell r="B388" t="str">
            <v>2112920002111</v>
          </cell>
          <cell r="M388">
            <v>15.85</v>
          </cell>
        </row>
        <row r="389">
          <cell r="B389" t="str">
            <v>2112920027111</v>
          </cell>
          <cell r="M389">
            <v>-0.02</v>
          </cell>
        </row>
        <row r="390">
          <cell r="B390" t="str">
            <v>2112920050116</v>
          </cell>
          <cell r="M390">
            <v>221.67</v>
          </cell>
        </row>
        <row r="391">
          <cell r="B391" t="str">
            <v>2112920067111</v>
          </cell>
          <cell r="M391">
            <v>6440.07</v>
          </cell>
        </row>
        <row r="392">
          <cell r="B392" t="str">
            <v>2112920067112</v>
          </cell>
          <cell r="M392">
            <v>104.8</v>
          </cell>
        </row>
        <row r="393">
          <cell r="B393" t="str">
            <v>2112920225111</v>
          </cell>
          <cell r="M393">
            <v>91.61</v>
          </cell>
        </row>
        <row r="394">
          <cell r="B394" t="str">
            <v>2112920256111</v>
          </cell>
          <cell r="M394">
            <v>5.6</v>
          </cell>
        </row>
        <row r="395">
          <cell r="B395" t="str">
            <v>2112920262111</v>
          </cell>
          <cell r="M395">
            <v>0</v>
          </cell>
        </row>
        <row r="396">
          <cell r="B396" t="str">
            <v>2112920262112</v>
          </cell>
          <cell r="M396">
            <v>0</v>
          </cell>
        </row>
        <row r="397">
          <cell r="B397" t="str">
            <v>2112920266111</v>
          </cell>
          <cell r="M397">
            <v>180.74</v>
          </cell>
        </row>
        <row r="398">
          <cell r="B398" t="str">
            <v>2112920277113</v>
          </cell>
          <cell r="M398">
            <v>24.58</v>
          </cell>
        </row>
        <row r="399">
          <cell r="B399" t="str">
            <v>2112920279111</v>
          </cell>
          <cell r="M399">
            <v>127.88</v>
          </cell>
        </row>
        <row r="400">
          <cell r="B400" t="str">
            <v>2112920279112</v>
          </cell>
          <cell r="M400">
            <v>7.19</v>
          </cell>
        </row>
        <row r="401">
          <cell r="B401" t="str">
            <v>2112920317111</v>
          </cell>
          <cell r="M401">
            <v>564.20000000000005</v>
          </cell>
        </row>
        <row r="402">
          <cell r="B402" t="str">
            <v>2112920380113</v>
          </cell>
          <cell r="M402">
            <v>18.5</v>
          </cell>
        </row>
        <row r="403">
          <cell r="B403" t="str">
            <v>2112920385111</v>
          </cell>
          <cell r="M403">
            <v>748.81</v>
          </cell>
        </row>
        <row r="404">
          <cell r="B404" t="str">
            <v>2112920395111</v>
          </cell>
          <cell r="M404">
            <v>58.85</v>
          </cell>
        </row>
        <row r="405">
          <cell r="B405" t="str">
            <v>2112920518111</v>
          </cell>
          <cell r="M405">
            <v>0</v>
          </cell>
        </row>
        <row r="406">
          <cell r="B406" t="str">
            <v>2112920518112</v>
          </cell>
          <cell r="M406">
            <v>0</v>
          </cell>
        </row>
        <row r="407">
          <cell r="B407" t="str">
            <v>2112930003111</v>
          </cell>
          <cell r="M407">
            <v>-0.01</v>
          </cell>
        </row>
        <row r="408">
          <cell r="B408" t="str">
            <v>2112930012111</v>
          </cell>
          <cell r="M408">
            <v>15.95</v>
          </cell>
        </row>
        <row r="409">
          <cell r="B409" t="str">
            <v>2114</v>
          </cell>
          <cell r="M409">
            <v>121984.37</v>
          </cell>
        </row>
        <row r="410">
          <cell r="B410" t="str">
            <v>2114111</v>
          </cell>
          <cell r="M410">
            <v>121988.38</v>
          </cell>
        </row>
        <row r="411">
          <cell r="B411" t="str">
            <v>2114124</v>
          </cell>
          <cell r="M411">
            <v>-4.01</v>
          </cell>
        </row>
        <row r="412">
          <cell r="B412" t="str">
            <v>2115</v>
          </cell>
          <cell r="M412">
            <v>-3500.89</v>
          </cell>
        </row>
        <row r="413">
          <cell r="B413" t="str">
            <v>2115900003</v>
          </cell>
          <cell r="M413">
            <v>-249.27</v>
          </cell>
        </row>
        <row r="414">
          <cell r="B414" t="str">
            <v>2115900010</v>
          </cell>
          <cell r="M414">
            <v>0.03</v>
          </cell>
        </row>
        <row r="415">
          <cell r="B415" t="str">
            <v>2115900014</v>
          </cell>
          <cell r="M415">
            <v>-853.56</v>
          </cell>
        </row>
        <row r="416">
          <cell r="B416" t="str">
            <v>2115900018</v>
          </cell>
          <cell r="M416">
            <v>-1827.42</v>
          </cell>
        </row>
        <row r="417">
          <cell r="B417" t="str">
            <v>2115900034</v>
          </cell>
          <cell r="M417">
            <v>0.01</v>
          </cell>
        </row>
        <row r="418">
          <cell r="B418" t="str">
            <v>2115900035</v>
          </cell>
          <cell r="M418">
            <v>-0.03</v>
          </cell>
        </row>
        <row r="419">
          <cell r="B419" t="str">
            <v>2115900045</v>
          </cell>
          <cell r="M419">
            <v>-1218.29</v>
          </cell>
        </row>
        <row r="420">
          <cell r="B420" t="str">
            <v>2115900054</v>
          </cell>
          <cell r="M420">
            <v>-0.03</v>
          </cell>
        </row>
        <row r="421">
          <cell r="B421" t="str">
            <v>2115900065</v>
          </cell>
          <cell r="M421">
            <v>-120.41</v>
          </cell>
        </row>
        <row r="422">
          <cell r="B422" t="str">
            <v>2115900074</v>
          </cell>
          <cell r="M422">
            <v>0</v>
          </cell>
        </row>
        <row r="423">
          <cell r="B423" t="str">
            <v>2115900091</v>
          </cell>
          <cell r="M423">
            <v>768.1</v>
          </cell>
        </row>
        <row r="424">
          <cell r="B424" t="str">
            <v>2115900092</v>
          </cell>
          <cell r="M424">
            <v>-0.02</v>
          </cell>
        </row>
        <row r="425">
          <cell r="B425" t="str">
            <v>2116</v>
          </cell>
          <cell r="M425">
            <v>112733.31</v>
          </cell>
        </row>
        <row r="426">
          <cell r="B426" t="str">
            <v>2116800001</v>
          </cell>
          <cell r="M426">
            <v>112733.31</v>
          </cell>
        </row>
        <row r="427">
          <cell r="B427" t="str">
            <v>2117</v>
          </cell>
          <cell r="M427">
            <v>16590367.329999963</v>
          </cell>
        </row>
        <row r="428">
          <cell r="B428" t="str">
            <v>2117  0001</v>
          </cell>
          <cell r="M428">
            <v>8792.070000000007</v>
          </cell>
        </row>
        <row r="429">
          <cell r="B429" t="str">
            <v>2117  0002</v>
          </cell>
          <cell r="M429">
            <v>20703.63</v>
          </cell>
        </row>
        <row r="430">
          <cell r="B430" t="str">
            <v>2117  0003</v>
          </cell>
          <cell r="M430">
            <v>15012.47</v>
          </cell>
        </row>
        <row r="431">
          <cell r="B431" t="str">
            <v>2117  0007</v>
          </cell>
          <cell r="M431">
            <v>68701.86</v>
          </cell>
        </row>
        <row r="432">
          <cell r="B432" t="str">
            <v>2117  0008</v>
          </cell>
          <cell r="M432">
            <v>22.68</v>
          </cell>
        </row>
        <row r="433">
          <cell r="B433" t="str">
            <v>2117  0924</v>
          </cell>
          <cell r="M433">
            <v>773.06</v>
          </cell>
        </row>
        <row r="434">
          <cell r="B434" t="str">
            <v>2117  1032</v>
          </cell>
          <cell r="M434">
            <v>-5037.8599999999997</v>
          </cell>
        </row>
        <row r="435">
          <cell r="B435" t="str">
            <v>2117  1033</v>
          </cell>
          <cell r="M435">
            <v>10987.91</v>
          </cell>
        </row>
        <row r="436">
          <cell r="B436" t="str">
            <v>2117710130</v>
          </cell>
          <cell r="M436">
            <v>2345.8200000000002</v>
          </cell>
        </row>
        <row r="437">
          <cell r="B437" t="str">
            <v>2117710290</v>
          </cell>
          <cell r="M437">
            <v>-191.31</v>
          </cell>
        </row>
        <row r="438">
          <cell r="B438" t="str">
            <v>2117710450</v>
          </cell>
          <cell r="M438">
            <v>-208.3</v>
          </cell>
        </row>
        <row r="439">
          <cell r="B439" t="str">
            <v>2117710777</v>
          </cell>
          <cell r="M439">
            <v>3598.92</v>
          </cell>
        </row>
        <row r="440">
          <cell r="B440" t="str">
            <v>2117710860</v>
          </cell>
          <cell r="M440">
            <v>-81.7</v>
          </cell>
        </row>
        <row r="441">
          <cell r="B441" t="str">
            <v>2117777777</v>
          </cell>
          <cell r="M441">
            <v>-59745.690000001341</v>
          </cell>
        </row>
        <row r="442">
          <cell r="B442" t="str">
            <v>2117800002</v>
          </cell>
          <cell r="M442">
            <v>155390.63</v>
          </cell>
        </row>
        <row r="443">
          <cell r="B443" t="str">
            <v>2117800003</v>
          </cell>
          <cell r="M443">
            <v>712.93</v>
          </cell>
        </row>
        <row r="444">
          <cell r="B444" t="str">
            <v>2117900001</v>
          </cell>
          <cell r="M444">
            <v>-41807.120000000003</v>
          </cell>
        </row>
        <row r="445">
          <cell r="B445" t="str">
            <v>2117900002</v>
          </cell>
          <cell r="M445">
            <v>6267.39</v>
          </cell>
        </row>
        <row r="446">
          <cell r="B446" t="str">
            <v>2117900003</v>
          </cell>
          <cell r="M446">
            <v>-2282.37</v>
          </cell>
        </row>
        <row r="447">
          <cell r="B447" t="str">
            <v>2117900006</v>
          </cell>
          <cell r="M447">
            <v>4095.99</v>
          </cell>
        </row>
        <row r="448">
          <cell r="B448" t="str">
            <v>2117900007</v>
          </cell>
          <cell r="M448">
            <v>2214.87</v>
          </cell>
        </row>
        <row r="449">
          <cell r="B449" t="str">
            <v>2117900008</v>
          </cell>
          <cell r="M449">
            <v>3170.1100000000151</v>
          </cell>
        </row>
        <row r="450">
          <cell r="B450" t="str">
            <v>2117900010</v>
          </cell>
          <cell r="M450">
            <v>673.52000000001863</v>
          </cell>
        </row>
        <row r="451">
          <cell r="B451" t="str">
            <v>2117900012</v>
          </cell>
          <cell r="M451">
            <v>9.9999999997635314E-3</v>
          </cell>
        </row>
        <row r="452">
          <cell r="B452" t="str">
            <v>2117900013</v>
          </cell>
          <cell r="M452">
            <v>17921.8</v>
          </cell>
        </row>
        <row r="453">
          <cell r="B453" t="str">
            <v>2117900014</v>
          </cell>
          <cell r="M453">
            <v>3447.11</v>
          </cell>
        </row>
        <row r="454">
          <cell r="B454" t="str">
            <v>2117900017</v>
          </cell>
          <cell r="M454">
            <v>0.01</v>
          </cell>
        </row>
        <row r="455">
          <cell r="B455" t="str">
            <v>2117900018</v>
          </cell>
          <cell r="M455">
            <v>731.68999999999505</v>
          </cell>
        </row>
        <row r="456">
          <cell r="B456" t="str">
            <v>2117900020</v>
          </cell>
          <cell r="M456">
            <v>1588.01</v>
          </cell>
        </row>
        <row r="457">
          <cell r="B457" t="str">
            <v>2117900021</v>
          </cell>
          <cell r="M457">
            <v>1404.5400000000081</v>
          </cell>
        </row>
        <row r="458">
          <cell r="B458" t="str">
            <v>2117900022</v>
          </cell>
          <cell r="M458">
            <v>-9593.33</v>
          </cell>
        </row>
        <row r="459">
          <cell r="B459" t="str">
            <v>2117900023</v>
          </cell>
          <cell r="M459">
            <v>6424.24</v>
          </cell>
        </row>
        <row r="460">
          <cell r="B460" t="str">
            <v>2117900025</v>
          </cell>
          <cell r="M460">
            <v>-96.14</v>
          </cell>
        </row>
        <row r="461">
          <cell r="B461" t="str">
            <v>2117900029</v>
          </cell>
          <cell r="M461">
            <v>719.82000000000141</v>
          </cell>
        </row>
        <row r="462">
          <cell r="B462" t="str">
            <v>2117900030</v>
          </cell>
          <cell r="M462">
            <v>-0.01</v>
          </cell>
        </row>
        <row r="463">
          <cell r="B463" t="str">
            <v>2117900031</v>
          </cell>
          <cell r="M463">
            <v>0</v>
          </cell>
        </row>
        <row r="464">
          <cell r="B464" t="str">
            <v>2117900032</v>
          </cell>
          <cell r="M464">
            <v>24060.26</v>
          </cell>
        </row>
        <row r="465">
          <cell r="B465" t="str">
            <v>2117900033</v>
          </cell>
          <cell r="M465">
            <v>233668.23</v>
          </cell>
        </row>
        <row r="466">
          <cell r="B466" t="str">
            <v>2117900034</v>
          </cell>
          <cell r="M466">
            <v>203.8</v>
          </cell>
        </row>
        <row r="467">
          <cell r="B467" t="str">
            <v>2117900035</v>
          </cell>
          <cell r="M467">
            <v>57</v>
          </cell>
        </row>
        <row r="468">
          <cell r="B468" t="str">
            <v>2117900037</v>
          </cell>
          <cell r="M468">
            <v>2208.2800000000002</v>
          </cell>
        </row>
        <row r="469">
          <cell r="B469" t="str">
            <v>2117900042</v>
          </cell>
          <cell r="M469">
            <v>-92.879999999999654</v>
          </cell>
        </row>
        <row r="470">
          <cell r="B470" t="str">
            <v>2117900044</v>
          </cell>
          <cell r="M470">
            <v>-0.01</v>
          </cell>
        </row>
        <row r="471">
          <cell r="B471" t="str">
            <v>2117900045</v>
          </cell>
          <cell r="M471">
            <v>-2414.7000000000698</v>
          </cell>
        </row>
        <row r="472">
          <cell r="B472" t="str">
            <v>2117900048</v>
          </cell>
          <cell r="M472">
            <v>-1171.82</v>
          </cell>
        </row>
        <row r="473">
          <cell r="B473" t="str">
            <v>2117900049</v>
          </cell>
          <cell r="M473">
            <v>3079.48</v>
          </cell>
        </row>
        <row r="474">
          <cell r="B474" t="str">
            <v>2117900051</v>
          </cell>
          <cell r="M474">
            <v>1246.99</v>
          </cell>
        </row>
        <row r="475">
          <cell r="B475" t="str">
            <v>2117900052</v>
          </cell>
          <cell r="M475">
            <v>34562.370000000003</v>
          </cell>
        </row>
        <row r="476">
          <cell r="B476" t="str">
            <v>2117900053</v>
          </cell>
          <cell r="M476">
            <v>0</v>
          </cell>
        </row>
        <row r="477">
          <cell r="B477" t="str">
            <v>2117900054</v>
          </cell>
          <cell r="M477">
            <v>254.38</v>
          </cell>
        </row>
        <row r="478">
          <cell r="B478" t="str">
            <v>2117900055</v>
          </cell>
          <cell r="M478">
            <v>-5649.97</v>
          </cell>
        </row>
        <row r="479">
          <cell r="B479" t="str">
            <v>2117900057</v>
          </cell>
          <cell r="M479">
            <v>-1550.2999999999884</v>
          </cell>
        </row>
        <row r="480">
          <cell r="B480" t="str">
            <v>2117900058</v>
          </cell>
          <cell r="M480">
            <v>-0.01</v>
          </cell>
        </row>
        <row r="481">
          <cell r="B481" t="str">
            <v>2117900061</v>
          </cell>
          <cell r="M481">
            <v>1687.48</v>
          </cell>
        </row>
        <row r="482">
          <cell r="B482" t="str">
            <v>2117900065</v>
          </cell>
          <cell r="M482">
            <v>29483.8</v>
          </cell>
        </row>
        <row r="483">
          <cell r="B483" t="str">
            <v>2117900066</v>
          </cell>
          <cell r="M483">
            <v>7194.51</v>
          </cell>
        </row>
        <row r="484">
          <cell r="B484" t="str">
            <v>2117900069</v>
          </cell>
          <cell r="M484">
            <v>-244.39</v>
          </cell>
        </row>
        <row r="485">
          <cell r="B485" t="str">
            <v>2117900071</v>
          </cell>
          <cell r="M485">
            <v>172.06</v>
          </cell>
        </row>
        <row r="486">
          <cell r="B486" t="str">
            <v>2117900074</v>
          </cell>
          <cell r="M486">
            <v>-81.969999999999345</v>
          </cell>
        </row>
        <row r="487">
          <cell r="B487" t="str">
            <v>2117900077</v>
          </cell>
          <cell r="M487">
            <v>1031.46</v>
          </cell>
        </row>
        <row r="488">
          <cell r="B488" t="str">
            <v>2117900078</v>
          </cell>
          <cell r="M488">
            <v>59.26</v>
          </cell>
        </row>
        <row r="489">
          <cell r="B489" t="str">
            <v>2117900082</v>
          </cell>
          <cell r="M489">
            <v>-102.24</v>
          </cell>
        </row>
        <row r="490">
          <cell r="B490" t="str">
            <v>2117900083</v>
          </cell>
          <cell r="M490">
            <v>29318.46</v>
          </cell>
        </row>
        <row r="491">
          <cell r="B491" t="str">
            <v>2117900084</v>
          </cell>
          <cell r="M491">
            <v>548.29999999998836</v>
          </cell>
        </row>
        <row r="492">
          <cell r="B492" t="str">
            <v>2117900085</v>
          </cell>
          <cell r="M492">
            <v>-1271.1300000000001</v>
          </cell>
        </row>
        <row r="493">
          <cell r="B493" t="str">
            <v>2117900086</v>
          </cell>
          <cell r="M493">
            <v>152.31</v>
          </cell>
        </row>
        <row r="494">
          <cell r="B494" t="str">
            <v>2117900087</v>
          </cell>
          <cell r="M494">
            <v>-0.02</v>
          </cell>
        </row>
        <row r="495">
          <cell r="B495" t="str">
            <v>2117900089</v>
          </cell>
          <cell r="M495">
            <v>-1489.1900000000096</v>
          </cell>
        </row>
        <row r="496">
          <cell r="B496" t="str">
            <v>2117900090</v>
          </cell>
          <cell r="M496">
            <v>-7738.26</v>
          </cell>
        </row>
        <row r="497">
          <cell r="B497" t="str">
            <v>2117900091</v>
          </cell>
          <cell r="M497">
            <v>-3412.0400000000227</v>
          </cell>
        </row>
        <row r="498">
          <cell r="B498" t="str">
            <v>2117900092</v>
          </cell>
          <cell r="M498">
            <v>947.15</v>
          </cell>
        </row>
        <row r="499">
          <cell r="B499" t="str">
            <v>2117900093</v>
          </cell>
          <cell r="M499">
            <v>8115.2700000000186</v>
          </cell>
        </row>
        <row r="500">
          <cell r="B500" t="str">
            <v>2117900095</v>
          </cell>
          <cell r="M500">
            <v>1931.67</v>
          </cell>
        </row>
        <row r="501">
          <cell r="B501" t="str">
            <v>2117900290</v>
          </cell>
          <cell r="M501">
            <v>0.01</v>
          </cell>
        </row>
        <row r="502">
          <cell r="B502" t="str">
            <v>2117900601</v>
          </cell>
          <cell r="M502">
            <v>103.93</v>
          </cell>
        </row>
        <row r="503">
          <cell r="B503" t="str">
            <v>2117900602</v>
          </cell>
          <cell r="M503">
            <v>848.84</v>
          </cell>
        </row>
        <row r="504">
          <cell r="B504" t="str">
            <v>2117900604</v>
          </cell>
          <cell r="M504">
            <v>160.05999999999949</v>
          </cell>
        </row>
        <row r="505">
          <cell r="B505" t="str">
            <v>2117900605</v>
          </cell>
          <cell r="M505">
            <v>-4311.18</v>
          </cell>
        </row>
        <row r="506">
          <cell r="B506" t="str">
            <v>2117900606</v>
          </cell>
          <cell r="M506">
            <v>-472.91999999999825</v>
          </cell>
        </row>
        <row r="507">
          <cell r="B507" t="str">
            <v>2117900607</v>
          </cell>
          <cell r="M507">
            <v>-0.33</v>
          </cell>
        </row>
        <row r="508">
          <cell r="B508" t="str">
            <v>2117900610</v>
          </cell>
          <cell r="M508">
            <v>-324.14999999999998</v>
          </cell>
        </row>
        <row r="509">
          <cell r="B509" t="str">
            <v>2117900611</v>
          </cell>
          <cell r="M509">
            <v>-46.48</v>
          </cell>
        </row>
        <row r="510">
          <cell r="B510" t="str">
            <v>2117900612</v>
          </cell>
          <cell r="M510">
            <v>-1521.02</v>
          </cell>
        </row>
        <row r="511">
          <cell r="B511" t="str">
            <v>2117900614</v>
          </cell>
          <cell r="M511">
            <v>0.01</v>
          </cell>
        </row>
        <row r="512">
          <cell r="B512" t="str">
            <v>2117900615</v>
          </cell>
          <cell r="M512">
            <v>989.55999999999949</v>
          </cell>
        </row>
        <row r="513">
          <cell r="B513" t="str">
            <v>2117900616</v>
          </cell>
          <cell r="M513">
            <v>-470.85</v>
          </cell>
        </row>
        <row r="514">
          <cell r="B514" t="str">
            <v>2117900620</v>
          </cell>
          <cell r="M514">
            <v>-11742</v>
          </cell>
        </row>
        <row r="515">
          <cell r="B515" t="str">
            <v>2117900622</v>
          </cell>
          <cell r="M515">
            <v>1574.53</v>
          </cell>
        </row>
        <row r="516">
          <cell r="B516" t="str">
            <v>2117900675</v>
          </cell>
          <cell r="M516">
            <v>121.95000000000073</v>
          </cell>
        </row>
        <row r="517">
          <cell r="B517" t="str">
            <v>2117900991</v>
          </cell>
          <cell r="M517">
            <v>0</v>
          </cell>
        </row>
        <row r="518">
          <cell r="B518" t="str">
            <v>2117900992</v>
          </cell>
          <cell r="M518">
            <v>0</v>
          </cell>
        </row>
        <row r="519">
          <cell r="B519" t="str">
            <v>2117900996</v>
          </cell>
          <cell r="M519">
            <v>15534969.999999963</v>
          </cell>
        </row>
        <row r="520">
          <cell r="B520" t="str">
            <v>2117900998</v>
          </cell>
          <cell r="M520">
            <v>-59188.3</v>
          </cell>
        </row>
        <row r="521">
          <cell r="B521" t="str">
            <v>2117900999</v>
          </cell>
          <cell r="M521">
            <v>499495.22</v>
          </cell>
        </row>
        <row r="522">
          <cell r="B522" t="str">
            <v>2117912000</v>
          </cell>
          <cell r="M522">
            <v>2700.75</v>
          </cell>
        </row>
        <row r="523">
          <cell r="B523" t="str">
            <v>2117912030</v>
          </cell>
          <cell r="M523">
            <v>-17923.97</v>
          </cell>
        </row>
        <row r="524">
          <cell r="B524" t="str">
            <v>2117912255</v>
          </cell>
          <cell r="M524">
            <v>-5.68</v>
          </cell>
        </row>
        <row r="525">
          <cell r="B525" t="str">
            <v>2117912659</v>
          </cell>
          <cell r="M525">
            <v>118.12</v>
          </cell>
        </row>
        <row r="526">
          <cell r="B526" t="str">
            <v>2117912702</v>
          </cell>
          <cell r="M526">
            <v>8965.0499999999993</v>
          </cell>
        </row>
        <row r="527">
          <cell r="B527" t="str">
            <v>2117913555</v>
          </cell>
          <cell r="M527">
            <v>4960.21</v>
          </cell>
        </row>
        <row r="528">
          <cell r="B528" t="str">
            <v>2117913560</v>
          </cell>
          <cell r="M528">
            <v>-9.9999999999909051E-3</v>
          </cell>
        </row>
        <row r="529">
          <cell r="B529" t="str">
            <v>2117913573</v>
          </cell>
          <cell r="M529">
            <v>-35.020000000000003</v>
          </cell>
        </row>
        <row r="530">
          <cell r="B530" t="str">
            <v>2117914200</v>
          </cell>
          <cell r="M530">
            <v>-18065.98</v>
          </cell>
        </row>
        <row r="531">
          <cell r="B531" t="str">
            <v>2117916000</v>
          </cell>
          <cell r="M531">
            <v>1073.24</v>
          </cell>
        </row>
        <row r="532">
          <cell r="B532" t="str">
            <v>2117916437</v>
          </cell>
          <cell r="M532">
            <v>163.41</v>
          </cell>
        </row>
        <row r="533">
          <cell r="B533" t="str">
            <v>2117916532</v>
          </cell>
          <cell r="M533">
            <v>899.58</v>
          </cell>
        </row>
        <row r="534">
          <cell r="B534" t="str">
            <v>2117916695</v>
          </cell>
          <cell r="M534">
            <v>-121.2</v>
          </cell>
        </row>
        <row r="535">
          <cell r="B535" t="str">
            <v>2117916752</v>
          </cell>
          <cell r="M535">
            <v>-0.01</v>
          </cell>
        </row>
        <row r="536">
          <cell r="B536" t="str">
            <v>2117920001</v>
          </cell>
          <cell r="M536">
            <v>-301.18</v>
          </cell>
        </row>
        <row r="537">
          <cell r="B537" t="str">
            <v>2117920002</v>
          </cell>
          <cell r="M537">
            <v>83.09</v>
          </cell>
        </row>
        <row r="538">
          <cell r="B538" t="str">
            <v>2117920003</v>
          </cell>
          <cell r="M538">
            <v>4.99</v>
          </cell>
        </row>
        <row r="539">
          <cell r="B539" t="str">
            <v>2117920004</v>
          </cell>
          <cell r="M539">
            <v>267.52999999999997</v>
          </cell>
        </row>
        <row r="540">
          <cell r="B540" t="str">
            <v>2117920005</v>
          </cell>
          <cell r="M540">
            <v>-282.61</v>
          </cell>
        </row>
        <row r="541">
          <cell r="B541" t="str">
            <v>2117920014</v>
          </cell>
          <cell r="M541">
            <v>0</v>
          </cell>
        </row>
        <row r="542">
          <cell r="B542" t="str">
            <v>2117920021</v>
          </cell>
          <cell r="M542">
            <v>333.82</v>
          </cell>
        </row>
        <row r="543">
          <cell r="B543" t="str">
            <v>2117920067</v>
          </cell>
          <cell r="M543">
            <v>-0.01</v>
          </cell>
        </row>
        <row r="544">
          <cell r="B544" t="str">
            <v>2117920179</v>
          </cell>
          <cell r="M544">
            <v>0</v>
          </cell>
        </row>
        <row r="545">
          <cell r="B545" t="str">
            <v>2117920244</v>
          </cell>
          <cell r="M545">
            <v>-19</v>
          </cell>
        </row>
        <row r="546">
          <cell r="B546" t="str">
            <v>2117920253</v>
          </cell>
          <cell r="M546">
            <v>6762.03</v>
          </cell>
        </row>
        <row r="547">
          <cell r="B547" t="str">
            <v>2117920256</v>
          </cell>
          <cell r="M547">
            <v>-600.80999999999995</v>
          </cell>
        </row>
        <row r="548">
          <cell r="B548" t="str">
            <v>2117920258</v>
          </cell>
          <cell r="M548">
            <v>275.52</v>
          </cell>
        </row>
        <row r="549">
          <cell r="B549" t="str">
            <v>2117920262</v>
          </cell>
          <cell r="M549">
            <v>295.92</v>
          </cell>
        </row>
        <row r="550">
          <cell r="B550" t="str">
            <v>2117920280</v>
          </cell>
          <cell r="M550">
            <v>-0.01</v>
          </cell>
        </row>
        <row r="551">
          <cell r="B551" t="str">
            <v>2117920319</v>
          </cell>
          <cell r="M551">
            <v>-501.93</v>
          </cell>
        </row>
        <row r="552">
          <cell r="B552" t="str">
            <v>2117920323</v>
          </cell>
          <cell r="M552">
            <v>0</v>
          </cell>
        </row>
        <row r="553">
          <cell r="B553" t="str">
            <v>2117920358</v>
          </cell>
          <cell r="M553">
            <v>30635.09</v>
          </cell>
        </row>
        <row r="554">
          <cell r="B554" t="str">
            <v>2117920359</v>
          </cell>
          <cell r="M554">
            <v>-116.74</v>
          </cell>
        </row>
        <row r="555">
          <cell r="B555" t="str">
            <v>2117920363</v>
          </cell>
          <cell r="M555">
            <v>-215.63</v>
          </cell>
        </row>
        <row r="556">
          <cell r="B556" t="str">
            <v>2117920413</v>
          </cell>
          <cell r="M556">
            <v>-0.35</v>
          </cell>
        </row>
        <row r="557">
          <cell r="B557" t="str">
            <v>2117920430</v>
          </cell>
          <cell r="M557">
            <v>0</v>
          </cell>
        </row>
        <row r="558">
          <cell r="B558" t="str">
            <v>2117920447</v>
          </cell>
          <cell r="M558">
            <v>0</v>
          </cell>
        </row>
        <row r="559">
          <cell r="B559" t="str">
            <v>2117920502</v>
          </cell>
          <cell r="M559">
            <v>75.900000000000006</v>
          </cell>
        </row>
        <row r="560">
          <cell r="B560" t="str">
            <v>2117920514</v>
          </cell>
          <cell r="M560">
            <v>41032.720000000001</v>
          </cell>
        </row>
        <row r="561">
          <cell r="B561" t="str">
            <v>2117920520</v>
          </cell>
          <cell r="M561">
            <v>-1743.78</v>
          </cell>
        </row>
        <row r="562">
          <cell r="B562" t="str">
            <v>2117920521</v>
          </cell>
          <cell r="M562">
            <v>46.55</v>
          </cell>
        </row>
        <row r="563">
          <cell r="B563" t="str">
            <v>2119</v>
          </cell>
          <cell r="M563">
            <v>400645.81</v>
          </cell>
        </row>
        <row r="564">
          <cell r="B564" t="str">
            <v>21190</v>
          </cell>
          <cell r="M564">
            <v>363719.9</v>
          </cell>
        </row>
        <row r="565">
          <cell r="B565" t="str">
            <v>21190000000</v>
          </cell>
          <cell r="M565">
            <v>255579.79</v>
          </cell>
        </row>
        <row r="566">
          <cell r="B566" t="str">
            <v>21190000003</v>
          </cell>
          <cell r="M566">
            <v>38217.21</v>
          </cell>
        </row>
        <row r="567">
          <cell r="B567" t="str">
            <v>21190000009</v>
          </cell>
          <cell r="M567">
            <v>0</v>
          </cell>
        </row>
        <row r="568">
          <cell r="B568" t="str">
            <v>21190300001</v>
          </cell>
          <cell r="M568">
            <v>69922.899999999994</v>
          </cell>
        </row>
        <row r="569">
          <cell r="B569" t="str">
            <v>21191</v>
          </cell>
          <cell r="M569">
            <v>36925.910000000003</v>
          </cell>
        </row>
        <row r="570">
          <cell r="B570" t="str">
            <v>21191000000</v>
          </cell>
          <cell r="M570">
            <v>36925.910000000003</v>
          </cell>
        </row>
        <row r="571">
          <cell r="B571" t="str">
            <v>21199</v>
          </cell>
          <cell r="M571">
            <v>1.4551915228366852E-11</v>
          </cell>
        </row>
        <row r="572">
          <cell r="B572" t="str">
            <v>21199000000</v>
          </cell>
          <cell r="M572">
            <v>1.4551915228366852E-11</v>
          </cell>
        </row>
        <row r="573">
          <cell r="B573" t="str">
            <v>218</v>
          </cell>
          <cell r="M573">
            <v>4715415.41</v>
          </cell>
        </row>
        <row r="574">
          <cell r="B574" t="str">
            <v>2184</v>
          </cell>
          <cell r="M574">
            <v>4564355.38</v>
          </cell>
        </row>
        <row r="575">
          <cell r="B575" t="str">
            <v>21840</v>
          </cell>
          <cell r="M575">
            <v>1972033.29</v>
          </cell>
        </row>
        <row r="576">
          <cell r="B576" t="str">
            <v>21840710300</v>
          </cell>
          <cell r="M576">
            <v>391204.84</v>
          </cell>
        </row>
        <row r="577">
          <cell r="B577" t="str">
            <v>21840900004</v>
          </cell>
          <cell r="M577">
            <v>528417.71</v>
          </cell>
        </row>
        <row r="578">
          <cell r="B578" t="str">
            <v>21840900076</v>
          </cell>
          <cell r="M578">
            <v>1052410.74</v>
          </cell>
        </row>
        <row r="579">
          <cell r="B579" t="str">
            <v>21841</v>
          </cell>
          <cell r="M579">
            <v>2501168.27</v>
          </cell>
        </row>
        <row r="580">
          <cell r="B580" t="str">
            <v>21841999999</v>
          </cell>
          <cell r="M580">
            <v>2501168.27</v>
          </cell>
        </row>
        <row r="581">
          <cell r="B581" t="str">
            <v>21842</v>
          </cell>
          <cell r="M581">
            <v>91153.82</v>
          </cell>
        </row>
        <row r="582">
          <cell r="B582" t="str">
            <v>21842999999</v>
          </cell>
          <cell r="M582">
            <v>91153.82</v>
          </cell>
        </row>
        <row r="583">
          <cell r="B583" t="str">
            <v>2185</v>
          </cell>
          <cell r="M583">
            <v>151060.03</v>
          </cell>
        </row>
        <row r="584">
          <cell r="B584" t="str">
            <v>21850</v>
          </cell>
          <cell r="M584">
            <v>151060.03</v>
          </cell>
        </row>
        <row r="585">
          <cell r="B585" t="str">
            <v>21850000000</v>
          </cell>
          <cell r="M585">
            <v>151060.03</v>
          </cell>
        </row>
        <row r="586">
          <cell r="B586" t="str">
            <v>219</v>
          </cell>
          <cell r="M586">
            <v>-58709.51</v>
          </cell>
        </row>
        <row r="587">
          <cell r="B587" t="str">
            <v>219000000</v>
          </cell>
          <cell r="M587">
            <v>-58709.51</v>
          </cell>
        </row>
        <row r="588">
          <cell r="B588" t="str">
            <v>22</v>
          </cell>
          <cell r="M588">
            <v>-18393104.759999633</v>
          </cell>
        </row>
        <row r="589">
          <cell r="B589" t="str">
            <v>221</v>
          </cell>
          <cell r="M589">
            <v>-24707882.569999605</v>
          </cell>
        </row>
        <row r="590">
          <cell r="B590" t="str">
            <v>2211</v>
          </cell>
          <cell r="M590">
            <v>-25145303.119999558</v>
          </cell>
        </row>
        <row r="591">
          <cell r="B591" t="str">
            <v>2211710000124</v>
          </cell>
          <cell r="M591">
            <v>-1.05</v>
          </cell>
        </row>
        <row r="592">
          <cell r="B592" t="str">
            <v>2211900000111</v>
          </cell>
          <cell r="M592">
            <v>-4210332.3699996173</v>
          </cell>
        </row>
        <row r="593">
          <cell r="B593" t="str">
            <v>2211900000112</v>
          </cell>
          <cell r="M593">
            <v>-178058.73000000417</v>
          </cell>
        </row>
        <row r="594">
          <cell r="B594" t="str">
            <v>2211900000113</v>
          </cell>
          <cell r="M594">
            <v>-2778988.97</v>
          </cell>
        </row>
        <row r="595">
          <cell r="B595" t="str">
            <v>2211900000211</v>
          </cell>
          <cell r="M595">
            <v>-482829.2499999851</v>
          </cell>
        </row>
        <row r="596">
          <cell r="B596" t="str">
            <v>2211900000212</v>
          </cell>
          <cell r="M596">
            <v>5.8207660913467407E-11</v>
          </cell>
        </row>
        <row r="597">
          <cell r="B597" t="str">
            <v>2211900000213</v>
          </cell>
          <cell r="M597">
            <v>9.9999997764825821E-3</v>
          </cell>
        </row>
        <row r="598">
          <cell r="B598" t="str">
            <v>2211900021111</v>
          </cell>
          <cell r="M598">
            <v>-158852.88</v>
          </cell>
        </row>
        <row r="599">
          <cell r="B599" t="str">
            <v>2211900032111</v>
          </cell>
          <cell r="M599">
            <v>-359066.2</v>
          </cell>
        </row>
        <row r="600">
          <cell r="B600" t="str">
            <v>2211900057111</v>
          </cell>
          <cell r="M600">
            <v>-473118.31</v>
          </cell>
        </row>
        <row r="601">
          <cell r="B601" t="str">
            <v>2211900057112</v>
          </cell>
          <cell r="M601">
            <v>-207678.52</v>
          </cell>
        </row>
        <row r="602">
          <cell r="B602" t="str">
            <v>2211900077111</v>
          </cell>
          <cell r="M602">
            <v>-516505.43</v>
          </cell>
        </row>
        <row r="603">
          <cell r="B603" t="str">
            <v>2211900083111</v>
          </cell>
          <cell r="M603">
            <v>-336201.81</v>
          </cell>
        </row>
        <row r="604">
          <cell r="B604" t="str">
            <v>2211900996</v>
          </cell>
          <cell r="M604">
            <v>-9.0949470177292824E-13</v>
          </cell>
        </row>
        <row r="605">
          <cell r="B605" t="str">
            <v>2211900999111</v>
          </cell>
          <cell r="M605">
            <v>-15343467.949999962</v>
          </cell>
        </row>
        <row r="606">
          <cell r="B606" t="str">
            <v>2211900999112</v>
          </cell>
          <cell r="M606">
            <v>0</v>
          </cell>
        </row>
        <row r="607">
          <cell r="B607" t="str">
            <v>2211900999113</v>
          </cell>
          <cell r="M607">
            <v>0</v>
          </cell>
        </row>
        <row r="608">
          <cell r="B608" t="str">
            <v>2211900999211</v>
          </cell>
          <cell r="M608">
            <v>0</v>
          </cell>
        </row>
        <row r="609">
          <cell r="B609" t="str">
            <v>2211900999911</v>
          </cell>
          <cell r="M609">
            <v>-64597.189999999944</v>
          </cell>
        </row>
        <row r="610">
          <cell r="B610" t="str">
            <v>2211900999912</v>
          </cell>
          <cell r="M610">
            <v>-70797.429999999993</v>
          </cell>
        </row>
        <row r="611">
          <cell r="B611" t="str">
            <v>2211900999913</v>
          </cell>
          <cell r="M611">
            <v>35192.959999999999</v>
          </cell>
        </row>
        <row r="612">
          <cell r="B612" t="str">
            <v>2214</v>
          </cell>
          <cell r="M612">
            <v>437420.55000000214</v>
          </cell>
        </row>
        <row r="613">
          <cell r="B613" t="str">
            <v>2214  0010</v>
          </cell>
          <cell r="M613">
            <v>-1108.9000000000001</v>
          </cell>
        </row>
        <row r="614">
          <cell r="B614" t="str">
            <v>2214  0014</v>
          </cell>
          <cell r="M614">
            <v>-2766.86</v>
          </cell>
        </row>
        <row r="615">
          <cell r="B615" t="str">
            <v>2214  0020</v>
          </cell>
          <cell r="M615">
            <v>-75.47</v>
          </cell>
        </row>
        <row r="616">
          <cell r="B616" t="str">
            <v>2214  0025</v>
          </cell>
          <cell r="M616">
            <v>4.9799999999995634</v>
          </cell>
        </row>
        <row r="617">
          <cell r="B617" t="str">
            <v>2214  0026</v>
          </cell>
          <cell r="M617">
            <v>757.61</v>
          </cell>
        </row>
        <row r="618">
          <cell r="B618" t="str">
            <v>2214  0030</v>
          </cell>
          <cell r="M618">
            <v>17.690000000000001</v>
          </cell>
        </row>
        <row r="619">
          <cell r="B619" t="str">
            <v>2214  0032</v>
          </cell>
          <cell r="M619">
            <v>-20638.060000000001</v>
          </cell>
        </row>
        <row r="620">
          <cell r="B620" t="str">
            <v>2214  0038</v>
          </cell>
          <cell r="M620">
            <v>8.9999999999918145E-2</v>
          </cell>
        </row>
        <row r="621">
          <cell r="B621" t="str">
            <v>2214  0051</v>
          </cell>
          <cell r="M621">
            <v>499.46</v>
          </cell>
        </row>
        <row r="622">
          <cell r="B622" t="str">
            <v>2214  0052</v>
          </cell>
          <cell r="M622">
            <v>-5440.34</v>
          </cell>
        </row>
        <row r="623">
          <cell r="B623" t="str">
            <v>2214  0053</v>
          </cell>
          <cell r="M623">
            <v>-1286.82</v>
          </cell>
        </row>
        <row r="624">
          <cell r="B624" t="str">
            <v>2214  0060</v>
          </cell>
          <cell r="M624">
            <v>-1421.09</v>
          </cell>
        </row>
        <row r="625">
          <cell r="B625" t="str">
            <v>2214  0062</v>
          </cell>
          <cell r="M625">
            <v>-5715.2199999999939</v>
          </cell>
        </row>
        <row r="626">
          <cell r="B626" t="str">
            <v>2214  0063</v>
          </cell>
          <cell r="M626">
            <v>-1.5</v>
          </cell>
        </row>
        <row r="627">
          <cell r="B627" t="str">
            <v>2214  0065</v>
          </cell>
          <cell r="M627">
            <v>0</v>
          </cell>
        </row>
        <row r="628">
          <cell r="B628" t="str">
            <v>2214  0067</v>
          </cell>
          <cell r="M628">
            <v>-716.83</v>
          </cell>
        </row>
        <row r="629">
          <cell r="B629" t="str">
            <v>2214  0071</v>
          </cell>
          <cell r="M629">
            <v>0</v>
          </cell>
        </row>
        <row r="630">
          <cell r="B630" t="str">
            <v>2214  0085</v>
          </cell>
          <cell r="M630">
            <v>204.14</v>
          </cell>
        </row>
        <row r="631">
          <cell r="B631" t="str">
            <v>2214  0089</v>
          </cell>
          <cell r="M631">
            <v>144.19</v>
          </cell>
        </row>
        <row r="632">
          <cell r="B632" t="str">
            <v>2214  0098</v>
          </cell>
          <cell r="M632">
            <v>-12.55</v>
          </cell>
        </row>
        <row r="633">
          <cell r="B633" t="str">
            <v>2214  0099</v>
          </cell>
          <cell r="M633">
            <v>45843.17</v>
          </cell>
        </row>
        <row r="634">
          <cell r="B634" t="str">
            <v>2214  0104</v>
          </cell>
          <cell r="M634">
            <v>0</v>
          </cell>
        </row>
        <row r="635">
          <cell r="B635" t="str">
            <v>2214  0108</v>
          </cell>
          <cell r="M635">
            <v>1.53</v>
          </cell>
        </row>
        <row r="636">
          <cell r="B636" t="str">
            <v>2214  0117</v>
          </cell>
          <cell r="M636">
            <v>-7.85</v>
          </cell>
        </row>
        <row r="637">
          <cell r="B637" t="str">
            <v>2214  0118</v>
          </cell>
          <cell r="M637">
            <v>-838.45</v>
          </cell>
        </row>
        <row r="638">
          <cell r="B638" t="str">
            <v>2214  0119</v>
          </cell>
          <cell r="M638">
            <v>-487.78</v>
          </cell>
        </row>
        <row r="639">
          <cell r="B639" t="str">
            <v>2214  0120</v>
          </cell>
          <cell r="M639">
            <v>-9533.2900000000009</v>
          </cell>
        </row>
        <row r="640">
          <cell r="B640" t="str">
            <v>2214  0123</v>
          </cell>
          <cell r="M640">
            <v>-1262</v>
          </cell>
        </row>
        <row r="641">
          <cell r="B641" t="str">
            <v>2214  0147</v>
          </cell>
          <cell r="M641">
            <v>0</v>
          </cell>
        </row>
        <row r="642">
          <cell r="B642" t="str">
            <v>2214  0153</v>
          </cell>
          <cell r="M642">
            <v>-3162.6</v>
          </cell>
        </row>
        <row r="643">
          <cell r="B643" t="str">
            <v>2214  0161</v>
          </cell>
          <cell r="M643">
            <v>0</v>
          </cell>
        </row>
        <row r="644">
          <cell r="B644" t="str">
            <v>2214  0166</v>
          </cell>
          <cell r="M644">
            <v>-161.63</v>
          </cell>
        </row>
        <row r="645">
          <cell r="B645" t="str">
            <v>2214  0167</v>
          </cell>
          <cell r="M645">
            <v>-515.98</v>
          </cell>
        </row>
        <row r="646">
          <cell r="B646" t="str">
            <v>2214  0174</v>
          </cell>
          <cell r="M646">
            <v>0</v>
          </cell>
        </row>
        <row r="647">
          <cell r="B647" t="str">
            <v>2214  0179</v>
          </cell>
          <cell r="M647">
            <v>-5116.3900000000003</v>
          </cell>
        </row>
        <row r="648">
          <cell r="B648" t="str">
            <v>2214  0184</v>
          </cell>
          <cell r="M648">
            <v>-957.95</v>
          </cell>
        </row>
        <row r="649">
          <cell r="B649" t="str">
            <v>2214  0192</v>
          </cell>
          <cell r="M649">
            <v>-676.48</v>
          </cell>
        </row>
        <row r="650">
          <cell r="B650" t="str">
            <v>2214  0193</v>
          </cell>
          <cell r="M650">
            <v>9.9999999999909051E-3</v>
          </cell>
        </row>
        <row r="651">
          <cell r="B651" t="str">
            <v>2214  0194</v>
          </cell>
          <cell r="M651">
            <v>-0.03</v>
          </cell>
        </row>
        <row r="652">
          <cell r="B652" t="str">
            <v>2214  0197</v>
          </cell>
          <cell r="M652">
            <v>-235.59</v>
          </cell>
        </row>
        <row r="653">
          <cell r="B653" t="str">
            <v>2214  0198</v>
          </cell>
          <cell r="M653">
            <v>-1120.68</v>
          </cell>
        </row>
        <row r="654">
          <cell r="B654" t="str">
            <v>2214  0201</v>
          </cell>
          <cell r="M654">
            <v>16721.099999999999</v>
          </cell>
        </row>
        <row r="655">
          <cell r="B655" t="str">
            <v>2214  0202</v>
          </cell>
          <cell r="M655">
            <v>584.6</v>
          </cell>
        </row>
        <row r="656">
          <cell r="B656" t="str">
            <v>2214  0209</v>
          </cell>
          <cell r="M656">
            <v>-2432.9299999999998</v>
          </cell>
        </row>
        <row r="657">
          <cell r="B657" t="str">
            <v>2214  0215</v>
          </cell>
          <cell r="M657">
            <v>0.50999999999839929</v>
          </cell>
        </row>
        <row r="658">
          <cell r="B658" t="str">
            <v>2214  0220</v>
          </cell>
          <cell r="M658">
            <v>-494.55</v>
          </cell>
        </row>
        <row r="659">
          <cell r="B659" t="str">
            <v>2214  0223</v>
          </cell>
          <cell r="M659">
            <v>-118.12</v>
          </cell>
        </row>
        <row r="660">
          <cell r="B660" t="str">
            <v>2214  0233</v>
          </cell>
          <cell r="M660">
            <v>-1104.93</v>
          </cell>
        </row>
        <row r="661">
          <cell r="B661" t="str">
            <v>2214  0234</v>
          </cell>
          <cell r="M661">
            <v>267.11</v>
          </cell>
        </row>
        <row r="662">
          <cell r="B662" t="str">
            <v>2214  0236</v>
          </cell>
          <cell r="M662">
            <v>-4648.1099999999997</v>
          </cell>
        </row>
        <row r="663">
          <cell r="B663" t="str">
            <v>2214  0237</v>
          </cell>
          <cell r="M663">
            <v>-19941.61</v>
          </cell>
        </row>
        <row r="664">
          <cell r="B664" t="str">
            <v>2214  0238</v>
          </cell>
          <cell r="M664">
            <v>11818.7</v>
          </cell>
        </row>
        <row r="665">
          <cell r="B665" t="str">
            <v>2214  0239</v>
          </cell>
          <cell r="M665">
            <v>-1361.02</v>
          </cell>
        </row>
        <row r="666">
          <cell r="B666" t="str">
            <v>2214  0243</v>
          </cell>
          <cell r="M666">
            <v>0</v>
          </cell>
        </row>
        <row r="667">
          <cell r="B667" t="str">
            <v>2214  0245</v>
          </cell>
          <cell r="M667">
            <v>161.32</v>
          </cell>
        </row>
        <row r="668">
          <cell r="B668" t="str">
            <v>2214  0246</v>
          </cell>
          <cell r="M668">
            <v>-257.16000000000003</v>
          </cell>
        </row>
        <row r="669">
          <cell r="B669" t="str">
            <v>2214  0247</v>
          </cell>
          <cell r="M669">
            <v>111.69000000000051</v>
          </cell>
        </row>
        <row r="670">
          <cell r="B670" t="str">
            <v>2214  0249</v>
          </cell>
          <cell r="M670">
            <v>-5540.64</v>
          </cell>
        </row>
        <row r="671">
          <cell r="B671" t="str">
            <v>2214  0252</v>
          </cell>
          <cell r="M671">
            <v>-0.01</v>
          </cell>
        </row>
        <row r="672">
          <cell r="B672" t="str">
            <v>2214  0253</v>
          </cell>
          <cell r="M672">
            <v>-600.75</v>
          </cell>
        </row>
        <row r="673">
          <cell r="B673" t="str">
            <v>2214  0254</v>
          </cell>
          <cell r="M673">
            <v>248324.98</v>
          </cell>
        </row>
        <row r="674">
          <cell r="B674" t="str">
            <v>2214  0255</v>
          </cell>
          <cell r="M674">
            <v>422.51</v>
          </cell>
        </row>
        <row r="675">
          <cell r="B675" t="str">
            <v>2214  0257</v>
          </cell>
          <cell r="M675">
            <v>772.42</v>
          </cell>
        </row>
        <row r="676">
          <cell r="B676" t="str">
            <v>2214  0258</v>
          </cell>
          <cell r="M676">
            <v>200.67</v>
          </cell>
        </row>
        <row r="677">
          <cell r="B677" t="str">
            <v>2214  0259</v>
          </cell>
          <cell r="M677">
            <v>0</v>
          </cell>
        </row>
        <row r="678">
          <cell r="B678" t="str">
            <v>2214  0261</v>
          </cell>
          <cell r="M678">
            <v>-11102.66</v>
          </cell>
        </row>
        <row r="679">
          <cell r="B679" t="str">
            <v>2214  0262</v>
          </cell>
          <cell r="M679">
            <v>-3056.9699999999721</v>
          </cell>
        </row>
        <row r="680">
          <cell r="B680" t="str">
            <v>2214  0263</v>
          </cell>
          <cell r="M680">
            <v>-47.28</v>
          </cell>
        </row>
        <row r="681">
          <cell r="B681" t="str">
            <v>2214  0266</v>
          </cell>
          <cell r="M681">
            <v>614.94000000000005</v>
          </cell>
        </row>
        <row r="682">
          <cell r="B682" t="str">
            <v>2214  0267</v>
          </cell>
          <cell r="M682">
            <v>-93.24</v>
          </cell>
        </row>
        <row r="683">
          <cell r="B683" t="str">
            <v>2214  0268</v>
          </cell>
          <cell r="M683">
            <v>-46789.47</v>
          </cell>
        </row>
        <row r="684">
          <cell r="B684" t="str">
            <v>2214  0270</v>
          </cell>
          <cell r="M684">
            <v>10</v>
          </cell>
        </row>
        <row r="685">
          <cell r="B685" t="str">
            <v>2214  0273</v>
          </cell>
          <cell r="M685">
            <v>0</v>
          </cell>
        </row>
        <row r="686">
          <cell r="B686" t="str">
            <v>2214  0274</v>
          </cell>
          <cell r="M686">
            <v>0</v>
          </cell>
        </row>
        <row r="687">
          <cell r="B687" t="str">
            <v>2214  0276</v>
          </cell>
          <cell r="M687">
            <v>-5248.83</v>
          </cell>
        </row>
        <row r="688">
          <cell r="B688" t="str">
            <v>2214  0277</v>
          </cell>
          <cell r="M688">
            <v>-166.6</v>
          </cell>
        </row>
        <row r="689">
          <cell r="B689" t="str">
            <v>2214  0279</v>
          </cell>
          <cell r="M689">
            <v>0</v>
          </cell>
        </row>
        <row r="690">
          <cell r="B690" t="str">
            <v>2214  0280</v>
          </cell>
          <cell r="M690">
            <v>-305.37</v>
          </cell>
        </row>
        <row r="691">
          <cell r="B691" t="str">
            <v>2214  0281</v>
          </cell>
          <cell r="M691">
            <v>-0.01</v>
          </cell>
        </row>
        <row r="692">
          <cell r="B692" t="str">
            <v>2214  0283</v>
          </cell>
          <cell r="M692">
            <v>-11818.7</v>
          </cell>
        </row>
        <row r="693">
          <cell r="B693" t="str">
            <v>2214  0284</v>
          </cell>
          <cell r="M693">
            <v>0.02</v>
          </cell>
        </row>
        <row r="694">
          <cell r="B694" t="str">
            <v>2214  0285</v>
          </cell>
          <cell r="M694">
            <v>0.18</v>
          </cell>
        </row>
        <row r="695">
          <cell r="B695" t="str">
            <v>2214  0286</v>
          </cell>
          <cell r="M695">
            <v>18.73</v>
          </cell>
        </row>
        <row r="696">
          <cell r="B696" t="str">
            <v>2214  0287</v>
          </cell>
          <cell r="M696">
            <v>0</v>
          </cell>
        </row>
        <row r="697">
          <cell r="B697" t="str">
            <v>2214  0288</v>
          </cell>
          <cell r="M697">
            <v>-246059.62</v>
          </cell>
        </row>
        <row r="698">
          <cell r="B698" t="str">
            <v>2214  0290</v>
          </cell>
          <cell r="M698">
            <v>-1760</v>
          </cell>
        </row>
        <row r="699">
          <cell r="B699" t="str">
            <v>2214  0291</v>
          </cell>
          <cell r="M699">
            <v>-17250</v>
          </cell>
        </row>
        <row r="700">
          <cell r="B700" t="str">
            <v>2214  0292</v>
          </cell>
          <cell r="M700">
            <v>-14098.07</v>
          </cell>
        </row>
        <row r="701">
          <cell r="B701" t="str">
            <v>2214  0305</v>
          </cell>
          <cell r="M701">
            <v>153450.53</v>
          </cell>
        </row>
        <row r="702">
          <cell r="B702" t="str">
            <v>2214300001</v>
          </cell>
          <cell r="M702">
            <v>2.9103830456733704E-11</v>
          </cell>
        </row>
        <row r="703">
          <cell r="B703" t="str">
            <v>2214300002</v>
          </cell>
          <cell r="M703">
            <v>-27.96</v>
          </cell>
        </row>
        <row r="704">
          <cell r="B704" t="str">
            <v>2214300003</v>
          </cell>
          <cell r="M704">
            <v>0</v>
          </cell>
        </row>
        <row r="705">
          <cell r="B705" t="str">
            <v>2214300004</v>
          </cell>
          <cell r="M705">
            <v>358.96999999999935</v>
          </cell>
        </row>
        <row r="706">
          <cell r="B706" t="str">
            <v>2214300005</v>
          </cell>
          <cell r="M706">
            <v>-4625.17</v>
          </cell>
        </row>
        <row r="707">
          <cell r="B707" t="str">
            <v>2214300007</v>
          </cell>
          <cell r="M707">
            <v>2054.06</v>
          </cell>
        </row>
        <row r="708">
          <cell r="B708" t="str">
            <v>2214300008</v>
          </cell>
          <cell r="M708">
            <v>936.52</v>
          </cell>
        </row>
        <row r="709">
          <cell r="B709" t="str">
            <v>2214300009</v>
          </cell>
          <cell r="M709">
            <v>220.54</v>
          </cell>
        </row>
        <row r="710">
          <cell r="B710" t="str">
            <v>2214300010</v>
          </cell>
          <cell r="M710">
            <v>1329.92</v>
          </cell>
        </row>
        <row r="711">
          <cell r="B711" t="str">
            <v>2214300011</v>
          </cell>
          <cell r="M711">
            <v>226.3</v>
          </cell>
        </row>
        <row r="712">
          <cell r="B712" t="str">
            <v>2214300012</v>
          </cell>
          <cell r="M712">
            <v>1316.32</v>
          </cell>
        </row>
        <row r="713">
          <cell r="B713" t="str">
            <v>2214300013</v>
          </cell>
          <cell r="M713">
            <v>424.11</v>
          </cell>
        </row>
        <row r="714">
          <cell r="B714" t="str">
            <v>2214300014</v>
          </cell>
          <cell r="M714">
            <v>11.090000000000146</v>
          </cell>
        </row>
        <row r="715">
          <cell r="B715" t="str">
            <v>2214300015</v>
          </cell>
          <cell r="M715">
            <v>58.809999999999491</v>
          </cell>
        </row>
        <row r="716">
          <cell r="B716" t="str">
            <v>2214300016</v>
          </cell>
          <cell r="M716">
            <v>18.970000000000255</v>
          </cell>
        </row>
        <row r="717">
          <cell r="B717" t="str">
            <v>2214300017</v>
          </cell>
          <cell r="M717">
            <v>287.22000000000003</v>
          </cell>
        </row>
        <row r="718">
          <cell r="B718" t="str">
            <v>2214300018</v>
          </cell>
          <cell r="M718">
            <v>742.11</v>
          </cell>
        </row>
        <row r="719">
          <cell r="B719" t="str">
            <v>2214300019</v>
          </cell>
          <cell r="M719">
            <v>2805.81</v>
          </cell>
        </row>
        <row r="720">
          <cell r="B720" t="str">
            <v>2214300020</v>
          </cell>
          <cell r="M720">
            <v>107.35</v>
          </cell>
        </row>
        <row r="721">
          <cell r="B721" t="str">
            <v>2214300021</v>
          </cell>
          <cell r="M721">
            <v>789.99</v>
          </cell>
        </row>
        <row r="722">
          <cell r="B722" t="str">
            <v>2214300022</v>
          </cell>
          <cell r="M722">
            <v>1587.34</v>
          </cell>
        </row>
        <row r="723">
          <cell r="B723" t="str">
            <v>2214300024</v>
          </cell>
          <cell r="M723">
            <v>463.54</v>
          </cell>
        </row>
        <row r="724">
          <cell r="B724" t="str">
            <v>2214300025</v>
          </cell>
          <cell r="M724">
            <v>4148.03</v>
          </cell>
        </row>
        <row r="725">
          <cell r="B725" t="str">
            <v>2214300026</v>
          </cell>
          <cell r="M725">
            <v>740.13</v>
          </cell>
        </row>
        <row r="726">
          <cell r="B726" t="str">
            <v>2214300027</v>
          </cell>
          <cell r="M726">
            <v>631.57000000000005</v>
          </cell>
        </row>
        <row r="727">
          <cell r="B727" t="str">
            <v>2214300028</v>
          </cell>
          <cell r="M727">
            <v>196.23</v>
          </cell>
        </row>
        <row r="728">
          <cell r="B728" t="str">
            <v>2214300029</v>
          </cell>
          <cell r="M728">
            <v>0</v>
          </cell>
        </row>
        <row r="729">
          <cell r="B729" t="str">
            <v>2214300030</v>
          </cell>
          <cell r="M729">
            <v>360.42</v>
          </cell>
        </row>
        <row r="730">
          <cell r="B730" t="str">
            <v>2214300031</v>
          </cell>
          <cell r="M730">
            <v>1895.6</v>
          </cell>
        </row>
        <row r="731">
          <cell r="B731" t="str">
            <v>2214300032</v>
          </cell>
          <cell r="M731">
            <v>0</v>
          </cell>
        </row>
        <row r="732">
          <cell r="B732" t="str">
            <v>2214300033</v>
          </cell>
          <cell r="M732">
            <v>-156.72</v>
          </cell>
        </row>
        <row r="733">
          <cell r="B733" t="str">
            <v>2214300034</v>
          </cell>
          <cell r="M733">
            <v>17.400000000000091</v>
          </cell>
        </row>
        <row r="734">
          <cell r="B734" t="str">
            <v>2214300035</v>
          </cell>
          <cell r="M734">
            <v>5.6843418860808015E-14</v>
          </cell>
        </row>
        <row r="735">
          <cell r="B735" t="str">
            <v>2214300036</v>
          </cell>
          <cell r="M735">
            <v>787.40999999999894</v>
          </cell>
        </row>
        <row r="736">
          <cell r="B736" t="str">
            <v>2214300037</v>
          </cell>
          <cell r="M736">
            <v>209.57</v>
          </cell>
        </row>
        <row r="737">
          <cell r="B737" t="str">
            <v>2214300038</v>
          </cell>
          <cell r="M737">
            <v>586.48</v>
          </cell>
        </row>
        <row r="738">
          <cell r="B738" t="str">
            <v>2214300039</v>
          </cell>
          <cell r="M738">
            <v>0</v>
          </cell>
        </row>
        <row r="739">
          <cell r="B739" t="str">
            <v>2214300040</v>
          </cell>
          <cell r="M739">
            <v>279.62</v>
          </cell>
        </row>
        <row r="740">
          <cell r="B740" t="str">
            <v>2214300041</v>
          </cell>
          <cell r="M740">
            <v>0</v>
          </cell>
        </row>
        <row r="741">
          <cell r="B741" t="str">
            <v>2214300042</v>
          </cell>
          <cell r="M741">
            <v>317.11</v>
          </cell>
        </row>
        <row r="742">
          <cell r="B742" t="str">
            <v>2214300043</v>
          </cell>
          <cell r="M742">
            <v>12.01</v>
          </cell>
        </row>
        <row r="743">
          <cell r="B743" t="str">
            <v>2214300044</v>
          </cell>
          <cell r="M743">
            <v>225.55</v>
          </cell>
        </row>
        <row r="744">
          <cell r="B744" t="str">
            <v>2214300045</v>
          </cell>
          <cell r="M744">
            <v>0</v>
          </cell>
        </row>
        <row r="745">
          <cell r="B745" t="str">
            <v>2214300047</v>
          </cell>
          <cell r="M745">
            <v>-365.4</v>
          </cell>
        </row>
        <row r="746">
          <cell r="B746" t="str">
            <v>2214300048</v>
          </cell>
          <cell r="M746">
            <v>166.54</v>
          </cell>
        </row>
        <row r="747">
          <cell r="B747" t="str">
            <v>2214300049</v>
          </cell>
          <cell r="M747">
            <v>0</v>
          </cell>
        </row>
        <row r="748">
          <cell r="B748" t="str">
            <v>2214300050</v>
          </cell>
          <cell r="M748">
            <v>142.24</v>
          </cell>
        </row>
        <row r="749">
          <cell r="B749" t="str">
            <v>2214300051</v>
          </cell>
          <cell r="M749">
            <v>693.98</v>
          </cell>
        </row>
        <row r="750">
          <cell r="B750" t="str">
            <v>2214300052</v>
          </cell>
          <cell r="M750">
            <v>-433.23</v>
          </cell>
        </row>
        <row r="751">
          <cell r="B751" t="str">
            <v>2214300053</v>
          </cell>
          <cell r="M751">
            <v>-429.84</v>
          </cell>
        </row>
        <row r="752">
          <cell r="B752" t="str">
            <v>2214300054</v>
          </cell>
          <cell r="M752">
            <v>-2714.65</v>
          </cell>
        </row>
        <row r="753">
          <cell r="B753" t="str">
            <v>2214300055</v>
          </cell>
          <cell r="M753">
            <v>-693.23</v>
          </cell>
        </row>
        <row r="754">
          <cell r="B754" t="str">
            <v>2214300056</v>
          </cell>
          <cell r="M754">
            <v>0</v>
          </cell>
        </row>
        <row r="755">
          <cell r="B755" t="str">
            <v>2214300057</v>
          </cell>
          <cell r="M755">
            <v>0</v>
          </cell>
        </row>
        <row r="756">
          <cell r="B756" t="str">
            <v>2214300058</v>
          </cell>
          <cell r="M756">
            <v>-1708.77</v>
          </cell>
        </row>
        <row r="757">
          <cell r="B757" t="str">
            <v>2214300060</v>
          </cell>
          <cell r="M757">
            <v>410.9</v>
          </cell>
        </row>
        <row r="758">
          <cell r="B758" t="str">
            <v>2214300062</v>
          </cell>
          <cell r="M758">
            <v>395.01</v>
          </cell>
        </row>
        <row r="759">
          <cell r="B759" t="str">
            <v>2214300063</v>
          </cell>
          <cell r="M759">
            <v>-2.2737367544323206E-13</v>
          </cell>
        </row>
        <row r="760">
          <cell r="B760" t="str">
            <v>2214300064</v>
          </cell>
          <cell r="M760">
            <v>0</v>
          </cell>
        </row>
        <row r="761">
          <cell r="B761" t="str">
            <v>2214300065</v>
          </cell>
          <cell r="M761">
            <v>250.99</v>
          </cell>
        </row>
        <row r="762">
          <cell r="B762" t="str">
            <v>2214300066</v>
          </cell>
          <cell r="M762">
            <v>161.99</v>
          </cell>
        </row>
        <row r="763">
          <cell r="B763" t="str">
            <v>2214300067</v>
          </cell>
          <cell r="M763">
            <v>-258.27999999999997</v>
          </cell>
        </row>
        <row r="764">
          <cell r="B764" t="str">
            <v>2214300068</v>
          </cell>
          <cell r="M764">
            <v>582.72</v>
          </cell>
        </row>
        <row r="765">
          <cell r="B765" t="str">
            <v>2214300070</v>
          </cell>
          <cell r="M765">
            <v>9351.6</v>
          </cell>
        </row>
        <row r="766">
          <cell r="B766" t="str">
            <v>2214300071</v>
          </cell>
          <cell r="M766">
            <v>50687.31</v>
          </cell>
        </row>
        <row r="767">
          <cell r="B767" t="str">
            <v>2214300072</v>
          </cell>
          <cell r="M767">
            <v>18392.669999999998</v>
          </cell>
        </row>
        <row r="768">
          <cell r="B768" t="str">
            <v>2214300073</v>
          </cell>
          <cell r="M768">
            <v>0</v>
          </cell>
        </row>
        <row r="769">
          <cell r="B769" t="str">
            <v>2214300076</v>
          </cell>
          <cell r="M769">
            <v>0</v>
          </cell>
        </row>
        <row r="770">
          <cell r="B770" t="str">
            <v>2214300077</v>
          </cell>
          <cell r="M770">
            <v>-282.55</v>
          </cell>
        </row>
        <row r="771">
          <cell r="B771" t="str">
            <v>2214300078</v>
          </cell>
          <cell r="M771">
            <v>0</v>
          </cell>
        </row>
        <row r="772">
          <cell r="B772" t="str">
            <v>2214300080</v>
          </cell>
          <cell r="M772">
            <v>172162.62</v>
          </cell>
        </row>
        <row r="773">
          <cell r="B773" t="str">
            <v>2214300082</v>
          </cell>
          <cell r="M773">
            <v>-12572.2</v>
          </cell>
        </row>
        <row r="774">
          <cell r="B774" t="str">
            <v>2214300084</v>
          </cell>
          <cell r="M774">
            <v>0</v>
          </cell>
        </row>
        <row r="775">
          <cell r="B775" t="str">
            <v>2214300086</v>
          </cell>
          <cell r="M775">
            <v>0</v>
          </cell>
        </row>
        <row r="776">
          <cell r="B776" t="str">
            <v>2214300088</v>
          </cell>
          <cell r="M776">
            <v>32.31</v>
          </cell>
        </row>
        <row r="777">
          <cell r="B777" t="str">
            <v>2214300089</v>
          </cell>
          <cell r="M777">
            <v>0</v>
          </cell>
        </row>
        <row r="778">
          <cell r="B778" t="str">
            <v>2214300090</v>
          </cell>
          <cell r="M778">
            <v>2.2737367544323206E-13</v>
          </cell>
        </row>
        <row r="779">
          <cell r="B779" t="str">
            <v>2214300095</v>
          </cell>
          <cell r="M779">
            <v>165817.98000000001</v>
          </cell>
        </row>
        <row r="780">
          <cell r="B780" t="str">
            <v>2214300096</v>
          </cell>
          <cell r="M780">
            <v>0</v>
          </cell>
        </row>
        <row r="781">
          <cell r="B781" t="str">
            <v>2214300098</v>
          </cell>
          <cell r="M781">
            <v>0</v>
          </cell>
        </row>
        <row r="782">
          <cell r="B782" t="str">
            <v>2214300100</v>
          </cell>
          <cell r="M782">
            <v>-271.86</v>
          </cell>
        </row>
        <row r="783">
          <cell r="B783" t="str">
            <v>2214300101</v>
          </cell>
          <cell r="M783">
            <v>0</v>
          </cell>
        </row>
        <row r="784">
          <cell r="B784" t="str">
            <v>2214300102</v>
          </cell>
          <cell r="M784">
            <v>0</v>
          </cell>
        </row>
        <row r="785">
          <cell r="B785" t="str">
            <v>2214300103</v>
          </cell>
          <cell r="M785">
            <v>0</v>
          </cell>
        </row>
        <row r="786">
          <cell r="B786" t="str">
            <v>2214300104</v>
          </cell>
          <cell r="M786">
            <v>-2927.7</v>
          </cell>
        </row>
        <row r="787">
          <cell r="B787" t="str">
            <v>2214300105</v>
          </cell>
          <cell r="M787">
            <v>0</v>
          </cell>
        </row>
        <row r="788">
          <cell r="B788" t="str">
            <v>2214300106</v>
          </cell>
          <cell r="M788">
            <v>-541.09</v>
          </cell>
        </row>
        <row r="789">
          <cell r="B789" t="str">
            <v>2214300107</v>
          </cell>
          <cell r="M789">
            <v>0</v>
          </cell>
        </row>
        <row r="790">
          <cell r="B790" t="str">
            <v>2214300108</v>
          </cell>
          <cell r="M790">
            <v>-260.04000000000002</v>
          </cell>
        </row>
        <row r="791">
          <cell r="B791" t="str">
            <v>2214300110</v>
          </cell>
          <cell r="M791">
            <v>0</v>
          </cell>
        </row>
        <row r="792">
          <cell r="B792" t="str">
            <v>2214300111</v>
          </cell>
          <cell r="M792">
            <v>0</v>
          </cell>
        </row>
        <row r="793">
          <cell r="B793" t="str">
            <v>2214300112</v>
          </cell>
          <cell r="M793">
            <v>0</v>
          </cell>
        </row>
        <row r="794">
          <cell r="B794" t="str">
            <v>2214300113</v>
          </cell>
          <cell r="M794">
            <v>0</v>
          </cell>
        </row>
        <row r="795">
          <cell r="B795" t="str">
            <v>2214300114</v>
          </cell>
          <cell r="M795">
            <v>0</v>
          </cell>
        </row>
        <row r="796">
          <cell r="B796" t="str">
            <v>2214300115</v>
          </cell>
          <cell r="M796">
            <v>5.6843418860808015E-14</v>
          </cell>
        </row>
        <row r="797">
          <cell r="B797" t="str">
            <v>2214300117</v>
          </cell>
          <cell r="M797">
            <v>0</v>
          </cell>
        </row>
        <row r="798">
          <cell r="B798" t="str">
            <v>2214300118</v>
          </cell>
          <cell r="M798">
            <v>0</v>
          </cell>
        </row>
        <row r="799">
          <cell r="B799" t="str">
            <v>2214300119</v>
          </cell>
          <cell r="M799">
            <v>0</v>
          </cell>
        </row>
        <row r="800">
          <cell r="B800" t="str">
            <v>2214300120</v>
          </cell>
          <cell r="M800">
            <v>-659.53</v>
          </cell>
        </row>
        <row r="801">
          <cell r="B801" t="str">
            <v>2214300122</v>
          </cell>
          <cell r="M801">
            <v>0</v>
          </cell>
        </row>
        <row r="802">
          <cell r="B802" t="str">
            <v>2214300123</v>
          </cell>
          <cell r="M802">
            <v>0</v>
          </cell>
        </row>
        <row r="803">
          <cell r="B803" t="str">
            <v>2214300124</v>
          </cell>
          <cell r="M803">
            <v>0</v>
          </cell>
        </row>
        <row r="804">
          <cell r="B804" t="str">
            <v>2214300125</v>
          </cell>
          <cell r="M804">
            <v>-251.83</v>
          </cell>
        </row>
        <row r="805">
          <cell r="B805" t="str">
            <v>2214300126</v>
          </cell>
          <cell r="M805">
            <v>0</v>
          </cell>
        </row>
        <row r="806">
          <cell r="B806" t="str">
            <v>2214300127</v>
          </cell>
          <cell r="M806">
            <v>0</v>
          </cell>
        </row>
        <row r="807">
          <cell r="B807" t="str">
            <v>2214300128</v>
          </cell>
          <cell r="M807">
            <v>0</v>
          </cell>
        </row>
        <row r="808">
          <cell r="B808" t="str">
            <v>2214300129</v>
          </cell>
          <cell r="M808">
            <v>-140.75</v>
          </cell>
        </row>
        <row r="809">
          <cell r="B809" t="str">
            <v>2214300130</v>
          </cell>
          <cell r="M809">
            <v>0</v>
          </cell>
        </row>
        <row r="810">
          <cell r="B810" t="str">
            <v>2214300133</v>
          </cell>
          <cell r="M810">
            <v>0</v>
          </cell>
        </row>
        <row r="811">
          <cell r="B811" t="str">
            <v>2214300137</v>
          </cell>
          <cell r="M811">
            <v>0</v>
          </cell>
        </row>
        <row r="812">
          <cell r="B812" t="str">
            <v>2214300138</v>
          </cell>
          <cell r="M812">
            <v>0</v>
          </cell>
        </row>
        <row r="813">
          <cell r="B813" t="str">
            <v>2214300140</v>
          </cell>
          <cell r="M813">
            <v>0</v>
          </cell>
        </row>
        <row r="814">
          <cell r="B814" t="str">
            <v>2214300141</v>
          </cell>
          <cell r="M814">
            <v>0</v>
          </cell>
        </row>
        <row r="815">
          <cell r="B815" t="str">
            <v>2214300143</v>
          </cell>
          <cell r="M815">
            <v>0</v>
          </cell>
        </row>
        <row r="816">
          <cell r="B816" t="str">
            <v>2214300144</v>
          </cell>
          <cell r="M816">
            <v>0</v>
          </cell>
        </row>
        <row r="817">
          <cell r="B817" t="str">
            <v>2214300146</v>
          </cell>
          <cell r="M817">
            <v>0</v>
          </cell>
        </row>
        <row r="818">
          <cell r="B818" t="str">
            <v>2214300153</v>
          </cell>
          <cell r="M818">
            <v>0</v>
          </cell>
        </row>
        <row r="819">
          <cell r="B819" t="str">
            <v>2214300154</v>
          </cell>
          <cell r="M819">
            <v>0</v>
          </cell>
        </row>
        <row r="820">
          <cell r="B820" t="str">
            <v>2214300155</v>
          </cell>
          <cell r="M820">
            <v>0</v>
          </cell>
        </row>
        <row r="821">
          <cell r="B821" t="str">
            <v>2214300156</v>
          </cell>
          <cell r="M821">
            <v>0</v>
          </cell>
        </row>
        <row r="822">
          <cell r="B822" t="str">
            <v>2214300157</v>
          </cell>
          <cell r="M822">
            <v>0</v>
          </cell>
        </row>
        <row r="823">
          <cell r="B823" t="str">
            <v>2214300158</v>
          </cell>
          <cell r="M823">
            <v>0</v>
          </cell>
        </row>
        <row r="824">
          <cell r="B824" t="str">
            <v>2214300159</v>
          </cell>
          <cell r="M824">
            <v>0</v>
          </cell>
        </row>
        <row r="825">
          <cell r="B825" t="str">
            <v>2214300160</v>
          </cell>
          <cell r="M825">
            <v>-49.5</v>
          </cell>
        </row>
        <row r="826">
          <cell r="B826" t="str">
            <v>2214300161</v>
          </cell>
          <cell r="M826">
            <v>0</v>
          </cell>
        </row>
        <row r="827">
          <cell r="B827" t="str">
            <v>2214300162</v>
          </cell>
          <cell r="M827">
            <v>0</v>
          </cell>
        </row>
        <row r="828">
          <cell r="B828" t="str">
            <v>2214300163</v>
          </cell>
          <cell r="M828">
            <v>0</v>
          </cell>
        </row>
        <row r="829">
          <cell r="B829" t="str">
            <v>2214300164</v>
          </cell>
          <cell r="M829">
            <v>0</v>
          </cell>
        </row>
        <row r="830">
          <cell r="B830" t="str">
            <v>2214300165</v>
          </cell>
          <cell r="M830">
            <v>0</v>
          </cell>
        </row>
        <row r="831">
          <cell r="B831" t="str">
            <v>2214300166</v>
          </cell>
          <cell r="M831">
            <v>0</v>
          </cell>
        </row>
        <row r="832">
          <cell r="B832" t="str">
            <v>2214300167</v>
          </cell>
          <cell r="M832">
            <v>0</v>
          </cell>
        </row>
        <row r="833">
          <cell r="B833" t="str">
            <v>2214300168</v>
          </cell>
          <cell r="M833">
            <v>0</v>
          </cell>
        </row>
        <row r="834">
          <cell r="B834" t="str">
            <v>2214300169</v>
          </cell>
          <cell r="M834">
            <v>0</v>
          </cell>
        </row>
        <row r="835">
          <cell r="B835" t="str">
            <v>2214300170</v>
          </cell>
          <cell r="M835">
            <v>0</v>
          </cell>
        </row>
        <row r="836">
          <cell r="B836" t="str">
            <v>2214300171</v>
          </cell>
          <cell r="M836">
            <v>0</v>
          </cell>
        </row>
        <row r="837">
          <cell r="B837" t="str">
            <v>2214300172</v>
          </cell>
          <cell r="M837">
            <v>0</v>
          </cell>
        </row>
        <row r="838">
          <cell r="B838" t="str">
            <v>2214300173</v>
          </cell>
          <cell r="M838">
            <v>0</v>
          </cell>
        </row>
        <row r="839">
          <cell r="B839" t="str">
            <v>2214900996</v>
          </cell>
          <cell r="M839">
            <v>0</v>
          </cell>
        </row>
        <row r="840">
          <cell r="B840" t="str">
            <v>227</v>
          </cell>
          <cell r="M840">
            <v>1430.8</v>
          </cell>
        </row>
        <row r="841">
          <cell r="B841" t="str">
            <v>228</v>
          </cell>
          <cell r="M841">
            <v>2763075.75</v>
          </cell>
        </row>
        <row r="842">
          <cell r="B842" t="str">
            <v>2280</v>
          </cell>
          <cell r="M842">
            <v>2763075.75</v>
          </cell>
        </row>
        <row r="843">
          <cell r="B843" t="str">
            <v>2280  0261</v>
          </cell>
          <cell r="M843">
            <v>82130</v>
          </cell>
        </row>
        <row r="844">
          <cell r="B844" t="str">
            <v>2280900996</v>
          </cell>
          <cell r="M844">
            <v>891.7400000000016</v>
          </cell>
        </row>
        <row r="845">
          <cell r="B845" t="str">
            <v>2280900999</v>
          </cell>
          <cell r="M845">
            <v>2680054.0099999998</v>
          </cell>
        </row>
        <row r="846">
          <cell r="B846" t="str">
            <v>229</v>
          </cell>
          <cell r="M846">
            <v>3550271.26</v>
          </cell>
        </row>
        <row r="847">
          <cell r="B847" t="str">
            <v>2291</v>
          </cell>
          <cell r="M847">
            <v>3550271.26</v>
          </cell>
        </row>
        <row r="848">
          <cell r="B848" t="str">
            <v>2291900999111</v>
          </cell>
          <cell r="M848">
            <v>-481297.93</v>
          </cell>
        </row>
        <row r="849">
          <cell r="B849" t="str">
            <v>2291900999112</v>
          </cell>
          <cell r="M849">
            <v>52517.53</v>
          </cell>
        </row>
        <row r="850">
          <cell r="B850" t="str">
            <v>2291900999113</v>
          </cell>
          <cell r="M850">
            <v>2230316.29</v>
          </cell>
        </row>
        <row r="851">
          <cell r="B851" t="str">
            <v>2291900999211</v>
          </cell>
          <cell r="M851">
            <v>1748735.37</v>
          </cell>
        </row>
        <row r="852">
          <cell r="B852" t="str">
            <v>23</v>
          </cell>
          <cell r="M852">
            <v>-20500000</v>
          </cell>
        </row>
        <row r="853">
          <cell r="B853" t="str">
            <v>231</v>
          </cell>
          <cell r="M853">
            <v>-20500000</v>
          </cell>
        </row>
        <row r="854">
          <cell r="B854" t="str">
            <v>231    35</v>
          </cell>
          <cell r="M854">
            <v>-20500000</v>
          </cell>
        </row>
        <row r="855">
          <cell r="B855" t="str">
            <v>24</v>
          </cell>
          <cell r="M855">
            <v>3996114.8800000399</v>
          </cell>
        </row>
        <row r="856">
          <cell r="B856" t="str">
            <v>241</v>
          </cell>
          <cell r="M856">
            <v>73507.5</v>
          </cell>
        </row>
        <row r="857">
          <cell r="B857" t="str">
            <v>2412</v>
          </cell>
          <cell r="M857">
            <v>-9968.18</v>
          </cell>
        </row>
        <row r="858">
          <cell r="B858" t="str">
            <v>2413</v>
          </cell>
          <cell r="M858">
            <v>83475.679999999993</v>
          </cell>
        </row>
        <row r="859">
          <cell r="B859" t="str">
            <v>24131</v>
          </cell>
          <cell r="M859">
            <v>81500</v>
          </cell>
        </row>
        <row r="860">
          <cell r="B860" t="str">
            <v>24132</v>
          </cell>
          <cell r="M860">
            <v>1975.68</v>
          </cell>
        </row>
        <row r="861">
          <cell r="B861" t="str">
            <v>242</v>
          </cell>
          <cell r="M861">
            <v>-10726.96</v>
          </cell>
        </row>
        <row r="862">
          <cell r="B862" t="str">
            <v>2421</v>
          </cell>
          <cell r="M862">
            <v>-7264</v>
          </cell>
        </row>
        <row r="863">
          <cell r="B863" t="str">
            <v>2422</v>
          </cell>
          <cell r="M863">
            <v>-1680.2</v>
          </cell>
        </row>
        <row r="864">
          <cell r="B864" t="str">
            <v>2424</v>
          </cell>
          <cell r="M864">
            <v>-1252.76</v>
          </cell>
        </row>
        <row r="865">
          <cell r="B865" t="str">
            <v>2429</v>
          </cell>
          <cell r="M865">
            <v>-530</v>
          </cell>
        </row>
        <row r="866">
          <cell r="B866" t="str">
            <v>243</v>
          </cell>
          <cell r="M866">
            <v>3943803.2700000107</v>
          </cell>
        </row>
        <row r="867">
          <cell r="B867" t="str">
            <v>2431</v>
          </cell>
          <cell r="M867">
            <v>10398625.780000063</v>
          </cell>
        </row>
        <row r="868">
          <cell r="B868" t="str">
            <v>24311</v>
          </cell>
          <cell r="M868">
            <v>10398625.780000063</v>
          </cell>
        </row>
        <row r="869">
          <cell r="B869" t="str">
            <v>243111</v>
          </cell>
          <cell r="M869">
            <v>9917444.6400000639</v>
          </cell>
        </row>
        <row r="870">
          <cell r="B870" t="str">
            <v>2431113</v>
          </cell>
          <cell r="M870">
            <v>9342809.2400000654</v>
          </cell>
        </row>
        <row r="871">
          <cell r="B871" t="str">
            <v>2431114</v>
          </cell>
          <cell r="M871">
            <v>608009.59</v>
          </cell>
        </row>
        <row r="872">
          <cell r="B872" t="str">
            <v>2431115</v>
          </cell>
          <cell r="M872">
            <v>-33374.19</v>
          </cell>
        </row>
        <row r="873">
          <cell r="B873" t="str">
            <v>243112</v>
          </cell>
          <cell r="M873">
            <v>22520.720000000001</v>
          </cell>
        </row>
        <row r="874">
          <cell r="B874" t="str">
            <v>2431123</v>
          </cell>
          <cell r="M874">
            <v>22520.720000000001</v>
          </cell>
        </row>
        <row r="875">
          <cell r="B875" t="str">
            <v>243113</v>
          </cell>
          <cell r="M875">
            <v>458660.42</v>
          </cell>
        </row>
        <row r="876">
          <cell r="B876" t="str">
            <v>2431131</v>
          </cell>
          <cell r="M876">
            <v>231.18</v>
          </cell>
        </row>
        <row r="877">
          <cell r="B877" t="str">
            <v>2431132</v>
          </cell>
          <cell r="M877">
            <v>54.52</v>
          </cell>
        </row>
        <row r="878">
          <cell r="B878" t="str">
            <v>2431133</v>
          </cell>
          <cell r="M878">
            <v>458274.01</v>
          </cell>
        </row>
        <row r="879">
          <cell r="B879" t="str">
            <v>2431134</v>
          </cell>
          <cell r="M879">
            <v>-8.8817841970012523E-16</v>
          </cell>
        </row>
        <row r="880">
          <cell r="B880" t="str">
            <v>2431139</v>
          </cell>
          <cell r="M880">
            <v>100.71</v>
          </cell>
        </row>
        <row r="881">
          <cell r="B881" t="str">
            <v>2432</v>
          </cell>
          <cell r="M881">
            <v>0</v>
          </cell>
        </row>
        <row r="882">
          <cell r="B882" t="str">
            <v>24321</v>
          </cell>
          <cell r="M882">
            <v>0</v>
          </cell>
        </row>
        <row r="883">
          <cell r="B883" t="str">
            <v>243211</v>
          </cell>
          <cell r="M883">
            <v>0</v>
          </cell>
        </row>
        <row r="884">
          <cell r="B884" t="str">
            <v>2432113</v>
          </cell>
          <cell r="M884">
            <v>0</v>
          </cell>
        </row>
        <row r="885">
          <cell r="B885" t="str">
            <v>2432114</v>
          </cell>
          <cell r="M885">
            <v>0</v>
          </cell>
        </row>
        <row r="886">
          <cell r="B886" t="str">
            <v>2432115</v>
          </cell>
          <cell r="M886">
            <v>0</v>
          </cell>
        </row>
        <row r="887">
          <cell r="B887" t="str">
            <v>243212</v>
          </cell>
          <cell r="M887">
            <v>0</v>
          </cell>
        </row>
        <row r="888">
          <cell r="B888" t="str">
            <v>2432123</v>
          </cell>
          <cell r="M888">
            <v>0</v>
          </cell>
        </row>
        <row r="889">
          <cell r="B889" t="str">
            <v>243213</v>
          </cell>
          <cell r="M889">
            <v>0</v>
          </cell>
        </row>
        <row r="890">
          <cell r="B890" t="str">
            <v>2432131</v>
          </cell>
          <cell r="M890">
            <v>0</v>
          </cell>
        </row>
        <row r="891">
          <cell r="B891" t="str">
            <v>2432132</v>
          </cell>
          <cell r="M891">
            <v>0</v>
          </cell>
        </row>
        <row r="892">
          <cell r="B892" t="str">
            <v>2432133</v>
          </cell>
          <cell r="M892">
            <v>0</v>
          </cell>
        </row>
        <row r="893">
          <cell r="B893" t="str">
            <v>2432134</v>
          </cell>
          <cell r="M893">
            <v>0</v>
          </cell>
        </row>
        <row r="894">
          <cell r="B894" t="str">
            <v>2432139</v>
          </cell>
          <cell r="M894">
            <v>0</v>
          </cell>
        </row>
        <row r="895">
          <cell r="B895" t="str">
            <v>2433</v>
          </cell>
          <cell r="M895">
            <v>-10508091.51000005</v>
          </cell>
        </row>
        <row r="896">
          <cell r="B896" t="str">
            <v>24331</v>
          </cell>
          <cell r="M896">
            <v>-10508091.51000005</v>
          </cell>
        </row>
        <row r="897">
          <cell r="B897" t="str">
            <v>243311</v>
          </cell>
          <cell r="M897">
            <v>-10508091.51000005</v>
          </cell>
        </row>
        <row r="898">
          <cell r="B898" t="str">
            <v>2433111</v>
          </cell>
          <cell r="M898">
            <v>-7.43</v>
          </cell>
        </row>
        <row r="899">
          <cell r="B899" t="str">
            <v>2433112</v>
          </cell>
          <cell r="M899">
            <v>-3.22</v>
          </cell>
        </row>
        <row r="900">
          <cell r="B900" t="str">
            <v>2433113</v>
          </cell>
          <cell r="M900">
            <v>-9966808.8800000492</v>
          </cell>
        </row>
        <row r="901">
          <cell r="B901" t="str">
            <v>2433114</v>
          </cell>
          <cell r="M901">
            <v>-541171.27</v>
          </cell>
        </row>
        <row r="902">
          <cell r="B902" t="str">
            <v>2433119</v>
          </cell>
          <cell r="M902">
            <v>-100.71</v>
          </cell>
        </row>
        <row r="903">
          <cell r="B903" t="str">
            <v>2434</v>
          </cell>
          <cell r="M903">
            <v>-66388.580000000075</v>
          </cell>
        </row>
        <row r="904">
          <cell r="B904" t="str">
            <v>24341</v>
          </cell>
          <cell r="M904">
            <v>2213430.5499999998</v>
          </cell>
        </row>
        <row r="905">
          <cell r="B905" t="str">
            <v>243411</v>
          </cell>
          <cell r="M905">
            <v>2213430.5499999998</v>
          </cell>
        </row>
        <row r="906">
          <cell r="B906" t="str">
            <v>24342</v>
          </cell>
          <cell r="M906">
            <v>-2279819.13</v>
          </cell>
        </row>
        <row r="907">
          <cell r="B907" t="str">
            <v>243421</v>
          </cell>
          <cell r="M907">
            <v>-2279819.13</v>
          </cell>
        </row>
        <row r="908">
          <cell r="B908" t="str">
            <v>2435</v>
          </cell>
          <cell r="M908">
            <v>0</v>
          </cell>
        </row>
        <row r="909">
          <cell r="B909" t="str">
            <v>24351</v>
          </cell>
          <cell r="M909">
            <v>0</v>
          </cell>
        </row>
        <row r="910">
          <cell r="B910" t="str">
            <v>2437</v>
          </cell>
          <cell r="M910">
            <v>4119657.58</v>
          </cell>
        </row>
        <row r="911">
          <cell r="B911" t="str">
            <v>24371</v>
          </cell>
          <cell r="M911">
            <v>4119657.58</v>
          </cell>
        </row>
        <row r="912">
          <cell r="B912" t="str">
            <v>244</v>
          </cell>
          <cell r="M912">
            <v>-1.0000000000218279E-2</v>
          </cell>
        </row>
        <row r="913">
          <cell r="B913" t="str">
            <v>2441</v>
          </cell>
          <cell r="M913">
            <v>-1.0000000000218279E-2</v>
          </cell>
        </row>
        <row r="914">
          <cell r="B914" t="str">
            <v>245</v>
          </cell>
          <cell r="M914">
            <v>-10468.92</v>
          </cell>
        </row>
        <row r="915">
          <cell r="B915" t="str">
            <v>2451</v>
          </cell>
          <cell r="M915">
            <v>-10468.92</v>
          </cell>
        </row>
        <row r="916">
          <cell r="B916" t="str">
            <v>26</v>
          </cell>
          <cell r="M916">
            <v>-9778691.8500000238</v>
          </cell>
        </row>
        <row r="917">
          <cell r="B917" t="str">
            <v>261</v>
          </cell>
          <cell r="M917">
            <v>-45685.860000000102</v>
          </cell>
        </row>
        <row r="918">
          <cell r="B918" t="str">
            <v>2611</v>
          </cell>
          <cell r="M918">
            <v>-45685.860000000102</v>
          </cell>
        </row>
        <row r="919">
          <cell r="B919" t="str">
            <v>2611  0007</v>
          </cell>
          <cell r="M919">
            <v>4748.55</v>
          </cell>
        </row>
        <row r="920">
          <cell r="B920" t="str">
            <v>2611  0010</v>
          </cell>
          <cell r="M920">
            <v>-0.06</v>
          </cell>
        </row>
        <row r="921">
          <cell r="B921" t="str">
            <v>2611  0011</v>
          </cell>
          <cell r="M921">
            <v>-3720.01</v>
          </cell>
        </row>
        <row r="922">
          <cell r="B922" t="str">
            <v>2611  0013</v>
          </cell>
          <cell r="M922">
            <v>0.01</v>
          </cell>
        </row>
        <row r="923">
          <cell r="B923" t="str">
            <v>2611  0022</v>
          </cell>
          <cell r="M923">
            <v>-0.15</v>
          </cell>
        </row>
        <row r="924">
          <cell r="B924" t="str">
            <v>2611  0029</v>
          </cell>
          <cell r="M924">
            <v>-7616.06</v>
          </cell>
        </row>
        <row r="925">
          <cell r="B925" t="str">
            <v>2611  0030</v>
          </cell>
          <cell r="M925">
            <v>-21933.13</v>
          </cell>
        </row>
        <row r="926">
          <cell r="B926" t="str">
            <v>2611  0032</v>
          </cell>
          <cell r="M926">
            <v>-0.01</v>
          </cell>
        </row>
        <row r="927">
          <cell r="B927" t="str">
            <v>2611  0038</v>
          </cell>
          <cell r="M927">
            <v>-757.61</v>
          </cell>
        </row>
        <row r="928">
          <cell r="B928" t="str">
            <v>2611  0052</v>
          </cell>
          <cell r="M928">
            <v>-0.01</v>
          </cell>
        </row>
        <row r="929">
          <cell r="B929" t="str">
            <v>2611  0053</v>
          </cell>
          <cell r="M929">
            <v>-21907.45</v>
          </cell>
        </row>
        <row r="930">
          <cell r="B930" t="str">
            <v>2611  0064</v>
          </cell>
          <cell r="M930">
            <v>-0.01</v>
          </cell>
        </row>
        <row r="931">
          <cell r="B931" t="str">
            <v>2611  0069</v>
          </cell>
          <cell r="M931">
            <v>249.4</v>
          </cell>
        </row>
        <row r="932">
          <cell r="B932" t="str">
            <v>2611  0070</v>
          </cell>
          <cell r="M932">
            <v>0</v>
          </cell>
        </row>
        <row r="933">
          <cell r="B933" t="str">
            <v>2611  0099</v>
          </cell>
          <cell r="M933">
            <v>50547.14</v>
          </cell>
        </row>
        <row r="934">
          <cell r="B934" t="str">
            <v>2611900006</v>
          </cell>
          <cell r="M934">
            <v>0</v>
          </cell>
        </row>
        <row r="935">
          <cell r="B935" t="str">
            <v>2611900008</v>
          </cell>
          <cell r="M935">
            <v>9.9999999947613105E-3</v>
          </cell>
        </row>
        <row r="936">
          <cell r="B936" t="str">
            <v>2611900018</v>
          </cell>
          <cell r="M936">
            <v>2.0000000000436557E-2</v>
          </cell>
        </row>
        <row r="937">
          <cell r="B937" t="str">
            <v>2611900022</v>
          </cell>
          <cell r="M937">
            <v>0.01</v>
          </cell>
        </row>
        <row r="938">
          <cell r="B938" t="str">
            <v>2611900029</v>
          </cell>
          <cell r="M938">
            <v>0.01</v>
          </cell>
        </row>
        <row r="939">
          <cell r="B939" t="str">
            <v>2611900065</v>
          </cell>
          <cell r="M939">
            <v>-1.0000000002037268E-2</v>
          </cell>
        </row>
        <row r="940">
          <cell r="B940" t="str">
            <v>2611900074</v>
          </cell>
          <cell r="M940">
            <v>0.01</v>
          </cell>
        </row>
        <row r="941">
          <cell r="B941" t="str">
            <v>2611900089</v>
          </cell>
          <cell r="M941">
            <v>0</v>
          </cell>
        </row>
        <row r="942">
          <cell r="B942" t="str">
            <v>2611900091</v>
          </cell>
          <cell r="M942">
            <v>0</v>
          </cell>
        </row>
        <row r="943">
          <cell r="B943" t="str">
            <v>2611900612</v>
          </cell>
          <cell r="M943">
            <v>0</v>
          </cell>
        </row>
        <row r="944">
          <cell r="B944" t="str">
            <v>2611900999</v>
          </cell>
          <cell r="M944">
            <v>-45822.32</v>
          </cell>
        </row>
        <row r="945">
          <cell r="B945" t="str">
            <v>2611912030</v>
          </cell>
          <cell r="M945">
            <v>-0.15</v>
          </cell>
        </row>
        <row r="946">
          <cell r="B946" t="str">
            <v>2611920512</v>
          </cell>
          <cell r="M946">
            <v>124.23</v>
          </cell>
        </row>
        <row r="947">
          <cell r="B947" t="str">
            <v>2611920515</v>
          </cell>
          <cell r="M947">
            <v>51.46</v>
          </cell>
        </row>
        <row r="948">
          <cell r="B948" t="str">
            <v>2611920527</v>
          </cell>
          <cell r="M948">
            <v>532.72</v>
          </cell>
        </row>
        <row r="949">
          <cell r="B949" t="str">
            <v>2611920533</v>
          </cell>
          <cell r="M949">
            <v>-109.82</v>
          </cell>
        </row>
        <row r="950">
          <cell r="B950" t="str">
            <v>2611920534</v>
          </cell>
          <cell r="M950">
            <v>-72.63</v>
          </cell>
        </row>
        <row r="951">
          <cell r="B951" t="str">
            <v>262</v>
          </cell>
          <cell r="M951">
            <v>58030.99</v>
          </cell>
        </row>
        <row r="952">
          <cell r="B952" t="str">
            <v>2622</v>
          </cell>
          <cell r="M952">
            <v>0</v>
          </cell>
        </row>
        <row r="953">
          <cell r="B953" t="str">
            <v>2629</v>
          </cell>
          <cell r="M953">
            <v>58030.99</v>
          </cell>
        </row>
        <row r="954">
          <cell r="B954" t="str">
            <v>26291</v>
          </cell>
          <cell r="M954">
            <v>58030.99</v>
          </cell>
        </row>
        <row r="955">
          <cell r="B955" t="str">
            <v>26291000042</v>
          </cell>
          <cell r="M955">
            <v>3272.71</v>
          </cell>
        </row>
        <row r="956">
          <cell r="B956" t="str">
            <v>26291000044</v>
          </cell>
          <cell r="M956">
            <v>3151.35</v>
          </cell>
        </row>
        <row r="957">
          <cell r="B957" t="str">
            <v>26291000066</v>
          </cell>
          <cell r="M957">
            <v>5044.6400000000003</v>
          </cell>
        </row>
        <row r="958">
          <cell r="B958" t="str">
            <v>26291000067</v>
          </cell>
          <cell r="M958">
            <v>4314.1400000000003</v>
          </cell>
        </row>
        <row r="959">
          <cell r="B959" t="str">
            <v>26291000072</v>
          </cell>
          <cell r="M959">
            <v>3514.71</v>
          </cell>
        </row>
        <row r="960">
          <cell r="B960" t="str">
            <v>26291000089</v>
          </cell>
          <cell r="M960">
            <v>4432.22</v>
          </cell>
        </row>
        <row r="961">
          <cell r="B961" t="str">
            <v>26291000099</v>
          </cell>
          <cell r="M961">
            <v>898.53</v>
          </cell>
        </row>
        <row r="962">
          <cell r="B962" t="str">
            <v>26291000110</v>
          </cell>
          <cell r="M962">
            <v>5176.91</v>
          </cell>
        </row>
        <row r="963">
          <cell r="B963" t="str">
            <v>26291000121</v>
          </cell>
          <cell r="M963">
            <v>7000.03</v>
          </cell>
        </row>
        <row r="964">
          <cell r="B964" t="str">
            <v>26291000126</v>
          </cell>
          <cell r="M964">
            <v>1895.14</v>
          </cell>
        </row>
        <row r="965">
          <cell r="B965" t="str">
            <v>26291000149</v>
          </cell>
          <cell r="M965">
            <v>-0.02</v>
          </cell>
        </row>
        <row r="966">
          <cell r="B966" t="str">
            <v>26291000155</v>
          </cell>
          <cell r="M966">
            <v>4097.6400000000003</v>
          </cell>
        </row>
        <row r="967">
          <cell r="B967" t="str">
            <v>26291000162</v>
          </cell>
          <cell r="M967">
            <v>2700.25</v>
          </cell>
        </row>
        <row r="968">
          <cell r="B968" t="str">
            <v>26291000179</v>
          </cell>
          <cell r="M968">
            <v>1620.52</v>
          </cell>
        </row>
        <row r="969">
          <cell r="B969" t="str">
            <v>26291000185</v>
          </cell>
          <cell r="M969">
            <v>3360.67</v>
          </cell>
        </row>
        <row r="970">
          <cell r="B970" t="str">
            <v>26291000186</v>
          </cell>
          <cell r="M970">
            <v>7551.55</v>
          </cell>
        </row>
        <row r="971">
          <cell r="B971" t="str">
            <v>263</v>
          </cell>
          <cell r="M971">
            <v>9.9999999999980105E-3</v>
          </cell>
        </row>
        <row r="972">
          <cell r="B972" t="str">
            <v>2631</v>
          </cell>
          <cell r="M972">
            <v>9.9999999999980105E-3</v>
          </cell>
        </row>
        <row r="973">
          <cell r="B973" t="str">
            <v>268</v>
          </cell>
          <cell r="M973">
            <v>-9791036.9899999797</v>
          </cell>
        </row>
        <row r="974">
          <cell r="B974" t="str">
            <v>2681</v>
          </cell>
          <cell r="M974">
            <v>33450115.099999983</v>
          </cell>
        </row>
        <row r="975">
          <cell r="B975" t="str">
            <v>26811</v>
          </cell>
          <cell r="M975">
            <v>6763132.7799999863</v>
          </cell>
        </row>
        <row r="976">
          <cell r="B976" t="str">
            <v>26811  0101</v>
          </cell>
          <cell r="M976">
            <v>-783651.15000000596</v>
          </cell>
        </row>
        <row r="977">
          <cell r="B977" t="str">
            <v>26811  0102</v>
          </cell>
          <cell r="M977">
            <v>197494.24000000069</v>
          </cell>
        </row>
        <row r="978">
          <cell r="B978" t="str">
            <v>26811  0103</v>
          </cell>
          <cell r="M978">
            <v>6758255.3900000155</v>
          </cell>
        </row>
        <row r="979">
          <cell r="B979" t="str">
            <v>26811  0106</v>
          </cell>
          <cell r="M979">
            <v>3021.63</v>
          </cell>
        </row>
        <row r="980">
          <cell r="B980" t="str">
            <v>26811  0107</v>
          </cell>
          <cell r="M980">
            <v>18572.04</v>
          </cell>
        </row>
        <row r="981">
          <cell r="B981" t="str">
            <v>26811  0110</v>
          </cell>
          <cell r="M981">
            <v>1632.48</v>
          </cell>
        </row>
        <row r="982">
          <cell r="B982" t="str">
            <v>26811  0111</v>
          </cell>
          <cell r="M982">
            <v>14.56</v>
          </cell>
        </row>
        <row r="983">
          <cell r="B983" t="str">
            <v>26811  0160</v>
          </cell>
          <cell r="M983">
            <v>-4.08</v>
          </cell>
        </row>
        <row r="984">
          <cell r="B984" t="str">
            <v>26811  0178</v>
          </cell>
          <cell r="M984">
            <v>15000</v>
          </cell>
        </row>
        <row r="985">
          <cell r="B985" t="str">
            <v>26811  0179</v>
          </cell>
          <cell r="M985">
            <v>10357.370000000001</v>
          </cell>
        </row>
        <row r="986">
          <cell r="B986" t="str">
            <v>26811  0180</v>
          </cell>
          <cell r="M986">
            <v>146908.16</v>
          </cell>
        </row>
        <row r="987">
          <cell r="B987" t="str">
            <v>26811  0182</v>
          </cell>
          <cell r="M987">
            <v>72.319999999999993</v>
          </cell>
        </row>
        <row r="988">
          <cell r="B988" t="str">
            <v>26811  0189</v>
          </cell>
          <cell r="M988">
            <v>32539.08</v>
          </cell>
        </row>
        <row r="989">
          <cell r="B989" t="str">
            <v>26811  0199</v>
          </cell>
          <cell r="M989">
            <v>6277.04</v>
          </cell>
        </row>
        <row r="990">
          <cell r="B990" t="str">
            <v>26811  0205</v>
          </cell>
          <cell r="M990">
            <v>0.01</v>
          </cell>
        </row>
        <row r="991">
          <cell r="B991" t="str">
            <v>26811  0400</v>
          </cell>
          <cell r="M991">
            <v>39536.93</v>
          </cell>
        </row>
        <row r="992">
          <cell r="B992" t="str">
            <v>26811  1199</v>
          </cell>
          <cell r="M992">
            <v>766.9</v>
          </cell>
        </row>
        <row r="993">
          <cell r="B993" t="str">
            <v>26811  1200</v>
          </cell>
          <cell r="M993">
            <v>740.83</v>
          </cell>
        </row>
        <row r="994">
          <cell r="B994" t="str">
            <v>26811  1201</v>
          </cell>
          <cell r="M994">
            <v>32253.25</v>
          </cell>
        </row>
        <row r="995">
          <cell r="B995" t="str">
            <v>26811  1300</v>
          </cell>
          <cell r="M995">
            <v>132235.28</v>
          </cell>
        </row>
        <row r="996">
          <cell r="B996" t="str">
            <v>26811300000</v>
          </cell>
          <cell r="M996">
            <v>-1430.0099999999948</v>
          </cell>
        </row>
        <row r="997">
          <cell r="B997" t="str">
            <v>26811300003</v>
          </cell>
          <cell r="M997">
            <v>16.21</v>
          </cell>
        </row>
        <row r="998">
          <cell r="B998" t="str">
            <v>26811900015</v>
          </cell>
          <cell r="M998">
            <v>91884.36</v>
          </cell>
        </row>
        <row r="999">
          <cell r="B999" t="str">
            <v>26811900999</v>
          </cell>
          <cell r="M999">
            <v>60639.94</v>
          </cell>
        </row>
        <row r="1000">
          <cell r="B1000" t="str">
            <v>26812</v>
          </cell>
          <cell r="M1000">
            <v>27640.81</v>
          </cell>
        </row>
        <row r="1001">
          <cell r="B1001" t="str">
            <v>26812900001</v>
          </cell>
          <cell r="M1001">
            <v>-1225.72</v>
          </cell>
        </row>
        <row r="1002">
          <cell r="B1002" t="str">
            <v>26812900006</v>
          </cell>
          <cell r="M1002">
            <v>1979.78</v>
          </cell>
        </row>
        <row r="1003">
          <cell r="B1003" t="str">
            <v>26812900013</v>
          </cell>
          <cell r="M1003">
            <v>3.9999999999054126E-2</v>
          </cell>
        </row>
        <row r="1004">
          <cell r="B1004" t="str">
            <v>26812900020</v>
          </cell>
          <cell r="M1004">
            <v>-0.14000000000000001</v>
          </cell>
        </row>
        <row r="1005">
          <cell r="B1005" t="str">
            <v>26812900021</v>
          </cell>
          <cell r="M1005">
            <v>-0.4</v>
          </cell>
        </row>
        <row r="1006">
          <cell r="B1006" t="str">
            <v>26812900022</v>
          </cell>
          <cell r="M1006">
            <v>0.73</v>
          </cell>
        </row>
        <row r="1007">
          <cell r="B1007" t="str">
            <v>26812900032</v>
          </cell>
          <cell r="M1007">
            <v>4.9999999999727152E-2</v>
          </cell>
        </row>
        <row r="1008">
          <cell r="B1008" t="str">
            <v>26812900033</v>
          </cell>
          <cell r="M1008">
            <v>28081.3</v>
          </cell>
        </row>
        <row r="1009">
          <cell r="B1009" t="str">
            <v>26812900035</v>
          </cell>
          <cell r="M1009">
            <v>-7.0000000000000007E-2</v>
          </cell>
        </row>
        <row r="1010">
          <cell r="B1010" t="str">
            <v>26812900048</v>
          </cell>
          <cell r="M1010">
            <v>0.62</v>
          </cell>
        </row>
        <row r="1011">
          <cell r="B1011" t="str">
            <v>26812900049</v>
          </cell>
          <cell r="M1011">
            <v>-4.0599999999999996</v>
          </cell>
        </row>
        <row r="1012">
          <cell r="B1012" t="str">
            <v>26812900054</v>
          </cell>
          <cell r="M1012">
            <v>-1342.13</v>
          </cell>
        </row>
        <row r="1013">
          <cell r="B1013" t="str">
            <v>26812900057</v>
          </cell>
          <cell r="M1013">
            <v>-0.08</v>
          </cell>
        </row>
        <row r="1014">
          <cell r="B1014" t="str">
            <v>26812900074</v>
          </cell>
          <cell r="M1014">
            <v>0</v>
          </cell>
        </row>
        <row r="1015">
          <cell r="B1015" t="str">
            <v>26812900077</v>
          </cell>
          <cell r="M1015">
            <v>-0.03</v>
          </cell>
        </row>
        <row r="1016">
          <cell r="B1016" t="str">
            <v>26812900085</v>
          </cell>
          <cell r="M1016">
            <v>-0.05</v>
          </cell>
        </row>
        <row r="1017">
          <cell r="B1017" t="str">
            <v>26812900087</v>
          </cell>
          <cell r="M1017">
            <v>-0.57999999999999996</v>
          </cell>
        </row>
        <row r="1018">
          <cell r="B1018" t="str">
            <v>26812900093</v>
          </cell>
          <cell r="M1018">
            <v>151.56</v>
          </cell>
        </row>
        <row r="1019">
          <cell r="B1019" t="str">
            <v>26812900607</v>
          </cell>
          <cell r="M1019">
            <v>0.03</v>
          </cell>
        </row>
        <row r="1020">
          <cell r="B1020" t="str">
            <v>26812900616</v>
          </cell>
          <cell r="M1020">
            <v>-0.02</v>
          </cell>
        </row>
        <row r="1021">
          <cell r="B1021" t="str">
            <v>26812900620</v>
          </cell>
          <cell r="M1021">
            <v>-0.02</v>
          </cell>
        </row>
        <row r="1022">
          <cell r="B1022" t="str">
            <v>26813</v>
          </cell>
          <cell r="M1022">
            <v>0.01</v>
          </cell>
        </row>
        <row r="1023">
          <cell r="B1023" t="str">
            <v>26813900035</v>
          </cell>
          <cell r="M1023">
            <v>0.01</v>
          </cell>
        </row>
        <row r="1024">
          <cell r="B1024" t="str">
            <v>26814</v>
          </cell>
          <cell r="M1024">
            <v>299278.73</v>
          </cell>
        </row>
        <row r="1025">
          <cell r="B1025" t="str">
            <v>26814900083</v>
          </cell>
          <cell r="M1025">
            <v>299278.73</v>
          </cell>
        </row>
        <row r="1026">
          <cell r="B1026" t="str">
            <v>26815</v>
          </cell>
          <cell r="M1026">
            <v>11100836.66</v>
          </cell>
        </row>
        <row r="1027">
          <cell r="B1027" t="str">
            <v>26815000001</v>
          </cell>
          <cell r="M1027">
            <v>2774410.16</v>
          </cell>
        </row>
        <row r="1028">
          <cell r="B1028" t="str">
            <v>26815900008</v>
          </cell>
          <cell r="M1028">
            <v>43823.09</v>
          </cell>
        </row>
        <row r="1029">
          <cell r="B1029" t="str">
            <v>26815900010</v>
          </cell>
          <cell r="M1029">
            <v>340205.81</v>
          </cell>
        </row>
        <row r="1030">
          <cell r="B1030" t="str">
            <v>26815900012</v>
          </cell>
          <cell r="M1030">
            <v>4854.16</v>
          </cell>
        </row>
        <row r="1031">
          <cell r="B1031" t="str">
            <v>26815900013</v>
          </cell>
          <cell r="M1031">
            <v>358386.3</v>
          </cell>
        </row>
        <row r="1032">
          <cell r="B1032" t="str">
            <v>26815900018</v>
          </cell>
          <cell r="M1032">
            <v>262760.09999999998</v>
          </cell>
        </row>
        <row r="1033">
          <cell r="B1033" t="str">
            <v>26815900021</v>
          </cell>
          <cell r="M1033">
            <v>1390120.16</v>
          </cell>
        </row>
        <row r="1034">
          <cell r="B1034" t="str">
            <v>26815900032</v>
          </cell>
          <cell r="M1034">
            <v>54778.95</v>
          </cell>
        </row>
        <row r="1035">
          <cell r="B1035" t="str">
            <v>26815900033</v>
          </cell>
          <cell r="M1035">
            <v>726315.78</v>
          </cell>
        </row>
        <row r="1036">
          <cell r="B1036" t="str">
            <v>26815900045</v>
          </cell>
          <cell r="M1036">
            <v>595786.74</v>
          </cell>
        </row>
        <row r="1037">
          <cell r="B1037" t="str">
            <v>26815900055</v>
          </cell>
          <cell r="M1037">
            <v>206644.91</v>
          </cell>
        </row>
        <row r="1038">
          <cell r="B1038" t="str">
            <v>26815900057</v>
          </cell>
          <cell r="M1038">
            <v>56453.85</v>
          </cell>
        </row>
        <row r="1039">
          <cell r="B1039" t="str">
            <v>26815900077</v>
          </cell>
          <cell r="M1039">
            <v>262201.62</v>
          </cell>
        </row>
        <row r="1040">
          <cell r="B1040" t="str">
            <v>26815900083</v>
          </cell>
          <cell r="M1040">
            <v>2037397.31</v>
          </cell>
        </row>
        <row r="1041">
          <cell r="B1041" t="str">
            <v>26815900090</v>
          </cell>
          <cell r="M1041">
            <v>1077142.3600000001</v>
          </cell>
        </row>
        <row r="1042">
          <cell r="B1042" t="str">
            <v>26815900091</v>
          </cell>
          <cell r="M1042">
            <v>18931.900000000001</v>
          </cell>
        </row>
        <row r="1043">
          <cell r="B1043" t="str">
            <v>26815900092</v>
          </cell>
          <cell r="M1043">
            <v>712948.65</v>
          </cell>
        </row>
        <row r="1044">
          <cell r="B1044" t="str">
            <v>26815900093</v>
          </cell>
          <cell r="M1044">
            <v>56398.09</v>
          </cell>
        </row>
        <row r="1045">
          <cell r="B1045" t="str">
            <v>26815900606</v>
          </cell>
          <cell r="M1045">
            <v>47504.69</v>
          </cell>
        </row>
        <row r="1046">
          <cell r="B1046" t="str">
            <v>26815900620</v>
          </cell>
          <cell r="M1046">
            <v>73772.03</v>
          </cell>
        </row>
        <row r="1047">
          <cell r="B1047" t="str">
            <v>26816</v>
          </cell>
          <cell r="M1047">
            <v>9466062.6599999983</v>
          </cell>
        </row>
        <row r="1048">
          <cell r="B1048" t="str">
            <v>26816710130</v>
          </cell>
          <cell r="M1048">
            <v>1357518.09</v>
          </cell>
        </row>
        <row r="1049">
          <cell r="B1049" t="str">
            <v>26816900002</v>
          </cell>
          <cell r="M1049">
            <v>0</v>
          </cell>
        </row>
        <row r="1050">
          <cell r="B1050" t="str">
            <v>26816900008</v>
          </cell>
          <cell r="M1050">
            <v>0</v>
          </cell>
        </row>
        <row r="1051">
          <cell r="B1051" t="str">
            <v>26816900023</v>
          </cell>
          <cell r="M1051">
            <v>1513913.48</v>
          </cell>
        </row>
        <row r="1052">
          <cell r="B1052" t="str">
            <v>26816900025</v>
          </cell>
          <cell r="M1052">
            <v>72085.490000000005</v>
          </cell>
        </row>
        <row r="1053">
          <cell r="B1053" t="str">
            <v>26816900045</v>
          </cell>
          <cell r="M1053">
            <v>3677407.14</v>
          </cell>
        </row>
        <row r="1054">
          <cell r="B1054" t="str">
            <v>26816900048</v>
          </cell>
          <cell r="M1054">
            <v>314044.5</v>
          </cell>
        </row>
        <row r="1055">
          <cell r="B1055" t="str">
            <v>26816900049</v>
          </cell>
          <cell r="M1055">
            <v>537821.68999999994</v>
          </cell>
        </row>
        <row r="1056">
          <cell r="B1056" t="str">
            <v>26816900061</v>
          </cell>
          <cell r="M1056">
            <v>254831.29</v>
          </cell>
        </row>
        <row r="1057">
          <cell r="B1057" t="str">
            <v>26816900066</v>
          </cell>
          <cell r="M1057">
            <v>19068.330000000002</v>
          </cell>
        </row>
        <row r="1058">
          <cell r="B1058" t="str">
            <v>26816900074</v>
          </cell>
          <cell r="M1058">
            <v>694869.16</v>
          </cell>
        </row>
        <row r="1059">
          <cell r="B1059" t="str">
            <v>26816900090</v>
          </cell>
          <cell r="M1059">
            <v>0.01</v>
          </cell>
        </row>
        <row r="1060">
          <cell r="B1060" t="str">
            <v>26816900602</v>
          </cell>
          <cell r="M1060">
            <v>690446.2</v>
          </cell>
        </row>
        <row r="1061">
          <cell r="B1061" t="str">
            <v>26816900605</v>
          </cell>
          <cell r="M1061">
            <v>199427.86</v>
          </cell>
        </row>
        <row r="1062">
          <cell r="B1062" t="str">
            <v>26816900622</v>
          </cell>
          <cell r="M1062">
            <v>225783.24</v>
          </cell>
        </row>
        <row r="1063">
          <cell r="B1063" t="str">
            <v>26816999999</v>
          </cell>
          <cell r="M1063">
            <v>-91153.82</v>
          </cell>
        </row>
        <row r="1064">
          <cell r="B1064" t="str">
            <v>26817</v>
          </cell>
          <cell r="M1064">
            <v>3602158.83</v>
          </cell>
        </row>
        <row r="1065">
          <cell r="B1065" t="str">
            <v>26817900008</v>
          </cell>
          <cell r="M1065">
            <v>120451.63</v>
          </cell>
        </row>
        <row r="1066">
          <cell r="B1066" t="str">
            <v>26817900010</v>
          </cell>
          <cell r="M1066">
            <v>110364.22</v>
          </cell>
        </row>
        <row r="1067">
          <cell r="B1067" t="str">
            <v>26817900020</v>
          </cell>
          <cell r="M1067">
            <v>65471.06</v>
          </cell>
        </row>
        <row r="1068">
          <cell r="B1068" t="str">
            <v>26817900022</v>
          </cell>
          <cell r="M1068">
            <v>0</v>
          </cell>
        </row>
        <row r="1069">
          <cell r="B1069" t="str">
            <v>26817900029</v>
          </cell>
          <cell r="M1069">
            <v>-0.01</v>
          </cell>
        </row>
        <row r="1070">
          <cell r="B1070" t="str">
            <v>26817900032</v>
          </cell>
          <cell r="M1070">
            <v>452233.03</v>
          </cell>
        </row>
        <row r="1071">
          <cell r="B1071" t="str">
            <v>26817900033</v>
          </cell>
          <cell r="M1071">
            <v>461664.28</v>
          </cell>
        </row>
        <row r="1072">
          <cell r="B1072" t="str">
            <v>26817900037</v>
          </cell>
          <cell r="M1072">
            <v>223897.81</v>
          </cell>
        </row>
        <row r="1073">
          <cell r="B1073" t="str">
            <v>26817900045</v>
          </cell>
          <cell r="M1073">
            <v>769043.01</v>
          </cell>
        </row>
        <row r="1074">
          <cell r="B1074" t="str">
            <v>26817900048</v>
          </cell>
          <cell r="M1074">
            <v>0.01</v>
          </cell>
        </row>
        <row r="1075">
          <cell r="B1075" t="str">
            <v>26817900065</v>
          </cell>
          <cell r="M1075">
            <v>267980.13</v>
          </cell>
        </row>
        <row r="1076">
          <cell r="B1076" t="str">
            <v>26817900074</v>
          </cell>
          <cell r="M1076">
            <v>0.01</v>
          </cell>
        </row>
        <row r="1077">
          <cell r="B1077" t="str">
            <v>26817900082</v>
          </cell>
          <cell r="M1077">
            <v>0.01</v>
          </cell>
        </row>
        <row r="1078">
          <cell r="B1078" t="str">
            <v>26817900083</v>
          </cell>
          <cell r="M1078">
            <v>804023.13</v>
          </cell>
        </row>
        <row r="1079">
          <cell r="B1079" t="str">
            <v>26817900084</v>
          </cell>
          <cell r="M1079">
            <v>122625.97</v>
          </cell>
        </row>
        <row r="1080">
          <cell r="B1080" t="str">
            <v>26817900085</v>
          </cell>
          <cell r="M1080">
            <v>33919</v>
          </cell>
        </row>
        <row r="1081">
          <cell r="B1081" t="str">
            <v>26817900090</v>
          </cell>
          <cell r="M1081">
            <v>-0.02</v>
          </cell>
        </row>
        <row r="1082">
          <cell r="B1082" t="str">
            <v>26817900606</v>
          </cell>
          <cell r="M1082">
            <v>70485.56</v>
          </cell>
        </row>
        <row r="1083">
          <cell r="B1083" t="str">
            <v>26817900622</v>
          </cell>
          <cell r="M1083">
            <v>100000</v>
          </cell>
        </row>
        <row r="1084">
          <cell r="B1084" t="str">
            <v>26818</v>
          </cell>
          <cell r="M1084">
            <v>1825291.91</v>
          </cell>
        </row>
        <row r="1085">
          <cell r="B1085" t="str">
            <v>26818900002</v>
          </cell>
          <cell r="M1085">
            <v>82949.280000000261</v>
          </cell>
        </row>
        <row r="1086">
          <cell r="B1086" t="str">
            <v>26818900008</v>
          </cell>
          <cell r="M1086">
            <v>144492.18</v>
          </cell>
        </row>
        <row r="1087">
          <cell r="B1087" t="str">
            <v>26818900010</v>
          </cell>
          <cell r="M1087">
            <v>144732.62</v>
          </cell>
        </row>
        <row r="1088">
          <cell r="B1088" t="str">
            <v>26818900021</v>
          </cell>
          <cell r="M1088">
            <v>515500.01</v>
          </cell>
        </row>
        <row r="1089">
          <cell r="B1089" t="str">
            <v>26818900032</v>
          </cell>
          <cell r="M1089">
            <v>238886.65</v>
          </cell>
        </row>
        <row r="1090">
          <cell r="B1090" t="str">
            <v>26818900033</v>
          </cell>
          <cell r="M1090">
            <v>70733.070000000065</v>
          </cell>
        </row>
        <row r="1091">
          <cell r="B1091" t="str">
            <v>26818900065</v>
          </cell>
          <cell r="M1091">
            <v>380440.55</v>
          </cell>
        </row>
        <row r="1092">
          <cell r="B1092" t="str">
            <v>26818900083</v>
          </cell>
          <cell r="M1092">
            <v>247557.55</v>
          </cell>
        </row>
        <row r="1093">
          <cell r="B1093" t="str">
            <v>26819</v>
          </cell>
          <cell r="M1093">
            <v>365712.71</v>
          </cell>
        </row>
        <row r="1094">
          <cell r="B1094" t="str">
            <v>26819900001</v>
          </cell>
          <cell r="M1094">
            <v>17615.62</v>
          </cell>
        </row>
        <row r="1095">
          <cell r="B1095" t="str">
            <v>26819900006</v>
          </cell>
          <cell r="M1095">
            <v>-0.01</v>
          </cell>
        </row>
        <row r="1096">
          <cell r="B1096" t="str">
            <v>26819900010</v>
          </cell>
          <cell r="M1096">
            <v>0</v>
          </cell>
        </row>
        <row r="1097">
          <cell r="B1097" t="str">
            <v>26819900013</v>
          </cell>
          <cell r="M1097">
            <v>-758.33</v>
          </cell>
        </row>
        <row r="1098">
          <cell r="B1098" t="str">
            <v>26819900014</v>
          </cell>
          <cell r="M1098">
            <v>-594.4</v>
          </cell>
        </row>
        <row r="1099">
          <cell r="B1099" t="str">
            <v>26819900017</v>
          </cell>
          <cell r="M1099">
            <v>-462.98</v>
          </cell>
        </row>
        <row r="1100">
          <cell r="B1100" t="str">
            <v>26819900021</v>
          </cell>
          <cell r="M1100">
            <v>-54737.47</v>
          </cell>
        </row>
        <row r="1101">
          <cell r="B1101" t="str">
            <v>26819900033</v>
          </cell>
          <cell r="M1101">
            <v>82556.77</v>
          </cell>
        </row>
        <row r="1102">
          <cell r="B1102" t="str">
            <v>26819900034</v>
          </cell>
          <cell r="M1102">
            <v>780.33</v>
          </cell>
        </row>
        <row r="1103">
          <cell r="B1103" t="str">
            <v>26819900045</v>
          </cell>
          <cell r="M1103">
            <v>121621.05</v>
          </cell>
        </row>
        <row r="1104">
          <cell r="B1104" t="str">
            <v>26819900048</v>
          </cell>
          <cell r="M1104">
            <v>-1838.82</v>
          </cell>
        </row>
        <row r="1105">
          <cell r="B1105" t="str">
            <v>26819900049</v>
          </cell>
          <cell r="M1105">
            <v>113570.22</v>
          </cell>
        </row>
        <row r="1106">
          <cell r="B1106" t="str">
            <v>26819900057</v>
          </cell>
          <cell r="M1106">
            <v>-1373.2</v>
          </cell>
        </row>
        <row r="1107">
          <cell r="B1107" t="str">
            <v>26819900061</v>
          </cell>
          <cell r="M1107">
            <v>23505.89</v>
          </cell>
        </row>
        <row r="1108">
          <cell r="B1108" t="str">
            <v>26819900074</v>
          </cell>
          <cell r="M1108">
            <v>56998.83</v>
          </cell>
        </row>
        <row r="1109">
          <cell r="B1109" t="str">
            <v>26819900084</v>
          </cell>
          <cell r="M1109">
            <v>-13832.71</v>
          </cell>
        </row>
        <row r="1110">
          <cell r="B1110" t="str">
            <v>26819900087</v>
          </cell>
          <cell r="M1110">
            <v>37788.49</v>
          </cell>
        </row>
        <row r="1111">
          <cell r="B1111" t="str">
            <v>26819900089</v>
          </cell>
          <cell r="M1111">
            <v>-0.01</v>
          </cell>
        </row>
        <row r="1112">
          <cell r="B1112" t="str">
            <v>26819900602</v>
          </cell>
          <cell r="M1112">
            <v>0.11</v>
          </cell>
        </row>
        <row r="1113">
          <cell r="B1113" t="str">
            <v>26819900610</v>
          </cell>
          <cell r="M1113">
            <v>2075.4</v>
          </cell>
        </row>
        <row r="1114">
          <cell r="B1114" t="str">
            <v>26819900999</v>
          </cell>
          <cell r="M1114">
            <v>-17202.070000000298</v>
          </cell>
        </row>
        <row r="1115">
          <cell r="B1115" t="str">
            <v>2682</v>
          </cell>
          <cell r="M1115">
            <v>-43241152.090000004</v>
          </cell>
        </row>
        <row r="1116">
          <cell r="B1116" t="str">
            <v>26821</v>
          </cell>
          <cell r="M1116">
            <v>-1069584.5700000115</v>
          </cell>
        </row>
        <row r="1117">
          <cell r="B1117" t="str">
            <v>26821710295</v>
          </cell>
          <cell r="M1117">
            <v>-32667.81</v>
          </cell>
        </row>
        <row r="1118">
          <cell r="B1118" t="str">
            <v>26821900002</v>
          </cell>
          <cell r="M1118">
            <v>-100686.72</v>
          </cell>
        </row>
        <row r="1119">
          <cell r="B1119" t="str">
            <v>26821900003</v>
          </cell>
          <cell r="M1119">
            <v>-0.01</v>
          </cell>
        </row>
        <row r="1120">
          <cell r="B1120" t="str">
            <v>26821900006</v>
          </cell>
          <cell r="M1120">
            <v>0.30000000027939677</v>
          </cell>
        </row>
        <row r="1121">
          <cell r="B1121" t="str">
            <v>26821900008</v>
          </cell>
          <cell r="M1121">
            <v>-11080.98</v>
          </cell>
        </row>
        <row r="1122">
          <cell r="B1122" t="str">
            <v>26821900010</v>
          </cell>
          <cell r="M1122">
            <v>-120498.64</v>
          </cell>
        </row>
        <row r="1123">
          <cell r="B1123" t="str">
            <v>26821900011</v>
          </cell>
          <cell r="M1123">
            <v>49.88</v>
          </cell>
        </row>
        <row r="1124">
          <cell r="B1124" t="str">
            <v>26821900012</v>
          </cell>
          <cell r="M1124">
            <v>-475.70999999999185</v>
          </cell>
        </row>
        <row r="1125">
          <cell r="B1125" t="str">
            <v>26821900013</v>
          </cell>
          <cell r="M1125">
            <v>0.29999999998835847</v>
          </cell>
        </row>
        <row r="1126">
          <cell r="B1126" t="str">
            <v>26821900018</v>
          </cell>
          <cell r="M1126">
            <v>-16131.659999999916</v>
          </cell>
        </row>
        <row r="1127">
          <cell r="B1127" t="str">
            <v>26821900020</v>
          </cell>
          <cell r="M1127">
            <v>-1.0000000009313226E-2</v>
          </cell>
        </row>
        <row r="1128">
          <cell r="B1128" t="str">
            <v>26821900021</v>
          </cell>
          <cell r="M1128">
            <v>-106941.18</v>
          </cell>
        </row>
        <row r="1129">
          <cell r="B1129" t="str">
            <v>26821900022</v>
          </cell>
          <cell r="M1129">
            <v>-12222.959999999935</v>
          </cell>
        </row>
        <row r="1130">
          <cell r="B1130" t="str">
            <v>26821900029</v>
          </cell>
          <cell r="M1130">
            <v>-22027.79</v>
          </cell>
        </row>
        <row r="1131">
          <cell r="B1131" t="str">
            <v>26821900032</v>
          </cell>
          <cell r="M1131">
            <v>-106752.19</v>
          </cell>
        </row>
        <row r="1132">
          <cell r="B1132" t="str">
            <v>26821900033</v>
          </cell>
          <cell r="M1132">
            <v>-5557.5600000000559</v>
          </cell>
        </row>
        <row r="1133">
          <cell r="B1133" t="str">
            <v>26821900037</v>
          </cell>
          <cell r="M1133">
            <v>-1.0000000009313226E-2</v>
          </cell>
        </row>
        <row r="1134">
          <cell r="B1134" t="str">
            <v>26821900042</v>
          </cell>
          <cell r="M1134">
            <v>1.17</v>
          </cell>
        </row>
        <row r="1135">
          <cell r="B1135" t="str">
            <v>26821900045</v>
          </cell>
          <cell r="M1135">
            <v>-45248.060000000522</v>
          </cell>
        </row>
        <row r="1136">
          <cell r="B1136" t="str">
            <v>26821900048</v>
          </cell>
          <cell r="M1136">
            <v>0.04</v>
          </cell>
        </row>
        <row r="1137">
          <cell r="B1137" t="str">
            <v>26821900049</v>
          </cell>
          <cell r="M1137">
            <v>0.01</v>
          </cell>
        </row>
        <row r="1138">
          <cell r="B1138" t="str">
            <v>26821900053</v>
          </cell>
          <cell r="M1138">
            <v>0</v>
          </cell>
        </row>
        <row r="1139">
          <cell r="B1139" t="str">
            <v>26821900054</v>
          </cell>
          <cell r="M1139">
            <v>0.01</v>
          </cell>
        </row>
        <row r="1140">
          <cell r="B1140" t="str">
            <v>26821900055</v>
          </cell>
          <cell r="M1140">
            <v>-2.0000000018626451E-2</v>
          </cell>
        </row>
        <row r="1141">
          <cell r="B1141" t="str">
            <v>26821900057</v>
          </cell>
          <cell r="M1141">
            <v>-1.0000000009313226E-2</v>
          </cell>
        </row>
        <row r="1142">
          <cell r="B1142" t="str">
            <v>26821900058</v>
          </cell>
          <cell r="M1142">
            <v>-4673.1000000000004</v>
          </cell>
        </row>
        <row r="1143">
          <cell r="B1143" t="str">
            <v>26821900061</v>
          </cell>
          <cell r="M1143">
            <v>-0.01</v>
          </cell>
        </row>
        <row r="1144">
          <cell r="B1144" t="str">
            <v>26821900065</v>
          </cell>
          <cell r="M1144">
            <v>-122262.96000000089</v>
          </cell>
        </row>
        <row r="1145">
          <cell r="B1145" t="str">
            <v>26821900074</v>
          </cell>
          <cell r="M1145">
            <v>0.01</v>
          </cell>
        </row>
        <row r="1146">
          <cell r="B1146" t="str">
            <v>26821900077</v>
          </cell>
          <cell r="M1146">
            <v>0</v>
          </cell>
        </row>
        <row r="1147">
          <cell r="B1147" t="str">
            <v>26821900083</v>
          </cell>
          <cell r="M1147">
            <v>-113877.57000000076</v>
          </cell>
        </row>
        <row r="1148">
          <cell r="B1148" t="str">
            <v>26821900084</v>
          </cell>
          <cell r="M1148">
            <v>-1.1641532182693481E-10</v>
          </cell>
        </row>
        <row r="1149">
          <cell r="B1149" t="str">
            <v>26821900085</v>
          </cell>
          <cell r="M1149">
            <v>2.9103830456733704E-11</v>
          </cell>
        </row>
        <row r="1150">
          <cell r="B1150" t="str">
            <v>26821900086</v>
          </cell>
          <cell r="M1150">
            <v>0.27999999999883585</v>
          </cell>
        </row>
        <row r="1151">
          <cell r="B1151" t="str">
            <v>26821900087</v>
          </cell>
          <cell r="M1151">
            <v>0.01</v>
          </cell>
        </row>
        <row r="1152">
          <cell r="B1152" t="str">
            <v>26821900089</v>
          </cell>
          <cell r="M1152">
            <v>-714</v>
          </cell>
        </row>
        <row r="1153">
          <cell r="B1153" t="str">
            <v>26821900090</v>
          </cell>
          <cell r="M1153">
            <v>-65775.58</v>
          </cell>
        </row>
        <row r="1154">
          <cell r="B1154" t="str">
            <v>26821900091</v>
          </cell>
          <cell r="M1154">
            <v>-49728.37</v>
          </cell>
        </row>
        <row r="1155">
          <cell r="B1155" t="str">
            <v>26821900092</v>
          </cell>
          <cell r="M1155">
            <v>-17955.349999999999</v>
          </cell>
        </row>
        <row r="1156">
          <cell r="B1156" t="str">
            <v>26821900093</v>
          </cell>
          <cell r="M1156">
            <v>-30079.42</v>
          </cell>
        </row>
        <row r="1157">
          <cell r="B1157" t="str">
            <v>26821900095</v>
          </cell>
          <cell r="M1157">
            <v>-1.4551915228366852E-11</v>
          </cell>
        </row>
        <row r="1158">
          <cell r="B1158" t="str">
            <v>26821900601</v>
          </cell>
          <cell r="M1158">
            <v>0</v>
          </cell>
        </row>
        <row r="1159">
          <cell r="B1159" t="str">
            <v>26821900602</v>
          </cell>
          <cell r="M1159">
            <v>-9799.5</v>
          </cell>
        </row>
        <row r="1160">
          <cell r="B1160" t="str">
            <v>26821900606</v>
          </cell>
          <cell r="M1160">
            <v>0</v>
          </cell>
        </row>
        <row r="1161">
          <cell r="B1161" t="str">
            <v>26821900622</v>
          </cell>
          <cell r="M1161">
            <v>0</v>
          </cell>
        </row>
        <row r="1162">
          <cell r="B1162" t="str">
            <v>26821900995</v>
          </cell>
          <cell r="M1162">
            <v>-10708</v>
          </cell>
        </row>
        <row r="1163">
          <cell r="B1163" t="str">
            <v>26821900996</v>
          </cell>
          <cell r="M1163">
            <v>0</v>
          </cell>
        </row>
        <row r="1164">
          <cell r="B1164" t="str">
            <v>26821912030</v>
          </cell>
          <cell r="M1164">
            <v>0</v>
          </cell>
        </row>
        <row r="1165">
          <cell r="B1165" t="str">
            <v>26821920014</v>
          </cell>
          <cell r="M1165">
            <v>0</v>
          </cell>
        </row>
        <row r="1166">
          <cell r="B1166" t="str">
            <v>26821920028</v>
          </cell>
          <cell r="M1166">
            <v>99.76</v>
          </cell>
        </row>
        <row r="1167">
          <cell r="B1167" t="str">
            <v>26821920037</v>
          </cell>
          <cell r="M1167">
            <v>49.88</v>
          </cell>
        </row>
        <row r="1168">
          <cell r="B1168" t="str">
            <v>26821920076</v>
          </cell>
          <cell r="M1168">
            <v>99.76</v>
          </cell>
        </row>
        <row r="1169">
          <cell r="B1169" t="str">
            <v>26821920179</v>
          </cell>
          <cell r="M1169">
            <v>-21132.02</v>
          </cell>
        </row>
        <row r="1170">
          <cell r="B1170" t="str">
            <v>26821920226</v>
          </cell>
          <cell r="M1170">
            <v>0</v>
          </cell>
        </row>
        <row r="1171">
          <cell r="B1171" t="str">
            <v>26821920310</v>
          </cell>
          <cell r="M1171">
            <v>0</v>
          </cell>
        </row>
        <row r="1172">
          <cell r="B1172" t="str">
            <v>26821920323</v>
          </cell>
          <cell r="M1172">
            <v>0</v>
          </cell>
        </row>
        <row r="1173">
          <cell r="B1173" t="str">
            <v>26821920326</v>
          </cell>
          <cell r="M1173">
            <v>0</v>
          </cell>
        </row>
        <row r="1174">
          <cell r="B1174" t="str">
            <v>26821920333</v>
          </cell>
          <cell r="M1174">
            <v>0</v>
          </cell>
        </row>
        <row r="1175">
          <cell r="B1175" t="str">
            <v>26821920355</v>
          </cell>
          <cell r="M1175">
            <v>0</v>
          </cell>
        </row>
        <row r="1176">
          <cell r="B1176" t="str">
            <v>26821920442</v>
          </cell>
          <cell r="M1176">
            <v>-21500.02</v>
          </cell>
        </row>
        <row r="1177">
          <cell r="B1177" t="str">
            <v>26821920469</v>
          </cell>
          <cell r="M1177">
            <v>-21388.76</v>
          </cell>
        </row>
        <row r="1178">
          <cell r="B1178" t="str">
            <v>26821920543</v>
          </cell>
          <cell r="M1178">
            <v>0</v>
          </cell>
        </row>
        <row r="1179">
          <cell r="B1179" t="str">
            <v>26821920553</v>
          </cell>
          <cell r="M1179">
            <v>0</v>
          </cell>
        </row>
        <row r="1180">
          <cell r="B1180" t="str">
            <v>26821960001</v>
          </cell>
          <cell r="M1180">
            <v>1.4551915228366852E-11</v>
          </cell>
        </row>
        <row r="1181">
          <cell r="B1181" t="str">
            <v>26821960002</v>
          </cell>
          <cell r="M1181">
            <v>0</v>
          </cell>
        </row>
        <row r="1182">
          <cell r="B1182" t="str">
            <v>26821960003</v>
          </cell>
          <cell r="M1182">
            <v>0</v>
          </cell>
        </row>
        <row r="1183">
          <cell r="B1183" t="str">
            <v>26821960004</v>
          </cell>
          <cell r="M1183">
            <v>0</v>
          </cell>
        </row>
        <row r="1184">
          <cell r="B1184" t="str">
            <v>26822</v>
          </cell>
          <cell r="M1184">
            <v>1478.85</v>
          </cell>
        </row>
        <row r="1185">
          <cell r="B1185" t="str">
            <v>26822900015</v>
          </cell>
          <cell r="M1185">
            <v>4074.21</v>
          </cell>
        </row>
        <row r="1186">
          <cell r="B1186" t="str">
            <v>26822900066</v>
          </cell>
          <cell r="M1186">
            <v>2055.4</v>
          </cell>
        </row>
        <row r="1187">
          <cell r="B1187" t="str">
            <v>26822900999</v>
          </cell>
          <cell r="M1187">
            <v>-4650.76</v>
          </cell>
        </row>
        <row r="1188">
          <cell r="B1188" t="str">
            <v>26823</v>
          </cell>
          <cell r="M1188">
            <v>0</v>
          </cell>
        </row>
        <row r="1189">
          <cell r="B1189" t="str">
            <v>26823900012</v>
          </cell>
          <cell r="M1189">
            <v>0</v>
          </cell>
        </row>
        <row r="1190">
          <cell r="B1190" t="str">
            <v>26823900013</v>
          </cell>
          <cell r="M1190">
            <v>0</v>
          </cell>
        </row>
        <row r="1191">
          <cell r="B1191" t="str">
            <v>26823900018</v>
          </cell>
          <cell r="M1191">
            <v>0</v>
          </cell>
        </row>
        <row r="1192">
          <cell r="B1192" t="str">
            <v>26823900021</v>
          </cell>
          <cell r="M1192">
            <v>0</v>
          </cell>
        </row>
        <row r="1193">
          <cell r="B1193" t="str">
            <v>26823900032</v>
          </cell>
          <cell r="M1193">
            <v>0</v>
          </cell>
        </row>
        <row r="1194">
          <cell r="B1194" t="str">
            <v>26823900033</v>
          </cell>
          <cell r="M1194">
            <v>0</v>
          </cell>
        </row>
        <row r="1195">
          <cell r="B1195" t="str">
            <v>26823900037</v>
          </cell>
          <cell r="M1195">
            <v>0</v>
          </cell>
        </row>
        <row r="1196">
          <cell r="B1196" t="str">
            <v>26823900055</v>
          </cell>
          <cell r="M1196">
            <v>0</v>
          </cell>
        </row>
        <row r="1197">
          <cell r="B1197" t="str">
            <v>26823900057</v>
          </cell>
          <cell r="M1197">
            <v>0</v>
          </cell>
        </row>
        <row r="1198">
          <cell r="B1198" t="str">
            <v>26823900083</v>
          </cell>
          <cell r="M1198">
            <v>0</v>
          </cell>
        </row>
        <row r="1199">
          <cell r="B1199" t="str">
            <v>26823900089</v>
          </cell>
          <cell r="M1199">
            <v>0</v>
          </cell>
        </row>
        <row r="1200">
          <cell r="B1200" t="str">
            <v>26823900090</v>
          </cell>
          <cell r="M1200">
            <v>0</v>
          </cell>
        </row>
        <row r="1201">
          <cell r="B1201" t="str">
            <v>26828</v>
          </cell>
          <cell r="M1201">
            <v>-69895.27</v>
          </cell>
        </row>
        <row r="1202">
          <cell r="B1202" t="str">
            <v>26828000001</v>
          </cell>
          <cell r="M1202">
            <v>306.42</v>
          </cell>
        </row>
        <row r="1203">
          <cell r="B1203" t="str">
            <v>26828000002</v>
          </cell>
          <cell r="M1203">
            <v>-3404.39</v>
          </cell>
        </row>
        <row r="1204">
          <cell r="B1204" t="str">
            <v>26828000003</v>
          </cell>
          <cell r="M1204">
            <v>0</v>
          </cell>
        </row>
        <row r="1205">
          <cell r="B1205" t="str">
            <v>26828000007</v>
          </cell>
          <cell r="M1205">
            <v>0</v>
          </cell>
        </row>
        <row r="1206">
          <cell r="B1206" t="str">
            <v>26828000009</v>
          </cell>
          <cell r="M1206">
            <v>-66797.3</v>
          </cell>
        </row>
        <row r="1207">
          <cell r="B1207" t="str">
            <v>26829</v>
          </cell>
          <cell r="M1207">
            <v>-42103151.099999994</v>
          </cell>
        </row>
        <row r="1208">
          <cell r="B1208" t="str">
            <v>26829000001</v>
          </cell>
          <cell r="M1208">
            <v>272.76</v>
          </cell>
        </row>
        <row r="1209">
          <cell r="B1209" t="str">
            <v>26829000004</v>
          </cell>
          <cell r="M1209">
            <v>-9270.52</v>
          </cell>
        </row>
        <row r="1210">
          <cell r="B1210" t="str">
            <v>26829000007</v>
          </cell>
          <cell r="M1210">
            <v>15386.5</v>
          </cell>
        </row>
        <row r="1211">
          <cell r="B1211" t="str">
            <v>26829000009</v>
          </cell>
          <cell r="M1211">
            <v>16000</v>
          </cell>
        </row>
        <row r="1212">
          <cell r="B1212" t="str">
            <v>26829000010</v>
          </cell>
          <cell r="M1212">
            <v>182.7</v>
          </cell>
        </row>
        <row r="1213">
          <cell r="B1213" t="str">
            <v>26829000011</v>
          </cell>
          <cell r="M1213">
            <v>-55.27</v>
          </cell>
        </row>
        <row r="1214">
          <cell r="B1214" t="str">
            <v>26829000012</v>
          </cell>
          <cell r="M1214">
            <v>-14963.94</v>
          </cell>
        </row>
        <row r="1215">
          <cell r="B1215" t="str">
            <v>26829000014</v>
          </cell>
          <cell r="M1215">
            <v>-14142.62</v>
          </cell>
        </row>
        <row r="1216">
          <cell r="B1216" t="str">
            <v>26829300000</v>
          </cell>
          <cell r="M1216">
            <v>24191.52</v>
          </cell>
        </row>
        <row r="1217">
          <cell r="B1217" t="str">
            <v>26829400000</v>
          </cell>
          <cell r="M1217">
            <v>3540.25</v>
          </cell>
        </row>
        <row r="1218">
          <cell r="B1218" t="str">
            <v>26829600000</v>
          </cell>
          <cell r="M1218">
            <v>-20</v>
          </cell>
        </row>
        <row r="1219">
          <cell r="B1219" t="str">
            <v>26829710777</v>
          </cell>
          <cell r="M1219">
            <v>-376511.9</v>
          </cell>
        </row>
        <row r="1220">
          <cell r="B1220" t="str">
            <v>26829800000</v>
          </cell>
          <cell r="M1220">
            <v>246.79</v>
          </cell>
        </row>
        <row r="1221">
          <cell r="B1221" t="str">
            <v>26829900999</v>
          </cell>
          <cell r="M1221">
            <v>-119017.35</v>
          </cell>
        </row>
        <row r="1222">
          <cell r="B1222" t="str">
            <v>26829999997</v>
          </cell>
          <cell r="M1222">
            <v>-0.2</v>
          </cell>
        </row>
        <row r="1223">
          <cell r="B1223" t="str">
            <v>26829999998</v>
          </cell>
          <cell r="M1223">
            <v>-41628989.819999993</v>
          </cell>
        </row>
        <row r="1224">
          <cell r="B1224" t="str">
            <v>27</v>
          </cell>
          <cell r="M1224">
            <v>-512427.30999999866</v>
          </cell>
        </row>
        <row r="1225">
          <cell r="B1225" t="str">
            <v>271</v>
          </cell>
          <cell r="M1225">
            <v>859948.3</v>
          </cell>
        </row>
        <row r="1226">
          <cell r="B1226" t="str">
            <v>2711</v>
          </cell>
          <cell r="M1226">
            <v>329738.46999999997</v>
          </cell>
        </row>
        <row r="1227">
          <cell r="B1227" t="str">
            <v>27111</v>
          </cell>
          <cell r="M1227">
            <v>329738.46999999997</v>
          </cell>
        </row>
        <row r="1228">
          <cell r="B1228" t="str">
            <v>27111111</v>
          </cell>
          <cell r="M1228">
            <v>131636.5</v>
          </cell>
        </row>
        <row r="1229">
          <cell r="B1229" t="str">
            <v>27111112</v>
          </cell>
          <cell r="M1229">
            <v>8330.44</v>
          </cell>
        </row>
        <row r="1230">
          <cell r="B1230" t="str">
            <v>27111113</v>
          </cell>
          <cell r="M1230">
            <v>14186.39</v>
          </cell>
        </row>
        <row r="1231">
          <cell r="B1231" t="str">
            <v>27111  0981</v>
          </cell>
          <cell r="M1231">
            <v>46180.24</v>
          </cell>
        </row>
        <row r="1232">
          <cell r="B1232" t="str">
            <v>27111  0988</v>
          </cell>
          <cell r="M1232">
            <v>129194.82</v>
          </cell>
        </row>
        <row r="1233">
          <cell r="B1233" t="str">
            <v>27111  0990</v>
          </cell>
          <cell r="M1233">
            <v>210.08</v>
          </cell>
        </row>
        <row r="1234">
          <cell r="B1234" t="str">
            <v>2712</v>
          </cell>
          <cell r="M1234">
            <v>499374.52</v>
          </cell>
        </row>
        <row r="1235">
          <cell r="B1235" t="str">
            <v>27121</v>
          </cell>
          <cell r="M1235">
            <v>499374.52</v>
          </cell>
        </row>
        <row r="1236">
          <cell r="B1236" t="str">
            <v>27121  0111</v>
          </cell>
          <cell r="M1236">
            <v>382103.87</v>
          </cell>
        </row>
        <row r="1237">
          <cell r="B1237" t="str">
            <v>27121  0112</v>
          </cell>
          <cell r="M1237">
            <v>64883.519999999997</v>
          </cell>
        </row>
        <row r="1238">
          <cell r="B1238" t="str">
            <v>27121  0113</v>
          </cell>
          <cell r="M1238">
            <v>52387.129999999946</v>
          </cell>
        </row>
        <row r="1239">
          <cell r="B1239" t="str">
            <v>2713</v>
          </cell>
          <cell r="M1239">
            <v>10368.66</v>
          </cell>
        </row>
        <row r="1240">
          <cell r="B1240" t="str">
            <v>27131</v>
          </cell>
          <cell r="M1240">
            <v>10368.66</v>
          </cell>
        </row>
        <row r="1241">
          <cell r="B1241" t="str">
            <v>27131  0982</v>
          </cell>
          <cell r="M1241">
            <v>10368.66</v>
          </cell>
        </row>
        <row r="1242">
          <cell r="B1242" t="str">
            <v>27131  0990</v>
          </cell>
          <cell r="M1242">
            <v>0</v>
          </cell>
        </row>
        <row r="1243">
          <cell r="B1243" t="str">
            <v>2715</v>
          </cell>
          <cell r="M1243">
            <v>11572.68</v>
          </cell>
        </row>
        <row r="1244">
          <cell r="B1244" t="str">
            <v>27151</v>
          </cell>
          <cell r="M1244">
            <v>11572.68</v>
          </cell>
        </row>
        <row r="1245">
          <cell r="B1245" t="str">
            <v>2716</v>
          </cell>
          <cell r="M1245">
            <v>0</v>
          </cell>
        </row>
        <row r="1246">
          <cell r="B1246" t="str">
            <v>27161</v>
          </cell>
          <cell r="M1246">
            <v>0</v>
          </cell>
        </row>
        <row r="1247">
          <cell r="B1247" t="str">
            <v>27161  0001</v>
          </cell>
          <cell r="M1247">
            <v>0</v>
          </cell>
        </row>
        <row r="1248">
          <cell r="B1248" t="str">
            <v>2719</v>
          </cell>
          <cell r="M1248">
            <v>8893.9699999999993</v>
          </cell>
        </row>
        <row r="1249">
          <cell r="B1249" t="str">
            <v>27191</v>
          </cell>
          <cell r="M1249">
            <v>8893.9699999999993</v>
          </cell>
        </row>
        <row r="1250">
          <cell r="B1250" t="str">
            <v>27191  0980</v>
          </cell>
          <cell r="M1250">
            <v>8354.23</v>
          </cell>
        </row>
        <row r="1251">
          <cell r="B1251" t="str">
            <v>27191  0981</v>
          </cell>
          <cell r="M1251">
            <v>423.74</v>
          </cell>
        </row>
        <row r="1252">
          <cell r="B1252" t="str">
            <v>27191  0985</v>
          </cell>
          <cell r="M1252">
            <v>116</v>
          </cell>
        </row>
        <row r="1253">
          <cell r="B1253" t="str">
            <v>272</v>
          </cell>
          <cell r="M1253">
            <v>450796.56</v>
          </cell>
        </row>
        <row r="1254">
          <cell r="B1254" t="str">
            <v>272  0800</v>
          </cell>
          <cell r="M1254">
            <v>53522.27</v>
          </cell>
        </row>
        <row r="1255">
          <cell r="B1255" t="str">
            <v>272  0920</v>
          </cell>
          <cell r="M1255">
            <v>1388.34</v>
          </cell>
        </row>
        <row r="1256">
          <cell r="B1256" t="str">
            <v>272  0950</v>
          </cell>
          <cell r="M1256">
            <v>20368.349999999999</v>
          </cell>
        </row>
        <row r="1257">
          <cell r="B1257" t="str">
            <v>272  0990</v>
          </cell>
          <cell r="M1257">
            <v>34315.61</v>
          </cell>
        </row>
        <row r="1258">
          <cell r="B1258" t="str">
            <v>272  0991</v>
          </cell>
          <cell r="M1258">
            <v>4282.7700000000004</v>
          </cell>
        </row>
        <row r="1259">
          <cell r="B1259" t="str">
            <v>272  0993</v>
          </cell>
          <cell r="M1259">
            <v>14444.91</v>
          </cell>
        </row>
        <row r="1260">
          <cell r="B1260" t="str">
            <v>272  0994</v>
          </cell>
          <cell r="M1260">
            <v>2108</v>
          </cell>
        </row>
        <row r="1261">
          <cell r="B1261" t="str">
            <v>272  0996</v>
          </cell>
          <cell r="M1261">
            <v>3469.56</v>
          </cell>
        </row>
        <row r="1262">
          <cell r="B1262" t="str">
            <v>272  4000</v>
          </cell>
          <cell r="M1262">
            <v>16672.84</v>
          </cell>
        </row>
        <row r="1263">
          <cell r="B1263" t="str">
            <v>272  4002</v>
          </cell>
          <cell r="M1263">
            <v>224613.39</v>
          </cell>
        </row>
        <row r="1264">
          <cell r="B1264" t="str">
            <v>272  4003</v>
          </cell>
          <cell r="M1264">
            <v>75610.52</v>
          </cell>
        </row>
        <row r="1265">
          <cell r="B1265" t="str">
            <v>273</v>
          </cell>
          <cell r="M1265">
            <v>-1939028.58</v>
          </cell>
        </row>
        <row r="1266">
          <cell r="B1266" t="str">
            <v>273  0100</v>
          </cell>
          <cell r="M1266">
            <v>0</v>
          </cell>
        </row>
        <row r="1267">
          <cell r="B1267" t="str">
            <v>273  0101</v>
          </cell>
          <cell r="M1267">
            <v>0.01</v>
          </cell>
        </row>
        <row r="1268">
          <cell r="B1268" t="str">
            <v>273  0112</v>
          </cell>
          <cell r="M1268">
            <v>0</v>
          </cell>
        </row>
        <row r="1269">
          <cell r="B1269" t="str">
            <v>273  0200</v>
          </cell>
          <cell r="M1269">
            <v>-112407.62</v>
          </cell>
        </row>
        <row r="1270">
          <cell r="B1270" t="str">
            <v>273  0300</v>
          </cell>
          <cell r="M1270">
            <v>0</v>
          </cell>
        </row>
        <row r="1271">
          <cell r="B1271" t="str">
            <v>273  0400</v>
          </cell>
          <cell r="M1271">
            <v>0</v>
          </cell>
        </row>
        <row r="1272">
          <cell r="B1272" t="str">
            <v>273  0600</v>
          </cell>
          <cell r="M1272">
            <v>0</v>
          </cell>
        </row>
        <row r="1273">
          <cell r="B1273" t="str">
            <v>273  1000</v>
          </cell>
          <cell r="M1273">
            <v>-6585.51</v>
          </cell>
        </row>
        <row r="1274">
          <cell r="B1274" t="str">
            <v>273  1100</v>
          </cell>
          <cell r="M1274">
            <v>-873554.82</v>
          </cell>
        </row>
        <row r="1275">
          <cell r="B1275" t="str">
            <v>273  1200</v>
          </cell>
          <cell r="M1275">
            <v>-174947.52</v>
          </cell>
        </row>
        <row r="1276">
          <cell r="B1276" t="str">
            <v>273  1600</v>
          </cell>
          <cell r="M1276">
            <v>0</v>
          </cell>
        </row>
        <row r="1277">
          <cell r="B1277" t="str">
            <v>273  1800</v>
          </cell>
          <cell r="M1277">
            <v>-5250.28</v>
          </cell>
        </row>
        <row r="1278">
          <cell r="B1278" t="str">
            <v>273  2100</v>
          </cell>
          <cell r="M1278">
            <v>0</v>
          </cell>
        </row>
        <row r="1279">
          <cell r="B1279" t="str">
            <v>273  2400</v>
          </cell>
          <cell r="M1279">
            <v>0</v>
          </cell>
        </row>
        <row r="1280">
          <cell r="B1280" t="str">
            <v>273  3000</v>
          </cell>
          <cell r="M1280">
            <v>0</v>
          </cell>
        </row>
        <row r="1281">
          <cell r="B1281" t="str">
            <v>273  3300</v>
          </cell>
          <cell r="M1281">
            <v>-13288.42</v>
          </cell>
        </row>
        <row r="1282">
          <cell r="B1282" t="str">
            <v>273  3301</v>
          </cell>
          <cell r="M1282">
            <v>-15752.84</v>
          </cell>
        </row>
        <row r="1283">
          <cell r="B1283" t="str">
            <v>273  3500</v>
          </cell>
          <cell r="M1283">
            <v>-29032.39</v>
          </cell>
        </row>
        <row r="1284">
          <cell r="B1284" t="str">
            <v>273  3501</v>
          </cell>
          <cell r="M1284">
            <v>-94246.67</v>
          </cell>
        </row>
        <row r="1285">
          <cell r="B1285" t="str">
            <v>273  3509</v>
          </cell>
          <cell r="M1285">
            <v>-11619.56</v>
          </cell>
        </row>
        <row r="1286">
          <cell r="B1286" t="str">
            <v>273  4001</v>
          </cell>
          <cell r="M1286">
            <v>-487987.11</v>
          </cell>
        </row>
        <row r="1287">
          <cell r="B1287" t="str">
            <v>273  9900</v>
          </cell>
          <cell r="M1287">
            <v>-114355.85</v>
          </cell>
        </row>
        <row r="1288">
          <cell r="B1288" t="str">
            <v>274</v>
          </cell>
          <cell r="M1288">
            <v>-50158.63</v>
          </cell>
        </row>
        <row r="1289">
          <cell r="B1289" t="str">
            <v>2749</v>
          </cell>
          <cell r="M1289">
            <v>-50158.63</v>
          </cell>
        </row>
        <row r="1290">
          <cell r="B1290" t="str">
            <v>27491</v>
          </cell>
          <cell r="M1290">
            <v>-759.91</v>
          </cell>
        </row>
        <row r="1291">
          <cell r="B1291" t="str">
            <v>27495</v>
          </cell>
          <cell r="M1291">
            <v>-48823.35</v>
          </cell>
        </row>
        <row r="1292">
          <cell r="B1292" t="str">
            <v>27496</v>
          </cell>
          <cell r="M1292">
            <v>0</v>
          </cell>
        </row>
        <row r="1293">
          <cell r="B1293" t="str">
            <v>27497</v>
          </cell>
          <cell r="M1293">
            <v>-575.35999999999694</v>
          </cell>
        </row>
        <row r="1294">
          <cell r="B1294" t="str">
            <v>27499</v>
          </cell>
          <cell r="M1294">
            <v>-0.01</v>
          </cell>
        </row>
        <row r="1295">
          <cell r="B1295" t="str">
            <v>276</v>
          </cell>
          <cell r="M1295">
            <v>166015.04000000001</v>
          </cell>
        </row>
        <row r="1296">
          <cell r="B1296" t="str">
            <v>2761</v>
          </cell>
          <cell r="M1296">
            <v>166015.04000000001</v>
          </cell>
        </row>
        <row r="1297">
          <cell r="B1297" t="str">
            <v>28</v>
          </cell>
          <cell r="M1297">
            <v>-3064594.69</v>
          </cell>
        </row>
        <row r="1298">
          <cell r="B1298" t="str">
            <v>281</v>
          </cell>
          <cell r="M1298">
            <v>-3064594.69</v>
          </cell>
        </row>
        <row r="1299">
          <cell r="B1299" t="str">
            <v>2815</v>
          </cell>
          <cell r="M1299">
            <v>-57125.36</v>
          </cell>
        </row>
        <row r="1300">
          <cell r="B1300" t="str">
            <v>28150</v>
          </cell>
          <cell r="M1300">
            <v>-57125.36</v>
          </cell>
        </row>
        <row r="1301">
          <cell r="B1301" t="str">
            <v>28150000000</v>
          </cell>
          <cell r="M1301">
            <v>-57125.36</v>
          </cell>
        </row>
        <row r="1302">
          <cell r="B1302" t="str">
            <v>2819</v>
          </cell>
          <cell r="M1302">
            <v>-3007469.33</v>
          </cell>
        </row>
        <row r="1303">
          <cell r="B1303" t="str">
            <v>28191</v>
          </cell>
          <cell r="M1303">
            <v>-3007469.33</v>
          </cell>
        </row>
        <row r="1304">
          <cell r="B1304" t="str">
            <v>28191111</v>
          </cell>
          <cell r="M1304">
            <v>-2616264.4900000002</v>
          </cell>
        </row>
        <row r="1305">
          <cell r="B1305" t="str">
            <v>28191124</v>
          </cell>
          <cell r="M1305">
            <v>-391204.84</v>
          </cell>
        </row>
        <row r="1306">
          <cell r="B1306" t="str">
            <v>29</v>
          </cell>
          <cell r="M1306">
            <v>-1050923.06</v>
          </cell>
        </row>
        <row r="1307">
          <cell r="B1307" t="str">
            <v>292</v>
          </cell>
          <cell r="M1307">
            <v>-37977.4</v>
          </cell>
        </row>
        <row r="1308">
          <cell r="B1308" t="str">
            <v>2921</v>
          </cell>
          <cell r="M1308">
            <v>-37977.4</v>
          </cell>
        </row>
        <row r="1309">
          <cell r="B1309" t="str">
            <v>298</v>
          </cell>
          <cell r="M1309">
            <v>-1012945.66</v>
          </cell>
        </row>
        <row r="1310">
          <cell r="B1310" t="str">
            <v>2981</v>
          </cell>
          <cell r="M1310">
            <v>-224545.61</v>
          </cell>
        </row>
        <row r="1311">
          <cell r="B1311" t="str">
            <v>2982</v>
          </cell>
          <cell r="M1311">
            <v>-399706.06</v>
          </cell>
        </row>
        <row r="1312">
          <cell r="B1312" t="str">
            <v>2985</v>
          </cell>
          <cell r="M1312">
            <v>-388693.99</v>
          </cell>
        </row>
        <row r="1313">
          <cell r="B1313" t="str">
            <v>31</v>
          </cell>
          <cell r="M1313">
            <v>69731311.239999995</v>
          </cell>
        </row>
        <row r="1314">
          <cell r="B1314" t="str">
            <v>312</v>
          </cell>
          <cell r="M1314">
            <v>85361896.900000006</v>
          </cell>
        </row>
        <row r="1315">
          <cell r="B1315" t="str">
            <v>312111</v>
          </cell>
          <cell r="M1315">
            <v>54309317.380000003</v>
          </cell>
        </row>
        <row r="1316">
          <cell r="B1316" t="str">
            <v>312112</v>
          </cell>
          <cell r="M1316">
            <v>6947536.3199999994</v>
          </cell>
        </row>
        <row r="1317">
          <cell r="B1317" t="str">
            <v>312113</v>
          </cell>
          <cell r="M1317">
            <v>18122539.560000002</v>
          </cell>
        </row>
        <row r="1318">
          <cell r="B1318" t="str">
            <v>312211</v>
          </cell>
          <cell r="M1318">
            <v>5014302.63</v>
          </cell>
        </row>
        <row r="1319">
          <cell r="B1319" t="str">
            <v>312212</v>
          </cell>
          <cell r="M1319">
            <v>299078.83</v>
          </cell>
        </row>
        <row r="1320">
          <cell r="B1320" t="str">
            <v>312213</v>
          </cell>
          <cell r="M1320">
            <v>669122.18000000005</v>
          </cell>
        </row>
        <row r="1321">
          <cell r="B1321" t="str">
            <v>312911</v>
          </cell>
          <cell r="M1321">
            <v>0</v>
          </cell>
        </row>
        <row r="1322">
          <cell r="B1322" t="str">
            <v>312912</v>
          </cell>
          <cell r="M1322">
            <v>0</v>
          </cell>
        </row>
        <row r="1323">
          <cell r="B1323" t="str">
            <v>313</v>
          </cell>
          <cell r="M1323">
            <v>8266759.9999999907</v>
          </cell>
        </row>
        <row r="1324">
          <cell r="B1324" t="str">
            <v>313111</v>
          </cell>
          <cell r="M1324">
            <v>7815046.2199999904</v>
          </cell>
        </row>
        <row r="1325">
          <cell r="B1325" t="str">
            <v>313112</v>
          </cell>
          <cell r="M1325">
            <v>174677.23</v>
          </cell>
        </row>
        <row r="1326">
          <cell r="B1326" t="str">
            <v>313113</v>
          </cell>
          <cell r="M1326">
            <v>24525.29</v>
          </cell>
        </row>
        <row r="1327">
          <cell r="B1327" t="str">
            <v>313211</v>
          </cell>
          <cell r="M1327">
            <v>173000.61</v>
          </cell>
        </row>
        <row r="1328">
          <cell r="B1328" t="str">
            <v>313900995</v>
          </cell>
          <cell r="M1328">
            <v>79510.649999999994</v>
          </cell>
        </row>
        <row r="1329">
          <cell r="B1329" t="str">
            <v>317</v>
          </cell>
          <cell r="M1329">
            <v>-19355446.169999998</v>
          </cell>
        </row>
        <row r="1330">
          <cell r="B1330" t="str">
            <v>317111</v>
          </cell>
          <cell r="M1330">
            <v>-11720543.810000001</v>
          </cell>
        </row>
        <row r="1331">
          <cell r="B1331" t="str">
            <v>317112</v>
          </cell>
          <cell r="M1331">
            <v>-1207753.4099999999</v>
          </cell>
        </row>
        <row r="1332">
          <cell r="B1332" t="str">
            <v>317113</v>
          </cell>
          <cell r="M1332">
            <v>-5370774.0299999993</v>
          </cell>
        </row>
        <row r="1333">
          <cell r="B1333" t="str">
            <v>317211</v>
          </cell>
          <cell r="M1333">
            <v>-517595.61</v>
          </cell>
        </row>
        <row r="1334">
          <cell r="B1334" t="str">
            <v>317212</v>
          </cell>
          <cell r="M1334">
            <v>-29189.94</v>
          </cell>
        </row>
        <row r="1335">
          <cell r="B1335" t="str">
            <v>317213</v>
          </cell>
          <cell r="M1335">
            <v>-346108.49</v>
          </cell>
        </row>
        <row r="1336">
          <cell r="B1336" t="str">
            <v>3175</v>
          </cell>
          <cell r="M1336">
            <v>-163480.88</v>
          </cell>
        </row>
        <row r="1337">
          <cell r="B1337" t="str">
            <v>3175211</v>
          </cell>
          <cell r="M1337">
            <v>-163480.88</v>
          </cell>
        </row>
        <row r="1338">
          <cell r="B1338" t="str">
            <v>318</v>
          </cell>
          <cell r="M1338">
            <v>-4541899.49</v>
          </cell>
        </row>
        <row r="1339">
          <cell r="B1339" t="str">
            <v>3181</v>
          </cell>
          <cell r="M1339">
            <v>-457189.17</v>
          </cell>
        </row>
        <row r="1340">
          <cell r="B1340" t="str">
            <v>3181111</v>
          </cell>
          <cell r="M1340">
            <v>-360866.14</v>
          </cell>
        </row>
        <row r="1341">
          <cell r="B1341" t="str">
            <v>3181112</v>
          </cell>
          <cell r="M1341">
            <v>-83593.789999999994</v>
          </cell>
        </row>
        <row r="1342">
          <cell r="B1342" t="str">
            <v>3181113</v>
          </cell>
          <cell r="M1342">
            <v>-12729.24</v>
          </cell>
        </row>
        <row r="1343">
          <cell r="B1343" t="str">
            <v>3182</v>
          </cell>
          <cell r="M1343">
            <v>-629399.61</v>
          </cell>
        </row>
        <row r="1344">
          <cell r="B1344" t="str">
            <v>3182111</v>
          </cell>
          <cell r="M1344">
            <v>-343390.71999999997</v>
          </cell>
        </row>
        <row r="1345">
          <cell r="B1345" t="str">
            <v>3182112</v>
          </cell>
          <cell r="M1345">
            <v>-124611.6</v>
          </cell>
        </row>
        <row r="1346">
          <cell r="B1346" t="str">
            <v>3182113</v>
          </cell>
          <cell r="M1346">
            <v>-161397.29</v>
          </cell>
        </row>
        <row r="1347">
          <cell r="B1347" t="str">
            <v>3183</v>
          </cell>
          <cell r="M1347">
            <v>-3455310.71</v>
          </cell>
        </row>
        <row r="1348">
          <cell r="B1348" t="str">
            <v>3183111</v>
          </cell>
          <cell r="M1348">
            <v>-3020321.8</v>
          </cell>
        </row>
        <row r="1349">
          <cell r="B1349" t="str">
            <v>3183112</v>
          </cell>
          <cell r="M1349">
            <v>-137223.45000000001</v>
          </cell>
        </row>
        <row r="1350">
          <cell r="B1350" t="str">
            <v>3183113</v>
          </cell>
          <cell r="M1350">
            <v>-297765.46000000002</v>
          </cell>
        </row>
        <row r="1351">
          <cell r="B1351" t="str">
            <v>32</v>
          </cell>
          <cell r="M1351">
            <v>83590.779999999912</v>
          </cell>
        </row>
        <row r="1352">
          <cell r="B1352" t="str">
            <v>326</v>
          </cell>
          <cell r="M1352">
            <v>83590.779999999912</v>
          </cell>
        </row>
        <row r="1353">
          <cell r="B1353" t="str">
            <v>3261</v>
          </cell>
          <cell r="M1353">
            <v>83590.779999999912</v>
          </cell>
        </row>
        <row r="1354">
          <cell r="B1354" t="str">
            <v>3261900001911</v>
          </cell>
          <cell r="M1354">
            <v>-208.47</v>
          </cell>
        </row>
        <row r="1355">
          <cell r="B1355" t="str">
            <v>3261900002911</v>
          </cell>
          <cell r="M1355">
            <v>95836.05</v>
          </cell>
        </row>
        <row r="1356">
          <cell r="B1356" t="str">
            <v>3261900002912</v>
          </cell>
          <cell r="M1356">
            <v>20013.740000000002</v>
          </cell>
        </row>
        <row r="1357">
          <cell r="B1357" t="str">
            <v>3261900002913</v>
          </cell>
          <cell r="M1357">
            <v>-91195.53</v>
          </cell>
        </row>
        <row r="1358">
          <cell r="B1358" t="str">
            <v>3261900008911</v>
          </cell>
          <cell r="M1358">
            <v>80282.42</v>
          </cell>
        </row>
        <row r="1359">
          <cell r="B1359" t="str">
            <v>3261900008912</v>
          </cell>
          <cell r="M1359">
            <v>39507.5</v>
          </cell>
        </row>
        <row r="1360">
          <cell r="B1360" t="str">
            <v>3261900014911</v>
          </cell>
          <cell r="M1360">
            <v>7045.3500000000058</v>
          </cell>
        </row>
        <row r="1361">
          <cell r="B1361" t="str">
            <v>3261900014912</v>
          </cell>
          <cell r="M1361">
            <v>-6.0000000004947651E-2</v>
          </cell>
        </row>
        <row r="1362">
          <cell r="B1362" t="str">
            <v>3261900020913</v>
          </cell>
          <cell r="M1362">
            <v>-0.02</v>
          </cell>
        </row>
        <row r="1363">
          <cell r="B1363" t="str">
            <v>3261900022911</v>
          </cell>
          <cell r="M1363">
            <v>0</v>
          </cell>
        </row>
        <row r="1364">
          <cell r="B1364" t="str">
            <v>3261900034911</v>
          </cell>
          <cell r="M1364">
            <v>-0.13</v>
          </cell>
        </row>
        <row r="1365">
          <cell r="B1365" t="str">
            <v>3261900035911</v>
          </cell>
          <cell r="M1365">
            <v>-21290.32</v>
          </cell>
        </row>
        <row r="1366">
          <cell r="B1366" t="str">
            <v>3261900037913</v>
          </cell>
          <cell r="M1366">
            <v>-0.03</v>
          </cell>
        </row>
        <row r="1367">
          <cell r="B1367" t="str">
            <v>3261900045911</v>
          </cell>
          <cell r="M1367">
            <v>0</v>
          </cell>
        </row>
        <row r="1368">
          <cell r="B1368" t="str">
            <v>3261900052911</v>
          </cell>
          <cell r="M1368">
            <v>-0.04</v>
          </cell>
        </row>
        <row r="1369">
          <cell r="B1369" t="str">
            <v>3261900061911</v>
          </cell>
          <cell r="M1369">
            <v>32855.050000000003</v>
          </cell>
        </row>
        <row r="1370">
          <cell r="B1370" t="str">
            <v>3261900065913</v>
          </cell>
          <cell r="M1370">
            <v>-23738.03</v>
          </cell>
        </row>
        <row r="1371">
          <cell r="B1371" t="str">
            <v>3261900074911</v>
          </cell>
          <cell r="M1371">
            <v>0</v>
          </cell>
        </row>
        <row r="1372">
          <cell r="B1372" t="str">
            <v>3261900086911</v>
          </cell>
          <cell r="M1372">
            <v>0</v>
          </cell>
        </row>
        <row r="1373">
          <cell r="B1373" t="str">
            <v>3261900087911</v>
          </cell>
          <cell r="M1373">
            <v>-14225.07</v>
          </cell>
        </row>
        <row r="1374">
          <cell r="B1374" t="str">
            <v>3261900087912</v>
          </cell>
          <cell r="M1374">
            <v>-0.04</v>
          </cell>
        </row>
        <row r="1375">
          <cell r="B1375" t="str">
            <v>3261900089913</v>
          </cell>
          <cell r="M1375">
            <v>0.03</v>
          </cell>
        </row>
        <row r="1376">
          <cell r="B1376" t="str">
            <v>3261900090913</v>
          </cell>
          <cell r="M1376">
            <v>-10696.75</v>
          </cell>
        </row>
        <row r="1377">
          <cell r="B1377" t="str">
            <v>3261900092913</v>
          </cell>
          <cell r="M1377">
            <v>-0.01</v>
          </cell>
        </row>
        <row r="1378">
          <cell r="B1378" t="str">
            <v>3261900093913</v>
          </cell>
          <cell r="M1378">
            <v>-0.02</v>
          </cell>
        </row>
        <row r="1379">
          <cell r="B1379" t="str">
            <v>3261900602913</v>
          </cell>
          <cell r="M1379">
            <v>-0.06</v>
          </cell>
        </row>
        <row r="1380">
          <cell r="B1380" t="str">
            <v>3261900603913</v>
          </cell>
          <cell r="M1380">
            <v>-0.01</v>
          </cell>
        </row>
        <row r="1381">
          <cell r="B1381" t="str">
            <v>3261900604913</v>
          </cell>
          <cell r="M1381">
            <v>-0.01</v>
          </cell>
        </row>
        <row r="1382">
          <cell r="B1382" t="str">
            <v>3261900605913</v>
          </cell>
          <cell r="M1382">
            <v>-0.02</v>
          </cell>
        </row>
        <row r="1383">
          <cell r="B1383" t="str">
            <v>3261900606913</v>
          </cell>
          <cell r="M1383">
            <v>-46861.82</v>
          </cell>
        </row>
        <row r="1384">
          <cell r="B1384" t="str">
            <v>3261900607913</v>
          </cell>
          <cell r="M1384">
            <v>5684.33</v>
          </cell>
        </row>
        <row r="1385">
          <cell r="B1385" t="str">
            <v>3261900609913</v>
          </cell>
          <cell r="M1385">
            <v>0.01</v>
          </cell>
        </row>
        <row r="1386">
          <cell r="B1386" t="str">
            <v>3261900610913</v>
          </cell>
          <cell r="M1386">
            <v>-0.02</v>
          </cell>
        </row>
        <row r="1387">
          <cell r="B1387" t="str">
            <v>3261900612913</v>
          </cell>
          <cell r="M1387">
            <v>-0.02</v>
          </cell>
        </row>
        <row r="1388">
          <cell r="B1388" t="str">
            <v>3261900613913</v>
          </cell>
          <cell r="M1388">
            <v>-0.01</v>
          </cell>
        </row>
        <row r="1389">
          <cell r="B1389" t="str">
            <v>3261900614913</v>
          </cell>
          <cell r="M1389">
            <v>-0.02</v>
          </cell>
        </row>
        <row r="1390">
          <cell r="B1390" t="str">
            <v>3261900615913</v>
          </cell>
          <cell r="M1390">
            <v>-0.01</v>
          </cell>
        </row>
        <row r="1391">
          <cell r="B1391" t="str">
            <v>3261900616913</v>
          </cell>
          <cell r="M1391">
            <v>-113.87</v>
          </cell>
        </row>
        <row r="1392">
          <cell r="B1392" t="str">
            <v>3261900620913</v>
          </cell>
          <cell r="M1392">
            <v>10696.72</v>
          </cell>
        </row>
        <row r="1393">
          <cell r="B1393" t="str">
            <v>3261900622913</v>
          </cell>
          <cell r="M1393">
            <v>-0.03</v>
          </cell>
        </row>
        <row r="1394">
          <cell r="B1394" t="str">
            <v>42</v>
          </cell>
          <cell r="M1394">
            <v>24622157.459999997</v>
          </cell>
        </row>
        <row r="1395">
          <cell r="B1395" t="str">
            <v>421</v>
          </cell>
          <cell r="M1395">
            <v>1348663.82</v>
          </cell>
        </row>
        <row r="1396">
          <cell r="B1396" t="str">
            <v>4213</v>
          </cell>
          <cell r="M1396">
            <v>1348663.82</v>
          </cell>
        </row>
        <row r="1397">
          <cell r="B1397" t="str">
            <v>42131</v>
          </cell>
          <cell r="M1397">
            <v>1348663.82</v>
          </cell>
        </row>
        <row r="1398">
          <cell r="B1398" t="str">
            <v>422</v>
          </cell>
          <cell r="M1398">
            <v>4580637.62</v>
          </cell>
        </row>
        <row r="1399">
          <cell r="B1399" t="str">
            <v>4221</v>
          </cell>
          <cell r="M1399">
            <v>4401643.8</v>
          </cell>
        </row>
        <row r="1400">
          <cell r="B1400" t="str">
            <v>42211</v>
          </cell>
          <cell r="M1400">
            <v>4401643.8</v>
          </cell>
        </row>
        <row r="1401">
          <cell r="B1401" t="str">
            <v>4223</v>
          </cell>
          <cell r="M1401">
            <v>18176.689999999999</v>
          </cell>
        </row>
        <row r="1402">
          <cell r="B1402" t="str">
            <v>42231</v>
          </cell>
          <cell r="M1402">
            <v>18176.689999999999</v>
          </cell>
        </row>
        <row r="1403">
          <cell r="B1403" t="str">
            <v>4224</v>
          </cell>
          <cell r="M1403">
            <v>156203.13</v>
          </cell>
        </row>
        <row r="1404">
          <cell r="B1404" t="str">
            <v>42241</v>
          </cell>
          <cell r="M1404">
            <v>156203.13</v>
          </cell>
        </row>
        <row r="1405">
          <cell r="B1405" t="str">
            <v>4225</v>
          </cell>
          <cell r="M1405">
            <v>4614</v>
          </cell>
        </row>
        <row r="1406">
          <cell r="B1406" t="str">
            <v>42251</v>
          </cell>
          <cell r="M1406">
            <v>4614</v>
          </cell>
        </row>
        <row r="1407">
          <cell r="B1407" t="str">
            <v>423</v>
          </cell>
          <cell r="M1407">
            <v>51231.56</v>
          </cell>
        </row>
        <row r="1408">
          <cell r="B1408" t="str">
            <v>4232</v>
          </cell>
          <cell r="M1408">
            <v>158.16999999999999</v>
          </cell>
        </row>
        <row r="1409">
          <cell r="B1409" t="str">
            <v>42320</v>
          </cell>
          <cell r="M1409">
            <v>46.47</v>
          </cell>
        </row>
        <row r="1410">
          <cell r="B1410" t="str">
            <v>42321</v>
          </cell>
          <cell r="M1410">
            <v>111.7</v>
          </cell>
        </row>
        <row r="1411">
          <cell r="B1411" t="str">
            <v>4233</v>
          </cell>
          <cell r="M1411">
            <v>51073.39</v>
          </cell>
        </row>
        <row r="1412">
          <cell r="B1412" t="str">
            <v>42330</v>
          </cell>
          <cell r="M1412">
            <v>511.02</v>
          </cell>
        </row>
        <row r="1413">
          <cell r="B1413" t="str">
            <v>42331</v>
          </cell>
          <cell r="M1413">
            <v>50562.37</v>
          </cell>
        </row>
        <row r="1414">
          <cell r="B1414" t="str">
            <v>424</v>
          </cell>
          <cell r="M1414">
            <v>15625955</v>
          </cell>
        </row>
        <row r="1415">
          <cell r="B1415" t="str">
            <v>4241</v>
          </cell>
          <cell r="M1415">
            <v>15625955</v>
          </cell>
        </row>
        <row r="1416">
          <cell r="B1416" t="str">
            <v>42411</v>
          </cell>
          <cell r="M1416">
            <v>282747.84999999998</v>
          </cell>
        </row>
        <row r="1417">
          <cell r="B1417" t="str">
            <v>42415</v>
          </cell>
          <cell r="M1417">
            <v>15235129.85</v>
          </cell>
        </row>
        <row r="1418">
          <cell r="B1418" t="str">
            <v>42416</v>
          </cell>
          <cell r="M1418">
            <v>108077.3</v>
          </cell>
        </row>
        <row r="1419">
          <cell r="B1419" t="str">
            <v>425</v>
          </cell>
          <cell r="M1419">
            <v>76802.36</v>
          </cell>
        </row>
        <row r="1420">
          <cell r="B1420" t="str">
            <v>4252</v>
          </cell>
          <cell r="M1420">
            <v>76802.36</v>
          </cell>
        </row>
        <row r="1421">
          <cell r="B1421" t="str">
            <v>42520</v>
          </cell>
          <cell r="M1421">
            <v>76802.36</v>
          </cell>
        </row>
        <row r="1422">
          <cell r="B1422" t="str">
            <v>426</v>
          </cell>
          <cell r="M1422">
            <v>2314325.8199999998</v>
          </cell>
        </row>
        <row r="1423">
          <cell r="B1423" t="str">
            <v>4261</v>
          </cell>
          <cell r="M1423">
            <v>1495924.79</v>
          </cell>
        </row>
        <row r="1424">
          <cell r="B1424" t="str">
            <v>42610</v>
          </cell>
          <cell r="M1424">
            <v>8606.31</v>
          </cell>
        </row>
        <row r="1425">
          <cell r="B1425" t="str">
            <v>42611</v>
          </cell>
          <cell r="M1425">
            <v>1487318.48</v>
          </cell>
        </row>
        <row r="1426">
          <cell r="B1426" t="str">
            <v>4262</v>
          </cell>
          <cell r="M1426">
            <v>5592.68</v>
          </cell>
        </row>
        <row r="1427">
          <cell r="B1427" t="str">
            <v>42620</v>
          </cell>
          <cell r="M1427">
            <v>5592.68</v>
          </cell>
        </row>
        <row r="1428">
          <cell r="B1428" t="str">
            <v>4263</v>
          </cell>
          <cell r="M1428">
            <v>667051.07999999996</v>
          </cell>
        </row>
        <row r="1429">
          <cell r="B1429" t="str">
            <v>42630</v>
          </cell>
          <cell r="M1429">
            <v>44858.46</v>
          </cell>
        </row>
        <row r="1430">
          <cell r="B1430" t="str">
            <v>42631</v>
          </cell>
          <cell r="M1430">
            <v>622192.62</v>
          </cell>
        </row>
        <row r="1431">
          <cell r="B1431" t="str">
            <v>4264</v>
          </cell>
          <cell r="M1431">
            <v>145757.26999999999</v>
          </cell>
        </row>
        <row r="1432">
          <cell r="B1432" t="str">
            <v>42641</v>
          </cell>
          <cell r="M1432">
            <v>145757.26999999999</v>
          </cell>
        </row>
        <row r="1433">
          <cell r="B1433" t="str">
            <v>429</v>
          </cell>
          <cell r="M1433">
            <v>624541.28</v>
          </cell>
        </row>
        <row r="1434">
          <cell r="B1434" t="str">
            <v>4291</v>
          </cell>
          <cell r="M1434">
            <v>624541.28</v>
          </cell>
        </row>
        <row r="1435">
          <cell r="B1435" t="str">
            <v>42910</v>
          </cell>
          <cell r="M1435">
            <v>624541.28</v>
          </cell>
        </row>
        <row r="1436">
          <cell r="B1436" t="str">
            <v>43</v>
          </cell>
          <cell r="M1436">
            <v>274338.84000000003</v>
          </cell>
        </row>
        <row r="1437">
          <cell r="B1437" t="str">
            <v>434</v>
          </cell>
          <cell r="M1437">
            <v>274338.84000000003</v>
          </cell>
        </row>
        <row r="1438">
          <cell r="B1438" t="str">
            <v>4340</v>
          </cell>
          <cell r="M1438">
            <v>274338.84000000003</v>
          </cell>
        </row>
        <row r="1439">
          <cell r="B1439" t="str">
            <v>48</v>
          </cell>
          <cell r="M1439">
            <v>-9760652.1400000043</v>
          </cell>
        </row>
        <row r="1440">
          <cell r="B1440" t="str">
            <v>482</v>
          </cell>
          <cell r="M1440">
            <v>-9760652.1400000043</v>
          </cell>
        </row>
        <row r="1441">
          <cell r="B1441" t="str">
            <v>4822</v>
          </cell>
          <cell r="M1441">
            <v>-1328945.6599999999</v>
          </cell>
        </row>
        <row r="1442">
          <cell r="B1442" t="str">
            <v>48221</v>
          </cell>
          <cell r="M1442">
            <v>-1159467.76</v>
          </cell>
        </row>
        <row r="1443">
          <cell r="B1443" t="str">
            <v>482211</v>
          </cell>
          <cell r="M1443">
            <v>-1159467.76</v>
          </cell>
        </row>
        <row r="1444">
          <cell r="B1444" t="str">
            <v>48223</v>
          </cell>
          <cell r="M1444">
            <v>-14021.19</v>
          </cell>
        </row>
        <row r="1445">
          <cell r="B1445" t="str">
            <v>482231</v>
          </cell>
          <cell r="M1445">
            <v>-14021.19</v>
          </cell>
        </row>
        <row r="1446">
          <cell r="B1446" t="str">
            <v>48224</v>
          </cell>
          <cell r="M1446">
            <v>-154989.96</v>
          </cell>
        </row>
        <row r="1447">
          <cell r="B1447" t="str">
            <v>482241</v>
          </cell>
          <cell r="M1447">
            <v>-154989.96</v>
          </cell>
        </row>
        <row r="1448">
          <cell r="B1448" t="str">
            <v>48225</v>
          </cell>
          <cell r="M1448">
            <v>-466.75</v>
          </cell>
        </row>
        <row r="1449">
          <cell r="B1449" t="str">
            <v>482251</v>
          </cell>
          <cell r="M1449">
            <v>-466.75</v>
          </cell>
        </row>
        <row r="1450">
          <cell r="B1450" t="str">
            <v>4823</v>
          </cell>
          <cell r="M1450">
            <v>-31682.79</v>
          </cell>
        </row>
        <row r="1451">
          <cell r="B1451" t="str">
            <v>48232</v>
          </cell>
          <cell r="M1451">
            <v>-158.16999999999999</v>
          </cell>
        </row>
        <row r="1452">
          <cell r="B1452" t="str">
            <v>482320</v>
          </cell>
          <cell r="M1452">
            <v>-46.47</v>
          </cell>
        </row>
        <row r="1453">
          <cell r="B1453" t="str">
            <v>482321</v>
          </cell>
          <cell r="M1453">
            <v>-111.7</v>
          </cell>
        </row>
        <row r="1454">
          <cell r="B1454" t="str">
            <v>48233</v>
          </cell>
          <cell r="M1454">
            <v>-31524.62</v>
          </cell>
        </row>
        <row r="1455">
          <cell r="B1455" t="str">
            <v>482330</v>
          </cell>
          <cell r="M1455">
            <v>-511.02</v>
          </cell>
        </row>
        <row r="1456">
          <cell r="B1456" t="str">
            <v>482331</v>
          </cell>
          <cell r="M1456">
            <v>-31013.599999999999</v>
          </cell>
        </row>
        <row r="1457">
          <cell r="B1457" t="str">
            <v>4824</v>
          </cell>
          <cell r="M1457">
            <v>-5901681.5600000005</v>
          </cell>
        </row>
        <row r="1458">
          <cell r="B1458" t="str">
            <v>48241</v>
          </cell>
          <cell r="M1458">
            <v>-5901681.5600000005</v>
          </cell>
        </row>
        <row r="1459">
          <cell r="B1459" t="str">
            <v>482411</v>
          </cell>
          <cell r="M1459">
            <v>-110387.5</v>
          </cell>
        </row>
        <row r="1460">
          <cell r="B1460" t="str">
            <v>482414</v>
          </cell>
          <cell r="M1460">
            <v>-0.03</v>
          </cell>
        </row>
        <row r="1461">
          <cell r="B1461" t="str">
            <v>482415</v>
          </cell>
          <cell r="M1461">
            <v>-5740869.4199999999</v>
          </cell>
        </row>
        <row r="1462">
          <cell r="B1462" t="str">
            <v>482416</v>
          </cell>
          <cell r="M1462">
            <v>-50424.61</v>
          </cell>
        </row>
        <row r="1463">
          <cell r="B1463" t="str">
            <v>4825</v>
          </cell>
          <cell r="M1463">
            <v>-40365.550000000003</v>
          </cell>
        </row>
        <row r="1464">
          <cell r="B1464" t="str">
            <v>48252</v>
          </cell>
          <cell r="M1464">
            <v>-40365.550000000003</v>
          </cell>
        </row>
        <row r="1465">
          <cell r="B1465" t="str">
            <v>482520</v>
          </cell>
          <cell r="M1465">
            <v>-40365.550000000003</v>
          </cell>
        </row>
        <row r="1466">
          <cell r="B1466" t="str">
            <v>4826</v>
          </cell>
          <cell r="M1466">
            <v>-2001346.87</v>
          </cell>
        </row>
        <row r="1467">
          <cell r="B1467" t="str">
            <v>48261</v>
          </cell>
          <cell r="M1467">
            <v>-1265567.5900000001</v>
          </cell>
        </row>
        <row r="1468">
          <cell r="B1468" t="str">
            <v>482610</v>
          </cell>
          <cell r="M1468">
            <v>-8604.94</v>
          </cell>
        </row>
        <row r="1469">
          <cell r="B1469" t="str">
            <v>482611</v>
          </cell>
          <cell r="M1469">
            <v>-1256962.6499999999</v>
          </cell>
        </row>
        <row r="1470">
          <cell r="B1470" t="str">
            <v>48262</v>
          </cell>
          <cell r="M1470">
            <v>-5177.96</v>
          </cell>
        </row>
        <row r="1471">
          <cell r="B1471" t="str">
            <v>482620</v>
          </cell>
          <cell r="M1471">
            <v>-5177.96</v>
          </cell>
        </row>
        <row r="1472">
          <cell r="B1472" t="str">
            <v>48263</v>
          </cell>
          <cell r="M1472">
            <v>-605693.39</v>
          </cell>
        </row>
        <row r="1473">
          <cell r="B1473" t="str">
            <v>482630</v>
          </cell>
          <cell r="M1473">
            <v>-44858.46</v>
          </cell>
        </row>
        <row r="1474">
          <cell r="B1474" t="str">
            <v>482631</v>
          </cell>
          <cell r="M1474">
            <v>-560834.93000000005</v>
          </cell>
        </row>
        <row r="1475">
          <cell r="B1475" t="str">
            <v>48264</v>
          </cell>
          <cell r="M1475">
            <v>-124907.93</v>
          </cell>
        </row>
        <row r="1476">
          <cell r="B1476" t="str">
            <v>482641</v>
          </cell>
          <cell r="M1476">
            <v>-124907.93</v>
          </cell>
        </row>
        <row r="1477">
          <cell r="B1477" t="str">
            <v>4829</v>
          </cell>
          <cell r="M1477">
            <v>-456629.71</v>
          </cell>
        </row>
        <row r="1478">
          <cell r="B1478" t="str">
            <v>48291</v>
          </cell>
          <cell r="M1478">
            <v>-456629.71</v>
          </cell>
        </row>
        <row r="1479">
          <cell r="B1479" t="str">
            <v>482910</v>
          </cell>
          <cell r="M1479">
            <v>-456629.71</v>
          </cell>
        </row>
        <row r="1480">
          <cell r="B1480" t="str">
            <v>51</v>
          </cell>
          <cell r="M1480">
            <v>-450300</v>
          </cell>
        </row>
        <row r="1481">
          <cell r="B1481" t="str">
            <v>516</v>
          </cell>
          <cell r="M1481">
            <v>-450300</v>
          </cell>
        </row>
        <row r="1482">
          <cell r="B1482" t="str">
            <v>54</v>
          </cell>
          <cell r="M1482">
            <v>-8865.43</v>
          </cell>
        </row>
        <row r="1483">
          <cell r="B1483" t="str">
            <v>541</v>
          </cell>
          <cell r="M1483">
            <v>-8865.43</v>
          </cell>
        </row>
        <row r="1484">
          <cell r="B1484" t="str">
            <v>57</v>
          </cell>
          <cell r="M1484">
            <v>-11028981.050000001</v>
          </cell>
        </row>
        <row r="1485">
          <cell r="B1485" t="str">
            <v>571</v>
          </cell>
          <cell r="M1485">
            <v>-88169.36</v>
          </cell>
        </row>
        <row r="1486">
          <cell r="B1486" t="str">
            <v>5711</v>
          </cell>
          <cell r="M1486">
            <v>-88169.36</v>
          </cell>
        </row>
        <row r="1487">
          <cell r="B1487" t="str">
            <v>574</v>
          </cell>
          <cell r="M1487">
            <v>-10940811.690000003</v>
          </cell>
        </row>
        <row r="1488">
          <cell r="B1488" t="str">
            <v>5741</v>
          </cell>
          <cell r="M1488">
            <v>-291564.11</v>
          </cell>
        </row>
        <row r="1489">
          <cell r="B1489" t="str">
            <v>5742</v>
          </cell>
          <cell r="M1489">
            <v>-1430616.29</v>
          </cell>
        </row>
        <row r="1490">
          <cell r="B1490" t="str">
            <v>5743</v>
          </cell>
          <cell r="M1490">
            <v>-2786092.22</v>
          </cell>
        </row>
        <row r="1491">
          <cell r="B1491" t="str">
            <v>5744</v>
          </cell>
          <cell r="M1491">
            <v>-2756871.99</v>
          </cell>
        </row>
        <row r="1492">
          <cell r="B1492" t="str">
            <v>5745</v>
          </cell>
          <cell r="M1492">
            <v>-2381127.19</v>
          </cell>
        </row>
        <row r="1493">
          <cell r="B1493" t="str">
            <v>5746</v>
          </cell>
          <cell r="M1493">
            <v>-1990028.46</v>
          </cell>
        </row>
        <row r="1494">
          <cell r="B1494" t="str">
            <v>5747</v>
          </cell>
          <cell r="M1494">
            <v>-695222.86</v>
          </cell>
        </row>
        <row r="1495">
          <cell r="B1495" t="str">
            <v>5748</v>
          </cell>
          <cell r="M1495">
            <v>1587120.9</v>
          </cell>
        </row>
        <row r="1496">
          <cell r="B1496" t="str">
            <v>5749</v>
          </cell>
          <cell r="M1496">
            <v>-196409.47</v>
          </cell>
        </row>
        <row r="1497">
          <cell r="B1497" t="str">
            <v>59</v>
          </cell>
          <cell r="M1497">
            <v>-1653205.97</v>
          </cell>
        </row>
        <row r="1498">
          <cell r="B1498" t="str">
            <v>597</v>
          </cell>
          <cell r="M1498">
            <v>-1653205.97</v>
          </cell>
        </row>
        <row r="1499">
          <cell r="B1499" t="str">
            <v>5970</v>
          </cell>
          <cell r="M1499">
            <v>-1653205.97</v>
          </cell>
        </row>
        <row r="1500">
          <cell r="B1500" t="str">
            <v>62</v>
          </cell>
          <cell r="M1500">
            <v>1088313.71</v>
          </cell>
        </row>
        <row r="1501">
          <cell r="B1501" t="str">
            <v>622</v>
          </cell>
          <cell r="M1501">
            <v>1088313.71</v>
          </cell>
        </row>
        <row r="1502">
          <cell r="B1502" t="str">
            <v>6221</v>
          </cell>
          <cell r="M1502">
            <v>78848.58</v>
          </cell>
        </row>
        <row r="1503">
          <cell r="B1503" t="str">
            <v>62211</v>
          </cell>
          <cell r="M1503">
            <v>6804.38</v>
          </cell>
        </row>
        <row r="1504">
          <cell r="B1504" t="str">
            <v>62211990</v>
          </cell>
          <cell r="M1504">
            <v>6804.38</v>
          </cell>
        </row>
        <row r="1505">
          <cell r="B1505" t="str">
            <v>62212</v>
          </cell>
          <cell r="M1505">
            <v>885.13000000000102</v>
          </cell>
        </row>
        <row r="1506">
          <cell r="B1506" t="str">
            <v>62212210</v>
          </cell>
          <cell r="M1506">
            <v>148.84</v>
          </cell>
        </row>
        <row r="1507">
          <cell r="B1507" t="str">
            <v>62212410</v>
          </cell>
          <cell r="M1507">
            <v>99.94</v>
          </cell>
        </row>
        <row r="1508">
          <cell r="B1508" t="str">
            <v>62212530</v>
          </cell>
          <cell r="M1508">
            <v>263.45999999999998</v>
          </cell>
        </row>
        <row r="1509">
          <cell r="B1509" t="str">
            <v>62212900</v>
          </cell>
          <cell r="M1509">
            <v>0</v>
          </cell>
        </row>
        <row r="1510">
          <cell r="B1510" t="str">
            <v>62212910</v>
          </cell>
          <cell r="M1510">
            <v>0</v>
          </cell>
        </row>
        <row r="1511">
          <cell r="B1511" t="str">
            <v>62212911</v>
          </cell>
          <cell r="M1511">
            <v>0</v>
          </cell>
        </row>
        <row r="1512">
          <cell r="B1512" t="str">
            <v>62212912</v>
          </cell>
          <cell r="M1512">
            <v>0</v>
          </cell>
        </row>
        <row r="1513">
          <cell r="B1513" t="str">
            <v>62212913</v>
          </cell>
          <cell r="M1513">
            <v>0</v>
          </cell>
        </row>
        <row r="1514">
          <cell r="B1514" t="str">
            <v>62212914</v>
          </cell>
          <cell r="M1514">
            <v>0</v>
          </cell>
        </row>
        <row r="1515">
          <cell r="B1515" t="str">
            <v>62212930</v>
          </cell>
          <cell r="M1515">
            <v>0</v>
          </cell>
        </row>
        <row r="1516">
          <cell r="B1516" t="str">
            <v>62212940</v>
          </cell>
          <cell r="M1516">
            <v>0</v>
          </cell>
        </row>
        <row r="1517">
          <cell r="B1517" t="str">
            <v>62212950</v>
          </cell>
          <cell r="M1517">
            <v>0</v>
          </cell>
        </row>
        <row r="1518">
          <cell r="B1518" t="str">
            <v>62212960</v>
          </cell>
          <cell r="M1518">
            <v>170.63</v>
          </cell>
        </row>
        <row r="1519">
          <cell r="B1519" t="str">
            <v>62212970</v>
          </cell>
          <cell r="M1519">
            <v>202.26</v>
          </cell>
        </row>
        <row r="1520">
          <cell r="B1520" t="str">
            <v>62212990</v>
          </cell>
          <cell r="M1520">
            <v>0</v>
          </cell>
        </row>
        <row r="1521">
          <cell r="B1521" t="str">
            <v>62213</v>
          </cell>
          <cell r="M1521">
            <v>795.17</v>
          </cell>
        </row>
        <row r="1522">
          <cell r="B1522" t="str">
            <v>62213900</v>
          </cell>
          <cell r="M1522">
            <v>795.17</v>
          </cell>
        </row>
        <row r="1523">
          <cell r="B1523" t="str">
            <v>62215</v>
          </cell>
          <cell r="M1523">
            <v>208</v>
          </cell>
        </row>
        <row r="1524">
          <cell r="B1524" t="str">
            <v>62215900</v>
          </cell>
          <cell r="M1524">
            <v>2.2000000000000002</v>
          </cell>
        </row>
        <row r="1525">
          <cell r="B1525" t="str">
            <v>62215950</v>
          </cell>
          <cell r="M1525">
            <v>2.52</v>
          </cell>
        </row>
        <row r="1526">
          <cell r="B1526" t="str">
            <v>62215970</v>
          </cell>
          <cell r="M1526">
            <v>56.03</v>
          </cell>
        </row>
        <row r="1527">
          <cell r="B1527" t="str">
            <v>62215990</v>
          </cell>
          <cell r="M1527">
            <v>147.25</v>
          </cell>
        </row>
        <row r="1528">
          <cell r="B1528" t="str">
            <v>62216</v>
          </cell>
          <cell r="M1528">
            <v>1762.56</v>
          </cell>
        </row>
        <row r="1529">
          <cell r="B1529" t="str">
            <v>62216900</v>
          </cell>
          <cell r="M1529">
            <v>14.68</v>
          </cell>
        </row>
        <row r="1530">
          <cell r="B1530" t="str">
            <v>62216970</v>
          </cell>
          <cell r="M1530">
            <v>1210.3499999999999</v>
          </cell>
        </row>
        <row r="1531">
          <cell r="B1531" t="str">
            <v>62216990</v>
          </cell>
          <cell r="M1531">
            <v>537.53</v>
          </cell>
        </row>
        <row r="1532">
          <cell r="B1532" t="str">
            <v>62217</v>
          </cell>
          <cell r="M1532">
            <v>5404.37</v>
          </cell>
        </row>
        <row r="1533">
          <cell r="B1533" t="str">
            <v>62217330</v>
          </cell>
          <cell r="M1533">
            <v>174.88</v>
          </cell>
        </row>
        <row r="1534">
          <cell r="B1534" t="str">
            <v>62217410</v>
          </cell>
          <cell r="M1534">
            <v>54.21</v>
          </cell>
        </row>
        <row r="1535">
          <cell r="B1535" t="str">
            <v>62217530</v>
          </cell>
          <cell r="M1535">
            <v>651.99</v>
          </cell>
        </row>
        <row r="1536">
          <cell r="B1536" t="str">
            <v>62217550</v>
          </cell>
          <cell r="M1536">
            <v>526.78</v>
          </cell>
        </row>
        <row r="1537">
          <cell r="B1537" t="str">
            <v>62217570</v>
          </cell>
          <cell r="M1537">
            <v>758.66</v>
          </cell>
        </row>
        <row r="1538">
          <cell r="B1538" t="str">
            <v>62217900</v>
          </cell>
          <cell r="M1538">
            <v>59.4</v>
          </cell>
        </row>
        <row r="1539">
          <cell r="B1539" t="str">
            <v>62217930</v>
          </cell>
          <cell r="M1539">
            <v>655</v>
          </cell>
        </row>
        <row r="1540">
          <cell r="B1540" t="str">
            <v>62217990</v>
          </cell>
          <cell r="M1540">
            <v>2523.4499999999998</v>
          </cell>
        </row>
        <row r="1541">
          <cell r="B1541" t="str">
            <v>62218</v>
          </cell>
          <cell r="M1541">
            <v>133</v>
          </cell>
        </row>
        <row r="1542">
          <cell r="B1542" t="str">
            <v>62218990</v>
          </cell>
          <cell r="M1542">
            <v>133</v>
          </cell>
        </row>
        <row r="1543">
          <cell r="B1543" t="str">
            <v>62219</v>
          </cell>
          <cell r="M1543">
            <v>62855.97</v>
          </cell>
        </row>
        <row r="1544">
          <cell r="B1544" t="str">
            <v>622191</v>
          </cell>
          <cell r="M1544">
            <v>16563.34</v>
          </cell>
        </row>
        <row r="1545">
          <cell r="B1545" t="str">
            <v>622191990</v>
          </cell>
          <cell r="M1545">
            <v>16563.34</v>
          </cell>
        </row>
        <row r="1546">
          <cell r="B1546" t="str">
            <v>622193</v>
          </cell>
          <cell r="M1546">
            <v>18802.84</v>
          </cell>
        </row>
        <row r="1547">
          <cell r="B1547" t="str">
            <v>622193990</v>
          </cell>
          <cell r="M1547">
            <v>18802.84</v>
          </cell>
        </row>
        <row r="1548">
          <cell r="B1548" t="str">
            <v>622195</v>
          </cell>
          <cell r="M1548">
            <v>3573.04</v>
          </cell>
        </row>
        <row r="1549">
          <cell r="B1549" t="str">
            <v>622195310</v>
          </cell>
          <cell r="M1549">
            <v>595.48</v>
          </cell>
        </row>
        <row r="1550">
          <cell r="B1550" t="str">
            <v>622195410</v>
          </cell>
          <cell r="M1550">
            <v>595.48</v>
          </cell>
        </row>
        <row r="1551">
          <cell r="B1551" t="str">
            <v>622195450</v>
          </cell>
          <cell r="M1551">
            <v>595.48</v>
          </cell>
        </row>
        <row r="1552">
          <cell r="B1552" t="str">
            <v>622195530</v>
          </cell>
          <cell r="M1552">
            <v>595.48</v>
          </cell>
        </row>
        <row r="1553">
          <cell r="B1553" t="str">
            <v>622195950</v>
          </cell>
          <cell r="M1553">
            <v>1191.1199999999999</v>
          </cell>
        </row>
        <row r="1554">
          <cell r="B1554" t="str">
            <v>622196</v>
          </cell>
          <cell r="M1554">
            <v>23916.75</v>
          </cell>
        </row>
        <row r="1555">
          <cell r="B1555" t="str">
            <v>622196390</v>
          </cell>
          <cell r="M1555">
            <v>23916.75</v>
          </cell>
        </row>
        <row r="1556">
          <cell r="B1556" t="str">
            <v>6222</v>
          </cell>
          <cell r="M1556">
            <v>429893.35</v>
          </cell>
        </row>
        <row r="1557">
          <cell r="B1557" t="str">
            <v>62222</v>
          </cell>
          <cell r="M1557">
            <v>49467.22</v>
          </cell>
        </row>
        <row r="1558">
          <cell r="B1558" t="str">
            <v>622221</v>
          </cell>
          <cell r="M1558">
            <v>28924.58</v>
          </cell>
        </row>
        <row r="1559">
          <cell r="B1559" t="str">
            <v>622221990</v>
          </cell>
          <cell r="M1559">
            <v>28924.58</v>
          </cell>
        </row>
        <row r="1560">
          <cell r="B1560" t="str">
            <v>622223</v>
          </cell>
          <cell r="M1560">
            <v>18572.439999999999</v>
          </cell>
        </row>
        <row r="1561">
          <cell r="B1561" t="str">
            <v>622223990</v>
          </cell>
          <cell r="M1561">
            <v>18572.439999999999</v>
          </cell>
        </row>
        <row r="1562">
          <cell r="B1562" t="str">
            <v>622224</v>
          </cell>
          <cell r="M1562">
            <v>481.2</v>
          </cell>
        </row>
        <row r="1563">
          <cell r="B1563" t="str">
            <v>622224900</v>
          </cell>
          <cell r="M1563">
            <v>75.42</v>
          </cell>
        </row>
        <row r="1564">
          <cell r="B1564" t="str">
            <v>622224910</v>
          </cell>
          <cell r="M1564">
            <v>111.15</v>
          </cell>
        </row>
        <row r="1565">
          <cell r="B1565" t="str">
            <v>622224940</v>
          </cell>
          <cell r="M1565">
            <v>31.7</v>
          </cell>
        </row>
        <row r="1566">
          <cell r="B1566" t="str">
            <v>622224950</v>
          </cell>
          <cell r="M1566">
            <v>126.31</v>
          </cell>
        </row>
        <row r="1567">
          <cell r="B1567" t="str">
            <v>622224990</v>
          </cell>
          <cell r="M1567">
            <v>136.62</v>
          </cell>
        </row>
        <row r="1568">
          <cell r="B1568" t="str">
            <v>622225</v>
          </cell>
          <cell r="M1568">
            <v>1489</v>
          </cell>
        </row>
        <row r="1569">
          <cell r="B1569" t="str">
            <v>622225970</v>
          </cell>
          <cell r="M1569">
            <v>1489</v>
          </cell>
        </row>
        <row r="1570">
          <cell r="B1570" t="str">
            <v>62223</v>
          </cell>
          <cell r="M1570">
            <v>371565.85</v>
          </cell>
        </row>
        <row r="1571">
          <cell r="B1571" t="str">
            <v>622231</v>
          </cell>
          <cell r="M1571">
            <v>5593.68</v>
          </cell>
        </row>
        <row r="1572">
          <cell r="B1572" t="str">
            <v>622231310</v>
          </cell>
          <cell r="M1572">
            <v>348.4</v>
          </cell>
        </row>
        <row r="1573">
          <cell r="B1573" t="str">
            <v>622231320</v>
          </cell>
          <cell r="M1573">
            <v>145.84</v>
          </cell>
        </row>
        <row r="1574">
          <cell r="B1574" t="str">
            <v>622231350</v>
          </cell>
          <cell r="M1574">
            <v>374.72</v>
          </cell>
        </row>
        <row r="1575">
          <cell r="B1575" t="str">
            <v>622231410</v>
          </cell>
          <cell r="M1575">
            <v>569.64</v>
          </cell>
        </row>
        <row r="1576">
          <cell r="B1576" t="str">
            <v>622231450</v>
          </cell>
          <cell r="M1576">
            <v>246.72</v>
          </cell>
        </row>
        <row r="1577">
          <cell r="B1577" t="str">
            <v>622231530</v>
          </cell>
          <cell r="M1577">
            <v>1026.2</v>
          </cell>
        </row>
        <row r="1578">
          <cell r="B1578" t="str">
            <v>622231550</v>
          </cell>
          <cell r="M1578">
            <v>1124.76</v>
          </cell>
        </row>
        <row r="1579">
          <cell r="B1579" t="str">
            <v>622231560</v>
          </cell>
          <cell r="M1579">
            <v>1092.24</v>
          </cell>
        </row>
        <row r="1580">
          <cell r="B1580" t="str">
            <v>622231570</v>
          </cell>
          <cell r="M1580">
            <v>665.16</v>
          </cell>
        </row>
        <row r="1581">
          <cell r="B1581" t="str">
            <v>622233</v>
          </cell>
          <cell r="M1581">
            <v>340118.13</v>
          </cell>
        </row>
        <row r="1582">
          <cell r="B1582" t="str">
            <v>622233390</v>
          </cell>
          <cell r="M1582">
            <v>340118.13</v>
          </cell>
        </row>
        <row r="1583">
          <cell r="B1583" t="str">
            <v>622234</v>
          </cell>
          <cell r="M1583">
            <v>2535.2399999999998</v>
          </cell>
        </row>
        <row r="1584">
          <cell r="B1584" t="str">
            <v>622234990</v>
          </cell>
          <cell r="M1584">
            <v>2535.2399999999998</v>
          </cell>
        </row>
        <row r="1585">
          <cell r="B1585" t="str">
            <v>622236</v>
          </cell>
          <cell r="M1585">
            <v>14852.76</v>
          </cell>
        </row>
        <row r="1586">
          <cell r="B1586" t="str">
            <v>622236990</v>
          </cell>
          <cell r="M1586">
            <v>14852.76</v>
          </cell>
        </row>
        <row r="1587">
          <cell r="B1587" t="str">
            <v>622237</v>
          </cell>
          <cell r="M1587">
            <v>440.86</v>
          </cell>
        </row>
        <row r="1588">
          <cell r="B1588" t="str">
            <v>622237990</v>
          </cell>
          <cell r="M1588">
            <v>440.86</v>
          </cell>
        </row>
        <row r="1589">
          <cell r="B1589" t="str">
            <v>622238</v>
          </cell>
          <cell r="M1589">
            <v>8025.18</v>
          </cell>
        </row>
        <row r="1590">
          <cell r="B1590" t="str">
            <v>622238390</v>
          </cell>
          <cell r="M1590">
            <v>583.36</v>
          </cell>
        </row>
        <row r="1591">
          <cell r="B1591" t="str">
            <v>622238493</v>
          </cell>
          <cell r="M1591">
            <v>7441.82</v>
          </cell>
        </row>
        <row r="1592">
          <cell r="B1592" t="str">
            <v>62227</v>
          </cell>
          <cell r="M1592">
            <v>697.39</v>
          </cell>
        </row>
        <row r="1593">
          <cell r="B1593" t="str">
            <v>62227210</v>
          </cell>
          <cell r="M1593">
            <v>0</v>
          </cell>
        </row>
        <row r="1594">
          <cell r="B1594" t="str">
            <v>62227310</v>
          </cell>
          <cell r="M1594">
            <v>0</v>
          </cell>
        </row>
        <row r="1595">
          <cell r="B1595" t="str">
            <v>62227410</v>
          </cell>
          <cell r="M1595">
            <v>26.21</v>
          </cell>
        </row>
        <row r="1596">
          <cell r="B1596" t="str">
            <v>62227530</v>
          </cell>
          <cell r="M1596">
            <v>0</v>
          </cell>
        </row>
        <row r="1597">
          <cell r="B1597" t="str">
            <v>62227911</v>
          </cell>
          <cell r="M1597">
            <v>140.4</v>
          </cell>
        </row>
        <row r="1598">
          <cell r="B1598" t="str">
            <v>62227912</v>
          </cell>
          <cell r="M1598">
            <v>120.54</v>
          </cell>
        </row>
        <row r="1599">
          <cell r="B1599" t="str">
            <v>62227913</v>
          </cell>
          <cell r="M1599">
            <v>122.41</v>
          </cell>
        </row>
        <row r="1600">
          <cell r="B1600" t="str">
            <v>62227914</v>
          </cell>
          <cell r="M1600">
            <v>113.41</v>
          </cell>
        </row>
        <row r="1601">
          <cell r="B1601" t="str">
            <v>62227950</v>
          </cell>
          <cell r="M1601">
            <v>22.7</v>
          </cell>
        </row>
        <row r="1602">
          <cell r="B1602" t="str">
            <v>62227960</v>
          </cell>
          <cell r="M1602">
            <v>56.35</v>
          </cell>
        </row>
        <row r="1603">
          <cell r="B1603" t="str">
            <v>62228</v>
          </cell>
          <cell r="M1603">
            <v>2337.89</v>
          </cell>
        </row>
        <row r="1604">
          <cell r="B1604" t="str">
            <v>622280</v>
          </cell>
          <cell r="M1604">
            <v>2186.2600000000002</v>
          </cell>
        </row>
        <row r="1605">
          <cell r="B1605" t="str">
            <v>622280390</v>
          </cell>
          <cell r="M1605">
            <v>282.26</v>
          </cell>
        </row>
        <row r="1606">
          <cell r="B1606" t="str">
            <v>622280494</v>
          </cell>
          <cell r="M1606">
            <v>1379</v>
          </cell>
        </row>
        <row r="1607">
          <cell r="B1607" t="str">
            <v>622280498</v>
          </cell>
          <cell r="M1607">
            <v>35</v>
          </cell>
        </row>
        <row r="1608">
          <cell r="B1608" t="str">
            <v>622281</v>
          </cell>
          <cell r="M1608">
            <v>151.63</v>
          </cell>
        </row>
        <row r="1609">
          <cell r="B1609" t="str">
            <v>622281390</v>
          </cell>
          <cell r="M1609">
            <v>151.63</v>
          </cell>
        </row>
        <row r="1610">
          <cell r="B1610" t="str">
            <v>62229</v>
          </cell>
          <cell r="M1610">
            <v>5825</v>
          </cell>
        </row>
        <row r="1611">
          <cell r="B1611" t="str">
            <v>622291</v>
          </cell>
          <cell r="M1611">
            <v>0</v>
          </cell>
        </row>
        <row r="1612">
          <cell r="B1612" t="str">
            <v>622291640</v>
          </cell>
          <cell r="M1612">
            <v>0</v>
          </cell>
        </row>
        <row r="1613">
          <cell r="B1613" t="str">
            <v>622295</v>
          </cell>
          <cell r="M1613">
            <v>4505</v>
          </cell>
        </row>
        <row r="1614">
          <cell r="B1614" t="str">
            <v>622295960</v>
          </cell>
          <cell r="M1614">
            <v>4505</v>
          </cell>
        </row>
        <row r="1615">
          <cell r="B1615" t="str">
            <v>622296</v>
          </cell>
          <cell r="M1615">
            <v>0</v>
          </cell>
        </row>
        <row r="1616">
          <cell r="B1616" t="str">
            <v>622296120</v>
          </cell>
          <cell r="M1616">
            <v>0</v>
          </cell>
        </row>
        <row r="1617">
          <cell r="B1617" t="str">
            <v>622299</v>
          </cell>
          <cell r="M1617">
            <v>1320</v>
          </cell>
        </row>
        <row r="1618">
          <cell r="B1618" t="str">
            <v>622299960</v>
          </cell>
          <cell r="M1618">
            <v>1170</v>
          </cell>
        </row>
        <row r="1619">
          <cell r="B1619" t="str">
            <v>622299990</v>
          </cell>
          <cell r="M1619">
            <v>150</v>
          </cell>
        </row>
        <row r="1620">
          <cell r="B1620" t="str">
            <v>6223</v>
          </cell>
          <cell r="M1620">
            <v>568312.91</v>
          </cell>
        </row>
        <row r="1621">
          <cell r="B1621" t="str">
            <v>62231</v>
          </cell>
          <cell r="M1621">
            <v>140487.66</v>
          </cell>
        </row>
        <row r="1622">
          <cell r="B1622" t="str">
            <v>622311</v>
          </cell>
          <cell r="M1622">
            <v>3.637978807091713E-12</v>
          </cell>
        </row>
        <row r="1623">
          <cell r="B1623" t="str">
            <v>622311540</v>
          </cell>
          <cell r="M1623">
            <v>3.637978807091713E-12</v>
          </cell>
        </row>
        <row r="1624">
          <cell r="B1624" t="str">
            <v>622311640</v>
          </cell>
          <cell r="M1624">
            <v>0</v>
          </cell>
        </row>
        <row r="1625">
          <cell r="B1625" t="str">
            <v>622312</v>
          </cell>
          <cell r="M1625">
            <v>87</v>
          </cell>
        </row>
        <row r="1626">
          <cell r="B1626" t="str">
            <v>622312120</v>
          </cell>
          <cell r="M1626">
            <v>0</v>
          </cell>
        </row>
        <row r="1627">
          <cell r="B1627" t="str">
            <v>622312320</v>
          </cell>
          <cell r="M1627">
            <v>0</v>
          </cell>
        </row>
        <row r="1628">
          <cell r="B1628" t="str">
            <v>622312590</v>
          </cell>
          <cell r="M1628">
            <v>87</v>
          </cell>
        </row>
        <row r="1629">
          <cell r="B1629" t="str">
            <v>622319</v>
          </cell>
          <cell r="M1629">
            <v>140400.66</v>
          </cell>
        </row>
        <row r="1630">
          <cell r="B1630" t="str">
            <v>622319930</v>
          </cell>
          <cell r="M1630">
            <v>140400.66</v>
          </cell>
        </row>
        <row r="1631">
          <cell r="B1631" t="str">
            <v>62232</v>
          </cell>
          <cell r="M1631">
            <v>137116.21</v>
          </cell>
        </row>
        <row r="1632">
          <cell r="B1632" t="str">
            <v>622321</v>
          </cell>
          <cell r="M1632">
            <v>4195.22</v>
          </cell>
        </row>
        <row r="1633">
          <cell r="B1633" t="str">
            <v>622321350</v>
          </cell>
          <cell r="M1633">
            <v>224.22</v>
          </cell>
        </row>
        <row r="1634">
          <cell r="B1634" t="str">
            <v>622321410</v>
          </cell>
          <cell r="M1634">
            <v>523.28</v>
          </cell>
        </row>
        <row r="1635">
          <cell r="B1635" t="str">
            <v>622321450</v>
          </cell>
          <cell r="M1635">
            <v>372.09</v>
          </cell>
        </row>
        <row r="1636">
          <cell r="B1636" t="str">
            <v>622321900</v>
          </cell>
          <cell r="M1636">
            <v>7.75</v>
          </cell>
        </row>
        <row r="1637">
          <cell r="B1637" t="str">
            <v>622321914</v>
          </cell>
          <cell r="M1637">
            <v>1.1368683772161603E-13</v>
          </cell>
        </row>
        <row r="1638">
          <cell r="B1638" t="str">
            <v>622321950</v>
          </cell>
          <cell r="M1638">
            <v>1371.64</v>
          </cell>
        </row>
        <row r="1639">
          <cell r="B1639" t="str">
            <v>622321960</v>
          </cell>
          <cell r="M1639">
            <v>1472.07</v>
          </cell>
        </row>
        <row r="1640">
          <cell r="B1640" t="str">
            <v>622321970</v>
          </cell>
          <cell r="M1640">
            <v>224.17</v>
          </cell>
        </row>
        <row r="1641">
          <cell r="B1641" t="str">
            <v>622322</v>
          </cell>
          <cell r="M1641">
            <v>4426.1499999999996</v>
          </cell>
        </row>
        <row r="1642">
          <cell r="B1642" t="str">
            <v>622322990</v>
          </cell>
          <cell r="M1642">
            <v>4426.1499999999996</v>
          </cell>
        </row>
        <row r="1643">
          <cell r="B1643" t="str">
            <v>622323</v>
          </cell>
          <cell r="M1643">
            <v>8085</v>
          </cell>
        </row>
        <row r="1644">
          <cell r="B1644" t="str">
            <v>622323990</v>
          </cell>
          <cell r="M1644">
            <v>8085</v>
          </cell>
        </row>
        <row r="1645">
          <cell r="B1645" t="str">
            <v>622324</v>
          </cell>
          <cell r="M1645">
            <v>14776.21</v>
          </cell>
        </row>
        <row r="1646">
          <cell r="B1646" t="str">
            <v>622324970</v>
          </cell>
          <cell r="M1646">
            <v>14776.21</v>
          </cell>
        </row>
        <row r="1647">
          <cell r="B1647" t="str">
            <v>622325</v>
          </cell>
          <cell r="M1647">
            <v>105633.63</v>
          </cell>
        </row>
        <row r="1648">
          <cell r="B1648" t="str">
            <v>6223251</v>
          </cell>
          <cell r="M1648">
            <v>65306.95</v>
          </cell>
        </row>
        <row r="1649">
          <cell r="B1649" t="str">
            <v>6223251390</v>
          </cell>
          <cell r="M1649">
            <v>65306.95</v>
          </cell>
        </row>
        <row r="1650">
          <cell r="B1650" t="str">
            <v>6223252</v>
          </cell>
          <cell r="M1650">
            <v>4398.4799999999996</v>
          </cell>
        </row>
        <row r="1651">
          <cell r="B1651" t="str">
            <v>6223252390</v>
          </cell>
          <cell r="M1651">
            <v>4398.4799999999996</v>
          </cell>
        </row>
        <row r="1652">
          <cell r="B1652" t="str">
            <v>6223253</v>
          </cell>
          <cell r="M1652">
            <v>35928.199999999997</v>
          </cell>
        </row>
        <row r="1653">
          <cell r="B1653" t="str">
            <v>6223253390</v>
          </cell>
          <cell r="M1653">
            <v>35928.199999999997</v>
          </cell>
        </row>
        <row r="1654">
          <cell r="B1654" t="str">
            <v>62233</v>
          </cell>
          <cell r="M1654">
            <v>5225</v>
          </cell>
        </row>
        <row r="1655">
          <cell r="B1655" t="str">
            <v>622331</v>
          </cell>
          <cell r="M1655">
            <v>4250</v>
          </cell>
        </row>
        <row r="1656">
          <cell r="B1656" t="str">
            <v>622331110</v>
          </cell>
          <cell r="M1656">
            <v>0</v>
          </cell>
        </row>
        <row r="1657">
          <cell r="B1657" t="str">
            <v>622331910</v>
          </cell>
          <cell r="M1657">
            <v>4250</v>
          </cell>
        </row>
        <row r="1658">
          <cell r="B1658" t="str">
            <v>622334</v>
          </cell>
          <cell r="M1658">
            <v>975</v>
          </cell>
        </row>
        <row r="1659">
          <cell r="B1659" t="str">
            <v>622334910</v>
          </cell>
          <cell r="M1659">
            <v>975</v>
          </cell>
        </row>
        <row r="1660">
          <cell r="B1660" t="str">
            <v>62234</v>
          </cell>
          <cell r="M1660">
            <v>23727.26</v>
          </cell>
        </row>
        <row r="1661">
          <cell r="B1661" t="str">
            <v>62234960</v>
          </cell>
          <cell r="M1661">
            <v>15323.88</v>
          </cell>
        </row>
        <row r="1662">
          <cell r="B1662" t="str">
            <v>62234990</v>
          </cell>
          <cell r="M1662">
            <v>8403.3799999999992</v>
          </cell>
        </row>
        <row r="1663">
          <cell r="B1663" t="str">
            <v>62235</v>
          </cell>
          <cell r="M1663">
            <v>27223.88</v>
          </cell>
        </row>
        <row r="1664">
          <cell r="B1664" t="str">
            <v>62235960</v>
          </cell>
          <cell r="M1664">
            <v>27223.88</v>
          </cell>
        </row>
        <row r="1665">
          <cell r="B1665" t="str">
            <v>62236</v>
          </cell>
          <cell r="M1665">
            <v>234532.9</v>
          </cell>
        </row>
        <row r="1666">
          <cell r="B1666" t="str">
            <v>622361</v>
          </cell>
          <cell r="M1666">
            <v>3677.8</v>
          </cell>
        </row>
        <row r="1667">
          <cell r="B1667" t="str">
            <v>6223612</v>
          </cell>
          <cell r="M1667">
            <v>3677.8</v>
          </cell>
        </row>
        <row r="1668">
          <cell r="B1668" t="str">
            <v>6223612960</v>
          </cell>
          <cell r="M1668">
            <v>3677.8</v>
          </cell>
        </row>
        <row r="1669">
          <cell r="B1669" t="str">
            <v>622362</v>
          </cell>
          <cell r="M1669">
            <v>6970.83</v>
          </cell>
        </row>
        <row r="1670">
          <cell r="B1670" t="str">
            <v>6223621</v>
          </cell>
          <cell r="M1670">
            <v>6970.83</v>
          </cell>
        </row>
        <row r="1671">
          <cell r="B1671" t="str">
            <v>6223621970</v>
          </cell>
          <cell r="M1671">
            <v>6970.83</v>
          </cell>
        </row>
        <row r="1672">
          <cell r="B1672" t="str">
            <v>622363</v>
          </cell>
          <cell r="M1672">
            <v>63486.25</v>
          </cell>
        </row>
        <row r="1673">
          <cell r="B1673" t="str">
            <v>6223631</v>
          </cell>
          <cell r="M1673">
            <v>47611.4</v>
          </cell>
        </row>
        <row r="1674">
          <cell r="B1674" t="str">
            <v>6223631493</v>
          </cell>
          <cell r="M1674">
            <v>47611.4</v>
          </cell>
        </row>
        <row r="1675">
          <cell r="B1675" t="str">
            <v>6223632</v>
          </cell>
          <cell r="M1675">
            <v>530.1</v>
          </cell>
        </row>
        <row r="1676">
          <cell r="B1676" t="str">
            <v>6223632494</v>
          </cell>
          <cell r="M1676">
            <v>530.1</v>
          </cell>
        </row>
        <row r="1677">
          <cell r="B1677" t="str">
            <v>6223634</v>
          </cell>
          <cell r="M1677">
            <v>15344.75</v>
          </cell>
        </row>
        <row r="1678">
          <cell r="B1678" t="str">
            <v>6223634499</v>
          </cell>
          <cell r="M1678">
            <v>15344.75</v>
          </cell>
        </row>
        <row r="1679">
          <cell r="B1679" t="str">
            <v>622364</v>
          </cell>
          <cell r="M1679">
            <v>149345.32</v>
          </cell>
        </row>
        <row r="1680">
          <cell r="B1680" t="str">
            <v>6223642</v>
          </cell>
          <cell r="M1680">
            <v>2860.69</v>
          </cell>
        </row>
        <row r="1681">
          <cell r="B1681" t="str">
            <v>6223642320</v>
          </cell>
          <cell r="M1681">
            <v>2860.69</v>
          </cell>
        </row>
        <row r="1682">
          <cell r="B1682" t="str">
            <v>6223643</v>
          </cell>
          <cell r="M1682">
            <v>619.9</v>
          </cell>
        </row>
        <row r="1683">
          <cell r="B1683" t="str">
            <v>6223643960</v>
          </cell>
          <cell r="M1683">
            <v>619.9</v>
          </cell>
        </row>
        <row r="1684">
          <cell r="B1684" t="str">
            <v>6223645</v>
          </cell>
          <cell r="M1684">
            <v>3128.05</v>
          </cell>
        </row>
        <row r="1685">
          <cell r="B1685" t="str">
            <v>6223645960</v>
          </cell>
          <cell r="M1685">
            <v>3128.05</v>
          </cell>
        </row>
        <row r="1686">
          <cell r="B1686" t="str">
            <v>6223647</v>
          </cell>
          <cell r="M1686">
            <v>124728.32000000001</v>
          </cell>
        </row>
        <row r="1687">
          <cell r="B1687" t="str">
            <v>6223647590</v>
          </cell>
          <cell r="M1687">
            <v>98395</v>
          </cell>
        </row>
        <row r="1688">
          <cell r="B1688" t="str">
            <v>6223647990</v>
          </cell>
          <cell r="M1688">
            <v>26333.32</v>
          </cell>
        </row>
        <row r="1689">
          <cell r="B1689" t="str">
            <v>6223649</v>
          </cell>
          <cell r="M1689">
            <v>18008.36</v>
          </cell>
        </row>
        <row r="1690">
          <cell r="B1690" t="str">
            <v>6223649560</v>
          </cell>
          <cell r="M1690">
            <v>1886.39</v>
          </cell>
        </row>
        <row r="1691">
          <cell r="B1691" t="str">
            <v>6223649910</v>
          </cell>
          <cell r="M1691">
            <v>7089.62</v>
          </cell>
        </row>
        <row r="1692">
          <cell r="B1692" t="str">
            <v>6223649930</v>
          </cell>
          <cell r="M1692">
            <v>223.5</v>
          </cell>
        </row>
        <row r="1693">
          <cell r="B1693" t="str">
            <v>6223649940</v>
          </cell>
          <cell r="M1693">
            <v>3298.19</v>
          </cell>
        </row>
        <row r="1694">
          <cell r="B1694" t="str">
            <v>6223649990</v>
          </cell>
          <cell r="M1694">
            <v>5510.66</v>
          </cell>
        </row>
        <row r="1695">
          <cell r="B1695" t="str">
            <v>622365</v>
          </cell>
          <cell r="M1695">
            <v>4995.7</v>
          </cell>
        </row>
        <row r="1696">
          <cell r="B1696" t="str">
            <v>6223651</v>
          </cell>
          <cell r="M1696">
            <v>4207.3100000000004</v>
          </cell>
        </row>
        <row r="1697">
          <cell r="B1697" t="str">
            <v>6223651390</v>
          </cell>
          <cell r="M1697">
            <v>4207.3100000000004</v>
          </cell>
        </row>
        <row r="1698">
          <cell r="B1698" t="str">
            <v>6223652</v>
          </cell>
          <cell r="M1698">
            <v>348.39</v>
          </cell>
        </row>
        <row r="1699">
          <cell r="B1699" t="str">
            <v>6223652390</v>
          </cell>
          <cell r="M1699">
            <v>348.39</v>
          </cell>
        </row>
        <row r="1700">
          <cell r="B1700" t="str">
            <v>6223653</v>
          </cell>
          <cell r="M1700">
            <v>440</v>
          </cell>
        </row>
        <row r="1701">
          <cell r="B1701" t="str">
            <v>6223653390</v>
          </cell>
          <cell r="M1701">
            <v>440</v>
          </cell>
        </row>
        <row r="1702">
          <cell r="B1702" t="str">
            <v>622367</v>
          </cell>
          <cell r="M1702">
            <v>6057</v>
          </cell>
        </row>
        <row r="1703">
          <cell r="B1703" t="str">
            <v>6223671</v>
          </cell>
          <cell r="M1703">
            <v>6057</v>
          </cell>
        </row>
        <row r="1704">
          <cell r="B1704" t="str">
            <v>6223671930</v>
          </cell>
          <cell r="M1704">
            <v>6057</v>
          </cell>
        </row>
        <row r="1705">
          <cell r="B1705" t="str">
            <v>6229</v>
          </cell>
          <cell r="M1705">
            <v>11258.87</v>
          </cell>
        </row>
        <row r="1706">
          <cell r="B1706" t="str">
            <v>62298</v>
          </cell>
          <cell r="M1706">
            <v>11258.87</v>
          </cell>
        </row>
        <row r="1707">
          <cell r="B1707" t="str">
            <v>622982</v>
          </cell>
          <cell r="M1707">
            <v>445.11</v>
          </cell>
        </row>
        <row r="1708">
          <cell r="B1708" t="str">
            <v>622982990</v>
          </cell>
          <cell r="M1708">
            <v>445.11</v>
          </cell>
        </row>
        <row r="1709">
          <cell r="B1709" t="str">
            <v>622984</v>
          </cell>
          <cell r="M1709">
            <v>2705.72</v>
          </cell>
        </row>
        <row r="1710">
          <cell r="B1710" t="str">
            <v>622984390</v>
          </cell>
          <cell r="M1710">
            <v>55.72</v>
          </cell>
        </row>
        <row r="1711">
          <cell r="B1711" t="str">
            <v>622984494</v>
          </cell>
          <cell r="M1711">
            <v>2404</v>
          </cell>
        </row>
        <row r="1712">
          <cell r="B1712" t="str">
            <v>622984498</v>
          </cell>
          <cell r="M1712">
            <v>0</v>
          </cell>
        </row>
        <row r="1713">
          <cell r="B1713" t="str">
            <v>622985</v>
          </cell>
          <cell r="M1713">
            <v>125</v>
          </cell>
        </row>
        <row r="1714">
          <cell r="B1714" t="str">
            <v>622985340</v>
          </cell>
          <cell r="M1714">
            <v>125</v>
          </cell>
        </row>
        <row r="1715">
          <cell r="B1715" t="str">
            <v>622986</v>
          </cell>
          <cell r="M1715">
            <v>0</v>
          </cell>
        </row>
        <row r="1716">
          <cell r="B1716" t="str">
            <v>622986140</v>
          </cell>
          <cell r="M1716">
            <v>0</v>
          </cell>
        </row>
        <row r="1717">
          <cell r="B1717" t="str">
            <v>622987</v>
          </cell>
          <cell r="M1717">
            <v>7983.04</v>
          </cell>
        </row>
        <row r="1718">
          <cell r="B1718" t="str">
            <v>622987590</v>
          </cell>
          <cell r="M1718">
            <v>7983.04</v>
          </cell>
        </row>
        <row r="1719">
          <cell r="B1719" t="str">
            <v>63</v>
          </cell>
          <cell r="M1719">
            <v>226370.2</v>
          </cell>
        </row>
        <row r="1720">
          <cell r="B1720" t="str">
            <v>631</v>
          </cell>
          <cell r="M1720">
            <v>226370.2</v>
          </cell>
        </row>
        <row r="1721">
          <cell r="B1721" t="str">
            <v>6313</v>
          </cell>
          <cell r="M1721">
            <v>214230.03</v>
          </cell>
        </row>
        <row r="1722">
          <cell r="B1722" t="str">
            <v>63131</v>
          </cell>
          <cell r="M1722">
            <v>127279.86</v>
          </cell>
        </row>
        <row r="1723">
          <cell r="B1723" t="str">
            <v>63131590</v>
          </cell>
          <cell r="M1723">
            <v>11264.94</v>
          </cell>
        </row>
        <row r="1724">
          <cell r="B1724" t="str">
            <v>63131990</v>
          </cell>
          <cell r="M1724">
            <v>116014.92</v>
          </cell>
        </row>
        <row r="1725">
          <cell r="B1725" t="str">
            <v>63132</v>
          </cell>
          <cell r="M1725">
            <v>86862.69</v>
          </cell>
        </row>
        <row r="1726">
          <cell r="B1726" t="str">
            <v>63132590</v>
          </cell>
          <cell r="M1726">
            <v>55723.07</v>
          </cell>
        </row>
        <row r="1727">
          <cell r="B1727" t="str">
            <v>63132990</v>
          </cell>
          <cell r="M1727">
            <v>31139.62</v>
          </cell>
        </row>
        <row r="1728">
          <cell r="B1728" t="str">
            <v>63133</v>
          </cell>
          <cell r="M1728">
            <v>87.48</v>
          </cell>
        </row>
        <row r="1729">
          <cell r="B1729" t="str">
            <v>63133990</v>
          </cell>
          <cell r="M1729">
            <v>87.48</v>
          </cell>
        </row>
        <row r="1730">
          <cell r="B1730" t="str">
            <v>6314</v>
          </cell>
          <cell r="M1730">
            <v>5196.83</v>
          </cell>
        </row>
        <row r="1731">
          <cell r="B1731" t="str">
            <v>63140</v>
          </cell>
          <cell r="M1731">
            <v>5196.83</v>
          </cell>
        </row>
        <row r="1732">
          <cell r="B1732" t="str">
            <v>63140190</v>
          </cell>
          <cell r="M1732">
            <v>650.03</v>
          </cell>
        </row>
        <row r="1733">
          <cell r="B1733" t="str">
            <v>63140390</v>
          </cell>
          <cell r="M1733">
            <v>4546.8</v>
          </cell>
        </row>
        <row r="1734">
          <cell r="B1734" t="str">
            <v>6317</v>
          </cell>
          <cell r="M1734">
            <v>6644.21</v>
          </cell>
        </row>
        <row r="1735">
          <cell r="B1735" t="str">
            <v>6317990</v>
          </cell>
          <cell r="M1735">
            <v>6644.21</v>
          </cell>
        </row>
        <row r="1736">
          <cell r="B1736" t="str">
            <v>6318</v>
          </cell>
          <cell r="M1736">
            <v>299.13</v>
          </cell>
        </row>
        <row r="1737">
          <cell r="B1737" t="str">
            <v>6318990</v>
          </cell>
          <cell r="M1737">
            <v>299.13</v>
          </cell>
        </row>
        <row r="1738">
          <cell r="B1738" t="str">
            <v>64</v>
          </cell>
          <cell r="M1738">
            <v>212880.57</v>
          </cell>
        </row>
        <row r="1739">
          <cell r="B1739" t="str">
            <v>642</v>
          </cell>
          <cell r="M1739">
            <v>166136.57999999999</v>
          </cell>
        </row>
        <row r="1740">
          <cell r="B1740" t="str">
            <v>6421</v>
          </cell>
          <cell r="M1740">
            <v>124904.74</v>
          </cell>
        </row>
        <row r="1741">
          <cell r="B1741" t="str">
            <v>6421320</v>
          </cell>
          <cell r="M1741">
            <v>11563.46</v>
          </cell>
        </row>
        <row r="1742">
          <cell r="B1742" t="str">
            <v>6421330</v>
          </cell>
          <cell r="M1742">
            <v>6584.2</v>
          </cell>
        </row>
        <row r="1743">
          <cell r="B1743" t="str">
            <v>6421410</v>
          </cell>
          <cell r="M1743">
            <v>9709.84</v>
          </cell>
        </row>
        <row r="1744">
          <cell r="B1744" t="str">
            <v>6421450</v>
          </cell>
          <cell r="M1744">
            <v>8200.32</v>
          </cell>
        </row>
        <row r="1745">
          <cell r="B1745" t="str">
            <v>6421530</v>
          </cell>
          <cell r="M1745">
            <v>35230.769999999997</v>
          </cell>
        </row>
        <row r="1746">
          <cell r="B1746" t="str">
            <v>6421550</v>
          </cell>
          <cell r="M1746">
            <v>34631.79</v>
          </cell>
        </row>
        <row r="1747">
          <cell r="B1747" t="str">
            <v>6421560</v>
          </cell>
          <cell r="M1747">
            <v>3550.88</v>
          </cell>
        </row>
        <row r="1748">
          <cell r="B1748" t="str">
            <v>6421570</v>
          </cell>
          <cell r="M1748">
            <v>15433.48</v>
          </cell>
        </row>
        <row r="1749">
          <cell r="B1749" t="str">
            <v>6422</v>
          </cell>
          <cell r="M1749">
            <v>3903.36</v>
          </cell>
        </row>
        <row r="1750">
          <cell r="B1750" t="str">
            <v>6422550</v>
          </cell>
          <cell r="M1750">
            <v>3903.36</v>
          </cell>
        </row>
        <row r="1751">
          <cell r="B1751" t="str">
            <v>6424</v>
          </cell>
          <cell r="M1751">
            <v>10294.69</v>
          </cell>
        </row>
        <row r="1752">
          <cell r="B1752" t="str">
            <v>6424320</v>
          </cell>
          <cell r="M1752">
            <v>1050</v>
          </cell>
        </row>
        <row r="1753">
          <cell r="B1753" t="str">
            <v>6424330</v>
          </cell>
          <cell r="M1753">
            <v>581</v>
          </cell>
        </row>
        <row r="1754">
          <cell r="B1754" t="str">
            <v>6424410</v>
          </cell>
          <cell r="M1754">
            <v>634.69000000000005</v>
          </cell>
        </row>
        <row r="1755">
          <cell r="B1755" t="str">
            <v>6424450</v>
          </cell>
          <cell r="M1755">
            <v>574</v>
          </cell>
        </row>
        <row r="1756">
          <cell r="B1756" t="str">
            <v>6424530</v>
          </cell>
          <cell r="M1756">
            <v>2968</v>
          </cell>
        </row>
        <row r="1757">
          <cell r="B1757" t="str">
            <v>6424550</v>
          </cell>
          <cell r="M1757">
            <v>3010</v>
          </cell>
        </row>
        <row r="1758">
          <cell r="B1758" t="str">
            <v>6424560</v>
          </cell>
          <cell r="M1758">
            <v>539</v>
          </cell>
        </row>
        <row r="1759">
          <cell r="B1759" t="str">
            <v>6424570</v>
          </cell>
          <cell r="M1759">
            <v>938</v>
          </cell>
        </row>
        <row r="1760">
          <cell r="B1760" t="str">
            <v>6425</v>
          </cell>
          <cell r="M1760">
            <v>2909.95</v>
          </cell>
        </row>
        <row r="1761">
          <cell r="B1761" t="str">
            <v>6425320</v>
          </cell>
          <cell r="M1761">
            <v>110.36</v>
          </cell>
        </row>
        <row r="1762">
          <cell r="B1762" t="str">
            <v>6425330</v>
          </cell>
          <cell r="M1762">
            <v>102.87</v>
          </cell>
        </row>
        <row r="1763">
          <cell r="B1763" t="str">
            <v>6425410</v>
          </cell>
          <cell r="M1763">
            <v>91.02</v>
          </cell>
        </row>
        <row r="1764">
          <cell r="B1764" t="str">
            <v>6425450</v>
          </cell>
          <cell r="M1764">
            <v>1000</v>
          </cell>
        </row>
        <row r="1765">
          <cell r="B1765" t="str">
            <v>6425530</v>
          </cell>
          <cell r="M1765">
            <v>413.12</v>
          </cell>
        </row>
        <row r="1766">
          <cell r="B1766" t="str">
            <v>6425550</v>
          </cell>
          <cell r="M1766">
            <v>506.13</v>
          </cell>
        </row>
        <row r="1767">
          <cell r="B1767" t="str">
            <v>6425560</v>
          </cell>
          <cell r="M1767">
            <v>305.47000000000003</v>
          </cell>
        </row>
        <row r="1768">
          <cell r="B1768" t="str">
            <v>6425570</v>
          </cell>
          <cell r="M1768">
            <v>380.98</v>
          </cell>
        </row>
        <row r="1769">
          <cell r="B1769" t="str">
            <v>6426</v>
          </cell>
          <cell r="M1769">
            <v>12569.92</v>
          </cell>
        </row>
        <row r="1770">
          <cell r="B1770" t="str">
            <v>6426320</v>
          </cell>
          <cell r="M1770">
            <v>1005.4</v>
          </cell>
        </row>
        <row r="1771">
          <cell r="B1771" t="str">
            <v>6426330</v>
          </cell>
          <cell r="M1771">
            <v>1752.04</v>
          </cell>
        </row>
        <row r="1772">
          <cell r="B1772" t="str">
            <v>6426410</v>
          </cell>
          <cell r="M1772">
            <v>829.4</v>
          </cell>
        </row>
        <row r="1773">
          <cell r="B1773" t="str">
            <v>6426450</v>
          </cell>
          <cell r="M1773">
            <v>700.44</v>
          </cell>
        </row>
        <row r="1774">
          <cell r="B1774" t="str">
            <v>6426530</v>
          </cell>
          <cell r="M1774">
            <v>3374.48</v>
          </cell>
        </row>
        <row r="1775">
          <cell r="B1775" t="str">
            <v>6426550</v>
          </cell>
          <cell r="M1775">
            <v>2766.8</v>
          </cell>
        </row>
        <row r="1776">
          <cell r="B1776" t="str">
            <v>6426560</v>
          </cell>
          <cell r="M1776">
            <v>303.32</v>
          </cell>
        </row>
        <row r="1777">
          <cell r="B1777" t="str">
            <v>6426570</v>
          </cell>
          <cell r="M1777">
            <v>1838.04</v>
          </cell>
        </row>
        <row r="1778">
          <cell r="B1778" t="str">
            <v>6427</v>
          </cell>
          <cell r="M1778">
            <v>11354.32</v>
          </cell>
        </row>
        <row r="1779">
          <cell r="B1779" t="str">
            <v>6427320</v>
          </cell>
          <cell r="M1779">
            <v>1005.4</v>
          </cell>
        </row>
        <row r="1780">
          <cell r="B1780" t="str">
            <v>6427330</v>
          </cell>
          <cell r="M1780">
            <v>536.44000000000005</v>
          </cell>
        </row>
        <row r="1781">
          <cell r="B1781" t="str">
            <v>6427410</v>
          </cell>
          <cell r="M1781">
            <v>829.4</v>
          </cell>
        </row>
        <row r="1782">
          <cell r="B1782" t="str">
            <v>6427450</v>
          </cell>
          <cell r="M1782">
            <v>700.44</v>
          </cell>
        </row>
        <row r="1783">
          <cell r="B1783" t="str">
            <v>6427530</v>
          </cell>
          <cell r="M1783">
            <v>3374.48</v>
          </cell>
        </row>
        <row r="1784">
          <cell r="B1784" t="str">
            <v>6427550</v>
          </cell>
          <cell r="M1784">
            <v>2766.8</v>
          </cell>
        </row>
        <row r="1785">
          <cell r="B1785" t="str">
            <v>6427560</v>
          </cell>
          <cell r="M1785">
            <v>303.32</v>
          </cell>
        </row>
        <row r="1786">
          <cell r="B1786" t="str">
            <v>6427570</v>
          </cell>
          <cell r="M1786">
            <v>1838.04</v>
          </cell>
        </row>
        <row r="1787">
          <cell r="B1787" t="str">
            <v>6429</v>
          </cell>
          <cell r="M1787">
            <v>199.6</v>
          </cell>
        </row>
        <row r="1788">
          <cell r="B1788" t="str">
            <v>6429550</v>
          </cell>
          <cell r="M1788">
            <v>199.6</v>
          </cell>
        </row>
        <row r="1789">
          <cell r="B1789" t="str">
            <v>645</v>
          </cell>
          <cell r="M1789">
            <v>37317.64</v>
          </cell>
        </row>
        <row r="1790">
          <cell r="B1790" t="str">
            <v>645320</v>
          </cell>
          <cell r="M1790">
            <v>3397.11</v>
          </cell>
        </row>
        <row r="1791">
          <cell r="B1791" t="str">
            <v>645330</v>
          </cell>
          <cell r="M1791">
            <v>2162.63</v>
          </cell>
        </row>
        <row r="1792">
          <cell r="B1792" t="str">
            <v>645410</v>
          </cell>
          <cell r="M1792">
            <v>2766.67</v>
          </cell>
        </row>
        <row r="1793">
          <cell r="B1793" t="str">
            <v>645450</v>
          </cell>
          <cell r="M1793">
            <v>2310.85</v>
          </cell>
        </row>
        <row r="1794">
          <cell r="B1794" t="str">
            <v>645530</v>
          </cell>
          <cell r="M1794">
            <v>10226.91</v>
          </cell>
        </row>
        <row r="1795">
          <cell r="B1795" t="str">
            <v>645550</v>
          </cell>
          <cell r="M1795">
            <v>10744.65</v>
          </cell>
        </row>
        <row r="1796">
          <cell r="B1796" t="str">
            <v>645560</v>
          </cell>
          <cell r="M1796">
            <v>1029.3699999999999</v>
          </cell>
        </row>
        <row r="1797">
          <cell r="B1797" t="str">
            <v>645570</v>
          </cell>
          <cell r="M1797">
            <v>4679.45</v>
          </cell>
        </row>
        <row r="1798">
          <cell r="B1798" t="str">
            <v>646</v>
          </cell>
          <cell r="M1798">
            <v>4705.6299999999937</v>
          </cell>
        </row>
        <row r="1799">
          <cell r="B1799" t="str">
            <v>6461</v>
          </cell>
          <cell r="M1799">
            <v>539.15</v>
          </cell>
        </row>
        <row r="1800">
          <cell r="B1800" t="str">
            <v>6461990</v>
          </cell>
          <cell r="M1800">
            <v>539.15</v>
          </cell>
        </row>
        <row r="1801">
          <cell r="B1801" t="str">
            <v>6462</v>
          </cell>
          <cell r="M1801">
            <v>4166.4799999999996</v>
          </cell>
        </row>
        <row r="1802">
          <cell r="B1802" t="str">
            <v>6462990</v>
          </cell>
          <cell r="M1802">
            <v>4166.4799999999996</v>
          </cell>
        </row>
        <row r="1803">
          <cell r="B1803" t="str">
            <v>647</v>
          </cell>
          <cell r="M1803">
            <v>4720.72</v>
          </cell>
        </row>
        <row r="1804">
          <cell r="B1804" t="str">
            <v>6471</v>
          </cell>
          <cell r="M1804">
            <v>3592.17</v>
          </cell>
        </row>
        <row r="1805">
          <cell r="B1805" t="str">
            <v>6471320</v>
          </cell>
          <cell r="M1805">
            <v>207.19</v>
          </cell>
        </row>
        <row r="1806">
          <cell r="B1806" t="str">
            <v>6471530</v>
          </cell>
          <cell r="M1806">
            <v>2263.3000000000002</v>
          </cell>
        </row>
        <row r="1807">
          <cell r="B1807" t="str">
            <v>6471570</v>
          </cell>
          <cell r="M1807">
            <v>1121.68</v>
          </cell>
        </row>
        <row r="1808">
          <cell r="B1808" t="str">
            <v>6471970</v>
          </cell>
          <cell r="M1808">
            <v>0</v>
          </cell>
        </row>
        <row r="1809">
          <cell r="B1809" t="str">
            <v>6476</v>
          </cell>
          <cell r="M1809">
            <v>1128.55</v>
          </cell>
        </row>
        <row r="1810">
          <cell r="B1810" t="str">
            <v>6476990</v>
          </cell>
          <cell r="M1810">
            <v>1128.55</v>
          </cell>
        </row>
        <row r="1811">
          <cell r="B1811" t="str">
            <v>65</v>
          </cell>
          <cell r="M1811">
            <v>2335</v>
          </cell>
        </row>
        <row r="1812">
          <cell r="B1812" t="str">
            <v>652</v>
          </cell>
          <cell r="M1812">
            <v>2335</v>
          </cell>
        </row>
        <row r="1813">
          <cell r="B1813" t="str">
            <v>652990</v>
          </cell>
          <cell r="M1813">
            <v>2335</v>
          </cell>
        </row>
        <row r="1814">
          <cell r="B1814" t="str">
            <v>66</v>
          </cell>
          <cell r="M1814">
            <v>1118139.6299999999</v>
          </cell>
        </row>
        <row r="1815">
          <cell r="B1815" t="str">
            <v>662</v>
          </cell>
          <cell r="M1815">
            <v>1118139.6299999999</v>
          </cell>
        </row>
        <row r="1816">
          <cell r="B1816" t="str">
            <v>6622</v>
          </cell>
          <cell r="M1816">
            <v>30305.08</v>
          </cell>
        </row>
        <row r="1817">
          <cell r="B1817" t="str">
            <v>66221</v>
          </cell>
          <cell r="M1817">
            <v>29335.52</v>
          </cell>
        </row>
        <row r="1818">
          <cell r="B1818" t="str">
            <v>66221990</v>
          </cell>
          <cell r="M1818">
            <v>29335.52</v>
          </cell>
        </row>
        <row r="1819">
          <cell r="B1819" t="str">
            <v>66223</v>
          </cell>
          <cell r="M1819">
            <v>519.4</v>
          </cell>
        </row>
        <row r="1820">
          <cell r="B1820" t="str">
            <v>66223990</v>
          </cell>
          <cell r="M1820">
            <v>519.4</v>
          </cell>
        </row>
        <row r="1821">
          <cell r="B1821" t="str">
            <v>66224</v>
          </cell>
          <cell r="M1821">
            <v>322.04000000000002</v>
          </cell>
        </row>
        <row r="1822">
          <cell r="B1822" t="str">
            <v>66224990</v>
          </cell>
          <cell r="M1822">
            <v>322.04000000000002</v>
          </cell>
        </row>
        <row r="1823">
          <cell r="B1823" t="str">
            <v>66225</v>
          </cell>
          <cell r="M1823">
            <v>128.12</v>
          </cell>
        </row>
        <row r="1824">
          <cell r="B1824" t="str">
            <v>662251</v>
          </cell>
          <cell r="M1824">
            <v>128.12</v>
          </cell>
        </row>
        <row r="1825">
          <cell r="B1825" t="str">
            <v>662251990</v>
          </cell>
          <cell r="M1825">
            <v>128.12</v>
          </cell>
        </row>
        <row r="1826">
          <cell r="B1826" t="str">
            <v>6623</v>
          </cell>
          <cell r="M1826">
            <v>552.32000000000005</v>
          </cell>
        </row>
        <row r="1827">
          <cell r="B1827" t="str">
            <v>66233</v>
          </cell>
          <cell r="M1827">
            <v>552.32000000000005</v>
          </cell>
        </row>
        <row r="1828">
          <cell r="B1828" t="str">
            <v>662331</v>
          </cell>
          <cell r="M1828">
            <v>552.32000000000005</v>
          </cell>
        </row>
        <row r="1829">
          <cell r="B1829" t="str">
            <v>662331990</v>
          </cell>
          <cell r="M1829">
            <v>552.32000000000005</v>
          </cell>
        </row>
        <row r="1830">
          <cell r="B1830" t="str">
            <v>6624</v>
          </cell>
          <cell r="M1830">
            <v>996676.07</v>
          </cell>
        </row>
        <row r="1831">
          <cell r="B1831" t="str">
            <v>66241</v>
          </cell>
          <cell r="M1831">
            <v>996676.07</v>
          </cell>
        </row>
        <row r="1832">
          <cell r="B1832" t="str">
            <v>662411</v>
          </cell>
          <cell r="M1832">
            <v>22951.75</v>
          </cell>
        </row>
        <row r="1833">
          <cell r="B1833" t="str">
            <v>662411310</v>
          </cell>
          <cell r="M1833">
            <v>5460.88</v>
          </cell>
        </row>
        <row r="1834">
          <cell r="B1834" t="str">
            <v>662411350</v>
          </cell>
          <cell r="M1834">
            <v>1937.96</v>
          </cell>
        </row>
        <row r="1835">
          <cell r="B1835" t="str">
            <v>662411450</v>
          </cell>
          <cell r="M1835">
            <v>1723.86</v>
          </cell>
        </row>
        <row r="1836">
          <cell r="B1836" t="str">
            <v>662411530</v>
          </cell>
          <cell r="M1836">
            <v>2580.52</v>
          </cell>
        </row>
        <row r="1837">
          <cell r="B1837" t="str">
            <v>662411550</v>
          </cell>
          <cell r="M1837">
            <v>4128.3599999999997</v>
          </cell>
        </row>
        <row r="1838">
          <cell r="B1838" t="str">
            <v>662411560</v>
          </cell>
          <cell r="M1838">
            <v>2665.88</v>
          </cell>
        </row>
        <row r="1839">
          <cell r="B1839" t="str">
            <v>662411570</v>
          </cell>
          <cell r="M1839">
            <v>4454.29</v>
          </cell>
        </row>
        <row r="1840">
          <cell r="B1840" t="str">
            <v>662415</v>
          </cell>
          <cell r="M1840">
            <v>964717.88</v>
          </cell>
        </row>
        <row r="1841">
          <cell r="B1841" t="str">
            <v>662415390</v>
          </cell>
          <cell r="M1841">
            <v>964717.88</v>
          </cell>
        </row>
        <row r="1842">
          <cell r="B1842" t="str">
            <v>662416</v>
          </cell>
          <cell r="M1842">
            <v>9006.44</v>
          </cell>
        </row>
        <row r="1843">
          <cell r="B1843" t="str">
            <v>662416390</v>
          </cell>
          <cell r="M1843">
            <v>9006.44</v>
          </cell>
        </row>
        <row r="1844">
          <cell r="B1844" t="str">
            <v>6625</v>
          </cell>
          <cell r="M1844">
            <v>5094.3999999999996</v>
          </cell>
        </row>
        <row r="1845">
          <cell r="B1845" t="str">
            <v>66252</v>
          </cell>
          <cell r="M1845">
            <v>5094.3999999999996</v>
          </cell>
        </row>
        <row r="1846">
          <cell r="B1846" t="str">
            <v>662520</v>
          </cell>
          <cell r="M1846">
            <v>5094.3999999999996</v>
          </cell>
        </row>
        <row r="1847">
          <cell r="B1847" t="str">
            <v>662520390</v>
          </cell>
          <cell r="M1847">
            <v>3315.44</v>
          </cell>
        </row>
        <row r="1848">
          <cell r="B1848" t="str">
            <v>662520990</v>
          </cell>
          <cell r="M1848">
            <v>1778.96</v>
          </cell>
        </row>
        <row r="1849">
          <cell r="B1849" t="str">
            <v>6626</v>
          </cell>
          <cell r="M1849">
            <v>52939.44</v>
          </cell>
        </row>
        <row r="1850">
          <cell r="B1850" t="str">
            <v>66261</v>
          </cell>
          <cell r="M1850">
            <v>45896.36</v>
          </cell>
        </row>
        <row r="1851">
          <cell r="B1851" t="str">
            <v>662611</v>
          </cell>
          <cell r="M1851">
            <v>45896.36</v>
          </cell>
        </row>
        <row r="1852">
          <cell r="B1852" t="str">
            <v>662611270</v>
          </cell>
          <cell r="M1852">
            <v>172.77</v>
          </cell>
        </row>
        <row r="1853">
          <cell r="B1853" t="str">
            <v>662611290</v>
          </cell>
          <cell r="M1853">
            <v>28.26</v>
          </cell>
        </row>
        <row r="1854">
          <cell r="B1854" t="str">
            <v>662611370</v>
          </cell>
          <cell r="M1854">
            <v>1510.8</v>
          </cell>
        </row>
        <row r="1855">
          <cell r="B1855" t="str">
            <v>662611390</v>
          </cell>
          <cell r="M1855">
            <v>71.36</v>
          </cell>
        </row>
        <row r="1856">
          <cell r="B1856" t="str">
            <v>662611970</v>
          </cell>
          <cell r="M1856">
            <v>36910.39</v>
          </cell>
        </row>
        <row r="1857">
          <cell r="B1857" t="str">
            <v>662611990</v>
          </cell>
          <cell r="M1857">
            <v>7202.78</v>
          </cell>
        </row>
        <row r="1858">
          <cell r="B1858" t="str">
            <v>66262</v>
          </cell>
          <cell r="M1858">
            <v>26.8</v>
          </cell>
        </row>
        <row r="1859">
          <cell r="B1859" t="str">
            <v>662620</v>
          </cell>
          <cell r="M1859">
            <v>26.8</v>
          </cell>
        </row>
        <row r="1860">
          <cell r="B1860" t="str">
            <v>662620390</v>
          </cell>
          <cell r="M1860">
            <v>9.24</v>
          </cell>
        </row>
        <row r="1861">
          <cell r="B1861" t="str">
            <v>662620990</v>
          </cell>
          <cell r="M1861">
            <v>17.559999999999999</v>
          </cell>
        </row>
        <row r="1862">
          <cell r="B1862" t="str">
            <v>66263</v>
          </cell>
          <cell r="M1862">
            <v>4951.08</v>
          </cell>
        </row>
        <row r="1863">
          <cell r="B1863" t="str">
            <v>662631</v>
          </cell>
          <cell r="M1863">
            <v>4951.08</v>
          </cell>
        </row>
        <row r="1864">
          <cell r="B1864" t="str">
            <v>662631290</v>
          </cell>
          <cell r="M1864">
            <v>73.08</v>
          </cell>
        </row>
        <row r="1865">
          <cell r="B1865" t="str">
            <v>662631390</v>
          </cell>
          <cell r="M1865">
            <v>1448.12</v>
          </cell>
        </row>
        <row r="1866">
          <cell r="B1866" t="str">
            <v>662631990</v>
          </cell>
          <cell r="M1866">
            <v>3429.88</v>
          </cell>
        </row>
        <row r="1867">
          <cell r="B1867" t="str">
            <v>66264</v>
          </cell>
          <cell r="M1867">
            <v>2065.1999999999998</v>
          </cell>
        </row>
        <row r="1868">
          <cell r="B1868" t="str">
            <v>662641</v>
          </cell>
          <cell r="M1868">
            <v>2065.1999999999998</v>
          </cell>
        </row>
        <row r="1869">
          <cell r="B1869" t="str">
            <v>662641390</v>
          </cell>
          <cell r="M1869">
            <v>58.2</v>
          </cell>
        </row>
        <row r="1870">
          <cell r="B1870" t="str">
            <v>662641990</v>
          </cell>
          <cell r="M1870">
            <v>2007</v>
          </cell>
        </row>
        <row r="1871">
          <cell r="B1871" t="str">
            <v>6629</v>
          </cell>
          <cell r="M1871">
            <v>32572.32</v>
          </cell>
        </row>
        <row r="1872">
          <cell r="B1872" t="str">
            <v>66291</v>
          </cell>
          <cell r="M1872">
            <v>32572.32</v>
          </cell>
        </row>
        <row r="1873">
          <cell r="B1873" t="str">
            <v>662910</v>
          </cell>
          <cell r="M1873">
            <v>32572.32</v>
          </cell>
        </row>
        <row r="1874">
          <cell r="B1874" t="str">
            <v>662910390</v>
          </cell>
          <cell r="M1874">
            <v>13768.07</v>
          </cell>
        </row>
        <row r="1875">
          <cell r="B1875" t="str">
            <v>662910970</v>
          </cell>
          <cell r="M1875">
            <v>18804.25</v>
          </cell>
        </row>
        <row r="1876">
          <cell r="B1876" t="str">
            <v>67</v>
          </cell>
          <cell r="M1876">
            <v>13428.21</v>
          </cell>
        </row>
        <row r="1877">
          <cell r="B1877" t="str">
            <v>672</v>
          </cell>
          <cell r="M1877">
            <v>13428.21</v>
          </cell>
        </row>
        <row r="1878">
          <cell r="B1878" t="str">
            <v>6728</v>
          </cell>
          <cell r="M1878">
            <v>13428.21</v>
          </cell>
        </row>
        <row r="1879">
          <cell r="B1879" t="str">
            <v>67282</v>
          </cell>
          <cell r="M1879">
            <v>13428.21</v>
          </cell>
        </row>
        <row r="1880">
          <cell r="B1880" t="str">
            <v>672820</v>
          </cell>
          <cell r="M1880">
            <v>13428.21</v>
          </cell>
        </row>
        <row r="1881">
          <cell r="B1881" t="str">
            <v>672820390</v>
          </cell>
          <cell r="M1881">
            <v>13428.21</v>
          </cell>
        </row>
        <row r="1882">
          <cell r="B1882" t="str">
            <v>68</v>
          </cell>
          <cell r="M1882">
            <v>1113929.03</v>
          </cell>
        </row>
        <row r="1883">
          <cell r="B1883" t="str">
            <v>681</v>
          </cell>
          <cell r="M1883">
            <v>1092495.44</v>
          </cell>
        </row>
        <row r="1884">
          <cell r="B1884" t="str">
            <v>6811</v>
          </cell>
          <cell r="M1884">
            <v>1092495.44</v>
          </cell>
        </row>
        <row r="1885">
          <cell r="B1885" t="str">
            <v>68111</v>
          </cell>
          <cell r="M1885">
            <v>521977.52</v>
          </cell>
        </row>
        <row r="1886">
          <cell r="B1886" t="str">
            <v>68111990</v>
          </cell>
          <cell r="M1886">
            <v>521977.52</v>
          </cell>
        </row>
        <row r="1887">
          <cell r="B1887" t="str">
            <v>68112</v>
          </cell>
          <cell r="M1887">
            <v>570517.92000000004</v>
          </cell>
        </row>
        <row r="1888">
          <cell r="B1888" t="str">
            <v>68112590</v>
          </cell>
          <cell r="M1888">
            <v>352096.91</v>
          </cell>
        </row>
        <row r="1889">
          <cell r="B1889" t="str">
            <v>68112990</v>
          </cell>
          <cell r="M1889">
            <v>218421.01</v>
          </cell>
        </row>
        <row r="1890">
          <cell r="B1890" t="str">
            <v>688</v>
          </cell>
          <cell r="M1890">
            <v>21433.59</v>
          </cell>
        </row>
        <row r="1891">
          <cell r="B1891" t="str">
            <v>6881</v>
          </cell>
          <cell r="M1891">
            <v>21433.59</v>
          </cell>
        </row>
        <row r="1892">
          <cell r="B1892" t="str">
            <v>68812</v>
          </cell>
          <cell r="M1892">
            <v>808.91</v>
          </cell>
        </row>
        <row r="1893">
          <cell r="B1893" t="str">
            <v>68812130</v>
          </cell>
          <cell r="M1893">
            <v>80.700000000000102</v>
          </cell>
        </row>
        <row r="1894">
          <cell r="B1894" t="str">
            <v>68812330</v>
          </cell>
          <cell r="M1894">
            <v>496.37</v>
          </cell>
        </row>
        <row r="1895">
          <cell r="B1895" t="str">
            <v>68812498</v>
          </cell>
          <cell r="M1895">
            <v>229.74</v>
          </cell>
        </row>
        <row r="1896">
          <cell r="B1896" t="str">
            <v>68812990</v>
          </cell>
          <cell r="M1896">
            <v>2.1</v>
          </cell>
        </row>
        <row r="1897">
          <cell r="B1897" t="str">
            <v>68814</v>
          </cell>
          <cell r="M1897">
            <v>10986.01</v>
          </cell>
        </row>
        <row r="1898">
          <cell r="B1898" t="str">
            <v>68814990</v>
          </cell>
          <cell r="M1898">
            <v>10986.01</v>
          </cell>
        </row>
        <row r="1899">
          <cell r="B1899" t="str">
            <v>68815</v>
          </cell>
          <cell r="M1899">
            <v>9638.67</v>
          </cell>
        </row>
        <row r="1900">
          <cell r="B1900" t="str">
            <v>68815190</v>
          </cell>
          <cell r="M1900">
            <v>0</v>
          </cell>
        </row>
        <row r="1901">
          <cell r="B1901" t="str">
            <v>68815390</v>
          </cell>
          <cell r="M1901">
            <v>16.5</v>
          </cell>
        </row>
        <row r="1902">
          <cell r="B1902" t="str">
            <v>68815590</v>
          </cell>
          <cell r="M1902">
            <v>2691.22</v>
          </cell>
        </row>
        <row r="1903">
          <cell r="B1903" t="str">
            <v>68815990</v>
          </cell>
          <cell r="M1903">
            <v>6930.95</v>
          </cell>
        </row>
        <row r="1904">
          <cell r="B1904" t="str">
            <v>69</v>
          </cell>
          <cell r="M1904">
            <v>7986.02</v>
          </cell>
        </row>
        <row r="1905">
          <cell r="B1905" t="str">
            <v>694</v>
          </cell>
          <cell r="M1905">
            <v>5604.05</v>
          </cell>
        </row>
        <row r="1906">
          <cell r="B1906" t="str">
            <v>6942</v>
          </cell>
          <cell r="M1906">
            <v>5604.05</v>
          </cell>
        </row>
        <row r="1907">
          <cell r="B1907" t="str">
            <v>6942390</v>
          </cell>
          <cell r="M1907">
            <v>5604.05</v>
          </cell>
        </row>
        <row r="1908">
          <cell r="B1908" t="str">
            <v>695</v>
          </cell>
          <cell r="M1908">
            <v>604.76</v>
          </cell>
        </row>
        <row r="1909">
          <cell r="B1909" t="str">
            <v>6951</v>
          </cell>
          <cell r="M1909">
            <v>45.34</v>
          </cell>
        </row>
        <row r="1910">
          <cell r="B1910" t="str">
            <v>6951190</v>
          </cell>
          <cell r="M1910">
            <v>0</v>
          </cell>
        </row>
        <row r="1911">
          <cell r="B1911" t="str">
            <v>6951990</v>
          </cell>
          <cell r="M1911">
            <v>45.34</v>
          </cell>
        </row>
        <row r="1912">
          <cell r="B1912" t="str">
            <v>6952</v>
          </cell>
          <cell r="M1912">
            <v>559.41999999999916</v>
          </cell>
        </row>
        <row r="1913">
          <cell r="B1913" t="str">
            <v>6952190</v>
          </cell>
          <cell r="M1913">
            <v>259.42</v>
          </cell>
        </row>
        <row r="1914">
          <cell r="B1914" t="str">
            <v>6952390</v>
          </cell>
          <cell r="M1914">
            <v>300</v>
          </cell>
        </row>
        <row r="1915">
          <cell r="B1915" t="str">
            <v>6952990</v>
          </cell>
          <cell r="M1915">
            <v>0</v>
          </cell>
        </row>
        <row r="1916">
          <cell r="B1916" t="str">
            <v>697</v>
          </cell>
          <cell r="M1916">
            <v>1776.81</v>
          </cell>
        </row>
        <row r="1917">
          <cell r="B1917" t="str">
            <v>6971</v>
          </cell>
          <cell r="M1917">
            <v>1776.81</v>
          </cell>
        </row>
        <row r="1918">
          <cell r="B1918" t="str">
            <v>6971590</v>
          </cell>
          <cell r="M1918">
            <v>1334</v>
          </cell>
        </row>
        <row r="1919">
          <cell r="B1919" t="str">
            <v>6971990</v>
          </cell>
          <cell r="M1919">
            <v>442.81</v>
          </cell>
        </row>
        <row r="1920">
          <cell r="B1920" t="str">
            <v>698</v>
          </cell>
          <cell r="M1920">
            <v>0.4</v>
          </cell>
        </row>
        <row r="1921">
          <cell r="B1921" t="str">
            <v>6988</v>
          </cell>
          <cell r="M1921">
            <v>0.4</v>
          </cell>
        </row>
        <row r="1922">
          <cell r="B1922" t="str">
            <v>6988990</v>
          </cell>
          <cell r="M1922">
            <v>0.4</v>
          </cell>
        </row>
        <row r="1923">
          <cell r="B1923" t="str">
            <v>71</v>
          </cell>
          <cell r="M1923">
            <v>-69731311.23999998</v>
          </cell>
        </row>
        <row r="1924">
          <cell r="B1924" t="str">
            <v>711</v>
          </cell>
          <cell r="M1924">
            <v>-93465176.019999996</v>
          </cell>
        </row>
        <row r="1925">
          <cell r="B1925" t="str">
            <v>7113</v>
          </cell>
          <cell r="M1925">
            <v>-85361896.900000006</v>
          </cell>
        </row>
        <row r="1926">
          <cell r="B1926" t="str">
            <v>7113111</v>
          </cell>
          <cell r="M1926">
            <v>-54309317.380000003</v>
          </cell>
        </row>
        <row r="1927">
          <cell r="B1927" t="str">
            <v>7113112</v>
          </cell>
          <cell r="M1927">
            <v>-6947536.3199999994</v>
          </cell>
        </row>
        <row r="1928">
          <cell r="B1928" t="str">
            <v>7113113</v>
          </cell>
          <cell r="M1928">
            <v>-18122539.560000002</v>
          </cell>
        </row>
        <row r="1929">
          <cell r="B1929" t="str">
            <v>7113211</v>
          </cell>
          <cell r="M1929">
            <v>-5014302.63</v>
          </cell>
        </row>
        <row r="1930">
          <cell r="B1930" t="str">
            <v>7113212</v>
          </cell>
          <cell r="M1930">
            <v>-299078.83</v>
          </cell>
        </row>
        <row r="1931">
          <cell r="B1931" t="str">
            <v>7113213</v>
          </cell>
          <cell r="M1931">
            <v>-669122.18000000005</v>
          </cell>
        </row>
        <row r="1932">
          <cell r="B1932" t="str">
            <v>7115</v>
          </cell>
          <cell r="M1932">
            <v>-8103279.1199999945</v>
          </cell>
        </row>
        <row r="1933">
          <cell r="B1933" t="str">
            <v>7115590</v>
          </cell>
          <cell r="M1933">
            <v>-79510.649999999994</v>
          </cell>
        </row>
        <row r="1934">
          <cell r="B1934" t="str">
            <v>7115111</v>
          </cell>
          <cell r="M1934">
            <v>-7815046.2199999932</v>
          </cell>
        </row>
        <row r="1935">
          <cell r="B1935" t="str">
            <v>7115112</v>
          </cell>
          <cell r="M1935">
            <v>-174677.23</v>
          </cell>
        </row>
        <row r="1936">
          <cell r="B1936" t="str">
            <v>7115113</v>
          </cell>
          <cell r="M1936">
            <v>-24525.29</v>
          </cell>
        </row>
        <row r="1937">
          <cell r="B1937" t="str">
            <v>7115211</v>
          </cell>
          <cell r="M1937">
            <v>-9519.73</v>
          </cell>
        </row>
        <row r="1938">
          <cell r="B1938" t="str">
            <v>717</v>
          </cell>
          <cell r="M1938">
            <v>19191965.289999999</v>
          </cell>
        </row>
        <row r="1939">
          <cell r="B1939" t="str">
            <v>7171</v>
          </cell>
          <cell r="M1939">
            <v>19191965.289999999</v>
          </cell>
        </row>
        <row r="1940">
          <cell r="B1940" t="str">
            <v>7171111</v>
          </cell>
          <cell r="M1940">
            <v>11720543.810000001</v>
          </cell>
        </row>
        <row r="1941">
          <cell r="B1941" t="str">
            <v>7171112</v>
          </cell>
          <cell r="M1941">
            <v>1207753.4099999999</v>
          </cell>
        </row>
        <row r="1942">
          <cell r="B1942" t="str">
            <v>7171113</v>
          </cell>
          <cell r="M1942">
            <v>5370774.0299999993</v>
          </cell>
        </row>
        <row r="1943">
          <cell r="B1943" t="str">
            <v>7171211</v>
          </cell>
          <cell r="M1943">
            <v>517595.61</v>
          </cell>
        </row>
        <row r="1944">
          <cell r="B1944" t="str">
            <v>7171212</v>
          </cell>
          <cell r="M1944">
            <v>29189.94</v>
          </cell>
        </row>
        <row r="1945">
          <cell r="B1945" t="str">
            <v>7171213</v>
          </cell>
          <cell r="M1945">
            <v>346108.49</v>
          </cell>
        </row>
        <row r="1946">
          <cell r="B1946" t="str">
            <v>718</v>
          </cell>
          <cell r="M1946">
            <v>4541899.49</v>
          </cell>
        </row>
        <row r="1947">
          <cell r="B1947" t="str">
            <v>7181</v>
          </cell>
          <cell r="M1947">
            <v>457189.17</v>
          </cell>
        </row>
        <row r="1948">
          <cell r="B1948" t="str">
            <v>7181111</v>
          </cell>
          <cell r="M1948">
            <v>360866.14</v>
          </cell>
        </row>
        <row r="1949">
          <cell r="B1949" t="str">
            <v>7181112</v>
          </cell>
          <cell r="M1949">
            <v>83593.789999999994</v>
          </cell>
        </row>
        <row r="1950">
          <cell r="B1950" t="str">
            <v>7181113</v>
          </cell>
          <cell r="M1950">
            <v>12729.24</v>
          </cell>
        </row>
        <row r="1951">
          <cell r="B1951" t="str">
            <v>7182</v>
          </cell>
          <cell r="M1951">
            <v>629399.61</v>
          </cell>
        </row>
        <row r="1952">
          <cell r="B1952" t="str">
            <v>7182111</v>
          </cell>
          <cell r="M1952">
            <v>343390.71999999997</v>
          </cell>
        </row>
        <row r="1953">
          <cell r="B1953" t="str">
            <v>7182112</v>
          </cell>
          <cell r="M1953">
            <v>124611.6</v>
          </cell>
        </row>
        <row r="1954">
          <cell r="B1954" t="str">
            <v>7182113</v>
          </cell>
          <cell r="M1954">
            <v>161397.29</v>
          </cell>
        </row>
        <row r="1955">
          <cell r="B1955" t="str">
            <v>7183</v>
          </cell>
          <cell r="M1955">
            <v>3455310.71</v>
          </cell>
        </row>
        <row r="1956">
          <cell r="B1956" t="str">
            <v>7183111</v>
          </cell>
          <cell r="M1956">
            <v>3020321.8</v>
          </cell>
        </row>
        <row r="1957">
          <cell r="B1957" t="str">
            <v>7183112</v>
          </cell>
          <cell r="M1957">
            <v>137223.45000000001</v>
          </cell>
        </row>
        <row r="1958">
          <cell r="B1958" t="str">
            <v>7183113</v>
          </cell>
          <cell r="M1958">
            <v>297765.46000000002</v>
          </cell>
        </row>
        <row r="1959">
          <cell r="B1959" t="str">
            <v>72</v>
          </cell>
          <cell r="M1959">
            <v>-2280129.0699999998</v>
          </cell>
        </row>
        <row r="1960">
          <cell r="B1960" t="str">
            <v>721</v>
          </cell>
          <cell r="M1960">
            <v>-240975.34</v>
          </cell>
        </row>
        <row r="1961">
          <cell r="B1961" t="str">
            <v>721111590</v>
          </cell>
          <cell r="M1961">
            <v>-192038.28</v>
          </cell>
        </row>
        <row r="1962">
          <cell r="B1962" t="str">
            <v>721112590</v>
          </cell>
          <cell r="M1962">
            <v>-12635.56</v>
          </cell>
        </row>
        <row r="1963">
          <cell r="B1963" t="str">
            <v>721113590</v>
          </cell>
          <cell r="M1963">
            <v>-8978.36</v>
          </cell>
        </row>
        <row r="1964">
          <cell r="B1964" t="str">
            <v>721124590</v>
          </cell>
          <cell r="M1964">
            <v>-4744.66</v>
          </cell>
        </row>
        <row r="1965">
          <cell r="B1965" t="str">
            <v>721211590</v>
          </cell>
          <cell r="M1965">
            <v>-22578.48</v>
          </cell>
        </row>
        <row r="1966">
          <cell r="B1966" t="str">
            <v>722</v>
          </cell>
          <cell r="M1966">
            <v>-1608481.63</v>
          </cell>
        </row>
        <row r="1967">
          <cell r="B1967" t="str">
            <v>7220</v>
          </cell>
          <cell r="M1967">
            <v>-1578988.98</v>
          </cell>
        </row>
        <row r="1968">
          <cell r="B1968" t="str">
            <v>72200</v>
          </cell>
          <cell r="M1968">
            <v>-1056103.78</v>
          </cell>
        </row>
        <row r="1969">
          <cell r="B1969" t="str">
            <v>72200390</v>
          </cell>
          <cell r="M1969">
            <v>-1056103.78</v>
          </cell>
        </row>
        <row r="1970">
          <cell r="B1970" t="str">
            <v>72201</v>
          </cell>
          <cell r="M1970">
            <v>-46838.14</v>
          </cell>
        </row>
        <row r="1971">
          <cell r="B1971" t="str">
            <v>72201390</v>
          </cell>
          <cell r="M1971">
            <v>-46838.14</v>
          </cell>
        </row>
        <row r="1972">
          <cell r="B1972" t="str">
            <v>72202</v>
          </cell>
          <cell r="M1972">
            <v>-41723.26</v>
          </cell>
        </row>
        <row r="1973">
          <cell r="B1973" t="str">
            <v>72202390</v>
          </cell>
          <cell r="M1973">
            <v>-41723.26</v>
          </cell>
        </row>
        <row r="1974">
          <cell r="B1974" t="str">
            <v>72203</v>
          </cell>
          <cell r="M1974">
            <v>-177201.82</v>
          </cell>
        </row>
        <row r="1975">
          <cell r="B1975" t="str">
            <v>72203390</v>
          </cell>
          <cell r="M1975">
            <v>-177201.82</v>
          </cell>
        </row>
        <row r="1976">
          <cell r="B1976" t="str">
            <v>72204</v>
          </cell>
          <cell r="M1976">
            <v>-62.19</v>
          </cell>
        </row>
        <row r="1977">
          <cell r="B1977" t="str">
            <v>72204390</v>
          </cell>
          <cell r="M1977">
            <v>-62.19</v>
          </cell>
        </row>
        <row r="1978">
          <cell r="B1978" t="str">
            <v>72205</v>
          </cell>
          <cell r="M1978">
            <v>-10980.12</v>
          </cell>
        </row>
        <row r="1979">
          <cell r="B1979" t="str">
            <v>72205390</v>
          </cell>
          <cell r="M1979">
            <v>-10980.12</v>
          </cell>
        </row>
        <row r="1980">
          <cell r="B1980" t="str">
            <v>72206</v>
          </cell>
          <cell r="M1980">
            <v>-230800.4</v>
          </cell>
        </row>
        <row r="1981">
          <cell r="B1981" t="str">
            <v>72206390</v>
          </cell>
          <cell r="M1981">
            <v>-230800.4</v>
          </cell>
        </row>
        <row r="1982">
          <cell r="B1982" t="str">
            <v>72207</v>
          </cell>
          <cell r="M1982">
            <v>-11838.51</v>
          </cell>
        </row>
        <row r="1983">
          <cell r="B1983" t="str">
            <v>72207390</v>
          </cell>
          <cell r="M1983">
            <v>-11838.51</v>
          </cell>
        </row>
        <row r="1984">
          <cell r="B1984" t="str">
            <v>72208</v>
          </cell>
          <cell r="M1984">
            <v>-2705.51</v>
          </cell>
        </row>
        <row r="1985">
          <cell r="B1985" t="str">
            <v>72208390</v>
          </cell>
          <cell r="M1985">
            <v>-2705.51</v>
          </cell>
        </row>
        <row r="1986">
          <cell r="B1986" t="str">
            <v>72209</v>
          </cell>
          <cell r="M1986">
            <v>-735.25</v>
          </cell>
        </row>
        <row r="1987">
          <cell r="B1987" t="str">
            <v>72209390</v>
          </cell>
          <cell r="M1987">
            <v>-735.25</v>
          </cell>
        </row>
        <row r="1988">
          <cell r="B1988" t="str">
            <v>7221</v>
          </cell>
          <cell r="M1988">
            <v>-26296.97</v>
          </cell>
        </row>
        <row r="1989">
          <cell r="B1989" t="str">
            <v>72212</v>
          </cell>
          <cell r="M1989">
            <v>-21890.7</v>
          </cell>
        </row>
        <row r="1990">
          <cell r="B1990" t="str">
            <v>72212390</v>
          </cell>
          <cell r="M1990">
            <v>-21890.7</v>
          </cell>
        </row>
        <row r="1991">
          <cell r="B1991" t="str">
            <v>72213</v>
          </cell>
          <cell r="M1991">
            <v>-4406.2700000000004</v>
          </cell>
        </row>
        <row r="1992">
          <cell r="B1992" t="str">
            <v>72213390</v>
          </cell>
          <cell r="M1992">
            <v>-4406.2700000000004</v>
          </cell>
        </row>
        <row r="1993">
          <cell r="B1993" t="str">
            <v>7222</v>
          </cell>
          <cell r="M1993">
            <v>-3195.68</v>
          </cell>
        </row>
        <row r="1994">
          <cell r="B1994" t="str">
            <v>72220</v>
          </cell>
          <cell r="M1994">
            <v>-1015.04</v>
          </cell>
        </row>
        <row r="1995">
          <cell r="B1995" t="str">
            <v>72220390</v>
          </cell>
          <cell r="M1995">
            <v>-1015.04</v>
          </cell>
        </row>
        <row r="1996">
          <cell r="B1996" t="str">
            <v>72221</v>
          </cell>
          <cell r="M1996">
            <v>-2180.64</v>
          </cell>
        </row>
        <row r="1997">
          <cell r="B1997" t="str">
            <v>72221390</v>
          </cell>
          <cell r="M1997">
            <v>-2180.64</v>
          </cell>
        </row>
        <row r="1998">
          <cell r="B1998" t="str">
            <v>724</v>
          </cell>
          <cell r="M1998">
            <v>-42303.17</v>
          </cell>
        </row>
        <row r="1999">
          <cell r="B1999" t="str">
            <v>7242</v>
          </cell>
          <cell r="M1999">
            <v>-42303.17</v>
          </cell>
        </row>
        <row r="2000">
          <cell r="B2000" t="str">
            <v>7242590</v>
          </cell>
          <cell r="M2000">
            <v>-42303.17</v>
          </cell>
        </row>
        <row r="2001">
          <cell r="B2001" t="str">
            <v>725</v>
          </cell>
          <cell r="M2001">
            <v>-388368.93</v>
          </cell>
        </row>
        <row r="2002">
          <cell r="B2002" t="str">
            <v>7251</v>
          </cell>
          <cell r="M2002">
            <v>-197666.68</v>
          </cell>
        </row>
        <row r="2003">
          <cell r="B2003" t="str">
            <v>7251990</v>
          </cell>
          <cell r="M2003">
            <v>-197666.68</v>
          </cell>
        </row>
        <row r="2004">
          <cell r="B2004" t="str">
            <v>7254</v>
          </cell>
          <cell r="M2004">
            <v>-9342.4500000000007</v>
          </cell>
        </row>
        <row r="2005">
          <cell r="B2005" t="str">
            <v>7254320</v>
          </cell>
          <cell r="M2005">
            <v>-1350</v>
          </cell>
        </row>
        <row r="2006">
          <cell r="B2006" t="str">
            <v>7254590</v>
          </cell>
          <cell r="M2006">
            <v>-7983.04</v>
          </cell>
        </row>
        <row r="2007">
          <cell r="B2007" t="str">
            <v>7254910</v>
          </cell>
          <cell r="M2007">
            <v>-9.41</v>
          </cell>
        </row>
        <row r="2008">
          <cell r="B2008" t="str">
            <v>7256</v>
          </cell>
          <cell r="M2008">
            <v>-1730.98</v>
          </cell>
        </row>
        <row r="2009">
          <cell r="B2009" t="str">
            <v>7256340</v>
          </cell>
          <cell r="M2009">
            <v>-1730.98</v>
          </cell>
        </row>
        <row r="2010">
          <cell r="B2010" t="str">
            <v>7257</v>
          </cell>
          <cell r="M2010">
            <v>-179628.82</v>
          </cell>
        </row>
        <row r="2011">
          <cell r="B2011" t="str">
            <v>7257493</v>
          </cell>
          <cell r="M2011">
            <v>-90202.7</v>
          </cell>
        </row>
        <row r="2012">
          <cell r="B2012" t="str">
            <v>7257494</v>
          </cell>
          <cell r="M2012">
            <v>-16364</v>
          </cell>
        </row>
        <row r="2013">
          <cell r="B2013" t="str">
            <v>7257495</v>
          </cell>
          <cell r="M2013">
            <v>0</v>
          </cell>
        </row>
        <row r="2014">
          <cell r="B2014" t="str">
            <v>7257496</v>
          </cell>
          <cell r="M2014">
            <v>-6600</v>
          </cell>
        </row>
        <row r="2015">
          <cell r="B2015" t="str">
            <v>7257498</v>
          </cell>
          <cell r="M2015">
            <v>-24036.68</v>
          </cell>
        </row>
        <row r="2016">
          <cell r="B2016" t="str">
            <v>7257499</v>
          </cell>
          <cell r="M2016">
            <v>-42425.440000000002</v>
          </cell>
        </row>
        <row r="2017">
          <cell r="B2017" t="str">
            <v>76</v>
          </cell>
          <cell r="M2017">
            <v>-333617.88</v>
          </cell>
        </row>
        <row r="2018">
          <cell r="B2018" t="str">
            <v>762</v>
          </cell>
          <cell r="M2018">
            <v>-145069.98000000001</v>
          </cell>
        </row>
        <row r="2019">
          <cell r="B2019" t="str">
            <v>7620</v>
          </cell>
          <cell r="M2019">
            <v>-145069.98000000001</v>
          </cell>
        </row>
        <row r="2020">
          <cell r="B2020" t="str">
            <v>7620390</v>
          </cell>
          <cell r="M2020">
            <v>-999.98</v>
          </cell>
        </row>
        <row r="2021">
          <cell r="B2021" t="str">
            <v>7620570</v>
          </cell>
          <cell r="M2021">
            <v>-30000</v>
          </cell>
        </row>
        <row r="2022">
          <cell r="B2022" t="str">
            <v>7620590</v>
          </cell>
          <cell r="M2022">
            <v>-114070</v>
          </cell>
        </row>
        <row r="2023">
          <cell r="B2023" t="str">
            <v>763</v>
          </cell>
          <cell r="M2023">
            <v>-146457.66</v>
          </cell>
        </row>
        <row r="2024">
          <cell r="B2024" t="str">
            <v>763930</v>
          </cell>
          <cell r="M2024">
            <v>-146457.66</v>
          </cell>
        </row>
        <row r="2025">
          <cell r="B2025" t="str">
            <v>766</v>
          </cell>
          <cell r="M2025">
            <v>-975</v>
          </cell>
        </row>
        <row r="2026">
          <cell r="B2026" t="str">
            <v>766910</v>
          </cell>
          <cell r="M2026">
            <v>-975</v>
          </cell>
        </row>
        <row r="2027">
          <cell r="B2027" t="str">
            <v>769</v>
          </cell>
          <cell r="M2027">
            <v>-41115.24</v>
          </cell>
        </row>
        <row r="2028">
          <cell r="B2028" t="str">
            <v>7691</v>
          </cell>
          <cell r="M2028">
            <v>-13428.21</v>
          </cell>
        </row>
        <row r="2029">
          <cell r="B2029" t="str">
            <v>7691390</v>
          </cell>
          <cell r="M2029">
            <v>-13428.21</v>
          </cell>
        </row>
        <row r="2030">
          <cell r="B2030" t="str">
            <v>7692</v>
          </cell>
          <cell r="M2030">
            <v>-1560.59</v>
          </cell>
        </row>
        <row r="2031">
          <cell r="B2031" t="str">
            <v>7692390</v>
          </cell>
          <cell r="M2031">
            <v>-1560.59</v>
          </cell>
        </row>
        <row r="2032">
          <cell r="B2032" t="str">
            <v>7694</v>
          </cell>
          <cell r="M2032">
            <v>-3254.45</v>
          </cell>
        </row>
        <row r="2033">
          <cell r="B2033" t="str">
            <v>7694390</v>
          </cell>
          <cell r="M2033">
            <v>-3254.45</v>
          </cell>
        </row>
        <row r="2034">
          <cell r="B2034" t="str">
            <v>7695</v>
          </cell>
          <cell r="M2034">
            <v>-22871.99</v>
          </cell>
        </row>
        <row r="2035">
          <cell r="B2035" t="str">
            <v>76950</v>
          </cell>
          <cell r="M2035">
            <v>-3837.19</v>
          </cell>
        </row>
        <row r="2036">
          <cell r="B2036" t="str">
            <v>76950390</v>
          </cell>
          <cell r="M2036">
            <v>-3837.19</v>
          </cell>
        </row>
        <row r="2037">
          <cell r="B2037" t="str">
            <v>76951</v>
          </cell>
          <cell r="M2037">
            <v>-19034.8</v>
          </cell>
        </row>
        <row r="2038">
          <cell r="B2038" t="str">
            <v>76951390</v>
          </cell>
          <cell r="M2038">
            <v>-19034.8</v>
          </cell>
        </row>
        <row r="2039">
          <cell r="B2039" t="str">
            <v>78</v>
          </cell>
          <cell r="M2039">
            <v>-1687903.01</v>
          </cell>
        </row>
        <row r="2040">
          <cell r="B2040" t="str">
            <v>781</v>
          </cell>
          <cell r="M2040">
            <v>-1687903.01</v>
          </cell>
        </row>
        <row r="2041">
          <cell r="B2041" t="str">
            <v>7811</v>
          </cell>
          <cell r="M2041">
            <v>-709.6</v>
          </cell>
        </row>
        <row r="2042">
          <cell r="B2042" t="str">
            <v>78111</v>
          </cell>
          <cell r="M2042">
            <v>-709.6</v>
          </cell>
        </row>
        <row r="2043">
          <cell r="B2043" t="str">
            <v>78111990</v>
          </cell>
          <cell r="M2043">
            <v>-709.6</v>
          </cell>
        </row>
        <row r="2044">
          <cell r="B2044" t="str">
            <v>7818</v>
          </cell>
          <cell r="M2044">
            <v>-1687193.41</v>
          </cell>
        </row>
        <row r="2045">
          <cell r="B2045" t="str">
            <v>78181</v>
          </cell>
          <cell r="M2045">
            <v>-137219.04</v>
          </cell>
        </row>
        <row r="2046">
          <cell r="B2046" t="str">
            <v>78181390</v>
          </cell>
          <cell r="M2046">
            <v>-1229.33</v>
          </cell>
        </row>
        <row r="2047">
          <cell r="B2047" t="str">
            <v>78181590</v>
          </cell>
          <cell r="M2047">
            <v>-135989.71</v>
          </cell>
        </row>
        <row r="2048">
          <cell r="B2048" t="str">
            <v>78183</v>
          </cell>
          <cell r="M2048">
            <v>-754796.3</v>
          </cell>
        </row>
        <row r="2049">
          <cell r="B2049" t="str">
            <v>78183111590</v>
          </cell>
          <cell r="M2049">
            <v>-555192.53</v>
          </cell>
        </row>
        <row r="2050">
          <cell r="B2050" t="str">
            <v>78183112590</v>
          </cell>
          <cell r="M2050">
            <v>-56647.839999999997</v>
          </cell>
        </row>
        <row r="2051">
          <cell r="B2051" t="str">
            <v>78183113590</v>
          </cell>
          <cell r="M2051">
            <v>-70852.009999999995</v>
          </cell>
        </row>
        <row r="2052">
          <cell r="B2052" t="str">
            <v>78183211590</v>
          </cell>
          <cell r="M2052">
            <v>-72103.92</v>
          </cell>
        </row>
        <row r="2053">
          <cell r="B2053" t="str">
            <v>78185</v>
          </cell>
          <cell r="M2053">
            <v>-631.30999999999995</v>
          </cell>
        </row>
        <row r="2054">
          <cell r="B2054" t="str">
            <v>78185990</v>
          </cell>
          <cell r="M2054">
            <v>-631.30999999999995</v>
          </cell>
        </row>
        <row r="2055">
          <cell r="B2055" t="str">
            <v>78186</v>
          </cell>
          <cell r="M2055">
            <v>-39906.75</v>
          </cell>
        </row>
        <row r="2056">
          <cell r="B2056" t="str">
            <v>78186590</v>
          </cell>
          <cell r="M2056">
            <v>-39906.75</v>
          </cell>
        </row>
        <row r="2057">
          <cell r="B2057" t="str">
            <v>78189</v>
          </cell>
          <cell r="M2057">
            <v>-754640.01</v>
          </cell>
        </row>
        <row r="2058">
          <cell r="B2058" t="str">
            <v>78189590</v>
          </cell>
          <cell r="M2058">
            <v>-754640.01</v>
          </cell>
        </row>
        <row r="2059">
          <cell r="B2059" t="str">
            <v>79</v>
          </cell>
          <cell r="M2059">
            <v>-84147.28</v>
          </cell>
        </row>
        <row r="2060">
          <cell r="B2060" t="str">
            <v>792</v>
          </cell>
          <cell r="M2060">
            <v>0</v>
          </cell>
        </row>
        <row r="2061">
          <cell r="B2061" t="str">
            <v>792690</v>
          </cell>
          <cell r="M2061">
            <v>0</v>
          </cell>
        </row>
        <row r="2062">
          <cell r="B2062" t="str">
            <v>794</v>
          </cell>
          <cell r="M2062">
            <v>-72457.58</v>
          </cell>
        </row>
        <row r="2063">
          <cell r="B2063" t="str">
            <v>7942</v>
          </cell>
          <cell r="M2063">
            <v>-59878.09</v>
          </cell>
        </row>
        <row r="2064">
          <cell r="B2064" t="str">
            <v>7942390</v>
          </cell>
          <cell r="M2064">
            <v>-53291.42</v>
          </cell>
        </row>
        <row r="2065">
          <cell r="B2065" t="str">
            <v>7942450</v>
          </cell>
          <cell r="M2065">
            <v>-2343.92</v>
          </cell>
        </row>
        <row r="2066">
          <cell r="B2066" t="str">
            <v>7942570</v>
          </cell>
          <cell r="M2066">
            <v>-4001.46</v>
          </cell>
        </row>
        <row r="2067">
          <cell r="B2067" t="str">
            <v>7942970</v>
          </cell>
          <cell r="M2067">
            <v>-241.29</v>
          </cell>
        </row>
        <row r="2068">
          <cell r="B2068" t="str">
            <v>7944</v>
          </cell>
          <cell r="M2068">
            <v>-12579.49</v>
          </cell>
        </row>
        <row r="2069">
          <cell r="B2069" t="str">
            <v>7944390</v>
          </cell>
          <cell r="M2069">
            <v>-12579.49</v>
          </cell>
        </row>
        <row r="2070">
          <cell r="B2070" t="str">
            <v>795</v>
          </cell>
          <cell r="M2070">
            <v>-425.06</v>
          </cell>
        </row>
        <row r="2071">
          <cell r="B2071" t="str">
            <v>795310</v>
          </cell>
          <cell r="M2071">
            <v>-425.06</v>
          </cell>
        </row>
        <row r="2072">
          <cell r="B2072" t="str">
            <v>797</v>
          </cell>
          <cell r="M2072">
            <v>-11264.64</v>
          </cell>
        </row>
        <row r="2073">
          <cell r="B2073" t="str">
            <v>7971</v>
          </cell>
          <cell r="M2073">
            <v>-11264.64</v>
          </cell>
        </row>
        <row r="2074">
          <cell r="B2074" t="str">
            <v>7971990</v>
          </cell>
          <cell r="M2074">
            <v>-11264.64</v>
          </cell>
        </row>
        <row r="2075">
          <cell r="B2075" t="str">
            <v>88</v>
          </cell>
          <cell r="M2075">
            <v>0</v>
          </cell>
        </row>
        <row r="2076">
          <cell r="B2076" t="str">
            <v>02</v>
          </cell>
          <cell r="M2076">
            <v>4622813.1399999997</v>
          </cell>
        </row>
        <row r="2077">
          <cell r="B2077" t="str">
            <v>020</v>
          </cell>
          <cell r="M2077">
            <v>3190850.99</v>
          </cell>
        </row>
        <row r="2078">
          <cell r="B2078" t="str">
            <v>0207</v>
          </cell>
          <cell r="M2078">
            <v>3190850.99</v>
          </cell>
        </row>
        <row r="2079">
          <cell r="B2079" t="str">
            <v>0207  0010</v>
          </cell>
          <cell r="M2079">
            <v>2666862.35</v>
          </cell>
        </row>
        <row r="2080">
          <cell r="B2080" t="str">
            <v>0207  0011</v>
          </cell>
          <cell r="M2080">
            <v>523988.64</v>
          </cell>
        </row>
        <row r="2081">
          <cell r="B2081" t="str">
            <v>022</v>
          </cell>
          <cell r="M2081">
            <v>165624.47</v>
          </cell>
        </row>
        <row r="2082">
          <cell r="B2082" t="str">
            <v>0220</v>
          </cell>
          <cell r="M2082">
            <v>165624.47</v>
          </cell>
        </row>
        <row r="2083">
          <cell r="B2083" t="str">
            <v>0220  0002</v>
          </cell>
          <cell r="M2083">
            <v>150534.71</v>
          </cell>
        </row>
        <row r="2084">
          <cell r="B2084" t="str">
            <v>0220  0005</v>
          </cell>
          <cell r="M2084">
            <v>15089.76</v>
          </cell>
        </row>
        <row r="2085">
          <cell r="B2085" t="str">
            <v>023</v>
          </cell>
          <cell r="M2085">
            <v>1266337.68</v>
          </cell>
        </row>
        <row r="2086">
          <cell r="B2086" t="str">
            <v>0235</v>
          </cell>
          <cell r="M2086">
            <v>1266337.68</v>
          </cell>
        </row>
        <row r="2087">
          <cell r="B2087" t="str">
            <v>0235  0008</v>
          </cell>
          <cell r="M2087">
            <v>1116715.44</v>
          </cell>
        </row>
        <row r="2088">
          <cell r="B2088" t="str">
            <v>0235  0009</v>
          </cell>
          <cell r="M2088">
            <v>62830</v>
          </cell>
        </row>
        <row r="2089">
          <cell r="B2089" t="str">
            <v>0235  0012</v>
          </cell>
          <cell r="M2089">
            <v>86792.24</v>
          </cell>
        </row>
        <row r="2090">
          <cell r="B2090" t="str">
            <v>03</v>
          </cell>
          <cell r="M2090">
            <v>-4622813.1399999997</v>
          </cell>
        </row>
        <row r="2091">
          <cell r="B2091" t="str">
            <v>031</v>
          </cell>
          <cell r="M2091">
            <v>-4622813.1399999997</v>
          </cell>
        </row>
        <row r="2092">
          <cell r="B2092" t="str">
            <v>031  0001</v>
          </cell>
          <cell r="M2092">
            <v>-15089.76</v>
          </cell>
        </row>
        <row r="2093">
          <cell r="B2093" t="str">
            <v>031  0002</v>
          </cell>
          <cell r="M2093">
            <v>-150534.71</v>
          </cell>
        </row>
        <row r="2094">
          <cell r="B2094" t="str">
            <v>031  0008</v>
          </cell>
          <cell r="M2094">
            <v>-1116715.44</v>
          </cell>
        </row>
        <row r="2095">
          <cell r="B2095" t="str">
            <v>031  0009</v>
          </cell>
          <cell r="M2095">
            <v>-62830</v>
          </cell>
        </row>
        <row r="2096">
          <cell r="B2096" t="str">
            <v>031  0010</v>
          </cell>
          <cell r="M2096">
            <v>-2666862.35</v>
          </cell>
        </row>
        <row r="2097">
          <cell r="B2097" t="str">
            <v>031  0011</v>
          </cell>
          <cell r="M2097">
            <v>-523988.64</v>
          </cell>
        </row>
        <row r="2098">
          <cell r="B2098" t="str">
            <v>031  0012</v>
          </cell>
          <cell r="M2098">
            <v>-86792.24</v>
          </cell>
        </row>
        <row r="2099">
          <cell r="B2099" t="str">
            <v>96</v>
          </cell>
          <cell r="M2099">
            <v>93939361.710000008</v>
          </cell>
        </row>
        <row r="2100">
          <cell r="B2100" t="str">
            <v>966</v>
          </cell>
          <cell r="M2100">
            <v>93939361.710000008</v>
          </cell>
        </row>
        <row r="2101">
          <cell r="B2101" t="str">
            <v>9664</v>
          </cell>
          <cell r="M2101">
            <v>93939361.710000008</v>
          </cell>
        </row>
        <row r="2102">
          <cell r="B2102" t="str">
            <v>96641</v>
          </cell>
          <cell r="M2102">
            <v>93939361.710000008</v>
          </cell>
        </row>
        <row r="2103">
          <cell r="B2103" t="str">
            <v>966415</v>
          </cell>
          <cell r="M2103">
            <v>93939361.710000008</v>
          </cell>
        </row>
        <row r="2104">
          <cell r="B2104" t="str">
            <v>97</v>
          </cell>
          <cell r="M2104">
            <v>-93939361.710000008</v>
          </cell>
        </row>
        <row r="2105">
          <cell r="B2105" t="str">
            <v>976</v>
          </cell>
          <cell r="M2105">
            <v>-93939361.710000008</v>
          </cell>
        </row>
        <row r="2106">
          <cell r="B2106" t="str">
            <v>9764</v>
          </cell>
          <cell r="M2106">
            <v>-93939361.710000008</v>
          </cell>
        </row>
        <row r="2107">
          <cell r="B2107" t="str">
            <v>97641</v>
          </cell>
          <cell r="M2107">
            <v>-93939361.710000008</v>
          </cell>
        </row>
        <row r="2108">
          <cell r="B2108" t="str">
            <v>976415</v>
          </cell>
          <cell r="M2108">
            <v>-93939361.710000008</v>
          </cell>
        </row>
        <row r="2109">
          <cell r="B2109" t="str">
            <v>99</v>
          </cell>
          <cell r="M2109">
            <v>0</v>
          </cell>
        </row>
        <row r="2110">
          <cell r="B2110" t="str">
            <v>996</v>
          </cell>
          <cell r="M2110">
            <v>0</v>
          </cell>
        </row>
        <row r="2111">
          <cell r="B2111" t="str">
            <v>9964</v>
          </cell>
          <cell r="M2111">
            <v>0</v>
          </cell>
        </row>
        <row r="2112">
          <cell r="M2112">
            <v>0</v>
          </cell>
        </row>
        <row r="2113">
          <cell r="M2113">
            <v>0</v>
          </cell>
        </row>
      </sheetData>
      <sheetData sheetId="1" refreshError="1"/>
      <sheetData sheetId="2" refreshError="1"/>
      <sheetData sheetId="3"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Abril"/>
    </sheetNames>
    <sheetDataSet>
      <sheetData sheetId="0" refreshError="1"/>
      <sheetData sheetId="1" refreshError="1"/>
      <sheetData sheetId="2" refreshError="1"/>
      <sheetData sheetId="3"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100_Irregular_output"/>
      <sheetName val="Q_200_Morosidade_output"/>
      <sheetName val="Q_252_Dações_soma"/>
      <sheetName val="Q_262_Arrematações_soma"/>
      <sheetName val="Q_270_Garantias_029213"/>
      <sheetName val="Q_271_IFIC_Securitiz_Irreg"/>
      <sheetName val="Q_272_IFIC_Securitiz_MG"/>
      <sheetName val="Q_273_IFIC_MG"/>
      <sheetName val="Q_274_TC1_Securitiz_Irreg"/>
      <sheetName val="Q_275_TC1_Securitiz_MG"/>
      <sheetName val="T_300_Data"/>
      <sheetName val="daçoes"/>
      <sheetName val="saidas"/>
      <sheetName val="entradas"/>
      <sheetName val="Folha1"/>
      <sheetName val="Entradas_Saidas"/>
    </sheetNames>
    <sheetDataSet>
      <sheetData sheetId="0">
        <row r="1">
          <cell r="A1" t="str">
            <v>TIPO_SEC</v>
          </cell>
          <cell r="B1" t="str">
            <v>I30</v>
          </cell>
          <cell r="C1" t="str">
            <v>I60</v>
          </cell>
          <cell r="D1" t="str">
            <v>I90</v>
          </cell>
        </row>
        <row r="2">
          <cell r="A2" t="str">
            <v xml:space="preserve"> BST_ADM</v>
          </cell>
          <cell r="B2">
            <v>654.98</v>
          </cell>
          <cell r="C2">
            <v>7626.99</v>
          </cell>
          <cell r="D2">
            <v>12963.63</v>
          </cell>
        </row>
        <row r="3">
          <cell r="A3" t="str">
            <v xml:space="preserve"> BST_E</v>
          </cell>
          <cell r="B3">
            <v>5694548.1599999936</v>
          </cell>
          <cell r="C3">
            <v>1060358.6199999994</v>
          </cell>
          <cell r="D3">
            <v>587700.29999999946</v>
          </cell>
        </row>
        <row r="4">
          <cell r="A4" t="str">
            <v xml:space="preserve"> BST_P</v>
          </cell>
          <cell r="B4">
            <v>3717572.5500000189</v>
          </cell>
          <cell r="C4">
            <v>3425008.1200000052</v>
          </cell>
          <cell r="D4">
            <v>2139708.13</v>
          </cell>
        </row>
        <row r="5">
          <cell r="A5" t="str">
            <v xml:space="preserve"> Garantias</v>
          </cell>
          <cell r="B5">
            <v>50268.33</v>
          </cell>
          <cell r="C5">
            <v>38.57</v>
          </cell>
          <cell r="D5">
            <v>27456.34</v>
          </cell>
        </row>
        <row r="6">
          <cell r="A6" t="str">
            <v xml:space="preserve"> IFIC_E</v>
          </cell>
          <cell r="B6">
            <v>262396.49000000005</v>
          </cell>
          <cell r="C6">
            <v>204394.61000000004</v>
          </cell>
          <cell r="D6">
            <v>233942.94999999998</v>
          </cell>
        </row>
        <row r="7">
          <cell r="A7" t="str">
            <v xml:space="preserve"> IFIC_P</v>
          </cell>
          <cell r="B7">
            <v>62180.540000000008</v>
          </cell>
          <cell r="C7">
            <v>39314.320000000007</v>
          </cell>
          <cell r="D7">
            <v>78898.840000000026</v>
          </cell>
        </row>
        <row r="8">
          <cell r="A8" t="str">
            <v>S - HIPO 1_P</v>
          </cell>
          <cell r="B8">
            <v>13267.599999999995</v>
          </cell>
          <cell r="C8">
            <v>11834.970000000003</v>
          </cell>
          <cell r="D8">
            <v>14572.38</v>
          </cell>
        </row>
        <row r="9">
          <cell r="A9" t="str">
            <v>Y - HIPO 4_P</v>
          </cell>
          <cell r="B9">
            <v>54805.920000000035</v>
          </cell>
          <cell r="C9">
            <v>41876.439999999995</v>
          </cell>
          <cell r="D9">
            <v>65290.310000000019</v>
          </cell>
        </row>
        <row r="10">
          <cell r="A10" t="str">
            <v>Z - HIPO 5_P</v>
          </cell>
          <cell r="B10">
            <v>20959.599999999995</v>
          </cell>
          <cell r="C10">
            <v>26511.460000000003</v>
          </cell>
          <cell r="D10">
            <v>29298.67</v>
          </cell>
        </row>
      </sheetData>
      <sheetData sheetId="1">
        <row r="1">
          <cell r="A1" t="str">
            <v>TIPO</v>
          </cell>
          <cell r="B1" t="str">
            <v>201412</v>
          </cell>
          <cell r="C1" t="str">
            <v>201504</v>
          </cell>
          <cell r="D1" t="str">
            <v>Entradas</v>
          </cell>
          <cell r="E1" t="str">
            <v>Saidas</v>
          </cell>
        </row>
        <row r="2">
          <cell r="A2" t="str">
            <v xml:space="preserve"> BST</v>
          </cell>
          <cell r="B2">
            <v>1859775075.0199966</v>
          </cell>
          <cell r="C2">
            <v>1873651520.2599814</v>
          </cell>
          <cell r="D2">
            <v>196337678.36000022</v>
          </cell>
          <cell r="E2">
            <v>182461233.12000042</v>
          </cell>
        </row>
        <row r="3">
          <cell r="A3" t="str">
            <v xml:space="preserve"> Garantias</v>
          </cell>
          <cell r="B3">
            <v>143458494.08000019</v>
          </cell>
          <cell r="C3">
            <v>148565780.81000015</v>
          </cell>
          <cell r="D3">
            <v>612030.67000000016</v>
          </cell>
          <cell r="E3">
            <v>1958000.8599999999</v>
          </cell>
        </row>
        <row r="4">
          <cell r="A4" t="str">
            <v xml:space="preserve"> Garantias 029213</v>
          </cell>
          <cell r="B4">
            <v>14929318.140000001</v>
          </cell>
          <cell r="C4">
            <v>16138042.42</v>
          </cell>
          <cell r="D4">
            <v>2485842.85</v>
          </cell>
          <cell r="E4">
            <v>1277118.57</v>
          </cell>
        </row>
        <row r="5">
          <cell r="A5" t="str">
            <v xml:space="preserve"> Garantias 048055</v>
          </cell>
          <cell r="B5">
            <v>100376042.01000014</v>
          </cell>
          <cell r="C5">
            <v>105620574.65000001</v>
          </cell>
          <cell r="D5">
            <v>14304205.07</v>
          </cell>
          <cell r="E5">
            <v>9059672.4300000016</v>
          </cell>
        </row>
        <row r="6">
          <cell r="A6" t="str">
            <v xml:space="preserve"> IFIC</v>
          </cell>
          <cell r="B6">
            <v>140010388.56000042</v>
          </cell>
          <cell r="C6">
            <v>126798074.27000037</v>
          </cell>
          <cell r="D6">
            <v>12416288.770000003</v>
          </cell>
          <cell r="E6">
            <v>25628603.06000001</v>
          </cell>
        </row>
        <row r="7">
          <cell r="A7" t="str">
            <v xml:space="preserve"> Papel Comercial</v>
          </cell>
          <cell r="B7">
            <v>12125282.809999999</v>
          </cell>
          <cell r="C7">
            <v>7717603.7000000002</v>
          </cell>
          <cell r="D7">
            <v>8153199.7999999998</v>
          </cell>
          <cell r="E7">
            <v>12560878.91</v>
          </cell>
        </row>
        <row r="8">
          <cell r="A8" t="str">
            <v>S - HIPO 1</v>
          </cell>
          <cell r="B8">
            <v>5476544.9099999983</v>
          </cell>
          <cell r="C8">
            <v>5237844.129999999</v>
          </cell>
          <cell r="D8">
            <v>397434.74</v>
          </cell>
          <cell r="E8">
            <v>636135.52</v>
          </cell>
        </row>
        <row r="9">
          <cell r="A9" t="str">
            <v>Y - HIPO 4</v>
          </cell>
          <cell r="B9">
            <v>38820880.340000026</v>
          </cell>
          <cell r="C9">
            <v>38472189.359999992</v>
          </cell>
          <cell r="D9">
            <v>4689759.34</v>
          </cell>
          <cell r="E9">
            <v>5038450.3199999984</v>
          </cell>
        </row>
        <row r="10">
          <cell r="A10" t="str">
            <v>Z - HIPO 5</v>
          </cell>
          <cell r="B10">
            <v>27564020.300000001</v>
          </cell>
          <cell r="C10">
            <v>28635625.969999995</v>
          </cell>
          <cell r="D10">
            <v>4673082.91</v>
          </cell>
          <cell r="E10">
            <v>3601477.24</v>
          </cell>
        </row>
        <row r="11">
          <cell r="A11" t="str">
            <v>Z - HIPO 5</v>
          </cell>
          <cell r="B11">
            <v>25234077.990000006</v>
          </cell>
          <cell r="C11">
            <v>26650401.010000009</v>
          </cell>
          <cell r="D11">
            <v>9151156.5500000007</v>
          </cell>
          <cell r="E11">
            <v>7734833.5300000003</v>
          </cell>
        </row>
      </sheetData>
      <sheetData sheetId="2">
        <row r="2">
          <cell r="A2" t="str">
            <v xml:space="preserve"> BST</v>
          </cell>
        </row>
      </sheetData>
      <sheetData sheetId="3">
        <row r="2">
          <cell r="A2" t="str">
            <v xml:space="preserve"> BST</v>
          </cell>
        </row>
      </sheetData>
      <sheetData sheetId="4">
        <row r="1">
          <cell r="A1" t="str">
            <v>SITCONTA</v>
          </cell>
          <cell r="B1" t="str">
            <v>CLIGRUPO</v>
          </cell>
          <cell r="C1" t="str">
            <v>MARCLI</v>
          </cell>
          <cell r="D1" t="str">
            <v>NºCLIENTE</v>
          </cell>
          <cell r="E1" t="str">
            <v>NOME CLIENTE</v>
          </cell>
          <cell r="F1" t="str">
            <v>BALCTITULAR</v>
          </cell>
          <cell r="G1" t="str">
            <v>ZONA</v>
          </cell>
          <cell r="H1" t="str">
            <v>AREA</v>
          </cell>
          <cell r="I1" t="str">
            <v>BALCGESTOR</v>
          </cell>
          <cell r="J1" t="str">
            <v>ZONA GC</v>
          </cell>
          <cell r="K1" t="str">
            <v>AREA GC</v>
          </cell>
          <cell r="L1" t="str">
            <v>GESTRISCO</v>
          </cell>
          <cell r="M1" t="str">
            <v>SEGRISCO</v>
          </cell>
          <cell r="N1" t="str">
            <v>AREA RISCO</v>
          </cell>
          <cell r="O1" t="str">
            <v>SEGMENTO MIS</v>
          </cell>
          <cell r="P1" t="str">
            <v>GESTOR RECUP</v>
          </cell>
          <cell r="Q1" t="str">
            <v>VE</v>
          </cell>
          <cell r="R1" t="str">
            <v>RATING</v>
          </cell>
          <cell r="S1" t="str">
            <v>EMPCTA</v>
          </cell>
          <cell r="T1" t="str">
            <v>BALC</v>
          </cell>
          <cell r="U1" t="str">
            <v>NºCONTA</v>
          </cell>
          <cell r="V1" t="str">
            <v>Nº DEPOSITO</v>
          </cell>
          <cell r="W1" t="str">
            <v>PRODUTO</v>
          </cell>
          <cell r="X1" t="str">
            <v>SUBPROD</v>
          </cell>
          <cell r="Y1" t="str">
            <v>Expr1</v>
          </cell>
          <cell r="Z1" t="str">
            <v>DESCRICAO PRODUTO</v>
          </cell>
          <cell r="AA1" t="str">
            <v>RESPCLIENTE</v>
          </cell>
          <cell r="AB1" t="str">
            <v>RESPCONTA</v>
          </cell>
          <cell r="AC1" t="str">
            <v>MONTGESTAO</v>
          </cell>
          <cell r="AD1" t="str">
            <v>DTINCUMP</v>
          </cell>
          <cell r="AE1" t="str">
            <v>DTVENCIM</v>
          </cell>
          <cell r="AF1" t="str">
            <v>DTLIMITE</v>
          </cell>
          <cell r="AG1" t="str">
            <v>DTDIA</v>
          </cell>
          <cell r="AH1" t="str">
            <v>DIAS MORA</v>
          </cell>
          <cell r="AI1" t="str">
            <v>FA MIS</v>
          </cell>
          <cell r="AJ1" t="str">
            <v>PROV RISCO CRE</v>
          </cell>
          <cell r="AK1" t="str">
            <v>PROV COBR DUV</v>
          </cell>
          <cell r="AL1" t="str">
            <v>INCUMP  CONTAB</v>
          </cell>
          <cell r="AM1" t="str">
            <v>GESTCOMER</v>
          </cell>
          <cell r="AN1" t="str">
            <v>Campo39</v>
          </cell>
          <cell r="AO1" t="str">
            <v>DIAS INC</v>
          </cell>
          <cell r="AP1" t="str">
            <v>DT SITUAC RISCO CTA</v>
          </cell>
        </row>
        <row r="2">
          <cell r="A2" t="str">
            <v>04</v>
          </cell>
          <cell r="B2" t="str">
            <v>0005666044</v>
          </cell>
          <cell r="C2" t="str">
            <v>BT</v>
          </cell>
          <cell r="D2" t="str">
            <v>7400032053</v>
          </cell>
          <cell r="E2" t="str">
            <v>BRISAL AUTO-ESTRADAS LITORAL SA</v>
          </cell>
          <cell r="F2" t="str">
            <v>9411</v>
          </cell>
          <cell r="G2" t="str">
            <v>6489</v>
          </cell>
          <cell r="H2" t="str">
            <v>6109</v>
          </cell>
          <cell r="I2" t="str">
            <v>9411</v>
          </cell>
          <cell r="J2" t="str">
            <v>6489</v>
          </cell>
          <cell r="K2" t="str">
            <v>6109</v>
          </cell>
          <cell r="L2" t="str">
            <v>A15404</v>
          </cell>
          <cell r="M2" t="str">
            <v>91</v>
          </cell>
          <cell r="N2" t="str">
            <v>S</v>
          </cell>
          <cell r="O2" t="str">
            <v>SE</v>
          </cell>
          <cell r="P2" t="str">
            <v>R55504</v>
          </cell>
          <cell r="Q2" t="str">
            <v>8</v>
          </cell>
          <cell r="R2">
            <v>2.9</v>
          </cell>
          <cell r="S2" t="str">
            <v>31</v>
          </cell>
          <cell r="T2" t="str">
            <v>0003</v>
          </cell>
          <cell r="U2" t="str">
            <v>11279602029</v>
          </cell>
          <cell r="V2" t="str">
            <v>112796020290010</v>
          </cell>
          <cell r="W2" t="str">
            <v>029</v>
          </cell>
          <cell r="X2" t="str">
            <v>213</v>
          </cell>
          <cell r="Y2" t="str">
            <v>029213</v>
          </cell>
          <cell r="Z2" t="str">
            <v>CI - GAR E AVALES PRESTADOS</v>
          </cell>
          <cell r="AA2">
            <v>52064915.210000001</v>
          </cell>
          <cell r="AB2">
            <v>10851.37</v>
          </cell>
          <cell r="AC2">
            <v>10851.37</v>
          </cell>
          <cell r="AD2">
            <v>41607</v>
          </cell>
          <cell r="AE2">
            <v>41607</v>
          </cell>
          <cell r="AF2">
            <v>41607</v>
          </cell>
          <cell r="AG2">
            <v>42124</v>
          </cell>
          <cell r="AH2">
            <v>0</v>
          </cell>
          <cell r="AI2" t="str">
            <v>AI10</v>
          </cell>
          <cell r="AJ2">
            <v>10851.37</v>
          </cell>
          <cell r="AK2">
            <v>0</v>
          </cell>
          <cell r="AL2">
            <v>10851.37</v>
          </cell>
          <cell r="AM2" t="str">
            <v>941113</v>
          </cell>
          <cell r="AN2" t="str">
            <v>E31317</v>
          </cell>
          <cell r="AO2">
            <v>517</v>
          </cell>
          <cell r="AP2">
            <v>41698</v>
          </cell>
        </row>
        <row r="3">
          <cell r="A3" t="str">
            <v>05</v>
          </cell>
          <cell r="B3" t="str">
            <v>0005944021</v>
          </cell>
          <cell r="C3" t="str">
            <v>BT</v>
          </cell>
          <cell r="D3" t="str">
            <v>0000020537</v>
          </cell>
          <cell r="E3" t="str">
            <v>JOAQUIM CANEIRA SILVESTRE</v>
          </cell>
          <cell r="F3" t="str">
            <v>0334</v>
          </cell>
          <cell r="G3" t="str">
            <v>6364</v>
          </cell>
          <cell r="H3" t="str">
            <v>6304</v>
          </cell>
          <cell r="I3" t="str">
            <v>0334</v>
          </cell>
          <cell r="J3" t="str">
            <v>6364</v>
          </cell>
          <cell r="K3" t="str">
            <v>6304</v>
          </cell>
          <cell r="L3" t="str">
            <v>A15404</v>
          </cell>
          <cell r="M3" t="str">
            <v>50</v>
          </cell>
          <cell r="N3" t="str">
            <v>S</v>
          </cell>
          <cell r="O3" t="str">
            <v>P1</v>
          </cell>
          <cell r="P3" t="str">
            <v>R55505</v>
          </cell>
          <cell r="Q3" t="str">
            <v>5</v>
          </cell>
          <cell r="R3">
            <v>0</v>
          </cell>
          <cell r="S3" t="str">
            <v>31</v>
          </cell>
          <cell r="T3" t="str">
            <v>0003</v>
          </cell>
          <cell r="U3" t="str">
            <v>11290419029</v>
          </cell>
          <cell r="V3" t="str">
            <v>112904190290000</v>
          </cell>
          <cell r="W3" t="str">
            <v>029</v>
          </cell>
          <cell r="X3" t="str">
            <v>213</v>
          </cell>
          <cell r="Y3" t="str">
            <v>029213</v>
          </cell>
          <cell r="Z3" t="str">
            <v>CI - GAR E AVALES PRESTADOS</v>
          </cell>
          <cell r="AA3">
            <v>13492.49</v>
          </cell>
          <cell r="AB3">
            <v>3997.43</v>
          </cell>
          <cell r="AC3">
            <v>3997.43</v>
          </cell>
          <cell r="AD3">
            <v>41401</v>
          </cell>
          <cell r="AE3">
            <v>41401</v>
          </cell>
          <cell r="AF3">
            <v>41401</v>
          </cell>
          <cell r="AG3">
            <v>42124</v>
          </cell>
          <cell r="AH3">
            <v>0</v>
          </cell>
          <cell r="AI3" t="str">
            <v>AI10</v>
          </cell>
          <cell r="AJ3">
            <v>3997.43</v>
          </cell>
          <cell r="AK3">
            <v>0</v>
          </cell>
          <cell r="AL3">
            <v>3997.43</v>
          </cell>
          <cell r="AM3" t="str">
            <v>000101</v>
          </cell>
          <cell r="AN3" t="str">
            <v>E31317</v>
          </cell>
          <cell r="AO3">
            <v>723</v>
          </cell>
          <cell r="AP3">
            <v>41554</v>
          </cell>
        </row>
        <row r="4">
          <cell r="A4" t="str">
            <v>05</v>
          </cell>
          <cell r="B4" t="str">
            <v>0005944021</v>
          </cell>
          <cell r="C4" t="str">
            <v>BT</v>
          </cell>
          <cell r="D4" t="str">
            <v>0000020537</v>
          </cell>
          <cell r="E4" t="str">
            <v>JOAQUIM CANEIRA SILVESTRE</v>
          </cell>
          <cell r="F4" t="str">
            <v>0334</v>
          </cell>
          <cell r="G4" t="str">
            <v>6364</v>
          </cell>
          <cell r="H4" t="str">
            <v>6304</v>
          </cell>
          <cell r="I4" t="str">
            <v>0334</v>
          </cell>
          <cell r="J4" t="str">
            <v>6364</v>
          </cell>
          <cell r="K4" t="str">
            <v>6304</v>
          </cell>
          <cell r="L4" t="str">
            <v>A15404</v>
          </cell>
          <cell r="M4" t="str">
            <v>50</v>
          </cell>
          <cell r="N4" t="str">
            <v>S</v>
          </cell>
          <cell r="O4" t="str">
            <v>P1</v>
          </cell>
          <cell r="P4" t="str">
            <v>R55505</v>
          </cell>
          <cell r="Q4" t="str">
            <v>5</v>
          </cell>
          <cell r="R4">
            <v>0</v>
          </cell>
          <cell r="S4" t="str">
            <v>31</v>
          </cell>
          <cell r="T4" t="str">
            <v>0003</v>
          </cell>
          <cell r="U4" t="str">
            <v>11290427029</v>
          </cell>
          <cell r="V4" t="str">
            <v>112904270290000</v>
          </cell>
          <cell r="W4" t="str">
            <v>029</v>
          </cell>
          <cell r="X4" t="str">
            <v>213</v>
          </cell>
          <cell r="Y4" t="str">
            <v>029213</v>
          </cell>
          <cell r="Z4" t="str">
            <v>CI - GAR E AVALES PRESTADOS</v>
          </cell>
          <cell r="AA4">
            <v>13492.49</v>
          </cell>
          <cell r="AB4">
            <v>7776.95</v>
          </cell>
          <cell r="AC4">
            <v>7776.95</v>
          </cell>
          <cell r="AD4">
            <v>41402</v>
          </cell>
          <cell r="AE4">
            <v>41402</v>
          </cell>
          <cell r="AF4">
            <v>41402</v>
          </cell>
          <cell r="AG4">
            <v>42124</v>
          </cell>
          <cell r="AH4">
            <v>0</v>
          </cell>
          <cell r="AI4" t="str">
            <v>AI10</v>
          </cell>
          <cell r="AJ4">
            <v>7776.95</v>
          </cell>
          <cell r="AK4">
            <v>0</v>
          </cell>
          <cell r="AL4">
            <v>7776.95</v>
          </cell>
          <cell r="AM4" t="str">
            <v>000101</v>
          </cell>
          <cell r="AN4" t="str">
            <v>E31323</v>
          </cell>
          <cell r="AO4">
            <v>722</v>
          </cell>
          <cell r="AP4">
            <v>41554</v>
          </cell>
        </row>
        <row r="5">
          <cell r="A5" t="str">
            <v>05</v>
          </cell>
          <cell r="B5" t="str">
            <v>0001180901</v>
          </cell>
          <cell r="C5" t="str">
            <v>BT</v>
          </cell>
          <cell r="D5" t="str">
            <v>0000039655</v>
          </cell>
          <cell r="E5" t="str">
            <v>IDALIO SIMAO DA SILVA PINTO LDA</v>
          </cell>
          <cell r="F5" t="str">
            <v>0235</v>
          </cell>
          <cell r="G5" t="str">
            <v>6221</v>
          </cell>
          <cell r="H5" t="str">
            <v>6204</v>
          </cell>
          <cell r="I5" t="str">
            <v>0235</v>
          </cell>
          <cell r="J5" t="str">
            <v>6221</v>
          </cell>
          <cell r="K5" t="str">
            <v>6204</v>
          </cell>
          <cell r="L5" t="str">
            <v>E31399</v>
          </cell>
          <cell r="M5" t="str">
            <v>48</v>
          </cell>
          <cell r="N5" t="str">
            <v>N</v>
          </cell>
          <cell r="O5" t="str">
            <v>SE</v>
          </cell>
          <cell r="P5" t="str">
            <v>R55596</v>
          </cell>
          <cell r="Q5" t="str">
            <v>5</v>
          </cell>
          <cell r="R5">
            <v>0</v>
          </cell>
          <cell r="S5" t="str">
            <v>31</v>
          </cell>
          <cell r="T5" t="str">
            <v>0003</v>
          </cell>
          <cell r="U5" t="str">
            <v>11094985029</v>
          </cell>
          <cell r="V5" t="str">
            <v>110949850290000</v>
          </cell>
          <cell r="W5" t="str">
            <v>029</v>
          </cell>
          <cell r="X5" t="str">
            <v>213</v>
          </cell>
          <cell r="Y5" t="str">
            <v>029213</v>
          </cell>
          <cell r="Z5" t="str">
            <v>CI - GAR E AVALES PRESTADOS</v>
          </cell>
          <cell r="AA5">
            <v>205.16</v>
          </cell>
          <cell r="AB5">
            <v>205.16</v>
          </cell>
          <cell r="AC5">
            <v>205.16</v>
          </cell>
          <cell r="AD5">
            <v>40541</v>
          </cell>
          <cell r="AE5">
            <v>40541</v>
          </cell>
          <cell r="AF5">
            <v>40541</v>
          </cell>
          <cell r="AG5">
            <v>42124</v>
          </cell>
          <cell r="AH5">
            <v>0</v>
          </cell>
          <cell r="AI5" t="str">
            <v>AI10</v>
          </cell>
          <cell r="AJ5">
            <v>205.16</v>
          </cell>
          <cell r="AK5">
            <v>0</v>
          </cell>
          <cell r="AL5">
            <v>205.16</v>
          </cell>
          <cell r="AM5" t="str">
            <v>000101</v>
          </cell>
          <cell r="AN5" t="str">
            <v>E31323</v>
          </cell>
          <cell r="AO5">
            <v>1583</v>
          </cell>
          <cell r="AP5">
            <v>40693</v>
          </cell>
        </row>
        <row r="6">
          <cell r="A6" t="str">
            <v>05</v>
          </cell>
          <cell r="B6" t="str">
            <v>0005256541</v>
          </cell>
          <cell r="C6" t="str">
            <v>BT</v>
          </cell>
          <cell r="D6" t="str">
            <v>1700098934</v>
          </cell>
          <cell r="E6" t="str">
            <v>CORVO VERDE R. T. E. D. UNIPESSOAL LDA</v>
          </cell>
          <cell r="F6" t="str">
            <v>0344</v>
          </cell>
          <cell r="G6" t="str">
            <v>6361</v>
          </cell>
          <cell r="H6" t="str">
            <v>6304</v>
          </cell>
          <cell r="I6" t="str">
            <v>0344</v>
          </cell>
          <cell r="J6" t="str">
            <v>6361</v>
          </cell>
          <cell r="K6" t="str">
            <v>6304</v>
          </cell>
          <cell r="L6" t="str">
            <v>A15404</v>
          </cell>
          <cell r="M6" t="str">
            <v>41</v>
          </cell>
          <cell r="N6" t="str">
            <v>S</v>
          </cell>
          <cell r="O6" t="str">
            <v>SE</v>
          </cell>
          <cell r="P6" t="str">
            <v>R55539</v>
          </cell>
          <cell r="Q6" t="str">
            <v>6</v>
          </cell>
          <cell r="R6">
            <v>0</v>
          </cell>
          <cell r="S6" t="str">
            <v>31</v>
          </cell>
          <cell r="T6" t="str">
            <v>0003</v>
          </cell>
          <cell r="U6" t="str">
            <v>11289650029</v>
          </cell>
          <cell r="V6" t="str">
            <v>112896500290000</v>
          </cell>
          <cell r="W6" t="str">
            <v>029</v>
          </cell>
          <cell r="X6" t="str">
            <v>213</v>
          </cell>
          <cell r="Y6" t="str">
            <v>029213</v>
          </cell>
          <cell r="Z6" t="str">
            <v>CI - GAR E AVALES PRESTADOS</v>
          </cell>
          <cell r="AA6">
            <v>73108.12</v>
          </cell>
          <cell r="AB6">
            <v>12407.98</v>
          </cell>
          <cell r="AC6">
            <v>12407.98</v>
          </cell>
          <cell r="AD6">
            <v>41431</v>
          </cell>
          <cell r="AE6">
            <v>41431</v>
          </cell>
          <cell r="AF6">
            <v>41431</v>
          </cell>
          <cell r="AG6">
            <v>42124</v>
          </cell>
          <cell r="AH6">
            <v>0</v>
          </cell>
          <cell r="AI6" t="str">
            <v>AI10</v>
          </cell>
          <cell r="AJ6">
            <v>12407.98</v>
          </cell>
          <cell r="AK6">
            <v>0</v>
          </cell>
          <cell r="AL6">
            <v>12407.98</v>
          </cell>
          <cell r="AM6" t="str">
            <v>000101</v>
          </cell>
          <cell r="AN6" t="str">
            <v>E32325</v>
          </cell>
          <cell r="AO6">
            <v>693</v>
          </cell>
          <cell r="AP6">
            <v>41582</v>
          </cell>
        </row>
        <row r="7">
          <cell r="A7" t="str">
            <v>05</v>
          </cell>
          <cell r="B7" t="str">
            <v>0004032094</v>
          </cell>
          <cell r="C7" t="str">
            <v>BT</v>
          </cell>
          <cell r="D7" t="str">
            <v>1700105144</v>
          </cell>
          <cell r="E7" t="str">
            <v>CARLOS J SILVA LDA</v>
          </cell>
          <cell r="F7" t="str">
            <v>6597</v>
          </cell>
          <cell r="G7" t="str">
            <v>6597</v>
          </cell>
          <cell r="H7" t="str">
            <v>6302</v>
          </cell>
          <cell r="I7" t="str">
            <v>6597</v>
          </cell>
          <cell r="J7" t="str">
            <v>6597</v>
          </cell>
          <cell r="K7" t="str">
            <v>6302</v>
          </cell>
          <cell r="L7" t="str">
            <v>E32399</v>
          </cell>
          <cell r="M7" t="str">
            <v>48</v>
          </cell>
          <cell r="N7" t="str">
            <v>S</v>
          </cell>
          <cell r="O7" t="str">
            <v>SE</v>
          </cell>
          <cell r="P7" t="str">
            <v>R55536</v>
          </cell>
          <cell r="Q7" t="str">
            <v>5</v>
          </cell>
          <cell r="R7">
            <v>0</v>
          </cell>
          <cell r="S7" t="str">
            <v>31</v>
          </cell>
          <cell r="T7" t="str">
            <v>0003</v>
          </cell>
          <cell r="U7" t="str">
            <v>11346617029</v>
          </cell>
          <cell r="V7" t="str">
            <v>113466170290000</v>
          </cell>
          <cell r="W7" t="str">
            <v>029</v>
          </cell>
          <cell r="X7" t="str">
            <v>213</v>
          </cell>
          <cell r="Y7" t="str">
            <v>029213</v>
          </cell>
          <cell r="Z7" t="str">
            <v>CI - GAR E AVALES PRESTADOS</v>
          </cell>
          <cell r="AA7">
            <v>43951.9</v>
          </cell>
          <cell r="AB7">
            <v>42907.65</v>
          </cell>
          <cell r="AC7">
            <v>42907.65</v>
          </cell>
          <cell r="AD7">
            <v>41639</v>
          </cell>
          <cell r="AE7">
            <v>41639</v>
          </cell>
          <cell r="AF7">
            <v>41639</v>
          </cell>
          <cell r="AG7">
            <v>42124</v>
          </cell>
          <cell r="AH7">
            <v>0</v>
          </cell>
          <cell r="AI7" t="str">
            <v>AI10</v>
          </cell>
          <cell r="AJ7">
            <v>42907.65</v>
          </cell>
          <cell r="AK7">
            <v>0</v>
          </cell>
          <cell r="AL7">
            <v>42907.65</v>
          </cell>
          <cell r="AM7" t="str">
            <v>659704</v>
          </cell>
          <cell r="AO7">
            <v>485</v>
          </cell>
          <cell r="AP7">
            <v>41792</v>
          </cell>
        </row>
        <row r="8">
          <cell r="A8" t="str">
            <v>05</v>
          </cell>
          <cell r="B8" t="str">
            <v>0005618090</v>
          </cell>
          <cell r="C8" t="str">
            <v>BT</v>
          </cell>
          <cell r="D8" t="str">
            <v>2391007278</v>
          </cell>
          <cell r="E8" t="str">
            <v>ANA ROSALINA LIMA PEREIRA</v>
          </cell>
          <cell r="F8" t="str">
            <v>0272</v>
          </cell>
          <cell r="G8" t="str">
            <v>6217</v>
          </cell>
          <cell r="H8" t="str">
            <v>6204</v>
          </cell>
          <cell r="I8" t="str">
            <v>0272</v>
          </cell>
          <cell r="J8" t="str">
            <v>6217</v>
          </cell>
          <cell r="K8" t="str">
            <v>6204</v>
          </cell>
          <cell r="L8" t="str">
            <v>E31304</v>
          </cell>
          <cell r="M8" t="str">
            <v>58</v>
          </cell>
          <cell r="N8" t="str">
            <v>N</v>
          </cell>
          <cell r="O8" t="str">
            <v>P1</v>
          </cell>
          <cell r="P8" t="str">
            <v>R55528</v>
          </cell>
          <cell r="Q8" t="str">
            <v>5</v>
          </cell>
          <cell r="R8">
            <v>0</v>
          </cell>
          <cell r="S8" t="str">
            <v>31</v>
          </cell>
          <cell r="T8" t="str">
            <v>0003</v>
          </cell>
          <cell r="U8" t="str">
            <v>11287076029</v>
          </cell>
          <cell r="V8" t="str">
            <v>112870760290000</v>
          </cell>
          <cell r="W8" t="str">
            <v>029</v>
          </cell>
          <cell r="X8" t="str">
            <v>213</v>
          </cell>
          <cell r="Y8" t="str">
            <v>029213</v>
          </cell>
          <cell r="Z8" t="str">
            <v>CI - GAR E AVALES PRESTADOS</v>
          </cell>
          <cell r="AA8">
            <v>26532.47</v>
          </cell>
          <cell r="AB8">
            <v>14910.85</v>
          </cell>
          <cell r="AC8">
            <v>14910.85</v>
          </cell>
          <cell r="AD8">
            <v>41367</v>
          </cell>
          <cell r="AE8">
            <v>41367</v>
          </cell>
          <cell r="AF8">
            <v>41367</v>
          </cell>
          <cell r="AG8">
            <v>42124</v>
          </cell>
          <cell r="AH8">
            <v>0</v>
          </cell>
          <cell r="AI8" t="str">
            <v>AI10</v>
          </cell>
          <cell r="AJ8">
            <v>14910.85</v>
          </cell>
          <cell r="AK8">
            <v>0</v>
          </cell>
          <cell r="AL8">
            <v>14910.85</v>
          </cell>
          <cell r="AM8" t="str">
            <v>000101</v>
          </cell>
          <cell r="AO8">
            <v>757</v>
          </cell>
          <cell r="AP8">
            <v>41519</v>
          </cell>
        </row>
        <row r="9">
          <cell r="A9" t="str">
            <v>05</v>
          </cell>
          <cell r="B9" t="str">
            <v>0000139156</v>
          </cell>
          <cell r="C9" t="str">
            <v>BT</v>
          </cell>
          <cell r="D9" t="str">
            <v>2481000496</v>
          </cell>
          <cell r="E9" t="str">
            <v>PESCADOS ROSA, LDA</v>
          </cell>
          <cell r="F9" t="str">
            <v>6584</v>
          </cell>
          <cell r="G9" t="str">
            <v>6584</v>
          </cell>
          <cell r="H9" t="str">
            <v>6202</v>
          </cell>
          <cell r="I9" t="str">
            <v>6584</v>
          </cell>
          <cell r="J9" t="str">
            <v>6584</v>
          </cell>
          <cell r="K9" t="str">
            <v>6202</v>
          </cell>
          <cell r="L9" t="str">
            <v>E32399</v>
          </cell>
          <cell r="M9" t="str">
            <v>21</v>
          </cell>
          <cell r="N9" t="str">
            <v>S</v>
          </cell>
          <cell r="O9" t="str">
            <v>SE</v>
          </cell>
          <cell r="P9" t="str">
            <v>R55523</v>
          </cell>
          <cell r="Q9" t="str">
            <v>5</v>
          </cell>
          <cell r="R9">
            <v>0</v>
          </cell>
          <cell r="S9" t="str">
            <v>31</v>
          </cell>
          <cell r="T9" t="str">
            <v>0003</v>
          </cell>
          <cell r="U9" t="str">
            <v>11383495029</v>
          </cell>
          <cell r="V9" t="str">
            <v>113834950290000</v>
          </cell>
          <cell r="W9" t="str">
            <v>029</v>
          </cell>
          <cell r="X9" t="str">
            <v>213</v>
          </cell>
          <cell r="Y9" t="str">
            <v>029213</v>
          </cell>
          <cell r="Z9" t="str">
            <v>CI - GAR E AVALES PRESTADOS</v>
          </cell>
          <cell r="AA9">
            <v>84697.67</v>
          </cell>
          <cell r="AB9">
            <v>47114.49</v>
          </cell>
          <cell r="AC9">
            <v>47114.49</v>
          </cell>
          <cell r="AD9">
            <v>41880</v>
          </cell>
          <cell r="AE9">
            <v>41880</v>
          </cell>
          <cell r="AF9">
            <v>41880</v>
          </cell>
          <cell r="AG9">
            <v>42124</v>
          </cell>
          <cell r="AH9">
            <v>0</v>
          </cell>
          <cell r="AI9" t="str">
            <v>AI10</v>
          </cell>
          <cell r="AJ9">
            <v>23557.24</v>
          </cell>
          <cell r="AK9">
            <v>0</v>
          </cell>
          <cell r="AL9">
            <v>47114.49</v>
          </cell>
          <cell r="AM9" t="str">
            <v>658407</v>
          </cell>
          <cell r="AO9">
            <v>244</v>
          </cell>
          <cell r="AP9">
            <v>41971</v>
          </cell>
        </row>
        <row r="10">
          <cell r="A10" t="str">
            <v>05</v>
          </cell>
          <cell r="B10" t="str">
            <v>0001476577</v>
          </cell>
          <cell r="C10" t="str">
            <v>BT</v>
          </cell>
          <cell r="D10" t="str">
            <v>3651003355</v>
          </cell>
          <cell r="E10" t="str">
            <v>O BERRANTE-RESTAURANTE RODIZIO LDA</v>
          </cell>
          <cell r="F10" t="str">
            <v>0365</v>
          </cell>
          <cell r="G10" t="str">
            <v>6362</v>
          </cell>
          <cell r="H10" t="str">
            <v>6304</v>
          </cell>
          <cell r="I10" t="str">
            <v>0365</v>
          </cell>
          <cell r="J10" t="str">
            <v>6362</v>
          </cell>
          <cell r="K10" t="str">
            <v>6304</v>
          </cell>
          <cell r="L10" t="str">
            <v>E32399</v>
          </cell>
          <cell r="M10" t="str">
            <v>41</v>
          </cell>
          <cell r="N10" t="str">
            <v>S</v>
          </cell>
          <cell r="O10" t="str">
            <v>SE</v>
          </cell>
          <cell r="P10" t="str">
            <v>R55506</v>
          </cell>
          <cell r="Q10" t="str">
            <v>5</v>
          </cell>
          <cell r="R10">
            <v>0</v>
          </cell>
          <cell r="S10" t="str">
            <v>31</v>
          </cell>
          <cell r="T10" t="str">
            <v>0003</v>
          </cell>
          <cell r="U10" t="str">
            <v>11292597029</v>
          </cell>
          <cell r="V10" t="str">
            <v>112925970290000</v>
          </cell>
          <cell r="W10" t="str">
            <v>029</v>
          </cell>
          <cell r="X10" t="str">
            <v>213</v>
          </cell>
          <cell r="Y10" t="str">
            <v>029213</v>
          </cell>
          <cell r="Z10" t="str">
            <v>CI - GAR E AVALES PRESTADOS</v>
          </cell>
          <cell r="AA10">
            <v>2853.33</v>
          </cell>
          <cell r="AB10">
            <v>2712.88</v>
          </cell>
          <cell r="AC10">
            <v>2712.88</v>
          </cell>
          <cell r="AD10">
            <v>41418</v>
          </cell>
          <cell r="AE10">
            <v>41418</v>
          </cell>
          <cell r="AF10">
            <v>41418</v>
          </cell>
          <cell r="AG10">
            <v>42124</v>
          </cell>
          <cell r="AH10">
            <v>0</v>
          </cell>
          <cell r="AI10" t="str">
            <v>AI10</v>
          </cell>
          <cell r="AJ10">
            <v>2712.88</v>
          </cell>
          <cell r="AK10">
            <v>0</v>
          </cell>
          <cell r="AL10">
            <v>2712.88</v>
          </cell>
          <cell r="AM10" t="str">
            <v>000101</v>
          </cell>
          <cell r="AN10" t="str">
            <v>E32312</v>
          </cell>
          <cell r="AO10">
            <v>706</v>
          </cell>
          <cell r="AP10">
            <v>41569</v>
          </cell>
        </row>
        <row r="11">
          <cell r="A11" t="str">
            <v>05</v>
          </cell>
          <cell r="B11" t="str">
            <v>0006176482</v>
          </cell>
          <cell r="C11" t="str">
            <v>BT</v>
          </cell>
          <cell r="D11" t="str">
            <v>7400043091</v>
          </cell>
          <cell r="E11" t="str">
            <v>DIVIMINHO SA</v>
          </cell>
          <cell r="F11" t="str">
            <v>5432</v>
          </cell>
          <cell r="G11" t="str">
            <v>6217</v>
          </cell>
          <cell r="H11" t="str">
            <v>6204</v>
          </cell>
          <cell r="I11" t="str">
            <v>5432</v>
          </cell>
          <cell r="J11" t="str">
            <v>6217</v>
          </cell>
          <cell r="K11" t="str">
            <v>6204</v>
          </cell>
          <cell r="L11" t="str">
            <v>E32399</v>
          </cell>
          <cell r="M11" t="str">
            <v>27</v>
          </cell>
          <cell r="N11" t="str">
            <v>S</v>
          </cell>
          <cell r="O11" t="str">
            <v>SE</v>
          </cell>
          <cell r="P11" t="str">
            <v>R55540</v>
          </cell>
          <cell r="Q11" t="str">
            <v>5</v>
          </cell>
          <cell r="R11">
            <v>0</v>
          </cell>
          <cell r="S11" t="str">
            <v>31</v>
          </cell>
          <cell r="T11" t="str">
            <v>0003</v>
          </cell>
          <cell r="U11" t="str">
            <v>11393320029</v>
          </cell>
          <cell r="V11" t="str">
            <v>113933200290000</v>
          </cell>
          <cell r="W11" t="str">
            <v>029</v>
          </cell>
          <cell r="X11" t="str">
            <v>213</v>
          </cell>
          <cell r="Y11" t="str">
            <v>029213</v>
          </cell>
          <cell r="Z11" t="str">
            <v>CI - GAR E AVALES PRESTADOS</v>
          </cell>
          <cell r="AA11">
            <v>164007.42000000001</v>
          </cell>
          <cell r="AB11">
            <v>50407.65</v>
          </cell>
          <cell r="AC11">
            <v>50407.65</v>
          </cell>
          <cell r="AD11">
            <v>41962</v>
          </cell>
          <cell r="AE11">
            <v>41962</v>
          </cell>
          <cell r="AF11">
            <v>41962</v>
          </cell>
          <cell r="AG11">
            <v>42124</v>
          </cell>
          <cell r="AH11">
            <v>0</v>
          </cell>
          <cell r="AI11" t="str">
            <v>AI10</v>
          </cell>
          <cell r="AJ11">
            <v>12601.91</v>
          </cell>
          <cell r="AK11">
            <v>0</v>
          </cell>
          <cell r="AL11">
            <v>50407.65</v>
          </cell>
          <cell r="AM11" t="str">
            <v>000101</v>
          </cell>
          <cell r="AN11" t="str">
            <v>E31313</v>
          </cell>
          <cell r="AO11">
            <v>162</v>
          </cell>
          <cell r="AP11">
            <v>42053</v>
          </cell>
        </row>
        <row r="12">
          <cell r="A12" t="str">
            <v>05</v>
          </cell>
          <cell r="B12" t="str">
            <v>0005762911</v>
          </cell>
          <cell r="C12" t="str">
            <v>BT</v>
          </cell>
          <cell r="D12" t="str">
            <v>7400063447</v>
          </cell>
          <cell r="E12" t="str">
            <v>SAFETYAUTO COMERCIO PNEUS</v>
          </cell>
          <cell r="F12" t="str">
            <v>0349</v>
          </cell>
          <cell r="G12" t="str">
            <v>6366</v>
          </cell>
          <cell r="H12" t="str">
            <v>6304</v>
          </cell>
          <cell r="I12" t="str">
            <v>0349</v>
          </cell>
          <cell r="J12" t="str">
            <v>6366</v>
          </cell>
          <cell r="K12" t="str">
            <v>6304</v>
          </cell>
          <cell r="L12" t="str">
            <v>E32399</v>
          </cell>
          <cell r="M12" t="str">
            <v>47</v>
          </cell>
          <cell r="N12" t="str">
            <v>S</v>
          </cell>
          <cell r="O12" t="str">
            <v>SE</v>
          </cell>
          <cell r="P12" t="str">
            <v>R55545</v>
          </cell>
          <cell r="Q12" t="str">
            <v>5</v>
          </cell>
          <cell r="R12">
            <v>0</v>
          </cell>
          <cell r="S12" t="str">
            <v>31</v>
          </cell>
          <cell r="T12" t="str">
            <v>0003</v>
          </cell>
          <cell r="U12" t="str">
            <v>11390516029</v>
          </cell>
          <cell r="V12" t="str">
            <v>113905160290000</v>
          </cell>
          <cell r="W12" t="str">
            <v>029</v>
          </cell>
          <cell r="X12" t="str">
            <v>213</v>
          </cell>
          <cell r="Y12" t="str">
            <v>029213</v>
          </cell>
          <cell r="Z12" t="str">
            <v>CI - GAR E AVALES PRESTADOS</v>
          </cell>
          <cell r="AA12">
            <v>30287.48</v>
          </cell>
          <cell r="AB12">
            <v>25526.36</v>
          </cell>
          <cell r="AC12">
            <v>25526.36</v>
          </cell>
          <cell r="AD12">
            <v>41943</v>
          </cell>
          <cell r="AE12">
            <v>41943</v>
          </cell>
          <cell r="AF12">
            <v>41943</v>
          </cell>
          <cell r="AG12">
            <v>42124</v>
          </cell>
          <cell r="AH12">
            <v>0</v>
          </cell>
          <cell r="AI12" t="str">
            <v>AI10</v>
          </cell>
          <cell r="AJ12">
            <v>6381.59</v>
          </cell>
          <cell r="AK12">
            <v>0</v>
          </cell>
          <cell r="AL12">
            <v>25526.36</v>
          </cell>
          <cell r="AM12" t="str">
            <v>034906</v>
          </cell>
          <cell r="AN12" t="str">
            <v>E31317</v>
          </cell>
          <cell r="AO12">
            <v>181</v>
          </cell>
          <cell r="AP12">
            <v>42094</v>
          </cell>
        </row>
        <row r="13">
          <cell r="A13" t="str">
            <v>05</v>
          </cell>
          <cell r="B13" t="str">
            <v>0005704631</v>
          </cell>
          <cell r="C13" t="str">
            <v>BT</v>
          </cell>
          <cell r="D13" t="str">
            <v>7400068997</v>
          </cell>
          <cell r="E13" t="str">
            <v>SUDUESTE DA ROCHA ACTIV HOTELEI UNIP LDA</v>
          </cell>
          <cell r="F13" t="str">
            <v>5236</v>
          </cell>
          <cell r="G13" t="str">
            <v>6310</v>
          </cell>
          <cell r="H13" t="str">
            <v>6304</v>
          </cell>
          <cell r="I13" t="str">
            <v>5236</v>
          </cell>
          <cell r="J13" t="str">
            <v>6310</v>
          </cell>
          <cell r="K13" t="str">
            <v>6304</v>
          </cell>
          <cell r="L13" t="str">
            <v>E32399</v>
          </cell>
          <cell r="M13" t="str">
            <v>41</v>
          </cell>
          <cell r="N13" t="str">
            <v>S</v>
          </cell>
          <cell r="O13" t="str">
            <v>SE</v>
          </cell>
          <cell r="P13" t="str">
            <v>R55504</v>
          </cell>
          <cell r="Q13" t="str">
            <v>1</v>
          </cell>
          <cell r="R13">
            <v>0</v>
          </cell>
          <cell r="S13" t="str">
            <v>31</v>
          </cell>
          <cell r="T13" t="str">
            <v>0003</v>
          </cell>
          <cell r="U13" t="str">
            <v>11290971029</v>
          </cell>
          <cell r="V13" t="str">
            <v>112909710290000</v>
          </cell>
          <cell r="W13" t="str">
            <v>029</v>
          </cell>
          <cell r="X13" t="str">
            <v>213</v>
          </cell>
          <cell r="Y13" t="str">
            <v>029213</v>
          </cell>
          <cell r="Z13" t="str">
            <v>CI - GAR E AVALES PRESTADOS</v>
          </cell>
          <cell r="AA13">
            <v>176279.5</v>
          </cell>
          <cell r="AB13">
            <v>551.32000000000005</v>
          </cell>
          <cell r="AC13">
            <v>551.32000000000005</v>
          </cell>
          <cell r="AD13">
            <v>41410</v>
          </cell>
          <cell r="AE13">
            <v>41410</v>
          </cell>
          <cell r="AF13">
            <v>41410</v>
          </cell>
          <cell r="AG13">
            <v>42124</v>
          </cell>
          <cell r="AH13">
            <v>0</v>
          </cell>
          <cell r="AI13" t="str">
            <v>AI10</v>
          </cell>
          <cell r="AJ13">
            <v>551.32000000000005</v>
          </cell>
          <cell r="AK13">
            <v>0</v>
          </cell>
          <cell r="AL13">
            <v>551.32000000000005</v>
          </cell>
          <cell r="AM13" t="str">
            <v>523601</v>
          </cell>
          <cell r="AN13" t="str">
            <v>E31323</v>
          </cell>
          <cell r="AO13">
            <v>714</v>
          </cell>
          <cell r="AP13">
            <v>41561</v>
          </cell>
        </row>
        <row r="14">
          <cell r="A14" t="str">
            <v>05</v>
          </cell>
          <cell r="B14" t="str">
            <v>0005714145</v>
          </cell>
          <cell r="C14" t="str">
            <v>BT</v>
          </cell>
          <cell r="D14" t="str">
            <v>7400078085</v>
          </cell>
          <cell r="E14" t="str">
            <v>LISBOA &amp; TAVARES-P EVENTOS CULTURAIS LDA</v>
          </cell>
          <cell r="F14" t="str">
            <v>0235</v>
          </cell>
          <cell r="G14" t="str">
            <v>6221</v>
          </cell>
          <cell r="H14" t="str">
            <v>6204</v>
          </cell>
          <cell r="I14" t="str">
            <v>0235</v>
          </cell>
          <cell r="J14" t="str">
            <v>6221</v>
          </cell>
          <cell r="K14" t="str">
            <v>6204</v>
          </cell>
          <cell r="L14" t="str">
            <v>E32399</v>
          </cell>
          <cell r="M14" t="str">
            <v>41</v>
          </cell>
          <cell r="N14" t="str">
            <v>N</v>
          </cell>
          <cell r="O14" t="str">
            <v>SE</v>
          </cell>
          <cell r="P14" t="str">
            <v>R55521</v>
          </cell>
          <cell r="Q14" t="str">
            <v>7</v>
          </cell>
          <cell r="R14">
            <v>0</v>
          </cell>
          <cell r="S14" t="str">
            <v>31</v>
          </cell>
          <cell r="T14" t="str">
            <v>0003</v>
          </cell>
          <cell r="U14" t="str">
            <v>11346534029</v>
          </cell>
          <cell r="V14" t="str">
            <v>113465340290000</v>
          </cell>
          <cell r="W14" t="str">
            <v>029</v>
          </cell>
          <cell r="X14" t="str">
            <v>213</v>
          </cell>
          <cell r="Y14" t="str">
            <v>029213</v>
          </cell>
          <cell r="Z14" t="str">
            <v>CI - GAR E AVALES PRESTADOS</v>
          </cell>
          <cell r="AA14">
            <v>9555.98</v>
          </cell>
          <cell r="AB14">
            <v>3271.32</v>
          </cell>
          <cell r="AC14">
            <v>3271.32</v>
          </cell>
          <cell r="AD14">
            <v>41645</v>
          </cell>
          <cell r="AE14">
            <v>41645</v>
          </cell>
          <cell r="AF14">
            <v>41645</v>
          </cell>
          <cell r="AG14">
            <v>42124</v>
          </cell>
          <cell r="AH14">
            <v>0</v>
          </cell>
          <cell r="AI14" t="str">
            <v>AI10</v>
          </cell>
          <cell r="AJ14">
            <v>3271.32</v>
          </cell>
          <cell r="AK14">
            <v>0</v>
          </cell>
          <cell r="AL14">
            <v>3271.32</v>
          </cell>
          <cell r="AM14" t="str">
            <v>000101</v>
          </cell>
          <cell r="AN14" t="str">
            <v>E31317</v>
          </cell>
          <cell r="AO14">
            <v>479</v>
          </cell>
          <cell r="AP14">
            <v>41796</v>
          </cell>
        </row>
        <row r="15">
          <cell r="A15" t="str">
            <v>05</v>
          </cell>
          <cell r="B15" t="str">
            <v>0006062675</v>
          </cell>
          <cell r="C15" t="str">
            <v>BT</v>
          </cell>
          <cell r="D15" t="str">
            <v>7400139628</v>
          </cell>
          <cell r="E15" t="str">
            <v>FATIMA GONCALVES</v>
          </cell>
          <cell r="F15" t="str">
            <v>0344</v>
          </cell>
          <cell r="G15" t="str">
            <v>6361</v>
          </cell>
          <cell r="H15" t="str">
            <v>6304</v>
          </cell>
          <cell r="I15" t="str">
            <v>0344</v>
          </cell>
          <cell r="J15" t="str">
            <v>6361</v>
          </cell>
          <cell r="K15" t="str">
            <v>6304</v>
          </cell>
          <cell r="L15" t="str">
            <v>E32399</v>
          </cell>
          <cell r="M15" t="str">
            <v>41</v>
          </cell>
          <cell r="N15" t="str">
            <v>S</v>
          </cell>
          <cell r="O15" t="str">
            <v>SE</v>
          </cell>
          <cell r="P15" t="str">
            <v>R55504</v>
          </cell>
          <cell r="Q15" t="str">
            <v>1</v>
          </cell>
          <cell r="R15">
            <v>0</v>
          </cell>
          <cell r="S15" t="str">
            <v>31</v>
          </cell>
          <cell r="T15" t="str">
            <v>0003</v>
          </cell>
          <cell r="U15" t="str">
            <v>11324572029</v>
          </cell>
          <cell r="V15" t="str">
            <v>113245720290030</v>
          </cell>
          <cell r="W15" t="str">
            <v>029</v>
          </cell>
          <cell r="X15" t="str">
            <v>213</v>
          </cell>
          <cell r="Y15" t="str">
            <v>029213</v>
          </cell>
          <cell r="Z15" t="str">
            <v>CI - GAR E AVALES PRESTADOS</v>
          </cell>
          <cell r="AA15">
            <v>39089.51</v>
          </cell>
          <cell r="AB15">
            <v>191.62</v>
          </cell>
          <cell r="AC15">
            <v>191.62</v>
          </cell>
          <cell r="AD15">
            <v>41865</v>
          </cell>
          <cell r="AE15">
            <v>41865</v>
          </cell>
          <cell r="AF15">
            <v>41865</v>
          </cell>
          <cell r="AG15">
            <v>42124</v>
          </cell>
          <cell r="AH15">
            <v>0</v>
          </cell>
          <cell r="AI15" t="str">
            <v>AI10</v>
          </cell>
          <cell r="AJ15">
            <v>95.81</v>
          </cell>
          <cell r="AK15">
            <v>0</v>
          </cell>
          <cell r="AL15">
            <v>191.62</v>
          </cell>
          <cell r="AM15" t="str">
            <v>000101</v>
          </cell>
          <cell r="AO15">
            <v>259</v>
          </cell>
          <cell r="AP15">
            <v>42016</v>
          </cell>
        </row>
        <row r="16">
          <cell r="A16" t="str">
            <v>05</v>
          </cell>
          <cell r="B16" t="str">
            <v>0005941822</v>
          </cell>
          <cell r="C16" t="str">
            <v>BT</v>
          </cell>
          <cell r="D16" t="str">
            <v>7400233373</v>
          </cell>
          <cell r="E16" t="str">
            <v>BOTAQUI, LDA</v>
          </cell>
          <cell r="F16" t="str">
            <v>3875</v>
          </cell>
          <cell r="G16" t="str">
            <v>6363</v>
          </cell>
          <cell r="H16" t="str">
            <v>6304</v>
          </cell>
          <cell r="I16" t="str">
            <v>3875</v>
          </cell>
          <cell r="J16" t="str">
            <v>6363</v>
          </cell>
          <cell r="K16" t="str">
            <v>6304</v>
          </cell>
          <cell r="L16" t="str">
            <v>E32399</v>
          </cell>
          <cell r="M16" t="str">
            <v>41</v>
          </cell>
          <cell r="N16" t="str">
            <v>S</v>
          </cell>
          <cell r="O16" t="str">
            <v>SE</v>
          </cell>
          <cell r="P16" t="str">
            <v>R55502</v>
          </cell>
          <cell r="Q16" t="str">
            <v>5</v>
          </cell>
          <cell r="R16">
            <v>0</v>
          </cell>
          <cell r="S16" t="str">
            <v>31</v>
          </cell>
          <cell r="T16" t="str">
            <v>0003</v>
          </cell>
          <cell r="U16" t="str">
            <v>11286136029</v>
          </cell>
          <cell r="V16" t="str">
            <v>112861360290000</v>
          </cell>
          <cell r="W16" t="str">
            <v>029</v>
          </cell>
          <cell r="X16" t="str">
            <v>213</v>
          </cell>
          <cell r="Y16" t="str">
            <v>029213</v>
          </cell>
          <cell r="Z16" t="str">
            <v>CI - GAR E AVALES PRESTADOS</v>
          </cell>
          <cell r="AA16">
            <v>41107.199999999997</v>
          </cell>
          <cell r="AB16">
            <v>41107.199999999997</v>
          </cell>
          <cell r="AC16">
            <v>41107.199999999997</v>
          </cell>
          <cell r="AD16">
            <v>41373</v>
          </cell>
          <cell r="AE16">
            <v>41373</v>
          </cell>
          <cell r="AF16">
            <v>41373</v>
          </cell>
          <cell r="AG16">
            <v>42124</v>
          </cell>
          <cell r="AH16">
            <v>0</v>
          </cell>
          <cell r="AI16" t="str">
            <v>AI10</v>
          </cell>
          <cell r="AJ16">
            <v>41107.199999999997</v>
          </cell>
          <cell r="AK16">
            <v>0</v>
          </cell>
          <cell r="AL16">
            <v>41107.199999999997</v>
          </cell>
          <cell r="AM16" t="str">
            <v>000101</v>
          </cell>
          <cell r="AN16" t="str">
            <v>E31317</v>
          </cell>
          <cell r="AO16">
            <v>751</v>
          </cell>
          <cell r="AP16">
            <v>41526</v>
          </cell>
        </row>
        <row r="17">
          <cell r="A17" t="str">
            <v>05</v>
          </cell>
          <cell r="B17" t="str">
            <v>0006124129</v>
          </cell>
          <cell r="C17" t="str">
            <v>BT</v>
          </cell>
          <cell r="D17" t="str">
            <v>7400246132</v>
          </cell>
          <cell r="E17" t="str">
            <v>SETFARMA - D. E. C. P. DE SAUDE, LDA</v>
          </cell>
          <cell r="F17" t="str">
            <v>0376</v>
          </cell>
          <cell r="G17" t="str">
            <v>6363</v>
          </cell>
          <cell r="H17" t="str">
            <v>6304</v>
          </cell>
          <cell r="I17" t="str">
            <v>0376</v>
          </cell>
          <cell r="J17" t="str">
            <v>6363</v>
          </cell>
          <cell r="K17" t="str">
            <v>6304</v>
          </cell>
          <cell r="L17" t="str">
            <v>E32399</v>
          </cell>
          <cell r="M17" t="str">
            <v>41</v>
          </cell>
          <cell r="N17" t="str">
            <v>S</v>
          </cell>
          <cell r="O17" t="str">
            <v>SE</v>
          </cell>
          <cell r="P17" t="str">
            <v>R55545</v>
          </cell>
          <cell r="Q17" t="str">
            <v>5</v>
          </cell>
          <cell r="R17">
            <v>0</v>
          </cell>
          <cell r="S17" t="str">
            <v>31</v>
          </cell>
          <cell r="T17" t="str">
            <v>0003</v>
          </cell>
          <cell r="U17" t="str">
            <v>11411221029</v>
          </cell>
          <cell r="V17" t="str">
            <v>114112210290000</v>
          </cell>
          <cell r="W17" t="str">
            <v>029</v>
          </cell>
          <cell r="X17" t="str">
            <v>213</v>
          </cell>
          <cell r="Y17" t="str">
            <v>029213</v>
          </cell>
          <cell r="Z17" t="str">
            <v>CI - GAR E AVALES PRESTADOS</v>
          </cell>
          <cell r="AA17">
            <v>260944.54</v>
          </cell>
          <cell r="AB17">
            <v>250407.65</v>
          </cell>
          <cell r="AC17">
            <v>250407.65</v>
          </cell>
          <cell r="AD17">
            <v>42074</v>
          </cell>
          <cell r="AE17">
            <v>42074</v>
          </cell>
          <cell r="AF17">
            <v>42074</v>
          </cell>
          <cell r="AG17">
            <v>42124</v>
          </cell>
          <cell r="AH17">
            <v>0</v>
          </cell>
          <cell r="AI17" t="str">
            <v>AI10</v>
          </cell>
          <cell r="AJ17">
            <v>2504.0700000000002</v>
          </cell>
          <cell r="AK17">
            <v>0</v>
          </cell>
          <cell r="AL17">
            <v>250407.65</v>
          </cell>
          <cell r="AM17" t="str">
            <v>037609</v>
          </cell>
          <cell r="AN17" t="str">
            <v>E31317</v>
          </cell>
          <cell r="AO17">
            <v>50</v>
          </cell>
          <cell r="AP17">
            <v>42095</v>
          </cell>
        </row>
        <row r="18">
          <cell r="A18" t="str">
            <v>05</v>
          </cell>
          <cell r="B18" t="str">
            <v>0006220535</v>
          </cell>
          <cell r="C18" t="str">
            <v>BT</v>
          </cell>
          <cell r="D18" t="str">
            <v>7400334463</v>
          </cell>
          <cell r="E18" t="str">
            <v>M. C. S. B. A. 2. V. S. E. F. A. ACE</v>
          </cell>
          <cell r="F18" t="str">
            <v>6584</v>
          </cell>
          <cell r="G18" t="str">
            <v>6584</v>
          </cell>
          <cell r="H18" t="str">
            <v>6202</v>
          </cell>
          <cell r="I18" t="str">
            <v>6584</v>
          </cell>
          <cell r="J18" t="str">
            <v>6584</v>
          </cell>
          <cell r="K18" t="str">
            <v>6202</v>
          </cell>
          <cell r="L18" t="str">
            <v>E32399</v>
          </cell>
          <cell r="M18" t="str">
            <v>21</v>
          </cell>
          <cell r="N18" t="str">
            <v>S</v>
          </cell>
          <cell r="O18" t="str">
            <v>SE</v>
          </cell>
          <cell r="P18" t="str">
            <v>R55546</v>
          </cell>
          <cell r="Q18" t="str">
            <v>5</v>
          </cell>
          <cell r="R18">
            <v>0</v>
          </cell>
          <cell r="S18" t="str">
            <v>31</v>
          </cell>
          <cell r="T18" t="str">
            <v>0003</v>
          </cell>
          <cell r="U18" t="str">
            <v>11348498029</v>
          </cell>
          <cell r="V18" t="str">
            <v>113484980290000</v>
          </cell>
          <cell r="W18" t="str">
            <v>029</v>
          </cell>
          <cell r="X18" t="str">
            <v>213</v>
          </cell>
          <cell r="Y18" t="str">
            <v>029213</v>
          </cell>
          <cell r="Z18" t="str">
            <v>CI - GAR E AVALES PRESTADOS</v>
          </cell>
          <cell r="AA18">
            <v>1625021.11</v>
          </cell>
          <cell r="AB18">
            <v>1096721.26</v>
          </cell>
          <cell r="AC18">
            <v>1096721.26</v>
          </cell>
          <cell r="AD18">
            <v>41654</v>
          </cell>
          <cell r="AE18">
            <v>41654</v>
          </cell>
          <cell r="AF18">
            <v>41654</v>
          </cell>
          <cell r="AG18">
            <v>42124</v>
          </cell>
          <cell r="AH18">
            <v>0</v>
          </cell>
          <cell r="AI18" t="str">
            <v>AI10</v>
          </cell>
          <cell r="AJ18">
            <v>1096721.26</v>
          </cell>
          <cell r="AK18">
            <v>0</v>
          </cell>
          <cell r="AL18">
            <v>1096721.26</v>
          </cell>
          <cell r="AM18" t="str">
            <v>658404</v>
          </cell>
          <cell r="AN18" t="str">
            <v>E31317</v>
          </cell>
          <cell r="AO18">
            <v>470</v>
          </cell>
          <cell r="AP18">
            <v>41745</v>
          </cell>
        </row>
        <row r="19">
          <cell r="A19" t="str">
            <v>05</v>
          </cell>
          <cell r="B19" t="str">
            <v>0006220535</v>
          </cell>
          <cell r="C19" t="str">
            <v>BT</v>
          </cell>
          <cell r="D19" t="str">
            <v>7400334463</v>
          </cell>
          <cell r="E19" t="str">
            <v>M. C. S. B. A. 2. V. S. E. F. A. ACE</v>
          </cell>
          <cell r="F19" t="str">
            <v>6584</v>
          </cell>
          <cell r="G19" t="str">
            <v>6584</v>
          </cell>
          <cell r="H19" t="str">
            <v>6202</v>
          </cell>
          <cell r="I19" t="str">
            <v>6584</v>
          </cell>
          <cell r="J19" t="str">
            <v>6584</v>
          </cell>
          <cell r="K19" t="str">
            <v>6202</v>
          </cell>
          <cell r="L19" t="str">
            <v>E32399</v>
          </cell>
          <cell r="M19" t="str">
            <v>21</v>
          </cell>
          <cell r="N19" t="str">
            <v>S</v>
          </cell>
          <cell r="O19" t="str">
            <v>SE</v>
          </cell>
          <cell r="P19" t="str">
            <v>R55546</v>
          </cell>
          <cell r="Q19" t="str">
            <v>5</v>
          </cell>
          <cell r="R19">
            <v>0</v>
          </cell>
          <cell r="S19" t="str">
            <v>31</v>
          </cell>
          <cell r="T19" t="str">
            <v>0003</v>
          </cell>
          <cell r="U19" t="str">
            <v>11365468029</v>
          </cell>
          <cell r="V19" t="str">
            <v>113654680290000</v>
          </cell>
          <cell r="W19" t="str">
            <v>029</v>
          </cell>
          <cell r="X19" t="str">
            <v>213</v>
          </cell>
          <cell r="Y19" t="str">
            <v>029213</v>
          </cell>
          <cell r="Z19" t="str">
            <v>CI - GAR E AVALES PRESTADOS</v>
          </cell>
          <cell r="AA19">
            <v>1625021.11</v>
          </cell>
          <cell r="AB19">
            <v>230694.16</v>
          </cell>
          <cell r="AC19">
            <v>230694.16</v>
          </cell>
          <cell r="AD19">
            <v>41731</v>
          </cell>
          <cell r="AE19">
            <v>41731</v>
          </cell>
          <cell r="AF19">
            <v>41731</v>
          </cell>
          <cell r="AG19">
            <v>42124</v>
          </cell>
          <cell r="AH19">
            <v>0</v>
          </cell>
          <cell r="AI19" t="str">
            <v>AI10</v>
          </cell>
          <cell r="AJ19">
            <v>230694.16</v>
          </cell>
          <cell r="AK19">
            <v>0</v>
          </cell>
          <cell r="AL19">
            <v>230694.16</v>
          </cell>
          <cell r="AM19" t="str">
            <v>658404</v>
          </cell>
          <cell r="AN19" t="str">
            <v>E31317</v>
          </cell>
          <cell r="AO19">
            <v>393</v>
          </cell>
          <cell r="AP19">
            <v>41822</v>
          </cell>
        </row>
        <row r="20">
          <cell r="A20" t="str">
            <v>05</v>
          </cell>
          <cell r="B20" t="str">
            <v>0006263792</v>
          </cell>
          <cell r="C20" t="str">
            <v>BT</v>
          </cell>
          <cell r="D20" t="str">
            <v>7400377546</v>
          </cell>
          <cell r="E20" t="str">
            <v>TRAHISPA P. INDUSTRIAIS UNIPESSOAL</v>
          </cell>
          <cell r="F20" t="str">
            <v>6597</v>
          </cell>
          <cell r="G20" t="str">
            <v>6597</v>
          </cell>
          <cell r="H20" t="str">
            <v>6302</v>
          </cell>
          <cell r="I20" t="str">
            <v>6597</v>
          </cell>
          <cell r="J20" t="str">
            <v>6597</v>
          </cell>
          <cell r="K20" t="str">
            <v>6302</v>
          </cell>
          <cell r="L20" t="str">
            <v>E32399</v>
          </cell>
          <cell r="M20" t="str">
            <v>48</v>
          </cell>
          <cell r="N20" t="str">
            <v>S</v>
          </cell>
          <cell r="O20" t="str">
            <v>SE</v>
          </cell>
          <cell r="P20" t="str">
            <v>R55593</v>
          </cell>
          <cell r="Q20" t="str">
            <v>5</v>
          </cell>
          <cell r="R20">
            <v>0</v>
          </cell>
          <cell r="S20" t="str">
            <v>31</v>
          </cell>
          <cell r="T20" t="str">
            <v>0003</v>
          </cell>
          <cell r="U20" t="str">
            <v>11283695029</v>
          </cell>
          <cell r="V20" t="str">
            <v>112836950290000</v>
          </cell>
          <cell r="W20" t="str">
            <v>029</v>
          </cell>
          <cell r="X20" t="str">
            <v>213</v>
          </cell>
          <cell r="Y20" t="str">
            <v>029213</v>
          </cell>
          <cell r="Z20" t="str">
            <v>CI - GAR E AVALES PRESTADOS</v>
          </cell>
          <cell r="AA20">
            <v>3363.86</v>
          </cell>
          <cell r="AB20">
            <v>3363.86</v>
          </cell>
          <cell r="AC20">
            <v>3363.86</v>
          </cell>
          <cell r="AD20">
            <v>41326</v>
          </cell>
          <cell r="AE20">
            <v>41326</v>
          </cell>
          <cell r="AF20">
            <v>41326</v>
          </cell>
          <cell r="AG20">
            <v>42124</v>
          </cell>
          <cell r="AH20">
            <v>0</v>
          </cell>
          <cell r="AI20" t="str">
            <v>AI10</v>
          </cell>
          <cell r="AJ20">
            <v>3363.86</v>
          </cell>
          <cell r="AK20">
            <v>0</v>
          </cell>
          <cell r="AL20">
            <v>3363.86</v>
          </cell>
          <cell r="AM20" t="str">
            <v>659703</v>
          </cell>
          <cell r="AN20" t="str">
            <v>E31317</v>
          </cell>
          <cell r="AO20">
            <v>798</v>
          </cell>
          <cell r="AP20">
            <v>41477</v>
          </cell>
        </row>
        <row r="21">
          <cell r="A21" t="str">
            <v>05</v>
          </cell>
          <cell r="B21" t="str">
            <v>0006375165</v>
          </cell>
          <cell r="C21" t="str">
            <v>BT</v>
          </cell>
          <cell r="D21" t="str">
            <v>7400488411</v>
          </cell>
          <cell r="E21" t="str">
            <v>PAVICORFEL -. D. E. C. D. P. S.A.</v>
          </cell>
          <cell r="F21" t="str">
            <v>5387</v>
          </cell>
          <cell r="G21" t="str">
            <v>6262</v>
          </cell>
          <cell r="H21" t="str">
            <v>6204</v>
          </cell>
          <cell r="I21" t="str">
            <v>5387</v>
          </cell>
          <cell r="J21" t="str">
            <v>6262</v>
          </cell>
          <cell r="K21" t="str">
            <v>6204</v>
          </cell>
          <cell r="L21" t="str">
            <v>E32399</v>
          </cell>
          <cell r="M21" t="str">
            <v>48</v>
          </cell>
          <cell r="N21" t="str">
            <v>N</v>
          </cell>
          <cell r="O21" t="str">
            <v>SE</v>
          </cell>
          <cell r="P21" t="str">
            <v>R55532</v>
          </cell>
          <cell r="Q21" t="str">
            <v>5</v>
          </cell>
          <cell r="R21">
            <v>0</v>
          </cell>
          <cell r="S21" t="str">
            <v>31</v>
          </cell>
          <cell r="T21" t="str">
            <v>0003</v>
          </cell>
          <cell r="U21" t="str">
            <v>11402816029</v>
          </cell>
          <cell r="V21" t="str">
            <v>114028160290000</v>
          </cell>
          <cell r="W21" t="str">
            <v>029</v>
          </cell>
          <cell r="X21" t="str">
            <v>213</v>
          </cell>
          <cell r="Y21" t="str">
            <v>029213</v>
          </cell>
          <cell r="Z21" t="str">
            <v>CI - GAR E AVALES PRESTADOS</v>
          </cell>
          <cell r="AA21">
            <v>20831.48</v>
          </cell>
          <cell r="AB21">
            <v>6329.64</v>
          </cell>
          <cell r="AC21">
            <v>6329.64</v>
          </cell>
          <cell r="AD21">
            <v>42021</v>
          </cell>
          <cell r="AE21">
            <v>42021</v>
          </cell>
          <cell r="AF21">
            <v>42021</v>
          </cell>
          <cell r="AG21">
            <v>42124</v>
          </cell>
          <cell r="AH21">
            <v>0</v>
          </cell>
          <cell r="AI21" t="str">
            <v>AI10</v>
          </cell>
          <cell r="AJ21">
            <v>1582.41</v>
          </cell>
          <cell r="AK21">
            <v>0</v>
          </cell>
          <cell r="AL21">
            <v>6329.64</v>
          </cell>
          <cell r="AM21" t="str">
            <v>000101</v>
          </cell>
          <cell r="AO21">
            <v>103</v>
          </cell>
          <cell r="AP21">
            <v>42114</v>
          </cell>
        </row>
        <row r="22">
          <cell r="A22" t="str">
            <v>05</v>
          </cell>
          <cell r="B22" t="str">
            <v>0006403734</v>
          </cell>
          <cell r="C22" t="str">
            <v>BT</v>
          </cell>
          <cell r="D22" t="str">
            <v>7400516951</v>
          </cell>
          <cell r="E22" t="str">
            <v>SETENTRIONAL P. ALIMENTARES LDA</v>
          </cell>
          <cell r="F22" t="str">
            <v>0248</v>
          </cell>
          <cell r="G22" t="str">
            <v>6263</v>
          </cell>
          <cell r="H22" t="str">
            <v>6204</v>
          </cell>
          <cell r="I22" t="str">
            <v>0248</v>
          </cell>
          <cell r="J22" t="str">
            <v>6263</v>
          </cell>
          <cell r="K22" t="str">
            <v>6204</v>
          </cell>
          <cell r="L22" t="str">
            <v>E32399</v>
          </cell>
          <cell r="M22" t="str">
            <v>48</v>
          </cell>
          <cell r="N22" t="str">
            <v>N</v>
          </cell>
          <cell r="O22" t="str">
            <v>SE</v>
          </cell>
          <cell r="P22" t="str">
            <v>R55570</v>
          </cell>
          <cell r="Q22" t="str">
            <v>5</v>
          </cell>
          <cell r="R22">
            <v>0</v>
          </cell>
          <cell r="S22" t="str">
            <v>31</v>
          </cell>
          <cell r="T22" t="str">
            <v>0003</v>
          </cell>
          <cell r="U22" t="str">
            <v>11417244029</v>
          </cell>
          <cell r="V22" t="str">
            <v>000000000000000</v>
          </cell>
          <cell r="W22" t="str">
            <v>029</v>
          </cell>
          <cell r="X22" t="str">
            <v>213</v>
          </cell>
          <cell r="Y22" t="str">
            <v>029213</v>
          </cell>
          <cell r="Z22" t="str">
            <v>CI - GAR E AVALES PRESTADOS</v>
          </cell>
          <cell r="AA22">
            <v>83842.62</v>
          </cell>
          <cell r="AB22">
            <v>30449.67</v>
          </cell>
          <cell r="AC22">
            <v>30449.67</v>
          </cell>
          <cell r="AD22">
            <v>42118</v>
          </cell>
          <cell r="AE22">
            <v>42124</v>
          </cell>
          <cell r="AF22">
            <v>42124</v>
          </cell>
          <cell r="AG22">
            <v>42124</v>
          </cell>
          <cell r="AH22">
            <v>0</v>
          </cell>
          <cell r="AI22" t="str">
            <v>AI10</v>
          </cell>
          <cell r="AJ22">
            <v>0</v>
          </cell>
          <cell r="AK22">
            <v>0</v>
          </cell>
          <cell r="AL22">
            <v>0</v>
          </cell>
          <cell r="AM22" t="str">
            <v>000101</v>
          </cell>
          <cell r="AN22" t="str">
            <v>E31317</v>
          </cell>
          <cell r="AO22">
            <v>6</v>
          </cell>
          <cell r="AP22">
            <v>42121</v>
          </cell>
        </row>
        <row r="23">
          <cell r="A23" t="str">
            <v>05</v>
          </cell>
          <cell r="B23" t="str">
            <v>0006443406</v>
          </cell>
          <cell r="C23" t="str">
            <v>BT</v>
          </cell>
          <cell r="D23" t="str">
            <v>7400556617</v>
          </cell>
          <cell r="E23" t="str">
            <v>THCAFES UNIPESSOAL</v>
          </cell>
          <cell r="F23" t="str">
            <v>5162</v>
          </cell>
          <cell r="G23" t="str">
            <v>6305</v>
          </cell>
          <cell r="H23" t="str">
            <v>6304</v>
          </cell>
          <cell r="I23" t="str">
            <v>5162</v>
          </cell>
          <cell r="J23" t="str">
            <v>6305</v>
          </cell>
          <cell r="K23" t="str">
            <v>6304</v>
          </cell>
          <cell r="L23" t="str">
            <v>E32399</v>
          </cell>
          <cell r="M23" t="str">
            <v>41</v>
          </cell>
          <cell r="N23" t="str">
            <v>S</v>
          </cell>
          <cell r="O23" t="str">
            <v>SE</v>
          </cell>
          <cell r="P23" t="str">
            <v>R55577</v>
          </cell>
          <cell r="Q23" t="str">
            <v>5</v>
          </cell>
          <cell r="R23">
            <v>0</v>
          </cell>
          <cell r="S23" t="str">
            <v>31</v>
          </cell>
          <cell r="T23" t="str">
            <v>0003</v>
          </cell>
          <cell r="U23" t="str">
            <v>11208577029</v>
          </cell>
          <cell r="V23" t="str">
            <v>112085770290000</v>
          </cell>
          <cell r="W23" t="str">
            <v>029</v>
          </cell>
          <cell r="X23" t="str">
            <v>213</v>
          </cell>
          <cell r="Y23" t="str">
            <v>029213</v>
          </cell>
          <cell r="Z23" t="str">
            <v>CI - GAR E AVALES PRESTADOS</v>
          </cell>
          <cell r="AA23">
            <v>20670.89</v>
          </cell>
          <cell r="AB23">
            <v>3543.5</v>
          </cell>
          <cell r="AC23">
            <v>3543.5</v>
          </cell>
          <cell r="AD23">
            <v>40998</v>
          </cell>
          <cell r="AE23">
            <v>40998</v>
          </cell>
          <cell r="AF23">
            <v>40998</v>
          </cell>
          <cell r="AG23">
            <v>42124</v>
          </cell>
          <cell r="AH23">
            <v>0</v>
          </cell>
          <cell r="AI23" t="str">
            <v>AI10</v>
          </cell>
          <cell r="AJ23">
            <v>3543.5</v>
          </cell>
          <cell r="AK23">
            <v>0</v>
          </cell>
          <cell r="AL23">
            <v>3543.5</v>
          </cell>
          <cell r="AM23" t="str">
            <v>000101</v>
          </cell>
          <cell r="AN23" t="str">
            <v>E32312</v>
          </cell>
          <cell r="AO23">
            <v>1126</v>
          </cell>
          <cell r="AP23">
            <v>41149</v>
          </cell>
        </row>
        <row r="24">
          <cell r="A24" t="str">
            <v>05</v>
          </cell>
          <cell r="B24" t="str">
            <v>0006443406</v>
          </cell>
          <cell r="C24" t="str">
            <v>BT</v>
          </cell>
          <cell r="D24" t="str">
            <v>7400556617</v>
          </cell>
          <cell r="E24" t="str">
            <v>THCAFES UNIPESSOAL</v>
          </cell>
          <cell r="F24" t="str">
            <v>5162</v>
          </cell>
          <cell r="G24" t="str">
            <v>6305</v>
          </cell>
          <cell r="H24" t="str">
            <v>6304</v>
          </cell>
          <cell r="I24" t="str">
            <v>5162</v>
          </cell>
          <cell r="J24" t="str">
            <v>6305</v>
          </cell>
          <cell r="K24" t="str">
            <v>6304</v>
          </cell>
          <cell r="L24" t="str">
            <v>E32399</v>
          </cell>
          <cell r="M24" t="str">
            <v>41</v>
          </cell>
          <cell r="N24" t="str">
            <v>S</v>
          </cell>
          <cell r="O24" t="str">
            <v>SE</v>
          </cell>
          <cell r="P24" t="str">
            <v>R55577</v>
          </cell>
          <cell r="Q24" t="str">
            <v>5</v>
          </cell>
          <cell r="R24">
            <v>0</v>
          </cell>
          <cell r="S24" t="str">
            <v>31</v>
          </cell>
          <cell r="T24" t="str">
            <v>0003</v>
          </cell>
          <cell r="U24" t="str">
            <v>11229656029</v>
          </cell>
          <cell r="V24" t="str">
            <v>112296560290000</v>
          </cell>
          <cell r="W24" t="str">
            <v>029</v>
          </cell>
          <cell r="X24" t="str">
            <v>213</v>
          </cell>
          <cell r="Y24" t="str">
            <v>029213</v>
          </cell>
          <cell r="Z24" t="str">
            <v>CI - GAR E AVALES PRESTADOS</v>
          </cell>
          <cell r="AA24">
            <v>20670.89</v>
          </cell>
          <cell r="AB24">
            <v>1931</v>
          </cell>
          <cell r="AC24">
            <v>1931</v>
          </cell>
          <cell r="AD24">
            <v>41068</v>
          </cell>
          <cell r="AE24">
            <v>41068</v>
          </cell>
          <cell r="AF24">
            <v>41068</v>
          </cell>
          <cell r="AG24">
            <v>42124</v>
          </cell>
          <cell r="AH24">
            <v>0</v>
          </cell>
          <cell r="AI24" t="str">
            <v>AI10</v>
          </cell>
          <cell r="AJ24">
            <v>1931</v>
          </cell>
          <cell r="AK24">
            <v>0</v>
          </cell>
          <cell r="AL24">
            <v>1931</v>
          </cell>
          <cell r="AM24" t="str">
            <v>000101</v>
          </cell>
          <cell r="AN24" t="str">
            <v>E32303</v>
          </cell>
          <cell r="AO24">
            <v>1056</v>
          </cell>
          <cell r="AP24">
            <v>41219</v>
          </cell>
        </row>
        <row r="25">
          <cell r="A25" t="str">
            <v>05</v>
          </cell>
          <cell r="B25" t="str">
            <v>0006562551</v>
          </cell>
          <cell r="C25" t="str">
            <v>BT</v>
          </cell>
          <cell r="D25" t="str">
            <v>7400678410</v>
          </cell>
          <cell r="E25" t="str">
            <v>CLUBE TENIS 1989 UNIPESSOAL</v>
          </cell>
          <cell r="F25" t="str">
            <v>3320</v>
          </cell>
          <cell r="G25" t="str">
            <v>6310</v>
          </cell>
          <cell r="H25" t="str">
            <v>6304</v>
          </cell>
          <cell r="I25" t="str">
            <v>3320</v>
          </cell>
          <cell r="J25" t="str">
            <v>6310</v>
          </cell>
          <cell r="K25" t="str">
            <v>6304</v>
          </cell>
          <cell r="L25" t="str">
            <v>E32399</v>
          </cell>
          <cell r="M25" t="str">
            <v>48</v>
          </cell>
          <cell r="N25" t="str">
            <v>S</v>
          </cell>
          <cell r="O25" t="str">
            <v>SE</v>
          </cell>
          <cell r="P25" t="str">
            <v>R55593</v>
          </cell>
          <cell r="Q25" t="str">
            <v>5</v>
          </cell>
          <cell r="R25">
            <v>0</v>
          </cell>
          <cell r="S25" t="str">
            <v>31</v>
          </cell>
          <cell r="T25" t="str">
            <v>0003</v>
          </cell>
          <cell r="U25" t="str">
            <v>11385029029</v>
          </cell>
          <cell r="V25" t="str">
            <v>113850290290000</v>
          </cell>
          <cell r="W25" t="str">
            <v>029</v>
          </cell>
          <cell r="X25" t="str">
            <v>213</v>
          </cell>
          <cell r="Y25" t="str">
            <v>029213</v>
          </cell>
          <cell r="Z25" t="str">
            <v>CI - GAR E AVALES PRESTADOS</v>
          </cell>
          <cell r="AA25">
            <v>9144.99</v>
          </cell>
          <cell r="AB25">
            <v>4060.32</v>
          </cell>
          <cell r="AC25">
            <v>4060.32</v>
          </cell>
          <cell r="AD25">
            <v>41887</v>
          </cell>
          <cell r="AE25">
            <v>41887</v>
          </cell>
          <cell r="AF25">
            <v>41887</v>
          </cell>
          <cell r="AG25">
            <v>42124</v>
          </cell>
          <cell r="AH25">
            <v>0</v>
          </cell>
          <cell r="AI25" t="str">
            <v>AI10</v>
          </cell>
          <cell r="AJ25">
            <v>2030.16</v>
          </cell>
          <cell r="AK25">
            <v>0</v>
          </cell>
          <cell r="AL25">
            <v>4060.32</v>
          </cell>
          <cell r="AM25" t="str">
            <v>000101</v>
          </cell>
          <cell r="AN25" t="str">
            <v>E32303</v>
          </cell>
          <cell r="AO25">
            <v>237</v>
          </cell>
          <cell r="AP25">
            <v>42038</v>
          </cell>
        </row>
        <row r="26">
          <cell r="A26" t="str">
            <v>05</v>
          </cell>
          <cell r="B26" t="str">
            <v>0006724778</v>
          </cell>
          <cell r="C26" t="str">
            <v>BT</v>
          </cell>
          <cell r="D26" t="str">
            <v>7400843538</v>
          </cell>
          <cell r="E26" t="str">
            <v>TRUQUES DE BELEZA - LDA</v>
          </cell>
          <cell r="F26" t="str">
            <v>5037</v>
          </cell>
          <cell r="G26" t="str">
            <v>6366</v>
          </cell>
          <cell r="H26" t="str">
            <v>6304</v>
          </cell>
          <cell r="I26" t="str">
            <v>5037</v>
          </cell>
          <cell r="J26" t="str">
            <v>6366</v>
          </cell>
          <cell r="K26" t="str">
            <v>6304</v>
          </cell>
          <cell r="L26" t="str">
            <v>E32399</v>
          </cell>
          <cell r="M26" t="str">
            <v>41</v>
          </cell>
          <cell r="N26" t="str">
            <v>S</v>
          </cell>
          <cell r="O26" t="str">
            <v>SE</v>
          </cell>
          <cell r="P26" t="str">
            <v>R55575</v>
          </cell>
          <cell r="Q26" t="str">
            <v>5</v>
          </cell>
          <cell r="R26">
            <v>0</v>
          </cell>
          <cell r="S26" t="str">
            <v>31</v>
          </cell>
          <cell r="T26" t="str">
            <v>0003</v>
          </cell>
          <cell r="U26" t="str">
            <v>11345676029</v>
          </cell>
          <cell r="V26" t="str">
            <v>113456760290000</v>
          </cell>
          <cell r="W26" t="str">
            <v>029</v>
          </cell>
          <cell r="X26" t="str">
            <v>213</v>
          </cell>
          <cell r="Y26" t="str">
            <v>029213</v>
          </cell>
          <cell r="Z26" t="str">
            <v>CI - GAR E AVALES PRESTADOS</v>
          </cell>
          <cell r="AA26">
            <v>2045.08</v>
          </cell>
          <cell r="AB26">
            <v>1303.96</v>
          </cell>
          <cell r="AC26">
            <v>1303.96</v>
          </cell>
          <cell r="AD26">
            <v>41641</v>
          </cell>
          <cell r="AE26">
            <v>41641</v>
          </cell>
          <cell r="AF26">
            <v>41641</v>
          </cell>
          <cell r="AG26">
            <v>42124</v>
          </cell>
          <cell r="AH26">
            <v>0</v>
          </cell>
          <cell r="AI26" t="str">
            <v>AI10</v>
          </cell>
          <cell r="AJ26">
            <v>1303.96</v>
          </cell>
          <cell r="AK26">
            <v>0</v>
          </cell>
          <cell r="AL26">
            <v>1303.96</v>
          </cell>
          <cell r="AM26" t="str">
            <v>000101</v>
          </cell>
          <cell r="AN26" t="str">
            <v>E32312</v>
          </cell>
          <cell r="AO26">
            <v>483</v>
          </cell>
          <cell r="AP26">
            <v>41792</v>
          </cell>
        </row>
        <row r="27">
          <cell r="A27" t="str">
            <v>05</v>
          </cell>
          <cell r="B27" t="str">
            <v>0006731500</v>
          </cell>
          <cell r="C27" t="str">
            <v>BT</v>
          </cell>
          <cell r="D27" t="str">
            <v>7400850302</v>
          </cell>
          <cell r="E27" t="str">
            <v>IMPROI II -. C. E GESTAO DE OBRAS LDA</v>
          </cell>
          <cell r="F27" t="str">
            <v>5053</v>
          </cell>
          <cell r="G27" t="str">
            <v>6361</v>
          </cell>
          <cell r="H27" t="str">
            <v>6304</v>
          </cell>
          <cell r="I27" t="str">
            <v>5053</v>
          </cell>
          <cell r="J27" t="str">
            <v>6361</v>
          </cell>
          <cell r="K27" t="str">
            <v>6304</v>
          </cell>
          <cell r="L27" t="str">
            <v>E32399</v>
          </cell>
          <cell r="M27" t="str">
            <v>48</v>
          </cell>
          <cell r="N27" t="str">
            <v>S</v>
          </cell>
          <cell r="O27" t="str">
            <v>SE</v>
          </cell>
          <cell r="P27" t="str">
            <v>R55536</v>
          </cell>
          <cell r="Q27" t="str">
            <v>5</v>
          </cell>
          <cell r="R27">
            <v>0</v>
          </cell>
          <cell r="S27" t="str">
            <v>31</v>
          </cell>
          <cell r="T27" t="str">
            <v>0003</v>
          </cell>
          <cell r="U27" t="str">
            <v>11332427029</v>
          </cell>
          <cell r="V27" t="str">
            <v>113324270290000</v>
          </cell>
          <cell r="W27" t="str">
            <v>029</v>
          </cell>
          <cell r="X27" t="str">
            <v>213</v>
          </cell>
          <cell r="Y27" t="str">
            <v>029213</v>
          </cell>
          <cell r="Z27" t="str">
            <v>CI - GAR E AVALES PRESTADOS</v>
          </cell>
          <cell r="AA27">
            <v>39756.43</v>
          </cell>
          <cell r="AB27">
            <v>13642.94</v>
          </cell>
          <cell r="AC27">
            <v>13642.94</v>
          </cell>
          <cell r="AD27">
            <v>41582</v>
          </cell>
          <cell r="AE27">
            <v>41582</v>
          </cell>
          <cell r="AF27">
            <v>41582</v>
          </cell>
          <cell r="AG27">
            <v>42124</v>
          </cell>
          <cell r="AH27">
            <v>0</v>
          </cell>
          <cell r="AI27" t="str">
            <v>AI10</v>
          </cell>
          <cell r="AJ27">
            <v>13642.94</v>
          </cell>
          <cell r="AK27">
            <v>0</v>
          </cell>
          <cell r="AL27">
            <v>13642.94</v>
          </cell>
          <cell r="AM27" t="str">
            <v>000101</v>
          </cell>
          <cell r="AN27" t="str">
            <v>E31313</v>
          </cell>
          <cell r="AO27">
            <v>542</v>
          </cell>
          <cell r="AP27">
            <v>41733</v>
          </cell>
        </row>
        <row r="28">
          <cell r="A28" t="str">
            <v>05</v>
          </cell>
          <cell r="B28" t="str">
            <v>0000807889</v>
          </cell>
          <cell r="C28" t="str">
            <v>BT</v>
          </cell>
          <cell r="D28" t="str">
            <v>8000043413</v>
          </cell>
          <cell r="E28" t="str">
            <v>OBRECOL-OBRAS CONSTRUCOES,SA</v>
          </cell>
          <cell r="F28" t="str">
            <v>6597</v>
          </cell>
          <cell r="G28" t="str">
            <v>6597</v>
          </cell>
          <cell r="H28" t="str">
            <v>6302</v>
          </cell>
          <cell r="I28" t="str">
            <v>6597</v>
          </cell>
          <cell r="J28" t="str">
            <v>6597</v>
          </cell>
          <cell r="K28" t="str">
            <v>6302</v>
          </cell>
          <cell r="L28" t="str">
            <v>E31399</v>
          </cell>
          <cell r="M28" t="str">
            <v>27</v>
          </cell>
          <cell r="N28" t="str">
            <v>S</v>
          </cell>
          <cell r="O28" t="str">
            <v>SE</v>
          </cell>
          <cell r="P28" t="str">
            <v>R55554</v>
          </cell>
          <cell r="Q28" t="str">
            <v>5</v>
          </cell>
          <cell r="R28">
            <v>0</v>
          </cell>
          <cell r="S28" t="str">
            <v>31</v>
          </cell>
          <cell r="T28" t="str">
            <v>0003</v>
          </cell>
          <cell r="U28" t="str">
            <v>11372290029</v>
          </cell>
          <cell r="V28" t="str">
            <v>113722900290000</v>
          </cell>
          <cell r="W28" t="str">
            <v>029</v>
          </cell>
          <cell r="X28" t="str">
            <v>213</v>
          </cell>
          <cell r="Y28" t="str">
            <v>029213</v>
          </cell>
          <cell r="Z28" t="str">
            <v>CI - GAR E AVALES PRESTADOS</v>
          </cell>
          <cell r="AA28">
            <v>5601147.1200000001</v>
          </cell>
          <cell r="AB28">
            <v>19600.830000000002</v>
          </cell>
          <cell r="AC28">
            <v>19600.830000000002</v>
          </cell>
          <cell r="AD28">
            <v>41795</v>
          </cell>
          <cell r="AE28">
            <v>41795</v>
          </cell>
          <cell r="AF28">
            <v>41795</v>
          </cell>
          <cell r="AG28">
            <v>42124</v>
          </cell>
          <cell r="AH28">
            <v>0</v>
          </cell>
          <cell r="AI28" t="str">
            <v>AI10</v>
          </cell>
          <cell r="AJ28">
            <v>14700.62</v>
          </cell>
          <cell r="AK28">
            <v>0</v>
          </cell>
          <cell r="AL28">
            <v>19600.830000000002</v>
          </cell>
          <cell r="AM28" t="str">
            <v>659703</v>
          </cell>
          <cell r="AO28">
            <v>329</v>
          </cell>
          <cell r="AP28">
            <v>41886</v>
          </cell>
        </row>
        <row r="29">
          <cell r="A29" t="str">
            <v>05</v>
          </cell>
          <cell r="B29" t="str">
            <v>0006328415</v>
          </cell>
          <cell r="C29" t="str">
            <v>BT</v>
          </cell>
          <cell r="D29" t="str">
            <v>8000391579</v>
          </cell>
          <cell r="E29" t="str">
            <v>OPWAY - ENGENHARIA, S.A.</v>
          </cell>
          <cell r="F29" t="str">
            <v>6208</v>
          </cell>
          <cell r="G29" t="str">
            <v>6208</v>
          </cell>
          <cell r="H29" t="str">
            <v>6302</v>
          </cell>
          <cell r="I29" t="str">
            <v>6208</v>
          </cell>
          <cell r="J29" t="str">
            <v>6208</v>
          </cell>
          <cell r="K29" t="str">
            <v>6302</v>
          </cell>
          <cell r="L29" t="str">
            <v>A55006</v>
          </cell>
          <cell r="M29" t="str">
            <v>17</v>
          </cell>
          <cell r="N29" t="str">
            <v>S</v>
          </cell>
          <cell r="O29" t="str">
            <v>SE</v>
          </cell>
          <cell r="P29" t="str">
            <v>R55548</v>
          </cell>
          <cell r="Q29" t="str">
            <v>5</v>
          </cell>
          <cell r="R29">
            <v>0</v>
          </cell>
          <cell r="S29" t="str">
            <v>31</v>
          </cell>
          <cell r="T29" t="str">
            <v>0003</v>
          </cell>
          <cell r="U29" t="str">
            <v>11410454029</v>
          </cell>
          <cell r="V29" t="str">
            <v>114104540290000</v>
          </cell>
          <cell r="W29" t="str">
            <v>029</v>
          </cell>
          <cell r="X29" t="str">
            <v>213</v>
          </cell>
          <cell r="Y29" t="str">
            <v>029213</v>
          </cell>
          <cell r="Z29" t="str">
            <v>CI - GAR E AVALES PRESTADOS</v>
          </cell>
          <cell r="AA29">
            <v>3341766.8</v>
          </cell>
          <cell r="AB29">
            <v>692330.06</v>
          </cell>
          <cell r="AC29">
            <v>692330.06</v>
          </cell>
          <cell r="AD29">
            <v>42069</v>
          </cell>
          <cell r="AE29">
            <v>42069</v>
          </cell>
          <cell r="AF29">
            <v>42069</v>
          </cell>
          <cell r="AG29">
            <v>42124</v>
          </cell>
          <cell r="AH29">
            <v>0</v>
          </cell>
          <cell r="AI29" t="str">
            <v>AI10</v>
          </cell>
          <cell r="AJ29">
            <v>6923.3</v>
          </cell>
          <cell r="AK29">
            <v>0</v>
          </cell>
          <cell r="AL29">
            <v>692330.06</v>
          </cell>
          <cell r="AM29" t="str">
            <v>620803</v>
          </cell>
          <cell r="AO29">
            <v>55</v>
          </cell>
          <cell r="AP29">
            <v>42009</v>
          </cell>
        </row>
        <row r="30">
          <cell r="A30" t="str">
            <v>05</v>
          </cell>
          <cell r="B30" t="str">
            <v>0000817212</v>
          </cell>
          <cell r="C30" t="str">
            <v>BT</v>
          </cell>
          <cell r="D30" t="str">
            <v>8001459741</v>
          </cell>
          <cell r="E30" t="str">
            <v>CARVALHO &amp; RAINHA, LDA</v>
          </cell>
          <cell r="F30" t="str">
            <v>5152</v>
          </cell>
          <cell r="G30" t="str">
            <v>6305</v>
          </cell>
          <cell r="H30" t="str">
            <v>6304</v>
          </cell>
          <cell r="I30" t="str">
            <v>5152</v>
          </cell>
          <cell r="J30" t="str">
            <v>6305</v>
          </cell>
          <cell r="K30" t="str">
            <v>6304</v>
          </cell>
          <cell r="L30" t="str">
            <v>A55006</v>
          </cell>
          <cell r="M30" t="str">
            <v>41</v>
          </cell>
          <cell r="N30" t="str">
            <v>S</v>
          </cell>
          <cell r="O30" t="str">
            <v>SE</v>
          </cell>
          <cell r="P30" t="str">
            <v>R55504</v>
          </cell>
          <cell r="Q30" t="str">
            <v>1</v>
          </cell>
          <cell r="R30">
            <v>0</v>
          </cell>
          <cell r="S30" t="str">
            <v>31</v>
          </cell>
          <cell r="T30" t="str">
            <v>0003</v>
          </cell>
          <cell r="U30" t="str">
            <v>11293751029</v>
          </cell>
          <cell r="V30" t="str">
            <v>112937510290000</v>
          </cell>
          <cell r="W30" t="str">
            <v>029</v>
          </cell>
          <cell r="X30" t="str">
            <v>213</v>
          </cell>
          <cell r="Y30" t="str">
            <v>029213</v>
          </cell>
          <cell r="Z30" t="str">
            <v>CI - GAR E AVALES PRESTADOS</v>
          </cell>
          <cell r="AA30">
            <v>4588.17</v>
          </cell>
          <cell r="AB30">
            <v>67.08</v>
          </cell>
          <cell r="AC30">
            <v>67.08</v>
          </cell>
          <cell r="AD30">
            <v>41425</v>
          </cell>
          <cell r="AE30">
            <v>41425</v>
          </cell>
          <cell r="AF30">
            <v>41425</v>
          </cell>
          <cell r="AG30">
            <v>42124</v>
          </cell>
          <cell r="AH30">
            <v>0</v>
          </cell>
          <cell r="AI30" t="str">
            <v>AI10</v>
          </cell>
          <cell r="AJ30">
            <v>67.08</v>
          </cell>
          <cell r="AK30">
            <v>0</v>
          </cell>
          <cell r="AL30">
            <v>67.08</v>
          </cell>
          <cell r="AM30" t="str">
            <v>000101</v>
          </cell>
          <cell r="AN30" t="str">
            <v>E32303</v>
          </cell>
          <cell r="AO30">
            <v>699</v>
          </cell>
          <cell r="AP30">
            <v>41578</v>
          </cell>
        </row>
        <row r="31">
          <cell r="A31" t="str">
            <v>05</v>
          </cell>
          <cell r="B31" t="str">
            <v>0000821619</v>
          </cell>
          <cell r="C31" t="str">
            <v>BT</v>
          </cell>
          <cell r="D31" t="str">
            <v>8002249810</v>
          </cell>
          <cell r="E31" t="str">
            <v>AURELIO M. S. &amp;. F. S. EM LIQUIDACAO</v>
          </cell>
          <cell r="F31" t="str">
            <v>6584</v>
          </cell>
          <cell r="G31" t="str">
            <v>6584</v>
          </cell>
          <cell r="H31" t="str">
            <v>6202</v>
          </cell>
          <cell r="I31" t="str">
            <v>6584</v>
          </cell>
          <cell r="J31" t="str">
            <v>6584</v>
          </cell>
          <cell r="K31" t="str">
            <v>6202</v>
          </cell>
          <cell r="L31" t="str">
            <v>E32399</v>
          </cell>
          <cell r="M31" t="str">
            <v>28</v>
          </cell>
          <cell r="N31" t="str">
            <v>S</v>
          </cell>
          <cell r="O31" t="str">
            <v>SE</v>
          </cell>
          <cell r="P31" t="str">
            <v>R55540</v>
          </cell>
          <cell r="Q31" t="str">
            <v>6</v>
          </cell>
          <cell r="R31">
            <v>0</v>
          </cell>
          <cell r="S31" t="str">
            <v>31</v>
          </cell>
          <cell r="T31" t="str">
            <v>0003</v>
          </cell>
          <cell r="U31" t="str">
            <v>11413599029</v>
          </cell>
          <cell r="V31" t="str">
            <v>000000000000000</v>
          </cell>
          <cell r="W31" t="str">
            <v>029</v>
          </cell>
          <cell r="X31" t="str">
            <v>213</v>
          </cell>
          <cell r="Y31" t="str">
            <v>029213</v>
          </cell>
          <cell r="Z31" t="str">
            <v>CI - GAR E AVALES PRESTADOS</v>
          </cell>
          <cell r="AA31">
            <v>5114298.72</v>
          </cell>
          <cell r="AB31">
            <v>8815.5400000000009</v>
          </cell>
          <cell r="AC31">
            <v>8815.5400000000009</v>
          </cell>
          <cell r="AD31">
            <v>42104</v>
          </cell>
          <cell r="AE31">
            <v>42124</v>
          </cell>
          <cell r="AF31">
            <v>42124</v>
          </cell>
          <cell r="AG31">
            <v>42124</v>
          </cell>
          <cell r="AH31">
            <v>0</v>
          </cell>
          <cell r="AI31" t="str">
            <v>AI10</v>
          </cell>
          <cell r="AJ31">
            <v>0</v>
          </cell>
          <cell r="AK31">
            <v>0</v>
          </cell>
          <cell r="AL31">
            <v>0</v>
          </cell>
          <cell r="AM31" t="str">
            <v>658407</v>
          </cell>
          <cell r="AN31" t="str">
            <v>E31327</v>
          </cell>
          <cell r="AO31">
            <v>20</v>
          </cell>
          <cell r="AP31">
            <v>42107</v>
          </cell>
        </row>
        <row r="32">
          <cell r="A32" t="str">
            <v>05</v>
          </cell>
          <cell r="B32" t="str">
            <v>0000380563</v>
          </cell>
          <cell r="C32" t="str">
            <v>BT</v>
          </cell>
          <cell r="D32" t="str">
            <v>8002703982</v>
          </cell>
          <cell r="E32" t="str">
            <v>JOSE JORGE VALERIO</v>
          </cell>
          <cell r="F32" t="str">
            <v>5330</v>
          </cell>
          <cell r="G32" t="str">
            <v>6370</v>
          </cell>
          <cell r="H32" t="str">
            <v>6304</v>
          </cell>
          <cell r="I32" t="str">
            <v>5330</v>
          </cell>
          <cell r="J32" t="str">
            <v>6370</v>
          </cell>
          <cell r="K32" t="str">
            <v>6304</v>
          </cell>
          <cell r="L32" t="str">
            <v>E31399</v>
          </cell>
          <cell r="M32" t="str">
            <v>50</v>
          </cell>
          <cell r="N32" t="str">
            <v>S</v>
          </cell>
          <cell r="O32" t="str">
            <v>P1</v>
          </cell>
          <cell r="P32" t="str">
            <v>R55520</v>
          </cell>
          <cell r="Q32" t="str">
            <v>5</v>
          </cell>
          <cell r="R32">
            <v>0</v>
          </cell>
          <cell r="S32" t="str">
            <v>31</v>
          </cell>
          <cell r="T32" t="str">
            <v>0003</v>
          </cell>
          <cell r="U32" t="str">
            <v>11305274029</v>
          </cell>
          <cell r="V32" t="str">
            <v>113052740290000</v>
          </cell>
          <cell r="W32" t="str">
            <v>029</v>
          </cell>
          <cell r="X32" t="str">
            <v>213</v>
          </cell>
          <cell r="Y32" t="str">
            <v>029213</v>
          </cell>
          <cell r="Z32" t="str">
            <v>CI - GAR E AVALES PRESTADOS</v>
          </cell>
          <cell r="AA32">
            <v>635</v>
          </cell>
          <cell r="AB32">
            <v>635</v>
          </cell>
          <cell r="AC32">
            <v>635</v>
          </cell>
          <cell r="AD32">
            <v>41493</v>
          </cell>
          <cell r="AE32">
            <v>41493</v>
          </cell>
          <cell r="AF32">
            <v>41493</v>
          </cell>
          <cell r="AG32">
            <v>42124</v>
          </cell>
          <cell r="AH32">
            <v>0</v>
          </cell>
          <cell r="AI32" t="str">
            <v>AI10</v>
          </cell>
          <cell r="AJ32">
            <v>635</v>
          </cell>
          <cell r="AK32">
            <v>0</v>
          </cell>
          <cell r="AL32">
            <v>635</v>
          </cell>
          <cell r="AM32" t="str">
            <v>000101</v>
          </cell>
          <cell r="AO32">
            <v>631</v>
          </cell>
          <cell r="AP32">
            <v>41645</v>
          </cell>
        </row>
        <row r="33">
          <cell r="A33" t="str">
            <v>05</v>
          </cell>
          <cell r="B33" t="str">
            <v>0000825566</v>
          </cell>
          <cell r="C33" t="str">
            <v>BT</v>
          </cell>
          <cell r="D33" t="str">
            <v>8003008175</v>
          </cell>
          <cell r="E33" t="str">
            <v>JOSE NOGUEIRA ELIAS,LDA</v>
          </cell>
          <cell r="F33" t="str">
            <v>5311</v>
          </cell>
          <cell r="G33" t="str">
            <v>6206</v>
          </cell>
          <cell r="H33" t="str">
            <v>6204</v>
          </cell>
          <cell r="I33" t="str">
            <v>5311</v>
          </cell>
          <cell r="J33" t="str">
            <v>6206</v>
          </cell>
          <cell r="K33" t="str">
            <v>6204</v>
          </cell>
          <cell r="L33" t="str">
            <v>A55006</v>
          </cell>
          <cell r="M33" t="str">
            <v>48</v>
          </cell>
          <cell r="N33" t="str">
            <v>N</v>
          </cell>
          <cell r="O33" t="str">
            <v>SE</v>
          </cell>
          <cell r="P33" t="str">
            <v>R55596</v>
          </cell>
          <cell r="Q33" t="str">
            <v>5</v>
          </cell>
          <cell r="R33">
            <v>0</v>
          </cell>
          <cell r="S33" t="str">
            <v>31</v>
          </cell>
          <cell r="T33" t="str">
            <v>0003</v>
          </cell>
          <cell r="U33" t="str">
            <v>11078897029</v>
          </cell>
          <cell r="V33" t="str">
            <v>110788970290000</v>
          </cell>
          <cell r="W33" t="str">
            <v>029</v>
          </cell>
          <cell r="X33" t="str">
            <v>213</v>
          </cell>
          <cell r="Y33" t="str">
            <v>029213</v>
          </cell>
          <cell r="Z33" t="str">
            <v>CI - GAR E AVALES PRESTADOS</v>
          </cell>
          <cell r="AA33">
            <v>168323.9</v>
          </cell>
          <cell r="AB33">
            <v>21704.65</v>
          </cell>
          <cell r="AC33">
            <v>21704.65</v>
          </cell>
          <cell r="AD33">
            <v>40290</v>
          </cell>
          <cell r="AE33">
            <v>40290</v>
          </cell>
          <cell r="AF33">
            <v>40290</v>
          </cell>
          <cell r="AG33">
            <v>42124</v>
          </cell>
          <cell r="AH33">
            <v>0</v>
          </cell>
          <cell r="AI33" t="str">
            <v>AI10</v>
          </cell>
          <cell r="AJ33">
            <v>21704.65</v>
          </cell>
          <cell r="AK33">
            <v>0</v>
          </cell>
          <cell r="AL33">
            <v>21704.65</v>
          </cell>
          <cell r="AM33" t="str">
            <v>000101</v>
          </cell>
          <cell r="AN33" t="str">
            <v>E32312</v>
          </cell>
          <cell r="AO33">
            <v>1834</v>
          </cell>
          <cell r="AP33">
            <v>40441</v>
          </cell>
        </row>
        <row r="34">
          <cell r="A34" t="str">
            <v>05</v>
          </cell>
          <cell r="B34" t="str">
            <v>0006349007</v>
          </cell>
          <cell r="C34" t="str">
            <v>BT</v>
          </cell>
          <cell r="D34" t="str">
            <v>8004389301</v>
          </cell>
          <cell r="E34" t="str">
            <v>FABRICA MALHAS FILOBRANCA SA</v>
          </cell>
          <cell r="F34" t="str">
            <v>6584</v>
          </cell>
          <cell r="G34" t="str">
            <v>6584</v>
          </cell>
          <cell r="H34" t="str">
            <v>6202</v>
          </cell>
          <cell r="I34" t="str">
            <v>6584</v>
          </cell>
          <cell r="J34" t="str">
            <v>6584</v>
          </cell>
          <cell r="K34" t="str">
            <v>6202</v>
          </cell>
          <cell r="L34" t="str">
            <v>E32399</v>
          </cell>
          <cell r="M34" t="str">
            <v>28</v>
          </cell>
          <cell r="N34" t="str">
            <v>S</v>
          </cell>
          <cell r="O34" t="str">
            <v>SE</v>
          </cell>
          <cell r="P34" t="str">
            <v>R55540</v>
          </cell>
          <cell r="Q34" t="str">
            <v>5</v>
          </cell>
          <cell r="R34">
            <v>0</v>
          </cell>
          <cell r="S34" t="str">
            <v>31</v>
          </cell>
          <cell r="T34" t="str">
            <v>0003</v>
          </cell>
          <cell r="U34" t="str">
            <v>11398212029</v>
          </cell>
          <cell r="V34" t="str">
            <v>113982120290000</v>
          </cell>
          <cell r="W34" t="str">
            <v>029</v>
          </cell>
          <cell r="X34" t="str">
            <v>213</v>
          </cell>
          <cell r="Y34" t="str">
            <v>029213</v>
          </cell>
          <cell r="Z34" t="str">
            <v>CI - GAR E AVALES PRESTADOS</v>
          </cell>
          <cell r="AA34">
            <v>719671.49</v>
          </cell>
          <cell r="AB34">
            <v>12833.93</v>
          </cell>
          <cell r="AC34">
            <v>12833.93</v>
          </cell>
          <cell r="AD34">
            <v>41988</v>
          </cell>
          <cell r="AE34">
            <v>41988</v>
          </cell>
          <cell r="AF34">
            <v>41988</v>
          </cell>
          <cell r="AG34">
            <v>42124</v>
          </cell>
          <cell r="AH34">
            <v>0</v>
          </cell>
          <cell r="AI34" t="str">
            <v>AI10</v>
          </cell>
          <cell r="AJ34">
            <v>3208.48</v>
          </cell>
          <cell r="AK34">
            <v>0</v>
          </cell>
          <cell r="AL34">
            <v>12833.93</v>
          </cell>
          <cell r="AM34" t="str">
            <v>658407</v>
          </cell>
          <cell r="AN34" t="str">
            <v>E32312</v>
          </cell>
          <cell r="AO34">
            <v>136</v>
          </cell>
          <cell r="AP34">
            <v>42079</v>
          </cell>
        </row>
        <row r="35">
          <cell r="A35" t="str">
            <v>05</v>
          </cell>
          <cell r="B35" t="str">
            <v>0006072430</v>
          </cell>
          <cell r="C35" t="str">
            <v>BT</v>
          </cell>
          <cell r="D35" t="str">
            <v>8007495834</v>
          </cell>
          <cell r="E35" t="str">
            <v>JERONIMO &amp; VICENTE,LDA</v>
          </cell>
          <cell r="F35" t="str">
            <v>5037</v>
          </cell>
          <cell r="G35" t="str">
            <v>6366</v>
          </cell>
          <cell r="H35" t="str">
            <v>6304</v>
          </cell>
          <cell r="I35" t="str">
            <v>5037</v>
          </cell>
          <cell r="J35" t="str">
            <v>6366</v>
          </cell>
          <cell r="K35" t="str">
            <v>6304</v>
          </cell>
          <cell r="L35" t="str">
            <v>E31399</v>
          </cell>
          <cell r="M35" t="str">
            <v>41</v>
          </cell>
          <cell r="N35" t="str">
            <v>S</v>
          </cell>
          <cell r="O35" t="str">
            <v>SE</v>
          </cell>
          <cell r="P35" t="str">
            <v>R55577</v>
          </cell>
          <cell r="Q35" t="str">
            <v>5</v>
          </cell>
          <cell r="R35">
            <v>0</v>
          </cell>
          <cell r="S35" t="str">
            <v>31</v>
          </cell>
          <cell r="T35" t="str">
            <v>0003</v>
          </cell>
          <cell r="U35" t="str">
            <v>11384402029</v>
          </cell>
          <cell r="V35" t="str">
            <v>113844020290000</v>
          </cell>
          <cell r="W35" t="str">
            <v>029</v>
          </cell>
          <cell r="X35" t="str">
            <v>213</v>
          </cell>
          <cell r="Y35" t="str">
            <v>029213</v>
          </cell>
          <cell r="Z35" t="str">
            <v>CI - GAR E AVALES PRESTADOS</v>
          </cell>
          <cell r="AA35">
            <v>715.98</v>
          </cell>
          <cell r="AB35">
            <v>715.98</v>
          </cell>
          <cell r="AC35">
            <v>715.98</v>
          </cell>
          <cell r="AD35">
            <v>41886</v>
          </cell>
          <cell r="AE35">
            <v>41886</v>
          </cell>
          <cell r="AF35">
            <v>41886</v>
          </cell>
          <cell r="AG35">
            <v>42124</v>
          </cell>
          <cell r="AH35">
            <v>0</v>
          </cell>
          <cell r="AI35" t="str">
            <v>AI10</v>
          </cell>
          <cell r="AJ35">
            <v>357.99</v>
          </cell>
          <cell r="AK35">
            <v>0</v>
          </cell>
          <cell r="AL35">
            <v>715.98</v>
          </cell>
          <cell r="AM35" t="str">
            <v>000101</v>
          </cell>
          <cell r="AN35" t="str">
            <v>E32312</v>
          </cell>
          <cell r="AO35">
            <v>238</v>
          </cell>
          <cell r="AP35">
            <v>42037</v>
          </cell>
        </row>
        <row r="36">
          <cell r="A36" t="str">
            <v>05</v>
          </cell>
          <cell r="B36" t="str">
            <v>0000435691</v>
          </cell>
          <cell r="C36" t="str">
            <v>BT</v>
          </cell>
          <cell r="D36" t="str">
            <v>8007773135</v>
          </cell>
          <cell r="E36" t="str">
            <v>TERMOATLANTICA-PROJELECTRO-MECANIC</v>
          </cell>
          <cell r="F36" t="str">
            <v>0370</v>
          </cell>
          <cell r="G36" t="str">
            <v>6365</v>
          </cell>
          <cell r="H36" t="str">
            <v>6304</v>
          </cell>
          <cell r="I36" t="str">
            <v>0370</v>
          </cell>
          <cell r="J36" t="str">
            <v>6365</v>
          </cell>
          <cell r="K36" t="str">
            <v>6304</v>
          </cell>
          <cell r="L36" t="str">
            <v>E32399</v>
          </cell>
          <cell r="M36" t="str">
            <v>48</v>
          </cell>
          <cell r="N36" t="str">
            <v>S</v>
          </cell>
          <cell r="O36" t="str">
            <v>SE</v>
          </cell>
          <cell r="P36" t="str">
            <v>R55536</v>
          </cell>
          <cell r="Q36" t="str">
            <v>5</v>
          </cell>
          <cell r="R36">
            <v>0</v>
          </cell>
          <cell r="S36" t="str">
            <v>31</v>
          </cell>
          <cell r="T36" t="str">
            <v>0003</v>
          </cell>
          <cell r="U36" t="str">
            <v>11235943029</v>
          </cell>
          <cell r="V36" t="str">
            <v>112359430290000</v>
          </cell>
          <cell r="W36" t="str">
            <v>029</v>
          </cell>
          <cell r="X36" t="str">
            <v>213</v>
          </cell>
          <cell r="Y36" t="str">
            <v>029213</v>
          </cell>
          <cell r="Z36" t="str">
            <v>CI - GAR E AVALES PRESTADOS</v>
          </cell>
          <cell r="AA36">
            <v>1720.83</v>
          </cell>
          <cell r="AB36">
            <v>1720.83</v>
          </cell>
          <cell r="AC36">
            <v>1720.83</v>
          </cell>
          <cell r="AD36">
            <v>41093</v>
          </cell>
          <cell r="AE36">
            <v>41093</v>
          </cell>
          <cell r="AF36">
            <v>41093</v>
          </cell>
          <cell r="AG36">
            <v>42124</v>
          </cell>
          <cell r="AH36">
            <v>0</v>
          </cell>
          <cell r="AI36" t="str">
            <v>AI10</v>
          </cell>
          <cell r="AJ36">
            <v>1720.83</v>
          </cell>
          <cell r="AK36">
            <v>0</v>
          </cell>
          <cell r="AL36">
            <v>1720.83</v>
          </cell>
          <cell r="AM36" t="str">
            <v>000101</v>
          </cell>
          <cell r="AN36" t="str">
            <v>E32312</v>
          </cell>
          <cell r="AO36">
            <v>1031</v>
          </cell>
          <cell r="AP36">
            <v>41246</v>
          </cell>
        </row>
        <row r="37">
          <cell r="A37" t="str">
            <v>05</v>
          </cell>
          <cell r="B37" t="str">
            <v>0006072928</v>
          </cell>
          <cell r="C37" t="str">
            <v>BT</v>
          </cell>
          <cell r="D37" t="str">
            <v>8008222813</v>
          </cell>
          <cell r="E37" t="str">
            <v>TRANSGOMES TRANSPORTES CARGA</v>
          </cell>
          <cell r="F37" t="str">
            <v>6584</v>
          </cell>
          <cell r="G37" t="str">
            <v>6584</v>
          </cell>
          <cell r="H37" t="str">
            <v>6202</v>
          </cell>
          <cell r="I37" t="str">
            <v>6584</v>
          </cell>
          <cell r="J37" t="str">
            <v>6584</v>
          </cell>
          <cell r="K37" t="str">
            <v>6202</v>
          </cell>
          <cell r="L37" t="str">
            <v>A55006</v>
          </cell>
          <cell r="M37" t="str">
            <v>48</v>
          </cell>
          <cell r="N37" t="str">
            <v>N</v>
          </cell>
          <cell r="O37" t="str">
            <v>SE</v>
          </cell>
          <cell r="P37" t="str">
            <v>R55564</v>
          </cell>
          <cell r="Q37" t="str">
            <v>5</v>
          </cell>
          <cell r="R37">
            <v>0</v>
          </cell>
          <cell r="S37" t="str">
            <v>31</v>
          </cell>
          <cell r="T37" t="str">
            <v>0003</v>
          </cell>
          <cell r="U37" t="str">
            <v>11255883029</v>
          </cell>
          <cell r="V37" t="str">
            <v>112558830290000</v>
          </cell>
          <cell r="W37" t="str">
            <v>029</v>
          </cell>
          <cell r="X37" t="str">
            <v>213</v>
          </cell>
          <cell r="Y37" t="str">
            <v>029213</v>
          </cell>
          <cell r="Z37" t="str">
            <v>CI - GAR E AVALES PRESTADOS</v>
          </cell>
          <cell r="AA37">
            <v>21743.61</v>
          </cell>
          <cell r="AB37">
            <v>17522.11</v>
          </cell>
          <cell r="AC37">
            <v>17522.11</v>
          </cell>
          <cell r="AD37">
            <v>41163</v>
          </cell>
          <cell r="AE37">
            <v>41163</v>
          </cell>
          <cell r="AF37">
            <v>41163</v>
          </cell>
          <cell r="AG37">
            <v>42124</v>
          </cell>
          <cell r="AH37">
            <v>0</v>
          </cell>
          <cell r="AI37" t="str">
            <v>AI10</v>
          </cell>
          <cell r="AJ37">
            <v>17522.11</v>
          </cell>
          <cell r="AK37">
            <v>0</v>
          </cell>
          <cell r="AL37">
            <v>17522.11</v>
          </cell>
          <cell r="AM37" t="str">
            <v>658404</v>
          </cell>
          <cell r="AN37" t="str">
            <v>E31323</v>
          </cell>
          <cell r="AO37">
            <v>961</v>
          </cell>
          <cell r="AP37">
            <v>41316</v>
          </cell>
        </row>
        <row r="38">
          <cell r="A38" t="str">
            <v>05</v>
          </cell>
          <cell r="B38" t="str">
            <v>0000859245</v>
          </cell>
          <cell r="C38" t="str">
            <v>BT</v>
          </cell>
          <cell r="D38" t="str">
            <v>8008246120</v>
          </cell>
          <cell r="E38" t="str">
            <v>JOAO MARGARIDO DESPACHANTE OFICIAL LDA</v>
          </cell>
          <cell r="F38" t="str">
            <v>5200</v>
          </cell>
          <cell r="G38" t="str">
            <v>6260</v>
          </cell>
          <cell r="H38" t="str">
            <v>6204</v>
          </cell>
          <cell r="I38" t="str">
            <v>5200</v>
          </cell>
          <cell r="J38" t="str">
            <v>6260</v>
          </cell>
          <cell r="K38" t="str">
            <v>6204</v>
          </cell>
          <cell r="L38" t="str">
            <v>E32399</v>
          </cell>
          <cell r="M38" t="str">
            <v>41</v>
          </cell>
          <cell r="N38" t="str">
            <v>N</v>
          </cell>
          <cell r="O38" t="str">
            <v>SE</v>
          </cell>
          <cell r="P38" t="str">
            <v>R55564</v>
          </cell>
          <cell r="Q38" t="str">
            <v>5</v>
          </cell>
          <cell r="R38">
            <v>0</v>
          </cell>
          <cell r="S38" t="str">
            <v>31</v>
          </cell>
          <cell r="T38" t="str">
            <v>0003</v>
          </cell>
          <cell r="U38" t="str">
            <v>11141232029</v>
          </cell>
          <cell r="V38" t="str">
            <v>111412320290000</v>
          </cell>
          <cell r="W38" t="str">
            <v>029</v>
          </cell>
          <cell r="X38" t="str">
            <v>213</v>
          </cell>
          <cell r="Y38" t="str">
            <v>029213</v>
          </cell>
          <cell r="Z38" t="str">
            <v>CI - GAR E AVALES PRESTADOS</v>
          </cell>
          <cell r="AA38">
            <v>22179.56</v>
          </cell>
          <cell r="AB38">
            <v>22179.56</v>
          </cell>
          <cell r="AC38">
            <v>22179.56</v>
          </cell>
          <cell r="AD38">
            <v>40694</v>
          </cell>
          <cell r="AE38">
            <v>40694</v>
          </cell>
          <cell r="AF38">
            <v>40694</v>
          </cell>
          <cell r="AG38">
            <v>42124</v>
          </cell>
          <cell r="AH38">
            <v>0</v>
          </cell>
          <cell r="AI38" t="str">
            <v>AI10</v>
          </cell>
          <cell r="AJ38">
            <v>22179.56</v>
          </cell>
          <cell r="AK38">
            <v>0</v>
          </cell>
          <cell r="AL38">
            <v>22179.56</v>
          </cell>
          <cell r="AM38" t="str">
            <v>000101</v>
          </cell>
          <cell r="AN38" t="str">
            <v>E31317</v>
          </cell>
          <cell r="AO38">
            <v>1430</v>
          </cell>
          <cell r="AP38">
            <v>40847</v>
          </cell>
        </row>
        <row r="39">
          <cell r="A39" t="str">
            <v>05</v>
          </cell>
          <cell r="B39" t="str">
            <v>0006000403</v>
          </cell>
          <cell r="C39" t="str">
            <v>BT</v>
          </cell>
          <cell r="D39" t="str">
            <v>8008462502</v>
          </cell>
          <cell r="E39" t="str">
            <v>PARTEXTIL-CONF TEXTEIS,LDA</v>
          </cell>
          <cell r="F39" t="str">
            <v>6584</v>
          </cell>
          <cell r="G39" t="str">
            <v>6584</v>
          </cell>
          <cell r="H39" t="str">
            <v>6202</v>
          </cell>
          <cell r="I39" t="str">
            <v>6584</v>
          </cell>
          <cell r="J39" t="str">
            <v>6584</v>
          </cell>
          <cell r="K39" t="str">
            <v>6202</v>
          </cell>
          <cell r="L39" t="str">
            <v>E32399</v>
          </cell>
          <cell r="M39" t="str">
            <v>41</v>
          </cell>
          <cell r="N39" t="str">
            <v>N</v>
          </cell>
          <cell r="O39" t="str">
            <v>SE</v>
          </cell>
          <cell r="P39" t="str">
            <v>R55580</v>
          </cell>
          <cell r="Q39" t="str">
            <v>5</v>
          </cell>
          <cell r="R39">
            <v>0</v>
          </cell>
          <cell r="S39" t="str">
            <v>31</v>
          </cell>
          <cell r="T39" t="str">
            <v>0003</v>
          </cell>
          <cell r="U39" t="str">
            <v>11129088029</v>
          </cell>
          <cell r="V39" t="str">
            <v>111290880290000</v>
          </cell>
          <cell r="W39" t="str">
            <v>029</v>
          </cell>
          <cell r="X39" t="str">
            <v>213</v>
          </cell>
          <cell r="Y39" t="str">
            <v>029213</v>
          </cell>
          <cell r="Z39" t="str">
            <v>CI - GAR E AVALES PRESTADOS</v>
          </cell>
          <cell r="AA39">
            <v>226.46</v>
          </cell>
          <cell r="AB39">
            <v>226.46</v>
          </cell>
          <cell r="AC39">
            <v>226.46</v>
          </cell>
          <cell r="AD39">
            <v>40632</v>
          </cell>
          <cell r="AE39">
            <v>40632</v>
          </cell>
          <cell r="AF39">
            <v>40632</v>
          </cell>
          <cell r="AG39">
            <v>42124</v>
          </cell>
          <cell r="AH39">
            <v>0</v>
          </cell>
          <cell r="AI39" t="str">
            <v>AI10</v>
          </cell>
          <cell r="AJ39">
            <v>226.46</v>
          </cell>
          <cell r="AK39">
            <v>0</v>
          </cell>
          <cell r="AL39">
            <v>226.46</v>
          </cell>
          <cell r="AM39" t="str">
            <v>658407</v>
          </cell>
          <cell r="AN39" t="str">
            <v>E31323</v>
          </cell>
          <cell r="AO39">
            <v>1492</v>
          </cell>
          <cell r="AP39">
            <v>40784</v>
          </cell>
        </row>
        <row r="40">
          <cell r="A40" t="str">
            <v>05</v>
          </cell>
          <cell r="B40" t="str">
            <v>0000864135</v>
          </cell>
          <cell r="C40" t="str">
            <v>BT</v>
          </cell>
          <cell r="D40" t="str">
            <v>8008770520</v>
          </cell>
          <cell r="E40" t="str">
            <v>JOSE AUGUSTO DIAS COSTA</v>
          </cell>
          <cell r="F40" t="str">
            <v>5267</v>
          </cell>
          <cell r="G40" t="str">
            <v>6264</v>
          </cell>
          <cell r="H40" t="str">
            <v>6204</v>
          </cell>
          <cell r="I40" t="str">
            <v>5267</v>
          </cell>
          <cell r="J40" t="str">
            <v>6264</v>
          </cell>
          <cell r="K40" t="str">
            <v>6204</v>
          </cell>
          <cell r="L40" t="str">
            <v>E31399</v>
          </cell>
          <cell r="M40" t="str">
            <v>59</v>
          </cell>
          <cell r="N40" t="str">
            <v>N</v>
          </cell>
          <cell r="O40" t="str">
            <v>P1</v>
          </cell>
          <cell r="P40" t="str">
            <v>R55524</v>
          </cell>
          <cell r="Q40" t="str">
            <v>5</v>
          </cell>
          <cell r="R40">
            <v>0</v>
          </cell>
          <cell r="S40" t="str">
            <v>31</v>
          </cell>
          <cell r="T40" t="str">
            <v>0003</v>
          </cell>
          <cell r="U40" t="str">
            <v>11375921029</v>
          </cell>
          <cell r="V40" t="str">
            <v>113759210290000</v>
          </cell>
          <cell r="W40" t="str">
            <v>029</v>
          </cell>
          <cell r="X40" t="str">
            <v>213</v>
          </cell>
          <cell r="Y40" t="str">
            <v>029213</v>
          </cell>
          <cell r="Z40" t="str">
            <v>CI - GAR E AVALES PRESTADOS</v>
          </cell>
          <cell r="AA40">
            <v>2168.67</v>
          </cell>
          <cell r="AB40">
            <v>2168.67</v>
          </cell>
          <cell r="AC40">
            <v>2168.67</v>
          </cell>
          <cell r="AD40">
            <v>41824</v>
          </cell>
          <cell r="AE40">
            <v>41824</v>
          </cell>
          <cell r="AF40">
            <v>41824</v>
          </cell>
          <cell r="AG40">
            <v>42124</v>
          </cell>
          <cell r="AH40">
            <v>0</v>
          </cell>
          <cell r="AI40" t="str">
            <v>AI10</v>
          </cell>
          <cell r="AJ40">
            <v>1626.5</v>
          </cell>
          <cell r="AK40">
            <v>0</v>
          </cell>
          <cell r="AL40">
            <v>2168.67</v>
          </cell>
          <cell r="AM40" t="str">
            <v>000101</v>
          </cell>
          <cell r="AN40" t="str">
            <v>E31323</v>
          </cell>
          <cell r="AO40">
            <v>300</v>
          </cell>
          <cell r="AP40">
            <v>41975</v>
          </cell>
        </row>
        <row r="41">
          <cell r="A41" t="str">
            <v>05</v>
          </cell>
          <cell r="B41" t="str">
            <v>0000870169</v>
          </cell>
          <cell r="C41" t="str">
            <v>BT</v>
          </cell>
          <cell r="D41" t="str">
            <v>8009417267</v>
          </cell>
          <cell r="E41" t="str">
            <v>HIPERGRAFICA-SOC GRAFICA,LDA</v>
          </cell>
          <cell r="F41" t="str">
            <v>5040</v>
          </cell>
          <cell r="G41" t="str">
            <v>6366</v>
          </cell>
          <cell r="H41" t="str">
            <v>6304</v>
          </cell>
          <cell r="I41" t="str">
            <v>5040</v>
          </cell>
          <cell r="J41" t="str">
            <v>6366</v>
          </cell>
          <cell r="K41" t="str">
            <v>6304</v>
          </cell>
          <cell r="L41" t="str">
            <v>E32399</v>
          </cell>
          <cell r="M41" t="str">
            <v>48</v>
          </cell>
          <cell r="N41" t="str">
            <v>S</v>
          </cell>
          <cell r="O41" t="str">
            <v>SE</v>
          </cell>
          <cell r="P41" t="str">
            <v>R55593</v>
          </cell>
          <cell r="Q41" t="str">
            <v>5</v>
          </cell>
          <cell r="R41">
            <v>0</v>
          </cell>
          <cell r="S41" t="str">
            <v>31</v>
          </cell>
          <cell r="T41" t="str">
            <v>0003</v>
          </cell>
          <cell r="U41" t="str">
            <v>11262996029</v>
          </cell>
          <cell r="V41" t="str">
            <v>112629960290000</v>
          </cell>
          <cell r="W41" t="str">
            <v>029</v>
          </cell>
          <cell r="X41" t="str">
            <v>213</v>
          </cell>
          <cell r="Y41" t="str">
            <v>029213</v>
          </cell>
          <cell r="Z41" t="str">
            <v>CI - GAR E AVALES PRESTADOS</v>
          </cell>
          <cell r="AA41">
            <v>3469.28</v>
          </cell>
          <cell r="AB41">
            <v>934.42</v>
          </cell>
          <cell r="AC41">
            <v>934.42</v>
          </cell>
          <cell r="AD41">
            <v>41191</v>
          </cell>
          <cell r="AE41">
            <v>41191</v>
          </cell>
          <cell r="AF41">
            <v>41191</v>
          </cell>
          <cell r="AG41">
            <v>42124</v>
          </cell>
          <cell r="AH41">
            <v>0</v>
          </cell>
          <cell r="AI41" t="str">
            <v>AI10</v>
          </cell>
          <cell r="AJ41">
            <v>934.42</v>
          </cell>
          <cell r="AK41">
            <v>0</v>
          </cell>
          <cell r="AL41">
            <v>934.42</v>
          </cell>
          <cell r="AM41" t="str">
            <v>000101</v>
          </cell>
          <cell r="AN41" t="str">
            <v>E32312</v>
          </cell>
          <cell r="AO41">
            <v>933</v>
          </cell>
          <cell r="AP41">
            <v>41344</v>
          </cell>
        </row>
        <row r="42">
          <cell r="A42" t="str">
            <v>05</v>
          </cell>
          <cell r="B42" t="str">
            <v>0003887216</v>
          </cell>
          <cell r="C42" t="str">
            <v>BT</v>
          </cell>
          <cell r="D42" t="str">
            <v>8017822404</v>
          </cell>
          <cell r="E42" t="str">
            <v>SOBRAL-ARTIGOS PAPELARIA,LDA</v>
          </cell>
          <cell r="F42" t="str">
            <v>5342</v>
          </cell>
          <cell r="G42" t="str">
            <v>6307</v>
          </cell>
          <cell r="H42" t="str">
            <v>6304</v>
          </cell>
          <cell r="I42" t="str">
            <v>5342</v>
          </cell>
          <cell r="J42" t="str">
            <v>6307</v>
          </cell>
          <cell r="K42" t="str">
            <v>6304</v>
          </cell>
          <cell r="L42" t="str">
            <v>E31399</v>
          </cell>
          <cell r="M42" t="str">
            <v>48</v>
          </cell>
          <cell r="N42" t="str">
            <v>S</v>
          </cell>
          <cell r="O42" t="str">
            <v>SE</v>
          </cell>
          <cell r="P42" t="str">
            <v>R55577</v>
          </cell>
          <cell r="Q42" t="str">
            <v>5</v>
          </cell>
          <cell r="R42">
            <v>0</v>
          </cell>
          <cell r="S42" t="str">
            <v>31</v>
          </cell>
          <cell r="T42" t="str">
            <v>0003</v>
          </cell>
          <cell r="U42" t="str">
            <v>11145753029</v>
          </cell>
          <cell r="V42" t="str">
            <v>111457530290000</v>
          </cell>
          <cell r="W42" t="str">
            <v>029</v>
          </cell>
          <cell r="X42" t="str">
            <v>213</v>
          </cell>
          <cell r="Y42" t="str">
            <v>029213</v>
          </cell>
          <cell r="Z42" t="str">
            <v>CI - GAR E AVALES PRESTADOS</v>
          </cell>
          <cell r="AA42">
            <v>533.77</v>
          </cell>
          <cell r="AB42">
            <v>439.45</v>
          </cell>
          <cell r="AC42">
            <v>439.45</v>
          </cell>
          <cell r="AD42">
            <v>40694</v>
          </cell>
          <cell r="AE42">
            <v>40694</v>
          </cell>
          <cell r="AF42">
            <v>40694</v>
          </cell>
          <cell r="AG42">
            <v>42124</v>
          </cell>
          <cell r="AH42">
            <v>0</v>
          </cell>
          <cell r="AI42" t="str">
            <v>AI10</v>
          </cell>
          <cell r="AJ42">
            <v>439.45</v>
          </cell>
          <cell r="AK42">
            <v>0</v>
          </cell>
          <cell r="AL42">
            <v>439.45</v>
          </cell>
          <cell r="AM42" t="str">
            <v>000101</v>
          </cell>
          <cell r="AN42" t="str">
            <v>E32312</v>
          </cell>
          <cell r="AO42">
            <v>1430</v>
          </cell>
          <cell r="AP42">
            <v>40847</v>
          </cell>
        </row>
        <row r="43">
          <cell r="A43" t="str">
            <v>05</v>
          </cell>
          <cell r="B43" t="str">
            <v>0003887216</v>
          </cell>
          <cell r="C43" t="str">
            <v>BT</v>
          </cell>
          <cell r="D43" t="str">
            <v>8017822404</v>
          </cell>
          <cell r="E43" t="str">
            <v>SOBRAL-ARTIGOS PAPELARIA,LDA</v>
          </cell>
          <cell r="F43" t="str">
            <v>5342</v>
          </cell>
          <cell r="G43" t="str">
            <v>6307</v>
          </cell>
          <cell r="H43" t="str">
            <v>6304</v>
          </cell>
          <cell r="I43" t="str">
            <v>5342</v>
          </cell>
          <cell r="J43" t="str">
            <v>6307</v>
          </cell>
          <cell r="K43" t="str">
            <v>6304</v>
          </cell>
          <cell r="L43" t="str">
            <v>E32399</v>
          </cell>
          <cell r="M43" t="str">
            <v>48</v>
          </cell>
          <cell r="N43" t="str">
            <v>S</v>
          </cell>
          <cell r="O43" t="str">
            <v>SE</v>
          </cell>
          <cell r="P43" t="str">
            <v>R55577</v>
          </cell>
          <cell r="Q43" t="str">
            <v>5</v>
          </cell>
          <cell r="R43">
            <v>0</v>
          </cell>
          <cell r="S43" t="str">
            <v>31</v>
          </cell>
          <cell r="T43" t="str">
            <v>0003</v>
          </cell>
          <cell r="U43" t="str">
            <v>11145753029</v>
          </cell>
          <cell r="V43" t="str">
            <v>111457530290010</v>
          </cell>
          <cell r="W43" t="str">
            <v>029</v>
          </cell>
          <cell r="X43" t="str">
            <v>213</v>
          </cell>
          <cell r="Y43" t="str">
            <v>029213</v>
          </cell>
          <cell r="Z43" t="str">
            <v>CI - GAR E AVALES PRESTADOS</v>
          </cell>
          <cell r="AA43">
            <v>533.77</v>
          </cell>
          <cell r="AB43">
            <v>77.040000000000006</v>
          </cell>
          <cell r="AC43">
            <v>77.040000000000006</v>
          </cell>
          <cell r="AD43">
            <v>40724</v>
          </cell>
          <cell r="AE43">
            <v>40724</v>
          </cell>
          <cell r="AF43">
            <v>40724</v>
          </cell>
          <cell r="AG43">
            <v>42124</v>
          </cell>
          <cell r="AH43">
            <v>0</v>
          </cell>
          <cell r="AI43" t="str">
            <v>AI10</v>
          </cell>
          <cell r="AJ43">
            <v>77.040000000000006</v>
          </cell>
          <cell r="AK43">
            <v>0</v>
          </cell>
          <cell r="AL43">
            <v>77.040000000000006</v>
          </cell>
          <cell r="AM43" t="str">
            <v>000101</v>
          </cell>
          <cell r="AN43" t="str">
            <v>E32312</v>
          </cell>
          <cell r="AO43">
            <v>1400</v>
          </cell>
          <cell r="AP43">
            <v>40875</v>
          </cell>
        </row>
        <row r="44">
          <cell r="A44" t="str">
            <v>05</v>
          </cell>
          <cell r="B44" t="str">
            <v>0000910636</v>
          </cell>
          <cell r="C44" t="str">
            <v>BT</v>
          </cell>
          <cell r="D44" t="str">
            <v>8018491081</v>
          </cell>
          <cell r="E44" t="str">
            <v>LOURI-CONSTRUCOES-SOC CONSTRUCOES,LDA</v>
          </cell>
          <cell r="F44" t="str">
            <v>5289</v>
          </cell>
          <cell r="G44" t="str">
            <v>6206</v>
          </cell>
          <cell r="H44" t="str">
            <v>6204</v>
          </cell>
          <cell r="I44" t="str">
            <v>5289</v>
          </cell>
          <cell r="J44" t="str">
            <v>6206</v>
          </cell>
          <cell r="K44" t="str">
            <v>6204</v>
          </cell>
          <cell r="L44" t="str">
            <v>E32399</v>
          </cell>
          <cell r="M44" t="str">
            <v>41</v>
          </cell>
          <cell r="N44" t="str">
            <v>N</v>
          </cell>
          <cell r="O44" t="str">
            <v>SE</v>
          </cell>
          <cell r="P44" t="str">
            <v>R55508</v>
          </cell>
          <cell r="Q44" t="str">
            <v>5</v>
          </cell>
          <cell r="R44">
            <v>0</v>
          </cell>
          <cell r="S44" t="str">
            <v>31</v>
          </cell>
          <cell r="T44" t="str">
            <v>0003</v>
          </cell>
          <cell r="U44" t="str">
            <v>11256907029</v>
          </cell>
          <cell r="V44" t="str">
            <v>112569070290000</v>
          </cell>
          <cell r="W44" t="str">
            <v>029</v>
          </cell>
          <cell r="X44" t="str">
            <v>213</v>
          </cell>
          <cell r="Y44" t="str">
            <v>029213</v>
          </cell>
          <cell r="Z44" t="str">
            <v>CI - GAR E AVALES PRESTADOS</v>
          </cell>
          <cell r="AA44">
            <v>8651.1200000000008</v>
          </cell>
          <cell r="AB44">
            <v>3582.2</v>
          </cell>
          <cell r="AC44">
            <v>3582.2</v>
          </cell>
          <cell r="AD44">
            <v>41163</v>
          </cell>
          <cell r="AE44">
            <v>41163</v>
          </cell>
          <cell r="AF44">
            <v>41163</v>
          </cell>
          <cell r="AG44">
            <v>42124</v>
          </cell>
          <cell r="AH44">
            <v>0</v>
          </cell>
          <cell r="AI44" t="str">
            <v>AI10</v>
          </cell>
          <cell r="AJ44">
            <v>3582.2</v>
          </cell>
          <cell r="AK44">
            <v>0</v>
          </cell>
          <cell r="AL44">
            <v>3582.2</v>
          </cell>
          <cell r="AM44" t="str">
            <v>000101</v>
          </cell>
          <cell r="AN44" t="str">
            <v>E31323</v>
          </cell>
          <cell r="AO44">
            <v>961</v>
          </cell>
          <cell r="AP44">
            <v>41316</v>
          </cell>
        </row>
        <row r="45">
          <cell r="A45" t="str">
            <v>05</v>
          </cell>
          <cell r="B45" t="str">
            <v>0004027790</v>
          </cell>
          <cell r="C45" t="str">
            <v>BT</v>
          </cell>
          <cell r="D45" t="str">
            <v>8020277741</v>
          </cell>
          <cell r="E45" t="str">
            <v>AUTO PNEUS LANCAO-COMERCIO PNEUS,LDA</v>
          </cell>
          <cell r="F45" t="str">
            <v>5223</v>
          </cell>
          <cell r="G45" t="str">
            <v>6212</v>
          </cell>
          <cell r="H45" t="str">
            <v>6204</v>
          </cell>
          <cell r="I45" t="str">
            <v>5223</v>
          </cell>
          <cell r="J45" t="str">
            <v>6212</v>
          </cell>
          <cell r="K45" t="str">
            <v>6204</v>
          </cell>
          <cell r="L45" t="str">
            <v>E32399</v>
          </cell>
          <cell r="M45" t="str">
            <v>41</v>
          </cell>
          <cell r="N45" t="str">
            <v>N</v>
          </cell>
          <cell r="O45" t="str">
            <v>SE</v>
          </cell>
          <cell r="P45" t="str">
            <v>R55505</v>
          </cell>
          <cell r="Q45" t="str">
            <v>5</v>
          </cell>
          <cell r="R45">
            <v>0</v>
          </cell>
          <cell r="S45" t="str">
            <v>31</v>
          </cell>
          <cell r="T45" t="str">
            <v>0003</v>
          </cell>
          <cell r="U45" t="str">
            <v>11360717029</v>
          </cell>
          <cell r="V45" t="str">
            <v>113607170290000</v>
          </cell>
          <cell r="W45" t="str">
            <v>029</v>
          </cell>
          <cell r="X45" t="str">
            <v>213</v>
          </cell>
          <cell r="Y45" t="str">
            <v>029213</v>
          </cell>
          <cell r="Z45" t="str">
            <v>CI - GAR E AVALES PRESTADOS</v>
          </cell>
          <cell r="AA45">
            <v>4910.49</v>
          </cell>
          <cell r="AB45">
            <v>971.93</v>
          </cell>
          <cell r="AC45">
            <v>971.93</v>
          </cell>
          <cell r="AD45">
            <v>41711</v>
          </cell>
          <cell r="AE45">
            <v>41711</v>
          </cell>
          <cell r="AF45">
            <v>41711</v>
          </cell>
          <cell r="AG45">
            <v>42124</v>
          </cell>
          <cell r="AH45">
            <v>0</v>
          </cell>
          <cell r="AI45" t="str">
            <v>AI10</v>
          </cell>
          <cell r="AJ45">
            <v>971.93</v>
          </cell>
          <cell r="AK45">
            <v>0</v>
          </cell>
          <cell r="AL45">
            <v>971.93</v>
          </cell>
          <cell r="AM45" t="str">
            <v>000101</v>
          </cell>
          <cell r="AN45" t="str">
            <v>E31323</v>
          </cell>
          <cell r="AO45">
            <v>413</v>
          </cell>
          <cell r="AP45">
            <v>41862</v>
          </cell>
        </row>
        <row r="46">
          <cell r="A46" t="str">
            <v>05</v>
          </cell>
          <cell r="B46" t="str">
            <v>0004027790</v>
          </cell>
          <cell r="C46" t="str">
            <v>BT</v>
          </cell>
          <cell r="D46" t="str">
            <v>8020277741</v>
          </cell>
          <cell r="E46" t="str">
            <v>AUTO PNEUS LANCAO-COMERCIO PNEUS,LDA</v>
          </cell>
          <cell r="F46" t="str">
            <v>5223</v>
          </cell>
          <cell r="G46" t="str">
            <v>6212</v>
          </cell>
          <cell r="H46" t="str">
            <v>6204</v>
          </cell>
          <cell r="I46" t="str">
            <v>5223</v>
          </cell>
          <cell r="J46" t="str">
            <v>6212</v>
          </cell>
          <cell r="K46" t="str">
            <v>6204</v>
          </cell>
          <cell r="L46" t="str">
            <v>E32399</v>
          </cell>
          <cell r="M46" t="str">
            <v>41</v>
          </cell>
          <cell r="N46" t="str">
            <v>N</v>
          </cell>
          <cell r="O46" t="str">
            <v>SE</v>
          </cell>
          <cell r="P46" t="str">
            <v>R55505</v>
          </cell>
          <cell r="Q46" t="str">
            <v>5</v>
          </cell>
          <cell r="R46">
            <v>0</v>
          </cell>
          <cell r="S46" t="str">
            <v>31</v>
          </cell>
          <cell r="T46" t="str">
            <v>0003</v>
          </cell>
          <cell r="U46" t="str">
            <v>11362945029</v>
          </cell>
          <cell r="V46" t="str">
            <v>113629450290000</v>
          </cell>
          <cell r="W46" t="str">
            <v>029</v>
          </cell>
          <cell r="X46" t="str">
            <v>213</v>
          </cell>
          <cell r="Y46" t="str">
            <v>029213</v>
          </cell>
          <cell r="Z46" t="str">
            <v>CI - GAR E AVALES PRESTADOS</v>
          </cell>
          <cell r="AA46">
            <v>4910.49</v>
          </cell>
          <cell r="AB46">
            <v>341.6</v>
          </cell>
          <cell r="AC46">
            <v>341.6</v>
          </cell>
          <cell r="AD46">
            <v>41718</v>
          </cell>
          <cell r="AE46">
            <v>41718</v>
          </cell>
          <cell r="AF46">
            <v>41718</v>
          </cell>
          <cell r="AG46">
            <v>42124</v>
          </cell>
          <cell r="AH46">
            <v>0</v>
          </cell>
          <cell r="AI46" t="str">
            <v>AI10</v>
          </cell>
          <cell r="AJ46">
            <v>341.6</v>
          </cell>
          <cell r="AK46">
            <v>0</v>
          </cell>
          <cell r="AL46">
            <v>341.6</v>
          </cell>
          <cell r="AM46" t="str">
            <v>000101</v>
          </cell>
          <cell r="AN46" t="str">
            <v>E32312</v>
          </cell>
          <cell r="AO46">
            <v>406</v>
          </cell>
          <cell r="AP46">
            <v>41869</v>
          </cell>
        </row>
        <row r="47">
          <cell r="A47" t="str">
            <v>05</v>
          </cell>
          <cell r="B47" t="str">
            <v>0006077897</v>
          </cell>
          <cell r="C47" t="str">
            <v>BT</v>
          </cell>
          <cell r="D47" t="str">
            <v>8021809472</v>
          </cell>
          <cell r="E47" t="str">
            <v>J F CORREIA,LDA</v>
          </cell>
          <cell r="F47" t="str">
            <v>5151</v>
          </cell>
          <cell r="G47" t="str">
            <v>6305</v>
          </cell>
          <cell r="H47" t="str">
            <v>6304</v>
          </cell>
          <cell r="I47" t="str">
            <v>5151</v>
          </cell>
          <cell r="J47" t="str">
            <v>6305</v>
          </cell>
          <cell r="K47" t="str">
            <v>6304</v>
          </cell>
          <cell r="L47" t="str">
            <v>E31399</v>
          </cell>
          <cell r="M47" t="str">
            <v>41</v>
          </cell>
          <cell r="N47" t="str">
            <v>S</v>
          </cell>
          <cell r="O47" t="str">
            <v>SE</v>
          </cell>
          <cell r="P47" t="str">
            <v>R55502</v>
          </cell>
          <cell r="Q47" t="str">
            <v>5</v>
          </cell>
          <cell r="R47">
            <v>0</v>
          </cell>
          <cell r="S47" t="str">
            <v>31</v>
          </cell>
          <cell r="T47" t="str">
            <v>0003</v>
          </cell>
          <cell r="U47" t="str">
            <v>11406940029</v>
          </cell>
          <cell r="V47" t="str">
            <v>114069400290000</v>
          </cell>
          <cell r="W47" t="str">
            <v>029</v>
          </cell>
          <cell r="X47" t="str">
            <v>213</v>
          </cell>
          <cell r="Y47" t="str">
            <v>029213</v>
          </cell>
          <cell r="Z47" t="str">
            <v>CI - GAR E AVALES PRESTADOS</v>
          </cell>
          <cell r="AA47">
            <v>15416.82</v>
          </cell>
          <cell r="AB47">
            <v>606.13</v>
          </cell>
          <cell r="AC47">
            <v>606.13</v>
          </cell>
          <cell r="AD47">
            <v>42047</v>
          </cell>
          <cell r="AE47">
            <v>42047</v>
          </cell>
          <cell r="AF47">
            <v>42047</v>
          </cell>
          <cell r="AG47">
            <v>42124</v>
          </cell>
          <cell r="AH47">
            <v>0</v>
          </cell>
          <cell r="AI47" t="str">
            <v>AI10</v>
          </cell>
          <cell r="AJ47">
            <v>6.06</v>
          </cell>
          <cell r="AK47">
            <v>0</v>
          </cell>
          <cell r="AL47">
            <v>606.13</v>
          </cell>
          <cell r="AM47" t="str">
            <v>515130</v>
          </cell>
          <cell r="AN47" t="str">
            <v>E31323</v>
          </cell>
          <cell r="AO47">
            <v>77</v>
          </cell>
          <cell r="AP47">
            <v>42062</v>
          </cell>
        </row>
        <row r="48">
          <cell r="A48" t="str">
            <v>05</v>
          </cell>
          <cell r="B48" t="str">
            <v>0005522864</v>
          </cell>
          <cell r="C48" t="str">
            <v>BT</v>
          </cell>
          <cell r="D48" t="str">
            <v>8024390757</v>
          </cell>
          <cell r="E48" t="str">
            <v>ANTONIO MIGUEL LOBATO LOURENCO</v>
          </cell>
          <cell r="F48" t="str">
            <v>5223</v>
          </cell>
          <cell r="G48" t="str">
            <v>6212</v>
          </cell>
          <cell r="H48" t="str">
            <v>6204</v>
          </cell>
          <cell r="I48" t="str">
            <v>5223</v>
          </cell>
          <cell r="J48" t="str">
            <v>6212</v>
          </cell>
          <cell r="K48" t="str">
            <v>6204</v>
          </cell>
          <cell r="L48" t="str">
            <v>E32399</v>
          </cell>
          <cell r="M48" t="str">
            <v>50</v>
          </cell>
          <cell r="N48" t="str">
            <v>N</v>
          </cell>
          <cell r="O48" t="str">
            <v>PX</v>
          </cell>
          <cell r="P48" t="str">
            <v>R55516</v>
          </cell>
          <cell r="Q48" t="str">
            <v>5</v>
          </cell>
          <cell r="R48">
            <v>0</v>
          </cell>
          <cell r="S48" t="str">
            <v>31</v>
          </cell>
          <cell r="T48" t="str">
            <v>0003</v>
          </cell>
          <cell r="U48" t="str">
            <v>11290773029</v>
          </cell>
          <cell r="V48" t="str">
            <v>112907730290000</v>
          </cell>
          <cell r="W48" t="str">
            <v>029</v>
          </cell>
          <cell r="X48" t="str">
            <v>213</v>
          </cell>
          <cell r="Y48" t="str">
            <v>029213</v>
          </cell>
          <cell r="Z48" t="str">
            <v>CI - GAR E AVALES PRESTADOS</v>
          </cell>
          <cell r="AA48">
            <v>935.13</v>
          </cell>
          <cell r="AB48">
            <v>935.13</v>
          </cell>
          <cell r="AC48">
            <v>935.13</v>
          </cell>
          <cell r="AD48">
            <v>41407</v>
          </cell>
          <cell r="AE48">
            <v>41407</v>
          </cell>
          <cell r="AF48">
            <v>41407</v>
          </cell>
          <cell r="AG48">
            <v>42124</v>
          </cell>
          <cell r="AH48">
            <v>0</v>
          </cell>
          <cell r="AI48" t="str">
            <v>AI10</v>
          </cell>
          <cell r="AJ48">
            <v>935.13</v>
          </cell>
          <cell r="AK48">
            <v>0</v>
          </cell>
          <cell r="AL48">
            <v>935.13</v>
          </cell>
          <cell r="AM48" t="str">
            <v>000101</v>
          </cell>
          <cell r="AN48" t="str">
            <v>E31323</v>
          </cell>
          <cell r="AO48">
            <v>717</v>
          </cell>
          <cell r="AP48">
            <v>41558</v>
          </cell>
        </row>
        <row r="49">
          <cell r="A49" t="str">
            <v>05</v>
          </cell>
          <cell r="B49" t="str">
            <v>0000307737</v>
          </cell>
          <cell r="C49" t="str">
            <v>BT</v>
          </cell>
          <cell r="D49" t="str">
            <v>8026154597</v>
          </cell>
          <cell r="E49" t="str">
            <v>ARSENIO DUARTE LOURO FELIX</v>
          </cell>
          <cell r="F49" t="str">
            <v>5151</v>
          </cell>
          <cell r="G49" t="str">
            <v>6305</v>
          </cell>
          <cell r="H49" t="str">
            <v>6304</v>
          </cell>
          <cell r="I49" t="str">
            <v>5151</v>
          </cell>
          <cell r="J49" t="str">
            <v>6305</v>
          </cell>
          <cell r="K49" t="str">
            <v>6304</v>
          </cell>
          <cell r="L49" t="str">
            <v>E31399</v>
          </cell>
          <cell r="M49" t="str">
            <v>50</v>
          </cell>
          <cell r="N49" t="str">
            <v>S</v>
          </cell>
          <cell r="O49" t="str">
            <v>P1</v>
          </cell>
          <cell r="P49" t="str">
            <v>R55504</v>
          </cell>
          <cell r="Q49" t="str">
            <v>9</v>
          </cell>
          <cell r="R49">
            <v>0</v>
          </cell>
          <cell r="S49" t="str">
            <v>31</v>
          </cell>
          <cell r="T49" t="str">
            <v>0003</v>
          </cell>
          <cell r="U49" t="str">
            <v>11392306029</v>
          </cell>
          <cell r="V49" t="str">
            <v>113923060290000</v>
          </cell>
          <cell r="W49" t="str">
            <v>029</v>
          </cell>
          <cell r="X49" t="str">
            <v>213</v>
          </cell>
          <cell r="Y49" t="str">
            <v>029213</v>
          </cell>
          <cell r="Z49" t="str">
            <v>CI - GAR E AVALES PRESTADOS</v>
          </cell>
          <cell r="AA49">
            <v>5479.09</v>
          </cell>
          <cell r="AB49">
            <v>991.87</v>
          </cell>
          <cell r="AC49">
            <v>991.87</v>
          </cell>
          <cell r="AD49">
            <v>41956</v>
          </cell>
          <cell r="AE49">
            <v>41956</v>
          </cell>
          <cell r="AF49">
            <v>41956</v>
          </cell>
          <cell r="AG49">
            <v>42124</v>
          </cell>
          <cell r="AH49">
            <v>0</v>
          </cell>
          <cell r="AI49" t="str">
            <v>AI10</v>
          </cell>
          <cell r="AJ49">
            <v>247.96</v>
          </cell>
          <cell r="AK49">
            <v>0</v>
          </cell>
          <cell r="AL49">
            <v>991.87</v>
          </cell>
          <cell r="AM49" t="str">
            <v>000101</v>
          </cell>
          <cell r="AN49" t="str">
            <v>E31323</v>
          </cell>
          <cell r="AO49">
            <v>168</v>
          </cell>
          <cell r="AP49">
            <v>42107</v>
          </cell>
        </row>
        <row r="50">
          <cell r="A50" t="str">
            <v>05</v>
          </cell>
          <cell r="B50" t="str">
            <v>0004489442</v>
          </cell>
          <cell r="C50" t="str">
            <v>BT</v>
          </cell>
          <cell r="D50" t="str">
            <v>8029089579</v>
          </cell>
          <cell r="E50" t="str">
            <v>TIERACK PORTUGAL-GRAVATAS LENCOS,LDA</v>
          </cell>
          <cell r="F50" t="str">
            <v>6597</v>
          </cell>
          <cell r="G50" t="str">
            <v>6597</v>
          </cell>
          <cell r="H50" t="str">
            <v>6302</v>
          </cell>
          <cell r="I50" t="str">
            <v>6597</v>
          </cell>
          <cell r="J50" t="str">
            <v>6597</v>
          </cell>
          <cell r="K50" t="str">
            <v>6302</v>
          </cell>
          <cell r="L50" t="str">
            <v>E31399</v>
          </cell>
          <cell r="M50" t="str">
            <v>48</v>
          </cell>
          <cell r="N50" t="str">
            <v>S</v>
          </cell>
          <cell r="O50" t="str">
            <v>SE</v>
          </cell>
          <cell r="P50" t="str">
            <v>R55541</v>
          </cell>
          <cell r="Q50" t="str">
            <v>5</v>
          </cell>
          <cell r="R50">
            <v>0</v>
          </cell>
          <cell r="S50" t="str">
            <v>31</v>
          </cell>
          <cell r="T50" t="str">
            <v>0003</v>
          </cell>
          <cell r="U50" t="str">
            <v>11368397029</v>
          </cell>
          <cell r="V50" t="str">
            <v>113683970290000</v>
          </cell>
          <cell r="W50" t="str">
            <v>029</v>
          </cell>
          <cell r="X50" t="str">
            <v>213</v>
          </cell>
          <cell r="Y50" t="str">
            <v>029213</v>
          </cell>
          <cell r="Z50" t="str">
            <v>CI - GAR E AVALES PRESTADOS</v>
          </cell>
          <cell r="AA50">
            <v>99225.26</v>
          </cell>
          <cell r="AB50">
            <v>12165.84</v>
          </cell>
          <cell r="AC50">
            <v>12165.84</v>
          </cell>
          <cell r="AD50">
            <v>41772</v>
          </cell>
          <cell r="AE50">
            <v>41772</v>
          </cell>
          <cell r="AF50">
            <v>41772</v>
          </cell>
          <cell r="AG50">
            <v>42124</v>
          </cell>
          <cell r="AH50">
            <v>0</v>
          </cell>
          <cell r="AI50" t="str">
            <v>AI10</v>
          </cell>
          <cell r="AJ50">
            <v>9124.3799999999992</v>
          </cell>
          <cell r="AK50">
            <v>0</v>
          </cell>
          <cell r="AL50">
            <v>12165.84</v>
          </cell>
          <cell r="AM50" t="str">
            <v>659703</v>
          </cell>
          <cell r="AN50" t="str">
            <v>E31323</v>
          </cell>
          <cell r="AO50">
            <v>352</v>
          </cell>
          <cell r="AP50">
            <v>41925</v>
          </cell>
        </row>
        <row r="51">
          <cell r="A51" t="str">
            <v>05</v>
          </cell>
          <cell r="B51" t="str">
            <v>0004489442</v>
          </cell>
          <cell r="C51" t="str">
            <v>BT</v>
          </cell>
          <cell r="D51" t="str">
            <v>8029089579</v>
          </cell>
          <cell r="E51" t="str">
            <v>TIERACK PORTUGAL-GRAVATAS LENCOS,LDA</v>
          </cell>
          <cell r="F51" t="str">
            <v>6597</v>
          </cell>
          <cell r="G51" t="str">
            <v>6597</v>
          </cell>
          <cell r="H51" t="str">
            <v>6302</v>
          </cell>
          <cell r="I51" t="str">
            <v>6597</v>
          </cell>
          <cell r="J51" t="str">
            <v>6597</v>
          </cell>
          <cell r="K51" t="str">
            <v>6302</v>
          </cell>
          <cell r="L51" t="str">
            <v>E32399</v>
          </cell>
          <cell r="M51" t="str">
            <v>48</v>
          </cell>
          <cell r="N51" t="str">
            <v>S</v>
          </cell>
          <cell r="O51" t="str">
            <v>SE</v>
          </cell>
          <cell r="P51" t="str">
            <v>R55541</v>
          </cell>
          <cell r="Q51" t="str">
            <v>5</v>
          </cell>
          <cell r="R51">
            <v>0</v>
          </cell>
          <cell r="S51" t="str">
            <v>31</v>
          </cell>
          <cell r="T51" t="str">
            <v>0003</v>
          </cell>
          <cell r="U51" t="str">
            <v>11368405029</v>
          </cell>
          <cell r="V51" t="str">
            <v>113684050290000</v>
          </cell>
          <cell r="W51" t="str">
            <v>029</v>
          </cell>
          <cell r="X51" t="str">
            <v>213</v>
          </cell>
          <cell r="Y51" t="str">
            <v>029213</v>
          </cell>
          <cell r="Z51" t="str">
            <v>CI - GAR E AVALES PRESTADOS</v>
          </cell>
          <cell r="AA51">
            <v>99225.26</v>
          </cell>
          <cell r="AB51">
            <v>32449.95</v>
          </cell>
          <cell r="AC51">
            <v>32449.95</v>
          </cell>
          <cell r="AD51">
            <v>41772</v>
          </cell>
          <cell r="AE51">
            <v>41772</v>
          </cell>
          <cell r="AF51">
            <v>41772</v>
          </cell>
          <cell r="AG51">
            <v>42124</v>
          </cell>
          <cell r="AH51">
            <v>0</v>
          </cell>
          <cell r="AI51" t="str">
            <v>AI10</v>
          </cell>
          <cell r="AJ51">
            <v>24337.46</v>
          </cell>
          <cell r="AK51">
            <v>0</v>
          </cell>
          <cell r="AL51">
            <v>32449.95</v>
          </cell>
          <cell r="AM51" t="str">
            <v>659703</v>
          </cell>
          <cell r="AN51" t="str">
            <v>E31323</v>
          </cell>
          <cell r="AO51">
            <v>352</v>
          </cell>
          <cell r="AP51">
            <v>41925</v>
          </cell>
        </row>
        <row r="52">
          <cell r="A52" t="str">
            <v>05</v>
          </cell>
          <cell r="B52" t="str">
            <v>0004489442</v>
          </cell>
          <cell r="C52" t="str">
            <v>BT</v>
          </cell>
          <cell r="D52" t="str">
            <v>8029089579</v>
          </cell>
          <cell r="E52" t="str">
            <v>TIERACK PORTUGAL-GRAVATAS LENCOS,LDA</v>
          </cell>
          <cell r="F52" t="str">
            <v>6597</v>
          </cell>
          <cell r="G52" t="str">
            <v>6597</v>
          </cell>
          <cell r="H52" t="str">
            <v>6302</v>
          </cell>
          <cell r="I52" t="str">
            <v>6597</v>
          </cell>
          <cell r="J52" t="str">
            <v>6597</v>
          </cell>
          <cell r="K52" t="str">
            <v>6302</v>
          </cell>
          <cell r="L52" t="str">
            <v>E31399</v>
          </cell>
          <cell r="M52" t="str">
            <v>48</v>
          </cell>
          <cell r="N52" t="str">
            <v>S</v>
          </cell>
          <cell r="O52" t="str">
            <v>SE</v>
          </cell>
          <cell r="P52" t="str">
            <v>R55541</v>
          </cell>
          <cell r="Q52" t="str">
            <v>5</v>
          </cell>
          <cell r="R52">
            <v>0</v>
          </cell>
          <cell r="S52" t="str">
            <v>31</v>
          </cell>
          <cell r="T52" t="str">
            <v>0003</v>
          </cell>
          <cell r="U52" t="str">
            <v>11368918029</v>
          </cell>
          <cell r="V52" t="str">
            <v>113689180290000</v>
          </cell>
          <cell r="W52" t="str">
            <v>029</v>
          </cell>
          <cell r="X52" t="str">
            <v>213</v>
          </cell>
          <cell r="Y52" t="str">
            <v>029213</v>
          </cell>
          <cell r="Z52" t="str">
            <v>CI - GAR E AVALES PRESTADOS</v>
          </cell>
          <cell r="AA52">
            <v>99225.26</v>
          </cell>
          <cell r="AB52">
            <v>35137.589999999997</v>
          </cell>
          <cell r="AC52">
            <v>35137.589999999997</v>
          </cell>
          <cell r="AD52">
            <v>41774</v>
          </cell>
          <cell r="AE52">
            <v>41774</v>
          </cell>
          <cell r="AF52">
            <v>41774</v>
          </cell>
          <cell r="AG52">
            <v>42124</v>
          </cell>
          <cell r="AH52">
            <v>0</v>
          </cell>
          <cell r="AI52" t="str">
            <v>AI10</v>
          </cell>
          <cell r="AJ52">
            <v>26353.19</v>
          </cell>
          <cell r="AK52">
            <v>0</v>
          </cell>
          <cell r="AL52">
            <v>35137.589999999997</v>
          </cell>
          <cell r="AM52" t="str">
            <v>659703</v>
          </cell>
          <cell r="AN52" t="str">
            <v>E31323</v>
          </cell>
          <cell r="AO52">
            <v>350</v>
          </cell>
          <cell r="AP52">
            <v>41925</v>
          </cell>
        </row>
        <row r="53">
          <cell r="A53" t="str">
            <v>05</v>
          </cell>
          <cell r="B53" t="str">
            <v>0004489442</v>
          </cell>
          <cell r="C53" t="str">
            <v>BT</v>
          </cell>
          <cell r="D53" t="str">
            <v>8029089579</v>
          </cell>
          <cell r="E53" t="str">
            <v>TIERACK PORTUGAL-GRAVATAS LENCOS,LDA</v>
          </cell>
          <cell r="F53" t="str">
            <v>6597</v>
          </cell>
          <cell r="G53" t="str">
            <v>6597</v>
          </cell>
          <cell r="H53" t="str">
            <v>6302</v>
          </cell>
          <cell r="I53" t="str">
            <v>6597</v>
          </cell>
          <cell r="J53" t="str">
            <v>6597</v>
          </cell>
          <cell r="K53" t="str">
            <v>6302</v>
          </cell>
          <cell r="L53" t="str">
            <v>E31399</v>
          </cell>
          <cell r="M53" t="str">
            <v>48</v>
          </cell>
          <cell r="N53" t="str">
            <v>S</v>
          </cell>
          <cell r="O53" t="str">
            <v>SE</v>
          </cell>
          <cell r="P53" t="str">
            <v>R55541</v>
          </cell>
          <cell r="Q53" t="str">
            <v>5</v>
          </cell>
          <cell r="R53">
            <v>0</v>
          </cell>
          <cell r="S53" t="str">
            <v>31</v>
          </cell>
          <cell r="T53" t="str">
            <v>0003</v>
          </cell>
          <cell r="U53" t="str">
            <v>11386530029</v>
          </cell>
          <cell r="V53" t="str">
            <v>113865300290000</v>
          </cell>
          <cell r="W53" t="str">
            <v>029</v>
          </cell>
          <cell r="X53" t="str">
            <v>213</v>
          </cell>
          <cell r="Y53" t="str">
            <v>029213</v>
          </cell>
          <cell r="Z53" t="str">
            <v>CI - GAR E AVALES PRESTADOS</v>
          </cell>
          <cell r="AA53">
            <v>99225.26</v>
          </cell>
          <cell r="AB53">
            <v>19471.88</v>
          </cell>
          <cell r="AC53">
            <v>19471.88</v>
          </cell>
          <cell r="AD53">
            <v>41907</v>
          </cell>
          <cell r="AE53">
            <v>41907</v>
          </cell>
          <cell r="AF53">
            <v>41907</v>
          </cell>
          <cell r="AG53">
            <v>42124</v>
          </cell>
          <cell r="AH53">
            <v>0</v>
          </cell>
          <cell r="AI53" t="str">
            <v>AI10</v>
          </cell>
          <cell r="AJ53">
            <v>9735.94</v>
          </cell>
          <cell r="AK53">
            <v>0</v>
          </cell>
          <cell r="AL53">
            <v>19471.88</v>
          </cell>
          <cell r="AM53" t="str">
            <v>659703</v>
          </cell>
          <cell r="AN53" t="str">
            <v>E31323</v>
          </cell>
          <cell r="AO53">
            <v>217</v>
          </cell>
          <cell r="AP53">
            <v>42058</v>
          </cell>
        </row>
        <row r="54">
          <cell r="A54" t="str">
            <v>05</v>
          </cell>
          <cell r="B54" t="str">
            <v>0006679057</v>
          </cell>
          <cell r="C54" t="str">
            <v>BT</v>
          </cell>
          <cell r="D54" t="str">
            <v>8029431075</v>
          </cell>
          <cell r="E54" t="str">
            <v>GRAVIMETRICA E. E. G. D. I. LDA</v>
          </cell>
          <cell r="F54" t="str">
            <v>6597</v>
          </cell>
          <cell r="G54" t="str">
            <v>6597</v>
          </cell>
          <cell r="H54" t="str">
            <v>6302</v>
          </cell>
          <cell r="I54" t="str">
            <v>6597</v>
          </cell>
          <cell r="J54" t="str">
            <v>6597</v>
          </cell>
          <cell r="K54" t="str">
            <v>6302</v>
          </cell>
          <cell r="L54" t="str">
            <v>E31399</v>
          </cell>
          <cell r="M54" t="str">
            <v>27</v>
          </cell>
          <cell r="N54" t="str">
            <v>S</v>
          </cell>
          <cell r="O54" t="str">
            <v>SE</v>
          </cell>
          <cell r="P54" t="str">
            <v>R55554</v>
          </cell>
          <cell r="Q54" t="str">
            <v>5</v>
          </cell>
          <cell r="R54">
            <v>0</v>
          </cell>
          <cell r="S54" t="str">
            <v>31</v>
          </cell>
          <cell r="T54" t="str">
            <v>0003</v>
          </cell>
          <cell r="U54" t="str">
            <v>11356335029</v>
          </cell>
          <cell r="V54" t="str">
            <v>113563350290000</v>
          </cell>
          <cell r="W54" t="str">
            <v>029</v>
          </cell>
          <cell r="X54" t="str">
            <v>213</v>
          </cell>
          <cell r="Y54" t="str">
            <v>029213</v>
          </cell>
          <cell r="Z54" t="str">
            <v>CI - GAR E AVALES PRESTADOS</v>
          </cell>
          <cell r="AA54">
            <v>525331.67000000004</v>
          </cell>
          <cell r="AB54">
            <v>25217.919999999998</v>
          </cell>
          <cell r="AC54">
            <v>25217.919999999998</v>
          </cell>
          <cell r="AD54">
            <v>41688</v>
          </cell>
          <cell r="AE54">
            <v>41688</v>
          </cell>
          <cell r="AF54">
            <v>41688</v>
          </cell>
          <cell r="AG54">
            <v>42124</v>
          </cell>
          <cell r="AH54">
            <v>0</v>
          </cell>
          <cell r="AI54" t="str">
            <v>AI10</v>
          </cell>
          <cell r="AJ54">
            <v>25217.919999999998</v>
          </cell>
          <cell r="AK54">
            <v>0</v>
          </cell>
          <cell r="AL54">
            <v>25217.919999999998</v>
          </cell>
          <cell r="AM54" t="str">
            <v>659704</v>
          </cell>
          <cell r="AN54" t="str">
            <v>E31323</v>
          </cell>
          <cell r="AO54">
            <v>436</v>
          </cell>
          <cell r="AP54">
            <v>41779</v>
          </cell>
        </row>
        <row r="55">
          <cell r="A55" t="str">
            <v>05</v>
          </cell>
          <cell r="B55" t="str">
            <v>0006679057</v>
          </cell>
          <cell r="C55" t="str">
            <v>BT</v>
          </cell>
          <cell r="D55" t="str">
            <v>8029431075</v>
          </cell>
          <cell r="E55" t="str">
            <v>GRAVIMETRICA E. E. G. D. I. LDA</v>
          </cell>
          <cell r="F55" t="str">
            <v>6597</v>
          </cell>
          <cell r="G55" t="str">
            <v>6597</v>
          </cell>
          <cell r="H55" t="str">
            <v>6302</v>
          </cell>
          <cell r="I55" t="str">
            <v>6597</v>
          </cell>
          <cell r="J55" t="str">
            <v>6597</v>
          </cell>
          <cell r="K55" t="str">
            <v>6302</v>
          </cell>
          <cell r="L55" t="str">
            <v>E31399</v>
          </cell>
          <cell r="M55" t="str">
            <v>27</v>
          </cell>
          <cell r="N55" t="str">
            <v>S</v>
          </cell>
          <cell r="O55" t="str">
            <v>SE</v>
          </cell>
          <cell r="P55" t="str">
            <v>R55554</v>
          </cell>
          <cell r="Q55" t="str">
            <v>5</v>
          </cell>
          <cell r="R55">
            <v>0</v>
          </cell>
          <cell r="S55" t="str">
            <v>31</v>
          </cell>
          <cell r="T55" t="str">
            <v>0003</v>
          </cell>
          <cell r="U55" t="str">
            <v>11368082029</v>
          </cell>
          <cell r="V55" t="str">
            <v>113680820290000</v>
          </cell>
          <cell r="W55" t="str">
            <v>029</v>
          </cell>
          <cell r="X55" t="str">
            <v>213</v>
          </cell>
          <cell r="Y55" t="str">
            <v>029213</v>
          </cell>
          <cell r="Z55" t="str">
            <v>CI - GAR E AVALES PRESTADOS</v>
          </cell>
          <cell r="AA55">
            <v>525331.67000000004</v>
          </cell>
          <cell r="AB55">
            <v>48917.919999999998</v>
          </cell>
          <cell r="AC55">
            <v>48917.919999999998</v>
          </cell>
          <cell r="AD55">
            <v>41758</v>
          </cell>
          <cell r="AE55">
            <v>41758</v>
          </cell>
          <cell r="AF55">
            <v>41758</v>
          </cell>
          <cell r="AG55">
            <v>42124</v>
          </cell>
          <cell r="AH55">
            <v>0</v>
          </cell>
          <cell r="AI55" t="str">
            <v>AI10</v>
          </cell>
          <cell r="AJ55">
            <v>48917.919999999998</v>
          </cell>
          <cell r="AK55">
            <v>0</v>
          </cell>
          <cell r="AL55">
            <v>48917.919999999998</v>
          </cell>
          <cell r="AM55" t="str">
            <v>659704</v>
          </cell>
          <cell r="AN55" t="str">
            <v>E31323</v>
          </cell>
          <cell r="AO55">
            <v>366</v>
          </cell>
          <cell r="AP55">
            <v>41849</v>
          </cell>
        </row>
        <row r="56">
          <cell r="A56" t="str">
            <v>05</v>
          </cell>
          <cell r="B56" t="str">
            <v>0006679057</v>
          </cell>
          <cell r="C56" t="str">
            <v>BT</v>
          </cell>
          <cell r="D56" t="str">
            <v>8029431075</v>
          </cell>
          <cell r="E56" t="str">
            <v>GRAVIMETRICA E. E. G. D. I. LDA</v>
          </cell>
          <cell r="F56" t="str">
            <v>6597</v>
          </cell>
          <cell r="G56" t="str">
            <v>6597</v>
          </cell>
          <cell r="H56" t="str">
            <v>6302</v>
          </cell>
          <cell r="I56" t="str">
            <v>6597</v>
          </cell>
          <cell r="J56" t="str">
            <v>6597</v>
          </cell>
          <cell r="K56" t="str">
            <v>6302</v>
          </cell>
          <cell r="L56" t="str">
            <v>E31399</v>
          </cell>
          <cell r="M56" t="str">
            <v>27</v>
          </cell>
          <cell r="N56" t="str">
            <v>S</v>
          </cell>
          <cell r="O56" t="str">
            <v>SE</v>
          </cell>
          <cell r="P56" t="str">
            <v>R55554</v>
          </cell>
          <cell r="Q56" t="str">
            <v>5</v>
          </cell>
          <cell r="R56">
            <v>0</v>
          </cell>
          <cell r="S56" t="str">
            <v>31</v>
          </cell>
          <cell r="T56" t="str">
            <v>0003</v>
          </cell>
          <cell r="U56" t="str">
            <v>11368090029</v>
          </cell>
          <cell r="V56" t="str">
            <v>113680900290000</v>
          </cell>
          <cell r="W56" t="str">
            <v>029</v>
          </cell>
          <cell r="X56" t="str">
            <v>213</v>
          </cell>
          <cell r="Y56" t="str">
            <v>029213</v>
          </cell>
          <cell r="Z56" t="str">
            <v>CI - GAR E AVALES PRESTADOS</v>
          </cell>
          <cell r="AA56">
            <v>525331.67000000004</v>
          </cell>
          <cell r="AB56">
            <v>48917.919999999998</v>
          </cell>
          <cell r="AC56">
            <v>48917.919999999998</v>
          </cell>
          <cell r="AD56">
            <v>41758</v>
          </cell>
          <cell r="AE56">
            <v>41758</v>
          </cell>
          <cell r="AF56">
            <v>41758</v>
          </cell>
          <cell r="AG56">
            <v>42124</v>
          </cell>
          <cell r="AH56">
            <v>0</v>
          </cell>
          <cell r="AI56" t="str">
            <v>AI10</v>
          </cell>
          <cell r="AJ56">
            <v>48917.919999999998</v>
          </cell>
          <cell r="AK56">
            <v>0</v>
          </cell>
          <cell r="AL56">
            <v>48917.919999999998</v>
          </cell>
          <cell r="AM56" t="str">
            <v>659704</v>
          </cell>
          <cell r="AN56" t="str">
            <v>E31323</v>
          </cell>
          <cell r="AO56">
            <v>366</v>
          </cell>
          <cell r="AP56">
            <v>41849</v>
          </cell>
        </row>
        <row r="57">
          <cell r="A57" t="str">
            <v>05</v>
          </cell>
          <cell r="B57" t="str">
            <v>0006679057</v>
          </cell>
          <cell r="C57" t="str">
            <v>BT</v>
          </cell>
          <cell r="D57" t="str">
            <v>8029431075</v>
          </cell>
          <cell r="E57" t="str">
            <v>GRAVIMETRICA E. E. G. D. I. LDA</v>
          </cell>
          <cell r="F57" t="str">
            <v>6597</v>
          </cell>
          <cell r="G57" t="str">
            <v>6597</v>
          </cell>
          <cell r="H57" t="str">
            <v>6302</v>
          </cell>
          <cell r="I57" t="str">
            <v>6597</v>
          </cell>
          <cell r="J57" t="str">
            <v>6597</v>
          </cell>
          <cell r="K57" t="str">
            <v>6302</v>
          </cell>
          <cell r="L57" t="str">
            <v>E31399</v>
          </cell>
          <cell r="M57" t="str">
            <v>27</v>
          </cell>
          <cell r="N57" t="str">
            <v>S</v>
          </cell>
          <cell r="O57" t="str">
            <v>SE</v>
          </cell>
          <cell r="P57" t="str">
            <v>R55554</v>
          </cell>
          <cell r="Q57" t="str">
            <v>5</v>
          </cell>
          <cell r="R57">
            <v>0</v>
          </cell>
          <cell r="S57" t="str">
            <v>31</v>
          </cell>
          <cell r="T57" t="str">
            <v>0003</v>
          </cell>
          <cell r="U57" t="str">
            <v>11386498029</v>
          </cell>
          <cell r="V57" t="str">
            <v>113864980290000</v>
          </cell>
          <cell r="W57" t="str">
            <v>029</v>
          </cell>
          <cell r="X57" t="str">
            <v>213</v>
          </cell>
          <cell r="Y57" t="str">
            <v>029213</v>
          </cell>
          <cell r="Z57" t="str">
            <v>CI - GAR E AVALES PRESTADOS</v>
          </cell>
          <cell r="AA57">
            <v>525331.67000000004</v>
          </cell>
          <cell r="AB57">
            <v>10059.219999999999</v>
          </cell>
          <cell r="AC57">
            <v>10059.219999999999</v>
          </cell>
          <cell r="AD57">
            <v>41905</v>
          </cell>
          <cell r="AE57">
            <v>41905</v>
          </cell>
          <cell r="AF57">
            <v>41905</v>
          </cell>
          <cell r="AG57">
            <v>42124</v>
          </cell>
          <cell r="AH57">
            <v>0</v>
          </cell>
          <cell r="AI57" t="str">
            <v>AI10</v>
          </cell>
          <cell r="AJ57">
            <v>5029.6099999999997</v>
          </cell>
          <cell r="AK57">
            <v>0</v>
          </cell>
          <cell r="AL57">
            <v>10059.219999999999</v>
          </cell>
          <cell r="AM57" t="str">
            <v>659704</v>
          </cell>
          <cell r="AN57" t="str">
            <v>E31323</v>
          </cell>
          <cell r="AO57">
            <v>219</v>
          </cell>
          <cell r="AP57">
            <v>41996</v>
          </cell>
        </row>
        <row r="58">
          <cell r="A58" t="str">
            <v>05</v>
          </cell>
          <cell r="B58" t="str">
            <v>0006679057</v>
          </cell>
          <cell r="C58" t="str">
            <v>BT</v>
          </cell>
          <cell r="D58" t="str">
            <v>8029431075</v>
          </cell>
          <cell r="E58" t="str">
            <v>GRAVIMETRICA E. E. G. D. I. LDA</v>
          </cell>
          <cell r="F58" t="str">
            <v>6597</v>
          </cell>
          <cell r="G58" t="str">
            <v>6597</v>
          </cell>
          <cell r="H58" t="str">
            <v>6302</v>
          </cell>
          <cell r="I58" t="str">
            <v>6597</v>
          </cell>
          <cell r="J58" t="str">
            <v>6597</v>
          </cell>
          <cell r="K58" t="str">
            <v>6302</v>
          </cell>
          <cell r="L58" t="str">
            <v>E31399</v>
          </cell>
          <cell r="M58" t="str">
            <v>27</v>
          </cell>
          <cell r="N58" t="str">
            <v>S</v>
          </cell>
          <cell r="O58" t="str">
            <v>SE</v>
          </cell>
          <cell r="P58" t="str">
            <v>R55554</v>
          </cell>
          <cell r="Q58" t="str">
            <v>5</v>
          </cell>
          <cell r="R58">
            <v>0</v>
          </cell>
          <cell r="S58" t="str">
            <v>31</v>
          </cell>
          <cell r="T58" t="str">
            <v>0003</v>
          </cell>
          <cell r="U58" t="str">
            <v>11386506029</v>
          </cell>
          <cell r="V58" t="str">
            <v>113865060290000</v>
          </cell>
          <cell r="W58" t="str">
            <v>029</v>
          </cell>
          <cell r="X58" t="str">
            <v>213</v>
          </cell>
          <cell r="Y58" t="str">
            <v>029213</v>
          </cell>
          <cell r="Z58" t="str">
            <v>CI - GAR E AVALES PRESTADOS</v>
          </cell>
          <cell r="AA58">
            <v>525331.67000000004</v>
          </cell>
          <cell r="AB58">
            <v>9134.5499999999993</v>
          </cell>
          <cell r="AC58">
            <v>9134.5499999999993</v>
          </cell>
          <cell r="AD58">
            <v>41905</v>
          </cell>
          <cell r="AE58">
            <v>41905</v>
          </cell>
          <cell r="AF58">
            <v>41905</v>
          </cell>
          <cell r="AG58">
            <v>42124</v>
          </cell>
          <cell r="AH58">
            <v>0</v>
          </cell>
          <cell r="AI58" t="str">
            <v>AI10</v>
          </cell>
          <cell r="AJ58">
            <v>4567.2700000000004</v>
          </cell>
          <cell r="AK58">
            <v>0</v>
          </cell>
          <cell r="AL58">
            <v>9134.5499999999993</v>
          </cell>
          <cell r="AM58" t="str">
            <v>659704</v>
          </cell>
          <cell r="AN58" t="str">
            <v>E32312</v>
          </cell>
          <cell r="AO58">
            <v>219</v>
          </cell>
          <cell r="AP58">
            <v>41996</v>
          </cell>
        </row>
        <row r="59">
          <cell r="A59" t="str">
            <v>05</v>
          </cell>
          <cell r="B59" t="str">
            <v>0000582867</v>
          </cell>
          <cell r="C59" t="str">
            <v>BT</v>
          </cell>
          <cell r="D59" t="str">
            <v>8038148858</v>
          </cell>
          <cell r="E59" t="str">
            <v>LAUZANA-CONSTRUCOES LOUSA,LDA</v>
          </cell>
          <cell r="F59" t="str">
            <v>6584</v>
          </cell>
          <cell r="G59" t="str">
            <v>6584</v>
          </cell>
          <cell r="H59" t="str">
            <v>6202</v>
          </cell>
          <cell r="I59" t="str">
            <v>6584</v>
          </cell>
          <cell r="J59" t="str">
            <v>6584</v>
          </cell>
          <cell r="K59" t="str">
            <v>6202</v>
          </cell>
          <cell r="L59" t="str">
            <v>E31399</v>
          </cell>
          <cell r="M59" t="str">
            <v>41</v>
          </cell>
          <cell r="N59" t="str">
            <v>N</v>
          </cell>
          <cell r="O59" t="str">
            <v>SE</v>
          </cell>
          <cell r="P59" t="str">
            <v>R55521</v>
          </cell>
          <cell r="Q59" t="str">
            <v>5</v>
          </cell>
          <cell r="R59">
            <v>0</v>
          </cell>
          <cell r="S59" t="str">
            <v>31</v>
          </cell>
          <cell r="T59" t="str">
            <v>0003</v>
          </cell>
          <cell r="U59" t="str">
            <v>11339034029</v>
          </cell>
          <cell r="V59" t="str">
            <v>113390340290000</v>
          </cell>
          <cell r="W59" t="str">
            <v>029</v>
          </cell>
          <cell r="X59" t="str">
            <v>213</v>
          </cell>
          <cell r="Y59" t="str">
            <v>029213</v>
          </cell>
          <cell r="Z59" t="str">
            <v>CI - GAR E AVALES PRESTADOS</v>
          </cell>
          <cell r="AA59">
            <v>36850.54</v>
          </cell>
          <cell r="AB59">
            <v>67.08</v>
          </cell>
          <cell r="AC59">
            <v>67.08</v>
          </cell>
          <cell r="AD59">
            <v>41600</v>
          </cell>
          <cell r="AE59">
            <v>41600</v>
          </cell>
          <cell r="AF59">
            <v>41600</v>
          </cell>
          <cell r="AG59">
            <v>42124</v>
          </cell>
          <cell r="AH59">
            <v>0</v>
          </cell>
          <cell r="AI59" t="str">
            <v>AI10</v>
          </cell>
          <cell r="AJ59">
            <v>67.08</v>
          </cell>
          <cell r="AK59">
            <v>0</v>
          </cell>
          <cell r="AL59">
            <v>67.08</v>
          </cell>
          <cell r="AM59" t="str">
            <v>658402</v>
          </cell>
          <cell r="AN59" t="str">
            <v>E32312</v>
          </cell>
          <cell r="AO59">
            <v>524</v>
          </cell>
          <cell r="AP59">
            <v>41751</v>
          </cell>
        </row>
        <row r="60">
          <cell r="A60" t="str">
            <v>05</v>
          </cell>
          <cell r="B60" t="str">
            <v>0004717962</v>
          </cell>
          <cell r="C60" t="str">
            <v>BT</v>
          </cell>
          <cell r="D60" t="str">
            <v>8039573474</v>
          </cell>
          <cell r="E60" t="str">
            <v>ROSEIRA &amp; RICOU,LDA</v>
          </cell>
          <cell r="F60" t="str">
            <v>5242</v>
          </cell>
          <cell r="G60" t="str">
            <v>6265</v>
          </cell>
          <cell r="H60" t="str">
            <v>6204</v>
          </cell>
          <cell r="I60" t="str">
            <v>5242</v>
          </cell>
          <cell r="J60" t="str">
            <v>6265</v>
          </cell>
          <cell r="K60" t="str">
            <v>6204</v>
          </cell>
          <cell r="L60" t="str">
            <v>E31399</v>
          </cell>
          <cell r="M60" t="str">
            <v>41</v>
          </cell>
          <cell r="N60" t="str">
            <v>N</v>
          </cell>
          <cell r="O60" t="str">
            <v>SE</v>
          </cell>
          <cell r="P60" t="str">
            <v>R55516</v>
          </cell>
          <cell r="Q60" t="str">
            <v>5</v>
          </cell>
          <cell r="R60">
            <v>0</v>
          </cell>
          <cell r="S60" t="str">
            <v>31</v>
          </cell>
          <cell r="T60" t="str">
            <v>0003</v>
          </cell>
          <cell r="U60" t="str">
            <v>11303923029</v>
          </cell>
          <cell r="V60" t="str">
            <v>113039230290000</v>
          </cell>
          <cell r="W60" t="str">
            <v>029</v>
          </cell>
          <cell r="X60" t="str">
            <v>213</v>
          </cell>
          <cell r="Y60" t="str">
            <v>029213</v>
          </cell>
          <cell r="Z60" t="str">
            <v>CI - GAR E AVALES PRESTADOS</v>
          </cell>
          <cell r="AA60">
            <v>3287.36</v>
          </cell>
          <cell r="AB60">
            <v>348.68</v>
          </cell>
          <cell r="AC60">
            <v>348.68</v>
          </cell>
          <cell r="AD60">
            <v>41465</v>
          </cell>
          <cell r="AE60">
            <v>41465</v>
          </cell>
          <cell r="AF60">
            <v>41465</v>
          </cell>
          <cell r="AG60">
            <v>42124</v>
          </cell>
          <cell r="AH60">
            <v>0</v>
          </cell>
          <cell r="AI60" t="str">
            <v>AI10</v>
          </cell>
          <cell r="AJ60">
            <v>348.68</v>
          </cell>
          <cell r="AK60">
            <v>0</v>
          </cell>
          <cell r="AL60">
            <v>348.68</v>
          </cell>
          <cell r="AM60" t="str">
            <v>000101</v>
          </cell>
          <cell r="AN60" t="str">
            <v>E32312</v>
          </cell>
          <cell r="AO60">
            <v>659</v>
          </cell>
          <cell r="AP60">
            <v>41617</v>
          </cell>
        </row>
        <row r="61">
          <cell r="A61" t="str">
            <v>05</v>
          </cell>
          <cell r="B61" t="str">
            <v>0000530701</v>
          </cell>
          <cell r="C61" t="str">
            <v>BT</v>
          </cell>
          <cell r="D61" t="str">
            <v>8040491081</v>
          </cell>
          <cell r="E61" t="str">
            <v>ASO,ARMANDO SOUSA OLIVEIRA,LDA</v>
          </cell>
          <cell r="F61" t="str">
            <v>5190</v>
          </cell>
          <cell r="G61" t="str">
            <v>6263</v>
          </cell>
          <cell r="H61" t="str">
            <v>6204</v>
          </cell>
          <cell r="I61" t="str">
            <v>5190</v>
          </cell>
          <cell r="J61" t="str">
            <v>6263</v>
          </cell>
          <cell r="K61" t="str">
            <v>6204</v>
          </cell>
          <cell r="L61" t="str">
            <v>E31399</v>
          </cell>
          <cell r="M61" t="str">
            <v>48</v>
          </cell>
          <cell r="N61" t="str">
            <v>N</v>
          </cell>
          <cell r="O61" t="str">
            <v>SE</v>
          </cell>
          <cell r="P61" t="str">
            <v>R55523</v>
          </cell>
          <cell r="Q61" t="str">
            <v>5</v>
          </cell>
          <cell r="R61">
            <v>0</v>
          </cell>
          <cell r="S61" t="str">
            <v>31</v>
          </cell>
          <cell r="T61" t="str">
            <v>0003</v>
          </cell>
          <cell r="U61" t="str">
            <v>11305142029</v>
          </cell>
          <cell r="V61" t="str">
            <v>113051420290000</v>
          </cell>
          <cell r="W61" t="str">
            <v>029</v>
          </cell>
          <cell r="X61" t="str">
            <v>213</v>
          </cell>
          <cell r="Y61" t="str">
            <v>029213</v>
          </cell>
          <cell r="Z61" t="str">
            <v>CI - GAR E AVALES PRESTADOS</v>
          </cell>
          <cell r="AA61">
            <v>44853.15</v>
          </cell>
          <cell r="AB61">
            <v>40018.019999999997</v>
          </cell>
          <cell r="AC61">
            <v>40018.019999999997</v>
          </cell>
          <cell r="AD61">
            <v>41495</v>
          </cell>
          <cell r="AE61">
            <v>41495</v>
          </cell>
          <cell r="AF61">
            <v>41495</v>
          </cell>
          <cell r="AG61">
            <v>42124</v>
          </cell>
          <cell r="AH61">
            <v>0</v>
          </cell>
          <cell r="AI61" t="str">
            <v>AI10</v>
          </cell>
          <cell r="AJ61">
            <v>40018.019999999997</v>
          </cell>
          <cell r="AK61">
            <v>0</v>
          </cell>
          <cell r="AL61">
            <v>40018.019999999997</v>
          </cell>
          <cell r="AM61" t="str">
            <v>000101</v>
          </cell>
          <cell r="AN61" t="str">
            <v>E31323</v>
          </cell>
          <cell r="AO61">
            <v>629</v>
          </cell>
          <cell r="AP61">
            <v>41730</v>
          </cell>
        </row>
        <row r="62">
          <cell r="A62" t="str">
            <v>05</v>
          </cell>
          <cell r="B62" t="str">
            <v>0005687733</v>
          </cell>
          <cell r="C62" t="str">
            <v>BT</v>
          </cell>
          <cell r="D62" t="str">
            <v>8040545247</v>
          </cell>
          <cell r="E62" t="str">
            <v>PERT-ENGENHARIA CONSTRUCAO SA</v>
          </cell>
          <cell r="F62" t="str">
            <v>6597</v>
          </cell>
          <cell r="G62" t="str">
            <v>6597</v>
          </cell>
          <cell r="H62" t="str">
            <v>6302</v>
          </cell>
          <cell r="I62" t="str">
            <v>6597</v>
          </cell>
          <cell r="J62" t="str">
            <v>6597</v>
          </cell>
          <cell r="K62" t="str">
            <v>6302</v>
          </cell>
          <cell r="L62" t="str">
            <v>E31399</v>
          </cell>
          <cell r="M62" t="str">
            <v>48</v>
          </cell>
          <cell r="N62" t="str">
            <v>S</v>
          </cell>
          <cell r="O62" t="str">
            <v>SE</v>
          </cell>
          <cell r="P62" t="str">
            <v>R55545</v>
          </cell>
          <cell r="Q62" t="str">
            <v>5</v>
          </cell>
          <cell r="R62">
            <v>0</v>
          </cell>
          <cell r="S62" t="str">
            <v>31</v>
          </cell>
          <cell r="T62" t="str">
            <v>0003</v>
          </cell>
          <cell r="U62" t="str">
            <v>11273829029</v>
          </cell>
          <cell r="V62" t="str">
            <v>112738290290000</v>
          </cell>
          <cell r="W62" t="str">
            <v>029</v>
          </cell>
          <cell r="X62" t="str">
            <v>213</v>
          </cell>
          <cell r="Y62" t="str">
            <v>029213</v>
          </cell>
          <cell r="Z62" t="str">
            <v>CI - GAR E AVALES PRESTADOS</v>
          </cell>
          <cell r="AA62">
            <v>104401.89</v>
          </cell>
          <cell r="AB62">
            <v>17596.57</v>
          </cell>
          <cell r="AC62">
            <v>17596.57</v>
          </cell>
          <cell r="AD62">
            <v>41226</v>
          </cell>
          <cell r="AE62">
            <v>41226</v>
          </cell>
          <cell r="AF62">
            <v>41226</v>
          </cell>
          <cell r="AG62">
            <v>42124</v>
          </cell>
          <cell r="AH62">
            <v>0</v>
          </cell>
          <cell r="AI62" t="str">
            <v>AI10</v>
          </cell>
          <cell r="AJ62">
            <v>17596.57</v>
          </cell>
          <cell r="AK62">
            <v>0</v>
          </cell>
          <cell r="AL62">
            <v>17596.57</v>
          </cell>
          <cell r="AM62" t="str">
            <v>659703</v>
          </cell>
          <cell r="AN62" t="str">
            <v>E31323</v>
          </cell>
          <cell r="AO62">
            <v>898</v>
          </cell>
          <cell r="AP62">
            <v>41379</v>
          </cell>
        </row>
        <row r="63">
          <cell r="A63" t="str">
            <v>05</v>
          </cell>
          <cell r="B63" t="str">
            <v>0004865707</v>
          </cell>
          <cell r="C63" t="str">
            <v>BT</v>
          </cell>
          <cell r="D63" t="str">
            <v>8042070017</v>
          </cell>
          <cell r="E63" t="str">
            <v>HAUT DE GAMME-MESTRES EM MOBILIARIO,LDA</v>
          </cell>
          <cell r="F63" t="str">
            <v>5315</v>
          </cell>
          <cell r="G63" t="str">
            <v>6203</v>
          </cell>
          <cell r="H63" t="str">
            <v>6204</v>
          </cell>
          <cell r="I63" t="str">
            <v>5315</v>
          </cell>
          <cell r="J63" t="str">
            <v>6203</v>
          </cell>
          <cell r="K63" t="str">
            <v>6204</v>
          </cell>
          <cell r="L63" t="str">
            <v>E31399</v>
          </cell>
          <cell r="M63" t="str">
            <v>48</v>
          </cell>
          <cell r="N63" t="str">
            <v>N</v>
          </cell>
          <cell r="O63" t="str">
            <v>SE</v>
          </cell>
          <cell r="P63" t="str">
            <v>R55528</v>
          </cell>
          <cell r="Q63" t="str">
            <v>6</v>
          </cell>
          <cell r="R63">
            <v>0</v>
          </cell>
          <cell r="S63" t="str">
            <v>31</v>
          </cell>
          <cell r="T63" t="str">
            <v>0003</v>
          </cell>
          <cell r="U63" t="str">
            <v>11266575029</v>
          </cell>
          <cell r="V63" t="str">
            <v>112665750290000</v>
          </cell>
          <cell r="W63" t="str">
            <v>029</v>
          </cell>
          <cell r="X63" t="str">
            <v>213</v>
          </cell>
          <cell r="Y63" t="str">
            <v>029213</v>
          </cell>
          <cell r="Z63" t="str">
            <v>CI - GAR E AVALES PRESTADOS</v>
          </cell>
          <cell r="AA63">
            <v>272649.93</v>
          </cell>
          <cell r="AB63">
            <v>264067.26</v>
          </cell>
          <cell r="AC63">
            <v>264067.26</v>
          </cell>
          <cell r="AD63">
            <v>41200</v>
          </cell>
          <cell r="AE63">
            <v>41200</v>
          </cell>
          <cell r="AF63">
            <v>41200</v>
          </cell>
          <cell r="AG63">
            <v>42124</v>
          </cell>
          <cell r="AH63">
            <v>0</v>
          </cell>
          <cell r="AI63" t="str">
            <v>AI10</v>
          </cell>
          <cell r="AJ63">
            <v>264067.26</v>
          </cell>
          <cell r="AK63">
            <v>0</v>
          </cell>
          <cell r="AL63">
            <v>264067.26</v>
          </cell>
          <cell r="AM63" t="str">
            <v>000101</v>
          </cell>
          <cell r="AN63" t="str">
            <v>E32346</v>
          </cell>
          <cell r="AO63">
            <v>924</v>
          </cell>
          <cell r="AP63">
            <v>41432</v>
          </cell>
        </row>
        <row r="64">
          <cell r="A64" t="str">
            <v>05</v>
          </cell>
          <cell r="B64" t="str">
            <v>0000805270</v>
          </cell>
          <cell r="C64" t="str">
            <v>BT</v>
          </cell>
          <cell r="D64" t="str">
            <v>8042349759</v>
          </cell>
          <cell r="E64" t="str">
            <v>CHAVES PINTO IMOBILIARIA</v>
          </cell>
          <cell r="F64" t="str">
            <v>6584</v>
          </cell>
          <cell r="G64" t="str">
            <v>6584</v>
          </cell>
          <cell r="H64" t="str">
            <v>6202</v>
          </cell>
          <cell r="I64" t="str">
            <v>6584</v>
          </cell>
          <cell r="J64" t="str">
            <v>6584</v>
          </cell>
          <cell r="K64" t="str">
            <v>6202</v>
          </cell>
          <cell r="L64" t="str">
            <v>E31399</v>
          </cell>
          <cell r="M64" t="str">
            <v>48</v>
          </cell>
          <cell r="N64" t="str">
            <v>N</v>
          </cell>
          <cell r="O64" t="str">
            <v>SE</v>
          </cell>
          <cell r="P64" t="str">
            <v>R55521</v>
          </cell>
          <cell r="Q64" t="str">
            <v>5</v>
          </cell>
          <cell r="R64">
            <v>0</v>
          </cell>
          <cell r="S64" t="str">
            <v>31</v>
          </cell>
          <cell r="T64" t="str">
            <v>0003</v>
          </cell>
          <cell r="U64" t="str">
            <v>11382752029</v>
          </cell>
          <cell r="V64" t="str">
            <v>113827520290000</v>
          </cell>
          <cell r="W64" t="str">
            <v>029</v>
          </cell>
          <cell r="X64" t="str">
            <v>213</v>
          </cell>
          <cell r="Y64" t="str">
            <v>029213</v>
          </cell>
          <cell r="Z64" t="str">
            <v>CI - GAR E AVALES PRESTADOS</v>
          </cell>
          <cell r="AA64">
            <v>6317.84</v>
          </cell>
          <cell r="AB64">
            <v>6115.07</v>
          </cell>
          <cell r="AC64">
            <v>6115.07</v>
          </cell>
          <cell r="AD64">
            <v>41871</v>
          </cell>
          <cell r="AE64">
            <v>41871</v>
          </cell>
          <cell r="AF64">
            <v>41871</v>
          </cell>
          <cell r="AG64">
            <v>42124</v>
          </cell>
          <cell r="AH64">
            <v>0</v>
          </cell>
          <cell r="AI64" t="str">
            <v>AI10</v>
          </cell>
          <cell r="AJ64">
            <v>3057.53</v>
          </cell>
          <cell r="AK64">
            <v>0</v>
          </cell>
          <cell r="AL64">
            <v>6115.07</v>
          </cell>
          <cell r="AM64" t="str">
            <v>658404</v>
          </cell>
          <cell r="AN64" t="str">
            <v>E32312</v>
          </cell>
          <cell r="AO64">
            <v>253</v>
          </cell>
          <cell r="AP64">
            <v>42044</v>
          </cell>
        </row>
        <row r="65">
          <cell r="A65" t="str">
            <v>05</v>
          </cell>
          <cell r="B65" t="str">
            <v>0001546138</v>
          </cell>
          <cell r="C65" t="str">
            <v>BT</v>
          </cell>
          <cell r="D65" t="str">
            <v>8043194621</v>
          </cell>
          <cell r="E65" t="str">
            <v>FAETRAN FABTRANSFE C MATRCERAMICOS SA</v>
          </cell>
          <cell r="F65" t="str">
            <v>6584</v>
          </cell>
          <cell r="G65" t="str">
            <v>6584</v>
          </cell>
          <cell r="H65" t="str">
            <v>6202</v>
          </cell>
          <cell r="I65" t="str">
            <v>6584</v>
          </cell>
          <cell r="J65" t="str">
            <v>6584</v>
          </cell>
          <cell r="K65" t="str">
            <v>6202</v>
          </cell>
          <cell r="L65" t="str">
            <v>E31399</v>
          </cell>
          <cell r="M65" t="str">
            <v>49</v>
          </cell>
          <cell r="N65" t="str">
            <v>N</v>
          </cell>
          <cell r="O65" t="str">
            <v>SE</v>
          </cell>
          <cell r="P65" t="str">
            <v>R55580</v>
          </cell>
          <cell r="Q65" t="str">
            <v>5</v>
          </cell>
          <cell r="R65">
            <v>0</v>
          </cell>
          <cell r="S65" t="str">
            <v>31</v>
          </cell>
          <cell r="T65" t="str">
            <v>0003</v>
          </cell>
          <cell r="U65" t="str">
            <v>11156404029</v>
          </cell>
          <cell r="V65" t="str">
            <v>111564040290000</v>
          </cell>
          <cell r="W65" t="str">
            <v>029</v>
          </cell>
          <cell r="X65" t="str">
            <v>213</v>
          </cell>
          <cell r="Y65" t="str">
            <v>029213</v>
          </cell>
          <cell r="Z65" t="str">
            <v>CI - GAR E AVALES PRESTADOS</v>
          </cell>
          <cell r="AA65">
            <v>369.8</v>
          </cell>
          <cell r="AB65">
            <v>17.25</v>
          </cell>
          <cell r="AC65">
            <v>17.25</v>
          </cell>
          <cell r="AD65">
            <v>40724</v>
          </cell>
          <cell r="AE65">
            <v>40724</v>
          </cell>
          <cell r="AF65">
            <v>40724</v>
          </cell>
          <cell r="AG65">
            <v>42124</v>
          </cell>
          <cell r="AH65">
            <v>0</v>
          </cell>
          <cell r="AI65" t="str">
            <v>AI10</v>
          </cell>
          <cell r="AJ65">
            <v>17.25</v>
          </cell>
          <cell r="AK65">
            <v>0</v>
          </cell>
          <cell r="AL65">
            <v>17.25</v>
          </cell>
          <cell r="AM65" t="str">
            <v>658402</v>
          </cell>
          <cell r="AN65" t="str">
            <v>E32312</v>
          </cell>
          <cell r="AO65">
            <v>1400</v>
          </cell>
          <cell r="AP65">
            <v>40875</v>
          </cell>
        </row>
        <row r="66">
          <cell r="A66" t="str">
            <v>05</v>
          </cell>
          <cell r="B66" t="str">
            <v>0001546138</v>
          </cell>
          <cell r="C66" t="str">
            <v>BT</v>
          </cell>
          <cell r="D66" t="str">
            <v>8043194621</v>
          </cell>
          <cell r="E66" t="str">
            <v>FAETRAN FABTRANSFE C MATRCERAMICOS SA</v>
          </cell>
          <cell r="F66" t="str">
            <v>6584</v>
          </cell>
          <cell r="G66" t="str">
            <v>6584</v>
          </cell>
          <cell r="H66" t="str">
            <v>6202</v>
          </cell>
          <cell r="I66" t="str">
            <v>6584</v>
          </cell>
          <cell r="J66" t="str">
            <v>6584</v>
          </cell>
          <cell r="K66" t="str">
            <v>6202</v>
          </cell>
          <cell r="L66" t="str">
            <v>E31399</v>
          </cell>
          <cell r="M66" t="str">
            <v>49</v>
          </cell>
          <cell r="N66" t="str">
            <v>N</v>
          </cell>
          <cell r="O66" t="str">
            <v>SE</v>
          </cell>
          <cell r="P66" t="str">
            <v>R55580</v>
          </cell>
          <cell r="Q66" t="str">
            <v>5</v>
          </cell>
          <cell r="R66">
            <v>0</v>
          </cell>
          <cell r="S66" t="str">
            <v>31</v>
          </cell>
          <cell r="T66" t="str">
            <v>0003</v>
          </cell>
          <cell r="U66" t="str">
            <v>11156404029</v>
          </cell>
          <cell r="V66" t="str">
            <v>111564040290010</v>
          </cell>
          <cell r="W66" t="str">
            <v>029</v>
          </cell>
          <cell r="X66" t="str">
            <v>213</v>
          </cell>
          <cell r="Y66" t="str">
            <v>029213</v>
          </cell>
          <cell r="Z66" t="str">
            <v>CI - GAR E AVALES PRESTADOS</v>
          </cell>
          <cell r="AA66">
            <v>369.8</v>
          </cell>
          <cell r="AB66">
            <v>352.55</v>
          </cell>
          <cell r="AC66">
            <v>352.55</v>
          </cell>
          <cell r="AD66">
            <v>40827</v>
          </cell>
          <cell r="AE66">
            <v>40827</v>
          </cell>
          <cell r="AF66">
            <v>40827</v>
          </cell>
          <cell r="AG66">
            <v>42124</v>
          </cell>
          <cell r="AH66">
            <v>0</v>
          </cell>
          <cell r="AI66" t="str">
            <v>AI10</v>
          </cell>
          <cell r="AJ66">
            <v>352.55</v>
          </cell>
          <cell r="AK66">
            <v>0</v>
          </cell>
          <cell r="AL66">
            <v>352.55</v>
          </cell>
          <cell r="AM66" t="str">
            <v>658402</v>
          </cell>
          <cell r="AN66" t="str">
            <v>E32312</v>
          </cell>
          <cell r="AO66">
            <v>1297</v>
          </cell>
          <cell r="AP66">
            <v>40980</v>
          </cell>
        </row>
        <row r="67">
          <cell r="A67" t="str">
            <v>05</v>
          </cell>
          <cell r="B67" t="str">
            <v>0001136571</v>
          </cell>
          <cell r="C67" t="str">
            <v>BT</v>
          </cell>
          <cell r="D67" t="str">
            <v>8043273260</v>
          </cell>
          <cell r="E67" t="str">
            <v>IMERSAO-AVENTURA E DESPORTO LDA</v>
          </cell>
          <cell r="F67" t="str">
            <v>0370</v>
          </cell>
          <cell r="G67" t="str">
            <v>6365</v>
          </cell>
          <cell r="H67" t="str">
            <v>6304</v>
          </cell>
          <cell r="I67" t="str">
            <v>0370</v>
          </cell>
          <cell r="J67" t="str">
            <v>6365</v>
          </cell>
          <cell r="K67" t="str">
            <v>6304</v>
          </cell>
          <cell r="L67" t="str">
            <v>E31399</v>
          </cell>
          <cell r="M67" t="str">
            <v>48</v>
          </cell>
          <cell r="N67" t="str">
            <v>S</v>
          </cell>
          <cell r="O67" t="str">
            <v>SE</v>
          </cell>
          <cell r="P67" t="str">
            <v>R55536</v>
          </cell>
          <cell r="Q67" t="str">
            <v>5</v>
          </cell>
          <cell r="R67">
            <v>0</v>
          </cell>
          <cell r="S67" t="str">
            <v>31</v>
          </cell>
          <cell r="T67" t="str">
            <v>0003</v>
          </cell>
          <cell r="U67" t="str">
            <v>11407666029</v>
          </cell>
          <cell r="V67" t="str">
            <v>114076660290000</v>
          </cell>
          <cell r="W67" t="str">
            <v>029</v>
          </cell>
          <cell r="X67" t="str">
            <v>213</v>
          </cell>
          <cell r="Y67" t="str">
            <v>029213</v>
          </cell>
          <cell r="Z67" t="str">
            <v>CI - GAR E AVALES PRESTADOS</v>
          </cell>
          <cell r="AA67">
            <v>74768.11</v>
          </cell>
          <cell r="AB67">
            <v>1744.24</v>
          </cell>
          <cell r="AC67">
            <v>1744.24</v>
          </cell>
          <cell r="AD67">
            <v>42058</v>
          </cell>
          <cell r="AE67">
            <v>42058</v>
          </cell>
          <cell r="AF67">
            <v>42058</v>
          </cell>
          <cell r="AG67">
            <v>42124</v>
          </cell>
          <cell r="AH67">
            <v>0</v>
          </cell>
          <cell r="AI67" t="str">
            <v>AI10</v>
          </cell>
          <cell r="AJ67">
            <v>17.440000000000001</v>
          </cell>
          <cell r="AK67">
            <v>0</v>
          </cell>
          <cell r="AL67">
            <v>1744.24</v>
          </cell>
          <cell r="AM67" t="str">
            <v>037006</v>
          </cell>
          <cell r="AN67" t="str">
            <v>E32312</v>
          </cell>
          <cell r="AO67">
            <v>66</v>
          </cell>
          <cell r="AP67">
            <v>42037</v>
          </cell>
        </row>
        <row r="68">
          <cell r="A68" t="str">
            <v>05</v>
          </cell>
          <cell r="B68" t="str">
            <v>0005286278</v>
          </cell>
          <cell r="C68" t="str">
            <v>BT</v>
          </cell>
          <cell r="D68" t="str">
            <v>8046448399</v>
          </cell>
          <cell r="E68" t="str">
            <v>DANIEL B PEREIRA SOCITECTOS-UNIPESSOAL</v>
          </cell>
          <cell r="F68" t="str">
            <v>3434</v>
          </cell>
          <cell r="G68" t="str">
            <v>6217</v>
          </cell>
          <cell r="H68" t="str">
            <v>6204</v>
          </cell>
          <cell r="I68" t="str">
            <v>3434</v>
          </cell>
          <cell r="J68" t="str">
            <v>6217</v>
          </cell>
          <cell r="K68" t="str">
            <v>6204</v>
          </cell>
          <cell r="L68" t="str">
            <v>E32399</v>
          </cell>
          <cell r="M68" t="str">
            <v>48</v>
          </cell>
          <cell r="N68" t="str">
            <v>N</v>
          </cell>
          <cell r="O68" t="str">
            <v>SE</v>
          </cell>
          <cell r="P68" t="str">
            <v>R55533</v>
          </cell>
          <cell r="Q68" t="str">
            <v>6</v>
          </cell>
          <cell r="R68">
            <v>0</v>
          </cell>
          <cell r="S68" t="str">
            <v>31</v>
          </cell>
          <cell r="T68" t="str">
            <v>0003</v>
          </cell>
          <cell r="U68" t="str">
            <v>11417111029</v>
          </cell>
          <cell r="V68" t="str">
            <v>000000000000000</v>
          </cell>
          <cell r="W68" t="str">
            <v>029</v>
          </cell>
          <cell r="X68" t="str">
            <v>213</v>
          </cell>
          <cell r="Y68" t="str">
            <v>029213</v>
          </cell>
          <cell r="Z68" t="str">
            <v>CI - GAR E AVALES PRESTADOS</v>
          </cell>
          <cell r="AA68">
            <v>165625.12</v>
          </cell>
          <cell r="AB68">
            <v>7572.59</v>
          </cell>
          <cell r="AC68">
            <v>7572.59</v>
          </cell>
          <cell r="AD68">
            <v>42117</v>
          </cell>
          <cell r="AE68">
            <v>42124</v>
          </cell>
          <cell r="AF68">
            <v>42124</v>
          </cell>
          <cell r="AG68">
            <v>42124</v>
          </cell>
          <cell r="AH68">
            <v>0</v>
          </cell>
          <cell r="AI68" t="str">
            <v>AI10</v>
          </cell>
          <cell r="AJ68">
            <v>0</v>
          </cell>
          <cell r="AK68">
            <v>0</v>
          </cell>
          <cell r="AL68">
            <v>0</v>
          </cell>
          <cell r="AM68" t="str">
            <v>000101</v>
          </cell>
          <cell r="AN68" t="str">
            <v>E32311</v>
          </cell>
          <cell r="AO68">
            <v>7</v>
          </cell>
          <cell r="AP68">
            <v>42118</v>
          </cell>
        </row>
        <row r="69">
          <cell r="A69" t="str">
            <v>05</v>
          </cell>
          <cell r="B69" t="str">
            <v>0006097628</v>
          </cell>
          <cell r="C69" t="str">
            <v>BT</v>
          </cell>
          <cell r="D69" t="str">
            <v>9000602187</v>
          </cell>
          <cell r="E69" t="str">
            <v>COOPERATIVA D. P. E. C. D. E. B. COOPBA</v>
          </cell>
          <cell r="F69" t="str">
            <v>3290</v>
          </cell>
          <cell r="G69" t="str">
            <v>6362</v>
          </cell>
          <cell r="H69" t="str">
            <v>6304</v>
          </cell>
          <cell r="I69" t="str">
            <v>3290</v>
          </cell>
          <cell r="J69" t="str">
            <v>6362</v>
          </cell>
          <cell r="K69" t="str">
            <v>6304</v>
          </cell>
          <cell r="L69" t="str">
            <v>E32399</v>
          </cell>
          <cell r="M69" t="str">
            <v>48</v>
          </cell>
          <cell r="N69" t="str">
            <v>S</v>
          </cell>
          <cell r="O69" t="str">
            <v>SE</v>
          </cell>
          <cell r="P69" t="str">
            <v>R55536</v>
          </cell>
          <cell r="Q69" t="str">
            <v>5</v>
          </cell>
          <cell r="R69">
            <v>0</v>
          </cell>
          <cell r="S69" t="str">
            <v>31</v>
          </cell>
          <cell r="T69" t="str">
            <v>0003</v>
          </cell>
          <cell r="U69" t="str">
            <v>11368702029</v>
          </cell>
          <cell r="V69" t="str">
            <v>113687020290000</v>
          </cell>
          <cell r="W69" t="str">
            <v>029</v>
          </cell>
          <cell r="X69" t="str">
            <v>213</v>
          </cell>
          <cell r="Y69" t="str">
            <v>029213</v>
          </cell>
          <cell r="Z69" t="str">
            <v>CI - GAR E AVALES PRESTADOS</v>
          </cell>
          <cell r="AA69">
            <v>78854.259999999995</v>
          </cell>
          <cell r="AB69">
            <v>729.23</v>
          </cell>
          <cell r="AC69">
            <v>729.23</v>
          </cell>
          <cell r="AD69">
            <v>41774</v>
          </cell>
          <cell r="AE69">
            <v>41774</v>
          </cell>
          <cell r="AF69">
            <v>41774</v>
          </cell>
          <cell r="AG69">
            <v>42124</v>
          </cell>
          <cell r="AH69">
            <v>0</v>
          </cell>
          <cell r="AI69" t="str">
            <v>AI10</v>
          </cell>
          <cell r="AJ69">
            <v>546.91999999999996</v>
          </cell>
          <cell r="AK69">
            <v>0</v>
          </cell>
          <cell r="AL69">
            <v>729.23</v>
          </cell>
          <cell r="AM69" t="str">
            <v>000101</v>
          </cell>
          <cell r="AN69" t="str">
            <v>E31314</v>
          </cell>
          <cell r="AO69">
            <v>350</v>
          </cell>
          <cell r="AP69">
            <v>41925</v>
          </cell>
        </row>
        <row r="70">
          <cell r="A70" t="str">
            <v>05</v>
          </cell>
          <cell r="B70" t="str">
            <v>0000386113</v>
          </cell>
          <cell r="C70" t="str">
            <v>BT</v>
          </cell>
          <cell r="D70" t="str">
            <v>9000630951</v>
          </cell>
          <cell r="E70" t="str">
            <v>POMAR REBOLEIRA, LDA</v>
          </cell>
          <cell r="F70" t="str">
            <v>0334</v>
          </cell>
          <cell r="G70" t="str">
            <v>6364</v>
          </cell>
          <cell r="H70" t="str">
            <v>6304</v>
          </cell>
          <cell r="I70" t="str">
            <v>0334</v>
          </cell>
          <cell r="J70" t="str">
            <v>6364</v>
          </cell>
          <cell r="K70" t="str">
            <v>6304</v>
          </cell>
          <cell r="L70" t="str">
            <v>E31399</v>
          </cell>
          <cell r="M70" t="str">
            <v>48</v>
          </cell>
          <cell r="N70" t="str">
            <v>S</v>
          </cell>
          <cell r="O70" t="str">
            <v>SE</v>
          </cell>
          <cell r="P70" t="str">
            <v>R55536</v>
          </cell>
          <cell r="Q70" t="str">
            <v>5</v>
          </cell>
          <cell r="R70">
            <v>0</v>
          </cell>
          <cell r="S70" t="str">
            <v>31</v>
          </cell>
          <cell r="T70" t="str">
            <v>0003</v>
          </cell>
          <cell r="U70" t="str">
            <v>11286854029</v>
          </cell>
          <cell r="V70" t="str">
            <v>112868540290000</v>
          </cell>
          <cell r="W70" t="str">
            <v>029</v>
          </cell>
          <cell r="X70" t="str">
            <v>213</v>
          </cell>
          <cell r="Y70" t="str">
            <v>029213</v>
          </cell>
          <cell r="Z70" t="str">
            <v>CI - GAR E AVALES PRESTADOS</v>
          </cell>
          <cell r="AA70">
            <v>1461.11</v>
          </cell>
          <cell r="AB70">
            <v>962.31</v>
          </cell>
          <cell r="AC70">
            <v>962.31</v>
          </cell>
          <cell r="AD70">
            <v>41366</v>
          </cell>
          <cell r="AE70">
            <v>41366</v>
          </cell>
          <cell r="AF70">
            <v>41366</v>
          </cell>
          <cell r="AG70">
            <v>42124</v>
          </cell>
          <cell r="AH70">
            <v>0</v>
          </cell>
          <cell r="AI70" t="str">
            <v>AI10</v>
          </cell>
          <cell r="AJ70">
            <v>962.31</v>
          </cell>
          <cell r="AK70">
            <v>0</v>
          </cell>
          <cell r="AL70">
            <v>962.31</v>
          </cell>
          <cell r="AM70" t="str">
            <v>000101</v>
          </cell>
          <cell r="AN70" t="str">
            <v>E32312</v>
          </cell>
          <cell r="AO70">
            <v>758</v>
          </cell>
          <cell r="AP70">
            <v>41519</v>
          </cell>
        </row>
        <row r="71">
          <cell r="A71" t="str">
            <v>05</v>
          </cell>
          <cell r="B71" t="str">
            <v>0000389895</v>
          </cell>
          <cell r="C71" t="str">
            <v>BT</v>
          </cell>
          <cell r="D71" t="str">
            <v>9000643573</v>
          </cell>
          <cell r="E71" t="str">
            <v>METALOMATRIZ-CUNHOS CORTANTES,LDA</v>
          </cell>
          <cell r="F71" t="str">
            <v>3259</v>
          </cell>
          <cell r="G71" t="str">
            <v>6366</v>
          </cell>
          <cell r="H71" t="str">
            <v>6304</v>
          </cell>
          <cell r="I71" t="str">
            <v>3259</v>
          </cell>
          <cell r="J71" t="str">
            <v>6366</v>
          </cell>
          <cell r="K71" t="str">
            <v>6304</v>
          </cell>
          <cell r="L71" t="str">
            <v>E32399</v>
          </cell>
          <cell r="M71" t="str">
            <v>41</v>
          </cell>
          <cell r="N71" t="str">
            <v>S</v>
          </cell>
          <cell r="O71" t="str">
            <v>SE</v>
          </cell>
          <cell r="P71" t="str">
            <v>R55519</v>
          </cell>
          <cell r="Q71" t="str">
            <v>5</v>
          </cell>
          <cell r="R71">
            <v>0</v>
          </cell>
          <cell r="S71" t="str">
            <v>31</v>
          </cell>
          <cell r="T71" t="str">
            <v>0003</v>
          </cell>
          <cell r="U71" t="str">
            <v>11385136029</v>
          </cell>
          <cell r="V71" t="str">
            <v>113851360290000</v>
          </cell>
          <cell r="W71" t="str">
            <v>029</v>
          </cell>
          <cell r="X71" t="str">
            <v>213</v>
          </cell>
          <cell r="Y71" t="str">
            <v>029213</v>
          </cell>
          <cell r="Z71" t="str">
            <v>CI - GAR E AVALES PRESTADOS</v>
          </cell>
          <cell r="AA71">
            <v>2763.94</v>
          </cell>
          <cell r="AB71">
            <v>2666.08</v>
          </cell>
          <cell r="AC71">
            <v>2666.08</v>
          </cell>
          <cell r="AD71">
            <v>41887</v>
          </cell>
          <cell r="AE71">
            <v>41887</v>
          </cell>
          <cell r="AF71">
            <v>41887</v>
          </cell>
          <cell r="AG71">
            <v>42124</v>
          </cell>
          <cell r="AH71">
            <v>0</v>
          </cell>
          <cell r="AI71" t="str">
            <v>AI10</v>
          </cell>
          <cell r="AJ71">
            <v>1333.04</v>
          </cell>
          <cell r="AK71">
            <v>0</v>
          </cell>
          <cell r="AL71">
            <v>2666.08</v>
          </cell>
          <cell r="AM71" t="str">
            <v>325988</v>
          </cell>
          <cell r="AN71" t="str">
            <v>E31314</v>
          </cell>
          <cell r="AO71">
            <v>237</v>
          </cell>
          <cell r="AP71">
            <v>42038</v>
          </cell>
        </row>
        <row r="72">
          <cell r="A72" t="str">
            <v>05</v>
          </cell>
          <cell r="B72" t="str">
            <v>0000394371</v>
          </cell>
          <cell r="C72" t="str">
            <v>BT</v>
          </cell>
          <cell r="D72" t="str">
            <v>9000656419</v>
          </cell>
          <cell r="E72" t="str">
            <v>EDIGOM-SOCIEDADE CONSTRUCOES LDA</v>
          </cell>
          <cell r="F72" t="str">
            <v>3490</v>
          </cell>
          <cell r="G72" t="str">
            <v>6222</v>
          </cell>
          <cell r="H72" t="str">
            <v>6204</v>
          </cell>
          <cell r="I72" t="str">
            <v>3490</v>
          </cell>
          <cell r="J72" t="str">
            <v>6222</v>
          </cell>
          <cell r="K72" t="str">
            <v>6204</v>
          </cell>
          <cell r="L72" t="str">
            <v>E31399</v>
          </cell>
          <cell r="M72" t="str">
            <v>48</v>
          </cell>
          <cell r="N72" t="str">
            <v>N</v>
          </cell>
          <cell r="O72" t="str">
            <v>SE</v>
          </cell>
          <cell r="P72" t="str">
            <v>R55596</v>
          </cell>
          <cell r="Q72" t="str">
            <v>7</v>
          </cell>
          <cell r="R72">
            <v>0</v>
          </cell>
          <cell r="S72" t="str">
            <v>31</v>
          </cell>
          <cell r="T72" t="str">
            <v>0003</v>
          </cell>
          <cell r="U72" t="str">
            <v>11282895029</v>
          </cell>
          <cell r="V72" t="str">
            <v>112828950290000</v>
          </cell>
          <cell r="W72" t="str">
            <v>029</v>
          </cell>
          <cell r="X72" t="str">
            <v>213</v>
          </cell>
          <cell r="Y72" t="str">
            <v>029213</v>
          </cell>
          <cell r="Z72" t="str">
            <v>CI - GAR E AVALES PRESTADOS</v>
          </cell>
          <cell r="AA72">
            <v>41577.589999999997</v>
          </cell>
          <cell r="AB72">
            <v>1855.62</v>
          </cell>
          <cell r="AC72">
            <v>1855.62</v>
          </cell>
          <cell r="AD72">
            <v>41309</v>
          </cell>
          <cell r="AE72">
            <v>41309</v>
          </cell>
          <cell r="AF72">
            <v>41309</v>
          </cell>
          <cell r="AG72">
            <v>42124</v>
          </cell>
          <cell r="AH72">
            <v>0</v>
          </cell>
          <cell r="AI72" t="str">
            <v>AI10</v>
          </cell>
          <cell r="AJ72">
            <v>1855.62</v>
          </cell>
          <cell r="AK72">
            <v>0</v>
          </cell>
          <cell r="AL72">
            <v>1855.62</v>
          </cell>
          <cell r="AM72" t="str">
            <v>000101</v>
          </cell>
          <cell r="AN72" t="str">
            <v>E31314</v>
          </cell>
          <cell r="AO72">
            <v>815</v>
          </cell>
          <cell r="AP72">
            <v>41460</v>
          </cell>
        </row>
        <row r="73">
          <cell r="A73" t="str">
            <v>05</v>
          </cell>
          <cell r="B73" t="str">
            <v>0000029763</v>
          </cell>
          <cell r="C73" t="str">
            <v>BT</v>
          </cell>
          <cell r="D73" t="str">
            <v>9001317193</v>
          </cell>
          <cell r="E73" t="str">
            <v>EDUARDO PINTO CONTREIRAS &amp; FILHOS,LDA</v>
          </cell>
          <cell r="F73" t="str">
            <v>6597</v>
          </cell>
          <cell r="G73" t="str">
            <v>6597</v>
          </cell>
          <cell r="H73" t="str">
            <v>6302</v>
          </cell>
          <cell r="I73" t="str">
            <v>6597</v>
          </cell>
          <cell r="J73" t="str">
            <v>6597</v>
          </cell>
          <cell r="K73" t="str">
            <v>6302</v>
          </cell>
          <cell r="L73" t="str">
            <v>E31399</v>
          </cell>
          <cell r="M73" t="str">
            <v>27</v>
          </cell>
          <cell r="N73" t="str">
            <v>S</v>
          </cell>
          <cell r="O73" t="str">
            <v>SE</v>
          </cell>
          <cell r="P73" t="str">
            <v>R55536</v>
          </cell>
          <cell r="Q73" t="str">
            <v>6</v>
          </cell>
          <cell r="R73">
            <v>0</v>
          </cell>
          <cell r="S73" t="str">
            <v>31</v>
          </cell>
          <cell r="T73" t="str">
            <v>0003</v>
          </cell>
          <cell r="U73" t="str">
            <v>11339190029</v>
          </cell>
          <cell r="V73" t="str">
            <v>113391900290000</v>
          </cell>
          <cell r="W73" t="str">
            <v>029</v>
          </cell>
          <cell r="X73" t="str">
            <v>213</v>
          </cell>
          <cell r="Y73" t="str">
            <v>029213</v>
          </cell>
          <cell r="Z73" t="str">
            <v>CI - GAR E AVALES PRESTADOS</v>
          </cell>
          <cell r="AA73">
            <v>42943.7</v>
          </cell>
          <cell r="AB73">
            <v>32165.32</v>
          </cell>
          <cell r="AC73">
            <v>32165.32</v>
          </cell>
          <cell r="AD73">
            <v>41605</v>
          </cell>
          <cell r="AE73">
            <v>41605</v>
          </cell>
          <cell r="AF73">
            <v>41605</v>
          </cell>
          <cell r="AG73">
            <v>42124</v>
          </cell>
          <cell r="AH73">
            <v>0</v>
          </cell>
          <cell r="AI73" t="str">
            <v>AI10</v>
          </cell>
          <cell r="AJ73">
            <v>32165.32</v>
          </cell>
          <cell r="AK73">
            <v>0</v>
          </cell>
          <cell r="AL73">
            <v>32165.32</v>
          </cell>
          <cell r="AM73" t="str">
            <v>659703</v>
          </cell>
          <cell r="AN73" t="str">
            <v>E32312</v>
          </cell>
          <cell r="AO73">
            <v>519</v>
          </cell>
          <cell r="AP73">
            <v>41696</v>
          </cell>
        </row>
        <row r="74">
          <cell r="A74" t="str">
            <v>05</v>
          </cell>
          <cell r="B74" t="str">
            <v>0000517146</v>
          </cell>
          <cell r="C74" t="str">
            <v>BT</v>
          </cell>
          <cell r="D74" t="str">
            <v>9001408300</v>
          </cell>
          <cell r="E74" t="str">
            <v>ANTONIO SANTOS NEVES &amp; FILHOS,LDA</v>
          </cell>
          <cell r="F74" t="str">
            <v>3555</v>
          </cell>
          <cell r="G74" t="str">
            <v>6221</v>
          </cell>
          <cell r="H74" t="str">
            <v>6204</v>
          </cell>
          <cell r="I74" t="str">
            <v>3555</v>
          </cell>
          <cell r="J74" t="str">
            <v>6221</v>
          </cell>
          <cell r="K74" t="str">
            <v>6204</v>
          </cell>
          <cell r="L74" t="str">
            <v>E32399</v>
          </cell>
          <cell r="M74" t="str">
            <v>48</v>
          </cell>
          <cell r="N74" t="str">
            <v>N</v>
          </cell>
          <cell r="O74" t="str">
            <v>SE</v>
          </cell>
          <cell r="P74" t="str">
            <v>R55570</v>
          </cell>
          <cell r="Q74" t="str">
            <v>5</v>
          </cell>
          <cell r="R74">
            <v>0</v>
          </cell>
          <cell r="S74" t="str">
            <v>31</v>
          </cell>
          <cell r="T74" t="str">
            <v>0003</v>
          </cell>
          <cell r="U74" t="str">
            <v>11107571029</v>
          </cell>
          <cell r="V74" t="str">
            <v>111075710290000</v>
          </cell>
          <cell r="W74" t="str">
            <v>029</v>
          </cell>
          <cell r="X74" t="str">
            <v>213</v>
          </cell>
          <cell r="Y74" t="str">
            <v>029213</v>
          </cell>
          <cell r="Z74" t="str">
            <v>CI - GAR E AVALES PRESTADOS</v>
          </cell>
          <cell r="AA74">
            <v>40800.370000000003</v>
          </cell>
          <cell r="AB74">
            <v>40800.370000000003</v>
          </cell>
          <cell r="AC74">
            <v>40800.370000000003</v>
          </cell>
          <cell r="AD74">
            <v>40541</v>
          </cell>
          <cell r="AE74">
            <v>40541</v>
          </cell>
          <cell r="AF74">
            <v>40541</v>
          </cell>
          <cell r="AG74">
            <v>42124</v>
          </cell>
          <cell r="AH74">
            <v>0</v>
          </cell>
          <cell r="AI74" t="str">
            <v>AI10</v>
          </cell>
          <cell r="AJ74">
            <v>40800.370000000003</v>
          </cell>
          <cell r="AK74">
            <v>0</v>
          </cell>
          <cell r="AL74">
            <v>40800.370000000003</v>
          </cell>
          <cell r="AM74" t="str">
            <v>000101</v>
          </cell>
          <cell r="AN74" t="str">
            <v>E32312</v>
          </cell>
          <cell r="AO74">
            <v>1583</v>
          </cell>
          <cell r="AP74">
            <v>40693</v>
          </cell>
        </row>
        <row r="75">
          <cell r="A75" t="str">
            <v>05</v>
          </cell>
          <cell r="B75" t="str">
            <v>0000012629</v>
          </cell>
          <cell r="C75" t="str">
            <v>BT</v>
          </cell>
          <cell r="D75" t="str">
            <v>9001519462</v>
          </cell>
          <cell r="E75" t="str">
            <v>ANTONIO LUIS SANTOS</v>
          </cell>
          <cell r="F75" t="str">
            <v>5154</v>
          </cell>
          <cell r="G75" t="str">
            <v>6371</v>
          </cell>
          <cell r="H75" t="str">
            <v>6304</v>
          </cell>
          <cell r="I75" t="str">
            <v>5154</v>
          </cell>
          <cell r="J75" t="str">
            <v>6371</v>
          </cell>
          <cell r="K75" t="str">
            <v>6304</v>
          </cell>
          <cell r="L75" t="str">
            <v>E32399</v>
          </cell>
          <cell r="M75" t="str">
            <v>50</v>
          </cell>
          <cell r="N75" t="str">
            <v>S</v>
          </cell>
          <cell r="O75" t="str">
            <v>P1</v>
          </cell>
          <cell r="P75" t="str">
            <v>R55509</v>
          </cell>
          <cell r="Q75" t="str">
            <v>5</v>
          </cell>
          <cell r="R75">
            <v>0</v>
          </cell>
          <cell r="S75" t="str">
            <v>31</v>
          </cell>
          <cell r="T75" t="str">
            <v>0003</v>
          </cell>
          <cell r="U75" t="str">
            <v>11394658029</v>
          </cell>
          <cell r="V75" t="str">
            <v>113946580290000</v>
          </cell>
          <cell r="W75" t="str">
            <v>029</v>
          </cell>
          <cell r="X75" t="str">
            <v>213</v>
          </cell>
          <cell r="Y75" t="str">
            <v>029213</v>
          </cell>
          <cell r="Z75" t="str">
            <v>CI - GAR E AVALES PRESTADOS</v>
          </cell>
          <cell r="AA75">
            <v>1009.53</v>
          </cell>
          <cell r="AB75">
            <v>1009.53</v>
          </cell>
          <cell r="AC75">
            <v>1009.53</v>
          </cell>
          <cell r="AD75">
            <v>41968</v>
          </cell>
          <cell r="AE75">
            <v>41968</v>
          </cell>
          <cell r="AF75">
            <v>41968</v>
          </cell>
          <cell r="AG75">
            <v>42124</v>
          </cell>
          <cell r="AH75">
            <v>0</v>
          </cell>
          <cell r="AI75" t="str">
            <v>AI10</v>
          </cell>
          <cell r="AJ75">
            <v>252.38</v>
          </cell>
          <cell r="AK75">
            <v>0</v>
          </cell>
          <cell r="AL75">
            <v>1009.53</v>
          </cell>
          <cell r="AM75" t="str">
            <v>000101</v>
          </cell>
          <cell r="AN75" t="str">
            <v>E32312</v>
          </cell>
          <cell r="AO75">
            <v>156</v>
          </cell>
          <cell r="AP75">
            <v>42121</v>
          </cell>
        </row>
        <row r="76">
          <cell r="A76" t="str">
            <v>05</v>
          </cell>
          <cell r="B76" t="str">
            <v>0000558002</v>
          </cell>
          <cell r="C76" t="str">
            <v>BT</v>
          </cell>
          <cell r="D76" t="str">
            <v>9001608604</v>
          </cell>
          <cell r="E76" t="str">
            <v>CONDOP-CONSTRUCAO OBRAS PUBLICAS SA</v>
          </cell>
          <cell r="F76" t="str">
            <v>6584</v>
          </cell>
          <cell r="G76" t="str">
            <v>6584</v>
          </cell>
          <cell r="H76" t="str">
            <v>6202</v>
          </cell>
          <cell r="I76" t="str">
            <v>6584</v>
          </cell>
          <cell r="J76" t="str">
            <v>6584</v>
          </cell>
          <cell r="K76" t="str">
            <v>6202</v>
          </cell>
          <cell r="L76" t="str">
            <v>E32399</v>
          </cell>
          <cell r="M76" t="str">
            <v>41</v>
          </cell>
          <cell r="N76" t="str">
            <v>N</v>
          </cell>
          <cell r="O76" t="str">
            <v>SE</v>
          </cell>
          <cell r="P76" t="str">
            <v>R55521</v>
          </cell>
          <cell r="Q76" t="str">
            <v>5</v>
          </cell>
          <cell r="R76">
            <v>0</v>
          </cell>
          <cell r="S76" t="str">
            <v>31</v>
          </cell>
          <cell r="T76" t="str">
            <v>0003</v>
          </cell>
          <cell r="U76" t="str">
            <v>11220523029</v>
          </cell>
          <cell r="V76" t="str">
            <v>112205230290000</v>
          </cell>
          <cell r="W76" t="str">
            <v>029</v>
          </cell>
          <cell r="X76" t="str">
            <v>213</v>
          </cell>
          <cell r="Y76" t="str">
            <v>029213</v>
          </cell>
          <cell r="Z76" t="str">
            <v>CI - GAR E AVALES PRESTADOS</v>
          </cell>
          <cell r="AA76">
            <v>93668.12</v>
          </cell>
          <cell r="AB76">
            <v>65729.41</v>
          </cell>
          <cell r="AC76">
            <v>65729.41</v>
          </cell>
          <cell r="AD76">
            <v>41038</v>
          </cell>
          <cell r="AE76">
            <v>41038</v>
          </cell>
          <cell r="AF76">
            <v>41038</v>
          </cell>
          <cell r="AG76">
            <v>42124</v>
          </cell>
          <cell r="AH76">
            <v>0</v>
          </cell>
          <cell r="AI76" t="str">
            <v>AI10</v>
          </cell>
          <cell r="AJ76">
            <v>65729.41</v>
          </cell>
          <cell r="AK76">
            <v>0</v>
          </cell>
          <cell r="AL76">
            <v>65729.41</v>
          </cell>
          <cell r="AM76" t="str">
            <v>658402</v>
          </cell>
          <cell r="AN76" t="str">
            <v>E32312</v>
          </cell>
          <cell r="AO76">
            <v>1086</v>
          </cell>
          <cell r="AP76">
            <v>41190</v>
          </cell>
        </row>
        <row r="77">
          <cell r="A77" t="str">
            <v>05</v>
          </cell>
          <cell r="B77" t="str">
            <v>0004120156</v>
          </cell>
          <cell r="C77" t="str">
            <v>BT</v>
          </cell>
          <cell r="D77" t="str">
            <v>9001689563</v>
          </cell>
          <cell r="E77" t="str">
            <v>CHUPAS MORRAO C OBRAS PUBLICAS SA</v>
          </cell>
          <cell r="F77" t="str">
            <v>6584</v>
          </cell>
          <cell r="G77" t="str">
            <v>6584</v>
          </cell>
          <cell r="H77" t="str">
            <v>6202</v>
          </cell>
          <cell r="I77" t="str">
            <v>6584</v>
          </cell>
          <cell r="J77" t="str">
            <v>6584</v>
          </cell>
          <cell r="K77" t="str">
            <v>6202</v>
          </cell>
          <cell r="L77" t="str">
            <v>E32399</v>
          </cell>
          <cell r="M77" t="str">
            <v>28</v>
          </cell>
          <cell r="N77" t="str">
            <v>S</v>
          </cell>
          <cell r="O77" t="str">
            <v>SE</v>
          </cell>
          <cell r="P77" t="str">
            <v>R55546</v>
          </cell>
          <cell r="Q77" t="str">
            <v>6</v>
          </cell>
          <cell r="R77">
            <v>0</v>
          </cell>
          <cell r="S77" t="str">
            <v>31</v>
          </cell>
          <cell r="T77" t="str">
            <v>0003</v>
          </cell>
          <cell r="U77" t="str">
            <v>11415123029</v>
          </cell>
          <cell r="V77" t="str">
            <v>000000000000000</v>
          </cell>
          <cell r="W77" t="str">
            <v>029</v>
          </cell>
          <cell r="X77" t="str">
            <v>213</v>
          </cell>
          <cell r="Y77" t="str">
            <v>029213</v>
          </cell>
          <cell r="Z77" t="str">
            <v>CI - GAR E AVALES PRESTADOS</v>
          </cell>
          <cell r="AA77">
            <v>1315414</v>
          </cell>
          <cell r="AB77">
            <v>66801.64</v>
          </cell>
          <cell r="AC77">
            <v>66801.64</v>
          </cell>
          <cell r="AD77">
            <v>42108</v>
          </cell>
          <cell r="AE77">
            <v>42124</v>
          </cell>
          <cell r="AF77">
            <v>42124</v>
          </cell>
          <cell r="AG77">
            <v>42124</v>
          </cell>
          <cell r="AH77">
            <v>0</v>
          </cell>
          <cell r="AI77" t="str">
            <v>AI10</v>
          </cell>
          <cell r="AJ77">
            <v>0</v>
          </cell>
          <cell r="AK77">
            <v>0</v>
          </cell>
          <cell r="AL77">
            <v>0</v>
          </cell>
          <cell r="AM77" t="str">
            <v>658402</v>
          </cell>
          <cell r="AN77" t="str">
            <v>E32312</v>
          </cell>
          <cell r="AO77">
            <v>16</v>
          </cell>
          <cell r="AP77">
            <v>42109</v>
          </cell>
        </row>
        <row r="78">
          <cell r="A78" t="str">
            <v>05</v>
          </cell>
          <cell r="B78" t="str">
            <v>0002490951</v>
          </cell>
          <cell r="C78" t="str">
            <v>BT</v>
          </cell>
          <cell r="D78" t="str">
            <v>9001884695</v>
          </cell>
          <cell r="E78" t="str">
            <v>O FORNO DA VILA ACTIV ALIMENTARES,LDA</v>
          </cell>
          <cell r="F78" t="str">
            <v>3260</v>
          </cell>
          <cell r="G78" t="str">
            <v>6370</v>
          </cell>
          <cell r="H78" t="str">
            <v>6304</v>
          </cell>
          <cell r="I78" t="str">
            <v>3260</v>
          </cell>
          <cell r="J78" t="str">
            <v>6370</v>
          </cell>
          <cell r="K78" t="str">
            <v>6304</v>
          </cell>
          <cell r="L78" t="str">
            <v>E32399</v>
          </cell>
          <cell r="M78" t="str">
            <v>48</v>
          </cell>
          <cell r="N78" t="str">
            <v>S</v>
          </cell>
          <cell r="O78" t="str">
            <v>SE</v>
          </cell>
          <cell r="P78" t="str">
            <v>R55541</v>
          </cell>
          <cell r="Q78" t="str">
            <v>5</v>
          </cell>
          <cell r="R78">
            <v>0</v>
          </cell>
          <cell r="S78" t="str">
            <v>31</v>
          </cell>
          <cell r="T78" t="str">
            <v>0003</v>
          </cell>
          <cell r="U78" t="str">
            <v>11289643029</v>
          </cell>
          <cell r="V78" t="str">
            <v>112896430290000</v>
          </cell>
          <cell r="W78" t="str">
            <v>029</v>
          </cell>
          <cell r="X78" t="str">
            <v>213</v>
          </cell>
          <cell r="Y78" t="str">
            <v>029213</v>
          </cell>
          <cell r="Z78" t="str">
            <v>CI - GAR E AVALES PRESTADOS</v>
          </cell>
          <cell r="AA78">
            <v>1778.06</v>
          </cell>
          <cell r="AB78">
            <v>1778.06</v>
          </cell>
          <cell r="AC78">
            <v>1778.06</v>
          </cell>
          <cell r="AD78">
            <v>41390</v>
          </cell>
          <cell r="AE78">
            <v>41390</v>
          </cell>
          <cell r="AF78">
            <v>41390</v>
          </cell>
          <cell r="AG78">
            <v>42124</v>
          </cell>
          <cell r="AH78">
            <v>0</v>
          </cell>
          <cell r="AI78" t="str">
            <v>AI10</v>
          </cell>
          <cell r="AJ78">
            <v>1778.06</v>
          </cell>
          <cell r="AK78">
            <v>0</v>
          </cell>
          <cell r="AL78">
            <v>1778.06</v>
          </cell>
          <cell r="AM78" t="str">
            <v>000101</v>
          </cell>
          <cell r="AN78" t="str">
            <v>E31323</v>
          </cell>
          <cell r="AO78">
            <v>734</v>
          </cell>
          <cell r="AP78">
            <v>41541</v>
          </cell>
        </row>
        <row r="79">
          <cell r="A79" t="str">
            <v>05</v>
          </cell>
          <cell r="B79" t="str">
            <v>0006058481</v>
          </cell>
          <cell r="C79" t="str">
            <v>BT</v>
          </cell>
          <cell r="D79" t="str">
            <v>9001911681</v>
          </cell>
          <cell r="E79" t="str">
            <v>ARCITELAVAC, LDA</v>
          </cell>
          <cell r="F79" t="str">
            <v>3490</v>
          </cell>
          <cell r="G79" t="str">
            <v>6222</v>
          </cell>
          <cell r="H79" t="str">
            <v>6204</v>
          </cell>
          <cell r="I79" t="str">
            <v>3490</v>
          </cell>
          <cell r="J79" t="str">
            <v>6222</v>
          </cell>
          <cell r="K79" t="str">
            <v>6204</v>
          </cell>
          <cell r="L79" t="str">
            <v>E31399</v>
          </cell>
          <cell r="M79" t="str">
            <v>48</v>
          </cell>
          <cell r="N79" t="str">
            <v>N</v>
          </cell>
          <cell r="O79" t="str">
            <v>SE</v>
          </cell>
          <cell r="P79" t="str">
            <v>R55523</v>
          </cell>
          <cell r="Q79" t="str">
            <v>5</v>
          </cell>
          <cell r="R79">
            <v>0</v>
          </cell>
          <cell r="S79" t="str">
            <v>31</v>
          </cell>
          <cell r="T79" t="str">
            <v>0003</v>
          </cell>
          <cell r="U79" t="str">
            <v>11371094029</v>
          </cell>
          <cell r="V79" t="str">
            <v>113710940290000</v>
          </cell>
          <cell r="W79" t="str">
            <v>029</v>
          </cell>
          <cell r="X79" t="str">
            <v>213</v>
          </cell>
          <cell r="Y79" t="str">
            <v>029213</v>
          </cell>
          <cell r="Z79" t="str">
            <v>CI - GAR E AVALES PRESTADOS</v>
          </cell>
          <cell r="AA79">
            <v>98768.87</v>
          </cell>
          <cell r="AB79">
            <v>16383.62</v>
          </cell>
          <cell r="AC79">
            <v>16383.62</v>
          </cell>
          <cell r="AD79">
            <v>41786</v>
          </cell>
          <cell r="AE79">
            <v>41786</v>
          </cell>
          <cell r="AF79">
            <v>41786</v>
          </cell>
          <cell r="AG79">
            <v>42124</v>
          </cell>
          <cell r="AH79">
            <v>0</v>
          </cell>
          <cell r="AI79" t="str">
            <v>AI10</v>
          </cell>
          <cell r="AJ79">
            <v>12287.71</v>
          </cell>
          <cell r="AK79">
            <v>0</v>
          </cell>
          <cell r="AL79">
            <v>16383.62</v>
          </cell>
          <cell r="AM79" t="str">
            <v>000101</v>
          </cell>
          <cell r="AN79" t="str">
            <v>E31323</v>
          </cell>
          <cell r="AO79">
            <v>338</v>
          </cell>
          <cell r="AP79">
            <v>41939</v>
          </cell>
        </row>
        <row r="80">
          <cell r="A80" t="str">
            <v>05</v>
          </cell>
          <cell r="B80" t="str">
            <v>0000626798</v>
          </cell>
          <cell r="C80" t="str">
            <v>BT</v>
          </cell>
          <cell r="D80" t="str">
            <v>9001998051</v>
          </cell>
          <cell r="E80" t="str">
            <v>OPTAR-SOLUCOES EM VIDRO S A</v>
          </cell>
          <cell r="F80" t="str">
            <v>3570</v>
          </cell>
          <cell r="G80" t="str">
            <v>6217</v>
          </cell>
          <cell r="H80" t="str">
            <v>6204</v>
          </cell>
          <cell r="I80" t="str">
            <v>3570</v>
          </cell>
          <cell r="J80" t="str">
            <v>6217</v>
          </cell>
          <cell r="K80" t="str">
            <v>6204</v>
          </cell>
          <cell r="L80" t="str">
            <v>E31399</v>
          </cell>
          <cell r="M80" t="str">
            <v>48</v>
          </cell>
          <cell r="N80" t="str">
            <v>N</v>
          </cell>
          <cell r="O80" t="str">
            <v>SE</v>
          </cell>
          <cell r="P80" t="str">
            <v>R55570</v>
          </cell>
          <cell r="Q80" t="str">
            <v>5</v>
          </cell>
          <cell r="R80">
            <v>0</v>
          </cell>
          <cell r="S80" t="str">
            <v>31</v>
          </cell>
          <cell r="T80" t="str">
            <v>0003</v>
          </cell>
          <cell r="U80" t="str">
            <v>11339810029</v>
          </cell>
          <cell r="V80" t="str">
            <v>113398100290000</v>
          </cell>
          <cell r="W80" t="str">
            <v>029</v>
          </cell>
          <cell r="X80" t="str">
            <v>213</v>
          </cell>
          <cell r="Y80" t="str">
            <v>029213</v>
          </cell>
          <cell r="Z80" t="str">
            <v>CI - GAR E AVALES PRESTADOS</v>
          </cell>
          <cell r="AA80">
            <v>1225.29</v>
          </cell>
          <cell r="AB80">
            <v>1225.29</v>
          </cell>
          <cell r="AC80">
            <v>1225.29</v>
          </cell>
          <cell r="AD80">
            <v>41607</v>
          </cell>
          <cell r="AE80">
            <v>41607</v>
          </cell>
          <cell r="AF80">
            <v>41607</v>
          </cell>
          <cell r="AG80">
            <v>42124</v>
          </cell>
          <cell r="AH80">
            <v>0</v>
          </cell>
          <cell r="AI80" t="str">
            <v>AI10</v>
          </cell>
          <cell r="AJ80">
            <v>1225.29</v>
          </cell>
          <cell r="AK80">
            <v>0</v>
          </cell>
          <cell r="AL80">
            <v>1225.29</v>
          </cell>
          <cell r="AM80" t="str">
            <v>000101</v>
          </cell>
          <cell r="AN80" t="str">
            <v>E32312</v>
          </cell>
          <cell r="AO80">
            <v>517</v>
          </cell>
          <cell r="AP80">
            <v>41758</v>
          </cell>
        </row>
        <row r="81">
          <cell r="A81" t="str">
            <v>05</v>
          </cell>
          <cell r="B81" t="str">
            <v>0002559262</v>
          </cell>
          <cell r="C81" t="str">
            <v>BT</v>
          </cell>
          <cell r="D81" t="str">
            <v>9002035074</v>
          </cell>
          <cell r="E81" t="str">
            <v>EDMOCIL SOCIEDADE CONSTRUCOES LDA</v>
          </cell>
          <cell r="F81" t="str">
            <v>3545</v>
          </cell>
          <cell r="G81" t="str">
            <v>6306</v>
          </cell>
          <cell r="H81" t="str">
            <v>6304</v>
          </cell>
          <cell r="I81" t="str">
            <v>3545</v>
          </cell>
          <cell r="J81" t="str">
            <v>6306</v>
          </cell>
          <cell r="K81" t="str">
            <v>6304</v>
          </cell>
          <cell r="L81" t="str">
            <v>E31399</v>
          </cell>
          <cell r="M81" t="str">
            <v>48</v>
          </cell>
          <cell r="N81" t="str">
            <v>S</v>
          </cell>
          <cell r="O81" t="str">
            <v>SE</v>
          </cell>
          <cell r="P81" t="str">
            <v>R55541</v>
          </cell>
          <cell r="Q81" t="str">
            <v>5</v>
          </cell>
          <cell r="R81">
            <v>0</v>
          </cell>
          <cell r="S81" t="str">
            <v>31</v>
          </cell>
          <cell r="T81" t="str">
            <v>0003</v>
          </cell>
          <cell r="U81" t="str">
            <v>11161065029</v>
          </cell>
          <cell r="V81" t="str">
            <v>111610650290000</v>
          </cell>
          <cell r="W81" t="str">
            <v>029</v>
          </cell>
          <cell r="X81" t="str">
            <v>213</v>
          </cell>
          <cell r="Y81" t="str">
            <v>029213</v>
          </cell>
          <cell r="Z81" t="str">
            <v>CI - GAR E AVALES PRESTADOS</v>
          </cell>
          <cell r="AA81">
            <v>5210.72</v>
          </cell>
          <cell r="AB81">
            <v>5162.7</v>
          </cell>
          <cell r="AC81">
            <v>5162.7</v>
          </cell>
          <cell r="AD81">
            <v>40877</v>
          </cell>
          <cell r="AE81">
            <v>40877</v>
          </cell>
          <cell r="AF81">
            <v>40877</v>
          </cell>
          <cell r="AG81">
            <v>42124</v>
          </cell>
          <cell r="AH81">
            <v>0</v>
          </cell>
          <cell r="AI81" t="str">
            <v>AI10</v>
          </cell>
          <cell r="AJ81">
            <v>5162.7</v>
          </cell>
          <cell r="AK81">
            <v>0</v>
          </cell>
          <cell r="AL81">
            <v>5162.7</v>
          </cell>
          <cell r="AM81" t="str">
            <v>000101</v>
          </cell>
          <cell r="AN81" t="str">
            <v>E31323</v>
          </cell>
          <cell r="AO81">
            <v>1247</v>
          </cell>
          <cell r="AP81">
            <v>41029</v>
          </cell>
        </row>
        <row r="82">
          <cell r="A82" t="str">
            <v>06</v>
          </cell>
          <cell r="B82" t="str">
            <v>0006070325</v>
          </cell>
          <cell r="C82" t="str">
            <v>BT</v>
          </cell>
          <cell r="D82" t="str">
            <v>0000000251</v>
          </cell>
          <cell r="E82" t="str">
            <v>PRODUTOS SARCOL SA</v>
          </cell>
          <cell r="F82" t="str">
            <v>6584</v>
          </cell>
          <cell r="G82" t="str">
            <v>6584</v>
          </cell>
          <cell r="H82" t="str">
            <v>6202</v>
          </cell>
          <cell r="I82" t="str">
            <v>6584</v>
          </cell>
          <cell r="J82" t="str">
            <v>6584</v>
          </cell>
          <cell r="K82" t="str">
            <v>6202</v>
          </cell>
          <cell r="L82" t="str">
            <v>E31399</v>
          </cell>
          <cell r="M82" t="str">
            <v>48</v>
          </cell>
          <cell r="N82" t="str">
            <v>S</v>
          </cell>
          <cell r="O82" t="str">
            <v>SE</v>
          </cell>
          <cell r="P82" t="str">
            <v>R55521</v>
          </cell>
          <cell r="Q82" t="str">
            <v>6</v>
          </cell>
          <cell r="R82">
            <v>0</v>
          </cell>
          <cell r="S82" t="str">
            <v>31</v>
          </cell>
          <cell r="T82" t="str">
            <v>0003</v>
          </cell>
          <cell r="U82" t="str">
            <v>11168391029</v>
          </cell>
          <cell r="V82" t="str">
            <v>111683910290000</v>
          </cell>
          <cell r="W82" t="str">
            <v>029</v>
          </cell>
          <cell r="X82" t="str">
            <v>213</v>
          </cell>
          <cell r="Y82" t="str">
            <v>029213</v>
          </cell>
          <cell r="Z82" t="str">
            <v>CI - GAR E AVALES PRESTADOS</v>
          </cell>
          <cell r="AA82">
            <v>4688.6899999999996</v>
          </cell>
          <cell r="AB82">
            <v>4636.62</v>
          </cell>
          <cell r="AC82">
            <v>4636.62</v>
          </cell>
          <cell r="AD82">
            <v>40877</v>
          </cell>
          <cell r="AE82">
            <v>40877</v>
          </cell>
          <cell r="AF82">
            <v>40877</v>
          </cell>
          <cell r="AG82">
            <v>42124</v>
          </cell>
          <cell r="AH82">
            <v>0</v>
          </cell>
          <cell r="AI82" t="str">
            <v>AI10</v>
          </cell>
          <cell r="AJ82">
            <v>4636.62</v>
          </cell>
          <cell r="AK82">
            <v>0</v>
          </cell>
          <cell r="AL82">
            <v>4636.62</v>
          </cell>
          <cell r="AM82" t="str">
            <v>658404</v>
          </cell>
          <cell r="AN82" t="str">
            <v>E31323</v>
          </cell>
          <cell r="AO82">
            <v>1247</v>
          </cell>
          <cell r="AP82">
            <v>40766</v>
          </cell>
        </row>
        <row r="83">
          <cell r="A83" t="str">
            <v>06</v>
          </cell>
          <cell r="B83" t="str">
            <v>0000001912</v>
          </cell>
          <cell r="C83" t="str">
            <v>BT</v>
          </cell>
          <cell r="D83" t="str">
            <v>0000006114</v>
          </cell>
          <cell r="E83" t="str">
            <v>ARTUR R FIALHO&amp;FLS -ARM CAL BENEDITA,LDA</v>
          </cell>
          <cell r="F83" t="str">
            <v>6597</v>
          </cell>
          <cell r="G83" t="str">
            <v>6597</v>
          </cell>
          <cell r="H83" t="str">
            <v>6302</v>
          </cell>
          <cell r="I83" t="str">
            <v>6597</v>
          </cell>
          <cell r="J83" t="str">
            <v>6597</v>
          </cell>
          <cell r="K83" t="str">
            <v>6302</v>
          </cell>
          <cell r="L83" t="str">
            <v>E31399</v>
          </cell>
          <cell r="M83" t="str">
            <v>27</v>
          </cell>
          <cell r="N83" t="str">
            <v>S</v>
          </cell>
          <cell r="O83" t="str">
            <v>SE</v>
          </cell>
          <cell r="P83" t="str">
            <v>R55548</v>
          </cell>
          <cell r="Q83" t="str">
            <v>6</v>
          </cell>
          <cell r="R83">
            <v>0</v>
          </cell>
          <cell r="S83" t="str">
            <v>31</v>
          </cell>
          <cell r="T83" t="str">
            <v>0003</v>
          </cell>
          <cell r="U83" t="str">
            <v>11360329029</v>
          </cell>
          <cell r="V83" t="str">
            <v>113603290290000</v>
          </cell>
          <cell r="W83" t="str">
            <v>029</v>
          </cell>
          <cell r="X83" t="str">
            <v>213</v>
          </cell>
          <cell r="Y83" t="str">
            <v>029213</v>
          </cell>
          <cell r="Z83" t="str">
            <v>CI - GAR E AVALES PRESTADOS</v>
          </cell>
          <cell r="AA83">
            <v>914666.2</v>
          </cell>
          <cell r="AB83">
            <v>72147.17</v>
          </cell>
          <cell r="AC83">
            <v>72147.17</v>
          </cell>
          <cell r="AD83">
            <v>41712</v>
          </cell>
          <cell r="AE83">
            <v>41712</v>
          </cell>
          <cell r="AF83">
            <v>41712</v>
          </cell>
          <cell r="AG83">
            <v>42124</v>
          </cell>
          <cell r="AH83">
            <v>0</v>
          </cell>
          <cell r="AI83" t="str">
            <v>AI10</v>
          </cell>
          <cell r="AJ83">
            <v>72147.17</v>
          </cell>
          <cell r="AK83">
            <v>0</v>
          </cell>
          <cell r="AL83">
            <v>72147.17</v>
          </cell>
          <cell r="AM83" t="str">
            <v>659704</v>
          </cell>
          <cell r="AN83" t="str">
            <v>E32325</v>
          </cell>
          <cell r="AO83">
            <v>412</v>
          </cell>
          <cell r="AP83">
            <v>41716</v>
          </cell>
        </row>
        <row r="84">
          <cell r="A84" t="str">
            <v>06</v>
          </cell>
          <cell r="B84" t="str">
            <v>0000001912</v>
          </cell>
          <cell r="C84" t="str">
            <v>BT</v>
          </cell>
          <cell r="D84" t="str">
            <v>0000006114</v>
          </cell>
          <cell r="E84" t="str">
            <v>ARTUR R FIALHO&amp;FLS -ARM CAL BENEDITA,LDA</v>
          </cell>
          <cell r="F84" t="str">
            <v>6597</v>
          </cell>
          <cell r="G84" t="str">
            <v>6597</v>
          </cell>
          <cell r="H84" t="str">
            <v>6302</v>
          </cell>
          <cell r="I84" t="str">
            <v>6597</v>
          </cell>
          <cell r="J84" t="str">
            <v>6597</v>
          </cell>
          <cell r="K84" t="str">
            <v>6302</v>
          </cell>
          <cell r="L84" t="str">
            <v>E31399</v>
          </cell>
          <cell r="M84" t="str">
            <v>27</v>
          </cell>
          <cell r="N84" t="str">
            <v>S</v>
          </cell>
          <cell r="O84" t="str">
            <v>SE</v>
          </cell>
          <cell r="P84" t="str">
            <v>R55548</v>
          </cell>
          <cell r="Q84" t="str">
            <v>6</v>
          </cell>
          <cell r="R84">
            <v>0</v>
          </cell>
          <cell r="S84" t="str">
            <v>31</v>
          </cell>
          <cell r="T84" t="str">
            <v>0003</v>
          </cell>
          <cell r="U84" t="str">
            <v>11360329029</v>
          </cell>
          <cell r="V84" t="str">
            <v>113603290290010</v>
          </cell>
          <cell r="W84" t="str">
            <v>029</v>
          </cell>
          <cell r="X84" t="str">
            <v>213</v>
          </cell>
          <cell r="Y84" t="str">
            <v>029213</v>
          </cell>
          <cell r="Z84" t="str">
            <v>CI - GAR E AVALES PRESTADOS</v>
          </cell>
          <cell r="AA84">
            <v>914666.2</v>
          </cell>
          <cell r="AB84">
            <v>550.17999999999995</v>
          </cell>
          <cell r="AC84">
            <v>550.17999999999995</v>
          </cell>
          <cell r="AD84">
            <v>41712</v>
          </cell>
          <cell r="AE84">
            <v>41712</v>
          </cell>
          <cell r="AF84">
            <v>41712</v>
          </cell>
          <cell r="AG84">
            <v>42124</v>
          </cell>
          <cell r="AH84">
            <v>0</v>
          </cell>
          <cell r="AI84" t="str">
            <v>AI10</v>
          </cell>
          <cell r="AJ84">
            <v>550.17999999999995</v>
          </cell>
          <cell r="AK84">
            <v>0</v>
          </cell>
          <cell r="AL84">
            <v>550.17999999999995</v>
          </cell>
          <cell r="AM84" t="str">
            <v>659704</v>
          </cell>
          <cell r="AN84" t="str">
            <v>E32325</v>
          </cell>
          <cell r="AO84">
            <v>412</v>
          </cell>
          <cell r="AP84">
            <v>41716</v>
          </cell>
        </row>
        <row r="85">
          <cell r="A85" t="str">
            <v>06</v>
          </cell>
          <cell r="B85" t="str">
            <v>0000001912</v>
          </cell>
          <cell r="C85" t="str">
            <v>BT</v>
          </cell>
          <cell r="D85" t="str">
            <v>0000006114</v>
          </cell>
          <cell r="E85" t="str">
            <v>ARTUR R FIALHO&amp;FLS -ARM CAL BENEDITA,LDA</v>
          </cell>
          <cell r="F85" t="str">
            <v>6597</v>
          </cell>
          <cell r="G85" t="str">
            <v>6597</v>
          </cell>
          <cell r="H85" t="str">
            <v>6302</v>
          </cell>
          <cell r="I85" t="str">
            <v>6597</v>
          </cell>
          <cell r="J85" t="str">
            <v>6597</v>
          </cell>
          <cell r="K85" t="str">
            <v>6302</v>
          </cell>
          <cell r="L85" t="str">
            <v>E31399</v>
          </cell>
          <cell r="M85" t="str">
            <v>27</v>
          </cell>
          <cell r="N85" t="str">
            <v>S</v>
          </cell>
          <cell r="O85" t="str">
            <v>SE</v>
          </cell>
          <cell r="P85" t="str">
            <v>R55548</v>
          </cell>
          <cell r="Q85" t="str">
            <v>6</v>
          </cell>
          <cell r="R85">
            <v>0</v>
          </cell>
          <cell r="S85" t="str">
            <v>31</v>
          </cell>
          <cell r="T85" t="str">
            <v>0003</v>
          </cell>
          <cell r="U85" t="str">
            <v>11363364029</v>
          </cell>
          <cell r="V85" t="str">
            <v>113633640290000</v>
          </cell>
          <cell r="W85" t="str">
            <v>029</v>
          </cell>
          <cell r="X85" t="str">
            <v>213</v>
          </cell>
          <cell r="Y85" t="str">
            <v>029213</v>
          </cell>
          <cell r="Z85" t="str">
            <v>CI - GAR E AVALES PRESTADOS</v>
          </cell>
          <cell r="AA85">
            <v>914666.2</v>
          </cell>
          <cell r="AB85">
            <v>188533.47</v>
          </cell>
          <cell r="AC85">
            <v>188533.47</v>
          </cell>
          <cell r="AD85">
            <v>41723</v>
          </cell>
          <cell r="AE85">
            <v>41723</v>
          </cell>
          <cell r="AF85">
            <v>41723</v>
          </cell>
          <cell r="AG85">
            <v>42124</v>
          </cell>
          <cell r="AH85">
            <v>0</v>
          </cell>
          <cell r="AI85" t="str">
            <v>AI10</v>
          </cell>
          <cell r="AJ85">
            <v>188533.47</v>
          </cell>
          <cell r="AK85">
            <v>0</v>
          </cell>
          <cell r="AL85">
            <v>188533.47</v>
          </cell>
          <cell r="AM85" t="str">
            <v>659704</v>
          </cell>
          <cell r="AN85" t="str">
            <v>E32325</v>
          </cell>
          <cell r="AO85">
            <v>401</v>
          </cell>
          <cell r="AP85">
            <v>41716</v>
          </cell>
        </row>
        <row r="86">
          <cell r="A86" t="str">
            <v>06</v>
          </cell>
          <cell r="B86" t="str">
            <v>0000396261</v>
          </cell>
          <cell r="C86" t="str">
            <v>BT</v>
          </cell>
          <cell r="D86" t="str">
            <v>0000018241</v>
          </cell>
          <cell r="E86" t="str">
            <v>FILIPE &amp; HENRIQUES,LDA</v>
          </cell>
          <cell r="F86" t="str">
            <v>6597</v>
          </cell>
          <cell r="G86" t="str">
            <v>6597</v>
          </cell>
          <cell r="H86" t="str">
            <v>6302</v>
          </cell>
          <cell r="I86" t="str">
            <v>6597</v>
          </cell>
          <cell r="J86" t="str">
            <v>6597</v>
          </cell>
          <cell r="K86" t="str">
            <v>6302</v>
          </cell>
          <cell r="L86" t="str">
            <v>E31399</v>
          </cell>
          <cell r="M86" t="str">
            <v>48</v>
          </cell>
          <cell r="N86" t="str">
            <v>S</v>
          </cell>
          <cell r="O86" t="str">
            <v>SE</v>
          </cell>
          <cell r="P86" t="str">
            <v>R55536</v>
          </cell>
          <cell r="Q86" t="str">
            <v>6</v>
          </cell>
          <cell r="R86">
            <v>0</v>
          </cell>
          <cell r="S86" t="str">
            <v>31</v>
          </cell>
          <cell r="T86" t="str">
            <v>0003</v>
          </cell>
          <cell r="U86" t="str">
            <v>11209864029</v>
          </cell>
          <cell r="V86" t="str">
            <v>112098640290000</v>
          </cell>
          <cell r="W86" t="str">
            <v>029</v>
          </cell>
          <cell r="X86" t="str">
            <v>213</v>
          </cell>
          <cell r="Y86" t="str">
            <v>029213</v>
          </cell>
          <cell r="Z86" t="str">
            <v>CI - GAR E AVALES PRESTADOS</v>
          </cell>
          <cell r="AA86">
            <v>109387.06</v>
          </cell>
          <cell r="AB86">
            <v>3298.11</v>
          </cell>
          <cell r="AC86">
            <v>3298.11</v>
          </cell>
          <cell r="AD86">
            <v>40989</v>
          </cell>
          <cell r="AE86">
            <v>40989</v>
          </cell>
          <cell r="AF86">
            <v>40989</v>
          </cell>
          <cell r="AG86">
            <v>42124</v>
          </cell>
          <cell r="AH86">
            <v>0</v>
          </cell>
          <cell r="AI86" t="str">
            <v>AI10</v>
          </cell>
          <cell r="AJ86">
            <v>3298.11</v>
          </cell>
          <cell r="AK86">
            <v>0</v>
          </cell>
          <cell r="AL86">
            <v>3298.11</v>
          </cell>
          <cell r="AM86" t="str">
            <v>659701</v>
          </cell>
          <cell r="AN86" t="str">
            <v>E31323</v>
          </cell>
          <cell r="AO86">
            <v>1135</v>
          </cell>
          <cell r="AP86">
            <v>41157</v>
          </cell>
        </row>
        <row r="87">
          <cell r="A87" t="str">
            <v>06</v>
          </cell>
          <cell r="B87" t="str">
            <v>0005778547</v>
          </cell>
          <cell r="C87" t="str">
            <v>BT</v>
          </cell>
          <cell r="D87" t="str">
            <v>0000023521</v>
          </cell>
          <cell r="E87" t="str">
            <v>CLEMENTE SILVA</v>
          </cell>
          <cell r="F87" t="str">
            <v>6584</v>
          </cell>
          <cell r="G87" t="str">
            <v>6584</v>
          </cell>
          <cell r="H87" t="str">
            <v>6202</v>
          </cell>
          <cell r="I87" t="str">
            <v>6584</v>
          </cell>
          <cell r="J87" t="str">
            <v>6584</v>
          </cell>
          <cell r="K87" t="str">
            <v>6202</v>
          </cell>
          <cell r="L87" t="str">
            <v>E31399</v>
          </cell>
          <cell r="M87" t="str">
            <v>48</v>
          </cell>
          <cell r="N87" t="str">
            <v>S</v>
          </cell>
          <cell r="O87" t="str">
            <v>SE</v>
          </cell>
          <cell r="P87" t="str">
            <v>R55527</v>
          </cell>
          <cell r="Q87" t="str">
            <v>7</v>
          </cell>
          <cell r="R87">
            <v>0</v>
          </cell>
          <cell r="S87" t="str">
            <v>31</v>
          </cell>
          <cell r="T87" t="str">
            <v>0003</v>
          </cell>
          <cell r="U87" t="str">
            <v>11115707029</v>
          </cell>
          <cell r="V87" t="str">
            <v>111157070290000</v>
          </cell>
          <cell r="W87" t="str">
            <v>029</v>
          </cell>
          <cell r="X87" t="str">
            <v>213</v>
          </cell>
          <cell r="Y87" t="str">
            <v>029213</v>
          </cell>
          <cell r="Z87" t="str">
            <v>CI - GAR E AVALES PRESTADOS</v>
          </cell>
          <cell r="AA87">
            <v>246760.26</v>
          </cell>
          <cell r="AB87">
            <v>19758.52</v>
          </cell>
          <cell r="AC87">
            <v>19758.52</v>
          </cell>
          <cell r="AD87">
            <v>40519</v>
          </cell>
          <cell r="AE87">
            <v>40519</v>
          </cell>
          <cell r="AF87">
            <v>40519</v>
          </cell>
          <cell r="AG87">
            <v>42124</v>
          </cell>
          <cell r="AH87">
            <v>0</v>
          </cell>
          <cell r="AI87" t="str">
            <v>AI10</v>
          </cell>
          <cell r="AJ87">
            <v>19758.52</v>
          </cell>
          <cell r="AK87">
            <v>0</v>
          </cell>
          <cell r="AL87">
            <v>19758.52</v>
          </cell>
          <cell r="AM87" t="str">
            <v>658404</v>
          </cell>
          <cell r="AN87" t="str">
            <v>E32325</v>
          </cell>
          <cell r="AO87">
            <v>1605</v>
          </cell>
          <cell r="AP87">
            <v>40521</v>
          </cell>
        </row>
        <row r="88">
          <cell r="A88" t="str">
            <v>06</v>
          </cell>
          <cell r="B88" t="str">
            <v>0005778547</v>
          </cell>
          <cell r="C88" t="str">
            <v>BT</v>
          </cell>
          <cell r="D88" t="str">
            <v>0000023521</v>
          </cell>
          <cell r="E88" t="str">
            <v>CLEMENTE SILVA</v>
          </cell>
          <cell r="F88" t="str">
            <v>6584</v>
          </cell>
          <cell r="G88" t="str">
            <v>6584</v>
          </cell>
          <cell r="H88" t="str">
            <v>6202</v>
          </cell>
          <cell r="I88" t="str">
            <v>6584</v>
          </cell>
          <cell r="J88" t="str">
            <v>6584</v>
          </cell>
          <cell r="K88" t="str">
            <v>6202</v>
          </cell>
          <cell r="L88" t="str">
            <v>E31399</v>
          </cell>
          <cell r="M88" t="str">
            <v>48</v>
          </cell>
          <cell r="N88" t="str">
            <v>S</v>
          </cell>
          <cell r="O88" t="str">
            <v>SE</v>
          </cell>
          <cell r="P88" t="str">
            <v>R55527</v>
          </cell>
          <cell r="Q88" t="str">
            <v>7</v>
          </cell>
          <cell r="R88">
            <v>0</v>
          </cell>
          <cell r="S88" t="str">
            <v>31</v>
          </cell>
          <cell r="T88" t="str">
            <v>0003</v>
          </cell>
          <cell r="U88" t="str">
            <v>11115707029</v>
          </cell>
          <cell r="V88" t="str">
            <v>111157070290010</v>
          </cell>
          <cell r="W88" t="str">
            <v>029</v>
          </cell>
          <cell r="X88" t="str">
            <v>213</v>
          </cell>
          <cell r="Y88" t="str">
            <v>029213</v>
          </cell>
          <cell r="Z88" t="str">
            <v>CI - GAR E AVALES PRESTADOS</v>
          </cell>
          <cell r="AA88">
            <v>246760.26</v>
          </cell>
          <cell r="AB88">
            <v>1655.27</v>
          </cell>
          <cell r="AC88">
            <v>1655.27</v>
          </cell>
          <cell r="AD88">
            <v>40870</v>
          </cell>
          <cell r="AE88">
            <v>40870</v>
          </cell>
          <cell r="AF88">
            <v>40870</v>
          </cell>
          <cell r="AG88">
            <v>42124</v>
          </cell>
          <cell r="AH88">
            <v>0</v>
          </cell>
          <cell r="AI88" t="str">
            <v>AI10</v>
          </cell>
          <cell r="AJ88">
            <v>1655.27</v>
          </cell>
          <cell r="AK88">
            <v>0</v>
          </cell>
          <cell r="AL88">
            <v>1655.27</v>
          </cell>
          <cell r="AM88" t="str">
            <v>658404</v>
          </cell>
          <cell r="AN88" t="str">
            <v>E32325</v>
          </cell>
          <cell r="AO88">
            <v>1254</v>
          </cell>
          <cell r="AP88">
            <v>40521</v>
          </cell>
        </row>
        <row r="89">
          <cell r="A89" t="str">
            <v>06</v>
          </cell>
          <cell r="B89" t="str">
            <v>0000024896</v>
          </cell>
          <cell r="C89" t="str">
            <v>BT</v>
          </cell>
          <cell r="D89" t="str">
            <v>0000086901</v>
          </cell>
          <cell r="E89" t="str">
            <v>TNC-TRANSPORTADORA N CAMIONAGEM S A</v>
          </cell>
          <cell r="F89" t="str">
            <v>6597</v>
          </cell>
          <cell r="G89" t="str">
            <v>6597</v>
          </cell>
          <cell r="H89" t="str">
            <v>6302</v>
          </cell>
          <cell r="I89" t="str">
            <v>6597</v>
          </cell>
          <cell r="J89" t="str">
            <v>6597</v>
          </cell>
          <cell r="K89" t="str">
            <v>6302</v>
          </cell>
          <cell r="L89" t="str">
            <v>E31399</v>
          </cell>
          <cell r="M89" t="str">
            <v>28</v>
          </cell>
          <cell r="N89" t="str">
            <v>S</v>
          </cell>
          <cell r="O89" t="str">
            <v>SE</v>
          </cell>
          <cell r="P89" t="str">
            <v>R55554</v>
          </cell>
          <cell r="Q89" t="str">
            <v>6</v>
          </cell>
          <cell r="R89">
            <v>0</v>
          </cell>
          <cell r="S89" t="str">
            <v>31</v>
          </cell>
          <cell r="T89" t="str">
            <v>0003</v>
          </cell>
          <cell r="U89" t="str">
            <v>11171700029</v>
          </cell>
          <cell r="V89" t="str">
            <v>111717000290000</v>
          </cell>
          <cell r="W89" t="str">
            <v>029</v>
          </cell>
          <cell r="X89" t="str">
            <v>213</v>
          </cell>
          <cell r="Y89" t="str">
            <v>029213</v>
          </cell>
          <cell r="Z89" t="str">
            <v>CI - GAR E AVALES PRESTADOS</v>
          </cell>
          <cell r="AA89">
            <v>417023.68</v>
          </cell>
          <cell r="AB89">
            <v>64228.73</v>
          </cell>
          <cell r="AC89">
            <v>64228.73</v>
          </cell>
          <cell r="AD89">
            <v>40877</v>
          </cell>
          <cell r="AE89">
            <v>40877</v>
          </cell>
          <cell r="AF89">
            <v>40877</v>
          </cell>
          <cell r="AG89">
            <v>42124</v>
          </cell>
          <cell r="AH89">
            <v>0</v>
          </cell>
          <cell r="AI89" t="str">
            <v>AI10</v>
          </cell>
          <cell r="AJ89">
            <v>64228.73</v>
          </cell>
          <cell r="AK89">
            <v>0</v>
          </cell>
          <cell r="AL89">
            <v>64228.73</v>
          </cell>
          <cell r="AM89" t="str">
            <v>659701</v>
          </cell>
          <cell r="AN89" t="str">
            <v>E31323</v>
          </cell>
          <cell r="AO89">
            <v>1247</v>
          </cell>
          <cell r="AP89">
            <v>40914</v>
          </cell>
        </row>
        <row r="90">
          <cell r="A90" t="str">
            <v>06</v>
          </cell>
          <cell r="B90" t="str">
            <v>0000024896</v>
          </cell>
          <cell r="C90" t="str">
            <v>BT</v>
          </cell>
          <cell r="D90" t="str">
            <v>0000086901</v>
          </cell>
          <cell r="E90" t="str">
            <v>TNC-TRANSPORTADORA N CAMIONAGEM S A</v>
          </cell>
          <cell r="F90" t="str">
            <v>6597</v>
          </cell>
          <cell r="G90" t="str">
            <v>6597</v>
          </cell>
          <cell r="H90" t="str">
            <v>6302</v>
          </cell>
          <cell r="I90" t="str">
            <v>6597</v>
          </cell>
          <cell r="J90" t="str">
            <v>6597</v>
          </cell>
          <cell r="K90" t="str">
            <v>6302</v>
          </cell>
          <cell r="L90" t="str">
            <v>E31399</v>
          </cell>
          <cell r="M90" t="str">
            <v>28</v>
          </cell>
          <cell r="N90" t="str">
            <v>S</v>
          </cell>
          <cell r="O90" t="str">
            <v>SE</v>
          </cell>
          <cell r="P90" t="str">
            <v>R55554</v>
          </cell>
          <cell r="Q90" t="str">
            <v>6</v>
          </cell>
          <cell r="R90">
            <v>0</v>
          </cell>
          <cell r="S90" t="str">
            <v>31</v>
          </cell>
          <cell r="T90" t="str">
            <v>0003</v>
          </cell>
          <cell r="U90" t="str">
            <v>11171700029</v>
          </cell>
          <cell r="V90" t="str">
            <v>111717000290010</v>
          </cell>
          <cell r="W90" t="str">
            <v>029</v>
          </cell>
          <cell r="X90" t="str">
            <v>213</v>
          </cell>
          <cell r="Y90" t="str">
            <v>029213</v>
          </cell>
          <cell r="Z90" t="str">
            <v>CI - GAR E AVALES PRESTADOS</v>
          </cell>
          <cell r="AA90">
            <v>417023.68</v>
          </cell>
          <cell r="AB90">
            <v>61.41</v>
          </cell>
          <cell r="AC90">
            <v>61.41</v>
          </cell>
          <cell r="AD90">
            <v>40905</v>
          </cell>
          <cell r="AE90">
            <v>40905</v>
          </cell>
          <cell r="AF90">
            <v>40905</v>
          </cell>
          <cell r="AG90">
            <v>42124</v>
          </cell>
          <cell r="AH90">
            <v>0</v>
          </cell>
          <cell r="AI90" t="str">
            <v>AI10</v>
          </cell>
          <cell r="AJ90">
            <v>61.41</v>
          </cell>
          <cell r="AK90">
            <v>0</v>
          </cell>
          <cell r="AL90">
            <v>61.41</v>
          </cell>
          <cell r="AM90" t="str">
            <v>659701</v>
          </cell>
          <cell r="AN90" t="str">
            <v>E32324</v>
          </cell>
          <cell r="AO90">
            <v>1219</v>
          </cell>
          <cell r="AP90">
            <v>40914</v>
          </cell>
        </row>
        <row r="91">
          <cell r="A91" t="str">
            <v>06</v>
          </cell>
          <cell r="B91" t="str">
            <v>0000024896</v>
          </cell>
          <cell r="C91" t="str">
            <v>BT</v>
          </cell>
          <cell r="D91" t="str">
            <v>0000086901</v>
          </cell>
          <cell r="E91" t="str">
            <v>TNC-TRANSPORTADORA N CAMIONAGEM S A</v>
          </cell>
          <cell r="F91" t="str">
            <v>6597</v>
          </cell>
          <cell r="G91" t="str">
            <v>6597</v>
          </cell>
          <cell r="H91" t="str">
            <v>6302</v>
          </cell>
          <cell r="I91" t="str">
            <v>6597</v>
          </cell>
          <cell r="J91" t="str">
            <v>6597</v>
          </cell>
          <cell r="K91" t="str">
            <v>6302</v>
          </cell>
          <cell r="L91" t="str">
            <v>E31399</v>
          </cell>
          <cell r="M91" t="str">
            <v>28</v>
          </cell>
          <cell r="N91" t="str">
            <v>S</v>
          </cell>
          <cell r="O91" t="str">
            <v>SE</v>
          </cell>
          <cell r="P91" t="str">
            <v>R55554</v>
          </cell>
          <cell r="Q91" t="str">
            <v>6</v>
          </cell>
          <cell r="R91">
            <v>0</v>
          </cell>
          <cell r="S91" t="str">
            <v>31</v>
          </cell>
          <cell r="T91" t="str">
            <v>0003</v>
          </cell>
          <cell r="U91" t="str">
            <v>11187029029</v>
          </cell>
          <cell r="V91" t="str">
            <v>111870290290000</v>
          </cell>
          <cell r="W91" t="str">
            <v>029</v>
          </cell>
          <cell r="X91" t="str">
            <v>213</v>
          </cell>
          <cell r="Y91" t="str">
            <v>029213</v>
          </cell>
          <cell r="Z91" t="str">
            <v>CI - GAR E AVALES PRESTADOS</v>
          </cell>
          <cell r="AA91">
            <v>417023.68</v>
          </cell>
          <cell r="AB91">
            <v>4549.0200000000004</v>
          </cell>
          <cell r="AC91">
            <v>4549.0200000000004</v>
          </cell>
          <cell r="AD91">
            <v>40905</v>
          </cell>
          <cell r="AE91">
            <v>40905</v>
          </cell>
          <cell r="AF91">
            <v>40905</v>
          </cell>
          <cell r="AG91">
            <v>42124</v>
          </cell>
          <cell r="AH91">
            <v>0</v>
          </cell>
          <cell r="AI91" t="str">
            <v>AI10</v>
          </cell>
          <cell r="AJ91">
            <v>4549.0200000000004</v>
          </cell>
          <cell r="AK91">
            <v>0</v>
          </cell>
          <cell r="AL91">
            <v>4549.0200000000004</v>
          </cell>
          <cell r="AM91" t="str">
            <v>659701</v>
          </cell>
          <cell r="AN91" t="str">
            <v>E32324</v>
          </cell>
          <cell r="AO91">
            <v>1219</v>
          </cell>
          <cell r="AP91">
            <v>40914</v>
          </cell>
        </row>
        <row r="92">
          <cell r="A92" t="str">
            <v>06</v>
          </cell>
          <cell r="B92" t="str">
            <v>0000024896</v>
          </cell>
          <cell r="C92" t="str">
            <v>BT</v>
          </cell>
          <cell r="D92" t="str">
            <v>0000086901</v>
          </cell>
          <cell r="E92" t="str">
            <v>TNC-TRANSPORTADORA N CAMIONAGEM S A</v>
          </cell>
          <cell r="F92" t="str">
            <v>6597</v>
          </cell>
          <cell r="G92" t="str">
            <v>6597</v>
          </cell>
          <cell r="H92" t="str">
            <v>6302</v>
          </cell>
          <cell r="I92" t="str">
            <v>6597</v>
          </cell>
          <cell r="J92" t="str">
            <v>6597</v>
          </cell>
          <cell r="K92" t="str">
            <v>6302</v>
          </cell>
          <cell r="L92" t="str">
            <v>E31399</v>
          </cell>
          <cell r="M92" t="str">
            <v>28</v>
          </cell>
          <cell r="N92" t="str">
            <v>S</v>
          </cell>
          <cell r="O92" t="str">
            <v>SE</v>
          </cell>
          <cell r="P92" t="str">
            <v>R55554</v>
          </cell>
          <cell r="Q92" t="str">
            <v>6</v>
          </cell>
          <cell r="R92">
            <v>0</v>
          </cell>
          <cell r="S92" t="str">
            <v>31</v>
          </cell>
          <cell r="T92" t="str">
            <v>0003</v>
          </cell>
          <cell r="U92" t="str">
            <v>11187029029</v>
          </cell>
          <cell r="V92" t="str">
            <v>111870290290010</v>
          </cell>
          <cell r="W92" t="str">
            <v>029</v>
          </cell>
          <cell r="X92" t="str">
            <v>213</v>
          </cell>
          <cell r="Y92" t="str">
            <v>029213</v>
          </cell>
          <cell r="Z92" t="str">
            <v>CI - GAR E AVALES PRESTADOS</v>
          </cell>
          <cell r="AA92">
            <v>417023.68</v>
          </cell>
          <cell r="AB92">
            <v>242.32</v>
          </cell>
          <cell r="AC92">
            <v>242.32</v>
          </cell>
          <cell r="AD92">
            <v>40998</v>
          </cell>
          <cell r="AE92">
            <v>40998</v>
          </cell>
          <cell r="AF92">
            <v>40998</v>
          </cell>
          <cell r="AG92">
            <v>42124</v>
          </cell>
          <cell r="AH92">
            <v>0</v>
          </cell>
          <cell r="AI92" t="str">
            <v>AI10</v>
          </cell>
          <cell r="AJ92">
            <v>242.32</v>
          </cell>
          <cell r="AK92">
            <v>0</v>
          </cell>
          <cell r="AL92">
            <v>242.32</v>
          </cell>
          <cell r="AM92" t="str">
            <v>659701</v>
          </cell>
          <cell r="AN92" t="str">
            <v>E32324</v>
          </cell>
          <cell r="AO92">
            <v>1126</v>
          </cell>
          <cell r="AP92">
            <v>40914</v>
          </cell>
        </row>
        <row r="93">
          <cell r="A93" t="str">
            <v>06</v>
          </cell>
          <cell r="B93" t="str">
            <v>0000024896</v>
          </cell>
          <cell r="C93" t="str">
            <v>BT</v>
          </cell>
          <cell r="D93" t="str">
            <v>0000086901</v>
          </cell>
          <cell r="E93" t="str">
            <v>TNC-TRANSPORTADORA N CAMIONAGEM S A</v>
          </cell>
          <cell r="F93" t="str">
            <v>6597</v>
          </cell>
          <cell r="G93" t="str">
            <v>6597</v>
          </cell>
          <cell r="H93" t="str">
            <v>6302</v>
          </cell>
          <cell r="I93" t="str">
            <v>6597</v>
          </cell>
          <cell r="J93" t="str">
            <v>6597</v>
          </cell>
          <cell r="K93" t="str">
            <v>6302</v>
          </cell>
          <cell r="L93" t="str">
            <v>E31399</v>
          </cell>
          <cell r="M93" t="str">
            <v>28</v>
          </cell>
          <cell r="N93" t="str">
            <v>S</v>
          </cell>
          <cell r="O93" t="str">
            <v>SE</v>
          </cell>
          <cell r="P93" t="str">
            <v>R55554</v>
          </cell>
          <cell r="Q93" t="str">
            <v>6</v>
          </cell>
          <cell r="R93">
            <v>0</v>
          </cell>
          <cell r="S93" t="str">
            <v>31</v>
          </cell>
          <cell r="T93" t="str">
            <v>0003</v>
          </cell>
          <cell r="U93" t="str">
            <v>11283349029</v>
          </cell>
          <cell r="V93" t="str">
            <v>112833490290000</v>
          </cell>
          <cell r="W93" t="str">
            <v>029</v>
          </cell>
          <cell r="X93" t="str">
            <v>213</v>
          </cell>
          <cell r="Y93" t="str">
            <v>029213</v>
          </cell>
          <cell r="Z93" t="str">
            <v>CI - GAR E AVALES PRESTADOS</v>
          </cell>
          <cell r="AA93">
            <v>417023.68</v>
          </cell>
          <cell r="AB93">
            <v>2601.63</v>
          </cell>
          <cell r="AC93">
            <v>2601.63</v>
          </cell>
          <cell r="AD93">
            <v>41323</v>
          </cell>
          <cell r="AE93">
            <v>41323</v>
          </cell>
          <cell r="AF93">
            <v>41323</v>
          </cell>
          <cell r="AG93">
            <v>42124</v>
          </cell>
          <cell r="AH93">
            <v>0</v>
          </cell>
          <cell r="AI93" t="str">
            <v>AI10</v>
          </cell>
          <cell r="AJ93">
            <v>2601.63</v>
          </cell>
          <cell r="AK93">
            <v>0</v>
          </cell>
          <cell r="AL93">
            <v>2601.63</v>
          </cell>
          <cell r="AM93" t="str">
            <v>659701</v>
          </cell>
          <cell r="AN93" t="str">
            <v>E32324</v>
          </cell>
          <cell r="AO93">
            <v>801</v>
          </cell>
          <cell r="AP93">
            <v>40914</v>
          </cell>
        </row>
        <row r="94">
          <cell r="A94" t="str">
            <v>06</v>
          </cell>
          <cell r="B94" t="str">
            <v>0006321983</v>
          </cell>
          <cell r="C94" t="str">
            <v>BT</v>
          </cell>
          <cell r="D94" t="str">
            <v>2331002475</v>
          </cell>
          <cell r="E94" t="str">
            <v>FACONTROFA INDUSTRIA CONFECCOES</v>
          </cell>
          <cell r="F94" t="str">
            <v>6584</v>
          </cell>
          <cell r="G94" t="str">
            <v>6584</v>
          </cell>
          <cell r="H94" t="str">
            <v>6202</v>
          </cell>
          <cell r="I94" t="str">
            <v>6584</v>
          </cell>
          <cell r="J94" t="str">
            <v>6584</v>
          </cell>
          <cell r="K94" t="str">
            <v>6202</v>
          </cell>
          <cell r="L94" t="str">
            <v>E31399</v>
          </cell>
          <cell r="M94" t="str">
            <v>48</v>
          </cell>
          <cell r="N94" t="str">
            <v>S</v>
          </cell>
          <cell r="O94" t="str">
            <v>SE</v>
          </cell>
          <cell r="P94" t="str">
            <v>R55556</v>
          </cell>
          <cell r="Q94" t="str">
            <v>7</v>
          </cell>
          <cell r="R94">
            <v>0</v>
          </cell>
          <cell r="S94" t="str">
            <v>31</v>
          </cell>
          <cell r="T94" t="str">
            <v>0003</v>
          </cell>
          <cell r="U94" t="str">
            <v>11088094029</v>
          </cell>
          <cell r="V94" t="str">
            <v>110880940290000</v>
          </cell>
          <cell r="W94" t="str">
            <v>029</v>
          </cell>
          <cell r="X94" t="str">
            <v>213</v>
          </cell>
          <cell r="Y94" t="str">
            <v>029213</v>
          </cell>
          <cell r="Z94" t="str">
            <v>CI - GAR E AVALES PRESTADOS</v>
          </cell>
          <cell r="AA94">
            <v>152510.43</v>
          </cell>
          <cell r="AB94">
            <v>40418.65</v>
          </cell>
          <cell r="AC94">
            <v>40418.65</v>
          </cell>
          <cell r="AD94">
            <v>40351</v>
          </cell>
          <cell r="AE94">
            <v>40351</v>
          </cell>
          <cell r="AF94">
            <v>40351</v>
          </cell>
          <cell r="AG94">
            <v>42124</v>
          </cell>
          <cell r="AH94">
            <v>0</v>
          </cell>
          <cell r="AI94" t="str">
            <v>AI10</v>
          </cell>
          <cell r="AJ94">
            <v>40418.65</v>
          </cell>
          <cell r="AK94">
            <v>0</v>
          </cell>
          <cell r="AL94">
            <v>40418.65</v>
          </cell>
          <cell r="AM94" t="str">
            <v>658407</v>
          </cell>
          <cell r="AN94" t="str">
            <v>E32324</v>
          </cell>
          <cell r="AO94">
            <v>1773</v>
          </cell>
          <cell r="AP94">
            <v>40373</v>
          </cell>
        </row>
        <row r="95">
          <cell r="A95" t="str">
            <v>06</v>
          </cell>
          <cell r="B95" t="str">
            <v>0006321983</v>
          </cell>
          <cell r="C95" t="str">
            <v>BT</v>
          </cell>
          <cell r="D95" t="str">
            <v>2331002475</v>
          </cell>
          <cell r="E95" t="str">
            <v>FACONTROFA INDUSTRIA CONFECCOES</v>
          </cell>
          <cell r="F95" t="str">
            <v>6584</v>
          </cell>
          <cell r="G95" t="str">
            <v>6584</v>
          </cell>
          <cell r="H95" t="str">
            <v>6202</v>
          </cell>
          <cell r="I95" t="str">
            <v>6584</v>
          </cell>
          <cell r="J95" t="str">
            <v>6584</v>
          </cell>
          <cell r="K95" t="str">
            <v>6202</v>
          </cell>
          <cell r="L95" t="str">
            <v>E31399</v>
          </cell>
          <cell r="M95" t="str">
            <v>48</v>
          </cell>
          <cell r="N95" t="str">
            <v>S</v>
          </cell>
          <cell r="O95" t="str">
            <v>SE</v>
          </cell>
          <cell r="P95" t="str">
            <v>R55556</v>
          </cell>
          <cell r="Q95" t="str">
            <v>7</v>
          </cell>
          <cell r="R95">
            <v>0</v>
          </cell>
          <cell r="S95" t="str">
            <v>31</v>
          </cell>
          <cell r="T95" t="str">
            <v>0003</v>
          </cell>
          <cell r="U95" t="str">
            <v>11097178029</v>
          </cell>
          <cell r="V95" t="str">
            <v>110971780290000</v>
          </cell>
          <cell r="W95" t="str">
            <v>029</v>
          </cell>
          <cell r="X95" t="str">
            <v>213</v>
          </cell>
          <cell r="Y95" t="str">
            <v>029213</v>
          </cell>
          <cell r="Z95" t="str">
            <v>CI - GAR E AVALES PRESTADOS</v>
          </cell>
          <cell r="AA95">
            <v>152510.43</v>
          </cell>
          <cell r="AB95">
            <v>17830.61</v>
          </cell>
          <cell r="AC95">
            <v>17830.61</v>
          </cell>
          <cell r="AD95">
            <v>40396</v>
          </cell>
          <cell r="AE95">
            <v>40396</v>
          </cell>
          <cell r="AF95">
            <v>40396</v>
          </cell>
          <cell r="AG95">
            <v>42124</v>
          </cell>
          <cell r="AH95">
            <v>0</v>
          </cell>
          <cell r="AI95" t="str">
            <v>AI10</v>
          </cell>
          <cell r="AJ95">
            <v>17830.61</v>
          </cell>
          <cell r="AK95">
            <v>0</v>
          </cell>
          <cell r="AL95">
            <v>17830.61</v>
          </cell>
          <cell r="AM95" t="str">
            <v>658407</v>
          </cell>
          <cell r="AN95" t="str">
            <v>E32324</v>
          </cell>
          <cell r="AO95">
            <v>1728</v>
          </cell>
          <cell r="AP95">
            <v>40373</v>
          </cell>
        </row>
        <row r="96">
          <cell r="A96" t="str">
            <v>06</v>
          </cell>
          <cell r="B96" t="str">
            <v>0006321983</v>
          </cell>
          <cell r="C96" t="str">
            <v>BT</v>
          </cell>
          <cell r="D96" t="str">
            <v>2331002475</v>
          </cell>
          <cell r="E96" t="str">
            <v>FACONTROFA INDUSTRIA CONFECCOES</v>
          </cell>
          <cell r="F96" t="str">
            <v>6584</v>
          </cell>
          <cell r="G96" t="str">
            <v>6584</v>
          </cell>
          <cell r="H96" t="str">
            <v>6202</v>
          </cell>
          <cell r="I96" t="str">
            <v>6584</v>
          </cell>
          <cell r="J96" t="str">
            <v>6584</v>
          </cell>
          <cell r="K96" t="str">
            <v>6202</v>
          </cell>
          <cell r="L96" t="str">
            <v>E31399</v>
          </cell>
          <cell r="M96" t="str">
            <v>48</v>
          </cell>
          <cell r="N96" t="str">
            <v>S</v>
          </cell>
          <cell r="O96" t="str">
            <v>SE</v>
          </cell>
          <cell r="P96" t="str">
            <v>R55556</v>
          </cell>
          <cell r="Q96" t="str">
            <v>7</v>
          </cell>
          <cell r="R96">
            <v>0</v>
          </cell>
          <cell r="S96" t="str">
            <v>31</v>
          </cell>
          <cell r="T96" t="str">
            <v>0003</v>
          </cell>
          <cell r="U96" t="str">
            <v>11101442029</v>
          </cell>
          <cell r="V96" t="str">
            <v>111014420290000</v>
          </cell>
          <cell r="W96" t="str">
            <v>029</v>
          </cell>
          <cell r="X96" t="str">
            <v>213</v>
          </cell>
          <cell r="Y96" t="str">
            <v>029213</v>
          </cell>
          <cell r="Z96" t="str">
            <v>CI - GAR E AVALES PRESTADOS</v>
          </cell>
          <cell r="AA96">
            <v>152510.43</v>
          </cell>
          <cell r="AB96">
            <v>2927.42</v>
          </cell>
          <cell r="AC96">
            <v>2927.42</v>
          </cell>
          <cell r="AD96">
            <v>40415</v>
          </cell>
          <cell r="AE96">
            <v>40415</v>
          </cell>
          <cell r="AF96">
            <v>40415</v>
          </cell>
          <cell r="AG96">
            <v>42124</v>
          </cell>
          <cell r="AH96">
            <v>0</v>
          </cell>
          <cell r="AI96" t="str">
            <v>AI10</v>
          </cell>
          <cell r="AJ96">
            <v>2927.42</v>
          </cell>
          <cell r="AK96">
            <v>0</v>
          </cell>
          <cell r="AL96">
            <v>2927.42</v>
          </cell>
          <cell r="AM96" t="str">
            <v>658407</v>
          </cell>
          <cell r="AN96" t="str">
            <v>E32324</v>
          </cell>
          <cell r="AO96">
            <v>1709</v>
          </cell>
          <cell r="AP96">
            <v>40373</v>
          </cell>
        </row>
        <row r="97">
          <cell r="A97" t="str">
            <v>06</v>
          </cell>
          <cell r="B97" t="str">
            <v>0006053647</v>
          </cell>
          <cell r="C97" t="str">
            <v>BT</v>
          </cell>
          <cell r="D97" t="str">
            <v>2581001401</v>
          </cell>
          <cell r="E97" t="str">
            <v>TINTURARIA A T V TABUAS LDA</v>
          </cell>
          <cell r="F97" t="str">
            <v>6584</v>
          </cell>
          <cell r="G97" t="str">
            <v>6584</v>
          </cell>
          <cell r="H97" t="str">
            <v>6202</v>
          </cell>
          <cell r="I97" t="str">
            <v>6584</v>
          </cell>
          <cell r="J97" t="str">
            <v>6584</v>
          </cell>
          <cell r="K97" t="str">
            <v>6202</v>
          </cell>
          <cell r="L97" t="str">
            <v>E32399</v>
          </cell>
          <cell r="M97" t="str">
            <v>28</v>
          </cell>
          <cell r="N97" t="str">
            <v>S</v>
          </cell>
          <cell r="O97" t="str">
            <v>SE</v>
          </cell>
          <cell r="P97" t="str">
            <v>R55523</v>
          </cell>
          <cell r="Q97" t="str">
            <v>6</v>
          </cell>
          <cell r="R97">
            <v>0</v>
          </cell>
          <cell r="S97" t="str">
            <v>31</v>
          </cell>
          <cell r="T97" t="str">
            <v>0003</v>
          </cell>
          <cell r="U97" t="str">
            <v>11250587029</v>
          </cell>
          <cell r="V97" t="str">
            <v>112505870290000</v>
          </cell>
          <cell r="W97" t="str">
            <v>029</v>
          </cell>
          <cell r="X97" t="str">
            <v>213</v>
          </cell>
          <cell r="Y97" t="str">
            <v>029213</v>
          </cell>
          <cell r="Z97" t="str">
            <v>CI - GAR E AVALES PRESTADOS</v>
          </cell>
          <cell r="AA97">
            <v>376907.72</v>
          </cell>
          <cell r="AB97">
            <v>369230.23</v>
          </cell>
          <cell r="AC97">
            <v>369230.23</v>
          </cell>
          <cell r="AD97">
            <v>41141</v>
          </cell>
          <cell r="AE97">
            <v>41141</v>
          </cell>
          <cell r="AF97">
            <v>41141</v>
          </cell>
          <cell r="AG97">
            <v>42124</v>
          </cell>
          <cell r="AH97">
            <v>0</v>
          </cell>
          <cell r="AI97" t="str">
            <v>AI10</v>
          </cell>
          <cell r="AJ97">
            <v>369230.23</v>
          </cell>
          <cell r="AK97">
            <v>0</v>
          </cell>
          <cell r="AL97">
            <v>369230.23</v>
          </cell>
          <cell r="AM97" t="str">
            <v>658403</v>
          </cell>
          <cell r="AN97" t="str">
            <v>E32325</v>
          </cell>
          <cell r="AO97">
            <v>983</v>
          </cell>
          <cell r="AP97">
            <v>41079</v>
          </cell>
        </row>
        <row r="98">
          <cell r="A98" t="str">
            <v>06</v>
          </cell>
          <cell r="B98" t="str">
            <v>0006013293</v>
          </cell>
          <cell r="C98" t="str">
            <v>BT</v>
          </cell>
          <cell r="D98" t="str">
            <v>3351009369</v>
          </cell>
          <cell r="E98" t="str">
            <v>GUTENGRAFICA ARTES GRAFICAS</v>
          </cell>
          <cell r="F98" t="str">
            <v>0335</v>
          </cell>
          <cell r="G98" t="str">
            <v>6371</v>
          </cell>
          <cell r="H98" t="str">
            <v>6304</v>
          </cell>
          <cell r="I98" t="str">
            <v>0335</v>
          </cell>
          <cell r="J98" t="str">
            <v>6371</v>
          </cell>
          <cell r="K98" t="str">
            <v>6304</v>
          </cell>
          <cell r="L98" t="str">
            <v>E31399</v>
          </cell>
          <cell r="M98" t="str">
            <v>48</v>
          </cell>
          <cell r="N98" t="str">
            <v>S</v>
          </cell>
          <cell r="O98" t="str">
            <v>SE</v>
          </cell>
          <cell r="P98" t="str">
            <v>R55557</v>
          </cell>
          <cell r="Q98" t="str">
            <v>6</v>
          </cell>
          <cell r="R98">
            <v>0</v>
          </cell>
          <cell r="S98" t="str">
            <v>31</v>
          </cell>
          <cell r="T98" t="str">
            <v>0003</v>
          </cell>
          <cell r="U98" t="str">
            <v>11387488029</v>
          </cell>
          <cell r="V98" t="str">
            <v>113874880290000</v>
          </cell>
          <cell r="W98" t="str">
            <v>029</v>
          </cell>
          <cell r="X98" t="str">
            <v>213</v>
          </cell>
          <cell r="Y98" t="str">
            <v>029213</v>
          </cell>
          <cell r="Z98" t="str">
            <v>CI - GAR E AVALES PRESTADOS</v>
          </cell>
          <cell r="AA98">
            <v>51278.75</v>
          </cell>
          <cell r="AB98">
            <v>1107.82</v>
          </cell>
          <cell r="AC98">
            <v>1107.82</v>
          </cell>
          <cell r="AD98">
            <v>41927</v>
          </cell>
          <cell r="AE98">
            <v>41927</v>
          </cell>
          <cell r="AF98">
            <v>41927</v>
          </cell>
          <cell r="AG98">
            <v>42124</v>
          </cell>
          <cell r="AH98">
            <v>0</v>
          </cell>
          <cell r="AI98" t="str">
            <v>AI10</v>
          </cell>
          <cell r="AJ98">
            <v>553.91</v>
          </cell>
          <cell r="AK98">
            <v>0</v>
          </cell>
          <cell r="AL98">
            <v>1107.82</v>
          </cell>
          <cell r="AM98" t="str">
            <v>000101</v>
          </cell>
          <cell r="AN98" t="str">
            <v>E31323</v>
          </cell>
          <cell r="AO98">
            <v>197</v>
          </cell>
          <cell r="AP98">
            <v>42062</v>
          </cell>
        </row>
        <row r="99">
          <cell r="A99" t="str">
            <v>06</v>
          </cell>
          <cell r="B99" t="str">
            <v>0005808774</v>
          </cell>
          <cell r="C99" t="str">
            <v>BT</v>
          </cell>
          <cell r="D99" t="str">
            <v>3461002058</v>
          </cell>
          <cell r="E99" t="str">
            <v>URALUSA INSTALACOES MONTAGENS</v>
          </cell>
          <cell r="F99" t="str">
            <v>6597</v>
          </cell>
          <cell r="G99" t="str">
            <v>6597</v>
          </cell>
          <cell r="H99" t="str">
            <v>6302</v>
          </cell>
          <cell r="I99" t="str">
            <v>6597</v>
          </cell>
          <cell r="J99" t="str">
            <v>6597</v>
          </cell>
          <cell r="K99" t="str">
            <v>6302</v>
          </cell>
          <cell r="L99" t="str">
            <v>E31399</v>
          </cell>
          <cell r="M99" t="str">
            <v>28</v>
          </cell>
          <cell r="N99" t="str">
            <v>S</v>
          </cell>
          <cell r="O99" t="str">
            <v>SE</v>
          </cell>
          <cell r="P99" t="str">
            <v>R55536</v>
          </cell>
          <cell r="Q99" t="str">
            <v>6</v>
          </cell>
          <cell r="R99">
            <v>0</v>
          </cell>
          <cell r="S99" t="str">
            <v>31</v>
          </cell>
          <cell r="T99" t="str">
            <v>0003</v>
          </cell>
          <cell r="U99" t="str">
            <v>11387009029</v>
          </cell>
          <cell r="V99" t="str">
            <v>113870090290000</v>
          </cell>
          <cell r="W99" t="str">
            <v>029</v>
          </cell>
          <cell r="X99" t="str">
            <v>213</v>
          </cell>
          <cell r="Y99" t="str">
            <v>029213</v>
          </cell>
          <cell r="Z99" t="str">
            <v>CI - GAR E AVALES PRESTADOS</v>
          </cell>
          <cell r="AA99">
            <v>385933.8</v>
          </cell>
          <cell r="AB99">
            <v>7892.83</v>
          </cell>
          <cell r="AC99">
            <v>7892.83</v>
          </cell>
          <cell r="AD99">
            <v>41915</v>
          </cell>
          <cell r="AE99">
            <v>41915</v>
          </cell>
          <cell r="AF99">
            <v>41915</v>
          </cell>
          <cell r="AG99">
            <v>42124</v>
          </cell>
          <cell r="AH99">
            <v>0</v>
          </cell>
          <cell r="AI99" t="str">
            <v>AI10</v>
          </cell>
          <cell r="AJ99">
            <v>3946.41</v>
          </cell>
          <cell r="AK99">
            <v>0</v>
          </cell>
          <cell r="AL99">
            <v>7892.83</v>
          </cell>
          <cell r="AM99" t="str">
            <v>659701</v>
          </cell>
          <cell r="AN99" t="str">
            <v>E32324</v>
          </cell>
          <cell r="AO99">
            <v>209</v>
          </cell>
          <cell r="AP99">
            <v>41285</v>
          </cell>
        </row>
        <row r="100">
          <cell r="A100" t="str">
            <v>06</v>
          </cell>
          <cell r="B100" t="str">
            <v>0000247756</v>
          </cell>
          <cell r="C100" t="str">
            <v>BT</v>
          </cell>
          <cell r="D100" t="str">
            <v>3811001096</v>
          </cell>
          <cell r="E100" t="str">
            <v>VIPRESE - V. P. E SEGURANCA, S.A.</v>
          </cell>
          <cell r="F100" t="str">
            <v>3180</v>
          </cell>
          <cell r="G100" t="str">
            <v>6362</v>
          </cell>
          <cell r="H100" t="str">
            <v>6304</v>
          </cell>
          <cell r="I100" t="str">
            <v>3180</v>
          </cell>
          <cell r="J100" t="str">
            <v>6362</v>
          </cell>
          <cell r="K100" t="str">
            <v>6304</v>
          </cell>
          <cell r="L100" t="str">
            <v>E31399</v>
          </cell>
          <cell r="M100" t="str">
            <v>48</v>
          </cell>
          <cell r="N100" t="str">
            <v>S</v>
          </cell>
          <cell r="O100" t="str">
            <v>SE</v>
          </cell>
          <cell r="P100" t="str">
            <v>R55536</v>
          </cell>
          <cell r="Q100" t="str">
            <v>6</v>
          </cell>
          <cell r="R100">
            <v>0</v>
          </cell>
          <cell r="S100" t="str">
            <v>31</v>
          </cell>
          <cell r="T100" t="str">
            <v>0003</v>
          </cell>
          <cell r="U100" t="str">
            <v>11344133029</v>
          </cell>
          <cell r="V100" t="str">
            <v>113441330290000</v>
          </cell>
          <cell r="W100" t="str">
            <v>029</v>
          </cell>
          <cell r="X100" t="str">
            <v>213</v>
          </cell>
          <cell r="Y100" t="str">
            <v>029213</v>
          </cell>
          <cell r="Z100" t="str">
            <v>CI - GAR E AVALES PRESTADOS</v>
          </cell>
          <cell r="AA100">
            <v>44068.49</v>
          </cell>
          <cell r="AB100">
            <v>43455.55</v>
          </cell>
          <cell r="AC100">
            <v>43455.55</v>
          </cell>
          <cell r="AD100">
            <v>41625</v>
          </cell>
          <cell r="AE100">
            <v>41625</v>
          </cell>
          <cell r="AF100">
            <v>41625</v>
          </cell>
          <cell r="AG100">
            <v>42124</v>
          </cell>
          <cell r="AH100">
            <v>0</v>
          </cell>
          <cell r="AI100" t="str">
            <v>AI10</v>
          </cell>
          <cell r="AJ100">
            <v>43455.55</v>
          </cell>
          <cell r="AK100">
            <v>0</v>
          </cell>
          <cell r="AL100">
            <v>43455.55</v>
          </cell>
          <cell r="AM100" t="str">
            <v>000101</v>
          </cell>
          <cell r="AN100" t="str">
            <v>E32324</v>
          </cell>
          <cell r="AO100">
            <v>499</v>
          </cell>
          <cell r="AP100">
            <v>41522</v>
          </cell>
        </row>
        <row r="101">
          <cell r="A101" t="str">
            <v>06</v>
          </cell>
          <cell r="B101" t="str">
            <v>0001507757</v>
          </cell>
          <cell r="C101" t="str">
            <v>BT</v>
          </cell>
          <cell r="D101" t="str">
            <v>3881005202</v>
          </cell>
          <cell r="E101" t="str">
            <v>VALENTE PACIENCIA VPCONCEPT</v>
          </cell>
          <cell r="F101" t="str">
            <v>0388</v>
          </cell>
          <cell r="G101" t="str">
            <v>6364</v>
          </cell>
          <cell r="H101" t="str">
            <v>6304</v>
          </cell>
          <cell r="I101" t="str">
            <v>0388</v>
          </cell>
          <cell r="J101" t="str">
            <v>6364</v>
          </cell>
          <cell r="K101" t="str">
            <v>6304</v>
          </cell>
          <cell r="L101" t="str">
            <v>E31399</v>
          </cell>
          <cell r="M101" t="str">
            <v>48</v>
          </cell>
          <cell r="N101" t="str">
            <v>S</v>
          </cell>
          <cell r="O101" t="str">
            <v>SE</v>
          </cell>
          <cell r="P101" t="str">
            <v>R55541</v>
          </cell>
          <cell r="Q101" t="str">
            <v>6</v>
          </cell>
          <cell r="R101">
            <v>0</v>
          </cell>
          <cell r="S101" t="str">
            <v>31</v>
          </cell>
          <cell r="T101" t="str">
            <v>0003</v>
          </cell>
          <cell r="U101" t="str">
            <v>11198992029</v>
          </cell>
          <cell r="V101" t="str">
            <v>111989920290000</v>
          </cell>
          <cell r="W101" t="str">
            <v>029</v>
          </cell>
          <cell r="X101" t="str">
            <v>213</v>
          </cell>
          <cell r="Y101" t="str">
            <v>029213</v>
          </cell>
          <cell r="Z101" t="str">
            <v>CI - GAR E AVALES PRESTADOS</v>
          </cell>
          <cell r="AA101">
            <v>191934.8</v>
          </cell>
          <cell r="AB101">
            <v>1270.5899999999999</v>
          </cell>
          <cell r="AC101">
            <v>1270.5899999999999</v>
          </cell>
          <cell r="AD101">
            <v>40938</v>
          </cell>
          <cell r="AE101">
            <v>40938</v>
          </cell>
          <cell r="AF101">
            <v>40938</v>
          </cell>
          <cell r="AG101">
            <v>42124</v>
          </cell>
          <cell r="AH101">
            <v>0</v>
          </cell>
          <cell r="AI101" t="str">
            <v>AI10</v>
          </cell>
          <cell r="AJ101">
            <v>1270.5899999999999</v>
          </cell>
          <cell r="AK101">
            <v>0</v>
          </cell>
          <cell r="AL101">
            <v>1270.5899999999999</v>
          </cell>
          <cell r="AM101" t="str">
            <v>000101</v>
          </cell>
          <cell r="AN101" t="str">
            <v>E32324</v>
          </cell>
          <cell r="AO101">
            <v>1186</v>
          </cell>
          <cell r="AP101">
            <v>41158</v>
          </cell>
        </row>
        <row r="102">
          <cell r="A102" t="str">
            <v>06</v>
          </cell>
          <cell r="B102" t="str">
            <v>0001509902</v>
          </cell>
          <cell r="C102" t="str">
            <v>BT</v>
          </cell>
          <cell r="D102" t="str">
            <v>3891007598</v>
          </cell>
          <cell r="E102" t="str">
            <v>PEDRO L C V ACESSORIOS SA</v>
          </cell>
          <cell r="F102" t="str">
            <v>6597</v>
          </cell>
          <cell r="G102" t="str">
            <v>6597</v>
          </cell>
          <cell r="H102" t="str">
            <v>6302</v>
          </cell>
          <cell r="I102" t="str">
            <v>6597</v>
          </cell>
          <cell r="J102" t="str">
            <v>6597</v>
          </cell>
          <cell r="K102" t="str">
            <v>6302</v>
          </cell>
          <cell r="L102" t="str">
            <v>E31399</v>
          </cell>
          <cell r="M102" t="str">
            <v>27</v>
          </cell>
          <cell r="N102" t="str">
            <v>S</v>
          </cell>
          <cell r="O102" t="str">
            <v>SE</v>
          </cell>
          <cell r="P102" t="str">
            <v>R55554</v>
          </cell>
          <cell r="Q102" t="str">
            <v>6</v>
          </cell>
          <cell r="R102">
            <v>0</v>
          </cell>
          <cell r="S102" t="str">
            <v>31</v>
          </cell>
          <cell r="T102" t="str">
            <v>0003</v>
          </cell>
          <cell r="U102" t="str">
            <v>11410553029</v>
          </cell>
          <cell r="V102" t="str">
            <v>114105530290000</v>
          </cell>
          <cell r="W102" t="str">
            <v>029</v>
          </cell>
          <cell r="X102" t="str">
            <v>213</v>
          </cell>
          <cell r="Y102" t="str">
            <v>029213</v>
          </cell>
          <cell r="Z102" t="str">
            <v>CI - GAR E AVALES PRESTADOS</v>
          </cell>
          <cell r="AA102">
            <v>647041.35</v>
          </cell>
          <cell r="AB102">
            <v>303425.28999999998</v>
          </cell>
          <cell r="AC102">
            <v>303425.28999999998</v>
          </cell>
          <cell r="AD102">
            <v>42069</v>
          </cell>
          <cell r="AE102">
            <v>42069</v>
          </cell>
          <cell r="AF102">
            <v>42069</v>
          </cell>
          <cell r="AG102">
            <v>42124</v>
          </cell>
          <cell r="AH102">
            <v>0</v>
          </cell>
          <cell r="AI102" t="str">
            <v>AI10</v>
          </cell>
          <cell r="AJ102">
            <v>3034.25</v>
          </cell>
          <cell r="AK102">
            <v>0</v>
          </cell>
          <cell r="AL102">
            <v>303425.28999999998</v>
          </cell>
          <cell r="AM102" t="str">
            <v>659704</v>
          </cell>
          <cell r="AN102" t="str">
            <v>E32325</v>
          </cell>
          <cell r="AO102">
            <v>55</v>
          </cell>
          <cell r="AP102">
            <v>42054</v>
          </cell>
        </row>
        <row r="103">
          <cell r="A103" t="str">
            <v>06</v>
          </cell>
          <cell r="B103" t="str">
            <v>0006443736</v>
          </cell>
          <cell r="C103" t="str">
            <v>BT</v>
          </cell>
          <cell r="D103" t="str">
            <v>6221006277</v>
          </cell>
          <cell r="E103" t="str">
            <v>MT-INSTALACOES TECNICAS SA</v>
          </cell>
          <cell r="F103" t="str">
            <v>6584</v>
          </cell>
          <cell r="G103" t="str">
            <v>6584</v>
          </cell>
          <cell r="H103" t="str">
            <v>6202</v>
          </cell>
          <cell r="I103" t="str">
            <v>6584</v>
          </cell>
          <cell r="J103" t="str">
            <v>6584</v>
          </cell>
          <cell r="K103" t="str">
            <v>6202</v>
          </cell>
          <cell r="L103" t="str">
            <v>E31399</v>
          </cell>
          <cell r="M103" t="str">
            <v>48</v>
          </cell>
          <cell r="N103" t="str">
            <v>N</v>
          </cell>
          <cell r="O103" t="str">
            <v>SE</v>
          </cell>
          <cell r="P103" t="str">
            <v>R55523</v>
          </cell>
          <cell r="Q103" t="str">
            <v>6</v>
          </cell>
          <cell r="R103">
            <v>0</v>
          </cell>
          <cell r="S103" t="str">
            <v>31</v>
          </cell>
          <cell r="T103" t="str">
            <v>0003</v>
          </cell>
          <cell r="U103" t="str">
            <v>11238970029</v>
          </cell>
          <cell r="V103" t="str">
            <v>112389700290000</v>
          </cell>
          <cell r="W103" t="str">
            <v>029</v>
          </cell>
          <cell r="X103" t="str">
            <v>213</v>
          </cell>
          <cell r="Y103" t="str">
            <v>029213</v>
          </cell>
          <cell r="Z103" t="str">
            <v>CI - GAR E AVALES PRESTADOS</v>
          </cell>
          <cell r="AA103">
            <v>13577.22</v>
          </cell>
          <cell r="AB103">
            <v>1461.52</v>
          </cell>
          <cell r="AC103">
            <v>1461.52</v>
          </cell>
          <cell r="AD103">
            <v>41099</v>
          </cell>
          <cell r="AE103">
            <v>41099</v>
          </cell>
          <cell r="AF103">
            <v>41099</v>
          </cell>
          <cell r="AG103">
            <v>42124</v>
          </cell>
          <cell r="AH103">
            <v>0</v>
          </cell>
          <cell r="AI103" t="str">
            <v>AI10</v>
          </cell>
          <cell r="AJ103">
            <v>1461.52</v>
          </cell>
          <cell r="AK103">
            <v>0</v>
          </cell>
          <cell r="AL103">
            <v>1461.52</v>
          </cell>
          <cell r="AM103" t="str">
            <v>658402</v>
          </cell>
          <cell r="AN103" t="str">
            <v>E32324</v>
          </cell>
          <cell r="AO103">
            <v>1025</v>
          </cell>
          <cell r="AP103">
            <v>41186</v>
          </cell>
        </row>
        <row r="104">
          <cell r="A104" t="str">
            <v>06</v>
          </cell>
          <cell r="B104" t="str">
            <v>0005659171</v>
          </cell>
          <cell r="C104" t="str">
            <v>BT</v>
          </cell>
          <cell r="D104" t="str">
            <v>7400025523</v>
          </cell>
          <cell r="E104" t="str">
            <v>SERPARTE-PRODUCAO CULTURAL</v>
          </cell>
          <cell r="F104" t="str">
            <v>5161</v>
          </cell>
          <cell r="G104" t="str">
            <v>6307</v>
          </cell>
          <cell r="H104" t="str">
            <v>6304</v>
          </cell>
          <cell r="I104" t="str">
            <v>5161</v>
          </cell>
          <cell r="J104" t="str">
            <v>6307</v>
          </cell>
          <cell r="K104" t="str">
            <v>6304</v>
          </cell>
          <cell r="L104" t="str">
            <v>E32398</v>
          </cell>
          <cell r="M104" t="str">
            <v>48</v>
          </cell>
          <cell r="N104" t="str">
            <v>S</v>
          </cell>
          <cell r="O104" t="str">
            <v>SE</v>
          </cell>
          <cell r="P104" t="str">
            <v>R55536</v>
          </cell>
          <cell r="Q104" t="str">
            <v>6</v>
          </cell>
          <cell r="R104">
            <v>0</v>
          </cell>
          <cell r="S104" t="str">
            <v>31</v>
          </cell>
          <cell r="T104" t="str">
            <v>0003</v>
          </cell>
          <cell r="U104" t="str">
            <v>11234516029</v>
          </cell>
          <cell r="V104" t="str">
            <v>112345160290000</v>
          </cell>
          <cell r="W104" t="str">
            <v>029</v>
          </cell>
          <cell r="X104" t="str">
            <v>213</v>
          </cell>
          <cell r="Y104" t="str">
            <v>029213</v>
          </cell>
          <cell r="Z104" t="str">
            <v>CI - GAR E AVALES PRESTADOS</v>
          </cell>
          <cell r="AA104">
            <v>3519.23</v>
          </cell>
          <cell r="AB104">
            <v>3519.23</v>
          </cell>
          <cell r="AC104">
            <v>3519.23</v>
          </cell>
          <cell r="AD104">
            <v>41087</v>
          </cell>
          <cell r="AE104">
            <v>41087</v>
          </cell>
          <cell r="AF104">
            <v>41087</v>
          </cell>
          <cell r="AG104">
            <v>42124</v>
          </cell>
          <cell r="AH104">
            <v>0</v>
          </cell>
          <cell r="AI104" t="str">
            <v>AI10</v>
          </cell>
          <cell r="AJ104">
            <v>3519.23</v>
          </cell>
          <cell r="AK104">
            <v>0</v>
          </cell>
          <cell r="AL104">
            <v>3519.23</v>
          </cell>
          <cell r="AM104" t="str">
            <v>000101</v>
          </cell>
          <cell r="AN104" t="str">
            <v>E32324</v>
          </cell>
          <cell r="AO104">
            <v>1037</v>
          </cell>
          <cell r="AP104">
            <v>41092</v>
          </cell>
        </row>
      </sheetData>
      <sheetData sheetId="5"/>
      <sheetData sheetId="6"/>
      <sheetData sheetId="7"/>
      <sheetData sheetId="8"/>
      <sheetData sheetId="9"/>
      <sheetData sheetId="10">
        <row r="1">
          <cell r="A1" t="str">
            <v>DtMax</v>
          </cell>
          <cell r="B1" t="str">
            <v>DtMin</v>
          </cell>
          <cell r="C1" t="str">
            <v>DtOutput</v>
          </cell>
        </row>
        <row r="2">
          <cell r="A2" t="str">
            <v>Abril.2015</v>
          </cell>
          <cell r="B2" t="str">
            <v>Dezembro.2014</v>
          </cell>
          <cell r="C2" t="str">
            <v>201504</v>
          </cell>
        </row>
      </sheetData>
      <sheetData sheetId="11"/>
      <sheetData sheetId="12"/>
      <sheetData sheetId="13">
        <row r="16">
          <cell r="B16">
            <v>20593919.980000008</v>
          </cell>
        </row>
      </sheetData>
      <sheetData sheetId="14"/>
      <sheetData sheetId="15"/>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TE"/>
      <sheetName val="BALANÇO"/>
      <sheetName val="DEM_RES"/>
      <sheetName val="DEM_MENSAL"/>
      <sheetName val="PREV_REM"/>
      <sheetName val="OD_Estim"/>
      <sheetName val="Acrescimos"/>
      <sheetName val="Diferimentos"/>
      <sheetName val="IMOB_INCORP"/>
      <sheetName val="IMOB_CORP"/>
      <sheetName val="OD Amort"/>
      <sheetName val="Imob.Curso"/>
      <sheetName val="RecBanc"/>
      <sheetName val="RecFid"/>
      <sheetName val="RecFid (2)"/>
      <sheetName val="RecMC"/>
      <sheetName val="RecMC (2)"/>
      <sheetName val="IVA"/>
      <sheetName val="REL.RECIP."/>
      <sheetName val="SS_PESSOAL"/>
      <sheetName val="Sheet1"/>
      <sheetName val="DERRESUL"/>
      <sheetName val="ComRA"/>
    </sheetNames>
    <sheetDataSet>
      <sheetData sheetId="0" refreshError="1">
        <row r="337">
          <cell r="A337">
            <v>111</v>
          </cell>
          <cell r="B337" t="str">
            <v>Caixa Escudos</v>
          </cell>
          <cell r="C337">
            <v>1000</v>
          </cell>
          <cell r="D337">
            <v>4534</v>
          </cell>
          <cell r="E337">
            <v>13269</v>
          </cell>
          <cell r="F337">
            <v>4534</v>
          </cell>
          <cell r="G337">
            <v>8735</v>
          </cell>
          <cell r="H337">
            <v>0</v>
          </cell>
          <cell r="I337">
            <v>8735</v>
          </cell>
          <cell r="J337">
            <v>3</v>
          </cell>
        </row>
        <row r="338">
          <cell r="A338">
            <v>11</v>
          </cell>
          <cell r="B338" t="str">
            <v>CAIXA</v>
          </cell>
          <cell r="C338">
            <v>1000</v>
          </cell>
          <cell r="D338">
            <v>4534</v>
          </cell>
          <cell r="E338">
            <v>13269</v>
          </cell>
          <cell r="F338">
            <v>4534</v>
          </cell>
          <cell r="G338">
            <v>8735</v>
          </cell>
          <cell r="H338">
            <v>0</v>
          </cell>
          <cell r="I338">
            <v>8735</v>
          </cell>
          <cell r="J338">
            <v>2</v>
          </cell>
        </row>
        <row r="339">
          <cell r="A339">
            <v>121</v>
          </cell>
          <cell r="B339" t="str">
            <v>Banco BNU</v>
          </cell>
          <cell r="C339">
            <v>363677807</v>
          </cell>
          <cell r="D339">
            <v>411825952</v>
          </cell>
          <cell r="E339">
            <v>2540896492</v>
          </cell>
          <cell r="F339">
            <v>2495261557</v>
          </cell>
          <cell r="G339">
            <v>45634935</v>
          </cell>
          <cell r="H339">
            <v>0</v>
          </cell>
          <cell r="I339">
            <v>45634935</v>
          </cell>
          <cell r="J339">
            <v>3</v>
          </cell>
        </row>
        <row r="340">
          <cell r="A340">
            <v>12</v>
          </cell>
          <cell r="B340" t="str">
            <v>DEPOSITOS A ORDEM</v>
          </cell>
          <cell r="C340">
            <v>363677807</v>
          </cell>
          <cell r="D340">
            <v>411825952</v>
          </cell>
          <cell r="E340">
            <v>2540896492</v>
          </cell>
          <cell r="F340">
            <v>2495261557</v>
          </cell>
          <cell r="G340">
            <v>45634935</v>
          </cell>
          <cell r="H340">
            <v>0</v>
          </cell>
          <cell r="I340">
            <v>45634935</v>
          </cell>
          <cell r="J340">
            <v>2</v>
          </cell>
        </row>
        <row r="341">
          <cell r="A341">
            <v>131</v>
          </cell>
          <cell r="B341" t="str">
            <v>Banco BNU</v>
          </cell>
          <cell r="C341">
            <v>365879650</v>
          </cell>
          <cell r="D341">
            <v>315759150</v>
          </cell>
          <cell r="E341">
            <v>2227466500</v>
          </cell>
          <cell r="F341">
            <v>2052044750</v>
          </cell>
          <cell r="G341">
            <v>175421750</v>
          </cell>
          <cell r="H341">
            <v>0</v>
          </cell>
          <cell r="I341">
            <v>175421750</v>
          </cell>
          <cell r="J341">
            <v>3</v>
          </cell>
        </row>
        <row r="342">
          <cell r="A342">
            <v>13</v>
          </cell>
          <cell r="B342" t="str">
            <v>DEPOSITOS A PRAZO</v>
          </cell>
          <cell r="C342">
            <v>365879650</v>
          </cell>
          <cell r="D342">
            <v>315759150</v>
          </cell>
          <cell r="E342">
            <v>2227466500</v>
          </cell>
          <cell r="F342">
            <v>2052044750</v>
          </cell>
          <cell r="G342">
            <v>175421750</v>
          </cell>
          <cell r="H342">
            <v>0</v>
          </cell>
          <cell r="I342">
            <v>175421750</v>
          </cell>
          <cell r="J342">
            <v>2</v>
          </cell>
        </row>
        <row r="343">
          <cell r="A343">
            <v>2111</v>
          </cell>
          <cell r="B343" t="str">
            <v>Clientes Nacionais</v>
          </cell>
          <cell r="C343">
            <v>95071860</v>
          </cell>
          <cell r="D343">
            <v>61575930</v>
          </cell>
          <cell r="E343">
            <v>475359300</v>
          </cell>
          <cell r="F343">
            <v>441863370</v>
          </cell>
          <cell r="G343">
            <v>33495930</v>
          </cell>
          <cell r="H343">
            <v>0</v>
          </cell>
          <cell r="I343">
            <v>33495930</v>
          </cell>
          <cell r="J343">
            <v>4</v>
          </cell>
        </row>
        <row r="344">
          <cell r="A344">
            <v>211</v>
          </cell>
          <cell r="B344" t="str">
            <v>CLIENTES C-CORRENT</v>
          </cell>
          <cell r="C344">
            <v>95071860</v>
          </cell>
          <cell r="D344">
            <v>61575930</v>
          </cell>
          <cell r="E344">
            <v>475359300</v>
          </cell>
          <cell r="F344">
            <v>441863370</v>
          </cell>
          <cell r="G344">
            <v>33495930</v>
          </cell>
          <cell r="H344">
            <v>0</v>
          </cell>
          <cell r="I344">
            <v>33495930</v>
          </cell>
          <cell r="J344">
            <v>3</v>
          </cell>
        </row>
        <row r="345">
          <cell r="A345">
            <v>21</v>
          </cell>
          <cell r="B345" t="str">
            <v>CLIENTES</v>
          </cell>
          <cell r="C345">
            <v>95071860</v>
          </cell>
          <cell r="D345">
            <v>61575930</v>
          </cell>
          <cell r="E345">
            <v>475359300</v>
          </cell>
          <cell r="F345">
            <v>441863370</v>
          </cell>
          <cell r="G345">
            <v>33495930</v>
          </cell>
          <cell r="H345">
            <v>0</v>
          </cell>
          <cell r="I345">
            <v>33495930</v>
          </cell>
          <cell r="J345">
            <v>2</v>
          </cell>
        </row>
        <row r="346">
          <cell r="A346">
            <v>2211</v>
          </cell>
          <cell r="B346" t="str">
            <v>Forn. Nacionais</v>
          </cell>
          <cell r="C346">
            <v>16868977</v>
          </cell>
          <cell r="D346">
            <v>84432574</v>
          </cell>
          <cell r="E346">
            <v>94161262</v>
          </cell>
          <cell r="F346">
            <v>172964457</v>
          </cell>
          <cell r="G346">
            <v>0</v>
          </cell>
          <cell r="H346">
            <v>78803195</v>
          </cell>
          <cell r="I346">
            <v>-78803195</v>
          </cell>
          <cell r="J346">
            <v>4</v>
          </cell>
        </row>
        <row r="347">
          <cell r="A347">
            <v>2212</v>
          </cell>
          <cell r="B347" t="str">
            <v>Forn. Comunitarios</v>
          </cell>
          <cell r="C347">
            <v>0</v>
          </cell>
          <cell r="D347">
            <v>54130</v>
          </cell>
          <cell r="E347">
            <v>1202892</v>
          </cell>
          <cell r="F347">
            <v>1257022</v>
          </cell>
          <cell r="G347">
            <v>0</v>
          </cell>
          <cell r="H347">
            <v>54130</v>
          </cell>
          <cell r="I347">
            <v>-54130</v>
          </cell>
          <cell r="J347">
            <v>4</v>
          </cell>
        </row>
        <row r="348">
          <cell r="A348">
            <v>221</v>
          </cell>
          <cell r="B348" t="str">
            <v>FORN. C-CORRENTES</v>
          </cell>
          <cell r="C348">
            <v>16868977</v>
          </cell>
          <cell r="D348">
            <v>84486704</v>
          </cell>
          <cell r="E348">
            <v>95364154</v>
          </cell>
          <cell r="F348">
            <v>174221479</v>
          </cell>
          <cell r="G348">
            <v>0</v>
          </cell>
          <cell r="H348">
            <v>78857325</v>
          </cell>
          <cell r="I348">
            <v>-78857325</v>
          </cell>
          <cell r="J348">
            <v>3</v>
          </cell>
        </row>
        <row r="349">
          <cell r="A349">
            <v>2281</v>
          </cell>
          <cell r="B349" t="str">
            <v>Bull</v>
          </cell>
          <cell r="C349">
            <v>0</v>
          </cell>
          <cell r="D349">
            <v>12636032</v>
          </cell>
          <cell r="E349">
            <v>0</v>
          </cell>
          <cell r="F349">
            <v>12636032</v>
          </cell>
          <cell r="G349">
            <v>0</v>
          </cell>
          <cell r="H349">
            <v>12636032</v>
          </cell>
          <cell r="I349">
            <v>-12636032</v>
          </cell>
          <cell r="J349">
            <v>4</v>
          </cell>
        </row>
        <row r="350">
          <cell r="A350">
            <v>228</v>
          </cell>
          <cell r="B350" t="str">
            <v>FORN-FACT.REC.CONF</v>
          </cell>
          <cell r="C350">
            <v>0</v>
          </cell>
          <cell r="D350">
            <v>12636032</v>
          </cell>
          <cell r="E350">
            <v>0</v>
          </cell>
          <cell r="F350">
            <v>12636032</v>
          </cell>
          <cell r="G350">
            <v>0</v>
          </cell>
          <cell r="H350">
            <v>12636032</v>
          </cell>
          <cell r="I350">
            <v>-12636032</v>
          </cell>
          <cell r="J350">
            <v>3</v>
          </cell>
        </row>
        <row r="351">
          <cell r="A351">
            <v>2291</v>
          </cell>
          <cell r="B351" t="str">
            <v>Forn. Nacionais</v>
          </cell>
          <cell r="C351">
            <v>0</v>
          </cell>
          <cell r="D351">
            <v>11628</v>
          </cell>
          <cell r="E351">
            <v>11628</v>
          </cell>
          <cell r="F351">
            <v>11628</v>
          </cell>
          <cell r="G351">
            <v>0</v>
          </cell>
          <cell r="H351">
            <v>0</v>
          </cell>
          <cell r="I351">
            <v>0</v>
          </cell>
          <cell r="J351">
            <v>4</v>
          </cell>
        </row>
        <row r="352">
          <cell r="A352">
            <v>229</v>
          </cell>
          <cell r="B352" t="str">
            <v>ADIANT.A FORNEC.</v>
          </cell>
          <cell r="C352">
            <v>0</v>
          </cell>
          <cell r="D352">
            <v>11628</v>
          </cell>
          <cell r="E352">
            <v>11628</v>
          </cell>
          <cell r="F352">
            <v>11628</v>
          </cell>
          <cell r="G352">
            <v>0</v>
          </cell>
          <cell r="H352">
            <v>0</v>
          </cell>
          <cell r="I352">
            <v>0</v>
          </cell>
          <cell r="J352">
            <v>3</v>
          </cell>
        </row>
        <row r="353">
          <cell r="A353">
            <v>22</v>
          </cell>
          <cell r="B353" t="str">
            <v>FORNECEDORES</v>
          </cell>
          <cell r="C353">
            <v>16868977</v>
          </cell>
          <cell r="D353">
            <v>97134364</v>
          </cell>
          <cell r="E353">
            <v>95375782</v>
          </cell>
          <cell r="F353">
            <v>186869139</v>
          </cell>
          <cell r="G353">
            <v>0</v>
          </cell>
          <cell r="H353">
            <v>91493357</v>
          </cell>
          <cell r="I353">
            <v>-91493357</v>
          </cell>
          <cell r="J353">
            <v>2</v>
          </cell>
        </row>
        <row r="354">
          <cell r="A354">
            <v>2412</v>
          </cell>
          <cell r="B354" t="str">
            <v>Ret.na Fonte-IRC</v>
          </cell>
          <cell r="C354">
            <v>76544</v>
          </cell>
          <cell r="D354">
            <v>0</v>
          </cell>
          <cell r="E354">
            <v>382745</v>
          </cell>
          <cell r="F354">
            <v>0</v>
          </cell>
          <cell r="G354">
            <v>382745</v>
          </cell>
          <cell r="H354">
            <v>0</v>
          </cell>
          <cell r="I354">
            <v>382745</v>
          </cell>
          <cell r="J354">
            <v>4</v>
          </cell>
        </row>
        <row r="355">
          <cell r="A355">
            <v>2413</v>
          </cell>
          <cell r="B355" t="str">
            <v>Imposto Estimado</v>
          </cell>
          <cell r="C355">
            <v>0</v>
          </cell>
          <cell r="D355">
            <v>107381</v>
          </cell>
          <cell r="E355">
            <v>0</v>
          </cell>
          <cell r="F355">
            <v>107381</v>
          </cell>
          <cell r="G355">
            <v>0</v>
          </cell>
          <cell r="H355">
            <v>107381</v>
          </cell>
          <cell r="I355">
            <v>-107381</v>
          </cell>
          <cell r="J355">
            <v>4</v>
          </cell>
        </row>
        <row r="356">
          <cell r="A356">
            <v>241</v>
          </cell>
          <cell r="B356" t="str">
            <v>IMPOST.S-RENDIMENT</v>
          </cell>
          <cell r="C356">
            <v>76544</v>
          </cell>
          <cell r="D356">
            <v>107381</v>
          </cell>
          <cell r="E356">
            <v>382745</v>
          </cell>
          <cell r="F356">
            <v>107381</v>
          </cell>
          <cell r="G356">
            <v>382745</v>
          </cell>
          <cell r="H356">
            <v>107381</v>
          </cell>
          <cell r="I356">
            <v>275364</v>
          </cell>
          <cell r="J356">
            <v>3</v>
          </cell>
        </row>
        <row r="357">
          <cell r="A357">
            <v>2421</v>
          </cell>
          <cell r="B357" t="str">
            <v>Trabalho Dependent</v>
          </cell>
          <cell r="C357">
            <v>4432190</v>
          </cell>
          <cell r="D357">
            <v>3028090</v>
          </cell>
          <cell r="E357">
            <v>11827280</v>
          </cell>
          <cell r="F357">
            <v>14855370</v>
          </cell>
          <cell r="G357">
            <v>0</v>
          </cell>
          <cell r="H357">
            <v>3028090</v>
          </cell>
          <cell r="I357">
            <v>-3028090</v>
          </cell>
          <cell r="J357">
            <v>4</v>
          </cell>
        </row>
        <row r="358">
          <cell r="A358">
            <v>2422</v>
          </cell>
          <cell r="B358" t="str">
            <v>Trab.Independente</v>
          </cell>
          <cell r="C358">
            <v>392800</v>
          </cell>
          <cell r="D358">
            <v>393520</v>
          </cell>
          <cell r="E358">
            <v>1276000</v>
          </cell>
          <cell r="F358">
            <v>1669520</v>
          </cell>
          <cell r="G358">
            <v>0</v>
          </cell>
          <cell r="H358">
            <v>393520</v>
          </cell>
          <cell r="I358">
            <v>-393520</v>
          </cell>
          <cell r="J358">
            <v>4</v>
          </cell>
        </row>
        <row r="359">
          <cell r="A359">
            <v>242</v>
          </cell>
          <cell r="B359" t="str">
            <v>RETEN€AO IMP.S-REN</v>
          </cell>
          <cell r="C359">
            <v>4824990</v>
          </cell>
          <cell r="D359">
            <v>3421610</v>
          </cell>
          <cell r="E359">
            <v>13103280</v>
          </cell>
          <cell r="F359">
            <v>16524890</v>
          </cell>
          <cell r="G359">
            <v>0</v>
          </cell>
          <cell r="H359">
            <v>3421610</v>
          </cell>
          <cell r="I359">
            <v>-3421610</v>
          </cell>
          <cell r="J359">
            <v>3</v>
          </cell>
        </row>
        <row r="360">
          <cell r="A360">
            <v>24322117</v>
          </cell>
          <cell r="B360" t="str">
            <v>A Taxa de 17%</v>
          </cell>
          <cell r="C360">
            <v>2171322</v>
          </cell>
          <cell r="D360">
            <v>2171322</v>
          </cell>
          <cell r="E360">
            <v>18017953</v>
          </cell>
          <cell r="F360">
            <v>18017953</v>
          </cell>
          <cell r="G360">
            <v>0</v>
          </cell>
          <cell r="H360">
            <v>0</v>
          </cell>
          <cell r="I360">
            <v>0</v>
          </cell>
          <cell r="J360">
            <v>8</v>
          </cell>
        </row>
        <row r="361">
          <cell r="A361">
            <v>243221</v>
          </cell>
          <cell r="B361" t="str">
            <v>MERCADO NACIONAL</v>
          </cell>
          <cell r="C361">
            <v>2171322</v>
          </cell>
          <cell r="D361">
            <v>2171322</v>
          </cell>
          <cell r="E361">
            <v>18017953</v>
          </cell>
          <cell r="F361">
            <v>18017953</v>
          </cell>
          <cell r="G361">
            <v>0</v>
          </cell>
          <cell r="H361">
            <v>0</v>
          </cell>
          <cell r="I361">
            <v>0</v>
          </cell>
          <cell r="J361">
            <v>6</v>
          </cell>
        </row>
        <row r="362">
          <cell r="A362">
            <v>24322</v>
          </cell>
          <cell r="B362" t="str">
            <v>IMOBILIZADO</v>
          </cell>
          <cell r="C362">
            <v>2171322</v>
          </cell>
          <cell r="D362">
            <v>2171322</v>
          </cell>
          <cell r="E362">
            <v>18017953</v>
          </cell>
          <cell r="F362">
            <v>18017953</v>
          </cell>
          <cell r="G362">
            <v>0</v>
          </cell>
          <cell r="H362">
            <v>0</v>
          </cell>
          <cell r="I362">
            <v>0</v>
          </cell>
          <cell r="J362">
            <v>5</v>
          </cell>
        </row>
        <row r="363">
          <cell r="A363">
            <v>24323105</v>
          </cell>
          <cell r="B363" t="str">
            <v>A Taxa de 5%</v>
          </cell>
          <cell r="C363">
            <v>1025</v>
          </cell>
          <cell r="D363">
            <v>1025</v>
          </cell>
          <cell r="E363">
            <v>3308</v>
          </cell>
          <cell r="F363">
            <v>3308</v>
          </cell>
          <cell r="G363">
            <v>0</v>
          </cell>
          <cell r="H363">
            <v>0</v>
          </cell>
          <cell r="I363">
            <v>0</v>
          </cell>
          <cell r="J363">
            <v>8</v>
          </cell>
        </row>
        <row r="364">
          <cell r="A364">
            <v>24323117</v>
          </cell>
          <cell r="B364" t="str">
            <v>A Taxa de 17%</v>
          </cell>
          <cell r="C364">
            <v>9032930</v>
          </cell>
          <cell r="D364">
            <v>9032930</v>
          </cell>
          <cell r="E364">
            <v>21769089</v>
          </cell>
          <cell r="F364">
            <v>21769089</v>
          </cell>
          <cell r="G364">
            <v>0</v>
          </cell>
          <cell r="H364">
            <v>0</v>
          </cell>
          <cell r="I364">
            <v>0</v>
          </cell>
          <cell r="J364">
            <v>8</v>
          </cell>
        </row>
        <row r="365">
          <cell r="A365">
            <v>243231</v>
          </cell>
          <cell r="B365" t="str">
            <v>MERCADO NACIONAL</v>
          </cell>
          <cell r="C365">
            <v>9033955</v>
          </cell>
          <cell r="D365">
            <v>9033955</v>
          </cell>
          <cell r="E365">
            <v>21772397</v>
          </cell>
          <cell r="F365">
            <v>21772397</v>
          </cell>
          <cell r="G365">
            <v>0</v>
          </cell>
          <cell r="H365">
            <v>0</v>
          </cell>
          <cell r="I365">
            <v>0</v>
          </cell>
          <cell r="J365">
            <v>6</v>
          </cell>
        </row>
        <row r="366">
          <cell r="A366">
            <v>24323217</v>
          </cell>
          <cell r="B366" t="str">
            <v>A Taxa de 17%</v>
          </cell>
          <cell r="C366">
            <v>0</v>
          </cell>
          <cell r="D366">
            <v>0</v>
          </cell>
          <cell r="E366">
            <v>204492</v>
          </cell>
          <cell r="F366">
            <v>204492</v>
          </cell>
          <cell r="G366">
            <v>0</v>
          </cell>
          <cell r="H366">
            <v>0</v>
          </cell>
          <cell r="I366">
            <v>0</v>
          </cell>
          <cell r="J366">
            <v>8</v>
          </cell>
        </row>
        <row r="367">
          <cell r="A367">
            <v>243232</v>
          </cell>
          <cell r="B367" t="str">
            <v>MERC.INTRACOMUNIT.</v>
          </cell>
          <cell r="C367">
            <v>0</v>
          </cell>
          <cell r="D367">
            <v>0</v>
          </cell>
          <cell r="E367">
            <v>204492</v>
          </cell>
          <cell r="F367">
            <v>204492</v>
          </cell>
          <cell r="G367">
            <v>0</v>
          </cell>
          <cell r="H367">
            <v>0</v>
          </cell>
          <cell r="I367">
            <v>0</v>
          </cell>
          <cell r="J367">
            <v>6</v>
          </cell>
        </row>
        <row r="368">
          <cell r="A368">
            <v>24323</v>
          </cell>
          <cell r="B368" t="str">
            <v>OUT. BENS E SERVIC</v>
          </cell>
          <cell r="C368">
            <v>9033955</v>
          </cell>
          <cell r="D368">
            <v>9033955</v>
          </cell>
          <cell r="E368">
            <v>21976889</v>
          </cell>
          <cell r="F368">
            <v>21976889</v>
          </cell>
          <cell r="G368">
            <v>0</v>
          </cell>
          <cell r="H368">
            <v>0</v>
          </cell>
          <cell r="I368">
            <v>0</v>
          </cell>
          <cell r="J368">
            <v>5</v>
          </cell>
        </row>
        <row r="369">
          <cell r="A369">
            <v>2432</v>
          </cell>
          <cell r="B369" t="str">
            <v>IVA DEDUTIVEL</v>
          </cell>
          <cell r="C369">
            <v>11205277</v>
          </cell>
          <cell r="D369">
            <v>11205277</v>
          </cell>
          <cell r="E369">
            <v>39994842</v>
          </cell>
          <cell r="F369">
            <v>39994842</v>
          </cell>
          <cell r="G369">
            <v>0</v>
          </cell>
          <cell r="H369">
            <v>0</v>
          </cell>
          <cell r="I369">
            <v>0</v>
          </cell>
          <cell r="J369">
            <v>4</v>
          </cell>
        </row>
        <row r="370">
          <cell r="A370">
            <v>24331117</v>
          </cell>
          <cell r="B370" t="str">
            <v>A Taxa de 17%</v>
          </cell>
          <cell r="C370">
            <v>13813860</v>
          </cell>
          <cell r="D370">
            <v>13813860</v>
          </cell>
          <cell r="E370">
            <v>69069300</v>
          </cell>
          <cell r="F370">
            <v>69069300</v>
          </cell>
          <cell r="G370">
            <v>0</v>
          </cell>
          <cell r="H370">
            <v>0</v>
          </cell>
          <cell r="I370">
            <v>0</v>
          </cell>
          <cell r="J370">
            <v>8</v>
          </cell>
        </row>
        <row r="371">
          <cell r="A371">
            <v>243311</v>
          </cell>
          <cell r="B371" t="str">
            <v>TR.INT.BENS E SERV</v>
          </cell>
          <cell r="C371">
            <v>13813860</v>
          </cell>
          <cell r="D371">
            <v>13813860</v>
          </cell>
          <cell r="E371">
            <v>69069300</v>
          </cell>
          <cell r="F371">
            <v>69069300</v>
          </cell>
          <cell r="G371">
            <v>0</v>
          </cell>
          <cell r="H371">
            <v>0</v>
          </cell>
          <cell r="I371">
            <v>0</v>
          </cell>
          <cell r="J371">
            <v>6</v>
          </cell>
        </row>
        <row r="372">
          <cell r="A372">
            <v>24331217</v>
          </cell>
          <cell r="B372" t="str">
            <v>A Taxa de 17%</v>
          </cell>
          <cell r="C372">
            <v>9202</v>
          </cell>
          <cell r="D372">
            <v>9202</v>
          </cell>
          <cell r="E372">
            <v>9202</v>
          </cell>
          <cell r="F372">
            <v>9202</v>
          </cell>
          <cell r="G372">
            <v>0</v>
          </cell>
          <cell r="H372">
            <v>0</v>
          </cell>
          <cell r="I372">
            <v>0</v>
          </cell>
          <cell r="J372">
            <v>8</v>
          </cell>
        </row>
        <row r="373">
          <cell r="A373">
            <v>243312</v>
          </cell>
          <cell r="B373" t="str">
            <v>AQ.INTRACOMUNIT.BE</v>
          </cell>
          <cell r="C373">
            <v>9202</v>
          </cell>
          <cell r="D373">
            <v>9202</v>
          </cell>
          <cell r="E373">
            <v>9202</v>
          </cell>
          <cell r="F373">
            <v>9202</v>
          </cell>
          <cell r="G373">
            <v>0</v>
          </cell>
          <cell r="H373">
            <v>0</v>
          </cell>
          <cell r="I373">
            <v>0</v>
          </cell>
          <cell r="J373">
            <v>6</v>
          </cell>
        </row>
        <row r="374">
          <cell r="A374">
            <v>24331</v>
          </cell>
          <cell r="B374" t="str">
            <v>OPERA€OES GERAIS</v>
          </cell>
          <cell r="C374">
            <v>13823062</v>
          </cell>
          <cell r="D374">
            <v>13823062</v>
          </cell>
          <cell r="E374">
            <v>69078502</v>
          </cell>
          <cell r="F374">
            <v>69078502</v>
          </cell>
          <cell r="G374">
            <v>0</v>
          </cell>
          <cell r="H374">
            <v>0</v>
          </cell>
          <cell r="I374">
            <v>0</v>
          </cell>
          <cell r="J374">
            <v>5</v>
          </cell>
        </row>
        <row r="375">
          <cell r="A375">
            <v>2433217</v>
          </cell>
          <cell r="B375" t="str">
            <v>A Taxa de 17%</v>
          </cell>
          <cell r="C375">
            <v>0</v>
          </cell>
          <cell r="D375">
            <v>0</v>
          </cell>
          <cell r="E375">
            <v>204492</v>
          </cell>
          <cell r="F375">
            <v>204492</v>
          </cell>
          <cell r="G375">
            <v>0</v>
          </cell>
          <cell r="H375">
            <v>0</v>
          </cell>
          <cell r="I375">
            <v>0</v>
          </cell>
          <cell r="J375">
            <v>7</v>
          </cell>
        </row>
        <row r="376">
          <cell r="A376">
            <v>24332</v>
          </cell>
          <cell r="B376" t="str">
            <v>AUTOCONS. OPE.GRAT</v>
          </cell>
          <cell r="C376">
            <v>0</v>
          </cell>
          <cell r="D376">
            <v>0</v>
          </cell>
          <cell r="E376">
            <v>204492</v>
          </cell>
          <cell r="F376">
            <v>204492</v>
          </cell>
          <cell r="G376">
            <v>0</v>
          </cell>
          <cell r="H376">
            <v>0</v>
          </cell>
          <cell r="I376">
            <v>0</v>
          </cell>
          <cell r="J376">
            <v>5</v>
          </cell>
        </row>
        <row r="377">
          <cell r="A377">
            <v>2433</v>
          </cell>
          <cell r="B377" t="str">
            <v>IVA LIQUIDADO</v>
          </cell>
          <cell r="C377">
            <v>13823062</v>
          </cell>
          <cell r="D377">
            <v>13823062</v>
          </cell>
          <cell r="E377">
            <v>69282994</v>
          </cell>
          <cell r="F377">
            <v>69282994</v>
          </cell>
          <cell r="G377">
            <v>0</v>
          </cell>
          <cell r="H377">
            <v>0</v>
          </cell>
          <cell r="I377">
            <v>0</v>
          </cell>
          <cell r="J377">
            <v>4</v>
          </cell>
        </row>
        <row r="378">
          <cell r="A378">
            <v>24341</v>
          </cell>
          <cell r="B378" t="str">
            <v>Mens.Favor Empr.</v>
          </cell>
          <cell r="C378">
            <v>2040000</v>
          </cell>
          <cell r="D378">
            <v>2040000</v>
          </cell>
          <cell r="E378">
            <v>2040000</v>
          </cell>
          <cell r="F378">
            <v>2040000</v>
          </cell>
          <cell r="G378">
            <v>0</v>
          </cell>
          <cell r="H378">
            <v>0</v>
          </cell>
          <cell r="I378">
            <v>0</v>
          </cell>
          <cell r="J378">
            <v>5</v>
          </cell>
        </row>
        <row r="379">
          <cell r="A379">
            <v>24342</v>
          </cell>
          <cell r="B379" t="str">
            <v>Mens.Favor Estado</v>
          </cell>
          <cell r="C379">
            <v>208208</v>
          </cell>
          <cell r="D379">
            <v>208208</v>
          </cell>
          <cell r="E379">
            <v>1296770</v>
          </cell>
          <cell r="F379">
            <v>1296770</v>
          </cell>
          <cell r="G379">
            <v>0</v>
          </cell>
          <cell r="H379">
            <v>0</v>
          </cell>
          <cell r="I379">
            <v>0</v>
          </cell>
          <cell r="J379">
            <v>5</v>
          </cell>
        </row>
        <row r="380">
          <cell r="A380">
            <v>2434</v>
          </cell>
          <cell r="B380" t="str">
            <v>IVA REGULARIZACOES</v>
          </cell>
          <cell r="C380">
            <v>2248208</v>
          </cell>
          <cell r="D380">
            <v>2248208</v>
          </cell>
          <cell r="E380">
            <v>3336770</v>
          </cell>
          <cell r="F380">
            <v>3336770</v>
          </cell>
          <cell r="G380">
            <v>0</v>
          </cell>
          <cell r="H380">
            <v>0</v>
          </cell>
          <cell r="I380">
            <v>0</v>
          </cell>
          <cell r="J380">
            <v>4</v>
          </cell>
        </row>
        <row r="381">
          <cell r="A381">
            <v>2435</v>
          </cell>
          <cell r="B381" t="str">
            <v>IVA-Apuramento</v>
          </cell>
          <cell r="C381">
            <v>785993</v>
          </cell>
          <cell r="D381">
            <v>785993</v>
          </cell>
          <cell r="E381">
            <v>28544922</v>
          </cell>
          <cell r="F381">
            <v>28544922</v>
          </cell>
          <cell r="G381">
            <v>0</v>
          </cell>
          <cell r="H381">
            <v>0</v>
          </cell>
          <cell r="I381">
            <v>0</v>
          </cell>
          <cell r="J381">
            <v>4</v>
          </cell>
        </row>
        <row r="382">
          <cell r="A382">
            <v>24361</v>
          </cell>
          <cell r="B382" t="str">
            <v>Apurados p-Empresa</v>
          </cell>
          <cell r="C382">
            <v>8672358</v>
          </cell>
          <cell r="D382">
            <v>785993</v>
          </cell>
          <cell r="E382">
            <v>17256283</v>
          </cell>
          <cell r="F382">
            <v>28544922</v>
          </cell>
          <cell r="G382">
            <v>0</v>
          </cell>
          <cell r="H382">
            <v>11288639</v>
          </cell>
          <cell r="I382">
            <v>-11288639</v>
          </cell>
          <cell r="J382">
            <v>5</v>
          </cell>
        </row>
        <row r="383">
          <cell r="A383">
            <v>2436</v>
          </cell>
          <cell r="B383" t="str">
            <v>IVA-A PAGAR</v>
          </cell>
          <cell r="C383">
            <v>8672358</v>
          </cell>
          <cell r="D383">
            <v>785993</v>
          </cell>
          <cell r="E383">
            <v>17256283</v>
          </cell>
          <cell r="F383">
            <v>28544922</v>
          </cell>
          <cell r="G383">
            <v>0</v>
          </cell>
          <cell r="H383">
            <v>11288639</v>
          </cell>
          <cell r="I383">
            <v>-11288639</v>
          </cell>
          <cell r="J383">
            <v>4</v>
          </cell>
        </row>
        <row r="384">
          <cell r="A384">
            <v>243</v>
          </cell>
          <cell r="B384" t="str">
            <v>IMP.S-VALOR ACRESC</v>
          </cell>
          <cell r="C384">
            <v>36734898</v>
          </cell>
          <cell r="D384">
            <v>28848533</v>
          </cell>
          <cell r="E384">
            <v>158415811</v>
          </cell>
          <cell r="F384">
            <v>169704450</v>
          </cell>
          <cell r="G384">
            <v>0</v>
          </cell>
          <cell r="H384">
            <v>11288639</v>
          </cell>
          <cell r="I384">
            <v>-11288639</v>
          </cell>
          <cell r="J384">
            <v>3</v>
          </cell>
        </row>
        <row r="385">
          <cell r="A385">
            <v>2452</v>
          </cell>
          <cell r="B385" t="str">
            <v>Empregados</v>
          </cell>
          <cell r="C385">
            <v>7688306</v>
          </cell>
          <cell r="D385">
            <v>4856118</v>
          </cell>
          <cell r="E385">
            <v>19724437</v>
          </cell>
          <cell r="F385">
            <v>24580555</v>
          </cell>
          <cell r="G385">
            <v>0</v>
          </cell>
          <cell r="H385">
            <v>4856118</v>
          </cell>
          <cell r="I385">
            <v>-4856118</v>
          </cell>
          <cell r="J385">
            <v>4</v>
          </cell>
        </row>
        <row r="386">
          <cell r="A386">
            <v>245</v>
          </cell>
          <cell r="B386" t="str">
            <v>SEGURAN€A SOCIAL</v>
          </cell>
          <cell r="C386">
            <v>7688306</v>
          </cell>
          <cell r="D386">
            <v>4856118</v>
          </cell>
          <cell r="E386">
            <v>19724437</v>
          </cell>
          <cell r="F386">
            <v>24580555</v>
          </cell>
          <cell r="G386">
            <v>0</v>
          </cell>
          <cell r="H386">
            <v>4856118</v>
          </cell>
          <cell r="I386">
            <v>-4856118</v>
          </cell>
          <cell r="J386">
            <v>3</v>
          </cell>
        </row>
        <row r="387">
          <cell r="A387">
            <v>24</v>
          </cell>
          <cell r="B387" t="str">
            <v>ESTADO O.E.PUBLICO</v>
          </cell>
          <cell r="C387">
            <v>49324738</v>
          </cell>
          <cell r="D387">
            <v>37233642</v>
          </cell>
          <cell r="E387">
            <v>191626273</v>
          </cell>
          <cell r="F387">
            <v>210917276</v>
          </cell>
          <cell r="G387">
            <v>382745</v>
          </cell>
          <cell r="H387">
            <v>19673748</v>
          </cell>
          <cell r="I387">
            <v>-19291003</v>
          </cell>
          <cell r="J387">
            <v>2</v>
          </cell>
        </row>
        <row r="388">
          <cell r="A388">
            <v>26111</v>
          </cell>
          <cell r="B388" t="str">
            <v>Mercado Nacional</v>
          </cell>
          <cell r="C388">
            <v>1289043</v>
          </cell>
          <cell r="D388">
            <v>11854938</v>
          </cell>
          <cell r="E388">
            <v>124589127</v>
          </cell>
          <cell r="F388">
            <v>135303314</v>
          </cell>
          <cell r="G388">
            <v>0</v>
          </cell>
          <cell r="H388">
            <v>10714187</v>
          </cell>
          <cell r="I388">
            <v>-10714187</v>
          </cell>
          <cell r="J388">
            <v>5</v>
          </cell>
        </row>
        <row r="389">
          <cell r="A389">
            <v>2611</v>
          </cell>
          <cell r="B389" t="str">
            <v>FORN.IMOBIL. C-C</v>
          </cell>
          <cell r="C389">
            <v>1289043</v>
          </cell>
          <cell r="D389">
            <v>11854938</v>
          </cell>
          <cell r="E389">
            <v>124589127</v>
          </cell>
          <cell r="F389">
            <v>135303314</v>
          </cell>
          <cell r="G389">
            <v>0</v>
          </cell>
          <cell r="H389">
            <v>10714187</v>
          </cell>
          <cell r="I389">
            <v>-10714187</v>
          </cell>
          <cell r="J389">
            <v>4</v>
          </cell>
        </row>
        <row r="390">
          <cell r="A390">
            <v>261</v>
          </cell>
          <cell r="B390" t="str">
            <v>FORN.IMOBILIZADO</v>
          </cell>
          <cell r="C390">
            <v>1289043</v>
          </cell>
          <cell r="D390">
            <v>11854938</v>
          </cell>
          <cell r="E390">
            <v>124589127</v>
          </cell>
          <cell r="F390">
            <v>135303314</v>
          </cell>
          <cell r="G390">
            <v>0</v>
          </cell>
          <cell r="H390">
            <v>10714187</v>
          </cell>
          <cell r="I390">
            <v>-10714187</v>
          </cell>
          <cell r="J390">
            <v>3</v>
          </cell>
        </row>
        <row r="391">
          <cell r="A391">
            <v>2622</v>
          </cell>
          <cell r="B391" t="str">
            <v>Remuner.Pessoal</v>
          </cell>
          <cell r="C391">
            <v>9763262</v>
          </cell>
          <cell r="D391">
            <v>9763262</v>
          </cell>
          <cell r="E391">
            <v>49786726</v>
          </cell>
          <cell r="F391">
            <v>49786726</v>
          </cell>
          <cell r="G391">
            <v>0</v>
          </cell>
          <cell r="H391">
            <v>0</v>
          </cell>
          <cell r="I391">
            <v>0</v>
          </cell>
          <cell r="J391">
            <v>4</v>
          </cell>
        </row>
        <row r="392">
          <cell r="A392">
            <v>262411</v>
          </cell>
          <cell r="B392" t="str">
            <v>Pedro Farinha</v>
          </cell>
          <cell r="C392">
            <v>0</v>
          </cell>
          <cell r="D392">
            <v>0</v>
          </cell>
          <cell r="E392">
            <v>30000</v>
          </cell>
          <cell r="F392">
            <v>30000</v>
          </cell>
          <cell r="G392">
            <v>0</v>
          </cell>
          <cell r="H392">
            <v>0</v>
          </cell>
          <cell r="I392">
            <v>0</v>
          </cell>
          <cell r="J392">
            <v>6</v>
          </cell>
        </row>
        <row r="393">
          <cell r="A393">
            <v>262412</v>
          </cell>
          <cell r="B393" t="str">
            <v>Angelo Baptista</v>
          </cell>
          <cell r="C393">
            <v>0</v>
          </cell>
          <cell r="D393">
            <v>12500</v>
          </cell>
          <cell r="E393">
            <v>46000</v>
          </cell>
          <cell r="F393">
            <v>12500</v>
          </cell>
          <cell r="G393">
            <v>33500</v>
          </cell>
          <cell r="H393">
            <v>0</v>
          </cell>
          <cell r="I393">
            <v>33500</v>
          </cell>
          <cell r="J393">
            <v>6</v>
          </cell>
        </row>
        <row r="394">
          <cell r="A394">
            <v>262413</v>
          </cell>
          <cell r="B394" t="str">
            <v>Emilia Maria Arrab</v>
          </cell>
          <cell r="C394">
            <v>399784</v>
          </cell>
          <cell r="D394">
            <v>0</v>
          </cell>
          <cell r="E394">
            <v>399784</v>
          </cell>
          <cell r="F394">
            <v>0</v>
          </cell>
          <cell r="G394">
            <v>399784</v>
          </cell>
          <cell r="H394">
            <v>0</v>
          </cell>
          <cell r="I394">
            <v>399784</v>
          </cell>
          <cell r="J394">
            <v>6</v>
          </cell>
        </row>
        <row r="395">
          <cell r="A395">
            <v>26241</v>
          </cell>
          <cell r="B395" t="str">
            <v>Adiant.Pessoal</v>
          </cell>
          <cell r="C395">
            <v>399784</v>
          </cell>
          <cell r="D395">
            <v>12500</v>
          </cell>
          <cell r="E395">
            <v>475784</v>
          </cell>
          <cell r="F395">
            <v>42500</v>
          </cell>
          <cell r="G395">
            <v>433284</v>
          </cell>
          <cell r="H395">
            <v>0</v>
          </cell>
          <cell r="I395">
            <v>433284</v>
          </cell>
          <cell r="J395">
            <v>5</v>
          </cell>
        </row>
        <row r="396">
          <cell r="A396">
            <v>2624</v>
          </cell>
          <cell r="B396" t="str">
            <v>ADIANT.AO PESSOAL</v>
          </cell>
          <cell r="C396">
            <v>399784</v>
          </cell>
          <cell r="D396">
            <v>12500</v>
          </cell>
          <cell r="E396">
            <v>475784</v>
          </cell>
          <cell r="F396">
            <v>42500</v>
          </cell>
          <cell r="G396">
            <v>433284</v>
          </cell>
          <cell r="H396">
            <v>0</v>
          </cell>
          <cell r="I396">
            <v>433284</v>
          </cell>
          <cell r="J396">
            <v>4</v>
          </cell>
        </row>
        <row r="397">
          <cell r="A397">
            <v>262901</v>
          </cell>
          <cell r="B397" t="str">
            <v>Rel.Despesas- Pess</v>
          </cell>
          <cell r="C397">
            <v>697587</v>
          </cell>
          <cell r="D397">
            <v>790739</v>
          </cell>
          <cell r="E397">
            <v>2819602</v>
          </cell>
          <cell r="F397">
            <v>3024875</v>
          </cell>
          <cell r="G397">
            <v>0</v>
          </cell>
          <cell r="H397">
            <v>205273</v>
          </cell>
          <cell r="I397">
            <v>-205273</v>
          </cell>
          <cell r="J397">
            <v>6</v>
          </cell>
        </row>
        <row r="398">
          <cell r="A398">
            <v>2629</v>
          </cell>
          <cell r="B398" t="str">
            <v>OUT.OPER.C-O PESSO</v>
          </cell>
          <cell r="C398">
            <v>697587</v>
          </cell>
          <cell r="D398">
            <v>790739</v>
          </cell>
          <cell r="E398">
            <v>2819602</v>
          </cell>
          <cell r="F398">
            <v>3024875</v>
          </cell>
          <cell r="G398">
            <v>0</v>
          </cell>
          <cell r="H398">
            <v>205273</v>
          </cell>
          <cell r="I398">
            <v>-205273</v>
          </cell>
          <cell r="J398">
            <v>4</v>
          </cell>
        </row>
        <row r="399">
          <cell r="A399">
            <v>262</v>
          </cell>
          <cell r="B399" t="str">
            <v>PESSOAL</v>
          </cell>
          <cell r="C399">
            <v>10860633</v>
          </cell>
          <cell r="D399">
            <v>10566501</v>
          </cell>
          <cell r="E399">
            <v>53082112</v>
          </cell>
          <cell r="F399">
            <v>52854101</v>
          </cell>
          <cell r="G399">
            <v>433284</v>
          </cell>
          <cell r="H399">
            <v>205273</v>
          </cell>
          <cell r="I399">
            <v>228011</v>
          </cell>
          <cell r="J399">
            <v>3</v>
          </cell>
        </row>
        <row r="400">
          <cell r="A400">
            <v>2641</v>
          </cell>
          <cell r="B400" t="str">
            <v>Capital Subscrito</v>
          </cell>
          <cell r="C400">
            <v>0</v>
          </cell>
          <cell r="D400">
            <v>0</v>
          </cell>
          <cell r="E400">
            <v>100241000</v>
          </cell>
          <cell r="F400">
            <v>100241000</v>
          </cell>
          <cell r="G400">
            <v>0</v>
          </cell>
          <cell r="H400">
            <v>0</v>
          </cell>
          <cell r="I400">
            <v>0</v>
          </cell>
          <cell r="J400">
            <v>4</v>
          </cell>
        </row>
        <row r="401">
          <cell r="A401">
            <v>264</v>
          </cell>
          <cell r="B401" t="str">
            <v>SUBS. DE CAPITAL</v>
          </cell>
          <cell r="C401">
            <v>0</v>
          </cell>
          <cell r="D401">
            <v>0</v>
          </cell>
          <cell r="E401">
            <v>100241000</v>
          </cell>
          <cell r="F401">
            <v>100241000</v>
          </cell>
          <cell r="G401">
            <v>0</v>
          </cell>
          <cell r="H401">
            <v>0</v>
          </cell>
          <cell r="I401">
            <v>0</v>
          </cell>
          <cell r="J401">
            <v>3</v>
          </cell>
        </row>
        <row r="402">
          <cell r="A402">
            <v>2671</v>
          </cell>
          <cell r="B402" t="str">
            <v>Fernando Sousa</v>
          </cell>
          <cell r="C402">
            <v>910000</v>
          </cell>
          <cell r="D402">
            <v>910000</v>
          </cell>
          <cell r="E402">
            <v>2950000</v>
          </cell>
          <cell r="F402">
            <v>2950000</v>
          </cell>
          <cell r="G402">
            <v>0</v>
          </cell>
          <cell r="H402">
            <v>0</v>
          </cell>
          <cell r="I402">
            <v>0</v>
          </cell>
          <cell r="J402">
            <v>4</v>
          </cell>
        </row>
        <row r="403">
          <cell r="A403">
            <v>2672</v>
          </cell>
          <cell r="B403" t="str">
            <v>Joao Nogueira Cruz</v>
          </cell>
          <cell r="C403">
            <v>910000</v>
          </cell>
          <cell r="D403">
            <v>910000</v>
          </cell>
          <cell r="E403">
            <v>2950000</v>
          </cell>
          <cell r="F403">
            <v>2950000</v>
          </cell>
          <cell r="G403">
            <v>0</v>
          </cell>
          <cell r="H403">
            <v>0</v>
          </cell>
          <cell r="I403">
            <v>0</v>
          </cell>
          <cell r="J403">
            <v>4</v>
          </cell>
        </row>
        <row r="404">
          <cell r="A404">
            <v>2673</v>
          </cell>
          <cell r="B404" t="str">
            <v>Pedro Dimas Noguei</v>
          </cell>
          <cell r="C404">
            <v>144000</v>
          </cell>
          <cell r="D404">
            <v>144000</v>
          </cell>
          <cell r="E404">
            <v>624000</v>
          </cell>
          <cell r="F404">
            <v>624000</v>
          </cell>
          <cell r="G404">
            <v>0</v>
          </cell>
          <cell r="H404">
            <v>0</v>
          </cell>
          <cell r="I404">
            <v>0</v>
          </cell>
          <cell r="J404">
            <v>4</v>
          </cell>
        </row>
        <row r="405">
          <cell r="A405">
            <v>267</v>
          </cell>
          <cell r="B405" t="str">
            <v>CONS.ASSEC.INTERM.</v>
          </cell>
          <cell r="C405">
            <v>1964000</v>
          </cell>
          <cell r="D405">
            <v>1964000</v>
          </cell>
          <cell r="E405">
            <v>6524000</v>
          </cell>
          <cell r="F405">
            <v>6524000</v>
          </cell>
          <cell r="G405">
            <v>0</v>
          </cell>
          <cell r="H405">
            <v>0</v>
          </cell>
          <cell r="I405">
            <v>0</v>
          </cell>
          <cell r="J405">
            <v>3</v>
          </cell>
        </row>
        <row r="406">
          <cell r="A406">
            <v>2681101</v>
          </cell>
          <cell r="B406" t="str">
            <v>Edmundo J.N.Dias</v>
          </cell>
          <cell r="C406">
            <v>0</v>
          </cell>
          <cell r="D406">
            <v>32883</v>
          </cell>
          <cell r="E406">
            <v>131530</v>
          </cell>
          <cell r="F406">
            <v>131532</v>
          </cell>
          <cell r="G406">
            <v>0</v>
          </cell>
          <cell r="H406">
            <v>2</v>
          </cell>
          <cell r="I406">
            <v>-2</v>
          </cell>
          <cell r="J406">
            <v>7</v>
          </cell>
        </row>
        <row r="407">
          <cell r="A407">
            <v>2681102</v>
          </cell>
          <cell r="B407" t="str">
            <v>Nidia P.P.Simoes</v>
          </cell>
          <cell r="C407">
            <v>0</v>
          </cell>
          <cell r="D407">
            <v>25803</v>
          </cell>
          <cell r="E407">
            <v>103213</v>
          </cell>
          <cell r="F407">
            <v>103212</v>
          </cell>
          <cell r="G407">
            <v>1</v>
          </cell>
          <cell r="H407">
            <v>0</v>
          </cell>
          <cell r="I407">
            <v>1</v>
          </cell>
          <cell r="J407">
            <v>7</v>
          </cell>
        </row>
        <row r="408">
          <cell r="A408">
            <v>2681103</v>
          </cell>
          <cell r="B408" t="str">
            <v>Carla S.S.B.Silva</v>
          </cell>
          <cell r="C408">
            <v>0</v>
          </cell>
          <cell r="D408">
            <v>23741</v>
          </cell>
          <cell r="E408">
            <v>94965</v>
          </cell>
          <cell r="F408">
            <v>94964</v>
          </cell>
          <cell r="G408">
            <v>1</v>
          </cell>
          <cell r="H408">
            <v>0</v>
          </cell>
          <cell r="I408">
            <v>1</v>
          </cell>
          <cell r="J408">
            <v>7</v>
          </cell>
        </row>
        <row r="409">
          <cell r="A409">
            <v>2681104</v>
          </cell>
          <cell r="B409" t="str">
            <v>Elio M.S.Martinho</v>
          </cell>
          <cell r="C409">
            <v>0</v>
          </cell>
          <cell r="D409">
            <v>22578</v>
          </cell>
          <cell r="E409">
            <v>90312</v>
          </cell>
          <cell r="F409">
            <v>90312</v>
          </cell>
          <cell r="G409">
            <v>0</v>
          </cell>
          <cell r="H409">
            <v>0</v>
          </cell>
          <cell r="I409">
            <v>0</v>
          </cell>
          <cell r="J409">
            <v>7</v>
          </cell>
        </row>
        <row r="410">
          <cell r="A410">
            <v>2681105</v>
          </cell>
          <cell r="B410" t="str">
            <v>Isabel C.B.E.Figue</v>
          </cell>
          <cell r="C410">
            <v>0</v>
          </cell>
          <cell r="D410">
            <v>19983</v>
          </cell>
          <cell r="E410">
            <v>82284</v>
          </cell>
          <cell r="F410">
            <v>79932</v>
          </cell>
          <cell r="G410">
            <v>2352</v>
          </cell>
          <cell r="H410">
            <v>0</v>
          </cell>
          <cell r="I410">
            <v>2352</v>
          </cell>
          <cell r="J410">
            <v>7</v>
          </cell>
        </row>
        <row r="411">
          <cell r="A411">
            <v>2681106</v>
          </cell>
          <cell r="B411" t="str">
            <v>Dinis A.S.Cruz</v>
          </cell>
          <cell r="C411">
            <v>0</v>
          </cell>
          <cell r="D411">
            <v>17378</v>
          </cell>
          <cell r="E411">
            <v>69511</v>
          </cell>
          <cell r="F411">
            <v>69512</v>
          </cell>
          <cell r="G411">
            <v>0</v>
          </cell>
          <cell r="H411">
            <v>1</v>
          </cell>
          <cell r="I411">
            <v>-1</v>
          </cell>
          <cell r="J411">
            <v>7</v>
          </cell>
        </row>
        <row r="412">
          <cell r="A412">
            <v>2681107</v>
          </cell>
          <cell r="B412" t="str">
            <v>Rui M.A.Martins</v>
          </cell>
          <cell r="C412">
            <v>0</v>
          </cell>
          <cell r="D412">
            <v>11543</v>
          </cell>
          <cell r="E412">
            <v>46171</v>
          </cell>
          <cell r="F412">
            <v>46172</v>
          </cell>
          <cell r="G412">
            <v>0</v>
          </cell>
          <cell r="H412">
            <v>1</v>
          </cell>
          <cell r="I412">
            <v>-1</v>
          </cell>
          <cell r="J412">
            <v>7</v>
          </cell>
        </row>
        <row r="413">
          <cell r="A413">
            <v>2681108</v>
          </cell>
          <cell r="B413" t="str">
            <v>Jorge P.N.A.Fernan</v>
          </cell>
          <cell r="C413">
            <v>0</v>
          </cell>
          <cell r="D413">
            <v>10314</v>
          </cell>
          <cell r="E413">
            <v>41254</v>
          </cell>
          <cell r="F413">
            <v>41256</v>
          </cell>
          <cell r="G413">
            <v>0</v>
          </cell>
          <cell r="H413">
            <v>2</v>
          </cell>
          <cell r="I413">
            <v>-2</v>
          </cell>
          <cell r="J413">
            <v>7</v>
          </cell>
        </row>
        <row r="414">
          <cell r="A414">
            <v>2681109</v>
          </cell>
          <cell r="B414" t="str">
            <v>Vanda S.J.R.Sousa</v>
          </cell>
          <cell r="C414">
            <v>0</v>
          </cell>
          <cell r="D414">
            <v>5898</v>
          </cell>
          <cell r="E414">
            <v>23590</v>
          </cell>
          <cell r="F414">
            <v>23592</v>
          </cell>
          <cell r="G414">
            <v>0</v>
          </cell>
          <cell r="H414">
            <v>2</v>
          </cell>
          <cell r="I414">
            <v>-2</v>
          </cell>
          <cell r="J414">
            <v>7</v>
          </cell>
        </row>
        <row r="415">
          <cell r="A415">
            <v>2681110</v>
          </cell>
          <cell r="B415" t="str">
            <v>Maria G.G.P.P.Vasc</v>
          </cell>
          <cell r="C415">
            <v>0</v>
          </cell>
          <cell r="D415">
            <v>5825</v>
          </cell>
          <cell r="E415">
            <v>23298</v>
          </cell>
          <cell r="F415">
            <v>23300</v>
          </cell>
          <cell r="G415">
            <v>0</v>
          </cell>
          <cell r="H415">
            <v>2</v>
          </cell>
          <cell r="I415">
            <v>-2</v>
          </cell>
          <cell r="J415">
            <v>7</v>
          </cell>
        </row>
        <row r="416">
          <cell r="A416">
            <v>2681111</v>
          </cell>
          <cell r="B416" t="str">
            <v>Paulo A.G.G.Mascar</v>
          </cell>
          <cell r="C416">
            <v>0</v>
          </cell>
          <cell r="D416">
            <v>4974</v>
          </cell>
          <cell r="E416">
            <v>19895</v>
          </cell>
          <cell r="F416">
            <v>19896</v>
          </cell>
          <cell r="G416">
            <v>0</v>
          </cell>
          <cell r="H416">
            <v>1</v>
          </cell>
          <cell r="I416">
            <v>-1</v>
          </cell>
          <cell r="J416">
            <v>7</v>
          </cell>
        </row>
        <row r="417">
          <cell r="A417">
            <v>2681112</v>
          </cell>
          <cell r="B417" t="str">
            <v>Ana I.R.Franco</v>
          </cell>
          <cell r="C417">
            <v>0</v>
          </cell>
          <cell r="D417">
            <v>4339</v>
          </cell>
          <cell r="E417">
            <v>17356</v>
          </cell>
          <cell r="F417">
            <v>17356</v>
          </cell>
          <cell r="G417">
            <v>0</v>
          </cell>
          <cell r="H417">
            <v>0</v>
          </cell>
          <cell r="I417">
            <v>0</v>
          </cell>
          <cell r="J417">
            <v>7</v>
          </cell>
        </row>
        <row r="418">
          <cell r="A418">
            <v>2681113</v>
          </cell>
          <cell r="B418" t="str">
            <v>Ana C.M.Antunes</v>
          </cell>
          <cell r="C418">
            <v>0</v>
          </cell>
          <cell r="D418">
            <v>3747</v>
          </cell>
          <cell r="E418">
            <v>14986</v>
          </cell>
          <cell r="F418">
            <v>14988</v>
          </cell>
          <cell r="G418">
            <v>0</v>
          </cell>
          <cell r="H418">
            <v>2</v>
          </cell>
          <cell r="I418">
            <v>-2</v>
          </cell>
          <cell r="J418">
            <v>7</v>
          </cell>
        </row>
        <row r="419">
          <cell r="A419">
            <v>26811</v>
          </cell>
          <cell r="B419" t="str">
            <v>OUT. ENC.(PESSOAL)</v>
          </cell>
          <cell r="C419">
            <v>0</v>
          </cell>
          <cell r="D419">
            <v>189006</v>
          </cell>
          <cell r="E419">
            <v>758365</v>
          </cell>
          <cell r="F419">
            <v>756024</v>
          </cell>
          <cell r="G419">
            <v>2354</v>
          </cell>
          <cell r="H419">
            <v>13</v>
          </cell>
          <cell r="I419">
            <v>2341</v>
          </cell>
          <cell r="J419">
            <v>5</v>
          </cell>
        </row>
        <row r="420">
          <cell r="A420">
            <v>2681</v>
          </cell>
          <cell r="B420" t="str">
            <v>DEVEDORES DIVERSOS</v>
          </cell>
          <cell r="C420">
            <v>0</v>
          </cell>
          <cell r="D420">
            <v>189006</v>
          </cell>
          <cell r="E420">
            <v>758365</v>
          </cell>
          <cell r="F420">
            <v>756024</v>
          </cell>
          <cell r="G420">
            <v>2354</v>
          </cell>
          <cell r="H420">
            <v>13</v>
          </cell>
          <cell r="I420">
            <v>2341</v>
          </cell>
          <cell r="J420">
            <v>4</v>
          </cell>
        </row>
        <row r="421">
          <cell r="A421">
            <v>268203</v>
          </cell>
          <cell r="B421" t="str">
            <v>Descontos Judiciai</v>
          </cell>
          <cell r="C421">
            <v>0</v>
          </cell>
          <cell r="D421">
            <v>94187</v>
          </cell>
          <cell r="E421">
            <v>0</v>
          </cell>
          <cell r="F421">
            <v>94187</v>
          </cell>
          <cell r="G421">
            <v>0</v>
          </cell>
          <cell r="H421">
            <v>94187</v>
          </cell>
          <cell r="I421">
            <v>-94187</v>
          </cell>
          <cell r="J421">
            <v>6</v>
          </cell>
        </row>
        <row r="422">
          <cell r="A422">
            <v>2682</v>
          </cell>
          <cell r="B422" t="str">
            <v>CREDORES DIVERSOS</v>
          </cell>
          <cell r="C422">
            <v>0</v>
          </cell>
          <cell r="D422">
            <v>94187</v>
          </cell>
          <cell r="E422">
            <v>0</v>
          </cell>
          <cell r="F422">
            <v>94187</v>
          </cell>
          <cell r="G422">
            <v>0</v>
          </cell>
          <cell r="H422">
            <v>94187</v>
          </cell>
          <cell r="I422">
            <v>-94187</v>
          </cell>
          <cell r="J422">
            <v>4</v>
          </cell>
        </row>
        <row r="423">
          <cell r="A423">
            <v>268</v>
          </cell>
          <cell r="B423" t="str">
            <v>DEV.CREDORES DIVER</v>
          </cell>
          <cell r="C423">
            <v>0</v>
          </cell>
          <cell r="D423">
            <v>283193</v>
          </cell>
          <cell r="E423">
            <v>758365</v>
          </cell>
          <cell r="F423">
            <v>850211</v>
          </cell>
          <cell r="G423">
            <v>2354</v>
          </cell>
          <cell r="H423">
            <v>94200</v>
          </cell>
          <cell r="I423">
            <v>-91846</v>
          </cell>
          <cell r="J423">
            <v>3</v>
          </cell>
        </row>
        <row r="424">
          <cell r="A424">
            <v>26</v>
          </cell>
          <cell r="B424" t="str">
            <v>OUT.DEV.E CREDORES</v>
          </cell>
          <cell r="C424">
            <v>14113676</v>
          </cell>
          <cell r="D424">
            <v>24668632</v>
          </cell>
          <cell r="E424">
            <v>285194604</v>
          </cell>
          <cell r="F424">
            <v>295772626</v>
          </cell>
          <cell r="G424">
            <v>435638</v>
          </cell>
          <cell r="H424">
            <v>11013660</v>
          </cell>
          <cell r="I424">
            <v>-10578022</v>
          </cell>
          <cell r="J424">
            <v>2</v>
          </cell>
        </row>
        <row r="425">
          <cell r="A425">
            <v>2711</v>
          </cell>
          <cell r="B425" t="str">
            <v>Juros a Receber</v>
          </cell>
          <cell r="C425">
            <v>223483</v>
          </cell>
          <cell r="D425">
            <v>115552</v>
          </cell>
          <cell r="E425">
            <v>339035</v>
          </cell>
          <cell r="F425">
            <v>115552</v>
          </cell>
          <cell r="G425">
            <v>223483</v>
          </cell>
          <cell r="H425">
            <v>0</v>
          </cell>
          <cell r="I425">
            <v>223483</v>
          </cell>
          <cell r="J425">
            <v>4</v>
          </cell>
        </row>
        <row r="426">
          <cell r="A426">
            <v>271</v>
          </cell>
          <cell r="B426" t="str">
            <v>ACRESC.DE PROVEITO</v>
          </cell>
          <cell r="C426">
            <v>223483</v>
          </cell>
          <cell r="D426">
            <v>115552</v>
          </cell>
          <cell r="E426">
            <v>339035</v>
          </cell>
          <cell r="F426">
            <v>115552</v>
          </cell>
          <cell r="G426">
            <v>223483</v>
          </cell>
          <cell r="H426">
            <v>0</v>
          </cell>
          <cell r="I426">
            <v>223483</v>
          </cell>
          <cell r="J426">
            <v>3</v>
          </cell>
        </row>
        <row r="427">
          <cell r="A427">
            <v>272901</v>
          </cell>
          <cell r="B427" t="str">
            <v>Impressoes-TRANSFE</v>
          </cell>
          <cell r="C427">
            <v>0</v>
          </cell>
          <cell r="D427">
            <v>0</v>
          </cell>
          <cell r="E427">
            <v>3367555</v>
          </cell>
          <cell r="F427">
            <v>3367555</v>
          </cell>
          <cell r="G427">
            <v>0</v>
          </cell>
          <cell r="H427">
            <v>0</v>
          </cell>
          <cell r="I427">
            <v>0</v>
          </cell>
          <cell r="J427">
            <v>6</v>
          </cell>
        </row>
        <row r="428">
          <cell r="A428">
            <v>27290</v>
          </cell>
          <cell r="B428" t="str">
            <v>Vmpressoes-TRANSFE</v>
          </cell>
          <cell r="C428">
            <v>0</v>
          </cell>
          <cell r="D428">
            <v>0</v>
          </cell>
          <cell r="E428">
            <v>3367555</v>
          </cell>
          <cell r="F428">
            <v>3367555</v>
          </cell>
          <cell r="G428">
            <v>0</v>
          </cell>
          <cell r="H428">
            <v>0</v>
          </cell>
          <cell r="I428">
            <v>0</v>
          </cell>
          <cell r="J428">
            <v>5</v>
          </cell>
        </row>
        <row r="429">
          <cell r="A429">
            <v>2729101</v>
          </cell>
          <cell r="B429" t="str">
            <v>Benfeitorias</v>
          </cell>
          <cell r="C429">
            <v>0</v>
          </cell>
          <cell r="D429">
            <v>91667</v>
          </cell>
          <cell r="E429">
            <v>5500000</v>
          </cell>
          <cell r="F429">
            <v>458335</v>
          </cell>
          <cell r="G429">
            <v>5041665</v>
          </cell>
          <cell r="H429">
            <v>0</v>
          </cell>
          <cell r="I429">
            <v>5041665</v>
          </cell>
          <cell r="J429">
            <v>7</v>
          </cell>
        </row>
        <row r="430">
          <cell r="A430">
            <v>2729102</v>
          </cell>
          <cell r="B430" t="str">
            <v>Consult(Les Mutuel</v>
          </cell>
          <cell r="C430">
            <v>0</v>
          </cell>
          <cell r="D430">
            <v>200482</v>
          </cell>
          <cell r="E430">
            <v>601446</v>
          </cell>
          <cell r="F430">
            <v>601446</v>
          </cell>
          <cell r="G430">
            <v>0</v>
          </cell>
          <cell r="H430">
            <v>0</v>
          </cell>
          <cell r="I430">
            <v>0</v>
          </cell>
          <cell r="J430">
            <v>7</v>
          </cell>
        </row>
        <row r="431">
          <cell r="A431">
            <v>2729103</v>
          </cell>
          <cell r="B431" t="str">
            <v>Manutencao SW-POS</v>
          </cell>
          <cell r="C431">
            <v>0</v>
          </cell>
          <cell r="D431">
            <v>42925</v>
          </cell>
          <cell r="E431">
            <v>126003</v>
          </cell>
          <cell r="F431">
            <v>126003</v>
          </cell>
          <cell r="G431">
            <v>0</v>
          </cell>
          <cell r="H431">
            <v>0</v>
          </cell>
          <cell r="I431">
            <v>0</v>
          </cell>
          <cell r="J431">
            <v>7</v>
          </cell>
        </row>
        <row r="432">
          <cell r="A432">
            <v>2729104</v>
          </cell>
          <cell r="B432" t="str">
            <v>Licencas de SW-POS</v>
          </cell>
          <cell r="C432">
            <v>0</v>
          </cell>
          <cell r="D432">
            <v>7305</v>
          </cell>
          <cell r="E432">
            <v>86007</v>
          </cell>
          <cell r="F432">
            <v>21443</v>
          </cell>
          <cell r="G432">
            <v>64564</v>
          </cell>
          <cell r="H432">
            <v>0</v>
          </cell>
          <cell r="I432">
            <v>64564</v>
          </cell>
          <cell r="J432">
            <v>7</v>
          </cell>
        </row>
        <row r="433">
          <cell r="A433">
            <v>2729105</v>
          </cell>
          <cell r="B433" t="str">
            <v>Impressoes Multica</v>
          </cell>
          <cell r="C433">
            <v>1039351</v>
          </cell>
          <cell r="D433">
            <v>1153158</v>
          </cell>
          <cell r="E433">
            <v>1320887</v>
          </cell>
          <cell r="F433">
            <v>1153158</v>
          </cell>
          <cell r="G433">
            <v>167729</v>
          </cell>
          <cell r="H433">
            <v>0</v>
          </cell>
          <cell r="I433">
            <v>167729</v>
          </cell>
          <cell r="J433">
            <v>7</v>
          </cell>
        </row>
        <row r="434">
          <cell r="A434">
            <v>2729106</v>
          </cell>
          <cell r="B434" t="str">
            <v>Reg. Domonio Inter</v>
          </cell>
          <cell r="C434">
            <v>5963</v>
          </cell>
          <cell r="D434">
            <v>993</v>
          </cell>
          <cell r="E434">
            <v>5963</v>
          </cell>
          <cell r="F434">
            <v>993</v>
          </cell>
          <cell r="G434">
            <v>4970</v>
          </cell>
          <cell r="H434">
            <v>0</v>
          </cell>
          <cell r="I434">
            <v>4970</v>
          </cell>
          <cell r="J434">
            <v>7</v>
          </cell>
        </row>
        <row r="435">
          <cell r="A435">
            <v>2729107</v>
          </cell>
          <cell r="B435" t="str">
            <v>Livros e Doc. Tecn</v>
          </cell>
          <cell r="C435">
            <v>11905</v>
          </cell>
          <cell r="D435">
            <v>0</v>
          </cell>
          <cell r="E435">
            <v>11905</v>
          </cell>
          <cell r="F435">
            <v>0</v>
          </cell>
          <cell r="G435">
            <v>11905</v>
          </cell>
          <cell r="H435">
            <v>0</v>
          </cell>
          <cell r="I435">
            <v>11905</v>
          </cell>
          <cell r="J435">
            <v>7</v>
          </cell>
        </row>
        <row r="436">
          <cell r="A436">
            <v>2729108</v>
          </cell>
          <cell r="B436" t="str">
            <v>Garantia POS</v>
          </cell>
          <cell r="C436">
            <v>8159964</v>
          </cell>
          <cell r="D436">
            <v>0</v>
          </cell>
          <cell r="E436">
            <v>8159964</v>
          </cell>
          <cell r="F436">
            <v>0</v>
          </cell>
          <cell r="G436">
            <v>8159964</v>
          </cell>
          <cell r="H436">
            <v>0</v>
          </cell>
          <cell r="I436">
            <v>8159964</v>
          </cell>
          <cell r="J436">
            <v>7</v>
          </cell>
        </row>
        <row r="437">
          <cell r="A437">
            <v>27291</v>
          </cell>
          <cell r="B437" t="str">
            <v>Com IVA Dedutivel</v>
          </cell>
          <cell r="C437">
            <v>9217183</v>
          </cell>
          <cell r="D437">
            <v>1496530</v>
          </cell>
          <cell r="E437">
            <v>15812175</v>
          </cell>
          <cell r="F437">
            <v>2361378</v>
          </cell>
          <cell r="G437">
            <v>13450797</v>
          </cell>
          <cell r="H437">
            <v>0</v>
          </cell>
          <cell r="I437">
            <v>13450797</v>
          </cell>
          <cell r="J437">
            <v>5</v>
          </cell>
        </row>
        <row r="438">
          <cell r="A438">
            <v>272932</v>
          </cell>
          <cell r="B438" t="str">
            <v>Sub. Natal</v>
          </cell>
          <cell r="C438">
            <v>0</v>
          </cell>
          <cell r="D438">
            <v>1873867</v>
          </cell>
          <cell r="E438">
            <v>1873867</v>
          </cell>
          <cell r="F438">
            <v>1873867</v>
          </cell>
          <cell r="G438">
            <v>0</v>
          </cell>
          <cell r="H438">
            <v>0</v>
          </cell>
          <cell r="I438">
            <v>0</v>
          </cell>
          <cell r="J438">
            <v>6</v>
          </cell>
        </row>
        <row r="439">
          <cell r="A439">
            <v>272933</v>
          </cell>
          <cell r="B439" t="str">
            <v>Enc. Sub. Natal</v>
          </cell>
          <cell r="C439">
            <v>0</v>
          </cell>
          <cell r="D439">
            <v>445060</v>
          </cell>
          <cell r="E439">
            <v>445060</v>
          </cell>
          <cell r="F439">
            <v>445060</v>
          </cell>
          <cell r="G439">
            <v>0</v>
          </cell>
          <cell r="H439">
            <v>0</v>
          </cell>
          <cell r="I439">
            <v>0</v>
          </cell>
          <cell r="J439">
            <v>6</v>
          </cell>
        </row>
        <row r="440">
          <cell r="A440">
            <v>27293</v>
          </cell>
          <cell r="B440" t="str">
            <v>Regime de Isencao</v>
          </cell>
          <cell r="C440">
            <v>0</v>
          </cell>
          <cell r="D440">
            <v>2318927</v>
          </cell>
          <cell r="E440">
            <v>2318927</v>
          </cell>
          <cell r="F440">
            <v>2318927</v>
          </cell>
          <cell r="G440">
            <v>0</v>
          </cell>
          <cell r="H440">
            <v>0</v>
          </cell>
          <cell r="I440">
            <v>0</v>
          </cell>
          <cell r="J440">
            <v>5</v>
          </cell>
        </row>
        <row r="441">
          <cell r="A441">
            <v>2729</v>
          </cell>
          <cell r="B441" t="str">
            <v>OUT.CUSTOS DIFERID</v>
          </cell>
          <cell r="C441">
            <v>9217183</v>
          </cell>
          <cell r="D441">
            <v>3815457</v>
          </cell>
          <cell r="E441">
            <v>21498657</v>
          </cell>
          <cell r="F441">
            <v>8047860</v>
          </cell>
          <cell r="G441">
            <v>13450797</v>
          </cell>
          <cell r="H441">
            <v>0</v>
          </cell>
          <cell r="I441">
            <v>13450797</v>
          </cell>
          <cell r="J441">
            <v>4</v>
          </cell>
        </row>
        <row r="442">
          <cell r="A442">
            <v>272</v>
          </cell>
          <cell r="B442" t="str">
            <v>CUSTOS DIFERIDOS</v>
          </cell>
          <cell r="C442">
            <v>9217183</v>
          </cell>
          <cell r="D442">
            <v>3815457</v>
          </cell>
          <cell r="E442">
            <v>21498657</v>
          </cell>
          <cell r="F442">
            <v>8047860</v>
          </cell>
          <cell r="G442">
            <v>13450797</v>
          </cell>
          <cell r="H442">
            <v>0</v>
          </cell>
          <cell r="I442">
            <v>13450797</v>
          </cell>
          <cell r="J442">
            <v>3</v>
          </cell>
        </row>
        <row r="443">
          <cell r="A443">
            <v>2731</v>
          </cell>
          <cell r="B443" t="str">
            <v>Seguros a Liquidar</v>
          </cell>
          <cell r="C443">
            <v>0</v>
          </cell>
          <cell r="D443">
            <v>136000</v>
          </cell>
          <cell r="E443">
            <v>0</v>
          </cell>
          <cell r="F443">
            <v>680000</v>
          </cell>
          <cell r="G443">
            <v>0</v>
          </cell>
          <cell r="H443">
            <v>680000</v>
          </cell>
          <cell r="I443">
            <v>-680000</v>
          </cell>
          <cell r="J443">
            <v>4</v>
          </cell>
        </row>
        <row r="444">
          <cell r="A444">
            <v>27321</v>
          </cell>
          <cell r="B444" t="str">
            <v>Ferias</v>
          </cell>
          <cell r="C444">
            <v>500000</v>
          </cell>
          <cell r="D444">
            <v>2114737</v>
          </cell>
          <cell r="E444">
            <v>533940</v>
          </cell>
          <cell r="F444">
            <v>10974748</v>
          </cell>
          <cell r="G444">
            <v>0</v>
          </cell>
          <cell r="H444">
            <v>10440808</v>
          </cell>
          <cell r="I444">
            <v>-10440808</v>
          </cell>
          <cell r="J444">
            <v>5</v>
          </cell>
        </row>
        <row r="445">
          <cell r="A445">
            <v>27322</v>
          </cell>
          <cell r="B445" t="str">
            <v>Subsidio de Ferias</v>
          </cell>
          <cell r="C445">
            <v>500000</v>
          </cell>
          <cell r="D445">
            <v>2114737</v>
          </cell>
          <cell r="E445">
            <v>533940</v>
          </cell>
          <cell r="F445">
            <v>10974748</v>
          </cell>
          <cell r="G445">
            <v>0</v>
          </cell>
          <cell r="H445">
            <v>10440808</v>
          </cell>
          <cell r="I445">
            <v>-10440808</v>
          </cell>
          <cell r="J445">
            <v>5</v>
          </cell>
        </row>
        <row r="446">
          <cell r="A446">
            <v>27323</v>
          </cell>
          <cell r="B446" t="str">
            <v>Encargos c-Ferias</v>
          </cell>
          <cell r="C446">
            <v>118750</v>
          </cell>
          <cell r="D446">
            <v>502273</v>
          </cell>
          <cell r="E446">
            <v>126810</v>
          </cell>
          <cell r="F446">
            <v>2606507</v>
          </cell>
          <cell r="G446">
            <v>0</v>
          </cell>
          <cell r="H446">
            <v>2479697</v>
          </cell>
          <cell r="I446">
            <v>-2479697</v>
          </cell>
          <cell r="J446">
            <v>5</v>
          </cell>
        </row>
        <row r="447">
          <cell r="A447">
            <v>27324</v>
          </cell>
          <cell r="B447" t="str">
            <v>Enc.C-Sub.de Feria</v>
          </cell>
          <cell r="C447">
            <v>118750</v>
          </cell>
          <cell r="D447">
            <v>502273</v>
          </cell>
          <cell r="E447">
            <v>126810</v>
          </cell>
          <cell r="F447">
            <v>2606507</v>
          </cell>
          <cell r="G447">
            <v>0</v>
          </cell>
          <cell r="H447">
            <v>2479697</v>
          </cell>
          <cell r="I447">
            <v>-2479697</v>
          </cell>
          <cell r="J447">
            <v>5</v>
          </cell>
        </row>
        <row r="448">
          <cell r="A448">
            <v>27325</v>
          </cell>
          <cell r="B448" t="str">
            <v>Subsidio de Natal</v>
          </cell>
          <cell r="C448">
            <v>0</v>
          </cell>
          <cell r="D448">
            <v>0</v>
          </cell>
          <cell r="E448">
            <v>8860011</v>
          </cell>
          <cell r="F448">
            <v>8860011</v>
          </cell>
          <cell r="G448">
            <v>0</v>
          </cell>
          <cell r="H448">
            <v>0</v>
          </cell>
          <cell r="I448">
            <v>0</v>
          </cell>
          <cell r="J448">
            <v>5</v>
          </cell>
        </row>
        <row r="449">
          <cell r="A449">
            <v>27326</v>
          </cell>
          <cell r="B449" t="str">
            <v>Enc.C-Sub. Natal</v>
          </cell>
          <cell r="C449">
            <v>0</v>
          </cell>
          <cell r="D449">
            <v>0</v>
          </cell>
          <cell r="E449">
            <v>2104234</v>
          </cell>
          <cell r="F449">
            <v>2104234</v>
          </cell>
          <cell r="G449">
            <v>0</v>
          </cell>
          <cell r="H449">
            <v>0</v>
          </cell>
          <cell r="I449">
            <v>0</v>
          </cell>
          <cell r="J449">
            <v>5</v>
          </cell>
        </row>
        <row r="450">
          <cell r="A450">
            <v>2732</v>
          </cell>
          <cell r="B450" t="str">
            <v>RENUMER.A LIQUIDAR</v>
          </cell>
          <cell r="C450">
            <v>1237500</v>
          </cell>
          <cell r="D450">
            <v>5234020</v>
          </cell>
          <cell r="E450">
            <v>12285745</v>
          </cell>
          <cell r="F450">
            <v>38126755</v>
          </cell>
          <cell r="G450">
            <v>0</v>
          </cell>
          <cell r="H450">
            <v>25841010</v>
          </cell>
          <cell r="I450">
            <v>-25841010</v>
          </cell>
          <cell r="J450">
            <v>4</v>
          </cell>
        </row>
        <row r="451">
          <cell r="A451">
            <v>27381</v>
          </cell>
          <cell r="B451" t="str">
            <v>Imobilizado Incorp</v>
          </cell>
          <cell r="C451">
            <v>0</v>
          </cell>
          <cell r="D451">
            <v>1777281</v>
          </cell>
          <cell r="E451">
            <v>8890000</v>
          </cell>
          <cell r="F451">
            <v>11522281</v>
          </cell>
          <cell r="G451">
            <v>0</v>
          </cell>
          <cell r="H451">
            <v>2632281</v>
          </cell>
          <cell r="I451">
            <v>-2632281</v>
          </cell>
          <cell r="J451">
            <v>5</v>
          </cell>
        </row>
        <row r="452">
          <cell r="A452">
            <v>2738</v>
          </cell>
          <cell r="B452" t="str">
            <v>ACRESCIMOS IMOBILI</v>
          </cell>
          <cell r="C452">
            <v>0</v>
          </cell>
          <cell r="D452">
            <v>1777281</v>
          </cell>
          <cell r="E452">
            <v>8890000</v>
          </cell>
          <cell r="F452">
            <v>11522281</v>
          </cell>
          <cell r="G452">
            <v>0</v>
          </cell>
          <cell r="H452">
            <v>2632281</v>
          </cell>
          <cell r="I452">
            <v>-2632281</v>
          </cell>
          <cell r="J452">
            <v>4</v>
          </cell>
        </row>
        <row r="453">
          <cell r="A453">
            <v>27391</v>
          </cell>
          <cell r="B453" t="str">
            <v>Com IVA Dedutivel</v>
          </cell>
          <cell r="C453">
            <v>28288117</v>
          </cell>
          <cell r="D453">
            <v>53178496</v>
          </cell>
          <cell r="E453">
            <v>70707207</v>
          </cell>
          <cell r="F453">
            <v>171255402</v>
          </cell>
          <cell r="G453">
            <v>0</v>
          </cell>
          <cell r="H453">
            <v>100548195</v>
          </cell>
          <cell r="I453">
            <v>-100548195</v>
          </cell>
          <cell r="J453">
            <v>5</v>
          </cell>
        </row>
        <row r="454">
          <cell r="A454">
            <v>27392</v>
          </cell>
          <cell r="B454" t="str">
            <v>C-IVA Excl.Deducao</v>
          </cell>
          <cell r="C454">
            <v>256664</v>
          </cell>
          <cell r="D454">
            <v>61603</v>
          </cell>
          <cell r="E454">
            <v>256664</v>
          </cell>
          <cell r="F454">
            <v>318267</v>
          </cell>
          <cell r="G454">
            <v>0</v>
          </cell>
          <cell r="H454">
            <v>61603</v>
          </cell>
          <cell r="I454">
            <v>-61603</v>
          </cell>
          <cell r="J454">
            <v>5</v>
          </cell>
        </row>
        <row r="455">
          <cell r="A455">
            <v>2739311</v>
          </cell>
          <cell r="B455" t="str">
            <v>Ord.Fidelidade</v>
          </cell>
          <cell r="C455">
            <v>31632000</v>
          </cell>
          <cell r="D455">
            <v>13458990</v>
          </cell>
          <cell r="E455">
            <v>31632000</v>
          </cell>
          <cell r="F455">
            <v>45090990</v>
          </cell>
          <cell r="G455">
            <v>0</v>
          </cell>
          <cell r="H455">
            <v>13458990</v>
          </cell>
          <cell r="I455">
            <v>-13458990</v>
          </cell>
          <cell r="J455">
            <v>7</v>
          </cell>
        </row>
        <row r="456">
          <cell r="A456">
            <v>273931</v>
          </cell>
          <cell r="B456" t="str">
            <v>Out.Custos Pessoal</v>
          </cell>
          <cell r="C456">
            <v>31632000</v>
          </cell>
          <cell r="D456">
            <v>13458990</v>
          </cell>
          <cell r="E456">
            <v>31632000</v>
          </cell>
          <cell r="F456">
            <v>45090990</v>
          </cell>
          <cell r="G456">
            <v>0</v>
          </cell>
          <cell r="H456">
            <v>13458990</v>
          </cell>
          <cell r="I456">
            <v>-13458990</v>
          </cell>
          <cell r="J456">
            <v>6</v>
          </cell>
        </row>
        <row r="457">
          <cell r="A457">
            <v>273932</v>
          </cell>
          <cell r="B457" t="str">
            <v>Correio</v>
          </cell>
          <cell r="C457">
            <v>0</v>
          </cell>
          <cell r="D457">
            <v>2314473</v>
          </cell>
          <cell r="E457">
            <v>0</v>
          </cell>
          <cell r="F457">
            <v>2314473</v>
          </cell>
          <cell r="G457">
            <v>0</v>
          </cell>
          <cell r="H457">
            <v>2314473</v>
          </cell>
          <cell r="I457">
            <v>-2314473</v>
          </cell>
          <cell r="J457">
            <v>6</v>
          </cell>
        </row>
        <row r="458">
          <cell r="A458">
            <v>27393</v>
          </cell>
          <cell r="B458" t="str">
            <v>Regime de Isencao</v>
          </cell>
          <cell r="C458">
            <v>31632000</v>
          </cell>
          <cell r="D458">
            <v>15773463</v>
          </cell>
          <cell r="E458">
            <v>31632000</v>
          </cell>
          <cell r="F458">
            <v>47405463</v>
          </cell>
          <cell r="G458">
            <v>0</v>
          </cell>
          <cell r="H458">
            <v>15773463</v>
          </cell>
          <cell r="I458">
            <v>-15773463</v>
          </cell>
          <cell r="J458">
            <v>5</v>
          </cell>
        </row>
        <row r="459">
          <cell r="A459">
            <v>273941</v>
          </cell>
          <cell r="B459" t="str">
            <v>Regime de Isencao</v>
          </cell>
          <cell r="C459">
            <v>0</v>
          </cell>
          <cell r="D459">
            <v>0</v>
          </cell>
          <cell r="E459">
            <v>2692000</v>
          </cell>
          <cell r="F459">
            <v>2692000</v>
          </cell>
          <cell r="G459">
            <v>0</v>
          </cell>
          <cell r="H459">
            <v>0</v>
          </cell>
          <cell r="I459">
            <v>0</v>
          </cell>
          <cell r="J459">
            <v>6</v>
          </cell>
        </row>
        <row r="460">
          <cell r="A460">
            <v>27394</v>
          </cell>
          <cell r="B460" t="str">
            <v>HONORARIOS</v>
          </cell>
          <cell r="C460">
            <v>0</v>
          </cell>
          <cell r="D460">
            <v>0</v>
          </cell>
          <cell r="E460">
            <v>2692000</v>
          </cell>
          <cell r="F460">
            <v>2692000</v>
          </cell>
          <cell r="G460">
            <v>0</v>
          </cell>
          <cell r="H460">
            <v>0</v>
          </cell>
          <cell r="I460">
            <v>0</v>
          </cell>
          <cell r="J460">
            <v>5</v>
          </cell>
        </row>
        <row r="461">
          <cell r="A461">
            <v>2739</v>
          </cell>
          <cell r="B461" t="str">
            <v>OUT.ACRESC.CUSTOS</v>
          </cell>
          <cell r="C461">
            <v>60176781</v>
          </cell>
          <cell r="D461">
            <v>69013562</v>
          </cell>
          <cell r="E461">
            <v>105287871</v>
          </cell>
          <cell r="F461">
            <v>221671132</v>
          </cell>
          <cell r="G461">
            <v>0</v>
          </cell>
          <cell r="H461">
            <v>116383261</v>
          </cell>
          <cell r="I461">
            <v>-116383261</v>
          </cell>
          <cell r="J461">
            <v>4</v>
          </cell>
        </row>
        <row r="462">
          <cell r="A462">
            <v>273</v>
          </cell>
          <cell r="B462" t="str">
            <v>ACRESCIMOS DE CUST</v>
          </cell>
          <cell r="C462">
            <v>61414281</v>
          </cell>
          <cell r="D462">
            <v>76160863</v>
          </cell>
          <cell r="E462">
            <v>126463616</v>
          </cell>
          <cell r="F462">
            <v>272000168</v>
          </cell>
          <cell r="G462">
            <v>0</v>
          </cell>
          <cell r="H462">
            <v>145536552</v>
          </cell>
          <cell r="I462">
            <v>-145536552</v>
          </cell>
          <cell r="J462">
            <v>3</v>
          </cell>
        </row>
        <row r="463">
          <cell r="A463">
            <v>27</v>
          </cell>
          <cell r="B463" t="str">
            <v>ACRESC.DIFERIMENTO</v>
          </cell>
          <cell r="C463">
            <v>70854947</v>
          </cell>
          <cell r="D463">
            <v>80091872</v>
          </cell>
          <cell r="E463">
            <v>148301308</v>
          </cell>
          <cell r="F463">
            <v>280163580</v>
          </cell>
          <cell r="G463">
            <v>13674280</v>
          </cell>
          <cell r="H463">
            <v>145536552</v>
          </cell>
          <cell r="I463">
            <v>-131862272</v>
          </cell>
          <cell r="J463">
            <v>2</v>
          </cell>
        </row>
        <row r="464">
          <cell r="A464">
            <v>42311</v>
          </cell>
          <cell r="B464" t="str">
            <v>No Terrt.Nacional</v>
          </cell>
          <cell r="C464">
            <v>4192781</v>
          </cell>
          <cell r="D464">
            <v>0</v>
          </cell>
          <cell r="E464">
            <v>19041759</v>
          </cell>
          <cell r="F464">
            <v>0</v>
          </cell>
          <cell r="G464">
            <v>19041759</v>
          </cell>
          <cell r="H464">
            <v>0</v>
          </cell>
          <cell r="I464">
            <v>19041759</v>
          </cell>
          <cell r="J464">
            <v>5</v>
          </cell>
        </row>
        <row r="465">
          <cell r="A465">
            <v>4231</v>
          </cell>
          <cell r="B465" t="str">
            <v>AQ.C-IVA DEDUTIVEL</v>
          </cell>
          <cell r="C465">
            <v>4192781</v>
          </cell>
          <cell r="D465">
            <v>0</v>
          </cell>
          <cell r="E465">
            <v>19041759</v>
          </cell>
          <cell r="F465">
            <v>0</v>
          </cell>
          <cell r="G465">
            <v>19041759</v>
          </cell>
          <cell r="H465">
            <v>0</v>
          </cell>
          <cell r="I465">
            <v>19041759</v>
          </cell>
          <cell r="J465">
            <v>4</v>
          </cell>
        </row>
        <row r="466">
          <cell r="A466">
            <v>423</v>
          </cell>
          <cell r="B466" t="str">
            <v>EQUIPAMENTO BASICO</v>
          </cell>
          <cell r="C466">
            <v>4192781</v>
          </cell>
          <cell r="D466">
            <v>0</v>
          </cell>
          <cell r="E466">
            <v>19041759</v>
          </cell>
          <cell r="F466">
            <v>0</v>
          </cell>
          <cell r="G466">
            <v>19041759</v>
          </cell>
          <cell r="H466">
            <v>0</v>
          </cell>
          <cell r="I466">
            <v>19041759</v>
          </cell>
          <cell r="J466">
            <v>3</v>
          </cell>
        </row>
        <row r="467">
          <cell r="A467">
            <v>424211</v>
          </cell>
          <cell r="B467" t="str">
            <v>No Territ.Nacional</v>
          </cell>
          <cell r="C467">
            <v>0</v>
          </cell>
          <cell r="D467">
            <v>0</v>
          </cell>
          <cell r="E467">
            <v>5500000</v>
          </cell>
          <cell r="F467">
            <v>0</v>
          </cell>
          <cell r="G467">
            <v>5500000</v>
          </cell>
          <cell r="H467">
            <v>0</v>
          </cell>
          <cell r="I467">
            <v>5500000</v>
          </cell>
          <cell r="J467">
            <v>6</v>
          </cell>
        </row>
        <row r="468">
          <cell r="A468">
            <v>42421</v>
          </cell>
          <cell r="B468" t="str">
            <v>VIATURAS DE TURISM</v>
          </cell>
          <cell r="C468">
            <v>0</v>
          </cell>
          <cell r="D468">
            <v>0</v>
          </cell>
          <cell r="E468">
            <v>5500000</v>
          </cell>
          <cell r="F468">
            <v>0</v>
          </cell>
          <cell r="G468">
            <v>5500000</v>
          </cell>
          <cell r="H468">
            <v>0</v>
          </cell>
          <cell r="I468">
            <v>5500000</v>
          </cell>
          <cell r="J468">
            <v>5</v>
          </cell>
        </row>
        <row r="469">
          <cell r="A469">
            <v>4242</v>
          </cell>
          <cell r="B469" t="str">
            <v>AQ.C-IVA EXCL.DEDU</v>
          </cell>
          <cell r="C469">
            <v>0</v>
          </cell>
          <cell r="D469">
            <v>0</v>
          </cell>
          <cell r="E469">
            <v>5500000</v>
          </cell>
          <cell r="F469">
            <v>0</v>
          </cell>
          <cell r="G469">
            <v>5500000</v>
          </cell>
          <cell r="H469">
            <v>0</v>
          </cell>
          <cell r="I469">
            <v>5500000</v>
          </cell>
          <cell r="J469">
            <v>4</v>
          </cell>
        </row>
        <row r="470">
          <cell r="A470">
            <v>424</v>
          </cell>
          <cell r="B470" t="str">
            <v>EQUIP.TRANSPORTE</v>
          </cell>
          <cell r="C470">
            <v>0</v>
          </cell>
          <cell r="D470">
            <v>0</v>
          </cell>
          <cell r="E470">
            <v>5500000</v>
          </cell>
          <cell r="F470">
            <v>0</v>
          </cell>
          <cell r="G470">
            <v>5500000</v>
          </cell>
          <cell r="H470">
            <v>0</v>
          </cell>
          <cell r="I470">
            <v>5500000</v>
          </cell>
          <cell r="J470">
            <v>3</v>
          </cell>
        </row>
        <row r="471">
          <cell r="A471">
            <v>42611</v>
          </cell>
          <cell r="B471" t="str">
            <v>No Territ.Nacional</v>
          </cell>
          <cell r="C471">
            <v>2439645</v>
          </cell>
          <cell r="D471">
            <v>0</v>
          </cell>
          <cell r="E471">
            <v>41059089</v>
          </cell>
          <cell r="F471">
            <v>0</v>
          </cell>
          <cell r="G471">
            <v>41059089</v>
          </cell>
          <cell r="H471">
            <v>0</v>
          </cell>
          <cell r="I471">
            <v>41059089</v>
          </cell>
          <cell r="J471">
            <v>5</v>
          </cell>
        </row>
        <row r="472">
          <cell r="A472">
            <v>4261</v>
          </cell>
          <cell r="B472" t="str">
            <v>COM IVA DEDUTIVEL</v>
          </cell>
          <cell r="C472">
            <v>2439645</v>
          </cell>
          <cell r="D472">
            <v>0</v>
          </cell>
          <cell r="E472">
            <v>41059089</v>
          </cell>
          <cell r="F472">
            <v>0</v>
          </cell>
          <cell r="G472">
            <v>41059089</v>
          </cell>
          <cell r="H472">
            <v>0</v>
          </cell>
          <cell r="I472">
            <v>41059089</v>
          </cell>
          <cell r="J472">
            <v>4</v>
          </cell>
        </row>
        <row r="473">
          <cell r="A473">
            <v>426</v>
          </cell>
          <cell r="B473" t="str">
            <v>EQUIP.ADMINISTRATI</v>
          </cell>
          <cell r="C473">
            <v>2439645</v>
          </cell>
          <cell r="D473">
            <v>0</v>
          </cell>
          <cell r="E473">
            <v>41059089</v>
          </cell>
          <cell r="F473">
            <v>0</v>
          </cell>
          <cell r="G473">
            <v>41059089</v>
          </cell>
          <cell r="H473">
            <v>0</v>
          </cell>
          <cell r="I473">
            <v>41059089</v>
          </cell>
          <cell r="J473">
            <v>3</v>
          </cell>
        </row>
        <row r="474">
          <cell r="A474">
            <v>42</v>
          </cell>
          <cell r="B474" t="str">
            <v>IMOB.CORPOREAS</v>
          </cell>
          <cell r="C474">
            <v>6632426</v>
          </cell>
          <cell r="D474">
            <v>0</v>
          </cell>
          <cell r="E474">
            <v>65600848</v>
          </cell>
          <cell r="F474">
            <v>0</v>
          </cell>
          <cell r="G474">
            <v>65600848</v>
          </cell>
          <cell r="H474">
            <v>0</v>
          </cell>
          <cell r="I474">
            <v>65600848</v>
          </cell>
          <cell r="J474">
            <v>2</v>
          </cell>
        </row>
        <row r="475">
          <cell r="A475">
            <v>4311</v>
          </cell>
          <cell r="B475" t="str">
            <v>Com IVA Dedutivel</v>
          </cell>
          <cell r="C475">
            <v>0</v>
          </cell>
          <cell r="D475">
            <v>0</v>
          </cell>
          <cell r="E475">
            <v>512100</v>
          </cell>
          <cell r="F475">
            <v>0</v>
          </cell>
          <cell r="G475">
            <v>512100</v>
          </cell>
          <cell r="H475">
            <v>0</v>
          </cell>
          <cell r="I475">
            <v>512100</v>
          </cell>
          <cell r="J475">
            <v>4</v>
          </cell>
        </row>
        <row r="476">
          <cell r="A476">
            <v>4314</v>
          </cell>
          <cell r="B476" t="str">
            <v>Acrescimo Imob.-ID</v>
          </cell>
          <cell r="C476">
            <v>1777281</v>
          </cell>
          <cell r="D476">
            <v>1777281</v>
          </cell>
          <cell r="E476">
            <v>7277281</v>
          </cell>
          <cell r="F476">
            <v>7277281</v>
          </cell>
          <cell r="G476">
            <v>0</v>
          </cell>
          <cell r="H476">
            <v>0</v>
          </cell>
          <cell r="I476">
            <v>0</v>
          </cell>
          <cell r="J476">
            <v>4</v>
          </cell>
        </row>
        <row r="477">
          <cell r="A477">
            <v>431</v>
          </cell>
          <cell r="B477" t="str">
            <v>DESP. DE INSTALACA</v>
          </cell>
          <cell r="C477">
            <v>1777281</v>
          </cell>
          <cell r="D477">
            <v>1777281</v>
          </cell>
          <cell r="E477">
            <v>7789381</v>
          </cell>
          <cell r="F477">
            <v>7277281</v>
          </cell>
          <cell r="G477">
            <v>512100</v>
          </cell>
          <cell r="H477">
            <v>0</v>
          </cell>
          <cell r="I477">
            <v>512100</v>
          </cell>
          <cell r="J477">
            <v>3</v>
          </cell>
        </row>
        <row r="478">
          <cell r="A478">
            <v>4321</v>
          </cell>
          <cell r="B478" t="str">
            <v>Com IVA Dedutivel</v>
          </cell>
          <cell r="C478">
            <v>3390000</v>
          </cell>
          <cell r="D478">
            <v>855000</v>
          </cell>
          <cell r="E478">
            <v>4245000</v>
          </cell>
          <cell r="F478">
            <v>855000</v>
          </cell>
          <cell r="G478">
            <v>3390000</v>
          </cell>
          <cell r="H478">
            <v>0</v>
          </cell>
          <cell r="I478">
            <v>3390000</v>
          </cell>
          <cell r="J478">
            <v>4</v>
          </cell>
        </row>
        <row r="479">
          <cell r="A479">
            <v>4324</v>
          </cell>
          <cell r="B479" t="str">
            <v>Acrescimo Imob.-ID</v>
          </cell>
          <cell r="C479">
            <v>2632281</v>
          </cell>
          <cell r="D479">
            <v>3390000</v>
          </cell>
          <cell r="E479">
            <v>6022281</v>
          </cell>
          <cell r="F479">
            <v>3390000</v>
          </cell>
          <cell r="G479">
            <v>2632281</v>
          </cell>
          <cell r="H479">
            <v>0</v>
          </cell>
          <cell r="I479">
            <v>2632281</v>
          </cell>
          <cell r="J479">
            <v>4</v>
          </cell>
        </row>
        <row r="480">
          <cell r="A480">
            <v>432</v>
          </cell>
          <cell r="B480" t="str">
            <v>DESP. INVEST. DESE</v>
          </cell>
          <cell r="C480">
            <v>6022281</v>
          </cell>
          <cell r="D480">
            <v>4245000</v>
          </cell>
          <cell r="E480">
            <v>10267281</v>
          </cell>
          <cell r="F480">
            <v>4245000</v>
          </cell>
          <cell r="G480">
            <v>6022281</v>
          </cell>
          <cell r="H480">
            <v>0</v>
          </cell>
          <cell r="I480">
            <v>6022281</v>
          </cell>
          <cell r="J480">
            <v>3</v>
          </cell>
        </row>
        <row r="481">
          <cell r="A481">
            <v>43</v>
          </cell>
          <cell r="B481" t="str">
            <v>IMOB.INCORPOREAS</v>
          </cell>
          <cell r="C481">
            <v>7799562</v>
          </cell>
          <cell r="D481">
            <v>6022281</v>
          </cell>
          <cell r="E481">
            <v>18056662</v>
          </cell>
          <cell r="F481">
            <v>11522281</v>
          </cell>
          <cell r="G481">
            <v>6534381</v>
          </cell>
          <cell r="H481">
            <v>0</v>
          </cell>
          <cell r="I481">
            <v>6534381</v>
          </cell>
          <cell r="J481">
            <v>2</v>
          </cell>
        </row>
        <row r="482">
          <cell r="A482">
            <v>444231</v>
          </cell>
          <cell r="B482" t="str">
            <v>Eq.Basico-POS ID</v>
          </cell>
          <cell r="C482">
            <v>2640063</v>
          </cell>
          <cell r="D482">
            <v>0</v>
          </cell>
          <cell r="E482">
            <v>27777063</v>
          </cell>
          <cell r="F482">
            <v>0</v>
          </cell>
          <cell r="G482">
            <v>27777063</v>
          </cell>
          <cell r="H482">
            <v>0</v>
          </cell>
          <cell r="I482">
            <v>27777063</v>
          </cell>
          <cell r="J482">
            <v>6</v>
          </cell>
        </row>
        <row r="483">
          <cell r="A483">
            <v>44423</v>
          </cell>
          <cell r="B483" t="str">
            <v>EQ.BASICO</v>
          </cell>
          <cell r="C483">
            <v>2640063</v>
          </cell>
          <cell r="D483">
            <v>0</v>
          </cell>
          <cell r="E483">
            <v>27777063</v>
          </cell>
          <cell r="F483">
            <v>0</v>
          </cell>
          <cell r="G483">
            <v>27777063</v>
          </cell>
          <cell r="H483">
            <v>0</v>
          </cell>
          <cell r="I483">
            <v>27777063</v>
          </cell>
          <cell r="J483">
            <v>5</v>
          </cell>
        </row>
        <row r="484">
          <cell r="A484">
            <v>444261</v>
          </cell>
          <cell r="B484" t="str">
            <v>Eq.Admin-Eq.Inform</v>
          </cell>
          <cell r="C484">
            <v>0</v>
          </cell>
          <cell r="D484">
            <v>0</v>
          </cell>
          <cell r="E484">
            <v>207956</v>
          </cell>
          <cell r="F484">
            <v>0</v>
          </cell>
          <cell r="G484">
            <v>207956</v>
          </cell>
          <cell r="H484">
            <v>0</v>
          </cell>
          <cell r="I484">
            <v>207956</v>
          </cell>
          <cell r="J484">
            <v>6</v>
          </cell>
        </row>
        <row r="485">
          <cell r="A485">
            <v>44426</v>
          </cell>
          <cell r="B485" t="str">
            <v>EQ.ADMINISTRATIVO</v>
          </cell>
          <cell r="C485">
            <v>0</v>
          </cell>
          <cell r="D485">
            <v>0</v>
          </cell>
          <cell r="E485">
            <v>207956</v>
          </cell>
          <cell r="F485">
            <v>0</v>
          </cell>
          <cell r="G485">
            <v>207956</v>
          </cell>
          <cell r="H485">
            <v>0</v>
          </cell>
          <cell r="I485">
            <v>207956</v>
          </cell>
          <cell r="J485">
            <v>5</v>
          </cell>
        </row>
        <row r="486">
          <cell r="A486">
            <v>4442</v>
          </cell>
          <cell r="B486" t="str">
            <v>IMOB.CORPOREAS</v>
          </cell>
          <cell r="C486">
            <v>2640063</v>
          </cell>
          <cell r="D486">
            <v>0</v>
          </cell>
          <cell r="E486">
            <v>27985019</v>
          </cell>
          <cell r="F486">
            <v>0</v>
          </cell>
          <cell r="G486">
            <v>27985019</v>
          </cell>
          <cell r="H486">
            <v>0</v>
          </cell>
          <cell r="I486">
            <v>27985019</v>
          </cell>
          <cell r="J486">
            <v>4</v>
          </cell>
        </row>
        <row r="487">
          <cell r="A487">
            <v>444321</v>
          </cell>
          <cell r="B487" t="str">
            <v>Desp.Inv.Desenv.-V</v>
          </cell>
          <cell r="C487">
            <v>3500000</v>
          </cell>
          <cell r="D487">
            <v>975000</v>
          </cell>
          <cell r="E487">
            <v>14000000</v>
          </cell>
          <cell r="F487">
            <v>975000</v>
          </cell>
          <cell r="G487">
            <v>13025000</v>
          </cell>
          <cell r="H487">
            <v>0</v>
          </cell>
          <cell r="I487">
            <v>13025000</v>
          </cell>
          <cell r="J487">
            <v>6</v>
          </cell>
        </row>
        <row r="488">
          <cell r="A488">
            <v>44432</v>
          </cell>
          <cell r="B488" t="str">
            <v>DESPESAS INV.DESEN</v>
          </cell>
          <cell r="C488">
            <v>3500000</v>
          </cell>
          <cell r="D488">
            <v>975000</v>
          </cell>
          <cell r="E488">
            <v>14000000</v>
          </cell>
          <cell r="F488">
            <v>975000</v>
          </cell>
          <cell r="G488">
            <v>13025000</v>
          </cell>
          <cell r="H488">
            <v>0</v>
          </cell>
          <cell r="I488">
            <v>13025000</v>
          </cell>
          <cell r="J488">
            <v>5</v>
          </cell>
        </row>
        <row r="489">
          <cell r="A489">
            <v>4443</v>
          </cell>
          <cell r="B489" t="str">
            <v>IMOB.INCORPOREAS</v>
          </cell>
          <cell r="C489">
            <v>3500000</v>
          </cell>
          <cell r="D489">
            <v>975000</v>
          </cell>
          <cell r="E489">
            <v>14000000</v>
          </cell>
          <cell r="F489">
            <v>975000</v>
          </cell>
          <cell r="G489">
            <v>13025000</v>
          </cell>
          <cell r="H489">
            <v>0</v>
          </cell>
          <cell r="I489">
            <v>13025000</v>
          </cell>
          <cell r="J489">
            <v>4</v>
          </cell>
        </row>
        <row r="490">
          <cell r="A490">
            <v>444</v>
          </cell>
          <cell r="B490" t="str">
            <v>IMOB.EM CURSO</v>
          </cell>
          <cell r="C490">
            <v>6140063</v>
          </cell>
          <cell r="D490">
            <v>975000</v>
          </cell>
          <cell r="E490">
            <v>41985019</v>
          </cell>
          <cell r="F490">
            <v>975000</v>
          </cell>
          <cell r="G490">
            <v>41010019</v>
          </cell>
          <cell r="H490">
            <v>0</v>
          </cell>
          <cell r="I490">
            <v>41010019</v>
          </cell>
          <cell r="J490">
            <v>3</v>
          </cell>
        </row>
        <row r="491">
          <cell r="A491">
            <v>44</v>
          </cell>
          <cell r="B491" t="str">
            <v>IMOB.EM CURSO</v>
          </cell>
          <cell r="C491">
            <v>6140063</v>
          </cell>
          <cell r="D491">
            <v>975000</v>
          </cell>
          <cell r="E491">
            <v>41985019</v>
          </cell>
          <cell r="F491">
            <v>975000</v>
          </cell>
          <cell r="G491">
            <v>41010019</v>
          </cell>
          <cell r="H491">
            <v>0</v>
          </cell>
          <cell r="I491">
            <v>41010019</v>
          </cell>
          <cell r="J491">
            <v>2</v>
          </cell>
        </row>
        <row r="492">
          <cell r="A492">
            <v>4823</v>
          </cell>
          <cell r="B492" t="str">
            <v>Equipamento Basico</v>
          </cell>
          <cell r="C492">
            <v>0</v>
          </cell>
          <cell r="D492">
            <v>1908771</v>
          </cell>
          <cell r="E492">
            <v>0</v>
          </cell>
          <cell r="F492">
            <v>3366320</v>
          </cell>
          <cell r="G492">
            <v>0</v>
          </cell>
          <cell r="H492">
            <v>3366320</v>
          </cell>
          <cell r="I492">
            <v>-3366320</v>
          </cell>
          <cell r="J492">
            <v>4</v>
          </cell>
        </row>
        <row r="493">
          <cell r="A493">
            <v>4824</v>
          </cell>
          <cell r="B493" t="str">
            <v>Equip. Transporte</v>
          </cell>
          <cell r="C493">
            <v>0</v>
          </cell>
          <cell r="D493">
            <v>458333</v>
          </cell>
          <cell r="E493">
            <v>0</v>
          </cell>
          <cell r="F493">
            <v>1375000</v>
          </cell>
          <cell r="G493">
            <v>0</v>
          </cell>
          <cell r="H493">
            <v>1375000</v>
          </cell>
          <cell r="I493">
            <v>-1375000</v>
          </cell>
          <cell r="J493">
            <v>4</v>
          </cell>
        </row>
        <row r="494">
          <cell r="A494">
            <v>4826</v>
          </cell>
          <cell r="B494" t="str">
            <v>Equip.Administrati</v>
          </cell>
          <cell r="C494">
            <v>0</v>
          </cell>
          <cell r="D494">
            <v>2497350</v>
          </cell>
          <cell r="E494">
            <v>0</v>
          </cell>
          <cell r="F494">
            <v>9276380</v>
          </cell>
          <cell r="G494">
            <v>0</v>
          </cell>
          <cell r="H494">
            <v>9276380</v>
          </cell>
          <cell r="I494">
            <v>-9276380</v>
          </cell>
          <cell r="J494">
            <v>4</v>
          </cell>
        </row>
        <row r="495">
          <cell r="A495">
            <v>482</v>
          </cell>
          <cell r="B495" t="str">
            <v>IMOBIL.CORPOREAS</v>
          </cell>
          <cell r="C495">
            <v>0</v>
          </cell>
          <cell r="D495">
            <v>4864454</v>
          </cell>
          <cell r="E495">
            <v>0</v>
          </cell>
          <cell r="F495">
            <v>14017700</v>
          </cell>
          <cell r="G495">
            <v>0</v>
          </cell>
          <cell r="H495">
            <v>14017700</v>
          </cell>
          <cell r="I495">
            <v>-14017700</v>
          </cell>
          <cell r="J495">
            <v>3</v>
          </cell>
        </row>
        <row r="496">
          <cell r="A496">
            <v>4831</v>
          </cell>
          <cell r="B496" t="str">
            <v>Despesas Instalaca</v>
          </cell>
          <cell r="C496">
            <v>0</v>
          </cell>
          <cell r="D496">
            <v>34154</v>
          </cell>
          <cell r="E496">
            <v>366630</v>
          </cell>
          <cell r="F496">
            <v>537330</v>
          </cell>
          <cell r="G496">
            <v>0</v>
          </cell>
          <cell r="H496">
            <v>170700</v>
          </cell>
          <cell r="I496">
            <v>-170700</v>
          </cell>
          <cell r="J496">
            <v>4</v>
          </cell>
        </row>
        <row r="497">
          <cell r="A497">
            <v>4832</v>
          </cell>
          <cell r="B497" t="str">
            <v>Despesas Inv. Dese</v>
          </cell>
          <cell r="C497">
            <v>0</v>
          </cell>
          <cell r="D497">
            <v>226090</v>
          </cell>
          <cell r="E497">
            <v>0</v>
          </cell>
          <cell r="F497">
            <v>1130000</v>
          </cell>
          <cell r="G497">
            <v>0</v>
          </cell>
          <cell r="H497">
            <v>1130000</v>
          </cell>
          <cell r="I497">
            <v>-1130000</v>
          </cell>
          <cell r="J497">
            <v>4</v>
          </cell>
        </row>
        <row r="498">
          <cell r="A498">
            <v>483</v>
          </cell>
          <cell r="B498" t="str">
            <v>IMOBI.INCORPOREAS</v>
          </cell>
          <cell r="C498">
            <v>0</v>
          </cell>
          <cell r="D498">
            <v>260244</v>
          </cell>
          <cell r="E498">
            <v>366630</v>
          </cell>
          <cell r="F498">
            <v>1667330</v>
          </cell>
          <cell r="G498">
            <v>0</v>
          </cell>
          <cell r="H498">
            <v>1300700</v>
          </cell>
          <cell r="I498">
            <v>-1300700</v>
          </cell>
          <cell r="J498">
            <v>3</v>
          </cell>
        </row>
        <row r="499">
          <cell r="A499">
            <v>48</v>
          </cell>
          <cell r="B499" t="str">
            <v>AMORT.ACUMULADAS</v>
          </cell>
          <cell r="C499">
            <v>0</v>
          </cell>
          <cell r="D499">
            <v>5124698</v>
          </cell>
          <cell r="E499">
            <v>366630</v>
          </cell>
          <cell r="F499">
            <v>15685030</v>
          </cell>
          <cell r="G499">
            <v>0</v>
          </cell>
          <cell r="H499">
            <v>15318400</v>
          </cell>
          <cell r="I499">
            <v>-15318400</v>
          </cell>
          <cell r="J499">
            <v>2</v>
          </cell>
        </row>
        <row r="500">
          <cell r="A500">
            <v>511</v>
          </cell>
          <cell r="B500" t="str">
            <v>Capital Afecto</v>
          </cell>
          <cell r="C500">
            <v>0</v>
          </cell>
          <cell r="D500">
            <v>0</v>
          </cell>
          <cell r="E500">
            <v>0</v>
          </cell>
          <cell r="F500">
            <v>100241000</v>
          </cell>
          <cell r="G500">
            <v>0</v>
          </cell>
          <cell r="H500">
            <v>100241000</v>
          </cell>
          <cell r="I500">
            <v>-100241000</v>
          </cell>
          <cell r="J500">
            <v>3</v>
          </cell>
        </row>
        <row r="501">
          <cell r="A501">
            <v>51</v>
          </cell>
          <cell r="B501" t="str">
            <v>CAPITAL</v>
          </cell>
          <cell r="C501">
            <v>0</v>
          </cell>
          <cell r="D501">
            <v>0</v>
          </cell>
          <cell r="E501">
            <v>0</v>
          </cell>
          <cell r="F501">
            <v>100241000</v>
          </cell>
          <cell r="G501">
            <v>0</v>
          </cell>
          <cell r="H501">
            <v>100241000</v>
          </cell>
          <cell r="I501">
            <v>-100241000</v>
          </cell>
          <cell r="J501">
            <v>2</v>
          </cell>
        </row>
        <row r="502">
          <cell r="A502">
            <v>622111</v>
          </cell>
          <cell r="B502" t="str">
            <v>Electricidade-ID</v>
          </cell>
          <cell r="C502">
            <v>0</v>
          </cell>
          <cell r="D502">
            <v>1000000</v>
          </cell>
          <cell r="E502">
            <v>1000000</v>
          </cell>
          <cell r="F502">
            <v>1000000</v>
          </cell>
          <cell r="G502">
            <v>0</v>
          </cell>
          <cell r="H502">
            <v>0</v>
          </cell>
          <cell r="I502">
            <v>0</v>
          </cell>
          <cell r="J502">
            <v>6</v>
          </cell>
        </row>
        <row r="503">
          <cell r="A503">
            <v>62211</v>
          </cell>
          <cell r="B503" t="str">
            <v>ELECTRICIDADE</v>
          </cell>
          <cell r="C503">
            <v>0</v>
          </cell>
          <cell r="D503">
            <v>1000000</v>
          </cell>
          <cell r="E503">
            <v>1000000</v>
          </cell>
          <cell r="F503">
            <v>1000000</v>
          </cell>
          <cell r="G503">
            <v>0</v>
          </cell>
          <cell r="H503">
            <v>0</v>
          </cell>
          <cell r="I503">
            <v>0</v>
          </cell>
          <cell r="J503">
            <v>5</v>
          </cell>
        </row>
        <row r="504">
          <cell r="A504">
            <v>6221213</v>
          </cell>
          <cell r="B504" t="str">
            <v>Gasolina-ND</v>
          </cell>
          <cell r="C504">
            <v>32356</v>
          </cell>
          <cell r="D504">
            <v>0</v>
          </cell>
          <cell r="E504">
            <v>80672</v>
          </cell>
          <cell r="F504">
            <v>0</v>
          </cell>
          <cell r="G504">
            <v>80672</v>
          </cell>
          <cell r="H504">
            <v>0</v>
          </cell>
          <cell r="I504">
            <v>80672</v>
          </cell>
          <cell r="J504">
            <v>7</v>
          </cell>
        </row>
        <row r="505">
          <cell r="A505">
            <v>622121</v>
          </cell>
          <cell r="B505" t="str">
            <v>TERRITORIO NACIONA</v>
          </cell>
          <cell r="C505">
            <v>32356</v>
          </cell>
          <cell r="D505">
            <v>0</v>
          </cell>
          <cell r="E505">
            <v>80672</v>
          </cell>
          <cell r="F505">
            <v>0</v>
          </cell>
          <cell r="G505">
            <v>80672</v>
          </cell>
          <cell r="H505">
            <v>0</v>
          </cell>
          <cell r="I505">
            <v>80672</v>
          </cell>
          <cell r="J505">
            <v>6</v>
          </cell>
        </row>
        <row r="506">
          <cell r="A506">
            <v>62212</v>
          </cell>
          <cell r="B506" t="str">
            <v>COMBUSTIVEIS</v>
          </cell>
          <cell r="C506">
            <v>32356</v>
          </cell>
          <cell r="D506">
            <v>0</v>
          </cell>
          <cell r="E506">
            <v>80672</v>
          </cell>
          <cell r="F506">
            <v>0</v>
          </cell>
          <cell r="G506">
            <v>80672</v>
          </cell>
          <cell r="H506">
            <v>0</v>
          </cell>
          <cell r="I506">
            <v>80672</v>
          </cell>
          <cell r="J506">
            <v>5</v>
          </cell>
        </row>
        <row r="507">
          <cell r="A507">
            <v>6221611</v>
          </cell>
          <cell r="B507" t="str">
            <v>Livros e D.Tecn-ID</v>
          </cell>
          <cell r="C507">
            <v>8600</v>
          </cell>
          <cell r="D507">
            <v>0</v>
          </cell>
          <cell r="E507">
            <v>91023</v>
          </cell>
          <cell r="F507">
            <v>0</v>
          </cell>
          <cell r="G507">
            <v>91023</v>
          </cell>
          <cell r="H507">
            <v>0</v>
          </cell>
          <cell r="I507">
            <v>91023</v>
          </cell>
          <cell r="J507">
            <v>7</v>
          </cell>
        </row>
        <row r="508">
          <cell r="A508">
            <v>622161</v>
          </cell>
          <cell r="B508" t="str">
            <v>TERRITORIO NACIONA</v>
          </cell>
          <cell r="C508">
            <v>8600</v>
          </cell>
          <cell r="D508">
            <v>0</v>
          </cell>
          <cell r="E508">
            <v>91023</v>
          </cell>
          <cell r="F508">
            <v>0</v>
          </cell>
          <cell r="G508">
            <v>91023</v>
          </cell>
          <cell r="H508">
            <v>0</v>
          </cell>
          <cell r="I508">
            <v>91023</v>
          </cell>
          <cell r="J508">
            <v>6</v>
          </cell>
        </row>
        <row r="509">
          <cell r="A509">
            <v>62216</v>
          </cell>
          <cell r="B509" t="str">
            <v>LIVROS E DOC.TECN.</v>
          </cell>
          <cell r="C509">
            <v>8600</v>
          </cell>
          <cell r="D509">
            <v>0</v>
          </cell>
          <cell r="E509">
            <v>91023</v>
          </cell>
          <cell r="F509">
            <v>0</v>
          </cell>
          <cell r="G509">
            <v>91023</v>
          </cell>
          <cell r="H509">
            <v>0</v>
          </cell>
          <cell r="I509">
            <v>91023</v>
          </cell>
          <cell r="J509">
            <v>5</v>
          </cell>
        </row>
        <row r="510">
          <cell r="A510">
            <v>62217111</v>
          </cell>
          <cell r="B510" t="str">
            <v>Impressos</v>
          </cell>
          <cell r="C510">
            <v>702405</v>
          </cell>
          <cell r="D510">
            <v>0</v>
          </cell>
          <cell r="E510">
            <v>4150107</v>
          </cell>
          <cell r="F510">
            <v>3406182</v>
          </cell>
          <cell r="G510">
            <v>743925</v>
          </cell>
          <cell r="H510">
            <v>0</v>
          </cell>
          <cell r="I510">
            <v>743925</v>
          </cell>
          <cell r="J510">
            <v>8</v>
          </cell>
        </row>
        <row r="511">
          <cell r="A511">
            <v>62217112</v>
          </cell>
          <cell r="B511" t="str">
            <v>Outros</v>
          </cell>
          <cell r="C511">
            <v>235132</v>
          </cell>
          <cell r="D511">
            <v>0</v>
          </cell>
          <cell r="E511">
            <v>1158357</v>
          </cell>
          <cell r="F511">
            <v>0</v>
          </cell>
          <cell r="G511">
            <v>1158357</v>
          </cell>
          <cell r="H511">
            <v>0</v>
          </cell>
          <cell r="I511">
            <v>1158357</v>
          </cell>
          <cell r="J511">
            <v>8</v>
          </cell>
        </row>
        <row r="512">
          <cell r="A512">
            <v>6221711</v>
          </cell>
          <cell r="B512" t="str">
            <v>Mat.Escritorio-ID</v>
          </cell>
          <cell r="C512">
            <v>937537</v>
          </cell>
          <cell r="D512">
            <v>0</v>
          </cell>
          <cell r="E512">
            <v>5308464</v>
          </cell>
          <cell r="F512">
            <v>3406182</v>
          </cell>
          <cell r="G512">
            <v>1902282</v>
          </cell>
          <cell r="H512">
            <v>0</v>
          </cell>
          <cell r="I512">
            <v>1902282</v>
          </cell>
          <cell r="J512">
            <v>7</v>
          </cell>
        </row>
        <row r="513">
          <cell r="A513">
            <v>622171</v>
          </cell>
          <cell r="B513" t="str">
            <v>TERRITORIO NACIONA</v>
          </cell>
          <cell r="C513">
            <v>937537</v>
          </cell>
          <cell r="D513">
            <v>0</v>
          </cell>
          <cell r="E513">
            <v>5308464</v>
          </cell>
          <cell r="F513">
            <v>3406182</v>
          </cell>
          <cell r="G513">
            <v>1902282</v>
          </cell>
          <cell r="H513">
            <v>0</v>
          </cell>
          <cell r="I513">
            <v>1902282</v>
          </cell>
          <cell r="J513">
            <v>6</v>
          </cell>
        </row>
        <row r="514">
          <cell r="A514">
            <v>62217</v>
          </cell>
          <cell r="B514" t="str">
            <v>MATERIAL ESCRITORI</v>
          </cell>
          <cell r="C514">
            <v>937537</v>
          </cell>
          <cell r="D514">
            <v>0</v>
          </cell>
          <cell r="E514">
            <v>5308464</v>
          </cell>
          <cell r="F514">
            <v>3406182</v>
          </cell>
          <cell r="G514">
            <v>1902282</v>
          </cell>
          <cell r="H514">
            <v>0</v>
          </cell>
          <cell r="I514">
            <v>1902282</v>
          </cell>
          <cell r="J514">
            <v>5</v>
          </cell>
        </row>
        <row r="515">
          <cell r="A515">
            <v>6221812</v>
          </cell>
          <cell r="B515" t="str">
            <v>Art.P-Oferta-ND</v>
          </cell>
          <cell r="C515">
            <v>10000</v>
          </cell>
          <cell r="D515">
            <v>0</v>
          </cell>
          <cell r="E515">
            <v>10000</v>
          </cell>
          <cell r="F515">
            <v>0</v>
          </cell>
          <cell r="G515">
            <v>10000</v>
          </cell>
          <cell r="H515">
            <v>0</v>
          </cell>
          <cell r="I515">
            <v>10000</v>
          </cell>
          <cell r="J515">
            <v>7</v>
          </cell>
        </row>
        <row r="516">
          <cell r="A516">
            <v>622181</v>
          </cell>
          <cell r="B516" t="str">
            <v>TERRITORIO NACIONA</v>
          </cell>
          <cell r="C516">
            <v>10000</v>
          </cell>
          <cell r="D516">
            <v>0</v>
          </cell>
          <cell r="E516">
            <v>10000</v>
          </cell>
          <cell r="F516">
            <v>0</v>
          </cell>
          <cell r="G516">
            <v>10000</v>
          </cell>
          <cell r="H516">
            <v>0</v>
          </cell>
          <cell r="I516">
            <v>10000</v>
          </cell>
          <cell r="J516">
            <v>6</v>
          </cell>
        </row>
        <row r="517">
          <cell r="A517">
            <v>62218</v>
          </cell>
          <cell r="B517" t="str">
            <v>ARTIGOS P-OFERTA</v>
          </cell>
          <cell r="C517">
            <v>10000</v>
          </cell>
          <cell r="D517">
            <v>0</v>
          </cell>
          <cell r="E517">
            <v>10000</v>
          </cell>
          <cell r="F517">
            <v>0</v>
          </cell>
          <cell r="G517">
            <v>10000</v>
          </cell>
          <cell r="H517">
            <v>0</v>
          </cell>
          <cell r="I517">
            <v>10000</v>
          </cell>
          <cell r="J517">
            <v>5</v>
          </cell>
        </row>
        <row r="518">
          <cell r="A518">
            <v>62219111</v>
          </cell>
          <cell r="B518" t="str">
            <v>Equipamento-ID</v>
          </cell>
          <cell r="C518">
            <v>143600</v>
          </cell>
          <cell r="D518">
            <v>0</v>
          </cell>
          <cell r="E518">
            <v>722301</v>
          </cell>
          <cell r="F518">
            <v>0</v>
          </cell>
          <cell r="G518">
            <v>722301</v>
          </cell>
          <cell r="H518">
            <v>0</v>
          </cell>
          <cell r="I518">
            <v>722301</v>
          </cell>
          <cell r="J518">
            <v>8</v>
          </cell>
        </row>
        <row r="519">
          <cell r="A519">
            <v>6221911</v>
          </cell>
          <cell r="B519" t="str">
            <v>TERRITORIO NACIONA</v>
          </cell>
          <cell r="C519">
            <v>143600</v>
          </cell>
          <cell r="D519">
            <v>0</v>
          </cell>
          <cell r="E519">
            <v>722301</v>
          </cell>
          <cell r="F519">
            <v>0</v>
          </cell>
          <cell r="G519">
            <v>722301</v>
          </cell>
          <cell r="H519">
            <v>0</v>
          </cell>
          <cell r="I519">
            <v>722301</v>
          </cell>
          <cell r="J519">
            <v>7</v>
          </cell>
        </row>
        <row r="520">
          <cell r="A520">
            <v>622191</v>
          </cell>
          <cell r="B520" t="str">
            <v>EQUIPAMENTO</v>
          </cell>
          <cell r="C520">
            <v>143600</v>
          </cell>
          <cell r="D520">
            <v>0</v>
          </cell>
          <cell r="E520">
            <v>722301</v>
          </cell>
          <cell r="F520">
            <v>0</v>
          </cell>
          <cell r="G520">
            <v>722301</v>
          </cell>
          <cell r="H520">
            <v>0</v>
          </cell>
          <cell r="I520">
            <v>722301</v>
          </cell>
          <cell r="J520">
            <v>6</v>
          </cell>
        </row>
        <row r="521">
          <cell r="A521">
            <v>62219212</v>
          </cell>
          <cell r="B521" t="str">
            <v>Viaturas-ND</v>
          </cell>
          <cell r="C521">
            <v>101740</v>
          </cell>
          <cell r="D521">
            <v>0</v>
          </cell>
          <cell r="E521">
            <v>168618</v>
          </cell>
          <cell r="F521">
            <v>0</v>
          </cell>
          <cell r="G521">
            <v>168618</v>
          </cell>
          <cell r="H521">
            <v>0</v>
          </cell>
          <cell r="I521">
            <v>168618</v>
          </cell>
          <cell r="J521">
            <v>8</v>
          </cell>
        </row>
        <row r="522">
          <cell r="A522">
            <v>6221921</v>
          </cell>
          <cell r="B522" t="str">
            <v>TERRITORIO NACIONA</v>
          </cell>
          <cell r="C522">
            <v>101740</v>
          </cell>
          <cell r="D522">
            <v>0</v>
          </cell>
          <cell r="E522">
            <v>168618</v>
          </cell>
          <cell r="F522">
            <v>0</v>
          </cell>
          <cell r="G522">
            <v>168618</v>
          </cell>
          <cell r="H522">
            <v>0</v>
          </cell>
          <cell r="I522">
            <v>168618</v>
          </cell>
          <cell r="J522">
            <v>7</v>
          </cell>
        </row>
        <row r="523">
          <cell r="A523">
            <v>622192</v>
          </cell>
          <cell r="B523" t="str">
            <v>VIATURAS</v>
          </cell>
          <cell r="C523">
            <v>101740</v>
          </cell>
          <cell r="D523">
            <v>0</v>
          </cell>
          <cell r="E523">
            <v>168618</v>
          </cell>
          <cell r="F523">
            <v>0</v>
          </cell>
          <cell r="G523">
            <v>168618</v>
          </cell>
          <cell r="H523">
            <v>0</v>
          </cell>
          <cell r="I523">
            <v>168618</v>
          </cell>
          <cell r="J523">
            <v>6</v>
          </cell>
        </row>
        <row r="524">
          <cell r="A524">
            <v>62219315</v>
          </cell>
          <cell r="B524" t="str">
            <v>Rendas Imoveis-Acr</v>
          </cell>
          <cell r="C524">
            <v>28572500</v>
          </cell>
          <cell r="D524">
            <v>0</v>
          </cell>
          <cell r="E524">
            <v>58572500</v>
          </cell>
          <cell r="F524">
            <v>0</v>
          </cell>
          <cell r="G524">
            <v>58572500</v>
          </cell>
          <cell r="H524">
            <v>0</v>
          </cell>
          <cell r="I524">
            <v>58572500</v>
          </cell>
          <cell r="J524">
            <v>8</v>
          </cell>
        </row>
        <row r="525">
          <cell r="A525">
            <v>6221931</v>
          </cell>
          <cell r="B525" t="str">
            <v>TERRITORIO NACIONA</v>
          </cell>
          <cell r="C525">
            <v>28572500</v>
          </cell>
          <cell r="D525">
            <v>0</v>
          </cell>
          <cell r="E525">
            <v>58572500</v>
          </cell>
          <cell r="F525">
            <v>0</v>
          </cell>
          <cell r="G525">
            <v>58572500</v>
          </cell>
          <cell r="H525">
            <v>0</v>
          </cell>
          <cell r="I525">
            <v>58572500</v>
          </cell>
          <cell r="J525">
            <v>7</v>
          </cell>
        </row>
        <row r="526">
          <cell r="A526">
            <v>622193</v>
          </cell>
          <cell r="B526" t="str">
            <v>RENDAS IMOVEIS</v>
          </cell>
          <cell r="C526">
            <v>28572500</v>
          </cell>
          <cell r="D526">
            <v>0</v>
          </cell>
          <cell r="E526">
            <v>58572500</v>
          </cell>
          <cell r="F526">
            <v>0</v>
          </cell>
          <cell r="G526">
            <v>58572500</v>
          </cell>
          <cell r="H526">
            <v>0</v>
          </cell>
          <cell r="I526">
            <v>58572500</v>
          </cell>
          <cell r="J526">
            <v>6</v>
          </cell>
        </row>
        <row r="527">
          <cell r="A527">
            <v>62219</v>
          </cell>
          <cell r="B527" t="str">
            <v>RENDAS ALUGUERES</v>
          </cell>
          <cell r="C527">
            <v>28817840</v>
          </cell>
          <cell r="D527">
            <v>0</v>
          </cell>
          <cell r="E527">
            <v>59463419</v>
          </cell>
          <cell r="F527">
            <v>0</v>
          </cell>
          <cell r="G527">
            <v>59463419</v>
          </cell>
          <cell r="H527">
            <v>0</v>
          </cell>
          <cell r="I527">
            <v>59463419</v>
          </cell>
          <cell r="J527">
            <v>5</v>
          </cell>
        </row>
        <row r="528">
          <cell r="A528">
            <v>6221</v>
          </cell>
          <cell r="B528" t="str">
            <v>FORNECIMENTOS</v>
          </cell>
          <cell r="C528">
            <v>29806333</v>
          </cell>
          <cell r="D528">
            <v>1000000</v>
          </cell>
          <cell r="E528">
            <v>65953578</v>
          </cell>
          <cell r="F528">
            <v>4406182</v>
          </cell>
          <cell r="G528">
            <v>61547396</v>
          </cell>
          <cell r="H528">
            <v>0</v>
          </cell>
          <cell r="I528">
            <v>61547396</v>
          </cell>
          <cell r="J528">
            <v>4</v>
          </cell>
        </row>
        <row r="529">
          <cell r="A529">
            <v>6222112</v>
          </cell>
          <cell r="B529" t="str">
            <v>D.Representacao-ND</v>
          </cell>
          <cell r="C529">
            <v>0</v>
          </cell>
          <cell r="D529">
            <v>0</v>
          </cell>
          <cell r="E529">
            <v>25340</v>
          </cell>
          <cell r="F529">
            <v>0</v>
          </cell>
          <cell r="G529">
            <v>25340</v>
          </cell>
          <cell r="H529">
            <v>0</v>
          </cell>
          <cell r="I529">
            <v>25340</v>
          </cell>
          <cell r="J529">
            <v>7</v>
          </cell>
        </row>
        <row r="530">
          <cell r="A530">
            <v>622211</v>
          </cell>
          <cell r="B530" t="str">
            <v>TERRITORIO NACIONA</v>
          </cell>
          <cell r="C530">
            <v>0</v>
          </cell>
          <cell r="D530">
            <v>0</v>
          </cell>
          <cell r="E530">
            <v>25340</v>
          </cell>
          <cell r="F530">
            <v>0</v>
          </cell>
          <cell r="G530">
            <v>25340</v>
          </cell>
          <cell r="H530">
            <v>0</v>
          </cell>
          <cell r="I530">
            <v>25340</v>
          </cell>
          <cell r="J530">
            <v>6</v>
          </cell>
        </row>
        <row r="531">
          <cell r="A531">
            <v>62221</v>
          </cell>
          <cell r="B531" t="str">
            <v>DESP.REPRESENTACAO</v>
          </cell>
          <cell r="C531">
            <v>0</v>
          </cell>
          <cell r="D531">
            <v>0</v>
          </cell>
          <cell r="E531">
            <v>25340</v>
          </cell>
          <cell r="F531">
            <v>0</v>
          </cell>
          <cell r="G531">
            <v>25340</v>
          </cell>
          <cell r="H531">
            <v>0</v>
          </cell>
          <cell r="I531">
            <v>25340</v>
          </cell>
          <cell r="J531">
            <v>5</v>
          </cell>
        </row>
        <row r="532">
          <cell r="A532">
            <v>62222111</v>
          </cell>
          <cell r="B532" t="str">
            <v>Telefone-ID</v>
          </cell>
          <cell r="C532">
            <v>0</v>
          </cell>
          <cell r="D532">
            <v>6092275</v>
          </cell>
          <cell r="E532">
            <v>6092275</v>
          </cell>
          <cell r="F532">
            <v>6092275</v>
          </cell>
          <cell r="G532">
            <v>0</v>
          </cell>
          <cell r="H532">
            <v>0</v>
          </cell>
          <cell r="I532">
            <v>0</v>
          </cell>
          <cell r="J532">
            <v>8</v>
          </cell>
        </row>
        <row r="533">
          <cell r="A533">
            <v>6222211</v>
          </cell>
          <cell r="B533" t="str">
            <v>TERRITORIO NACIONA</v>
          </cell>
          <cell r="C533">
            <v>0</v>
          </cell>
          <cell r="D533">
            <v>6092275</v>
          </cell>
          <cell r="E533">
            <v>6092275</v>
          </cell>
          <cell r="F533">
            <v>6092275</v>
          </cell>
          <cell r="G533">
            <v>0</v>
          </cell>
          <cell r="H533">
            <v>0</v>
          </cell>
          <cell r="I533">
            <v>0</v>
          </cell>
          <cell r="J533">
            <v>7</v>
          </cell>
        </row>
        <row r="534">
          <cell r="A534">
            <v>622221</v>
          </cell>
          <cell r="B534" t="str">
            <v>TELEFONE</v>
          </cell>
          <cell r="C534">
            <v>0</v>
          </cell>
          <cell r="D534">
            <v>6092275</v>
          </cell>
          <cell r="E534">
            <v>6092275</v>
          </cell>
          <cell r="F534">
            <v>6092275</v>
          </cell>
          <cell r="G534">
            <v>0</v>
          </cell>
          <cell r="H534">
            <v>0</v>
          </cell>
          <cell r="I534">
            <v>0</v>
          </cell>
          <cell r="J534">
            <v>6</v>
          </cell>
        </row>
        <row r="535">
          <cell r="A535">
            <v>62222211</v>
          </cell>
          <cell r="B535" t="str">
            <v>Correio-ID</v>
          </cell>
          <cell r="C535">
            <v>0</v>
          </cell>
          <cell r="D535">
            <v>0</v>
          </cell>
          <cell r="E535">
            <v>2235</v>
          </cell>
          <cell r="F535">
            <v>0</v>
          </cell>
          <cell r="G535">
            <v>2235</v>
          </cell>
          <cell r="H535">
            <v>0</v>
          </cell>
          <cell r="I535">
            <v>2235</v>
          </cell>
          <cell r="J535">
            <v>8</v>
          </cell>
        </row>
        <row r="536">
          <cell r="A536">
            <v>62222212</v>
          </cell>
          <cell r="B536" t="str">
            <v>Correio-ND</v>
          </cell>
          <cell r="C536">
            <v>4534</v>
          </cell>
          <cell r="D536">
            <v>0</v>
          </cell>
          <cell r="E536">
            <v>4534</v>
          </cell>
          <cell r="F536">
            <v>0</v>
          </cell>
          <cell r="G536">
            <v>4534</v>
          </cell>
          <cell r="H536">
            <v>0</v>
          </cell>
          <cell r="I536">
            <v>4534</v>
          </cell>
          <cell r="J536">
            <v>8</v>
          </cell>
        </row>
        <row r="537">
          <cell r="A537">
            <v>62222213</v>
          </cell>
          <cell r="B537" t="str">
            <v>Correio-RI</v>
          </cell>
          <cell r="C537">
            <v>2964339</v>
          </cell>
          <cell r="D537">
            <v>0</v>
          </cell>
          <cell r="E537">
            <v>2965209</v>
          </cell>
          <cell r="F537">
            <v>0</v>
          </cell>
          <cell r="G537">
            <v>2965209</v>
          </cell>
          <cell r="H537">
            <v>0</v>
          </cell>
          <cell r="I537">
            <v>2965209</v>
          </cell>
          <cell r="J537">
            <v>8</v>
          </cell>
        </row>
        <row r="538">
          <cell r="A538">
            <v>6222221</v>
          </cell>
          <cell r="B538" t="str">
            <v>TERRITORIO NACIONA</v>
          </cell>
          <cell r="C538">
            <v>2968873</v>
          </cell>
          <cell r="D538">
            <v>0</v>
          </cell>
          <cell r="E538">
            <v>2971978</v>
          </cell>
          <cell r="F538">
            <v>0</v>
          </cell>
          <cell r="G538">
            <v>2971978</v>
          </cell>
          <cell r="H538">
            <v>0</v>
          </cell>
          <cell r="I538">
            <v>2971978</v>
          </cell>
          <cell r="J538">
            <v>7</v>
          </cell>
        </row>
        <row r="539">
          <cell r="A539">
            <v>622222</v>
          </cell>
          <cell r="B539" t="str">
            <v>CORREIO</v>
          </cell>
          <cell r="C539">
            <v>2968873</v>
          </cell>
          <cell r="D539">
            <v>0</v>
          </cell>
          <cell r="E539">
            <v>2971978</v>
          </cell>
          <cell r="F539">
            <v>0</v>
          </cell>
          <cell r="G539">
            <v>2971978</v>
          </cell>
          <cell r="H539">
            <v>0</v>
          </cell>
          <cell r="I539">
            <v>2971978</v>
          </cell>
          <cell r="J539">
            <v>6</v>
          </cell>
        </row>
        <row r="540">
          <cell r="A540">
            <v>62222311</v>
          </cell>
          <cell r="B540" t="str">
            <v>Estafetas-ID</v>
          </cell>
          <cell r="C540">
            <v>351845</v>
          </cell>
          <cell r="D540">
            <v>18000</v>
          </cell>
          <cell r="E540">
            <v>635915</v>
          </cell>
          <cell r="F540">
            <v>37000</v>
          </cell>
          <cell r="G540">
            <v>598915</v>
          </cell>
          <cell r="H540">
            <v>0</v>
          </cell>
          <cell r="I540">
            <v>598915</v>
          </cell>
          <cell r="J540">
            <v>8</v>
          </cell>
        </row>
        <row r="541">
          <cell r="A541">
            <v>62222312</v>
          </cell>
          <cell r="B541" t="str">
            <v>Estafetas-RI</v>
          </cell>
          <cell r="C541">
            <v>370</v>
          </cell>
          <cell r="D541">
            <v>0</v>
          </cell>
          <cell r="E541">
            <v>23370</v>
          </cell>
          <cell r="F541">
            <v>0</v>
          </cell>
          <cell r="G541">
            <v>23370</v>
          </cell>
          <cell r="H541">
            <v>0</v>
          </cell>
          <cell r="I541">
            <v>23370</v>
          </cell>
          <cell r="J541">
            <v>8</v>
          </cell>
        </row>
        <row r="542">
          <cell r="A542">
            <v>6222231</v>
          </cell>
          <cell r="B542" t="str">
            <v>TERRITORIO NACIONA</v>
          </cell>
          <cell r="C542">
            <v>352215</v>
          </cell>
          <cell r="D542">
            <v>18000</v>
          </cell>
          <cell r="E542">
            <v>659285</v>
          </cell>
          <cell r="F542">
            <v>37000</v>
          </cell>
          <cell r="G542">
            <v>622285</v>
          </cell>
          <cell r="H542">
            <v>0</v>
          </cell>
          <cell r="I542">
            <v>622285</v>
          </cell>
          <cell r="J542">
            <v>7</v>
          </cell>
        </row>
        <row r="543">
          <cell r="A543">
            <v>622223</v>
          </cell>
          <cell r="B543" t="str">
            <v>ESTAFETAS</v>
          </cell>
          <cell r="C543">
            <v>352215</v>
          </cell>
          <cell r="D543">
            <v>18000</v>
          </cell>
          <cell r="E543">
            <v>659285</v>
          </cell>
          <cell r="F543">
            <v>37000</v>
          </cell>
          <cell r="G543">
            <v>622285</v>
          </cell>
          <cell r="H543">
            <v>0</v>
          </cell>
          <cell r="I543">
            <v>622285</v>
          </cell>
          <cell r="J543">
            <v>6</v>
          </cell>
        </row>
        <row r="544">
          <cell r="A544">
            <v>62222411</v>
          </cell>
          <cell r="B544" t="str">
            <v>Pos</v>
          </cell>
          <cell r="C544">
            <v>1438332</v>
          </cell>
          <cell r="D544">
            <v>0</v>
          </cell>
          <cell r="E544">
            <v>1438332</v>
          </cell>
          <cell r="F544">
            <v>0</v>
          </cell>
          <cell r="G544">
            <v>1438332</v>
          </cell>
          <cell r="H544">
            <v>0</v>
          </cell>
          <cell r="I544">
            <v>1438332</v>
          </cell>
          <cell r="J544">
            <v>8</v>
          </cell>
        </row>
        <row r="545">
          <cell r="A545">
            <v>6222241</v>
          </cell>
          <cell r="B545" t="str">
            <v>TERRITORIO NACIONA</v>
          </cell>
          <cell r="C545">
            <v>1438332</v>
          </cell>
          <cell r="D545">
            <v>0</v>
          </cell>
          <cell r="E545">
            <v>1438332</v>
          </cell>
          <cell r="F545">
            <v>0</v>
          </cell>
          <cell r="G545">
            <v>1438332</v>
          </cell>
          <cell r="H545">
            <v>0</v>
          </cell>
          <cell r="I545">
            <v>1438332</v>
          </cell>
          <cell r="J545">
            <v>7</v>
          </cell>
        </row>
        <row r="546">
          <cell r="A546">
            <v>622224</v>
          </cell>
          <cell r="B546" t="str">
            <v>POS</v>
          </cell>
          <cell r="C546">
            <v>1438332</v>
          </cell>
          <cell r="D546">
            <v>0</v>
          </cell>
          <cell r="E546">
            <v>1438332</v>
          </cell>
          <cell r="F546">
            <v>0</v>
          </cell>
          <cell r="G546">
            <v>1438332</v>
          </cell>
          <cell r="H546">
            <v>0</v>
          </cell>
          <cell r="I546">
            <v>1438332</v>
          </cell>
          <cell r="J546">
            <v>6</v>
          </cell>
        </row>
        <row r="547">
          <cell r="A547">
            <v>62222</v>
          </cell>
          <cell r="B547" t="str">
            <v>COMUNICACAO</v>
          </cell>
          <cell r="C547">
            <v>4759420</v>
          </cell>
          <cell r="D547">
            <v>6110275</v>
          </cell>
          <cell r="E547">
            <v>11161870</v>
          </cell>
          <cell r="F547">
            <v>6129275</v>
          </cell>
          <cell r="G547">
            <v>5032595</v>
          </cell>
          <cell r="H547">
            <v>0</v>
          </cell>
          <cell r="I547">
            <v>5032595</v>
          </cell>
          <cell r="J547">
            <v>5</v>
          </cell>
        </row>
        <row r="548">
          <cell r="A548">
            <v>62227212</v>
          </cell>
          <cell r="B548" t="str">
            <v>Refeicoes-ND</v>
          </cell>
          <cell r="C548">
            <v>392387</v>
          </cell>
          <cell r="D548">
            <v>0</v>
          </cell>
          <cell r="E548">
            <v>497143</v>
          </cell>
          <cell r="F548">
            <v>0</v>
          </cell>
          <cell r="G548">
            <v>497143</v>
          </cell>
          <cell r="H548">
            <v>0</v>
          </cell>
          <cell r="I548">
            <v>497143</v>
          </cell>
          <cell r="J548">
            <v>8</v>
          </cell>
        </row>
        <row r="549">
          <cell r="A549">
            <v>6222721</v>
          </cell>
          <cell r="B549" t="str">
            <v>TERRITORIO NACIONA</v>
          </cell>
          <cell r="C549">
            <v>392387</v>
          </cell>
          <cell r="D549">
            <v>0</v>
          </cell>
          <cell r="E549">
            <v>497143</v>
          </cell>
          <cell r="F549">
            <v>0</v>
          </cell>
          <cell r="G549">
            <v>497143</v>
          </cell>
          <cell r="H549">
            <v>0</v>
          </cell>
          <cell r="I549">
            <v>497143</v>
          </cell>
          <cell r="J549">
            <v>7</v>
          </cell>
        </row>
        <row r="550">
          <cell r="A550">
            <v>622272</v>
          </cell>
          <cell r="B550" t="str">
            <v>REFEICOES</v>
          </cell>
          <cell r="C550">
            <v>392387</v>
          </cell>
          <cell r="D550">
            <v>0</v>
          </cell>
          <cell r="E550">
            <v>497143</v>
          </cell>
          <cell r="F550">
            <v>0</v>
          </cell>
          <cell r="G550">
            <v>497143</v>
          </cell>
          <cell r="H550">
            <v>0</v>
          </cell>
          <cell r="I550">
            <v>497143</v>
          </cell>
          <cell r="J550">
            <v>6</v>
          </cell>
        </row>
        <row r="551">
          <cell r="A551">
            <v>62227312</v>
          </cell>
          <cell r="B551" t="str">
            <v>Deslocacoes-ND</v>
          </cell>
          <cell r="C551">
            <v>30468</v>
          </cell>
          <cell r="D551">
            <v>0</v>
          </cell>
          <cell r="E551">
            <v>54518</v>
          </cell>
          <cell r="F551">
            <v>0</v>
          </cell>
          <cell r="G551">
            <v>54518</v>
          </cell>
          <cell r="H551">
            <v>0</v>
          </cell>
          <cell r="I551">
            <v>54518</v>
          </cell>
          <cell r="J551">
            <v>8</v>
          </cell>
        </row>
        <row r="552">
          <cell r="A552">
            <v>6222731</v>
          </cell>
          <cell r="B552" t="str">
            <v>TERRITORIO NACIONA</v>
          </cell>
          <cell r="C552">
            <v>30468</v>
          </cell>
          <cell r="D552">
            <v>0</v>
          </cell>
          <cell r="E552">
            <v>54518</v>
          </cell>
          <cell r="F552">
            <v>0</v>
          </cell>
          <cell r="G552">
            <v>54518</v>
          </cell>
          <cell r="H552">
            <v>0</v>
          </cell>
          <cell r="I552">
            <v>54518</v>
          </cell>
          <cell r="J552">
            <v>7</v>
          </cell>
        </row>
        <row r="553">
          <cell r="A553">
            <v>62227322</v>
          </cell>
          <cell r="B553" t="str">
            <v>Deslocacoes-ND</v>
          </cell>
          <cell r="C553">
            <v>51700</v>
          </cell>
          <cell r="D553">
            <v>0</v>
          </cell>
          <cell r="E553">
            <v>630027</v>
          </cell>
          <cell r="F553">
            <v>0</v>
          </cell>
          <cell r="G553">
            <v>630027</v>
          </cell>
          <cell r="H553">
            <v>0</v>
          </cell>
          <cell r="I553">
            <v>630027</v>
          </cell>
          <cell r="J553">
            <v>8</v>
          </cell>
        </row>
        <row r="554">
          <cell r="A554">
            <v>6222732</v>
          </cell>
          <cell r="B554" t="str">
            <v>PAISES COMUNITARIO</v>
          </cell>
          <cell r="C554">
            <v>51700</v>
          </cell>
          <cell r="D554">
            <v>0</v>
          </cell>
          <cell r="E554">
            <v>630027</v>
          </cell>
          <cell r="F554">
            <v>0</v>
          </cell>
          <cell r="G554">
            <v>630027</v>
          </cell>
          <cell r="H554">
            <v>0</v>
          </cell>
          <cell r="I554">
            <v>630027</v>
          </cell>
          <cell r="J554">
            <v>7</v>
          </cell>
        </row>
        <row r="555">
          <cell r="A555">
            <v>622273</v>
          </cell>
          <cell r="B555" t="str">
            <v>DESLOCACOES</v>
          </cell>
          <cell r="C555">
            <v>82168</v>
          </cell>
          <cell r="D555">
            <v>0</v>
          </cell>
          <cell r="E555">
            <v>684545</v>
          </cell>
          <cell r="F555">
            <v>0</v>
          </cell>
          <cell r="G555">
            <v>684545</v>
          </cell>
          <cell r="H555">
            <v>0</v>
          </cell>
          <cell r="I555">
            <v>684545</v>
          </cell>
          <cell r="J555">
            <v>6</v>
          </cell>
        </row>
        <row r="556">
          <cell r="A556">
            <v>62227412</v>
          </cell>
          <cell r="B556" t="str">
            <v>Alojamento-ND</v>
          </cell>
          <cell r="C556">
            <v>15900</v>
          </cell>
          <cell r="D556">
            <v>0</v>
          </cell>
          <cell r="E556">
            <v>150000</v>
          </cell>
          <cell r="F556">
            <v>0</v>
          </cell>
          <cell r="G556">
            <v>150000</v>
          </cell>
          <cell r="H556">
            <v>0</v>
          </cell>
          <cell r="I556">
            <v>150000</v>
          </cell>
          <cell r="J556">
            <v>8</v>
          </cell>
        </row>
        <row r="557">
          <cell r="A557">
            <v>6222741</v>
          </cell>
          <cell r="B557" t="str">
            <v>TERRITORIO NACIONA</v>
          </cell>
          <cell r="C557">
            <v>15900</v>
          </cell>
          <cell r="D557">
            <v>0</v>
          </cell>
          <cell r="E557">
            <v>150000</v>
          </cell>
          <cell r="F557">
            <v>0</v>
          </cell>
          <cell r="G557">
            <v>150000</v>
          </cell>
          <cell r="H557">
            <v>0</v>
          </cell>
          <cell r="I557">
            <v>150000</v>
          </cell>
          <cell r="J557">
            <v>7</v>
          </cell>
        </row>
        <row r="558">
          <cell r="A558">
            <v>62227422</v>
          </cell>
          <cell r="B558" t="str">
            <v>Alojamento-ND</v>
          </cell>
          <cell r="C558">
            <v>0</v>
          </cell>
          <cell r="D558">
            <v>0</v>
          </cell>
          <cell r="E558">
            <v>194210</v>
          </cell>
          <cell r="F558">
            <v>0</v>
          </cell>
          <cell r="G558">
            <v>194210</v>
          </cell>
          <cell r="H558">
            <v>0</v>
          </cell>
          <cell r="I558">
            <v>194210</v>
          </cell>
          <cell r="J558">
            <v>8</v>
          </cell>
        </row>
        <row r="559">
          <cell r="A559">
            <v>6222742</v>
          </cell>
          <cell r="B559" t="str">
            <v>PAISES COMUNITARIO</v>
          </cell>
          <cell r="C559">
            <v>0</v>
          </cell>
          <cell r="D559">
            <v>0</v>
          </cell>
          <cell r="E559">
            <v>194210</v>
          </cell>
          <cell r="F559">
            <v>0</v>
          </cell>
          <cell r="G559">
            <v>194210</v>
          </cell>
          <cell r="H559">
            <v>0</v>
          </cell>
          <cell r="I559">
            <v>194210</v>
          </cell>
          <cell r="J559">
            <v>7</v>
          </cell>
        </row>
        <row r="560">
          <cell r="A560">
            <v>622274</v>
          </cell>
          <cell r="B560" t="str">
            <v>ALOJAMENTO</v>
          </cell>
          <cell r="C560">
            <v>15900</v>
          </cell>
          <cell r="D560">
            <v>0</v>
          </cell>
          <cell r="E560">
            <v>344210</v>
          </cell>
          <cell r="F560">
            <v>0</v>
          </cell>
          <cell r="G560">
            <v>344210</v>
          </cell>
          <cell r="H560">
            <v>0</v>
          </cell>
          <cell r="I560">
            <v>344210</v>
          </cell>
          <cell r="J560">
            <v>6</v>
          </cell>
        </row>
        <row r="561">
          <cell r="A561">
            <v>62227512</v>
          </cell>
          <cell r="B561" t="str">
            <v>Portagens-ND</v>
          </cell>
          <cell r="C561">
            <v>18660</v>
          </cell>
          <cell r="D561">
            <v>0</v>
          </cell>
          <cell r="E561">
            <v>28190</v>
          </cell>
          <cell r="F561">
            <v>0</v>
          </cell>
          <cell r="G561">
            <v>28190</v>
          </cell>
          <cell r="H561">
            <v>0</v>
          </cell>
          <cell r="I561">
            <v>28190</v>
          </cell>
          <cell r="J561">
            <v>8</v>
          </cell>
        </row>
        <row r="562">
          <cell r="A562">
            <v>6222751</v>
          </cell>
          <cell r="B562" t="str">
            <v>TERRITORIO NACIONA</v>
          </cell>
          <cell r="C562">
            <v>18660</v>
          </cell>
          <cell r="D562">
            <v>0</v>
          </cell>
          <cell r="E562">
            <v>28190</v>
          </cell>
          <cell r="F562">
            <v>0</v>
          </cell>
          <cell r="G562">
            <v>28190</v>
          </cell>
          <cell r="H562">
            <v>0</v>
          </cell>
          <cell r="I562">
            <v>28190</v>
          </cell>
          <cell r="J562">
            <v>7</v>
          </cell>
        </row>
        <row r="563">
          <cell r="A563">
            <v>622275</v>
          </cell>
          <cell r="B563" t="str">
            <v>PORTAGENS</v>
          </cell>
          <cell r="C563">
            <v>18660</v>
          </cell>
          <cell r="D563">
            <v>0</v>
          </cell>
          <cell r="E563">
            <v>28190</v>
          </cell>
          <cell r="F563">
            <v>0</v>
          </cell>
          <cell r="G563">
            <v>28190</v>
          </cell>
          <cell r="H563">
            <v>0</v>
          </cell>
          <cell r="I563">
            <v>28190</v>
          </cell>
          <cell r="J563">
            <v>6</v>
          </cell>
        </row>
        <row r="564">
          <cell r="A564">
            <v>62227</v>
          </cell>
          <cell r="B564" t="str">
            <v>DESLOC. E ESTADAS</v>
          </cell>
          <cell r="C564">
            <v>509115</v>
          </cell>
          <cell r="D564">
            <v>0</v>
          </cell>
          <cell r="E564">
            <v>1554088</v>
          </cell>
          <cell r="F564">
            <v>0</v>
          </cell>
          <cell r="G564">
            <v>1554088</v>
          </cell>
          <cell r="H564">
            <v>0</v>
          </cell>
          <cell r="I564">
            <v>1554088</v>
          </cell>
          <cell r="J564">
            <v>5</v>
          </cell>
        </row>
        <row r="565">
          <cell r="A565">
            <v>6222913</v>
          </cell>
          <cell r="B565" t="str">
            <v>Honorarios-RI</v>
          </cell>
          <cell r="C565">
            <v>1964000</v>
          </cell>
          <cell r="D565">
            <v>0</v>
          </cell>
          <cell r="E565">
            <v>8440000</v>
          </cell>
          <cell r="F565">
            <v>96000</v>
          </cell>
          <cell r="G565">
            <v>8344000</v>
          </cell>
          <cell r="H565">
            <v>0</v>
          </cell>
          <cell r="I565">
            <v>8344000</v>
          </cell>
          <cell r="J565">
            <v>7</v>
          </cell>
        </row>
        <row r="566">
          <cell r="A566">
            <v>622291</v>
          </cell>
          <cell r="B566" t="str">
            <v>TERRITORIO NACIONA</v>
          </cell>
          <cell r="C566">
            <v>1964000</v>
          </cell>
          <cell r="D566">
            <v>0</v>
          </cell>
          <cell r="E566">
            <v>8440000</v>
          </cell>
          <cell r="F566">
            <v>96000</v>
          </cell>
          <cell r="G566">
            <v>8344000</v>
          </cell>
          <cell r="H566">
            <v>0</v>
          </cell>
          <cell r="I566">
            <v>8344000</v>
          </cell>
          <cell r="J566">
            <v>6</v>
          </cell>
        </row>
        <row r="567">
          <cell r="A567">
            <v>62229</v>
          </cell>
          <cell r="B567" t="str">
            <v>HONORARIOS</v>
          </cell>
          <cell r="C567">
            <v>1964000</v>
          </cell>
          <cell r="D567">
            <v>0</v>
          </cell>
          <cell r="E567">
            <v>8440000</v>
          </cell>
          <cell r="F567">
            <v>96000</v>
          </cell>
          <cell r="G567">
            <v>8344000</v>
          </cell>
          <cell r="H567">
            <v>0</v>
          </cell>
          <cell r="I567">
            <v>8344000</v>
          </cell>
          <cell r="J567">
            <v>5</v>
          </cell>
        </row>
        <row r="568">
          <cell r="A568">
            <v>6222</v>
          </cell>
          <cell r="B568" t="str">
            <v>SERVI€OS</v>
          </cell>
          <cell r="C568">
            <v>7232535</v>
          </cell>
          <cell r="D568">
            <v>6110275</v>
          </cell>
          <cell r="E568">
            <v>21181298</v>
          </cell>
          <cell r="F568">
            <v>6225275</v>
          </cell>
          <cell r="G568">
            <v>14956023</v>
          </cell>
          <cell r="H568">
            <v>0</v>
          </cell>
          <cell r="I568">
            <v>14956023</v>
          </cell>
          <cell r="J568">
            <v>4</v>
          </cell>
        </row>
        <row r="569">
          <cell r="A569">
            <v>6223113</v>
          </cell>
          <cell r="B569" t="str">
            <v>Cont.Notar.-RI</v>
          </cell>
          <cell r="C569">
            <v>0</v>
          </cell>
          <cell r="D569">
            <v>0</v>
          </cell>
          <cell r="E569">
            <v>180465</v>
          </cell>
          <cell r="F569">
            <v>0</v>
          </cell>
          <cell r="G569">
            <v>180465</v>
          </cell>
          <cell r="H569">
            <v>0</v>
          </cell>
          <cell r="I569">
            <v>180465</v>
          </cell>
          <cell r="J569">
            <v>7</v>
          </cell>
        </row>
        <row r="570">
          <cell r="A570">
            <v>622311</v>
          </cell>
          <cell r="B570" t="str">
            <v>TERRITORIO NACIONA</v>
          </cell>
          <cell r="C570">
            <v>0</v>
          </cell>
          <cell r="D570">
            <v>0</v>
          </cell>
          <cell r="E570">
            <v>180465</v>
          </cell>
          <cell r="F570">
            <v>0</v>
          </cell>
          <cell r="G570">
            <v>180465</v>
          </cell>
          <cell r="H570">
            <v>0</v>
          </cell>
          <cell r="I570">
            <v>180465</v>
          </cell>
          <cell r="J570">
            <v>6</v>
          </cell>
        </row>
        <row r="571">
          <cell r="A571">
            <v>62231</v>
          </cell>
          <cell r="B571" t="str">
            <v>CONTENC.E NOTARIAD</v>
          </cell>
          <cell r="C571">
            <v>0</v>
          </cell>
          <cell r="D571">
            <v>0</v>
          </cell>
          <cell r="E571">
            <v>180465</v>
          </cell>
          <cell r="F571">
            <v>0</v>
          </cell>
          <cell r="G571">
            <v>180465</v>
          </cell>
          <cell r="H571">
            <v>0</v>
          </cell>
          <cell r="I571">
            <v>180465</v>
          </cell>
          <cell r="J571">
            <v>5</v>
          </cell>
        </row>
        <row r="572">
          <cell r="A572">
            <v>6223211</v>
          </cell>
          <cell r="B572" t="str">
            <v>Conser.Repar-ID</v>
          </cell>
          <cell r="C572">
            <v>46525</v>
          </cell>
          <cell r="D572">
            <v>0</v>
          </cell>
          <cell r="E572">
            <v>450612</v>
          </cell>
          <cell r="F572">
            <v>0</v>
          </cell>
          <cell r="G572">
            <v>450612</v>
          </cell>
          <cell r="H572">
            <v>0</v>
          </cell>
          <cell r="I572">
            <v>450612</v>
          </cell>
          <cell r="J572">
            <v>7</v>
          </cell>
        </row>
        <row r="573">
          <cell r="A573">
            <v>62232141</v>
          </cell>
          <cell r="B573" t="str">
            <v>Benfeitorias-ID</v>
          </cell>
          <cell r="C573">
            <v>91667</v>
          </cell>
          <cell r="D573">
            <v>0</v>
          </cell>
          <cell r="E573">
            <v>5958335</v>
          </cell>
          <cell r="F573">
            <v>5500000</v>
          </cell>
          <cell r="G573">
            <v>458335</v>
          </cell>
          <cell r="H573">
            <v>0</v>
          </cell>
          <cell r="I573">
            <v>458335</v>
          </cell>
          <cell r="J573">
            <v>8</v>
          </cell>
        </row>
        <row r="574">
          <cell r="A574">
            <v>6223214</v>
          </cell>
          <cell r="B574" t="str">
            <v>Benfeitorias</v>
          </cell>
          <cell r="C574">
            <v>91667</v>
          </cell>
          <cell r="D574">
            <v>0</v>
          </cell>
          <cell r="E574">
            <v>5958335</v>
          </cell>
          <cell r="F574">
            <v>5500000</v>
          </cell>
          <cell r="G574">
            <v>458335</v>
          </cell>
          <cell r="H574">
            <v>0</v>
          </cell>
          <cell r="I574">
            <v>458335</v>
          </cell>
          <cell r="J574">
            <v>7</v>
          </cell>
        </row>
        <row r="575">
          <cell r="A575">
            <v>622321</v>
          </cell>
          <cell r="B575" t="str">
            <v>TERRITORIO NACIONA</v>
          </cell>
          <cell r="C575">
            <v>138192</v>
          </cell>
          <cell r="D575">
            <v>0</v>
          </cell>
          <cell r="E575">
            <v>6408947</v>
          </cell>
          <cell r="F575">
            <v>5500000</v>
          </cell>
          <cell r="G575">
            <v>908947</v>
          </cell>
          <cell r="H575">
            <v>0</v>
          </cell>
          <cell r="I575">
            <v>908947</v>
          </cell>
          <cell r="J575">
            <v>6</v>
          </cell>
        </row>
        <row r="576">
          <cell r="A576">
            <v>62232</v>
          </cell>
          <cell r="B576" t="str">
            <v>CONSERV.E REPARACA</v>
          </cell>
          <cell r="C576">
            <v>138192</v>
          </cell>
          <cell r="D576">
            <v>0</v>
          </cell>
          <cell r="E576">
            <v>6408947</v>
          </cell>
          <cell r="F576">
            <v>5500000</v>
          </cell>
          <cell r="G576">
            <v>908947</v>
          </cell>
          <cell r="H576">
            <v>0</v>
          </cell>
          <cell r="I576">
            <v>908947</v>
          </cell>
          <cell r="J576">
            <v>5</v>
          </cell>
        </row>
        <row r="577">
          <cell r="A577">
            <v>62233111</v>
          </cell>
          <cell r="B577" t="str">
            <v>Meios Comunicacao</v>
          </cell>
          <cell r="C577">
            <v>0</v>
          </cell>
          <cell r="D577">
            <v>0</v>
          </cell>
          <cell r="E577">
            <v>14714977</v>
          </cell>
          <cell r="F577">
            <v>5525077</v>
          </cell>
          <cell r="G577">
            <v>9189900</v>
          </cell>
          <cell r="H577">
            <v>0</v>
          </cell>
          <cell r="I577">
            <v>9189900</v>
          </cell>
          <cell r="J577">
            <v>8</v>
          </cell>
        </row>
        <row r="578">
          <cell r="A578">
            <v>62233112</v>
          </cell>
          <cell r="B578" t="str">
            <v>Producao P- Public</v>
          </cell>
          <cell r="C578">
            <v>2754600</v>
          </cell>
          <cell r="D578">
            <v>0</v>
          </cell>
          <cell r="E578">
            <v>7482052</v>
          </cell>
          <cell r="F578">
            <v>23852</v>
          </cell>
          <cell r="G578">
            <v>7458200</v>
          </cell>
          <cell r="H578">
            <v>0</v>
          </cell>
          <cell r="I578">
            <v>7458200</v>
          </cell>
          <cell r="J578">
            <v>8</v>
          </cell>
        </row>
        <row r="579">
          <cell r="A579">
            <v>62233114</v>
          </cell>
          <cell r="B579" t="str">
            <v>Concursos</v>
          </cell>
          <cell r="C579">
            <v>370000</v>
          </cell>
          <cell r="D579">
            <v>0</v>
          </cell>
          <cell r="E579">
            <v>370000</v>
          </cell>
          <cell r="F579">
            <v>0</v>
          </cell>
          <cell r="G579">
            <v>370000</v>
          </cell>
          <cell r="H579">
            <v>0</v>
          </cell>
          <cell r="I579">
            <v>370000</v>
          </cell>
          <cell r="J579">
            <v>8</v>
          </cell>
        </row>
        <row r="580">
          <cell r="A580">
            <v>62233119</v>
          </cell>
          <cell r="B580" t="str">
            <v>Outra Publ. Propag</v>
          </cell>
          <cell r="C580">
            <v>646000</v>
          </cell>
          <cell r="D580">
            <v>0</v>
          </cell>
          <cell r="E580">
            <v>646000</v>
          </cell>
          <cell r="F580">
            <v>0</v>
          </cell>
          <cell r="G580">
            <v>646000</v>
          </cell>
          <cell r="H580">
            <v>0</v>
          </cell>
          <cell r="I580">
            <v>646000</v>
          </cell>
          <cell r="J580">
            <v>8</v>
          </cell>
        </row>
        <row r="581">
          <cell r="A581">
            <v>6223311</v>
          </cell>
          <cell r="B581" t="str">
            <v>PUBLIC.PROP-ID</v>
          </cell>
          <cell r="C581">
            <v>3770600</v>
          </cell>
          <cell r="D581">
            <v>0</v>
          </cell>
          <cell r="E581">
            <v>23213029</v>
          </cell>
          <cell r="F581">
            <v>5548929</v>
          </cell>
          <cell r="G581">
            <v>17664100</v>
          </cell>
          <cell r="H581">
            <v>0</v>
          </cell>
          <cell r="I581">
            <v>17664100</v>
          </cell>
          <cell r="J581">
            <v>7</v>
          </cell>
        </row>
        <row r="582">
          <cell r="A582">
            <v>622331</v>
          </cell>
          <cell r="B582" t="str">
            <v>TERRITORIO NACIONA</v>
          </cell>
          <cell r="C582">
            <v>3770600</v>
          </cell>
          <cell r="D582">
            <v>0</v>
          </cell>
          <cell r="E582">
            <v>23213029</v>
          </cell>
          <cell r="F582">
            <v>5548929</v>
          </cell>
          <cell r="G582">
            <v>17664100</v>
          </cell>
          <cell r="H582">
            <v>0</v>
          </cell>
          <cell r="I582">
            <v>17664100</v>
          </cell>
          <cell r="J582">
            <v>6</v>
          </cell>
        </row>
        <row r="583">
          <cell r="A583">
            <v>62233</v>
          </cell>
          <cell r="B583" t="str">
            <v>PUBLIC.E PROPAGAND</v>
          </cell>
          <cell r="C583">
            <v>3770600</v>
          </cell>
          <cell r="D583">
            <v>0</v>
          </cell>
          <cell r="E583">
            <v>23213029</v>
          </cell>
          <cell r="F583">
            <v>5548929</v>
          </cell>
          <cell r="G583">
            <v>17664100</v>
          </cell>
          <cell r="H583">
            <v>0</v>
          </cell>
          <cell r="I583">
            <v>17664100</v>
          </cell>
          <cell r="J583">
            <v>5</v>
          </cell>
        </row>
        <row r="584">
          <cell r="A584">
            <v>6223412</v>
          </cell>
          <cell r="B584" t="str">
            <v>Limp.Hig.Conf-ND</v>
          </cell>
          <cell r="C584">
            <v>0</v>
          </cell>
          <cell r="D584">
            <v>0</v>
          </cell>
          <cell r="E584">
            <v>36455</v>
          </cell>
          <cell r="F584">
            <v>0</v>
          </cell>
          <cell r="G584">
            <v>36455</v>
          </cell>
          <cell r="H584">
            <v>0</v>
          </cell>
          <cell r="I584">
            <v>36455</v>
          </cell>
          <cell r="J584">
            <v>7</v>
          </cell>
        </row>
        <row r="585">
          <cell r="A585">
            <v>622341</v>
          </cell>
          <cell r="B585" t="str">
            <v>TERRITORIO NACIONA</v>
          </cell>
          <cell r="C585">
            <v>0</v>
          </cell>
          <cell r="D585">
            <v>0</v>
          </cell>
          <cell r="E585">
            <v>36455</v>
          </cell>
          <cell r="F585">
            <v>0</v>
          </cell>
          <cell r="G585">
            <v>36455</v>
          </cell>
          <cell r="H585">
            <v>0</v>
          </cell>
          <cell r="I585">
            <v>36455</v>
          </cell>
          <cell r="J585">
            <v>6</v>
          </cell>
        </row>
        <row r="586">
          <cell r="A586">
            <v>62234</v>
          </cell>
          <cell r="B586" t="str">
            <v>LIMP.HIG.CONFORTO</v>
          </cell>
          <cell r="C586">
            <v>0</v>
          </cell>
          <cell r="D586">
            <v>0</v>
          </cell>
          <cell r="E586">
            <v>36455</v>
          </cell>
          <cell r="F586">
            <v>0</v>
          </cell>
          <cell r="G586">
            <v>36455</v>
          </cell>
          <cell r="H586">
            <v>0</v>
          </cell>
          <cell r="I586">
            <v>36455</v>
          </cell>
          <cell r="J586">
            <v>5</v>
          </cell>
        </row>
        <row r="587">
          <cell r="A587">
            <v>62236111</v>
          </cell>
          <cell r="B587" t="str">
            <v>Auditores-ID</v>
          </cell>
          <cell r="C587">
            <v>100000</v>
          </cell>
          <cell r="D587">
            <v>0</v>
          </cell>
          <cell r="E587">
            <v>500000</v>
          </cell>
          <cell r="F587">
            <v>0</v>
          </cell>
          <cell r="G587">
            <v>500000</v>
          </cell>
          <cell r="H587">
            <v>0</v>
          </cell>
          <cell r="I587">
            <v>500000</v>
          </cell>
          <cell r="J587">
            <v>8</v>
          </cell>
        </row>
        <row r="588">
          <cell r="A588">
            <v>6223611</v>
          </cell>
          <cell r="B588" t="str">
            <v>TERRITORIO NACIONA</v>
          </cell>
          <cell r="C588">
            <v>100000</v>
          </cell>
          <cell r="D588">
            <v>0</v>
          </cell>
          <cell r="E588">
            <v>500000</v>
          </cell>
          <cell r="F588">
            <v>0</v>
          </cell>
          <cell r="G588">
            <v>500000</v>
          </cell>
          <cell r="H588">
            <v>0</v>
          </cell>
          <cell r="I588">
            <v>500000</v>
          </cell>
          <cell r="J588">
            <v>7</v>
          </cell>
        </row>
        <row r="589">
          <cell r="A589">
            <v>622361</v>
          </cell>
          <cell r="B589" t="str">
            <v>AUDITORES</v>
          </cell>
          <cell r="C589">
            <v>100000</v>
          </cell>
          <cell r="D589">
            <v>0</v>
          </cell>
          <cell r="E589">
            <v>500000</v>
          </cell>
          <cell r="F589">
            <v>0</v>
          </cell>
          <cell r="G589">
            <v>500000</v>
          </cell>
          <cell r="H589">
            <v>0</v>
          </cell>
          <cell r="I589">
            <v>500000</v>
          </cell>
          <cell r="J589">
            <v>6</v>
          </cell>
        </row>
        <row r="590">
          <cell r="A590">
            <v>62236311</v>
          </cell>
          <cell r="B590" t="str">
            <v>Contabilistas-ID</v>
          </cell>
          <cell r="C590">
            <v>560000</v>
          </cell>
          <cell r="D590">
            <v>0</v>
          </cell>
          <cell r="E590">
            <v>2332000</v>
          </cell>
          <cell r="F590">
            <v>0</v>
          </cell>
          <cell r="G590">
            <v>2332000</v>
          </cell>
          <cell r="H590">
            <v>0</v>
          </cell>
          <cell r="I590">
            <v>2332000</v>
          </cell>
          <cell r="J590">
            <v>8</v>
          </cell>
        </row>
        <row r="591">
          <cell r="A591">
            <v>6223631</v>
          </cell>
          <cell r="B591" t="str">
            <v>TERRITORIO NACIONA</v>
          </cell>
          <cell r="C591">
            <v>560000</v>
          </cell>
          <cell r="D591">
            <v>0</v>
          </cell>
          <cell r="E591">
            <v>2332000</v>
          </cell>
          <cell r="F591">
            <v>0</v>
          </cell>
          <cell r="G591">
            <v>2332000</v>
          </cell>
          <cell r="H591">
            <v>0</v>
          </cell>
          <cell r="I591">
            <v>2332000</v>
          </cell>
          <cell r="J591">
            <v>7</v>
          </cell>
        </row>
        <row r="592">
          <cell r="A592">
            <v>622363</v>
          </cell>
          <cell r="B592" t="str">
            <v>CONTABILISTAS</v>
          </cell>
          <cell r="C592">
            <v>560000</v>
          </cell>
          <cell r="D592">
            <v>0</v>
          </cell>
          <cell r="E592">
            <v>2332000</v>
          </cell>
          <cell r="F592">
            <v>0</v>
          </cell>
          <cell r="G592">
            <v>2332000</v>
          </cell>
          <cell r="H592">
            <v>0</v>
          </cell>
          <cell r="I592">
            <v>2332000</v>
          </cell>
          <cell r="J592">
            <v>6</v>
          </cell>
        </row>
        <row r="593">
          <cell r="A593">
            <v>62236411</v>
          </cell>
          <cell r="B593" t="str">
            <v>Informatica-ID</v>
          </cell>
          <cell r="C593">
            <v>5219508</v>
          </cell>
          <cell r="D593">
            <v>231750</v>
          </cell>
          <cell r="E593">
            <v>23141797</v>
          </cell>
          <cell r="F593">
            <v>231750</v>
          </cell>
          <cell r="G593">
            <v>22910047</v>
          </cell>
          <cell r="H593">
            <v>0</v>
          </cell>
          <cell r="I593">
            <v>22910047</v>
          </cell>
          <cell r="J593">
            <v>8</v>
          </cell>
        </row>
        <row r="594">
          <cell r="A594">
            <v>62236412</v>
          </cell>
          <cell r="B594" t="str">
            <v>Informatica-ND</v>
          </cell>
          <cell r="C594">
            <v>0</v>
          </cell>
          <cell r="D594">
            <v>0</v>
          </cell>
          <cell r="E594">
            <v>557516</v>
          </cell>
          <cell r="F594">
            <v>557516</v>
          </cell>
          <cell r="G594">
            <v>0</v>
          </cell>
          <cell r="H594">
            <v>0</v>
          </cell>
          <cell r="I594">
            <v>0</v>
          </cell>
          <cell r="J594">
            <v>8</v>
          </cell>
        </row>
        <row r="595">
          <cell r="A595">
            <v>6223641</v>
          </cell>
          <cell r="B595" t="str">
            <v>TERRITORIO NACIONA</v>
          </cell>
          <cell r="C595">
            <v>5219508</v>
          </cell>
          <cell r="D595">
            <v>231750</v>
          </cell>
          <cell r="E595">
            <v>23699313</v>
          </cell>
          <cell r="F595">
            <v>789266</v>
          </cell>
          <cell r="G595">
            <v>22910047</v>
          </cell>
          <cell r="H595">
            <v>0</v>
          </cell>
          <cell r="I595">
            <v>22910047</v>
          </cell>
          <cell r="J595">
            <v>7</v>
          </cell>
        </row>
        <row r="596">
          <cell r="A596">
            <v>622364</v>
          </cell>
          <cell r="B596" t="str">
            <v>INFORMATICA</v>
          </cell>
          <cell r="C596">
            <v>5219508</v>
          </cell>
          <cell r="D596">
            <v>231750</v>
          </cell>
          <cell r="E596">
            <v>23699313</v>
          </cell>
          <cell r="F596">
            <v>789266</v>
          </cell>
          <cell r="G596">
            <v>22910047</v>
          </cell>
          <cell r="H596">
            <v>0</v>
          </cell>
          <cell r="I596">
            <v>22910047</v>
          </cell>
          <cell r="J596">
            <v>6</v>
          </cell>
        </row>
        <row r="597">
          <cell r="A597">
            <v>62236511</v>
          </cell>
          <cell r="B597" t="str">
            <v>Servicos Apoio-ID</v>
          </cell>
          <cell r="C597">
            <v>25558129</v>
          </cell>
          <cell r="D597">
            <v>0</v>
          </cell>
          <cell r="E597">
            <v>73291445</v>
          </cell>
          <cell r="F597">
            <v>2974</v>
          </cell>
          <cell r="G597">
            <v>73288471</v>
          </cell>
          <cell r="H597">
            <v>0</v>
          </cell>
          <cell r="I597">
            <v>73288471</v>
          </cell>
          <cell r="J597">
            <v>8</v>
          </cell>
        </row>
        <row r="598">
          <cell r="A598">
            <v>622365121</v>
          </cell>
          <cell r="B598" t="str">
            <v>Serv. Apoio Fideli</v>
          </cell>
          <cell r="C598">
            <v>39760873</v>
          </cell>
          <cell r="D598">
            <v>0</v>
          </cell>
          <cell r="E598">
            <v>39760873</v>
          </cell>
          <cell r="F598">
            <v>0</v>
          </cell>
          <cell r="G598">
            <v>39760873</v>
          </cell>
          <cell r="H598">
            <v>0</v>
          </cell>
          <cell r="I598">
            <v>39760873</v>
          </cell>
          <cell r="J598">
            <v>9</v>
          </cell>
        </row>
        <row r="599">
          <cell r="A599">
            <v>62236512</v>
          </cell>
          <cell r="B599" t="str">
            <v>SERV. APOIO-RI</v>
          </cell>
          <cell r="C599">
            <v>39760873</v>
          </cell>
          <cell r="D599">
            <v>0</v>
          </cell>
          <cell r="E599">
            <v>39760873</v>
          </cell>
          <cell r="F599">
            <v>0</v>
          </cell>
          <cell r="G599">
            <v>39760873</v>
          </cell>
          <cell r="H599">
            <v>0</v>
          </cell>
          <cell r="I599">
            <v>39760873</v>
          </cell>
          <cell r="J599">
            <v>8</v>
          </cell>
        </row>
        <row r="600">
          <cell r="A600">
            <v>6223651</v>
          </cell>
          <cell r="B600" t="str">
            <v>TERRITORIO NACIONA</v>
          </cell>
          <cell r="C600">
            <v>65319002</v>
          </cell>
          <cell r="D600">
            <v>0</v>
          </cell>
          <cell r="E600">
            <v>113052318</v>
          </cell>
          <cell r="F600">
            <v>2974</v>
          </cell>
          <cell r="G600">
            <v>113049344</v>
          </cell>
          <cell r="H600">
            <v>0</v>
          </cell>
          <cell r="I600">
            <v>113049344</v>
          </cell>
          <cell r="J600">
            <v>7</v>
          </cell>
        </row>
        <row r="601">
          <cell r="A601">
            <v>622365</v>
          </cell>
          <cell r="B601" t="str">
            <v>SERV. APOIO-ACTIVI</v>
          </cell>
          <cell r="C601">
            <v>65319002</v>
          </cell>
          <cell r="D601">
            <v>0</v>
          </cell>
          <cell r="E601">
            <v>113052318</v>
          </cell>
          <cell r="F601">
            <v>2974</v>
          </cell>
          <cell r="G601">
            <v>113049344</v>
          </cell>
          <cell r="H601">
            <v>0</v>
          </cell>
          <cell r="I601">
            <v>113049344</v>
          </cell>
          <cell r="J601">
            <v>6</v>
          </cell>
        </row>
        <row r="602">
          <cell r="A602">
            <v>62236611</v>
          </cell>
          <cell r="B602" t="str">
            <v>Prod. P-Noticias-I</v>
          </cell>
          <cell r="C602">
            <v>0</v>
          </cell>
          <cell r="D602">
            <v>0</v>
          </cell>
          <cell r="E602">
            <v>4727452</v>
          </cell>
          <cell r="F602">
            <v>4727452</v>
          </cell>
          <cell r="G602">
            <v>0</v>
          </cell>
          <cell r="H602">
            <v>0</v>
          </cell>
          <cell r="I602">
            <v>0</v>
          </cell>
          <cell r="J602">
            <v>8</v>
          </cell>
        </row>
        <row r="603">
          <cell r="A603">
            <v>6223661</v>
          </cell>
          <cell r="B603" t="str">
            <v>TERRITORIO NACIONA</v>
          </cell>
          <cell r="C603">
            <v>0</v>
          </cell>
          <cell r="D603">
            <v>0</v>
          </cell>
          <cell r="E603">
            <v>4727452</v>
          </cell>
          <cell r="F603">
            <v>4727452</v>
          </cell>
          <cell r="G603">
            <v>0</v>
          </cell>
          <cell r="H603">
            <v>0</v>
          </cell>
          <cell r="I603">
            <v>0</v>
          </cell>
          <cell r="J603">
            <v>7</v>
          </cell>
        </row>
        <row r="604">
          <cell r="A604">
            <v>622366</v>
          </cell>
          <cell r="B604" t="str">
            <v>PRODUCAO P- NOTICI</v>
          </cell>
          <cell r="C604">
            <v>0</v>
          </cell>
          <cell r="D604">
            <v>0</v>
          </cell>
          <cell r="E604">
            <v>4727452</v>
          </cell>
          <cell r="F604">
            <v>4727452</v>
          </cell>
          <cell r="G604">
            <v>0</v>
          </cell>
          <cell r="H604">
            <v>0</v>
          </cell>
          <cell r="I604">
            <v>0</v>
          </cell>
          <cell r="J604">
            <v>6</v>
          </cell>
        </row>
        <row r="605">
          <cell r="A605">
            <v>62236711</v>
          </cell>
          <cell r="B605" t="str">
            <v>Servicos de Apoio-</v>
          </cell>
          <cell r="C605">
            <v>349776</v>
          </cell>
          <cell r="D605">
            <v>0</v>
          </cell>
          <cell r="E605">
            <v>1896554</v>
          </cell>
          <cell r="F605">
            <v>10500</v>
          </cell>
          <cell r="G605">
            <v>1886054</v>
          </cell>
          <cell r="H605">
            <v>0</v>
          </cell>
          <cell r="I605">
            <v>1886054</v>
          </cell>
          <cell r="J605">
            <v>8</v>
          </cell>
        </row>
        <row r="606">
          <cell r="A606">
            <v>6223671</v>
          </cell>
          <cell r="B606" t="str">
            <v>TERRITORIO NACIONA</v>
          </cell>
          <cell r="C606">
            <v>349776</v>
          </cell>
          <cell r="D606">
            <v>0</v>
          </cell>
          <cell r="E606">
            <v>1896554</v>
          </cell>
          <cell r="F606">
            <v>10500</v>
          </cell>
          <cell r="G606">
            <v>1886054</v>
          </cell>
          <cell r="H606">
            <v>0</v>
          </cell>
          <cell r="I606">
            <v>1886054</v>
          </cell>
          <cell r="J606">
            <v>7</v>
          </cell>
        </row>
        <row r="607">
          <cell r="A607">
            <v>622367</v>
          </cell>
          <cell r="B607" t="str">
            <v>SERV. APOIO-ADMINI</v>
          </cell>
          <cell r="C607">
            <v>349776</v>
          </cell>
          <cell r="D607">
            <v>0</v>
          </cell>
          <cell r="E607">
            <v>1896554</v>
          </cell>
          <cell r="F607">
            <v>10500</v>
          </cell>
          <cell r="G607">
            <v>1886054</v>
          </cell>
          <cell r="H607">
            <v>0</v>
          </cell>
          <cell r="I607">
            <v>1886054</v>
          </cell>
          <cell r="J607">
            <v>6</v>
          </cell>
        </row>
        <row r="608">
          <cell r="A608">
            <v>62236811</v>
          </cell>
          <cell r="B608" t="str">
            <v>Serv.Gestao(MC)-ID</v>
          </cell>
          <cell r="C608">
            <v>2800000</v>
          </cell>
          <cell r="D608">
            <v>0</v>
          </cell>
          <cell r="E608">
            <v>14000000</v>
          </cell>
          <cell r="F608">
            <v>0</v>
          </cell>
          <cell r="G608">
            <v>14000000</v>
          </cell>
          <cell r="H608">
            <v>0</v>
          </cell>
          <cell r="I608">
            <v>14000000</v>
          </cell>
          <cell r="J608">
            <v>8</v>
          </cell>
        </row>
        <row r="609">
          <cell r="A609">
            <v>6223681</v>
          </cell>
          <cell r="B609" t="str">
            <v>TERRITORIO NACIONA</v>
          </cell>
          <cell r="C609">
            <v>2800000</v>
          </cell>
          <cell r="D609">
            <v>0</v>
          </cell>
          <cell r="E609">
            <v>14000000</v>
          </cell>
          <cell r="F609">
            <v>0</v>
          </cell>
          <cell r="G609">
            <v>14000000</v>
          </cell>
          <cell r="H609">
            <v>0</v>
          </cell>
          <cell r="I609">
            <v>14000000</v>
          </cell>
          <cell r="J609">
            <v>7</v>
          </cell>
        </row>
        <row r="610">
          <cell r="A610">
            <v>622368</v>
          </cell>
          <cell r="B610" t="str">
            <v>SERV.GESTAO(MC)</v>
          </cell>
          <cell r="C610">
            <v>2800000</v>
          </cell>
          <cell r="D610">
            <v>0</v>
          </cell>
          <cell r="E610">
            <v>14000000</v>
          </cell>
          <cell r="F610">
            <v>0</v>
          </cell>
          <cell r="G610">
            <v>14000000</v>
          </cell>
          <cell r="H610">
            <v>0</v>
          </cell>
          <cell r="I610">
            <v>14000000</v>
          </cell>
          <cell r="J610">
            <v>6</v>
          </cell>
        </row>
        <row r="611">
          <cell r="A611">
            <v>62236911</v>
          </cell>
          <cell r="B611" t="str">
            <v>Consultoria L.M.-I</v>
          </cell>
          <cell r="C611">
            <v>200482</v>
          </cell>
          <cell r="D611">
            <v>0</v>
          </cell>
          <cell r="E611">
            <v>400964</v>
          </cell>
          <cell r="F611">
            <v>200482</v>
          </cell>
          <cell r="G611">
            <v>200482</v>
          </cell>
          <cell r="H611">
            <v>0</v>
          </cell>
          <cell r="I611">
            <v>200482</v>
          </cell>
          <cell r="J611">
            <v>8</v>
          </cell>
        </row>
        <row r="612">
          <cell r="A612">
            <v>622369121</v>
          </cell>
          <cell r="B612" t="str">
            <v>Trab.Impressao-ID</v>
          </cell>
          <cell r="C612">
            <v>6773232</v>
          </cell>
          <cell r="D612">
            <v>38776</v>
          </cell>
          <cell r="E612">
            <v>11233743</v>
          </cell>
          <cell r="F612">
            <v>38776</v>
          </cell>
          <cell r="G612">
            <v>11194967</v>
          </cell>
          <cell r="H612">
            <v>0</v>
          </cell>
          <cell r="I612">
            <v>11194967</v>
          </cell>
          <cell r="J612">
            <v>9</v>
          </cell>
        </row>
        <row r="613">
          <cell r="A613">
            <v>622369122</v>
          </cell>
          <cell r="B613" t="str">
            <v>Trab.Impressao-RI</v>
          </cell>
          <cell r="C613">
            <v>0</v>
          </cell>
          <cell r="D613">
            <v>0</v>
          </cell>
          <cell r="E613">
            <v>40950</v>
          </cell>
          <cell r="F613">
            <v>40950</v>
          </cell>
          <cell r="G613">
            <v>0</v>
          </cell>
          <cell r="H613">
            <v>0</v>
          </cell>
          <cell r="I613">
            <v>0</v>
          </cell>
          <cell r="J613">
            <v>9</v>
          </cell>
        </row>
        <row r="614">
          <cell r="A614">
            <v>62236912</v>
          </cell>
          <cell r="B614" t="str">
            <v>TRABALHO IMPRESSAO</v>
          </cell>
          <cell r="C614">
            <v>6773232</v>
          </cell>
          <cell r="D614">
            <v>38776</v>
          </cell>
          <cell r="E614">
            <v>11274693</v>
          </cell>
          <cell r="F614">
            <v>79726</v>
          </cell>
          <cell r="G614">
            <v>11194967</v>
          </cell>
          <cell r="H614">
            <v>0</v>
          </cell>
          <cell r="I614">
            <v>11194967</v>
          </cell>
          <cell r="J614">
            <v>8</v>
          </cell>
        </row>
        <row r="615">
          <cell r="A615">
            <v>622369131</v>
          </cell>
          <cell r="B615" t="str">
            <v>Registo Internet-I</v>
          </cell>
          <cell r="C615">
            <v>993</v>
          </cell>
          <cell r="D615">
            <v>0</v>
          </cell>
          <cell r="E615">
            <v>4969</v>
          </cell>
          <cell r="F615">
            <v>0</v>
          </cell>
          <cell r="G615">
            <v>4969</v>
          </cell>
          <cell r="H615">
            <v>0</v>
          </cell>
          <cell r="I615">
            <v>4969</v>
          </cell>
          <cell r="J615">
            <v>9</v>
          </cell>
        </row>
        <row r="616">
          <cell r="A616">
            <v>62236913</v>
          </cell>
          <cell r="B616" t="str">
            <v>REGISTO INTERNET</v>
          </cell>
          <cell r="C616">
            <v>993</v>
          </cell>
          <cell r="D616">
            <v>0</v>
          </cell>
          <cell r="E616">
            <v>4969</v>
          </cell>
          <cell r="F616">
            <v>0</v>
          </cell>
          <cell r="G616">
            <v>4969</v>
          </cell>
          <cell r="H616">
            <v>0</v>
          </cell>
          <cell r="I616">
            <v>4969</v>
          </cell>
          <cell r="J616">
            <v>8</v>
          </cell>
        </row>
        <row r="617">
          <cell r="A617">
            <v>622369141</v>
          </cell>
          <cell r="B617" t="str">
            <v>Trab.Envelopagem-I</v>
          </cell>
          <cell r="C617">
            <v>525481</v>
          </cell>
          <cell r="D617">
            <v>0</v>
          </cell>
          <cell r="E617">
            <v>525481</v>
          </cell>
          <cell r="F617">
            <v>0</v>
          </cell>
          <cell r="G617">
            <v>525481</v>
          </cell>
          <cell r="H617">
            <v>0</v>
          </cell>
          <cell r="I617">
            <v>525481</v>
          </cell>
          <cell r="J617">
            <v>9</v>
          </cell>
        </row>
        <row r="618">
          <cell r="A618">
            <v>62236914</v>
          </cell>
          <cell r="B618" t="str">
            <v>TRAB.ENVELOPAGEM</v>
          </cell>
          <cell r="C618">
            <v>525481</v>
          </cell>
          <cell r="D618">
            <v>0</v>
          </cell>
          <cell r="E618">
            <v>525481</v>
          </cell>
          <cell r="F618">
            <v>0</v>
          </cell>
          <cell r="G618">
            <v>525481</v>
          </cell>
          <cell r="H618">
            <v>0</v>
          </cell>
          <cell r="I618">
            <v>525481</v>
          </cell>
          <cell r="J618">
            <v>8</v>
          </cell>
        </row>
        <row r="619">
          <cell r="A619">
            <v>6223691</v>
          </cell>
          <cell r="B619" t="str">
            <v>TERRITORIO NACIONA</v>
          </cell>
          <cell r="C619">
            <v>7500188</v>
          </cell>
          <cell r="D619">
            <v>38776</v>
          </cell>
          <cell r="E619">
            <v>12206107</v>
          </cell>
          <cell r="F619">
            <v>280208</v>
          </cell>
          <cell r="G619">
            <v>11925899</v>
          </cell>
          <cell r="H619">
            <v>0</v>
          </cell>
          <cell r="I619">
            <v>11925899</v>
          </cell>
          <cell r="J619">
            <v>7</v>
          </cell>
        </row>
        <row r="620">
          <cell r="A620">
            <v>62236921</v>
          </cell>
          <cell r="B620" t="str">
            <v>Consultoria L.M.-I</v>
          </cell>
          <cell r="C620">
            <v>0</v>
          </cell>
          <cell r="D620">
            <v>0</v>
          </cell>
          <cell r="E620">
            <v>1002410</v>
          </cell>
          <cell r="F620">
            <v>0</v>
          </cell>
          <cell r="G620">
            <v>1002410</v>
          </cell>
          <cell r="H620">
            <v>0</v>
          </cell>
          <cell r="I620">
            <v>1002410</v>
          </cell>
          <cell r="J620">
            <v>8</v>
          </cell>
        </row>
        <row r="621">
          <cell r="A621">
            <v>6223692</v>
          </cell>
          <cell r="B621" t="str">
            <v>TERRITORIO INTRAC.</v>
          </cell>
          <cell r="C621">
            <v>0</v>
          </cell>
          <cell r="D621">
            <v>0</v>
          </cell>
          <cell r="E621">
            <v>1002410</v>
          </cell>
          <cell r="F621">
            <v>0</v>
          </cell>
          <cell r="G621">
            <v>1002410</v>
          </cell>
          <cell r="H621">
            <v>0</v>
          </cell>
          <cell r="I621">
            <v>1002410</v>
          </cell>
          <cell r="J621">
            <v>7</v>
          </cell>
        </row>
        <row r="622">
          <cell r="A622">
            <v>622369</v>
          </cell>
          <cell r="B622" t="str">
            <v>OUTROS TRAB. ESP.</v>
          </cell>
          <cell r="C622">
            <v>7500188</v>
          </cell>
          <cell r="D622">
            <v>38776</v>
          </cell>
          <cell r="E622">
            <v>13208517</v>
          </cell>
          <cell r="F622">
            <v>280208</v>
          </cell>
          <cell r="G622">
            <v>12928309</v>
          </cell>
          <cell r="H622">
            <v>0</v>
          </cell>
          <cell r="I622">
            <v>12928309</v>
          </cell>
          <cell r="J622">
            <v>6</v>
          </cell>
        </row>
        <row r="623">
          <cell r="A623">
            <v>62236</v>
          </cell>
          <cell r="B623" t="str">
            <v>TRAB.ESPECIALIZADO</v>
          </cell>
          <cell r="C623">
            <v>81848474</v>
          </cell>
          <cell r="D623">
            <v>270526</v>
          </cell>
          <cell r="E623">
            <v>173416154</v>
          </cell>
          <cell r="F623">
            <v>5810400</v>
          </cell>
          <cell r="G623">
            <v>167605754</v>
          </cell>
          <cell r="H623">
            <v>0</v>
          </cell>
          <cell r="I623">
            <v>167605754</v>
          </cell>
          <cell r="J623">
            <v>5</v>
          </cell>
        </row>
        <row r="624">
          <cell r="A624">
            <v>6223</v>
          </cell>
          <cell r="B624" t="str">
            <v>SERVI€OS</v>
          </cell>
          <cell r="C624">
            <v>85757266</v>
          </cell>
          <cell r="D624">
            <v>270526</v>
          </cell>
          <cell r="E624">
            <v>203255050</v>
          </cell>
          <cell r="F624">
            <v>16859329</v>
          </cell>
          <cell r="G624">
            <v>186395721</v>
          </cell>
          <cell r="H624">
            <v>0</v>
          </cell>
          <cell r="I624">
            <v>186395721</v>
          </cell>
          <cell r="J624">
            <v>4</v>
          </cell>
        </row>
        <row r="625">
          <cell r="A625">
            <v>62298001</v>
          </cell>
          <cell r="B625" t="str">
            <v>Licencas SW POS-ID</v>
          </cell>
          <cell r="C625">
            <v>7305</v>
          </cell>
          <cell r="D625">
            <v>0</v>
          </cell>
          <cell r="E625">
            <v>21443</v>
          </cell>
          <cell r="F625">
            <v>0</v>
          </cell>
          <cell r="G625">
            <v>21443</v>
          </cell>
          <cell r="H625">
            <v>0</v>
          </cell>
          <cell r="I625">
            <v>21443</v>
          </cell>
          <cell r="J625">
            <v>8</v>
          </cell>
        </row>
        <row r="626">
          <cell r="A626">
            <v>622980</v>
          </cell>
          <cell r="B626" t="str">
            <v>TERRITORIO NACIONA</v>
          </cell>
          <cell r="C626">
            <v>7305</v>
          </cell>
          <cell r="D626">
            <v>0</v>
          </cell>
          <cell r="E626">
            <v>21443</v>
          </cell>
          <cell r="F626">
            <v>0</v>
          </cell>
          <cell r="G626">
            <v>21443</v>
          </cell>
          <cell r="H626">
            <v>0</v>
          </cell>
          <cell r="I626">
            <v>21443</v>
          </cell>
          <cell r="J626">
            <v>6</v>
          </cell>
        </row>
        <row r="627">
          <cell r="A627">
            <v>62298</v>
          </cell>
          <cell r="B627" t="str">
            <v>OUT.FORNEC.E SERV.</v>
          </cell>
          <cell r="C627">
            <v>7305</v>
          </cell>
          <cell r="D627">
            <v>0</v>
          </cell>
          <cell r="E627">
            <v>21443</v>
          </cell>
          <cell r="F627">
            <v>0</v>
          </cell>
          <cell r="G627">
            <v>21443</v>
          </cell>
          <cell r="H627">
            <v>0</v>
          </cell>
          <cell r="I627">
            <v>21443</v>
          </cell>
          <cell r="J627">
            <v>5</v>
          </cell>
        </row>
        <row r="628">
          <cell r="A628">
            <v>6229</v>
          </cell>
          <cell r="B628" t="str">
            <v>OUT.FORNEC.E SERV.</v>
          </cell>
          <cell r="C628">
            <v>7305</v>
          </cell>
          <cell r="D628">
            <v>0</v>
          </cell>
          <cell r="E628">
            <v>21443</v>
          </cell>
          <cell r="F628">
            <v>0</v>
          </cell>
          <cell r="G628">
            <v>21443</v>
          </cell>
          <cell r="H628">
            <v>0</v>
          </cell>
          <cell r="I628">
            <v>21443</v>
          </cell>
          <cell r="J628">
            <v>4</v>
          </cell>
        </row>
        <row r="629">
          <cell r="A629">
            <v>622</v>
          </cell>
          <cell r="B629" t="str">
            <v>FORNEC.E SERVICOS</v>
          </cell>
          <cell r="C629">
            <v>122803439</v>
          </cell>
          <cell r="D629">
            <v>7380801</v>
          </cell>
          <cell r="E629">
            <v>290411369</v>
          </cell>
          <cell r="F629">
            <v>27490786</v>
          </cell>
          <cell r="G629">
            <v>262920583</v>
          </cell>
          <cell r="H629">
            <v>0</v>
          </cell>
          <cell r="I629">
            <v>262920583</v>
          </cell>
          <cell r="J629">
            <v>3</v>
          </cell>
        </row>
        <row r="630">
          <cell r="A630">
            <v>62</v>
          </cell>
          <cell r="B630" t="str">
            <v>FORNEC.SERV.TERCEI</v>
          </cell>
          <cell r="C630">
            <v>122803439</v>
          </cell>
          <cell r="D630">
            <v>7380801</v>
          </cell>
          <cell r="E630">
            <v>290411369</v>
          </cell>
          <cell r="F630">
            <v>27490786</v>
          </cell>
          <cell r="G630">
            <v>262920583</v>
          </cell>
          <cell r="H630">
            <v>0</v>
          </cell>
          <cell r="I630">
            <v>262920583</v>
          </cell>
          <cell r="J630">
            <v>2</v>
          </cell>
        </row>
        <row r="631">
          <cell r="A631">
            <v>6313</v>
          </cell>
          <cell r="B631" t="str">
            <v>Imposto do Selo</v>
          </cell>
          <cell r="C631">
            <v>14096</v>
          </cell>
          <cell r="D631">
            <v>0</v>
          </cell>
          <cell r="E631">
            <v>88590</v>
          </cell>
          <cell r="F631">
            <v>0</v>
          </cell>
          <cell r="G631">
            <v>88590</v>
          </cell>
          <cell r="H631">
            <v>0</v>
          </cell>
          <cell r="I631">
            <v>88590</v>
          </cell>
          <cell r="J631">
            <v>4</v>
          </cell>
        </row>
        <row r="632">
          <cell r="A632">
            <v>631</v>
          </cell>
          <cell r="B632" t="str">
            <v>IMPOSTOS INDIRECTO</v>
          </cell>
          <cell r="C632">
            <v>14096</v>
          </cell>
          <cell r="D632">
            <v>0</v>
          </cell>
          <cell r="E632">
            <v>88590</v>
          </cell>
          <cell r="F632">
            <v>0</v>
          </cell>
          <cell r="G632">
            <v>88590</v>
          </cell>
          <cell r="H632">
            <v>0</v>
          </cell>
          <cell r="I632">
            <v>88590</v>
          </cell>
          <cell r="J632">
            <v>3</v>
          </cell>
        </row>
        <row r="633">
          <cell r="A633">
            <v>63</v>
          </cell>
          <cell r="B633" t="str">
            <v>IMPOSTOS</v>
          </cell>
          <cell r="C633">
            <v>14096</v>
          </cell>
          <cell r="D633">
            <v>0</v>
          </cell>
          <cell r="E633">
            <v>88590</v>
          </cell>
          <cell r="F633">
            <v>0</v>
          </cell>
          <cell r="G633">
            <v>88590</v>
          </cell>
          <cell r="H633">
            <v>0</v>
          </cell>
          <cell r="I633">
            <v>88590</v>
          </cell>
          <cell r="J633">
            <v>2</v>
          </cell>
        </row>
        <row r="634">
          <cell r="A634">
            <v>6421</v>
          </cell>
          <cell r="B634" t="str">
            <v>Vencimentos</v>
          </cell>
          <cell r="C634">
            <v>12796476</v>
          </cell>
          <cell r="D634">
            <v>0</v>
          </cell>
          <cell r="E634">
            <v>65797544</v>
          </cell>
          <cell r="F634">
            <v>33940</v>
          </cell>
          <cell r="G634">
            <v>65763604</v>
          </cell>
          <cell r="H634">
            <v>0</v>
          </cell>
          <cell r="I634">
            <v>65763604</v>
          </cell>
          <cell r="J634">
            <v>4</v>
          </cell>
        </row>
        <row r="635">
          <cell r="A635">
            <v>6422</v>
          </cell>
          <cell r="B635" t="str">
            <v>Sub.de Almoco</v>
          </cell>
          <cell r="C635">
            <v>1066095</v>
          </cell>
          <cell r="D635">
            <v>0</v>
          </cell>
          <cell r="E635">
            <v>4785264</v>
          </cell>
          <cell r="F635">
            <v>0</v>
          </cell>
          <cell r="G635">
            <v>4785264</v>
          </cell>
          <cell r="H635">
            <v>0</v>
          </cell>
          <cell r="I635">
            <v>4785264</v>
          </cell>
          <cell r="J635">
            <v>4</v>
          </cell>
        </row>
        <row r="636">
          <cell r="A636">
            <v>6424</v>
          </cell>
          <cell r="B636" t="str">
            <v>Sub.de Ferias</v>
          </cell>
          <cell r="C636">
            <v>2114737</v>
          </cell>
          <cell r="D636">
            <v>0</v>
          </cell>
          <cell r="E636">
            <v>10974748</v>
          </cell>
          <cell r="F636">
            <v>33940</v>
          </cell>
          <cell r="G636">
            <v>10940808</v>
          </cell>
          <cell r="H636">
            <v>0</v>
          </cell>
          <cell r="I636">
            <v>10940808</v>
          </cell>
          <cell r="J636">
            <v>4</v>
          </cell>
        </row>
        <row r="637">
          <cell r="A637">
            <v>6425</v>
          </cell>
          <cell r="B637" t="str">
            <v>Sub.de Natal</v>
          </cell>
          <cell r="C637">
            <v>1873867</v>
          </cell>
          <cell r="D637">
            <v>0</v>
          </cell>
          <cell r="E637">
            <v>10733878</v>
          </cell>
          <cell r="F637">
            <v>33940</v>
          </cell>
          <cell r="G637">
            <v>10699938</v>
          </cell>
          <cell r="H637">
            <v>0</v>
          </cell>
          <cell r="I637">
            <v>10699938</v>
          </cell>
          <cell r="J637">
            <v>4</v>
          </cell>
        </row>
        <row r="638">
          <cell r="A638">
            <v>6426</v>
          </cell>
          <cell r="B638" t="str">
            <v>Premios</v>
          </cell>
          <cell r="C638">
            <v>0</v>
          </cell>
          <cell r="D638">
            <v>0</v>
          </cell>
          <cell r="E638">
            <v>1195921</v>
          </cell>
          <cell r="F638">
            <v>0</v>
          </cell>
          <cell r="G638">
            <v>1195921</v>
          </cell>
          <cell r="H638">
            <v>0</v>
          </cell>
          <cell r="I638">
            <v>1195921</v>
          </cell>
          <cell r="J638">
            <v>4</v>
          </cell>
        </row>
        <row r="639">
          <cell r="A639">
            <v>6428</v>
          </cell>
          <cell r="B639" t="str">
            <v>Trab. Suplementar</v>
          </cell>
          <cell r="C639">
            <v>1635732</v>
          </cell>
          <cell r="D639">
            <v>0</v>
          </cell>
          <cell r="E639">
            <v>2277524</v>
          </cell>
          <cell r="F639">
            <v>0</v>
          </cell>
          <cell r="G639">
            <v>2277524</v>
          </cell>
          <cell r="H639">
            <v>0</v>
          </cell>
          <cell r="I639">
            <v>2277524</v>
          </cell>
          <cell r="J639">
            <v>4</v>
          </cell>
        </row>
        <row r="640">
          <cell r="A640">
            <v>6429</v>
          </cell>
          <cell r="B640" t="str">
            <v>Trab. Nocturno</v>
          </cell>
          <cell r="C640">
            <v>350816</v>
          </cell>
          <cell r="D640">
            <v>0</v>
          </cell>
          <cell r="E640">
            <v>560847</v>
          </cell>
          <cell r="F640">
            <v>0</v>
          </cell>
          <cell r="G640">
            <v>560847</v>
          </cell>
          <cell r="H640">
            <v>0</v>
          </cell>
          <cell r="I640">
            <v>560847</v>
          </cell>
          <cell r="J640">
            <v>4</v>
          </cell>
        </row>
        <row r="641">
          <cell r="A641">
            <v>642</v>
          </cell>
          <cell r="B641" t="str">
            <v>REMUNER.DO PESSOAL</v>
          </cell>
          <cell r="C641">
            <v>19837723</v>
          </cell>
          <cell r="D641">
            <v>0</v>
          </cell>
          <cell r="E641">
            <v>96325726</v>
          </cell>
          <cell r="F641">
            <v>101820</v>
          </cell>
          <cell r="G641">
            <v>96223906</v>
          </cell>
          <cell r="H641">
            <v>0</v>
          </cell>
          <cell r="I641">
            <v>96223906</v>
          </cell>
          <cell r="J641">
            <v>3</v>
          </cell>
        </row>
        <row r="642">
          <cell r="A642">
            <v>6452</v>
          </cell>
          <cell r="B642" t="str">
            <v>Pessoal</v>
          </cell>
          <cell r="C642">
            <v>4531034</v>
          </cell>
          <cell r="D642">
            <v>0</v>
          </cell>
          <cell r="E642">
            <v>21783192</v>
          </cell>
          <cell r="F642">
            <v>24180</v>
          </cell>
          <cell r="G642">
            <v>21759012</v>
          </cell>
          <cell r="H642">
            <v>0</v>
          </cell>
          <cell r="I642">
            <v>21759012</v>
          </cell>
          <cell r="J642">
            <v>4</v>
          </cell>
        </row>
        <row r="643">
          <cell r="A643">
            <v>645</v>
          </cell>
          <cell r="B643" t="str">
            <v>ENC.S-REMUNERACOES</v>
          </cell>
          <cell r="C643">
            <v>4531034</v>
          </cell>
          <cell r="D643">
            <v>0</v>
          </cell>
          <cell r="E643">
            <v>21783192</v>
          </cell>
          <cell r="F643">
            <v>24180</v>
          </cell>
          <cell r="G643">
            <v>21759012</v>
          </cell>
          <cell r="H643">
            <v>0</v>
          </cell>
          <cell r="I643">
            <v>21759012</v>
          </cell>
          <cell r="J643">
            <v>3</v>
          </cell>
        </row>
        <row r="644">
          <cell r="A644">
            <v>646</v>
          </cell>
          <cell r="B644" t="str">
            <v>Seg.Ac.Trabalho</v>
          </cell>
          <cell r="C644">
            <v>136000</v>
          </cell>
          <cell r="D644">
            <v>0</v>
          </cell>
          <cell r="E644">
            <v>680000</v>
          </cell>
          <cell r="F644">
            <v>0</v>
          </cell>
          <cell r="G644">
            <v>680000</v>
          </cell>
          <cell r="H644">
            <v>0</v>
          </cell>
          <cell r="I644">
            <v>680000</v>
          </cell>
          <cell r="J644">
            <v>3</v>
          </cell>
        </row>
        <row r="645">
          <cell r="A645">
            <v>64812</v>
          </cell>
          <cell r="B645" t="str">
            <v>Desp.C-Refeit-ND</v>
          </cell>
          <cell r="C645">
            <v>43403</v>
          </cell>
          <cell r="D645">
            <v>0</v>
          </cell>
          <cell r="E645">
            <v>169395</v>
          </cell>
          <cell r="F645">
            <v>0</v>
          </cell>
          <cell r="G645">
            <v>169395</v>
          </cell>
          <cell r="H645">
            <v>0</v>
          </cell>
          <cell r="I645">
            <v>169395</v>
          </cell>
          <cell r="J645">
            <v>5</v>
          </cell>
        </row>
        <row r="646">
          <cell r="A646">
            <v>6481</v>
          </cell>
          <cell r="B646" t="str">
            <v>DESP.C-REFEITORIO</v>
          </cell>
          <cell r="C646">
            <v>43403</v>
          </cell>
          <cell r="D646">
            <v>0</v>
          </cell>
          <cell r="E646">
            <v>169395</v>
          </cell>
          <cell r="F646">
            <v>0</v>
          </cell>
          <cell r="G646">
            <v>169395</v>
          </cell>
          <cell r="H646">
            <v>0</v>
          </cell>
          <cell r="I646">
            <v>169395</v>
          </cell>
          <cell r="J646">
            <v>4</v>
          </cell>
        </row>
        <row r="647">
          <cell r="A647">
            <v>64822</v>
          </cell>
          <cell r="B647" t="str">
            <v>Ord.Fidelidade-ND</v>
          </cell>
          <cell r="C647">
            <v>0</v>
          </cell>
          <cell r="D647">
            <v>31632000</v>
          </cell>
          <cell r="E647">
            <v>31632000</v>
          </cell>
          <cell r="F647">
            <v>31632000</v>
          </cell>
          <cell r="G647">
            <v>0</v>
          </cell>
          <cell r="H647">
            <v>0</v>
          </cell>
          <cell r="I647">
            <v>0</v>
          </cell>
          <cell r="J647">
            <v>5</v>
          </cell>
        </row>
        <row r="648">
          <cell r="A648">
            <v>6482</v>
          </cell>
          <cell r="B648" t="str">
            <v>ORDEN.FIDELIDADE</v>
          </cell>
          <cell r="C648">
            <v>0</v>
          </cell>
          <cell r="D648">
            <v>31632000</v>
          </cell>
          <cell r="E648">
            <v>31632000</v>
          </cell>
          <cell r="F648">
            <v>31632000</v>
          </cell>
          <cell r="G648">
            <v>0</v>
          </cell>
          <cell r="H648">
            <v>0</v>
          </cell>
          <cell r="I648">
            <v>0</v>
          </cell>
          <cell r="J648">
            <v>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99"/>
    </sheetNames>
    <sheetDataSet>
      <sheetData sheetId="0"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econciliações"/>
      <sheetName val="Comparação"/>
      <sheetName val="Tickmarks"/>
      <sheetName val="Comparação Mensal"/>
      <sheetName val="Data item +recente"/>
      <sheetName val="Estratificação"/>
      <sheetName val="BALANCET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po BSCH Abril 05"/>
      <sheetName val="TASAS NOM.Y EFECT. Marzo 05"/>
      <sheetName val="Grupo Banesto"/>
      <sheetName val="Registrodic04"/>
      <sheetName val="C5-FIM(5) selección"/>
      <sheetName val="Perdidas 3006"/>
      <sheetName val="C5 Original"/>
      <sheetName val="C5-FIM"/>
      <sheetName val="C5-FIM (2)"/>
      <sheetName val="C5-FIM (3)"/>
      <sheetName val="C5-FIM (4)"/>
      <sheetName val="registro_perimetro"/>
      <sheetName val="C5"/>
      <sheetName val="DIMENSIONES"/>
      <sheetName val="div.atv.cta"/>
      <sheetName val="List details"/>
      <sheetName val="Especificaciones"/>
      <sheetName val="FX"/>
    </sheetNames>
    <sheetDataSet>
      <sheetData sheetId="0" refreshError="1">
        <row r="5">
          <cell r="A5" t="str">
            <v>00001</v>
          </cell>
          <cell r="B5" t="str">
            <v>Banco Santander Central Hispano S.A.- España</v>
          </cell>
          <cell r="D5" t="str">
            <v>No se contempla</v>
          </cell>
          <cell r="E5" t="str">
            <v>España</v>
          </cell>
          <cell r="F5" t="str">
            <v>Consolidable financiera</v>
          </cell>
        </row>
        <row r="6">
          <cell r="A6" t="str">
            <v>00002</v>
          </cell>
          <cell r="B6" t="str">
            <v>Banco de Albacete</v>
          </cell>
          <cell r="E6" t="str">
            <v>España</v>
          </cell>
          <cell r="F6" t="str">
            <v>Consolidable financiera</v>
          </cell>
        </row>
        <row r="7">
          <cell r="A7" t="str">
            <v>00003</v>
          </cell>
          <cell r="B7" t="str">
            <v>Patagon Bank, s.a.</v>
          </cell>
          <cell r="E7" t="str">
            <v>España</v>
          </cell>
          <cell r="F7" t="str">
            <v>Consolidable financiera</v>
          </cell>
        </row>
        <row r="8">
          <cell r="A8" t="str">
            <v>00005</v>
          </cell>
          <cell r="B8" t="str">
            <v>All Funds Bank, S.A.</v>
          </cell>
          <cell r="E8" t="str">
            <v>España</v>
          </cell>
          <cell r="F8" t="str">
            <v>Proporcional</v>
          </cell>
        </row>
        <row r="9">
          <cell r="A9" t="str">
            <v>00007</v>
          </cell>
          <cell r="B9" t="str">
            <v xml:space="preserve">Santander Consumer Finance, S.A. </v>
          </cell>
          <cell r="E9" t="str">
            <v>España</v>
          </cell>
          <cell r="F9" t="str">
            <v>Consolidable financiera</v>
          </cell>
        </row>
        <row r="10">
          <cell r="A10" t="str">
            <v>00008</v>
          </cell>
          <cell r="B10" t="str">
            <v>Banco Banif. S.A.</v>
          </cell>
          <cell r="E10" t="str">
            <v>España</v>
          </cell>
          <cell r="F10" t="str">
            <v>Consolidable financiera</v>
          </cell>
        </row>
        <row r="11">
          <cell r="A11" t="str">
            <v>00011</v>
          </cell>
          <cell r="B11" t="str">
            <v>Banco Santander Meridional, S.A.</v>
          </cell>
          <cell r="E11" t="str">
            <v>Brasil</v>
          </cell>
          <cell r="F11" t="str">
            <v>Consolidable financiera</v>
          </cell>
        </row>
        <row r="12">
          <cell r="A12" t="str">
            <v>00012</v>
          </cell>
          <cell r="B12" t="str">
            <v>Banco do Estado de Sao Paulo S.A.</v>
          </cell>
          <cell r="E12" t="str">
            <v>Brasil</v>
          </cell>
          <cell r="F12" t="str">
            <v>Consolidable financiera</v>
          </cell>
        </row>
        <row r="13">
          <cell r="A13" t="str">
            <v>00016</v>
          </cell>
          <cell r="B13" t="str">
            <v>Banco Totta de Angola, SARL</v>
          </cell>
          <cell r="E13" t="str">
            <v>Angola</v>
          </cell>
          <cell r="F13" t="str">
            <v>Consolidable financiera</v>
          </cell>
        </row>
        <row r="14">
          <cell r="A14" t="str">
            <v>00020</v>
          </cell>
          <cell r="B14" t="str">
            <v>PTF Bank, S.A.</v>
          </cell>
          <cell r="E14" t="str">
            <v>Polonia</v>
          </cell>
          <cell r="F14" t="str">
            <v>Consolidable financiera</v>
          </cell>
        </row>
        <row r="15">
          <cell r="A15" t="str">
            <v>00044</v>
          </cell>
          <cell r="B15" t="str">
            <v>AKB Marketing Services Sp. z o.o.</v>
          </cell>
          <cell r="E15" t="str">
            <v>Polonia</v>
          </cell>
          <cell r="F15" t="str">
            <v>Consolidable</v>
          </cell>
        </row>
        <row r="16">
          <cell r="A16" t="str">
            <v>00047</v>
          </cell>
          <cell r="B16" t="str">
            <v>CC-ITS GmbH</v>
          </cell>
          <cell r="E16" t="str">
            <v>Alemania</v>
          </cell>
          <cell r="F16" t="str">
            <v>Consolidable</v>
          </cell>
        </row>
        <row r="17">
          <cell r="A17" t="str">
            <v>00048</v>
          </cell>
          <cell r="B17" t="str">
            <v>CC autoboerse.de AG</v>
          </cell>
          <cell r="E17" t="str">
            <v>Alemania</v>
          </cell>
          <cell r="F17" t="str">
            <v>Consolidable</v>
          </cell>
        </row>
        <row r="18">
          <cell r="A18" t="str">
            <v>00049</v>
          </cell>
          <cell r="B18" t="str">
            <v>CC-Debit GmbH</v>
          </cell>
          <cell r="E18" t="str">
            <v>Alemania</v>
          </cell>
          <cell r="F18" t="str">
            <v>Consolidable</v>
          </cell>
        </row>
        <row r="19">
          <cell r="A19" t="str">
            <v>00050</v>
          </cell>
          <cell r="B19" t="str">
            <v>Banco Santander Puerto Rico</v>
          </cell>
          <cell r="E19" t="str">
            <v>Puerto Rico</v>
          </cell>
          <cell r="F19" t="str">
            <v>Consolidable financiera</v>
          </cell>
        </row>
        <row r="20">
          <cell r="A20" t="str">
            <v>00051</v>
          </cell>
          <cell r="B20" t="str">
            <v>Banco Santander Chile</v>
          </cell>
          <cell r="E20" t="str">
            <v>Chile</v>
          </cell>
          <cell r="F20" t="str">
            <v>Consolidable financiera</v>
          </cell>
        </row>
        <row r="21">
          <cell r="A21" t="str">
            <v>00052</v>
          </cell>
          <cell r="B21" t="str">
            <v>Banco Santander International Miami</v>
          </cell>
          <cell r="E21" t="str">
            <v>Estados Unidos</v>
          </cell>
          <cell r="F21" t="str">
            <v>Consolidable financiera</v>
          </cell>
        </row>
        <row r="22">
          <cell r="A22" t="str">
            <v>00053</v>
          </cell>
          <cell r="B22" t="str">
            <v>Banco Santander Uruguay, S.A.</v>
          </cell>
          <cell r="E22" t="str">
            <v>Uruguay</v>
          </cell>
          <cell r="F22" t="str">
            <v>Consolidable financiera</v>
          </cell>
        </row>
        <row r="23">
          <cell r="A23" t="str">
            <v>00054</v>
          </cell>
          <cell r="B23" t="str">
            <v>Santander Bank and Trust (Bahamas) Ltd.</v>
          </cell>
          <cell r="E23" t="str">
            <v>Bahamas</v>
          </cell>
          <cell r="F23" t="str">
            <v>Consolidable financiera</v>
          </cell>
        </row>
        <row r="24">
          <cell r="A24" t="str">
            <v>00055</v>
          </cell>
          <cell r="B24" t="str">
            <v>CC-Bank AG</v>
          </cell>
          <cell r="E24" t="str">
            <v>Alemania</v>
          </cell>
          <cell r="F24" t="str">
            <v>Consolidable financiera</v>
          </cell>
        </row>
        <row r="25">
          <cell r="A25" t="str">
            <v>00056</v>
          </cell>
          <cell r="B25" t="str">
            <v>Banco Santander (Suisse), S.A.</v>
          </cell>
          <cell r="E25" t="str">
            <v>Suiza</v>
          </cell>
          <cell r="F25" t="str">
            <v>Consolidable financiera</v>
          </cell>
        </row>
        <row r="26">
          <cell r="A26" t="str">
            <v>00060</v>
          </cell>
          <cell r="B26" t="str">
            <v>Banco Santander Central Hispano , Ltd.</v>
          </cell>
          <cell r="E26" t="str">
            <v>Guernsey</v>
          </cell>
          <cell r="F26" t="str">
            <v>Consolidable financiera</v>
          </cell>
        </row>
        <row r="27">
          <cell r="A27" t="str">
            <v>00074</v>
          </cell>
          <cell r="B27" t="str">
            <v xml:space="preserve">Panamerican Bank </v>
          </cell>
          <cell r="E27" t="str">
            <v>Bahamas</v>
          </cell>
          <cell r="F27" t="str">
            <v>Consolidable financiera</v>
          </cell>
        </row>
        <row r="28">
          <cell r="A28" t="str">
            <v>00075</v>
          </cell>
          <cell r="B28" t="str">
            <v xml:space="preserve">Banco de Venezuela, S.A.C.A. </v>
          </cell>
          <cell r="E28" t="str">
            <v>Venezuela</v>
          </cell>
          <cell r="F28" t="str">
            <v>Consolidable financiera</v>
          </cell>
        </row>
        <row r="29">
          <cell r="A29" t="str">
            <v>00077</v>
          </cell>
          <cell r="B29" t="str">
            <v>Banco Santander Serfin, S.A.</v>
          </cell>
          <cell r="E29" t="str">
            <v>México</v>
          </cell>
          <cell r="F29" t="str">
            <v>Consolidable financiera</v>
          </cell>
        </row>
        <row r="30">
          <cell r="A30" t="str">
            <v>00078</v>
          </cell>
          <cell r="B30" t="str">
            <v>Banco Santander Brasil</v>
          </cell>
          <cell r="E30" t="str">
            <v>Brasil</v>
          </cell>
          <cell r="F30" t="str">
            <v>Consolidable financiera</v>
          </cell>
        </row>
        <row r="31">
          <cell r="A31" t="str">
            <v>00079</v>
          </cell>
          <cell r="B31" t="str">
            <v>Banco Santander Colombia, S.A.</v>
          </cell>
          <cell r="E31" t="str">
            <v>Colombia</v>
          </cell>
          <cell r="F31" t="str">
            <v>Consolidable financiera</v>
          </cell>
        </row>
        <row r="32">
          <cell r="A32" t="str">
            <v>00080</v>
          </cell>
          <cell r="B32" t="str">
            <v>Banco Santander (Panamá)</v>
          </cell>
          <cell r="E32" t="str">
            <v>Panamá</v>
          </cell>
          <cell r="F32" t="str">
            <v>Consolidable financiera</v>
          </cell>
        </row>
        <row r="33">
          <cell r="A33" t="str">
            <v>00082</v>
          </cell>
          <cell r="B33" t="str">
            <v>Río Bank International S.A.I.F.E.</v>
          </cell>
          <cell r="E33" t="str">
            <v>Uruguay</v>
          </cell>
          <cell r="F33" t="str">
            <v>Consolidable financiera</v>
          </cell>
        </row>
        <row r="34">
          <cell r="A34" t="str">
            <v>00083</v>
          </cell>
          <cell r="B34" t="str">
            <v>Banco del Río de la Plata S.A.</v>
          </cell>
          <cell r="E34" t="str">
            <v>Argentina</v>
          </cell>
          <cell r="F34" t="str">
            <v>Consolidable financiera</v>
          </cell>
        </row>
        <row r="35">
          <cell r="A35" t="str">
            <v>00084</v>
          </cell>
          <cell r="B35" t="str">
            <v>Banco Santander Bahamas International, Ltd.</v>
          </cell>
          <cell r="E35" t="str">
            <v>Bahamas</v>
          </cell>
          <cell r="F35" t="str">
            <v>Consolidable financiera</v>
          </cell>
        </row>
        <row r="36">
          <cell r="A36" t="str">
            <v>00087</v>
          </cell>
          <cell r="B36" t="str">
            <v xml:space="preserve">Santander Mortgage Corp. </v>
          </cell>
          <cell r="D36" t="str">
            <v>Perdidas</v>
          </cell>
          <cell r="E36" t="str">
            <v>Puerto Rico</v>
          </cell>
          <cell r="F36" t="str">
            <v>Consolidable financiera</v>
          </cell>
        </row>
        <row r="37">
          <cell r="A37" t="str">
            <v>00089</v>
          </cell>
          <cell r="B37" t="str">
            <v>Banco Santa Cruz, S.A.</v>
          </cell>
          <cell r="E37" t="str">
            <v>Bolivia</v>
          </cell>
          <cell r="F37" t="str">
            <v>Consolidable financiera</v>
          </cell>
        </row>
        <row r="38">
          <cell r="A38" t="str">
            <v>00091</v>
          </cell>
          <cell r="B38" t="str">
            <v>Santander Benelux, S.A.</v>
          </cell>
          <cell r="E38" t="str">
            <v>Bélgica</v>
          </cell>
          <cell r="F38" t="str">
            <v>Consolidable financiera</v>
          </cell>
        </row>
        <row r="39">
          <cell r="A39" t="str">
            <v>00092</v>
          </cell>
          <cell r="B39" t="str">
            <v xml:space="preserve">Santander International Bank </v>
          </cell>
          <cell r="D39" t="str">
            <v>Perdidas</v>
          </cell>
          <cell r="E39" t="str">
            <v>Puerto Rico</v>
          </cell>
          <cell r="F39" t="str">
            <v>Consolidable financiera</v>
          </cell>
        </row>
        <row r="40">
          <cell r="A40" t="str">
            <v>00093</v>
          </cell>
          <cell r="B40" t="str">
            <v xml:space="preserve">Attijari International Bank Societé Anonymé </v>
          </cell>
          <cell r="E40" t="str">
            <v>Marruecos</v>
          </cell>
          <cell r="F40" t="str">
            <v>Asociada en equivalencia</v>
          </cell>
        </row>
        <row r="41">
          <cell r="A41" t="str">
            <v>00094</v>
          </cell>
          <cell r="B41" t="str">
            <v>Banco de Asunción, S.A.</v>
          </cell>
          <cell r="E41" t="str">
            <v>Paraguay</v>
          </cell>
          <cell r="F41" t="str">
            <v>Consolidable financiera</v>
          </cell>
        </row>
        <row r="42">
          <cell r="A42" t="str">
            <v>00096</v>
          </cell>
          <cell r="B42" t="str">
            <v>Attijari Wafa Bank</v>
          </cell>
          <cell r="E42" t="str">
            <v>Marruecos</v>
          </cell>
          <cell r="F42" t="str">
            <v>Asociada en equivalencia</v>
          </cell>
        </row>
        <row r="43">
          <cell r="A43" t="str">
            <v>00102</v>
          </cell>
          <cell r="B43" t="str">
            <v>Cántabra de Inversiones, S.A. (Cadinsa)</v>
          </cell>
          <cell r="E43" t="str">
            <v>España</v>
          </cell>
          <cell r="F43" t="str">
            <v>Consolidable</v>
          </cell>
        </row>
        <row r="44">
          <cell r="A44" t="str">
            <v>00106</v>
          </cell>
          <cell r="B44" t="str">
            <v>Bansander, S.A.</v>
          </cell>
          <cell r="E44" t="str">
            <v>España</v>
          </cell>
          <cell r="F44" t="str">
            <v>Consolidable</v>
          </cell>
        </row>
        <row r="45">
          <cell r="A45" t="str">
            <v>00107</v>
          </cell>
          <cell r="B45" t="str">
            <v>Cántabro Catalana de Inversiones, S.A.</v>
          </cell>
          <cell r="E45" t="str">
            <v>España</v>
          </cell>
          <cell r="F45" t="str">
            <v>Consolidable</v>
          </cell>
        </row>
        <row r="46">
          <cell r="A46" t="str">
            <v>00111</v>
          </cell>
          <cell r="B46" t="str">
            <v>Comercial Española de Valores, s.a. (Comesvasa)</v>
          </cell>
          <cell r="E46" t="str">
            <v>España</v>
          </cell>
          <cell r="F46" t="str">
            <v>Consolidable</v>
          </cell>
        </row>
        <row r="47">
          <cell r="A47" t="str">
            <v>00112</v>
          </cell>
          <cell r="B47" t="str">
            <v>Administración de Bancos Latinoamericanos Santander, s.l.</v>
          </cell>
          <cell r="E47" t="str">
            <v>España</v>
          </cell>
          <cell r="F47" t="str">
            <v>Consolidable</v>
          </cell>
        </row>
        <row r="48">
          <cell r="A48" t="str">
            <v>00115</v>
          </cell>
          <cell r="B48" t="str">
            <v>Cartera Mobiliaria, s.a. (Carmosa)</v>
          </cell>
          <cell r="E48" t="str">
            <v>España</v>
          </cell>
          <cell r="F48" t="str">
            <v>Consolidable</v>
          </cell>
        </row>
        <row r="49">
          <cell r="A49" t="str">
            <v>00120</v>
          </cell>
          <cell r="B49" t="str">
            <v>Santander de Renting, S.A.</v>
          </cell>
          <cell r="E49" t="str">
            <v>España</v>
          </cell>
          <cell r="F49" t="str">
            <v>Otras entidades consolidables</v>
          </cell>
        </row>
        <row r="50">
          <cell r="A50" t="str">
            <v>00124</v>
          </cell>
          <cell r="B50" t="str">
            <v>Santander de Titulización S.G.F.T., S.A.</v>
          </cell>
          <cell r="E50" t="str">
            <v>España</v>
          </cell>
          <cell r="F50" t="str">
            <v>Consolidable</v>
          </cell>
        </row>
        <row r="51">
          <cell r="A51" t="str">
            <v>00125</v>
          </cell>
          <cell r="B51" t="str">
            <v>Bansafina</v>
          </cell>
          <cell r="E51" t="str">
            <v>España</v>
          </cell>
          <cell r="F51" t="str">
            <v>Consolidable financiera</v>
          </cell>
        </row>
        <row r="52">
          <cell r="A52" t="str">
            <v>00126</v>
          </cell>
          <cell r="B52" t="str">
            <v>Hipotebansa, E.F.C., S.A.</v>
          </cell>
          <cell r="E52" t="str">
            <v>España</v>
          </cell>
          <cell r="F52" t="str">
            <v>Consolidable financiera</v>
          </cell>
        </row>
        <row r="53">
          <cell r="A53" t="str">
            <v>00127</v>
          </cell>
          <cell r="B53" t="str">
            <v>Santander Factoring y Confirming, S.A. EFC</v>
          </cell>
          <cell r="E53" t="str">
            <v>España</v>
          </cell>
          <cell r="F53" t="str">
            <v>Consolidable financiera</v>
          </cell>
        </row>
        <row r="54">
          <cell r="A54" t="str">
            <v>00128</v>
          </cell>
          <cell r="B54" t="str">
            <v>Santander de Leasing, S.A., E.F.C.</v>
          </cell>
          <cell r="E54" t="str">
            <v>España</v>
          </cell>
          <cell r="F54" t="str">
            <v>Consolidable financiera</v>
          </cell>
        </row>
        <row r="55">
          <cell r="A55" t="str">
            <v>00129</v>
          </cell>
          <cell r="B55" t="str">
            <v>Bansalease, S.A., E.F.C.</v>
          </cell>
          <cell r="E55" t="str">
            <v>España</v>
          </cell>
          <cell r="F55" t="str">
            <v>Consolidable financiera</v>
          </cell>
        </row>
        <row r="56">
          <cell r="A56" t="str">
            <v>00130</v>
          </cell>
          <cell r="B56" t="str">
            <v>Santander Pensiones, S.A. E.G.F.P.</v>
          </cell>
          <cell r="E56" t="str">
            <v>España</v>
          </cell>
          <cell r="F56" t="str">
            <v>Consolidable</v>
          </cell>
        </row>
        <row r="57">
          <cell r="A57" t="str">
            <v>00131</v>
          </cell>
          <cell r="B57" t="str">
            <v>Santander Gestión de Activos, S.A. S.G.I.I.C.</v>
          </cell>
          <cell r="E57" t="str">
            <v>España</v>
          </cell>
          <cell r="F57" t="str">
            <v>Consolidable</v>
          </cell>
        </row>
        <row r="58">
          <cell r="A58" t="str">
            <v>00133</v>
          </cell>
          <cell r="B58" t="str">
            <v>Bansamex, S.A.</v>
          </cell>
          <cell r="E58" t="str">
            <v>España</v>
          </cell>
          <cell r="F58" t="str">
            <v>Consolidable</v>
          </cell>
        </row>
        <row r="59">
          <cell r="A59" t="str">
            <v>00134</v>
          </cell>
          <cell r="B59" t="str">
            <v>Salco</v>
          </cell>
          <cell r="E59" t="str">
            <v>España</v>
          </cell>
          <cell r="F59" t="str">
            <v>Consolidable</v>
          </cell>
        </row>
        <row r="60">
          <cell r="A60" t="str">
            <v>00138</v>
          </cell>
          <cell r="B60" t="str">
            <v>Sivasa</v>
          </cell>
          <cell r="E60" t="str">
            <v>España</v>
          </cell>
          <cell r="F60" t="str">
            <v>Consolidable</v>
          </cell>
        </row>
        <row r="61">
          <cell r="A61" t="str">
            <v>00140</v>
          </cell>
          <cell r="B61" t="str">
            <v>Centro de Equipamiento Zona Oeste, S.A.</v>
          </cell>
          <cell r="E61" t="str">
            <v>España</v>
          </cell>
          <cell r="F61" t="str">
            <v>Consolidable</v>
          </cell>
        </row>
        <row r="62">
          <cell r="A62" t="str">
            <v>00141</v>
          </cell>
          <cell r="B62" t="str">
            <v>Alce Tenedora Inversiones, S.L.</v>
          </cell>
          <cell r="E62" t="str">
            <v>España</v>
          </cell>
          <cell r="F62" t="str">
            <v>Consolidable</v>
          </cell>
        </row>
        <row r="63">
          <cell r="A63" t="str">
            <v>00144</v>
          </cell>
          <cell r="B63" t="str">
            <v>Santander Activos Inmobiliarios, S.G.I.I.C., S.A.</v>
          </cell>
          <cell r="E63" t="str">
            <v>España</v>
          </cell>
          <cell r="F63" t="str">
            <v>Consolidable</v>
          </cell>
        </row>
        <row r="64">
          <cell r="A64" t="str">
            <v>00151</v>
          </cell>
          <cell r="B64" t="str">
            <v>Asesora de Titulización, S.A., S.G.F.T.</v>
          </cell>
          <cell r="E64" t="str">
            <v>España</v>
          </cell>
          <cell r="F64" t="str">
            <v>Consolidable</v>
          </cell>
        </row>
        <row r="65">
          <cell r="A65" t="str">
            <v>00153</v>
          </cell>
          <cell r="B65" t="str">
            <v>Santander Holding Gestión, s.l.</v>
          </cell>
          <cell r="E65" t="str">
            <v>España</v>
          </cell>
          <cell r="F65" t="str">
            <v>Consolidable</v>
          </cell>
        </row>
        <row r="66">
          <cell r="A66" t="str">
            <v>00154</v>
          </cell>
          <cell r="B66" t="str">
            <v>Canfy, S.L.</v>
          </cell>
          <cell r="E66" t="str">
            <v>España</v>
          </cell>
          <cell r="F66" t="str">
            <v>Consolidable</v>
          </cell>
        </row>
        <row r="67">
          <cell r="A67" t="str">
            <v>00155</v>
          </cell>
          <cell r="B67" t="str">
            <v>Carvasa Inversiones</v>
          </cell>
          <cell r="E67" t="str">
            <v>España</v>
          </cell>
          <cell r="F67" t="str">
            <v>Consolidable</v>
          </cell>
        </row>
        <row r="68">
          <cell r="A68" t="str">
            <v>00156</v>
          </cell>
          <cell r="B68" t="str">
            <v>Grupo Empresarial Santander, s.l.</v>
          </cell>
          <cell r="E68" t="str">
            <v>España</v>
          </cell>
          <cell r="F68" t="str">
            <v>Consolidable</v>
          </cell>
        </row>
        <row r="69">
          <cell r="A69" t="str">
            <v>00160</v>
          </cell>
          <cell r="B69" t="str">
            <v>Consultoría Tributaria, Financiera y Contable, S.A.</v>
          </cell>
          <cell r="E69" t="str">
            <v>España</v>
          </cell>
          <cell r="F69" t="str">
            <v>Consolidable</v>
          </cell>
        </row>
        <row r="70">
          <cell r="A70" t="str">
            <v>00161</v>
          </cell>
          <cell r="B70" t="str">
            <v>Symbios Capital, S.L.</v>
          </cell>
          <cell r="E70" t="str">
            <v>España</v>
          </cell>
          <cell r="F70" t="str">
            <v>Consolidable</v>
          </cell>
        </row>
        <row r="71">
          <cell r="A71" t="str">
            <v>00163</v>
          </cell>
          <cell r="B71" t="str">
            <v>Dinners Club Spain, S.A.</v>
          </cell>
          <cell r="E71" t="str">
            <v>España</v>
          </cell>
          <cell r="F71" t="str">
            <v>Consolidable financiera</v>
          </cell>
        </row>
        <row r="72">
          <cell r="A72" t="str">
            <v>00166</v>
          </cell>
          <cell r="B72" t="str">
            <v>Fomento e Inversiones, S.A.</v>
          </cell>
          <cell r="E72" t="str">
            <v>España</v>
          </cell>
          <cell r="F72" t="str">
            <v>Consolidable</v>
          </cell>
        </row>
        <row r="73">
          <cell r="A73" t="str">
            <v>00167</v>
          </cell>
          <cell r="B73" t="str">
            <v>Gessinest Consulting, S.A.</v>
          </cell>
          <cell r="E73" t="str">
            <v>España</v>
          </cell>
          <cell r="F73" t="str">
            <v>Consolidable</v>
          </cell>
        </row>
        <row r="74">
          <cell r="A74" t="str">
            <v>00168</v>
          </cell>
          <cell r="B74" t="str">
            <v>Gestión Industrial Hispamer, S.A.</v>
          </cell>
          <cell r="E74" t="str">
            <v>España</v>
          </cell>
          <cell r="F74" t="str">
            <v>Consolidable</v>
          </cell>
        </row>
        <row r="75">
          <cell r="A75" t="str">
            <v>00170</v>
          </cell>
          <cell r="B75" t="str">
            <v>Pereda Gestión, s.a.</v>
          </cell>
          <cell r="E75" t="str">
            <v>España</v>
          </cell>
          <cell r="F75" t="str">
            <v>Consolidable</v>
          </cell>
        </row>
        <row r="76">
          <cell r="A76" t="str">
            <v>00173</v>
          </cell>
          <cell r="B76" t="str">
            <v>Layna Inversiones, S.A.</v>
          </cell>
          <cell r="E76" t="str">
            <v>España</v>
          </cell>
          <cell r="F76" t="str">
            <v>Asociada en equivalencia</v>
          </cell>
        </row>
        <row r="77">
          <cell r="A77" t="str">
            <v>00174</v>
          </cell>
          <cell r="B77" t="str">
            <v>Lodares Inversiones, S.L.</v>
          </cell>
          <cell r="E77" t="str">
            <v>España</v>
          </cell>
          <cell r="F77" t="str">
            <v>Consolidable</v>
          </cell>
        </row>
        <row r="78">
          <cell r="A78" t="str">
            <v>00175</v>
          </cell>
          <cell r="B78" t="str">
            <v>Integrated Securities Services</v>
          </cell>
          <cell r="E78" t="str">
            <v>España</v>
          </cell>
          <cell r="F78" t="str">
            <v>Consolidable</v>
          </cell>
        </row>
        <row r="79">
          <cell r="A79" t="str">
            <v>00176</v>
          </cell>
          <cell r="B79" t="str">
            <v>Macame, S.A.</v>
          </cell>
          <cell r="E79" t="str">
            <v>España</v>
          </cell>
          <cell r="F79" t="str">
            <v>Consolidable</v>
          </cell>
        </row>
        <row r="80">
          <cell r="A80" t="str">
            <v>00177</v>
          </cell>
          <cell r="B80" t="str">
            <v>Centro Deportivo Santander, s.a. (Centradia)</v>
          </cell>
          <cell r="E80" t="str">
            <v>España</v>
          </cell>
          <cell r="F80" t="str">
            <v>Consolidable</v>
          </cell>
        </row>
        <row r="81">
          <cell r="A81" t="str">
            <v>00179</v>
          </cell>
          <cell r="B81" t="str">
            <v>Sotrón, S.L.</v>
          </cell>
          <cell r="E81" t="str">
            <v>España</v>
          </cell>
          <cell r="F81" t="str">
            <v>Consolidable</v>
          </cell>
        </row>
        <row r="82">
          <cell r="A82" t="str">
            <v>00181</v>
          </cell>
          <cell r="B82" t="str">
            <v>Golf Santander, s.a.</v>
          </cell>
          <cell r="E82" t="str">
            <v>España</v>
          </cell>
          <cell r="F82" t="str">
            <v>Consolidable</v>
          </cell>
        </row>
        <row r="83">
          <cell r="A83" t="str">
            <v>00183</v>
          </cell>
          <cell r="B83" t="str">
            <v>Teylada, S.A.</v>
          </cell>
          <cell r="E83" t="str">
            <v>España</v>
          </cell>
          <cell r="F83" t="str">
            <v>Consolidable</v>
          </cell>
        </row>
        <row r="84">
          <cell r="A84" t="str">
            <v>00184</v>
          </cell>
          <cell r="B84" t="str">
            <v>Títulos de Renta Fija, S.A.</v>
          </cell>
          <cell r="E84" t="str">
            <v>España</v>
          </cell>
          <cell r="F84" t="str">
            <v>Consolidable</v>
          </cell>
        </row>
        <row r="85">
          <cell r="A85" t="str">
            <v>00185</v>
          </cell>
          <cell r="B85" t="str">
            <v>Wallcesa, S.A.</v>
          </cell>
          <cell r="E85" t="str">
            <v>España</v>
          </cell>
          <cell r="F85" t="str">
            <v>Consolidable</v>
          </cell>
        </row>
        <row r="86">
          <cell r="A86" t="str">
            <v>00186</v>
          </cell>
          <cell r="B86" t="str">
            <v>Konecta The One to One Agency,S.L.</v>
          </cell>
          <cell r="E86" t="str">
            <v>España</v>
          </cell>
          <cell r="F86" t="str">
            <v>Asociada en equivalencia</v>
          </cell>
        </row>
        <row r="87">
          <cell r="A87" t="str">
            <v>00187</v>
          </cell>
          <cell r="B87" t="str">
            <v>Konecta Fieldmarketing, s.a.</v>
          </cell>
          <cell r="E87" t="str">
            <v>España</v>
          </cell>
          <cell r="F87" t="str">
            <v>Asociada en equivalencia</v>
          </cell>
        </row>
        <row r="88">
          <cell r="A88" t="str">
            <v>00190</v>
          </cell>
          <cell r="B88" t="str">
            <v>Banif Gestión, S.A., S.G.I.I.C.</v>
          </cell>
          <cell r="E88" t="str">
            <v>España</v>
          </cell>
          <cell r="F88" t="str">
            <v>Consolidable</v>
          </cell>
        </row>
        <row r="89">
          <cell r="A89" t="str">
            <v>00195</v>
          </cell>
          <cell r="B89" t="str">
            <v>Riyal, S.L.</v>
          </cell>
          <cell r="E89" t="str">
            <v>España</v>
          </cell>
          <cell r="F89" t="str">
            <v>Consolidable</v>
          </cell>
        </row>
        <row r="90">
          <cell r="A90" t="str">
            <v>00196</v>
          </cell>
          <cell r="B90" t="str">
            <v>Somaen Dos, S.L.</v>
          </cell>
          <cell r="E90" t="str">
            <v>España</v>
          </cell>
          <cell r="F90" t="str">
            <v>Consolidable</v>
          </cell>
        </row>
        <row r="91">
          <cell r="A91" t="str">
            <v>00200</v>
          </cell>
          <cell r="B91" t="str">
            <v>Santander Chile Holding</v>
          </cell>
          <cell r="E91" t="str">
            <v>Chile</v>
          </cell>
          <cell r="F91" t="str">
            <v>Consolidable</v>
          </cell>
        </row>
        <row r="92">
          <cell r="A92" t="str">
            <v>00201</v>
          </cell>
          <cell r="B92" t="str">
            <v>Santander Factoring, S.A.</v>
          </cell>
          <cell r="E92" t="str">
            <v>Chile</v>
          </cell>
          <cell r="F92" t="str">
            <v>Consolidable financiera</v>
          </cell>
        </row>
        <row r="93">
          <cell r="A93" t="str">
            <v>00202</v>
          </cell>
          <cell r="B93" t="str">
            <v>Bansa Santander, s.a.</v>
          </cell>
          <cell r="E93" t="str">
            <v>Chile</v>
          </cell>
          <cell r="F93" t="str">
            <v>Consolidable</v>
          </cell>
        </row>
        <row r="94">
          <cell r="A94" t="str">
            <v>00204</v>
          </cell>
          <cell r="B94" t="str">
            <v>Soince, S.A.</v>
          </cell>
          <cell r="E94" t="str">
            <v>Chile</v>
          </cell>
          <cell r="F94" t="str">
            <v>Consolidable</v>
          </cell>
        </row>
        <row r="95">
          <cell r="A95" t="str">
            <v>00205</v>
          </cell>
          <cell r="B95" t="str">
            <v>Santander Multimedios, S.A.</v>
          </cell>
          <cell r="E95" t="str">
            <v>Chile</v>
          </cell>
          <cell r="F95" t="str">
            <v>Consolidable</v>
          </cell>
        </row>
        <row r="96">
          <cell r="A96" t="str">
            <v>00207</v>
          </cell>
          <cell r="B96" t="str">
            <v>Santander S.A. Agente de Valores</v>
          </cell>
          <cell r="E96" t="str">
            <v>Chile</v>
          </cell>
          <cell r="F96" t="str">
            <v>Consolidable</v>
          </cell>
        </row>
        <row r="97">
          <cell r="A97" t="str">
            <v>00208</v>
          </cell>
          <cell r="B97" t="str">
            <v>Bansander Leasing, Corp</v>
          </cell>
          <cell r="E97" t="str">
            <v>Puerto Rico</v>
          </cell>
          <cell r="F97" t="str">
            <v>Consolidable financiera</v>
          </cell>
        </row>
        <row r="98">
          <cell r="A98" t="str">
            <v>00209</v>
          </cell>
          <cell r="B98" t="str">
            <v>Santander insurance agency, Inc.</v>
          </cell>
          <cell r="E98" t="str">
            <v>Puerto Rico</v>
          </cell>
          <cell r="F98" t="str">
            <v>Consolidable</v>
          </cell>
        </row>
        <row r="99">
          <cell r="A99" t="str">
            <v>00210</v>
          </cell>
          <cell r="B99" t="str">
            <v>Crefisa, Inc.</v>
          </cell>
          <cell r="E99" t="str">
            <v>Puerto Rico</v>
          </cell>
          <cell r="F99" t="str">
            <v>Consolidable financiera</v>
          </cell>
        </row>
        <row r="100">
          <cell r="A100" t="str">
            <v>00212</v>
          </cell>
          <cell r="B100" t="str">
            <v>Santander Central Hispano Issuances, Ltd.</v>
          </cell>
          <cell r="E100" t="str">
            <v>Islas Caimán</v>
          </cell>
          <cell r="F100" t="str">
            <v>Consolidable</v>
          </cell>
        </row>
        <row r="101">
          <cell r="A101" t="str">
            <v>00213</v>
          </cell>
          <cell r="B101" t="str">
            <v>Santander Central Hispano International Ltd.</v>
          </cell>
          <cell r="E101" t="str">
            <v>Islas Caimán</v>
          </cell>
          <cell r="F101" t="str">
            <v>Consolidable</v>
          </cell>
        </row>
        <row r="102">
          <cell r="A102" t="str">
            <v>00217</v>
          </cell>
          <cell r="B102" t="str">
            <v>CC-Leasing GmbH</v>
          </cell>
          <cell r="E102" t="str">
            <v>Alemania</v>
          </cell>
          <cell r="F102" t="str">
            <v>Consolidable financiera</v>
          </cell>
        </row>
        <row r="103">
          <cell r="A103" t="str">
            <v>00229</v>
          </cell>
          <cell r="B103" t="str">
            <v>Bitalbond, b.v.</v>
          </cell>
          <cell r="E103" t="str">
            <v>Holanda</v>
          </cell>
          <cell r="F103" t="str">
            <v>Consolidable</v>
          </cell>
        </row>
        <row r="104">
          <cell r="A104" t="str">
            <v>00230</v>
          </cell>
          <cell r="B104" t="str">
            <v>CC-Holding GmbH</v>
          </cell>
          <cell r="E104" t="str">
            <v>Alemania</v>
          </cell>
          <cell r="F104" t="str">
            <v>Consolidable</v>
          </cell>
        </row>
        <row r="105">
          <cell r="A105" t="str">
            <v>00231</v>
          </cell>
          <cell r="B105" t="str">
            <v>Santander gestión de recaudación y cobranzas limitada</v>
          </cell>
          <cell r="E105" t="str">
            <v>Chile</v>
          </cell>
          <cell r="F105" t="str">
            <v>Consolidable</v>
          </cell>
        </row>
        <row r="106">
          <cell r="A106" t="str">
            <v>00233</v>
          </cell>
          <cell r="B106" t="str">
            <v>BSCH Finance Limited</v>
          </cell>
          <cell r="E106" t="str">
            <v>Islas Caimán</v>
          </cell>
          <cell r="F106" t="str">
            <v>Consolidable</v>
          </cell>
        </row>
        <row r="107">
          <cell r="A107" t="str">
            <v>00235</v>
          </cell>
          <cell r="B107" t="str">
            <v>Cabel S.A.</v>
          </cell>
          <cell r="E107" t="str">
            <v>Bélgica</v>
          </cell>
          <cell r="F107" t="str">
            <v>Consolidable</v>
          </cell>
        </row>
        <row r="108">
          <cell r="A108" t="str">
            <v>00238</v>
          </cell>
          <cell r="B108" t="str">
            <v>FFB - Participaçoes e Serviços, Sociedade Unipessoal S.A.</v>
          </cell>
          <cell r="E108" t="str">
            <v>Portugal</v>
          </cell>
          <cell r="F108" t="str">
            <v>Consolidable</v>
          </cell>
        </row>
        <row r="109">
          <cell r="A109" t="str">
            <v>00241</v>
          </cell>
          <cell r="B109" t="str">
            <v>Santander Central Hispano Finance (Delaware) Inc.</v>
          </cell>
          <cell r="E109" t="str">
            <v>Estados Unidos</v>
          </cell>
          <cell r="F109" t="str">
            <v>Consolidable</v>
          </cell>
        </row>
        <row r="110">
          <cell r="A110" t="str">
            <v>00242</v>
          </cell>
          <cell r="B110" t="str">
            <v>Itasant Sociedade Gestora de Participaçoes Sociais Sociedade Unipessoal, Lda.</v>
          </cell>
          <cell r="E110" t="str">
            <v>Portugal</v>
          </cell>
          <cell r="F110" t="str">
            <v>Consolidable</v>
          </cell>
        </row>
        <row r="111">
          <cell r="A111" t="str">
            <v>00246</v>
          </cell>
          <cell r="B111" t="str">
            <v>Santander Asset Management Ireland, Ltd</v>
          </cell>
          <cell r="E111" t="str">
            <v>Irlanda</v>
          </cell>
          <cell r="F111" t="str">
            <v>Consolidable</v>
          </cell>
        </row>
        <row r="112">
          <cell r="A112" t="str">
            <v>00247</v>
          </cell>
          <cell r="B112" t="str">
            <v>Multinegocios, S.A.</v>
          </cell>
          <cell r="E112" t="str">
            <v>Chile</v>
          </cell>
          <cell r="F112" t="str">
            <v>Consolidable</v>
          </cell>
        </row>
        <row r="113">
          <cell r="A113" t="str">
            <v>00248</v>
          </cell>
          <cell r="B113" t="str">
            <v>Grupo Santander Perú</v>
          </cell>
          <cell r="E113" t="str">
            <v>Perú</v>
          </cell>
          <cell r="F113" t="str">
            <v>Consolidable</v>
          </cell>
        </row>
        <row r="114">
          <cell r="A114" t="str">
            <v>00250</v>
          </cell>
          <cell r="B114" t="str">
            <v>Santander Central Hispano Investment Sociedad Agente de Bolsa S.A.</v>
          </cell>
          <cell r="E114" t="str">
            <v>Perú</v>
          </cell>
          <cell r="F114" t="str">
            <v>Consolidable</v>
          </cell>
        </row>
        <row r="115">
          <cell r="A115" t="str">
            <v>00252</v>
          </cell>
          <cell r="B115" t="str">
            <v>AFP Unión Vida</v>
          </cell>
          <cell r="E115" t="str">
            <v>Perú</v>
          </cell>
          <cell r="F115" t="str">
            <v>Consolidable</v>
          </cell>
        </row>
        <row r="116">
          <cell r="A116" t="str">
            <v>00256</v>
          </cell>
          <cell r="B116" t="str">
            <v>Omega Gesellschaft für Vertriebsentwicklung mbH</v>
          </cell>
          <cell r="E116" t="str">
            <v>Alemania</v>
          </cell>
          <cell r="F116" t="str">
            <v>Consolidable</v>
          </cell>
        </row>
        <row r="117">
          <cell r="A117" t="str">
            <v>00257</v>
          </cell>
          <cell r="B117" t="str">
            <v>Santander Managementgesellschaft für Abrechnungssysteme mbH</v>
          </cell>
          <cell r="E117" t="str">
            <v>Alemania</v>
          </cell>
          <cell r="F117" t="str">
            <v>Consolidable</v>
          </cell>
        </row>
        <row r="118">
          <cell r="A118" t="str">
            <v>00258</v>
          </cell>
          <cell r="B118" t="str">
            <v>Mosiler, S.A.</v>
          </cell>
          <cell r="E118" t="str">
            <v>Uruguay</v>
          </cell>
          <cell r="F118" t="str">
            <v>Consolidable</v>
          </cell>
        </row>
        <row r="119">
          <cell r="A119" t="str">
            <v>00259</v>
          </cell>
          <cell r="B119" t="str">
            <v>Santander Securities Corporation</v>
          </cell>
          <cell r="E119" t="str">
            <v>Puerto Rico</v>
          </cell>
          <cell r="F119" t="str">
            <v>Consolidable</v>
          </cell>
        </row>
        <row r="120">
          <cell r="A120" t="str">
            <v>00260</v>
          </cell>
          <cell r="B120" t="str">
            <v xml:space="preserve">Fondos Santander, S.A. AFI </v>
          </cell>
          <cell r="E120" t="str">
            <v>Uruguay</v>
          </cell>
          <cell r="F120" t="str">
            <v>Consolidable</v>
          </cell>
        </row>
        <row r="121">
          <cell r="A121" t="str">
            <v>00266</v>
          </cell>
          <cell r="B121" t="str">
            <v>Santander Santiago S.A. Sociedad Securitizadora</v>
          </cell>
          <cell r="E121" t="str">
            <v>Chile</v>
          </cell>
          <cell r="F121" t="str">
            <v>Consolidable</v>
          </cell>
        </row>
        <row r="122">
          <cell r="A122" t="str">
            <v>00293</v>
          </cell>
          <cell r="B122" t="str">
            <v>Casa de Bolsa Santander Serfín, S.A. De C.V.</v>
          </cell>
          <cell r="E122" t="str">
            <v>México</v>
          </cell>
          <cell r="F122" t="str">
            <v>Consolidable</v>
          </cell>
        </row>
        <row r="123">
          <cell r="A123" t="str">
            <v>00297</v>
          </cell>
          <cell r="B123" t="str">
            <v>Grupo Financiero Santander Mexicano, S.A. De C.V.</v>
          </cell>
          <cell r="E123" t="str">
            <v>México</v>
          </cell>
          <cell r="F123" t="str">
            <v>Consolidable</v>
          </cell>
        </row>
        <row r="124">
          <cell r="A124" t="str">
            <v>00298</v>
          </cell>
          <cell r="B124" t="str">
            <v>Santander Mexicano S.A. De C.V. Afore</v>
          </cell>
          <cell r="E124" t="str">
            <v>México</v>
          </cell>
          <cell r="F124" t="str">
            <v>Consolidable</v>
          </cell>
        </row>
        <row r="125">
          <cell r="A125" t="str">
            <v>00300</v>
          </cell>
          <cell r="B125" t="str">
            <v>Santander Holding International, S.A.</v>
          </cell>
          <cell r="E125" t="str">
            <v>España</v>
          </cell>
          <cell r="F125" t="str">
            <v>Consolidable</v>
          </cell>
        </row>
        <row r="126">
          <cell r="A126" t="str">
            <v>00301</v>
          </cell>
          <cell r="B126" t="str">
            <v>Santusa Holding S.L.</v>
          </cell>
          <cell r="E126" t="str">
            <v>España</v>
          </cell>
          <cell r="F126" t="str">
            <v>Consolidable</v>
          </cell>
        </row>
        <row r="127">
          <cell r="A127" t="str">
            <v>00303</v>
          </cell>
          <cell r="B127" t="str">
            <v>Capital Riesgo Global, SCR, s.a.</v>
          </cell>
          <cell r="E127" t="str">
            <v>España</v>
          </cell>
          <cell r="F127" t="str">
            <v>Consolidable</v>
          </cell>
        </row>
        <row r="128">
          <cell r="A128" t="str">
            <v>00305</v>
          </cell>
          <cell r="B128" t="str">
            <v>Santander/Venezuela Sdad. Admon Ent. de Inversión Colectiva</v>
          </cell>
          <cell r="E128" t="str">
            <v>Venezuela</v>
          </cell>
          <cell r="F128" t="str">
            <v>Consolidable</v>
          </cell>
        </row>
        <row r="129">
          <cell r="A129" t="str">
            <v>00307</v>
          </cell>
          <cell r="B129" t="str">
            <v>Banco Caracas, N.V.</v>
          </cell>
          <cell r="E129" t="str">
            <v>Antillas Holandesas</v>
          </cell>
          <cell r="F129" t="str">
            <v>Consolidable financiera</v>
          </cell>
        </row>
        <row r="130">
          <cell r="A130" t="str">
            <v>00320</v>
          </cell>
          <cell r="B130" t="str">
            <v>Wassens Onroerend Goed, b.v.</v>
          </cell>
          <cell r="E130" t="str">
            <v>Holanda</v>
          </cell>
          <cell r="F130" t="str">
            <v>Consolidable</v>
          </cell>
        </row>
        <row r="131">
          <cell r="A131" t="str">
            <v>00321</v>
          </cell>
          <cell r="B131" t="str">
            <v>Santander Capital Desarrollo, S.G.E.C.R, SA</v>
          </cell>
          <cell r="E131" t="str">
            <v>España</v>
          </cell>
          <cell r="F131" t="str">
            <v>Consolidable</v>
          </cell>
        </row>
        <row r="132">
          <cell r="A132" t="str">
            <v>00322</v>
          </cell>
          <cell r="B132" t="str">
            <v>Universia Holding, s.a.</v>
          </cell>
          <cell r="E132" t="str">
            <v>España</v>
          </cell>
          <cell r="F132" t="str">
            <v>Consolidable</v>
          </cell>
        </row>
        <row r="133">
          <cell r="A133" t="str">
            <v>00326</v>
          </cell>
          <cell r="B133" t="str">
            <v>Portal Universia, S.A.</v>
          </cell>
          <cell r="E133" t="str">
            <v>España</v>
          </cell>
          <cell r="F133" t="str">
            <v>Otras entidades consolidables</v>
          </cell>
        </row>
        <row r="134">
          <cell r="A134" t="str">
            <v>00333</v>
          </cell>
          <cell r="B134" t="str">
            <v>Patagon Euro, S.L.</v>
          </cell>
          <cell r="E134" t="str">
            <v>España</v>
          </cell>
          <cell r="F134" t="str">
            <v>Consolidable</v>
          </cell>
        </row>
        <row r="135">
          <cell r="A135" t="str">
            <v>00337</v>
          </cell>
          <cell r="B135" t="str">
            <v>Fortensky trading limited</v>
          </cell>
          <cell r="E135" t="str">
            <v>Irlanda</v>
          </cell>
          <cell r="F135" t="str">
            <v>Consolidable</v>
          </cell>
        </row>
        <row r="136">
          <cell r="A136" t="str">
            <v>00350</v>
          </cell>
          <cell r="B136" t="str">
            <v>Swesant S.A.</v>
          </cell>
          <cell r="E136" t="str">
            <v>Suiza</v>
          </cell>
          <cell r="F136" t="str">
            <v>Consolidable</v>
          </cell>
        </row>
        <row r="137">
          <cell r="A137" t="str">
            <v>00352</v>
          </cell>
          <cell r="B137" t="str">
            <v>Briswiss</v>
          </cell>
          <cell r="E137" t="str">
            <v>Islas Vírgenes</v>
          </cell>
          <cell r="F137" t="str">
            <v>Consolidable</v>
          </cell>
        </row>
        <row r="138">
          <cell r="A138" t="str">
            <v>00353</v>
          </cell>
          <cell r="B138" t="str">
            <v>Holneth, B.V.</v>
          </cell>
          <cell r="E138" t="str">
            <v>Holanda</v>
          </cell>
          <cell r="F138" t="str">
            <v>Consolidable</v>
          </cell>
        </row>
        <row r="139">
          <cell r="A139" t="str">
            <v>00355</v>
          </cell>
          <cell r="B139" t="str">
            <v>Holsant, B.V.</v>
          </cell>
          <cell r="E139" t="str">
            <v>Holanda</v>
          </cell>
          <cell r="F139" t="str">
            <v>Consolidable</v>
          </cell>
        </row>
        <row r="140">
          <cell r="A140" t="str">
            <v>00357</v>
          </cell>
          <cell r="B140" t="str">
            <v>Holbah</v>
          </cell>
          <cell r="E140" t="str">
            <v>Bahamas</v>
          </cell>
          <cell r="F140" t="str">
            <v>Consolidable</v>
          </cell>
        </row>
        <row r="141">
          <cell r="A141" t="str">
            <v>00358</v>
          </cell>
          <cell r="B141" t="str">
            <v>Ausant Holding GmbH</v>
          </cell>
          <cell r="E141" t="str">
            <v>Austria</v>
          </cell>
          <cell r="F141" t="str">
            <v>Consolidable</v>
          </cell>
        </row>
        <row r="142">
          <cell r="A142" t="str">
            <v>00364</v>
          </cell>
          <cell r="B142" t="str">
            <v>Premises, B.V.</v>
          </cell>
          <cell r="E142" t="str">
            <v>Holanda</v>
          </cell>
          <cell r="F142" t="str">
            <v>Consolidable</v>
          </cell>
        </row>
        <row r="143">
          <cell r="A143" t="str">
            <v>00367</v>
          </cell>
          <cell r="B143" t="str">
            <v>Banco Madesant - Sociedade Unipessoal, S.A.</v>
          </cell>
          <cell r="E143" t="str">
            <v>Portugal</v>
          </cell>
          <cell r="F143" t="str">
            <v>Consolidable financiera</v>
          </cell>
        </row>
        <row r="144">
          <cell r="A144" t="str">
            <v>00368</v>
          </cell>
          <cell r="B144" t="str">
            <v>Parasant S.A.</v>
          </cell>
          <cell r="E144" t="str">
            <v>Suiza</v>
          </cell>
          <cell r="F144" t="str">
            <v>Consolidable</v>
          </cell>
        </row>
        <row r="145">
          <cell r="A145" t="str">
            <v>00369</v>
          </cell>
          <cell r="B145" t="str">
            <v>Holbah II</v>
          </cell>
          <cell r="E145" t="str">
            <v>Bahamas</v>
          </cell>
          <cell r="F145" t="str">
            <v>Consolidable</v>
          </cell>
        </row>
        <row r="146">
          <cell r="A146" t="str">
            <v>00370</v>
          </cell>
          <cell r="B146" t="str">
            <v>Saninv Gestao e Investimentos, sociedade Unipessoal, S.A.</v>
          </cell>
          <cell r="E146" t="str">
            <v>Portugal</v>
          </cell>
          <cell r="F146" t="str">
            <v>Consolidable</v>
          </cell>
        </row>
        <row r="147">
          <cell r="A147" t="str">
            <v>00371</v>
          </cell>
          <cell r="B147" t="str">
            <v>W.N.P.H. Gestao e Investimentos Sociedade Unipessoal, S.A.</v>
          </cell>
          <cell r="E147" t="str">
            <v>Portugal</v>
          </cell>
          <cell r="F147" t="str">
            <v>Consolidable</v>
          </cell>
        </row>
        <row r="148">
          <cell r="A148" t="str">
            <v>00372</v>
          </cell>
          <cell r="B148" t="str">
            <v>Aljardi SGPS, Lda.</v>
          </cell>
          <cell r="E148" t="str">
            <v>Portugal</v>
          </cell>
          <cell r="F148" t="str">
            <v>Consolidable</v>
          </cell>
        </row>
        <row r="149">
          <cell r="A149" t="str">
            <v>00374</v>
          </cell>
          <cell r="B149" t="str">
            <v>Santander Central Hispano Finance, B.V.</v>
          </cell>
          <cell r="E149" t="str">
            <v>Holanda</v>
          </cell>
          <cell r="F149" t="str">
            <v>Consolidable</v>
          </cell>
        </row>
        <row r="150">
          <cell r="A150" t="str">
            <v>00375</v>
          </cell>
          <cell r="B150" t="str">
            <v>Argenline, s.a.</v>
          </cell>
          <cell r="E150" t="str">
            <v>Uruguay</v>
          </cell>
          <cell r="F150" t="str">
            <v>Consolidable</v>
          </cell>
        </row>
        <row r="151">
          <cell r="A151" t="str">
            <v>00376</v>
          </cell>
          <cell r="B151" t="str">
            <v>Banco Santander, S.A.</v>
          </cell>
          <cell r="E151" t="str">
            <v>Brasil</v>
          </cell>
          <cell r="F151" t="str">
            <v>Consolidable financiera</v>
          </cell>
        </row>
        <row r="152">
          <cell r="A152" t="str">
            <v>00377</v>
          </cell>
          <cell r="B152" t="str">
            <v>Santander Banespa Cia de Arrendamiento Mercantil</v>
          </cell>
          <cell r="E152" t="str">
            <v>Brasil</v>
          </cell>
          <cell r="F152" t="str">
            <v>Consolidable financiera</v>
          </cell>
        </row>
        <row r="153">
          <cell r="A153" t="str">
            <v>00385</v>
          </cell>
          <cell r="B153" t="str">
            <v>Santander Seguros, S.A.</v>
          </cell>
          <cell r="E153" t="str">
            <v>Brasil</v>
          </cell>
          <cell r="F153" t="str">
            <v>Otras entidades consolidables</v>
          </cell>
        </row>
        <row r="154">
          <cell r="A154" t="str">
            <v>00388</v>
          </cell>
          <cell r="B154" t="str">
            <v>Bozano, Simonsen Latín América, s.a.</v>
          </cell>
          <cell r="E154" t="str">
            <v>Argentina</v>
          </cell>
          <cell r="F154" t="str">
            <v>Consolidable</v>
          </cell>
        </row>
        <row r="155">
          <cell r="A155" t="str">
            <v>00396</v>
          </cell>
          <cell r="B155" t="str">
            <v>Banespa, s.a. Corretora de Cambio e Titulos</v>
          </cell>
          <cell r="E155" t="str">
            <v>Brasil</v>
          </cell>
          <cell r="F155" t="str">
            <v>Consolidable</v>
          </cell>
        </row>
        <row r="156">
          <cell r="A156" t="str">
            <v>00398</v>
          </cell>
          <cell r="B156" t="str">
            <v>Banespa, S.A Serv Tec Adm e de Corret Segs.</v>
          </cell>
          <cell r="E156" t="str">
            <v>Brasil</v>
          </cell>
          <cell r="F156" t="str">
            <v>Consolidable</v>
          </cell>
        </row>
        <row r="157">
          <cell r="A157" t="str">
            <v>00399</v>
          </cell>
          <cell r="B157" t="str">
            <v>B.R.S. Investment S.A.</v>
          </cell>
          <cell r="E157" t="str">
            <v>Argentina</v>
          </cell>
          <cell r="F157" t="str">
            <v>Consolidable</v>
          </cell>
        </row>
        <row r="158">
          <cell r="A158" t="str">
            <v>00400</v>
          </cell>
          <cell r="B158" t="str">
            <v>Santander Investment Services, S.A.</v>
          </cell>
          <cell r="E158" t="str">
            <v>España</v>
          </cell>
          <cell r="F158" t="str">
            <v>Consolidable financiera</v>
          </cell>
        </row>
        <row r="159">
          <cell r="A159" t="str">
            <v>00402</v>
          </cell>
          <cell r="B159" t="str">
            <v>Santander Central Hispano Bolsa, S.V., S.A.</v>
          </cell>
          <cell r="E159" t="str">
            <v>España</v>
          </cell>
          <cell r="F159" t="str">
            <v>Consolidable</v>
          </cell>
        </row>
        <row r="160">
          <cell r="A160" t="str">
            <v>00403</v>
          </cell>
          <cell r="B160" t="str">
            <v>Santander Carteras S.G.C., S.A.</v>
          </cell>
          <cell r="E160" t="str">
            <v>España</v>
          </cell>
          <cell r="F160" t="str">
            <v>Consolidable</v>
          </cell>
        </row>
        <row r="161">
          <cell r="A161" t="str">
            <v>00406</v>
          </cell>
          <cell r="B161" t="str">
            <v>Vista Capital de Expansión, s.a. S.G.E.C.R.</v>
          </cell>
          <cell r="E161" t="str">
            <v>España</v>
          </cell>
          <cell r="F161" t="str">
            <v>Consolidable</v>
          </cell>
        </row>
        <row r="162">
          <cell r="A162" t="str">
            <v>00407</v>
          </cell>
          <cell r="B162" t="str">
            <v xml:space="preserve">Santander Investment I, S.A. </v>
          </cell>
          <cell r="E162" t="str">
            <v>España</v>
          </cell>
          <cell r="F162" t="str">
            <v>Consolidable</v>
          </cell>
        </row>
        <row r="163">
          <cell r="A163" t="str">
            <v>00408</v>
          </cell>
          <cell r="B163" t="str">
            <v>Vista Desarrollo, S.A. SCR</v>
          </cell>
          <cell r="E163" t="str">
            <v>España</v>
          </cell>
          <cell r="F163" t="str">
            <v>Consolidable</v>
          </cell>
        </row>
        <row r="164">
          <cell r="A164" t="str">
            <v>00409</v>
          </cell>
          <cell r="B164" t="str">
            <v>Santander Asset Management, S.L.</v>
          </cell>
          <cell r="E164" t="str">
            <v>España</v>
          </cell>
          <cell r="F164" t="str">
            <v>Consolidable</v>
          </cell>
        </row>
        <row r="165">
          <cell r="A165" t="str">
            <v>00410</v>
          </cell>
          <cell r="B165" t="str">
            <v>Optimal investment services</v>
          </cell>
          <cell r="E165" t="str">
            <v>Suiza</v>
          </cell>
          <cell r="F165" t="str">
            <v>Consolidable</v>
          </cell>
        </row>
        <row r="166">
          <cell r="A166" t="str">
            <v>00411</v>
          </cell>
          <cell r="B166" t="str">
            <v>Banco Santander Totta, s.a.</v>
          </cell>
          <cell r="E166" t="str">
            <v>Portugal</v>
          </cell>
          <cell r="F166" t="str">
            <v>Consolidable financiera</v>
          </cell>
        </row>
        <row r="167">
          <cell r="A167" t="str">
            <v>00414</v>
          </cell>
          <cell r="B167" t="str">
            <v>Totta &amp; Açores, Inc. Newark</v>
          </cell>
          <cell r="E167" t="str">
            <v>Estados Unidos</v>
          </cell>
          <cell r="F167" t="str">
            <v>Consolidable financiera</v>
          </cell>
        </row>
        <row r="168">
          <cell r="A168" t="str">
            <v>00415</v>
          </cell>
          <cell r="B168" t="str">
            <v>Totta &amp; Açores Ct. Inc. - Naugatuck</v>
          </cell>
          <cell r="E168" t="str">
            <v>Estados Unidos</v>
          </cell>
          <cell r="F168" t="str">
            <v>Consolidable financiera</v>
          </cell>
        </row>
        <row r="169">
          <cell r="A169" t="str">
            <v>00419</v>
          </cell>
          <cell r="B169" t="str">
            <v>Totta &amp; Açores Financing, Limited</v>
          </cell>
          <cell r="E169" t="str">
            <v>Islas Caimán</v>
          </cell>
          <cell r="F169" t="str">
            <v>Consolidable financiera</v>
          </cell>
        </row>
        <row r="170">
          <cell r="A170" t="str">
            <v>00420</v>
          </cell>
          <cell r="B170" t="str">
            <v>Pinto Totta International Finance, Limited</v>
          </cell>
          <cell r="E170" t="str">
            <v>Islas Caimán</v>
          </cell>
          <cell r="F170" t="str">
            <v>Consolidable financiera</v>
          </cell>
        </row>
        <row r="171">
          <cell r="A171" t="str">
            <v>00421</v>
          </cell>
          <cell r="B171" t="str">
            <v>Totta Ireland, PLC</v>
          </cell>
          <cell r="E171" t="str">
            <v>Irlanda</v>
          </cell>
          <cell r="F171" t="str">
            <v>Consolidable financiera</v>
          </cell>
        </row>
        <row r="172">
          <cell r="A172" t="str">
            <v>00425</v>
          </cell>
          <cell r="B172" t="str">
            <v>Totta-crédito especializado instituiçâo financeira de crédito, sa (IFIC)</v>
          </cell>
          <cell r="E172" t="str">
            <v>Portugal</v>
          </cell>
          <cell r="F172" t="str">
            <v>Consolidable financiera</v>
          </cell>
        </row>
        <row r="173">
          <cell r="A173" t="str">
            <v>00428</v>
          </cell>
          <cell r="B173" t="str">
            <v>Santander Pensôes - Sociedade Gestora de Fundos de Pensôes, S.A.</v>
          </cell>
          <cell r="E173" t="str">
            <v>Portugal</v>
          </cell>
          <cell r="F173" t="str">
            <v>Consolidable</v>
          </cell>
        </row>
        <row r="174">
          <cell r="A174" t="str">
            <v>00436</v>
          </cell>
          <cell r="B174" t="str">
            <v>Santander Gestâo de Activos, SGPS, S.A.</v>
          </cell>
          <cell r="E174" t="str">
            <v>Portugal</v>
          </cell>
          <cell r="F174" t="str">
            <v>Consolidable</v>
          </cell>
        </row>
        <row r="175">
          <cell r="A175" t="str">
            <v>00437</v>
          </cell>
          <cell r="B175" t="str">
            <v>Totta &amp; Açores Finance Ireland, Limited</v>
          </cell>
          <cell r="E175" t="str">
            <v>Irlanda</v>
          </cell>
          <cell r="F175" t="str">
            <v>Consolidable</v>
          </cell>
        </row>
        <row r="176">
          <cell r="A176" t="str">
            <v>00442</v>
          </cell>
          <cell r="B176" t="str">
            <v>Totta Urbe - Empresa de Administraçâo e Construçôes, S.A.</v>
          </cell>
          <cell r="E176" t="str">
            <v>Portugal</v>
          </cell>
          <cell r="F176" t="str">
            <v>Consolidable</v>
          </cell>
        </row>
        <row r="177">
          <cell r="A177" t="str">
            <v>00445</v>
          </cell>
          <cell r="B177" t="str">
            <v>Taxagest - Sociedade Gestora de Participaçoes Sociais, S.A.</v>
          </cell>
          <cell r="E177" t="str">
            <v>Portugal</v>
          </cell>
          <cell r="F177" t="str">
            <v>Consolidable</v>
          </cell>
        </row>
        <row r="178">
          <cell r="A178" t="str">
            <v>00447</v>
          </cell>
          <cell r="B178" t="str">
            <v>Totta Seguros, Companhia de seguros de vida, s.a.</v>
          </cell>
          <cell r="E178" t="str">
            <v>Portugal</v>
          </cell>
          <cell r="F178" t="str">
            <v>Otras entidades consolidables</v>
          </cell>
        </row>
        <row r="179">
          <cell r="A179" t="str">
            <v>00448</v>
          </cell>
          <cell r="B179" t="str">
            <v>Integritas Trust SA</v>
          </cell>
          <cell r="E179" t="str">
            <v>Suiza</v>
          </cell>
          <cell r="F179" t="str">
            <v>Consolidable</v>
          </cell>
        </row>
        <row r="180">
          <cell r="A180" t="str">
            <v>00451</v>
          </cell>
          <cell r="B180" t="str">
            <v>Foggia, S.G.P.S., S.A.</v>
          </cell>
          <cell r="E180" t="str">
            <v>Portugal</v>
          </cell>
          <cell r="F180" t="str">
            <v>Consolidable</v>
          </cell>
        </row>
        <row r="181">
          <cell r="A181" t="str">
            <v>00452</v>
          </cell>
          <cell r="B181" t="str">
            <v>CC-Leasing Austria Gesellschaft m.b.H.</v>
          </cell>
          <cell r="E181" t="str">
            <v>Austria</v>
          </cell>
          <cell r="F181" t="str">
            <v>Consolidable financiera</v>
          </cell>
        </row>
        <row r="182">
          <cell r="A182" t="str">
            <v>00453</v>
          </cell>
          <cell r="B182" t="str">
            <v>Afinidad AFAP, s.a.</v>
          </cell>
          <cell r="E182" t="str">
            <v>Uruguay</v>
          </cell>
          <cell r="F182" t="str">
            <v>Consolidable</v>
          </cell>
        </row>
        <row r="183">
          <cell r="A183" t="str">
            <v>00454</v>
          </cell>
          <cell r="B183" t="str">
            <v>Cantabria Capital, S.G.E.C.R., S.A.</v>
          </cell>
          <cell r="E183" t="str">
            <v>España</v>
          </cell>
          <cell r="F183" t="str">
            <v>Asociada en equivalencia</v>
          </cell>
        </row>
        <row r="184">
          <cell r="A184" t="str">
            <v>00456</v>
          </cell>
          <cell r="B184" t="str">
            <v>Serfin International Bank and Trust</v>
          </cell>
          <cell r="E184" t="str">
            <v>Islas Caimán</v>
          </cell>
          <cell r="F184" t="str">
            <v>Consolidable financiera</v>
          </cell>
        </row>
        <row r="185">
          <cell r="A185" t="str">
            <v>00457</v>
          </cell>
          <cell r="B185" t="str">
            <v>Serfin VII</v>
          </cell>
          <cell r="E185" t="str">
            <v>Islas Caimán</v>
          </cell>
          <cell r="F185" t="str">
            <v>Consolidable</v>
          </cell>
        </row>
        <row r="186">
          <cell r="A186" t="str">
            <v>00459</v>
          </cell>
          <cell r="B186" t="str">
            <v>Fondo Inverpro, S.A. De C.V.</v>
          </cell>
          <cell r="E186" t="str">
            <v>México</v>
          </cell>
          <cell r="F186" t="str">
            <v>Consolidable</v>
          </cell>
        </row>
        <row r="187">
          <cell r="A187" t="str">
            <v>00462</v>
          </cell>
          <cell r="B187" t="str">
            <v>Operadora de Derivados Serfin, S.A. De C.V.</v>
          </cell>
          <cell r="E187" t="str">
            <v>México</v>
          </cell>
          <cell r="F187" t="str">
            <v>Consolidable</v>
          </cell>
        </row>
        <row r="188">
          <cell r="A188" t="str">
            <v>00480</v>
          </cell>
          <cell r="B188" t="str">
            <v>Inversiones Estratégicas, S.A. De C.V.</v>
          </cell>
          <cell r="E188" t="str">
            <v>México</v>
          </cell>
          <cell r="F188" t="str">
            <v>Consolidable</v>
          </cell>
        </row>
        <row r="189">
          <cell r="A189" t="str">
            <v>00482</v>
          </cell>
          <cell r="B189" t="str">
            <v>Pacale, S.A. De C.V.</v>
          </cell>
          <cell r="E189" t="str">
            <v>México</v>
          </cell>
          <cell r="F189" t="str">
            <v>Consolidable</v>
          </cell>
        </row>
        <row r="190">
          <cell r="A190" t="str">
            <v>00483</v>
          </cell>
          <cell r="B190" t="str">
            <v>Inmobiliaria Lerma y Amazonas, S.A. De C.V.</v>
          </cell>
          <cell r="E190" t="str">
            <v>México</v>
          </cell>
          <cell r="F190" t="str">
            <v>Consolidable</v>
          </cell>
        </row>
        <row r="191">
          <cell r="A191" t="str">
            <v>00485</v>
          </cell>
          <cell r="B191" t="str">
            <v>Fideicomiso GFSSLPT Banca Serfín, S.A.</v>
          </cell>
          <cell r="E191" t="str">
            <v>México</v>
          </cell>
          <cell r="F191" t="str">
            <v>Consolidable</v>
          </cell>
        </row>
        <row r="192">
          <cell r="A192" t="str">
            <v>00487</v>
          </cell>
          <cell r="B192" t="str">
            <v>Seguros Serfin , S.A. De C.V.</v>
          </cell>
          <cell r="E192" t="str">
            <v>México</v>
          </cell>
          <cell r="F192" t="str">
            <v>Otras entidades consolidables</v>
          </cell>
        </row>
        <row r="193">
          <cell r="A193" t="str">
            <v>00488</v>
          </cell>
          <cell r="B193" t="str">
            <v>Servicios Corporativos Seguros Serfin, S.A. De C.V.</v>
          </cell>
          <cell r="E193" t="str">
            <v>México</v>
          </cell>
          <cell r="F193" t="str">
            <v>Otras entidades consolidables</v>
          </cell>
        </row>
        <row r="194">
          <cell r="A194" t="str">
            <v>00489</v>
          </cell>
          <cell r="B194" t="str">
            <v>Almacenadora Serfin, S.A. De C.V.</v>
          </cell>
          <cell r="E194" t="str">
            <v>México</v>
          </cell>
          <cell r="F194" t="str">
            <v>Otras entidades consolidables</v>
          </cell>
        </row>
        <row r="195">
          <cell r="A195" t="str">
            <v>00491</v>
          </cell>
          <cell r="B195" t="str">
            <v>Servicios Corporativos Serfin, S.A. De C.V.</v>
          </cell>
          <cell r="E195" t="str">
            <v>México</v>
          </cell>
          <cell r="F195" t="str">
            <v>Otras entidades consolidables</v>
          </cell>
        </row>
        <row r="196">
          <cell r="A196" t="str">
            <v>00492</v>
          </cell>
          <cell r="B196" t="str">
            <v>Instituto Serfin, A.C.</v>
          </cell>
          <cell r="E196" t="str">
            <v>México</v>
          </cell>
          <cell r="F196" t="str">
            <v>Otras entidades consolidables</v>
          </cell>
        </row>
        <row r="197">
          <cell r="A197" t="str">
            <v>00494</v>
          </cell>
          <cell r="B197" t="str">
            <v>Servicios de cobranza, recuperación y seguimiento, s.a. de c.v.</v>
          </cell>
          <cell r="E197" t="str">
            <v>México</v>
          </cell>
          <cell r="F197" t="str">
            <v>Consolidable</v>
          </cell>
        </row>
        <row r="198">
          <cell r="A198" t="str">
            <v>00495</v>
          </cell>
          <cell r="B198" t="str">
            <v>Operadora de activos Alfa, s.a. de c.v.</v>
          </cell>
          <cell r="E198" t="str">
            <v>México</v>
          </cell>
          <cell r="F198" t="str">
            <v>Asociada en equivalencia</v>
          </cell>
        </row>
        <row r="199">
          <cell r="A199" t="str">
            <v>00496</v>
          </cell>
          <cell r="B199" t="str">
            <v>Promoción de Servicios Integrales, S.A. De C.V.</v>
          </cell>
          <cell r="E199" t="str">
            <v>México</v>
          </cell>
          <cell r="F199" t="str">
            <v>Consolidable</v>
          </cell>
        </row>
        <row r="200">
          <cell r="A200" t="str">
            <v>00497</v>
          </cell>
          <cell r="B200" t="str">
            <v>Sociedad mexicana de arrendamiento puro, s.a. De c.v.</v>
          </cell>
          <cell r="E200" t="str">
            <v>México</v>
          </cell>
          <cell r="F200" t="str">
            <v>Otras entidades consolidables</v>
          </cell>
        </row>
        <row r="201">
          <cell r="A201" t="str">
            <v>00498</v>
          </cell>
          <cell r="B201" t="str">
            <v>Efectividad en medios de pago, S.A. de C.V.</v>
          </cell>
          <cell r="E201" t="str">
            <v>México</v>
          </cell>
          <cell r="F201" t="str">
            <v>Consolidable</v>
          </cell>
        </row>
        <row r="202">
          <cell r="A202" t="str">
            <v>00499</v>
          </cell>
          <cell r="B202" t="str">
            <v>AcciónTecnológica Educativa Atenet, s.a.</v>
          </cell>
          <cell r="D202" t="str">
            <v>Perdidas</v>
          </cell>
          <cell r="E202" t="str">
            <v>España</v>
          </cell>
          <cell r="F202" t="str">
            <v>Asociada en equivalencia</v>
          </cell>
        </row>
        <row r="203">
          <cell r="A203" t="str">
            <v>00503</v>
          </cell>
          <cell r="B203" t="str">
            <v>Santander S.G.F.I.M., S.A.</v>
          </cell>
          <cell r="E203" t="str">
            <v>Portugal</v>
          </cell>
          <cell r="F203" t="str">
            <v>Consolidable</v>
          </cell>
        </row>
        <row r="204">
          <cell r="A204" t="str">
            <v>00504</v>
          </cell>
          <cell r="B204" t="str">
            <v>B.S.N. Portugal, S.A.</v>
          </cell>
          <cell r="E204" t="str">
            <v>Portugal</v>
          </cell>
          <cell r="F204" t="str">
            <v>Consolidable financiera</v>
          </cell>
        </row>
        <row r="205">
          <cell r="A205" t="str">
            <v>00506</v>
          </cell>
          <cell r="B205" t="str">
            <v>Swesant Merchant S.A.</v>
          </cell>
          <cell r="E205" t="str">
            <v>Suiza</v>
          </cell>
          <cell r="F205" t="str">
            <v>Consolidable</v>
          </cell>
        </row>
        <row r="206">
          <cell r="A206" t="str">
            <v>00508</v>
          </cell>
          <cell r="B206" t="str">
            <v>Santander Global Services</v>
          </cell>
          <cell r="E206" t="str">
            <v>Uruguay</v>
          </cell>
          <cell r="F206" t="str">
            <v>Consolidable</v>
          </cell>
        </row>
        <row r="207">
          <cell r="A207" t="str">
            <v>00511</v>
          </cell>
          <cell r="B207" t="str">
            <v>Santander Merchant S.A.</v>
          </cell>
          <cell r="E207" t="str">
            <v>Argentina</v>
          </cell>
          <cell r="F207" t="str">
            <v>Consolidable</v>
          </cell>
        </row>
        <row r="208">
          <cell r="A208" t="str">
            <v>00512</v>
          </cell>
          <cell r="B208" t="str">
            <v xml:space="preserve">Santander Investment Bank </v>
          </cell>
          <cell r="E208" t="str">
            <v>Bahamas</v>
          </cell>
          <cell r="F208" t="str">
            <v>Consolidable financiera</v>
          </cell>
        </row>
        <row r="209">
          <cell r="A209" t="str">
            <v>00513</v>
          </cell>
          <cell r="B209" t="str">
            <v>Santander Sociedad de Bolsa S.A.</v>
          </cell>
          <cell r="E209" t="str">
            <v>Argentina</v>
          </cell>
          <cell r="F209" t="str">
            <v>Consolidable</v>
          </cell>
        </row>
        <row r="210">
          <cell r="A210" t="str">
            <v>00514</v>
          </cell>
          <cell r="B210" t="str">
            <v>Santander Central Hispano Asset Management Bahamas Inc.</v>
          </cell>
          <cell r="E210" t="str">
            <v>Bahamas</v>
          </cell>
          <cell r="F210" t="str">
            <v>Consolidable</v>
          </cell>
        </row>
        <row r="211">
          <cell r="A211" t="str">
            <v>00515</v>
          </cell>
          <cell r="B211" t="str">
            <v>Holneth Merchant, B.V.</v>
          </cell>
          <cell r="E211" t="str">
            <v>Holanda</v>
          </cell>
          <cell r="F211" t="str">
            <v>Consolidable</v>
          </cell>
        </row>
        <row r="212">
          <cell r="A212" t="str">
            <v>00516</v>
          </cell>
          <cell r="B212" t="str">
            <v>Ausant Merchant Participations GmbH</v>
          </cell>
          <cell r="E212" t="str">
            <v>Austria</v>
          </cell>
          <cell r="F212" t="str">
            <v>Consolidable</v>
          </cell>
        </row>
        <row r="213">
          <cell r="A213" t="str">
            <v>00517</v>
          </cell>
          <cell r="B213" t="str">
            <v>Operadora de activos Beta s.a. de c.v.</v>
          </cell>
          <cell r="E213" t="str">
            <v>México</v>
          </cell>
          <cell r="F213" t="str">
            <v>Asociada en equivalencia</v>
          </cell>
        </row>
        <row r="214">
          <cell r="A214" t="str">
            <v>00518</v>
          </cell>
          <cell r="B214" t="str">
            <v>Santander Investment Gerente FCI</v>
          </cell>
          <cell r="E214" t="str">
            <v>Argentina</v>
          </cell>
          <cell r="F214" t="str">
            <v>Consolidable</v>
          </cell>
        </row>
        <row r="215">
          <cell r="A215" t="str">
            <v>00519</v>
          </cell>
          <cell r="B215" t="str">
            <v>Promociones y Desarrollo Bansa, S.A. De C.V.</v>
          </cell>
          <cell r="E215" t="str">
            <v>México</v>
          </cell>
          <cell r="F215" t="str">
            <v>Consolidable</v>
          </cell>
        </row>
        <row r="216">
          <cell r="A216" t="str">
            <v>00520</v>
          </cell>
          <cell r="B216" t="str">
            <v>Inmobiliaria Santander México, S.A de C.V.</v>
          </cell>
          <cell r="E216" t="str">
            <v>México</v>
          </cell>
          <cell r="F216" t="str">
            <v>Consolidable</v>
          </cell>
        </row>
        <row r="217">
          <cell r="A217" t="str">
            <v>00521</v>
          </cell>
          <cell r="B217" t="str">
            <v>Santander Investment Chile, Ltda.</v>
          </cell>
          <cell r="E217" t="str">
            <v>Chile</v>
          </cell>
          <cell r="F217" t="str">
            <v>Consolidable</v>
          </cell>
        </row>
        <row r="218">
          <cell r="A218" t="str">
            <v>00522</v>
          </cell>
          <cell r="B218" t="str">
            <v>Afisa, S.A.</v>
          </cell>
          <cell r="E218" t="str">
            <v>Chile</v>
          </cell>
          <cell r="F218" t="str">
            <v>Consolidable</v>
          </cell>
        </row>
        <row r="219">
          <cell r="A219" t="str">
            <v>00524</v>
          </cell>
          <cell r="B219" t="str">
            <v>Valores Santander</v>
          </cell>
          <cell r="E219" t="str">
            <v>Venezuela</v>
          </cell>
          <cell r="F219" t="str">
            <v>Consolidable</v>
          </cell>
        </row>
        <row r="220">
          <cell r="A220" t="str">
            <v>00528</v>
          </cell>
          <cell r="B220" t="str">
            <v>Santander Inversiones, S.A.</v>
          </cell>
          <cell r="E220" t="str">
            <v>Chile</v>
          </cell>
          <cell r="F220" t="str">
            <v>Consolidable</v>
          </cell>
        </row>
        <row r="221">
          <cell r="A221" t="str">
            <v>00530</v>
          </cell>
          <cell r="B221" t="str">
            <v>Santander Merchant Bank</v>
          </cell>
          <cell r="E221" t="str">
            <v>Bahamas</v>
          </cell>
          <cell r="F221" t="str">
            <v>Consolidable financiera</v>
          </cell>
        </row>
        <row r="222">
          <cell r="A222" t="str">
            <v>00532</v>
          </cell>
          <cell r="B222" t="str">
            <v>Konecta Canarias, s.a..</v>
          </cell>
          <cell r="E222" t="str">
            <v>España</v>
          </cell>
          <cell r="F222" t="str">
            <v>Asociada en equivalencia</v>
          </cell>
        </row>
        <row r="223">
          <cell r="A223" t="str">
            <v>00533</v>
          </cell>
          <cell r="B223" t="str">
            <v>Santander Investment s.a., Corredores de Bolsa</v>
          </cell>
          <cell r="E223" t="str">
            <v>Chile</v>
          </cell>
          <cell r="F223" t="str">
            <v>Consolidable</v>
          </cell>
        </row>
        <row r="224">
          <cell r="A224" t="str">
            <v>00536</v>
          </cell>
          <cell r="B224" t="str">
            <v>Santander Management Latinoamérica B.V.</v>
          </cell>
          <cell r="E224" t="str">
            <v>Holanda</v>
          </cell>
          <cell r="F224" t="str">
            <v>Consolidable</v>
          </cell>
        </row>
        <row r="225">
          <cell r="A225" t="str">
            <v>00537</v>
          </cell>
          <cell r="B225" t="str">
            <v>Santander Central Hispano Trade Services Ltd.</v>
          </cell>
          <cell r="E225" t="str">
            <v>Hong-Kong</v>
          </cell>
          <cell r="F225" t="str">
            <v>Consolidable</v>
          </cell>
        </row>
        <row r="226">
          <cell r="A226" t="str">
            <v>00540</v>
          </cell>
          <cell r="B226" t="str">
            <v>Santander Investment Limited</v>
          </cell>
          <cell r="E226" t="str">
            <v>Bahamas</v>
          </cell>
          <cell r="F226" t="str">
            <v>Consolidable</v>
          </cell>
        </row>
        <row r="227">
          <cell r="A227" t="str">
            <v>00543</v>
          </cell>
          <cell r="B227" t="str">
            <v xml:space="preserve">Sinvest inversiones y asesorias limitada. </v>
          </cell>
          <cell r="E227" t="str">
            <v>Chile</v>
          </cell>
          <cell r="F227" t="str">
            <v>Consolidable</v>
          </cell>
        </row>
        <row r="228">
          <cell r="A228" t="str">
            <v>00544</v>
          </cell>
          <cell r="B228" t="str">
            <v>Santander Investment Securities Inc.</v>
          </cell>
          <cell r="E228" t="str">
            <v>Estados Unidos</v>
          </cell>
          <cell r="F228" t="str">
            <v>Consolidable</v>
          </cell>
        </row>
        <row r="229">
          <cell r="A229" t="str">
            <v>00546</v>
          </cell>
          <cell r="B229" t="str">
            <v>Santander Financial Products</v>
          </cell>
          <cell r="E229" t="str">
            <v>Irlanda</v>
          </cell>
          <cell r="F229" t="str">
            <v>Consolidable</v>
          </cell>
        </row>
        <row r="230">
          <cell r="A230" t="str">
            <v>00552</v>
          </cell>
          <cell r="B230" t="str">
            <v>Gestión Santander México, S.A. De C.V.</v>
          </cell>
          <cell r="E230" t="str">
            <v>México</v>
          </cell>
          <cell r="F230" t="str">
            <v>Consolidable</v>
          </cell>
        </row>
        <row r="231">
          <cell r="A231" t="str">
            <v>00556</v>
          </cell>
          <cell r="B231" t="str">
            <v>Portada, S.A.</v>
          </cell>
          <cell r="E231" t="str">
            <v>Chile</v>
          </cell>
          <cell r="F231" t="str">
            <v>Consolidable</v>
          </cell>
        </row>
        <row r="232">
          <cell r="A232" t="str">
            <v>00558</v>
          </cell>
          <cell r="B232" t="str">
            <v>Santander Central Hispano Overseas Bank, Inc</v>
          </cell>
          <cell r="E232" t="str">
            <v>Puerto Rico</v>
          </cell>
          <cell r="F232" t="str">
            <v>Consolidable financiera</v>
          </cell>
        </row>
        <row r="233">
          <cell r="A233" t="str">
            <v>00559</v>
          </cell>
          <cell r="B233" t="str">
            <v>Santander Investment Colombia S.A.</v>
          </cell>
          <cell r="E233" t="str">
            <v>Colombia</v>
          </cell>
          <cell r="F233" t="str">
            <v>Consolidable</v>
          </cell>
        </row>
        <row r="234">
          <cell r="A234" t="str">
            <v>00563</v>
          </cell>
          <cell r="B234" t="str">
            <v>Santander Investment Trust Colombia S.A.</v>
          </cell>
          <cell r="E234" t="str">
            <v>Colombia</v>
          </cell>
          <cell r="F234" t="str">
            <v>Consolidable</v>
          </cell>
        </row>
        <row r="235">
          <cell r="A235" t="str">
            <v>00566</v>
          </cell>
          <cell r="B235" t="str">
            <v>Santander Investment Valores Colombia S.A.</v>
          </cell>
          <cell r="E235" t="str">
            <v>Colombia</v>
          </cell>
          <cell r="F235" t="str">
            <v>Consolidable</v>
          </cell>
        </row>
        <row r="236">
          <cell r="A236" t="str">
            <v>00569</v>
          </cell>
          <cell r="B236" t="str">
            <v>Madeisisa SGPS Sociedade Unipessoal, Lda</v>
          </cell>
          <cell r="E236" t="str">
            <v>Portugal</v>
          </cell>
          <cell r="F236" t="str">
            <v>Consolidable</v>
          </cell>
        </row>
        <row r="237">
          <cell r="A237" t="str">
            <v>00575</v>
          </cell>
          <cell r="B237" t="str">
            <v>Santander Inmobiliaria Colombia Ltd</v>
          </cell>
          <cell r="E237" t="str">
            <v>Colombia</v>
          </cell>
          <cell r="F237" t="str">
            <v>Consolidable</v>
          </cell>
        </row>
        <row r="238">
          <cell r="A238" t="str">
            <v>00579</v>
          </cell>
          <cell r="B238" t="str">
            <v>Linvest, S.A.</v>
          </cell>
          <cell r="E238" t="str">
            <v>Argentina</v>
          </cell>
          <cell r="F238" t="str">
            <v>Otras entidades consolidables</v>
          </cell>
        </row>
        <row r="239">
          <cell r="A239" t="str">
            <v>00580</v>
          </cell>
          <cell r="B239" t="str">
            <v>Altec</v>
          </cell>
          <cell r="E239" t="str">
            <v>Chile</v>
          </cell>
          <cell r="F239" t="str">
            <v>Consolidable</v>
          </cell>
        </row>
        <row r="240">
          <cell r="A240" t="str">
            <v>00581</v>
          </cell>
          <cell r="B240" t="str">
            <v>Universia Brasil, s.a.</v>
          </cell>
          <cell r="E240" t="str">
            <v>Brasil</v>
          </cell>
          <cell r="F240" t="str">
            <v>Otras entidades consolidables</v>
          </cell>
        </row>
        <row r="241">
          <cell r="A241" t="str">
            <v>00582</v>
          </cell>
          <cell r="B241" t="str">
            <v>Servicios Universia Venezuela S.U.V., S.A.</v>
          </cell>
          <cell r="E241" t="str">
            <v>Venezuela</v>
          </cell>
          <cell r="F241" t="str">
            <v>Otras entidades consolidables</v>
          </cell>
        </row>
        <row r="242">
          <cell r="A242" t="str">
            <v>00583</v>
          </cell>
          <cell r="B242" t="str">
            <v>Universia Chile S.A.</v>
          </cell>
          <cell r="E242" t="str">
            <v>Chile</v>
          </cell>
          <cell r="F242" t="str">
            <v>Otras entidades consolidables</v>
          </cell>
        </row>
        <row r="243">
          <cell r="A243" t="str">
            <v>00584</v>
          </cell>
          <cell r="B243" t="str">
            <v>Universia Perú</v>
          </cell>
          <cell r="E243" t="str">
            <v>Perú</v>
          </cell>
          <cell r="F243" t="str">
            <v>Otras entidades consolidables</v>
          </cell>
        </row>
        <row r="244">
          <cell r="A244" t="str">
            <v>00585</v>
          </cell>
          <cell r="B244" t="str">
            <v>Universia Puerto Rico Inc.</v>
          </cell>
          <cell r="E244" t="str">
            <v>Puerto Rico</v>
          </cell>
          <cell r="F244" t="str">
            <v>Otras entidades consolidables</v>
          </cell>
        </row>
        <row r="245">
          <cell r="A245" t="str">
            <v>00586</v>
          </cell>
          <cell r="B245" t="str">
            <v xml:space="preserve">Universia México, S.A. De C.V. </v>
          </cell>
          <cell r="E245" t="str">
            <v>México</v>
          </cell>
          <cell r="F245" t="str">
            <v>Otras entidades consolidables</v>
          </cell>
        </row>
        <row r="246">
          <cell r="A246" t="str">
            <v>00587</v>
          </cell>
          <cell r="B246" t="str">
            <v>Portal Universia Argentina S.A.</v>
          </cell>
          <cell r="E246" t="str">
            <v>Argentina</v>
          </cell>
          <cell r="F246" t="str">
            <v>Otras entidades consolidables</v>
          </cell>
        </row>
        <row r="247">
          <cell r="A247" t="str">
            <v>00588</v>
          </cell>
          <cell r="B247" t="str">
            <v>Universia Colombia</v>
          </cell>
          <cell r="E247" t="str">
            <v>Colombia</v>
          </cell>
          <cell r="F247" t="str">
            <v>Otras entidades consolidables</v>
          </cell>
        </row>
        <row r="248">
          <cell r="A248" t="str">
            <v>00589</v>
          </cell>
          <cell r="B248" t="str">
            <v>Portal Universia Portugal S.A.</v>
          </cell>
          <cell r="E248" t="str">
            <v>Portugal</v>
          </cell>
          <cell r="F248" t="str">
            <v>Otras entidades consolidables</v>
          </cell>
        </row>
        <row r="249">
          <cell r="A249" t="str">
            <v>00590</v>
          </cell>
          <cell r="B249" t="str">
            <v>América Latina Tecnología de México, S.A. De C.V.</v>
          </cell>
          <cell r="E249" t="str">
            <v>México</v>
          </cell>
          <cell r="F249" t="str">
            <v>Consolidable</v>
          </cell>
        </row>
        <row r="250">
          <cell r="A250" t="str">
            <v>00598</v>
          </cell>
          <cell r="B250" t="str">
            <v>Grupo Konecta Net, s.l.</v>
          </cell>
          <cell r="E250" t="str">
            <v>España</v>
          </cell>
          <cell r="F250" t="str">
            <v>Asociada en equivalencia</v>
          </cell>
        </row>
        <row r="251">
          <cell r="A251" t="str">
            <v>00599</v>
          </cell>
          <cell r="B251" t="str">
            <v>Ingeniería de Software bancario, s.l.</v>
          </cell>
          <cell r="E251" t="str">
            <v>España</v>
          </cell>
          <cell r="F251" t="str">
            <v>Consolidable</v>
          </cell>
        </row>
        <row r="252">
          <cell r="A252" t="str">
            <v>00600</v>
          </cell>
          <cell r="B252" t="str">
            <v>Sistemas 4B, S.A.</v>
          </cell>
          <cell r="E252" t="str">
            <v>España</v>
          </cell>
          <cell r="F252" t="str">
            <v>Consolidable financiera</v>
          </cell>
        </row>
        <row r="253">
          <cell r="A253" t="str">
            <v>00601</v>
          </cell>
          <cell r="B253" t="str">
            <v>Santander Seguros y Reaseguros, compañía aseguradora, S.A.</v>
          </cell>
          <cell r="E253" t="str">
            <v>España</v>
          </cell>
          <cell r="F253" t="str">
            <v>Otras entidades consolidables</v>
          </cell>
        </row>
        <row r="254">
          <cell r="A254" t="str">
            <v>00604</v>
          </cell>
          <cell r="B254" t="str">
            <v>Marismas del Astillero</v>
          </cell>
          <cell r="E254" t="str">
            <v>España</v>
          </cell>
          <cell r="F254" t="str">
            <v>Otras entidades consolidables</v>
          </cell>
        </row>
        <row r="255">
          <cell r="A255" t="str">
            <v>00607</v>
          </cell>
          <cell r="B255" t="str">
            <v xml:space="preserve">Herlosacantos </v>
          </cell>
          <cell r="E255" t="str">
            <v>España</v>
          </cell>
          <cell r="F255" t="str">
            <v>Otras entidades consolidables</v>
          </cell>
        </row>
        <row r="256">
          <cell r="A256" t="str">
            <v>00609</v>
          </cell>
          <cell r="B256" t="str">
            <v>Certidesa, S.L.</v>
          </cell>
          <cell r="E256" t="str">
            <v>España</v>
          </cell>
          <cell r="F256" t="str">
            <v>Otras entidades consolidables</v>
          </cell>
        </row>
        <row r="257">
          <cell r="A257" t="str">
            <v>00615</v>
          </cell>
          <cell r="B257" t="str">
            <v>Santander Consumer Finance Correduría de Seguros, S.A.</v>
          </cell>
          <cell r="E257" t="str">
            <v>España</v>
          </cell>
          <cell r="F257" t="str">
            <v>Otras entidades consolidables</v>
          </cell>
        </row>
        <row r="258">
          <cell r="A258" t="str">
            <v>00620</v>
          </cell>
          <cell r="B258" t="str">
            <v>Carpe Diem Salud, S.L.</v>
          </cell>
          <cell r="E258" t="str">
            <v>España</v>
          </cell>
          <cell r="F258" t="str">
            <v>Otras entidades consolidables</v>
          </cell>
        </row>
        <row r="259">
          <cell r="A259" t="str">
            <v>00621</v>
          </cell>
          <cell r="B259" t="str">
            <v>Catmoll, S.L.</v>
          </cell>
          <cell r="E259" t="str">
            <v>España</v>
          </cell>
          <cell r="F259" t="str">
            <v>Otras entidades consolidables</v>
          </cell>
        </row>
        <row r="260">
          <cell r="A260" t="str">
            <v>00627</v>
          </cell>
          <cell r="B260" t="str">
            <v>Gestión de Actividades Tecnológicas, S.A.</v>
          </cell>
          <cell r="E260" t="str">
            <v>España</v>
          </cell>
          <cell r="F260" t="str">
            <v>Consolidable</v>
          </cell>
        </row>
        <row r="261">
          <cell r="A261" t="str">
            <v>00629</v>
          </cell>
          <cell r="B261" t="str">
            <v>H.B.F. Auto-renting, S.A.</v>
          </cell>
          <cell r="E261" t="str">
            <v>España</v>
          </cell>
          <cell r="F261" t="str">
            <v>Otras entidades consolidables</v>
          </cell>
        </row>
        <row r="262">
          <cell r="A262" t="str">
            <v>00630</v>
          </cell>
          <cell r="B262" t="str">
            <v>Hispamer Renting, S.A.</v>
          </cell>
          <cell r="E262" t="str">
            <v>España</v>
          </cell>
          <cell r="F262" t="str">
            <v>Otras entidades consolidables</v>
          </cell>
        </row>
        <row r="263">
          <cell r="A263" t="str">
            <v>00631</v>
          </cell>
          <cell r="B263" t="str">
            <v>Reintegra</v>
          </cell>
          <cell r="E263" t="str">
            <v>España</v>
          </cell>
          <cell r="F263" t="str">
            <v>Asociada en equivalencia</v>
          </cell>
        </row>
        <row r="264">
          <cell r="A264" t="str">
            <v>00632</v>
          </cell>
          <cell r="B264" t="str">
            <v>Ciudad Financiera, s.a.</v>
          </cell>
          <cell r="E264" t="str">
            <v>España</v>
          </cell>
          <cell r="F264" t="str">
            <v>Consolidable</v>
          </cell>
        </row>
        <row r="265">
          <cell r="A265" t="str">
            <v>00634</v>
          </cell>
          <cell r="B265" t="str">
            <v>Laparanza, S.A.</v>
          </cell>
          <cell r="E265" t="str">
            <v>España</v>
          </cell>
          <cell r="F265" t="str">
            <v>Otras entidades consolidables</v>
          </cell>
        </row>
        <row r="266">
          <cell r="A266" t="str">
            <v>00636</v>
          </cell>
          <cell r="B266" t="str">
            <v>Moneda y Crédito, S.A.</v>
          </cell>
          <cell r="E266" t="str">
            <v>España</v>
          </cell>
          <cell r="F266" t="str">
            <v>Otras entidades consolidables</v>
          </cell>
        </row>
        <row r="267">
          <cell r="A267" t="str">
            <v>00637</v>
          </cell>
          <cell r="B267" t="str">
            <v>Nisa Santander, S.A.</v>
          </cell>
          <cell r="E267" t="str">
            <v>España</v>
          </cell>
          <cell r="F267" t="str">
            <v>Otras entidades consolidables</v>
          </cell>
        </row>
        <row r="268">
          <cell r="A268" t="str">
            <v>00639</v>
          </cell>
          <cell r="B268" t="str">
            <v>Arena Communications Network</v>
          </cell>
          <cell r="E268" t="str">
            <v>España</v>
          </cell>
          <cell r="F268" t="str">
            <v>Asociada en equivalencia</v>
          </cell>
        </row>
        <row r="269">
          <cell r="A269" t="str">
            <v>00640</v>
          </cell>
          <cell r="B269" t="str">
            <v xml:space="preserve">Inversiones Marítimas del Mediterráneo, S.A. </v>
          </cell>
          <cell r="E269" t="str">
            <v>España</v>
          </cell>
          <cell r="F269" t="str">
            <v>Otras entidades consolidables</v>
          </cell>
        </row>
        <row r="270">
          <cell r="A270" t="str">
            <v>00642</v>
          </cell>
          <cell r="B270" t="str">
            <v>Marítima Aitana, S.A.</v>
          </cell>
          <cell r="D270" t="str">
            <v>No se contempla</v>
          </cell>
          <cell r="E270" t="str">
            <v>España</v>
          </cell>
          <cell r="F270" t="str">
            <v>Otras entidades consolidables</v>
          </cell>
        </row>
        <row r="271">
          <cell r="A271" t="str">
            <v>00649</v>
          </cell>
          <cell r="B271" t="str">
            <v>Accordfin España, E.F.C., s.a.</v>
          </cell>
          <cell r="E271" t="str">
            <v>España</v>
          </cell>
          <cell r="F271" t="str">
            <v>Asociada en equivalencia</v>
          </cell>
        </row>
        <row r="272">
          <cell r="A272" t="str">
            <v>00650</v>
          </cell>
          <cell r="B272" t="str">
            <v>Orígenes Seguros de Retiro, S.A.</v>
          </cell>
          <cell r="E272" t="str">
            <v>Argentina</v>
          </cell>
          <cell r="F272" t="str">
            <v>Otras entidades consolidables</v>
          </cell>
        </row>
        <row r="273">
          <cell r="A273" t="str">
            <v>00653</v>
          </cell>
          <cell r="B273" t="str">
            <v xml:space="preserve">Santander Seguros, S.A. </v>
          </cell>
          <cell r="E273" t="str">
            <v>Uruguay</v>
          </cell>
          <cell r="F273" t="str">
            <v>Otras entidades consolidables</v>
          </cell>
        </row>
        <row r="274">
          <cell r="A274" t="str">
            <v>00655</v>
          </cell>
          <cell r="B274" t="str">
            <v>Santander Brasil Investimentos e Serviços S.A.</v>
          </cell>
          <cell r="E274" t="str">
            <v>Brasil</v>
          </cell>
          <cell r="F274" t="str">
            <v>Consolidable</v>
          </cell>
        </row>
        <row r="275">
          <cell r="A275" t="str">
            <v>00657</v>
          </cell>
          <cell r="B275" t="str">
            <v>S C Servicios y cobranzas S.A.</v>
          </cell>
          <cell r="E275" t="str">
            <v>Colombia</v>
          </cell>
          <cell r="F275" t="str">
            <v>Consolidable</v>
          </cell>
        </row>
        <row r="276">
          <cell r="A276" t="str">
            <v>00658</v>
          </cell>
          <cell r="B276" t="str">
            <v>Banelco</v>
          </cell>
          <cell r="D276" t="str">
            <v>Perdidas</v>
          </cell>
          <cell r="E276" t="str">
            <v>Argentina</v>
          </cell>
          <cell r="F276" t="str">
            <v>Asociada en equivalencia</v>
          </cell>
        </row>
        <row r="277">
          <cell r="A277" t="str">
            <v>00663</v>
          </cell>
          <cell r="B277" t="str">
            <v>Agropecuaria Tapirapé, S.A.</v>
          </cell>
          <cell r="E277" t="str">
            <v>Brasil</v>
          </cell>
          <cell r="F277" t="str">
            <v>Otras entidades consolidables</v>
          </cell>
        </row>
        <row r="278">
          <cell r="A278" t="str">
            <v>00667</v>
          </cell>
          <cell r="B278" t="str">
            <v>Santander Santiago Corredora de Seguros Ltda.</v>
          </cell>
          <cell r="E278" t="str">
            <v>Chile</v>
          </cell>
          <cell r="F278" t="str">
            <v>Consolidable</v>
          </cell>
        </row>
        <row r="279">
          <cell r="A279" t="str">
            <v>00668</v>
          </cell>
          <cell r="B279" t="str">
            <v>Río Compañía de Seguros, S.A.</v>
          </cell>
          <cell r="E279" t="str">
            <v>Argentina</v>
          </cell>
          <cell r="F279" t="str">
            <v>Otras entidades consolidables</v>
          </cell>
        </row>
        <row r="280">
          <cell r="A280" t="str">
            <v>00671</v>
          </cell>
          <cell r="B280" t="str">
            <v>H.B.F. Aluguer e comercio de viaturas, s.a.</v>
          </cell>
          <cell r="E280" t="str">
            <v>Portugal</v>
          </cell>
          <cell r="F280" t="str">
            <v>Otras entidades consolidables</v>
          </cell>
        </row>
        <row r="281">
          <cell r="A281" t="str">
            <v>00673</v>
          </cell>
          <cell r="B281" t="str">
            <v>Santander Capitalizaçao, S.A.</v>
          </cell>
          <cell r="E281" t="str">
            <v>Brasil</v>
          </cell>
          <cell r="F281" t="str">
            <v>Consolidable</v>
          </cell>
        </row>
        <row r="282">
          <cell r="A282" t="str">
            <v>00681</v>
          </cell>
          <cell r="B282" t="str">
            <v>Corporate Director Uno, S.L.</v>
          </cell>
          <cell r="E282" t="str">
            <v>España</v>
          </cell>
          <cell r="F282" t="str">
            <v>Asociada en equivalencia</v>
          </cell>
        </row>
        <row r="283">
          <cell r="A283" t="str">
            <v>00682</v>
          </cell>
          <cell r="B283" t="str">
            <v>Corporate Director Dos, S.L.</v>
          </cell>
          <cell r="E283" t="str">
            <v>España</v>
          </cell>
          <cell r="F283" t="str">
            <v>Otras entidades consolidables</v>
          </cell>
        </row>
        <row r="284">
          <cell r="A284" t="str">
            <v>00683</v>
          </cell>
          <cell r="B284" t="str">
            <v>Ibérica de Compras Corporativas, S.A.</v>
          </cell>
          <cell r="E284" t="str">
            <v>España</v>
          </cell>
          <cell r="F284" t="str">
            <v>Otras entidades consolidables</v>
          </cell>
        </row>
        <row r="285">
          <cell r="A285" t="str">
            <v>00685</v>
          </cell>
          <cell r="B285" t="str">
            <v>Procura Digital Ltd. Brazil</v>
          </cell>
          <cell r="E285" t="str">
            <v>Brasil</v>
          </cell>
          <cell r="F285" t="str">
            <v>Otras entidades consolidables</v>
          </cell>
        </row>
        <row r="286">
          <cell r="A286" t="str">
            <v>00686</v>
          </cell>
          <cell r="B286" t="str">
            <v>Procura Digital S.A. Venezuela</v>
          </cell>
          <cell r="E286" t="str">
            <v>Venezuela</v>
          </cell>
          <cell r="F286" t="str">
            <v>Otras entidades consolidables</v>
          </cell>
        </row>
        <row r="287">
          <cell r="A287" t="str">
            <v>00687</v>
          </cell>
          <cell r="B287" t="str">
            <v>Procura Digital S de RL de CV México</v>
          </cell>
          <cell r="E287" t="str">
            <v>México</v>
          </cell>
          <cell r="F287" t="str">
            <v>Otras entidades consolidables</v>
          </cell>
        </row>
        <row r="288">
          <cell r="A288" t="str">
            <v>00688</v>
          </cell>
          <cell r="B288" t="str">
            <v>NW Services Co USA</v>
          </cell>
          <cell r="E288" t="str">
            <v>Estados Unidos</v>
          </cell>
          <cell r="F288" t="str">
            <v>Otras entidades consolidables</v>
          </cell>
        </row>
        <row r="289">
          <cell r="A289" t="str">
            <v>00689</v>
          </cell>
          <cell r="B289" t="str">
            <v>Procura Digital Chile, s.a.</v>
          </cell>
          <cell r="E289" t="str">
            <v>Chile</v>
          </cell>
          <cell r="F289" t="str">
            <v>Otras entidades consolidables</v>
          </cell>
        </row>
        <row r="290">
          <cell r="A290" t="str">
            <v>00690</v>
          </cell>
          <cell r="B290" t="str">
            <v>Canela Food S.A.</v>
          </cell>
          <cell r="E290" t="str">
            <v>España</v>
          </cell>
          <cell r="F290" t="str">
            <v>Asociada en equivalencia</v>
          </cell>
        </row>
        <row r="291">
          <cell r="A291" t="str">
            <v>00697</v>
          </cell>
          <cell r="B291" t="str">
            <v>Rio Trust S.A.</v>
          </cell>
          <cell r="D291" t="str">
            <v>Perdidas</v>
          </cell>
          <cell r="E291" t="str">
            <v>Argentina</v>
          </cell>
          <cell r="F291" t="str">
            <v>Otras entidades consolidables</v>
          </cell>
        </row>
        <row r="292">
          <cell r="A292" t="str">
            <v>00698</v>
          </cell>
          <cell r="B292" t="str">
            <v>Asajanet Servicios Agropecuarios</v>
          </cell>
          <cell r="E292" t="str">
            <v>España</v>
          </cell>
          <cell r="F292" t="str">
            <v>Asociada en equivalencia</v>
          </cell>
        </row>
        <row r="293">
          <cell r="A293" t="str">
            <v>00699</v>
          </cell>
          <cell r="B293" t="str">
            <v>Tenedora de Acciones de Redesur, S.A.</v>
          </cell>
          <cell r="E293" t="str">
            <v>España</v>
          </cell>
          <cell r="F293" t="str">
            <v>Asociada en equivalencia</v>
          </cell>
        </row>
        <row r="294">
          <cell r="A294" t="str">
            <v>00701</v>
          </cell>
          <cell r="B294" t="str">
            <v>R. Benet S.A.</v>
          </cell>
          <cell r="E294" t="str">
            <v>España</v>
          </cell>
          <cell r="F294" t="str">
            <v>Asociada en equivalencia</v>
          </cell>
        </row>
        <row r="295">
          <cell r="A295" t="str">
            <v>00702</v>
          </cell>
          <cell r="B295" t="str">
            <v>Estrella Servi-Rent, S.A:</v>
          </cell>
          <cell r="E295" t="str">
            <v>España</v>
          </cell>
          <cell r="F295" t="str">
            <v>Asociada en equivalencia</v>
          </cell>
        </row>
        <row r="296">
          <cell r="A296" t="str">
            <v>00705</v>
          </cell>
          <cell r="B296" t="str">
            <v>U.C.I., S.A.</v>
          </cell>
          <cell r="E296" t="str">
            <v>España</v>
          </cell>
          <cell r="F296" t="str">
            <v>Asociada en equivalencia</v>
          </cell>
        </row>
        <row r="297">
          <cell r="A297" t="str">
            <v>00714</v>
          </cell>
          <cell r="B297" t="str">
            <v>Programa Multi-Sponsor PMS, S.A.</v>
          </cell>
          <cell r="E297" t="str">
            <v>España</v>
          </cell>
          <cell r="F297" t="str">
            <v>Asociada en equivalencia</v>
          </cell>
        </row>
        <row r="298">
          <cell r="A298" t="str">
            <v>00717</v>
          </cell>
          <cell r="B298" t="str">
            <v>La Unión Resinera Española, S.A.</v>
          </cell>
          <cell r="D298" t="str">
            <v>No se contempla</v>
          </cell>
          <cell r="E298" t="str">
            <v>España</v>
          </cell>
          <cell r="F298" t="str">
            <v>Otras entidades consolidables</v>
          </cell>
        </row>
        <row r="299">
          <cell r="A299" t="str">
            <v>00718</v>
          </cell>
          <cell r="B299" t="str">
            <v>La Unión Resinera Española Inmobiliaria, S.A.</v>
          </cell>
          <cell r="E299" t="str">
            <v>España</v>
          </cell>
          <cell r="F299" t="str">
            <v>Otras entidades consolidables</v>
          </cell>
        </row>
        <row r="300">
          <cell r="A300" t="str">
            <v>00722</v>
          </cell>
          <cell r="B300" t="str">
            <v>Augusta Residencias y Servicios, S.A.</v>
          </cell>
          <cell r="D300" t="str">
            <v>Perdidas</v>
          </cell>
          <cell r="E300" t="str">
            <v>España</v>
          </cell>
          <cell r="F300" t="str">
            <v>Asociada en equivalencia</v>
          </cell>
        </row>
        <row r="301">
          <cell r="A301" t="str">
            <v>00724</v>
          </cell>
          <cell r="B301" t="str">
            <v>Banco de Huelva, S.A.</v>
          </cell>
          <cell r="D301" t="str">
            <v>Perdidas</v>
          </cell>
          <cell r="E301" t="str">
            <v>España</v>
          </cell>
          <cell r="F301" t="str">
            <v>Asociada en equivalencia</v>
          </cell>
        </row>
        <row r="302">
          <cell r="A302" t="str">
            <v>00729</v>
          </cell>
          <cell r="B302" t="str">
            <v>Grupo Taper</v>
          </cell>
          <cell r="E302" t="str">
            <v>España</v>
          </cell>
          <cell r="F302" t="str">
            <v>Asociada en equivalencia</v>
          </cell>
        </row>
        <row r="303">
          <cell r="A303" t="str">
            <v>00730</v>
          </cell>
          <cell r="B303" t="str">
            <v>Guaranty Car, S.A.</v>
          </cell>
          <cell r="E303" t="str">
            <v>España</v>
          </cell>
          <cell r="F303" t="str">
            <v>Otras entidades consolidables</v>
          </cell>
        </row>
        <row r="304">
          <cell r="A304" t="str">
            <v>00733</v>
          </cell>
          <cell r="B304" t="str">
            <v>Konecta BTO Contactcenter,S.A</v>
          </cell>
          <cell r="E304" t="str">
            <v>España</v>
          </cell>
          <cell r="F304" t="str">
            <v>Asociada en equivalencia</v>
          </cell>
        </row>
        <row r="305">
          <cell r="A305" t="str">
            <v>00741</v>
          </cell>
          <cell r="B305" t="str">
            <v xml:space="preserve">CEPSA, S.A.  </v>
          </cell>
          <cell r="E305" t="str">
            <v>España</v>
          </cell>
          <cell r="F305" t="str">
            <v>Asociada en equivalencia</v>
          </cell>
        </row>
        <row r="306">
          <cell r="A306" t="str">
            <v>00744</v>
          </cell>
          <cell r="B306" t="str">
            <v xml:space="preserve">Técnicas Reunidas  </v>
          </cell>
          <cell r="E306" t="str">
            <v>España</v>
          </cell>
          <cell r="F306" t="str">
            <v>Asociada en equivalencia</v>
          </cell>
        </row>
        <row r="307">
          <cell r="A307" t="str">
            <v>00745</v>
          </cell>
          <cell r="B307" t="str">
            <v xml:space="preserve">Unión Eléctrica Fenosa, S.A.  </v>
          </cell>
          <cell r="E307" t="str">
            <v>España</v>
          </cell>
          <cell r="F307" t="str">
            <v>Asociada en equivalencia</v>
          </cell>
        </row>
        <row r="308">
          <cell r="A308" t="str">
            <v>00748</v>
          </cell>
          <cell r="B308" t="str">
            <v xml:space="preserve">Carpe Diem Servicios Sanitarios, S.L. </v>
          </cell>
          <cell r="E308" t="str">
            <v>España</v>
          </cell>
          <cell r="F308" t="str">
            <v>Otras entidades consolidables</v>
          </cell>
        </row>
        <row r="309">
          <cell r="A309" t="str">
            <v>00753</v>
          </cell>
          <cell r="B309" t="str">
            <v>Orígenes AFJP</v>
          </cell>
          <cell r="E309" t="str">
            <v>Argentina</v>
          </cell>
          <cell r="F309" t="str">
            <v>Consolidable</v>
          </cell>
        </row>
        <row r="310">
          <cell r="A310" t="str">
            <v>00758</v>
          </cell>
          <cell r="B310" t="str">
            <v>Almacenadora Somex, S.A. De C.V.</v>
          </cell>
          <cell r="E310" t="str">
            <v>México</v>
          </cell>
          <cell r="F310" t="str">
            <v>Otras entidades consolidables</v>
          </cell>
        </row>
        <row r="311">
          <cell r="A311" t="str">
            <v>00768</v>
          </cell>
          <cell r="B311" t="str">
            <v>Altavida Santander Seguros de Vida, s.a.</v>
          </cell>
          <cell r="E311" t="str">
            <v>Chile</v>
          </cell>
          <cell r="F311" t="str">
            <v>Otras entidades consolidables</v>
          </cell>
        </row>
        <row r="312">
          <cell r="A312" t="str">
            <v>00769</v>
          </cell>
          <cell r="B312" t="str">
            <v xml:space="preserve">Europartners Holding, S.A. </v>
          </cell>
          <cell r="E312" t="str">
            <v>Luxemburgo</v>
          </cell>
          <cell r="F312" t="str">
            <v>Asociada en equivalencia</v>
          </cell>
        </row>
        <row r="313">
          <cell r="A313" t="str">
            <v>00771</v>
          </cell>
          <cell r="B313" t="str">
            <v>Ibertotal</v>
          </cell>
          <cell r="D313" t="str">
            <v>Perdidas</v>
          </cell>
          <cell r="E313" t="str">
            <v>Portugal</v>
          </cell>
          <cell r="F313" t="str">
            <v>Asociada en equivalencia</v>
          </cell>
        </row>
        <row r="314">
          <cell r="A314" t="str">
            <v>00788</v>
          </cell>
          <cell r="B314" t="str">
            <v>Internacional Seguros de Vida, s.a.</v>
          </cell>
          <cell r="E314" t="str">
            <v>Argentina</v>
          </cell>
          <cell r="F314" t="str">
            <v>Otras entidades consolidables</v>
          </cell>
        </row>
        <row r="315">
          <cell r="A315" t="str">
            <v>00791</v>
          </cell>
          <cell r="B315" t="str">
            <v>Star Capital Partners Group, ltd.</v>
          </cell>
          <cell r="E315" t="str">
            <v>Reino Unido</v>
          </cell>
          <cell r="F315" t="str">
            <v>Asociada en equivalencia</v>
          </cell>
        </row>
        <row r="316">
          <cell r="A316" t="str">
            <v>00795</v>
          </cell>
          <cell r="B316" t="str">
            <v xml:space="preserve">Centradia, Ltd. </v>
          </cell>
          <cell r="E316" t="str">
            <v>Reino Unido</v>
          </cell>
          <cell r="F316" t="str">
            <v>Asociada en equivalencia</v>
          </cell>
        </row>
        <row r="317">
          <cell r="A317" t="str">
            <v>00796</v>
          </cell>
          <cell r="B317" t="str">
            <v>Consorcio Internacional de Aseguradores de Crédito, S.A.</v>
          </cell>
          <cell r="E317" t="str">
            <v>España</v>
          </cell>
          <cell r="F317" t="str">
            <v>Asociada en equivalencia</v>
          </cell>
        </row>
        <row r="318">
          <cell r="A318" t="str">
            <v>00797</v>
          </cell>
          <cell r="B318" t="str">
            <v>Consorcio Mexicano de Aseguradores de Crédito, S.A</v>
          </cell>
          <cell r="E318" t="str">
            <v>España</v>
          </cell>
          <cell r="F318" t="str">
            <v>Asociada en equivalencia</v>
          </cell>
        </row>
        <row r="319">
          <cell r="A319" t="str">
            <v>00799</v>
          </cell>
          <cell r="B319" t="str">
            <v>Digital Procurement Holdings N.V.</v>
          </cell>
          <cell r="E319" t="str">
            <v>Holanda</v>
          </cell>
          <cell r="F319" t="str">
            <v>Consolidable</v>
          </cell>
        </row>
        <row r="320">
          <cell r="A320" t="str">
            <v>00800</v>
          </cell>
          <cell r="B320" t="str">
            <v>Grupo Banesto: Sociedades consolidables</v>
          </cell>
          <cell r="E320" t="str">
            <v>España</v>
          </cell>
          <cell r="F320" t="str">
            <v>Grupo</v>
          </cell>
        </row>
        <row r="321">
          <cell r="A321" t="str">
            <v>00888</v>
          </cell>
          <cell r="B321" t="str">
            <v>Inmobiliaria Urbis, S.A.</v>
          </cell>
          <cell r="D321" t="str">
            <v>No se contempla</v>
          </cell>
          <cell r="E321" t="str">
            <v>España</v>
          </cell>
          <cell r="F321" t="str">
            <v>Otras entidades consolidables</v>
          </cell>
        </row>
        <row r="322">
          <cell r="A322" t="str">
            <v>00890</v>
          </cell>
          <cell r="B322" t="str">
            <v>Grupo Banesto: Sociedades no consolidables</v>
          </cell>
          <cell r="D322" t="str">
            <v>No se contempla</v>
          </cell>
          <cell r="E322" t="str">
            <v>España</v>
          </cell>
          <cell r="F322" t="str">
            <v>Otras entidades consolidables</v>
          </cell>
        </row>
        <row r="323">
          <cell r="A323" t="str">
            <v>00891</v>
          </cell>
          <cell r="B323" t="str">
            <v>Grupo Banesto: Sociedades Asociadas en equivalencia</v>
          </cell>
          <cell r="D323" t="str">
            <v>No se contempla</v>
          </cell>
          <cell r="E323" t="str">
            <v>España</v>
          </cell>
          <cell r="F323" t="str">
            <v>Asociada en equivalencia</v>
          </cell>
        </row>
        <row r="324">
          <cell r="A324" t="str">
            <v>00903</v>
          </cell>
          <cell r="B324" t="str">
            <v>Santander Brasil S.A.,  Corretora de Cambio e Valores Mobiliarios</v>
          </cell>
          <cell r="E324" t="str">
            <v>Brasil</v>
          </cell>
          <cell r="F324" t="str">
            <v>Consolidable</v>
          </cell>
        </row>
        <row r="325">
          <cell r="A325" t="str">
            <v>00905</v>
          </cell>
          <cell r="B325" t="str">
            <v>Santander Banespa Asset Management, Ltda.</v>
          </cell>
          <cell r="E325" t="str">
            <v>Brasil</v>
          </cell>
          <cell r="F325" t="str">
            <v>Consolidable financiera</v>
          </cell>
        </row>
        <row r="326">
          <cell r="A326" t="str">
            <v>00909</v>
          </cell>
          <cell r="B326" t="str">
            <v>Bansaleasing Colombia, S.A.</v>
          </cell>
          <cell r="E326" t="str">
            <v>Colombia</v>
          </cell>
          <cell r="F326" t="str">
            <v>Consolidable financiera</v>
          </cell>
        </row>
        <row r="327">
          <cell r="A327" t="str">
            <v>00915</v>
          </cell>
          <cell r="B327" t="str">
            <v>Inmuebles B de V 1985 C.A.</v>
          </cell>
          <cell r="E327" t="str">
            <v>Venezuela</v>
          </cell>
          <cell r="F327" t="str">
            <v>Consolidable</v>
          </cell>
        </row>
        <row r="328">
          <cell r="A328" t="str">
            <v>00916</v>
          </cell>
          <cell r="B328" t="str">
            <v>CCB Finance a.s.</v>
          </cell>
          <cell r="E328" t="str">
            <v>República Checa</v>
          </cell>
          <cell r="F328" t="str">
            <v>Consolidable financiera</v>
          </cell>
        </row>
        <row r="329">
          <cell r="A329" t="str">
            <v>00922</v>
          </cell>
          <cell r="B329" t="str">
            <v>Santander Brasil Arrendamiento Mercantil, s.a.</v>
          </cell>
          <cell r="E329" t="str">
            <v>Brasil</v>
          </cell>
          <cell r="F329" t="str">
            <v>Consolidable financiera</v>
          </cell>
        </row>
        <row r="330">
          <cell r="A330" t="str">
            <v>00923</v>
          </cell>
          <cell r="B330" t="str">
            <v>Norchem Participaçâo e consusltoria, s/a</v>
          </cell>
          <cell r="E330" t="str">
            <v>Brasil</v>
          </cell>
          <cell r="F330" t="str">
            <v>Asociada en equivalencia</v>
          </cell>
        </row>
        <row r="331">
          <cell r="A331" t="str">
            <v>00924</v>
          </cell>
          <cell r="B331" t="str">
            <v>Santander DTVM</v>
          </cell>
          <cell r="E331" t="str">
            <v>Brasil</v>
          </cell>
          <cell r="F331" t="str">
            <v>Consolidable</v>
          </cell>
        </row>
        <row r="332">
          <cell r="A332" t="str">
            <v>00926</v>
          </cell>
          <cell r="B332" t="str">
            <v>Norchem Holdings é Negocios, S.A.</v>
          </cell>
          <cell r="E332" t="str">
            <v>Brasil</v>
          </cell>
          <cell r="F332" t="str">
            <v>Asociada en equivalencia</v>
          </cell>
        </row>
        <row r="333">
          <cell r="A333" t="str">
            <v>00927</v>
          </cell>
          <cell r="B333" t="str">
            <v>Santander Brasil, Participaçoes e Emprendimentos, s.a.</v>
          </cell>
          <cell r="E333" t="str">
            <v>Brasil</v>
          </cell>
          <cell r="F333" t="str">
            <v>Consolidable</v>
          </cell>
        </row>
        <row r="334">
          <cell r="A334" t="str">
            <v>00932</v>
          </cell>
          <cell r="B334" t="str">
            <v>AFP Summa Bansander, S.A.</v>
          </cell>
          <cell r="E334" t="str">
            <v>Chile</v>
          </cell>
          <cell r="F334" t="str">
            <v>Consolidable</v>
          </cell>
        </row>
        <row r="335">
          <cell r="A335" t="str">
            <v>00933</v>
          </cell>
          <cell r="B335" t="str">
            <v>CC Credit Rt.</v>
          </cell>
          <cell r="E335" t="str">
            <v>Hungría</v>
          </cell>
          <cell r="F335" t="str">
            <v>Consolidable financiera</v>
          </cell>
        </row>
        <row r="336">
          <cell r="A336" t="str">
            <v>00934</v>
          </cell>
          <cell r="B336" t="str">
            <v>Finconsumo Banca SPA</v>
          </cell>
          <cell r="E336" t="str">
            <v>Italia</v>
          </cell>
          <cell r="F336" t="str">
            <v>Consolidable financiera</v>
          </cell>
        </row>
        <row r="337">
          <cell r="A337" t="str">
            <v>00935</v>
          </cell>
          <cell r="B337" t="str">
            <v>Santander Companhia Securitizadora de Créditos Financieros</v>
          </cell>
          <cell r="E337" t="str">
            <v>Brasil</v>
          </cell>
          <cell r="F337" t="str">
            <v>Consolidable financiera</v>
          </cell>
        </row>
        <row r="338">
          <cell r="A338" t="str">
            <v>00939</v>
          </cell>
          <cell r="B338" t="str">
            <v>Credisol, S.A.</v>
          </cell>
          <cell r="E338" t="str">
            <v>Uruguay</v>
          </cell>
          <cell r="F338" t="str">
            <v>Consolidable financiera</v>
          </cell>
        </row>
        <row r="339">
          <cell r="A339" t="str">
            <v>00940</v>
          </cell>
          <cell r="B339" t="str">
            <v>Servicios Administrados, S.A.</v>
          </cell>
          <cell r="E339" t="str">
            <v>Uruguay</v>
          </cell>
          <cell r="F339" t="str">
            <v>Consolidable</v>
          </cell>
        </row>
        <row r="340">
          <cell r="A340" t="str">
            <v>00942</v>
          </cell>
          <cell r="B340" t="str">
            <v>BCH Capital, Ltd.</v>
          </cell>
          <cell r="E340" t="str">
            <v>Islas Caimán</v>
          </cell>
          <cell r="F340" t="str">
            <v>Consolidable</v>
          </cell>
        </row>
        <row r="341">
          <cell r="A341" t="str">
            <v>00945</v>
          </cell>
          <cell r="B341" t="str">
            <v>BCH Eurocapital, Ltd.</v>
          </cell>
          <cell r="E341" t="str">
            <v>Islas Caimán</v>
          </cell>
          <cell r="F341" t="str">
            <v>Consolidable</v>
          </cell>
        </row>
        <row r="342">
          <cell r="A342" t="str">
            <v>00946</v>
          </cell>
          <cell r="B342" t="str">
            <v>SCH Financial Services, Ltd.</v>
          </cell>
          <cell r="E342" t="str">
            <v>Islas Caimán</v>
          </cell>
          <cell r="F342" t="str">
            <v>Consolidable</v>
          </cell>
        </row>
        <row r="343">
          <cell r="A343" t="str">
            <v>00950</v>
          </cell>
          <cell r="B343" t="str">
            <v>Santander Holanda B.V.</v>
          </cell>
          <cell r="E343" t="str">
            <v>Holanda</v>
          </cell>
          <cell r="F343" t="str">
            <v>Consolidable</v>
          </cell>
        </row>
        <row r="344">
          <cell r="A344" t="str">
            <v>00953</v>
          </cell>
          <cell r="B344" t="str">
            <v>Buhal Leasing, Ltd.</v>
          </cell>
          <cell r="E344" t="str">
            <v>Reino Unido</v>
          </cell>
          <cell r="F344" t="str">
            <v>Consolidable financiera</v>
          </cell>
        </row>
        <row r="345">
          <cell r="A345" t="str">
            <v>00954</v>
          </cell>
          <cell r="B345" t="str">
            <v>Santander Asset Management Luxembourg, s.a.</v>
          </cell>
          <cell r="E345" t="str">
            <v>Luxemburgo</v>
          </cell>
          <cell r="F345" t="str">
            <v>Consolidable</v>
          </cell>
        </row>
        <row r="346">
          <cell r="A346" t="str">
            <v>00958</v>
          </cell>
          <cell r="B346" t="str">
            <v>Peninsular, S.A.</v>
          </cell>
          <cell r="E346" t="str">
            <v>Francia</v>
          </cell>
          <cell r="F346" t="str">
            <v>Consolidable</v>
          </cell>
        </row>
        <row r="347">
          <cell r="A347" t="str">
            <v>00960</v>
          </cell>
          <cell r="B347" t="str">
            <v xml:space="preserve">Attijari Factoring Maroc, S.A. </v>
          </cell>
          <cell r="E347" t="str">
            <v>Marruecos</v>
          </cell>
          <cell r="F347" t="str">
            <v>Asociada en equivalencia</v>
          </cell>
        </row>
        <row r="348">
          <cell r="A348" t="str">
            <v>00961</v>
          </cell>
          <cell r="B348" t="str">
            <v>Aurum, S.A.</v>
          </cell>
          <cell r="E348" t="str">
            <v>Chile</v>
          </cell>
          <cell r="F348" t="str">
            <v>Consolidable</v>
          </cell>
        </row>
        <row r="349">
          <cell r="A349" t="str">
            <v>00965</v>
          </cell>
          <cell r="B349" t="str">
            <v>Societé de Gestión de Leopard Fund, S.A.</v>
          </cell>
          <cell r="E349" t="str">
            <v>Luxemburgo</v>
          </cell>
          <cell r="F349" t="str">
            <v>Consolidable</v>
          </cell>
        </row>
        <row r="350">
          <cell r="A350" t="str">
            <v>00968</v>
          </cell>
          <cell r="B350" t="str">
            <v>Santander Santiago S.A. Administradora General de Fondos</v>
          </cell>
          <cell r="E350" t="str">
            <v>Chile</v>
          </cell>
          <cell r="F350" t="str">
            <v>Consolidable</v>
          </cell>
        </row>
        <row r="351">
          <cell r="A351" t="str">
            <v>00969</v>
          </cell>
          <cell r="B351" t="str">
            <v>Santiago Corredores de Bolsa Ltda</v>
          </cell>
          <cell r="E351" t="str">
            <v>Chile</v>
          </cell>
          <cell r="F351" t="str">
            <v>Consolidable</v>
          </cell>
        </row>
        <row r="352">
          <cell r="A352" t="str">
            <v>00970</v>
          </cell>
          <cell r="B352" t="str">
            <v>Santiago Leasing, S.A.</v>
          </cell>
          <cell r="E352" t="str">
            <v>Chile</v>
          </cell>
          <cell r="F352" t="str">
            <v>Consolidable financiera</v>
          </cell>
        </row>
        <row r="353">
          <cell r="A353" t="str">
            <v>00974</v>
          </cell>
          <cell r="B353" t="str">
            <v>Teatinos Siglo XXI, S.A.</v>
          </cell>
          <cell r="E353" t="str">
            <v>Chile</v>
          </cell>
          <cell r="F353" t="str">
            <v>Consolidable</v>
          </cell>
        </row>
        <row r="354">
          <cell r="A354" t="str">
            <v>00983</v>
          </cell>
          <cell r="B354" t="str">
            <v>Promotora AFR</v>
          </cell>
          <cell r="E354" t="str">
            <v>Venezuela</v>
          </cell>
          <cell r="F354" t="str">
            <v>Consolidable</v>
          </cell>
        </row>
        <row r="355">
          <cell r="A355" t="str">
            <v>00984</v>
          </cell>
          <cell r="B355" t="str">
            <v>Hispamer Servicios Financieros EFC, S.A.</v>
          </cell>
          <cell r="E355" t="str">
            <v>España</v>
          </cell>
          <cell r="F355" t="str">
            <v>Consolidable financiera</v>
          </cell>
        </row>
        <row r="356">
          <cell r="A356" t="str">
            <v>00985</v>
          </cell>
          <cell r="B356" t="str">
            <v>Transolver Finance EFC, S.A.</v>
          </cell>
          <cell r="E356" t="str">
            <v>España</v>
          </cell>
          <cell r="F356" t="str">
            <v>Proporcional</v>
          </cell>
        </row>
        <row r="357">
          <cell r="A357" t="str">
            <v>00986</v>
          </cell>
          <cell r="B357" t="str">
            <v>ABS Line Multimedia, S.L.</v>
          </cell>
          <cell r="E357" t="str">
            <v>España</v>
          </cell>
          <cell r="F357" t="str">
            <v>Asociada en equivalencia</v>
          </cell>
        </row>
        <row r="358">
          <cell r="A358" t="str">
            <v>00987</v>
          </cell>
          <cell r="B358" t="str">
            <v>Santana Credit, S.A.</v>
          </cell>
          <cell r="E358" t="str">
            <v>España</v>
          </cell>
          <cell r="F358" t="str">
            <v>Consolidable financiera</v>
          </cell>
        </row>
        <row r="359">
          <cell r="A359" t="str">
            <v>00988</v>
          </cell>
          <cell r="B359" t="str">
            <v>Andaluza de Inversiones, S.A.</v>
          </cell>
          <cell r="E359" t="str">
            <v>España</v>
          </cell>
          <cell r="F359" t="str">
            <v>Consolidable</v>
          </cell>
        </row>
        <row r="360">
          <cell r="A360" t="str">
            <v>00991</v>
          </cell>
          <cell r="B360" t="str">
            <v>Santander Bancorp</v>
          </cell>
          <cell r="E360" t="str">
            <v>Puerto Rico</v>
          </cell>
          <cell r="F360" t="str">
            <v>Consolidable</v>
          </cell>
        </row>
        <row r="361">
          <cell r="A361" t="str">
            <v>00992</v>
          </cell>
          <cell r="B361" t="str">
            <v>Préstamos de Consumo, S.A.</v>
          </cell>
          <cell r="E361" t="str">
            <v>Argentina</v>
          </cell>
          <cell r="F361" t="str">
            <v>Consolidable financiera</v>
          </cell>
        </row>
        <row r="362">
          <cell r="A362" t="str">
            <v>00993</v>
          </cell>
          <cell r="B362" t="str">
            <v>Symbios Capital, B.V.</v>
          </cell>
          <cell r="E362" t="str">
            <v>Holanda</v>
          </cell>
          <cell r="F362" t="str">
            <v>Consolidable</v>
          </cell>
        </row>
        <row r="363">
          <cell r="A363" t="str">
            <v>00994</v>
          </cell>
          <cell r="B363" t="str">
            <v>FC Factor S.R.L.</v>
          </cell>
          <cell r="E363" t="str">
            <v>Italia</v>
          </cell>
          <cell r="F363" t="str">
            <v>Consolidable financiera</v>
          </cell>
        </row>
        <row r="364">
          <cell r="A364" t="str">
            <v>00996</v>
          </cell>
          <cell r="B364" t="str">
            <v>Administradora de fondos de Pensiones y Cesantía Santander, S.A.</v>
          </cell>
          <cell r="E364" t="str">
            <v>Colombia</v>
          </cell>
          <cell r="F364" t="str">
            <v>Consolidable</v>
          </cell>
        </row>
        <row r="365">
          <cell r="A365" t="str">
            <v>00999</v>
          </cell>
          <cell r="B365" t="str">
            <v>Santander Private Advisors, Ltd.</v>
          </cell>
          <cell r="E365" t="str">
            <v>Estados Unidos</v>
          </cell>
          <cell r="F365" t="str">
            <v>Consolidable</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8">
          <cell r="E8">
            <v>0</v>
          </cell>
        </row>
      </sheetData>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as"/>
      <sheetName val="Gestão Financeira"/>
      <sheetName val="2. Balance Sheet"/>
      <sheetName val="1. P-L"/>
      <sheetName val="Processos KAM"/>
      <sheetName val="Conta # 2739005"/>
      <sheetName val="Conta # 2732003"/>
      <sheetName val="Conta # 28"/>
      <sheetName val="Conta # 29"/>
      <sheetName val="Conta # 39"/>
      <sheetName val="CP"/>
      <sheetName val="Modelo Standard"/>
      <sheetName val="Balanço POC"/>
      <sheetName val="Balanço GRUPO"/>
      <sheetName val="DR GRUPO DETALHE"/>
      <sheetName val="DR POC"/>
      <sheetName val="Sheet4"/>
      <sheetName val="Matriz1"/>
      <sheetName val="Sheet3"/>
      <sheetName val="Sheet1"/>
      <sheetName val="Base"/>
      <sheetName val="Rácios"/>
      <sheetName val="Controlo"/>
      <sheetName val="DR Auditado vs Final"/>
      <sheetName val="Balanço Auditado vs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400 Pontos"/>
      <sheetName val="Balancete"/>
      <sheetName val="Q07"/>
      <sheetName val="Q09 e Q10"/>
      <sheetName val="Prov Cobr Duv PBC"/>
      <sheetName val="Prov PBC"/>
      <sheetName val="8713 P&amp;L by Audit"/>
      <sheetName val="8724 BTA_var_pat"/>
      <sheetName val="8724_1 PBAudit Nota 40"/>
      <sheetName val="Bens ALD alienados 2001"/>
    </sheetNames>
    <sheetDataSet>
      <sheetData sheetId="0" refreshError="1"/>
      <sheetData sheetId="1" refreshError="1"/>
      <sheetData sheetId="2" refreshError="1"/>
      <sheetData sheetId="3" refreshError="1"/>
      <sheetData sheetId="4" refreshError="1"/>
      <sheetData sheetId="5" refreshError="1"/>
      <sheetData sheetId="6" refreshError="1">
        <row r="2">
          <cell r="F2" t="str">
            <v>30.06.2005</v>
          </cell>
        </row>
        <row r="4">
          <cell r="F4">
            <v>0</v>
          </cell>
        </row>
        <row r="5">
          <cell r="F5">
            <v>860603</v>
          </cell>
        </row>
        <row r="6">
          <cell r="F6">
            <v>184797</v>
          </cell>
        </row>
        <row r="7">
          <cell r="F7">
            <v>882984</v>
          </cell>
        </row>
        <row r="8">
          <cell r="F8">
            <v>0</v>
          </cell>
        </row>
        <row r="9">
          <cell r="F9">
            <v>105932</v>
          </cell>
        </row>
        <row r="10">
          <cell r="F10">
            <v>60726</v>
          </cell>
        </row>
        <row r="11">
          <cell r="F11">
            <v>555312</v>
          </cell>
        </row>
        <row r="12">
          <cell r="F12">
            <v>220988</v>
          </cell>
        </row>
        <row r="13">
          <cell r="F13">
            <v>2871342</v>
          </cell>
        </row>
        <row r="15">
          <cell r="F15">
            <v>0</v>
          </cell>
        </row>
        <row r="16">
          <cell r="F16">
            <v>-3368780</v>
          </cell>
        </row>
        <row r="17">
          <cell r="F17">
            <v>0</v>
          </cell>
        </row>
        <row r="18">
          <cell r="F18">
            <v>-146327</v>
          </cell>
        </row>
        <row r="19">
          <cell r="F19">
            <v>-50321</v>
          </cell>
        </row>
        <row r="20">
          <cell r="F20">
            <v>-377567</v>
          </cell>
        </row>
        <row r="21">
          <cell r="F21">
            <v>507955</v>
          </cell>
        </row>
        <row r="22">
          <cell r="F22">
            <v>0</v>
          </cell>
        </row>
        <row r="23">
          <cell r="F23">
            <v>-3435040</v>
          </cell>
        </row>
        <row r="24">
          <cell r="F24">
            <v>-563698</v>
          </cell>
        </row>
      </sheetData>
      <sheetData sheetId="7" refreshError="1"/>
      <sheetData sheetId="8" refreshError="1"/>
      <sheetData sheetId="9"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 de Cálculo"/>
      <sheetName val="Rem. Suj. TSU"/>
      <sheetName val="Tabelas Auxiliares"/>
      <sheetName val="Dep. Não Casado"/>
      <sheetName val="Dep. Casado 1 Titular"/>
      <sheetName val="Dep. Casado 2 Titulares"/>
      <sheetName val="População_SIMRIA extensão"/>
    </sheetNames>
    <sheetDataSet>
      <sheetData sheetId="0">
        <row r="6">
          <cell r="B6">
            <v>0</v>
          </cell>
        </row>
      </sheetData>
      <sheetData sheetId="1"/>
      <sheetData sheetId="2">
        <row r="6">
          <cell r="B6">
            <v>0</v>
          </cell>
          <cell r="C6">
            <v>0</v>
          </cell>
          <cell r="D6">
            <v>0</v>
          </cell>
          <cell r="E6">
            <v>0</v>
          </cell>
          <cell r="F6">
            <v>0</v>
          </cell>
          <cell r="G6">
            <v>0</v>
          </cell>
          <cell r="J6">
            <v>0</v>
          </cell>
          <cell r="K6">
            <v>0</v>
          </cell>
          <cell r="L6">
            <v>0</v>
          </cell>
          <cell r="M6">
            <v>0</v>
          </cell>
          <cell r="N6">
            <v>0</v>
          </cell>
          <cell r="O6">
            <v>0</v>
          </cell>
          <cell r="R6">
            <v>0</v>
          </cell>
          <cell r="S6">
            <v>0</v>
          </cell>
          <cell r="T6">
            <v>0</v>
          </cell>
          <cell r="U6">
            <v>0</v>
          </cell>
          <cell r="V6">
            <v>0</v>
          </cell>
          <cell r="W6">
            <v>0</v>
          </cell>
        </row>
        <row r="7">
          <cell r="A7">
            <v>73930</v>
          </cell>
          <cell r="B7">
            <v>5.0000000000000001E-3</v>
          </cell>
          <cell r="C7">
            <v>0</v>
          </cell>
          <cell r="D7">
            <v>0</v>
          </cell>
          <cell r="E7">
            <v>0</v>
          </cell>
          <cell r="F7">
            <v>0</v>
          </cell>
          <cell r="G7">
            <v>0</v>
          </cell>
          <cell r="I7">
            <v>80700</v>
          </cell>
          <cell r="J7">
            <v>5.0000000000000001E-3</v>
          </cell>
          <cell r="K7">
            <v>0</v>
          </cell>
          <cell r="L7">
            <v>0</v>
          </cell>
          <cell r="M7">
            <v>0</v>
          </cell>
          <cell r="N7">
            <v>0</v>
          </cell>
          <cell r="O7">
            <v>0</v>
          </cell>
          <cell r="Q7">
            <v>73930</v>
          </cell>
          <cell r="R7">
            <v>5.0000000000000001E-3</v>
          </cell>
          <cell r="S7">
            <v>0</v>
          </cell>
          <cell r="T7">
            <v>0</v>
          </cell>
          <cell r="U7">
            <v>0</v>
          </cell>
          <cell r="V7">
            <v>0</v>
          </cell>
          <cell r="W7">
            <v>0</v>
          </cell>
        </row>
        <row r="8">
          <cell r="A8">
            <v>74680</v>
          </cell>
          <cell r="B8">
            <v>1.4999999999999999E-2</v>
          </cell>
          <cell r="C8">
            <v>0</v>
          </cell>
          <cell r="D8">
            <v>0</v>
          </cell>
          <cell r="E8">
            <v>0</v>
          </cell>
          <cell r="F8">
            <v>0</v>
          </cell>
          <cell r="G8">
            <v>0</v>
          </cell>
          <cell r="I8">
            <v>82000</v>
          </cell>
          <cell r="J8">
            <v>1.4999999999999999E-2</v>
          </cell>
          <cell r="K8">
            <v>0</v>
          </cell>
          <cell r="L8">
            <v>0</v>
          </cell>
          <cell r="M8">
            <v>0</v>
          </cell>
          <cell r="N8">
            <v>0</v>
          </cell>
          <cell r="O8">
            <v>0</v>
          </cell>
          <cell r="Q8">
            <v>74680</v>
          </cell>
          <cell r="R8">
            <v>1.4999999999999999E-2</v>
          </cell>
          <cell r="S8">
            <v>0</v>
          </cell>
          <cell r="T8">
            <v>0</v>
          </cell>
          <cell r="U8">
            <v>0</v>
          </cell>
          <cell r="V8">
            <v>0</v>
          </cell>
          <cell r="W8">
            <v>0</v>
          </cell>
        </row>
        <row r="9">
          <cell r="A9">
            <v>75450</v>
          </cell>
          <cell r="B9">
            <v>2.5000000000000001E-2</v>
          </cell>
          <cell r="C9">
            <v>1.4999999999999999E-2</v>
          </cell>
          <cell r="D9">
            <v>0</v>
          </cell>
          <cell r="E9">
            <v>0</v>
          </cell>
          <cell r="F9">
            <v>0</v>
          </cell>
          <cell r="G9">
            <v>0</v>
          </cell>
          <cell r="I9">
            <v>84000</v>
          </cell>
          <cell r="J9">
            <v>2.5000000000000001E-2</v>
          </cell>
          <cell r="K9">
            <v>5.0000000000000001E-3</v>
          </cell>
          <cell r="L9">
            <v>0</v>
          </cell>
          <cell r="M9">
            <v>0</v>
          </cell>
          <cell r="N9">
            <v>0</v>
          </cell>
          <cell r="O9">
            <v>0</v>
          </cell>
          <cell r="Q9">
            <v>75450</v>
          </cell>
          <cell r="R9">
            <v>2.5000000000000001E-2</v>
          </cell>
          <cell r="S9">
            <v>1.4999999999999999E-2</v>
          </cell>
          <cell r="T9">
            <v>0</v>
          </cell>
          <cell r="U9">
            <v>0</v>
          </cell>
          <cell r="V9">
            <v>0</v>
          </cell>
          <cell r="W9">
            <v>0</v>
          </cell>
        </row>
        <row r="10">
          <cell r="A10">
            <v>76227</v>
          </cell>
          <cell r="B10">
            <v>3.5000000000000003E-2</v>
          </cell>
          <cell r="C10">
            <v>1.4999999999999999E-2</v>
          </cell>
          <cell r="D10">
            <v>0</v>
          </cell>
          <cell r="E10">
            <v>0</v>
          </cell>
          <cell r="F10">
            <v>0</v>
          </cell>
          <cell r="G10">
            <v>0</v>
          </cell>
          <cell r="I10">
            <v>90494</v>
          </cell>
          <cell r="J10">
            <v>3.5000000000000003E-2</v>
          </cell>
          <cell r="K10">
            <v>1.4999999999999999E-2</v>
          </cell>
          <cell r="L10">
            <v>0</v>
          </cell>
          <cell r="M10">
            <v>0</v>
          </cell>
          <cell r="N10">
            <v>0</v>
          </cell>
          <cell r="O10">
            <v>0</v>
          </cell>
          <cell r="Q10">
            <v>76230</v>
          </cell>
          <cell r="R10">
            <v>3.5000000000000003E-2</v>
          </cell>
          <cell r="S10">
            <v>2.5000000000000001E-2</v>
          </cell>
          <cell r="T10">
            <v>1.4999999999999999E-2</v>
          </cell>
          <cell r="U10">
            <v>0</v>
          </cell>
          <cell r="V10">
            <v>0</v>
          </cell>
          <cell r="W10">
            <v>0</v>
          </cell>
        </row>
        <row r="11">
          <cell r="A11">
            <v>81246</v>
          </cell>
          <cell r="B11">
            <v>4.4999999999999998E-2</v>
          </cell>
          <cell r="C11">
            <v>2.5000000000000001E-2</v>
          </cell>
          <cell r="D11">
            <v>1.4999999999999999E-2</v>
          </cell>
          <cell r="E11">
            <v>0</v>
          </cell>
          <cell r="F11">
            <v>0</v>
          </cell>
          <cell r="G11">
            <v>0</v>
          </cell>
          <cell r="I11">
            <v>98420</v>
          </cell>
          <cell r="J11">
            <v>4.4999999999999998E-2</v>
          </cell>
          <cell r="K11">
            <v>3.5000000000000003E-2</v>
          </cell>
          <cell r="L11">
            <v>1.4999999999999999E-2</v>
          </cell>
          <cell r="M11">
            <v>0</v>
          </cell>
          <cell r="N11">
            <v>0</v>
          </cell>
          <cell r="O11">
            <v>0</v>
          </cell>
          <cell r="Q11">
            <v>77100</v>
          </cell>
          <cell r="R11">
            <v>4.4999999999999998E-2</v>
          </cell>
          <cell r="S11">
            <v>3.5000000000000003E-2</v>
          </cell>
          <cell r="T11">
            <v>2.5000000000000001E-2</v>
          </cell>
          <cell r="U11">
            <v>1.4999999999999999E-2</v>
          </cell>
          <cell r="V11">
            <v>1.4999999999999999E-2</v>
          </cell>
          <cell r="W11">
            <v>0</v>
          </cell>
        </row>
        <row r="12">
          <cell r="A12">
            <v>89173</v>
          </cell>
          <cell r="B12">
            <v>5.5E-2</v>
          </cell>
          <cell r="C12">
            <v>4.4999999999999998E-2</v>
          </cell>
          <cell r="D12">
            <v>2.5000000000000001E-2</v>
          </cell>
          <cell r="E12">
            <v>1.4999999999999999E-2</v>
          </cell>
          <cell r="F12">
            <v>0</v>
          </cell>
          <cell r="G12">
            <v>0</v>
          </cell>
          <cell r="I12">
            <v>108668</v>
          </cell>
          <cell r="J12">
            <v>5.5E-2</v>
          </cell>
          <cell r="K12">
            <v>4.4999999999999998E-2</v>
          </cell>
          <cell r="L12">
            <v>3.5000000000000003E-2</v>
          </cell>
          <cell r="M12">
            <v>1.4999999999999999E-2</v>
          </cell>
          <cell r="N12">
            <v>0</v>
          </cell>
          <cell r="O12">
            <v>0</v>
          </cell>
          <cell r="Q12">
            <v>82567</v>
          </cell>
          <cell r="R12">
            <v>5.5E-2</v>
          </cell>
          <cell r="S12">
            <v>4.4999999999999998E-2</v>
          </cell>
          <cell r="T12">
            <v>3.5000000000000003E-2</v>
          </cell>
          <cell r="U12">
            <v>3.5000000000000003E-2</v>
          </cell>
          <cell r="V12">
            <v>2.5000000000000001E-2</v>
          </cell>
          <cell r="W12">
            <v>1.4999999999999999E-2</v>
          </cell>
        </row>
        <row r="13">
          <cell r="A13">
            <v>99081</v>
          </cell>
          <cell r="B13">
            <v>6.5000000000000002E-2</v>
          </cell>
          <cell r="C13">
            <v>5.5E-2</v>
          </cell>
          <cell r="D13">
            <v>3.5000000000000003E-2</v>
          </cell>
          <cell r="E13">
            <v>2.5000000000000001E-2</v>
          </cell>
          <cell r="F13">
            <v>1.4999999999999999E-2</v>
          </cell>
          <cell r="G13">
            <v>0</v>
          </cell>
          <cell r="I13">
            <v>118897</v>
          </cell>
          <cell r="J13">
            <v>6.5000000000000002E-2</v>
          </cell>
          <cell r="K13">
            <v>5.5E-2</v>
          </cell>
          <cell r="L13">
            <v>4.4999999999999998E-2</v>
          </cell>
          <cell r="M13">
            <v>3.5000000000000003E-2</v>
          </cell>
          <cell r="N13">
            <v>1.4999999999999999E-2</v>
          </cell>
          <cell r="O13">
            <v>5.0000000000000001E-3</v>
          </cell>
          <cell r="Q13">
            <v>91815</v>
          </cell>
          <cell r="R13">
            <v>6.5000000000000002E-2</v>
          </cell>
          <cell r="S13">
            <v>5.5E-2</v>
          </cell>
          <cell r="T13">
            <v>5.5E-2</v>
          </cell>
          <cell r="U13">
            <v>4.4999999999999998E-2</v>
          </cell>
          <cell r="V13">
            <v>3.5000000000000003E-2</v>
          </cell>
          <cell r="W13">
            <v>2.5000000000000001E-2</v>
          </cell>
        </row>
        <row r="14">
          <cell r="A14">
            <v>111632</v>
          </cell>
          <cell r="B14">
            <v>7.4999999999999997E-2</v>
          </cell>
          <cell r="C14">
            <v>6.5000000000000002E-2</v>
          </cell>
          <cell r="D14">
            <v>5.5E-2</v>
          </cell>
          <cell r="E14">
            <v>3.5000000000000003E-2</v>
          </cell>
          <cell r="F14">
            <v>2.5000000000000001E-2</v>
          </cell>
          <cell r="G14">
            <v>1.4999999999999999E-2</v>
          </cell>
          <cell r="I14">
            <v>132108</v>
          </cell>
          <cell r="J14">
            <v>7.4999999999999997E-2</v>
          </cell>
          <cell r="K14">
            <v>6.5000000000000002E-2</v>
          </cell>
          <cell r="L14">
            <v>5.5E-2</v>
          </cell>
          <cell r="M14">
            <v>4.4999999999999998E-2</v>
          </cell>
          <cell r="N14">
            <v>3.5000000000000003E-2</v>
          </cell>
          <cell r="O14">
            <v>2.5000000000000001E-2</v>
          </cell>
          <cell r="Q14">
            <v>103705</v>
          </cell>
          <cell r="R14">
            <v>7.4999999999999997E-2</v>
          </cell>
          <cell r="S14">
            <v>6.5000000000000002E-2</v>
          </cell>
          <cell r="T14">
            <v>6.5000000000000002E-2</v>
          </cell>
          <cell r="U14">
            <v>5.5E-2</v>
          </cell>
          <cell r="V14">
            <v>4.4999999999999998E-2</v>
          </cell>
          <cell r="W14">
            <v>4.4999999999999998E-2</v>
          </cell>
        </row>
        <row r="15">
          <cell r="A15">
            <v>122860</v>
          </cell>
          <cell r="B15">
            <v>8.5000000000000006E-2</v>
          </cell>
          <cell r="C15">
            <v>7.4999999999999997E-2</v>
          </cell>
          <cell r="D15">
            <v>6.5000000000000002E-2</v>
          </cell>
          <cell r="E15">
            <v>5.5E-2</v>
          </cell>
          <cell r="F15">
            <v>3.5000000000000003E-2</v>
          </cell>
          <cell r="G15">
            <v>2.5000000000000001E-2</v>
          </cell>
          <cell r="I15">
            <v>149282</v>
          </cell>
          <cell r="J15">
            <v>8.5000000000000006E-2</v>
          </cell>
          <cell r="K15">
            <v>7.4999999999999997E-2</v>
          </cell>
          <cell r="L15">
            <v>6.5000000000000002E-2</v>
          </cell>
          <cell r="M15">
            <v>5.5E-2</v>
          </cell>
          <cell r="N15">
            <v>4.4999999999999998E-2</v>
          </cell>
          <cell r="O15">
            <v>4.4999999999999998E-2</v>
          </cell>
          <cell r="Q15">
            <v>118236</v>
          </cell>
          <cell r="R15">
            <v>8.5000000000000006E-2</v>
          </cell>
          <cell r="S15">
            <v>7.4999999999999997E-2</v>
          </cell>
          <cell r="T15">
            <v>7.4999999999999997E-2</v>
          </cell>
          <cell r="U15">
            <v>6.5000000000000002E-2</v>
          </cell>
          <cell r="V15">
            <v>6.5000000000000002E-2</v>
          </cell>
          <cell r="W15">
            <v>5.5E-2</v>
          </cell>
        </row>
        <row r="16">
          <cell r="A16">
            <v>130787</v>
          </cell>
          <cell r="B16">
            <v>9.5000000000000001E-2</v>
          </cell>
          <cell r="C16">
            <v>8.5000000000000006E-2</v>
          </cell>
          <cell r="D16">
            <v>7.4999999999999997E-2</v>
          </cell>
          <cell r="E16">
            <v>6.5000000000000002E-2</v>
          </cell>
          <cell r="F16">
            <v>5.5E-2</v>
          </cell>
          <cell r="G16">
            <v>4.4999999999999998E-2</v>
          </cell>
          <cell r="I16">
            <v>171079</v>
          </cell>
          <cell r="J16">
            <v>9.5000000000000001E-2</v>
          </cell>
          <cell r="K16">
            <v>8.5000000000000006E-2</v>
          </cell>
          <cell r="L16">
            <v>7.4999999999999997E-2</v>
          </cell>
          <cell r="M16">
            <v>7.4999999999999997E-2</v>
          </cell>
          <cell r="N16">
            <v>6.5000000000000002E-2</v>
          </cell>
          <cell r="O16">
            <v>5.5E-2</v>
          </cell>
          <cell r="Q16">
            <v>126823</v>
          </cell>
          <cell r="R16">
            <v>9.5000000000000001E-2</v>
          </cell>
          <cell r="S16">
            <v>8.5000000000000006E-2</v>
          </cell>
          <cell r="T16">
            <v>8.5000000000000006E-2</v>
          </cell>
          <cell r="U16">
            <v>7.4999999999999997E-2</v>
          </cell>
          <cell r="V16">
            <v>7.4999999999999997E-2</v>
          </cell>
          <cell r="W16">
            <v>6.5000000000000002E-2</v>
          </cell>
        </row>
        <row r="17">
          <cell r="A17">
            <v>139374</v>
          </cell>
          <cell r="B17">
            <v>0.105</v>
          </cell>
          <cell r="C17">
            <v>9.5000000000000001E-2</v>
          </cell>
          <cell r="D17">
            <v>8.5000000000000006E-2</v>
          </cell>
          <cell r="E17">
            <v>7.4999999999999997E-2</v>
          </cell>
          <cell r="F17">
            <v>6.5000000000000002E-2</v>
          </cell>
          <cell r="G17">
            <v>5.5E-2</v>
          </cell>
          <cell r="I17">
            <v>198162</v>
          </cell>
          <cell r="J17">
            <v>0.105</v>
          </cell>
          <cell r="K17">
            <v>9.5000000000000001E-2</v>
          </cell>
          <cell r="L17">
            <v>9.5000000000000001E-2</v>
          </cell>
          <cell r="M17">
            <v>8.5000000000000006E-2</v>
          </cell>
          <cell r="N17">
            <v>7.4999999999999997E-2</v>
          </cell>
          <cell r="O17">
            <v>7.4999999999999997E-2</v>
          </cell>
          <cell r="Q17">
            <v>135410</v>
          </cell>
          <cell r="R17">
            <v>0.105</v>
          </cell>
          <cell r="S17">
            <v>9.5000000000000001E-2</v>
          </cell>
          <cell r="T17">
            <v>9.5000000000000001E-2</v>
          </cell>
          <cell r="U17">
            <v>8.5000000000000006E-2</v>
          </cell>
          <cell r="V17">
            <v>8.5000000000000006E-2</v>
          </cell>
          <cell r="W17">
            <v>7.4999999999999997E-2</v>
          </cell>
        </row>
        <row r="18">
          <cell r="A18">
            <v>149943</v>
          </cell>
          <cell r="B18">
            <v>0.115</v>
          </cell>
          <cell r="C18">
            <v>0.105</v>
          </cell>
          <cell r="D18">
            <v>9.5000000000000001E-2</v>
          </cell>
          <cell r="E18">
            <v>8.5000000000000006E-2</v>
          </cell>
          <cell r="F18">
            <v>7.4999999999999997E-2</v>
          </cell>
          <cell r="G18">
            <v>6.5000000000000002E-2</v>
          </cell>
          <cell r="I18">
            <v>211373</v>
          </cell>
          <cell r="J18">
            <v>0.115</v>
          </cell>
          <cell r="K18">
            <v>0.105</v>
          </cell>
          <cell r="L18">
            <v>0.105</v>
          </cell>
          <cell r="M18">
            <v>9.5000000000000001E-2</v>
          </cell>
          <cell r="N18">
            <v>8.5000000000000006E-2</v>
          </cell>
          <cell r="O18">
            <v>8.5000000000000006E-2</v>
          </cell>
          <cell r="Q18">
            <v>144658</v>
          </cell>
          <cell r="R18">
            <v>0.115</v>
          </cell>
          <cell r="S18">
            <v>0.115</v>
          </cell>
          <cell r="T18">
            <v>0.105</v>
          </cell>
          <cell r="U18">
            <v>0.105</v>
          </cell>
          <cell r="V18">
            <v>9.5000000000000001E-2</v>
          </cell>
          <cell r="W18">
            <v>9.5000000000000001E-2</v>
          </cell>
        </row>
        <row r="19">
          <cell r="A19">
            <v>161171</v>
          </cell>
          <cell r="B19">
            <v>0.125</v>
          </cell>
          <cell r="C19">
            <v>0.115</v>
          </cell>
          <cell r="D19">
            <v>0.105</v>
          </cell>
          <cell r="E19">
            <v>9.5000000000000001E-2</v>
          </cell>
          <cell r="F19">
            <v>9.5000000000000001E-2</v>
          </cell>
          <cell r="G19">
            <v>8.5000000000000006E-2</v>
          </cell>
          <cell r="I19">
            <v>225905</v>
          </cell>
          <cell r="J19">
            <v>0.125</v>
          </cell>
          <cell r="K19">
            <v>0.115</v>
          </cell>
          <cell r="L19">
            <v>0.115</v>
          </cell>
          <cell r="M19">
            <v>0.105</v>
          </cell>
          <cell r="N19">
            <v>0.105</v>
          </cell>
          <cell r="O19">
            <v>9.5000000000000001E-2</v>
          </cell>
          <cell r="Q19">
            <v>155888</v>
          </cell>
          <cell r="R19">
            <v>0.125</v>
          </cell>
          <cell r="S19">
            <v>0.125</v>
          </cell>
          <cell r="T19">
            <v>0.115</v>
          </cell>
          <cell r="U19">
            <v>0.115</v>
          </cell>
          <cell r="V19">
            <v>0.105</v>
          </cell>
          <cell r="W19">
            <v>0.105</v>
          </cell>
        </row>
        <row r="20">
          <cell r="A20">
            <v>174383</v>
          </cell>
          <cell r="B20">
            <v>0.13500000000000001</v>
          </cell>
          <cell r="C20">
            <v>0.125</v>
          </cell>
          <cell r="D20">
            <v>0.115</v>
          </cell>
          <cell r="E20">
            <v>0.115</v>
          </cell>
          <cell r="F20">
            <v>0.105</v>
          </cell>
          <cell r="G20">
            <v>9.5000000000000001E-2</v>
          </cell>
          <cell r="I20">
            <v>243079</v>
          </cell>
          <cell r="J20">
            <v>0.13500000000000001</v>
          </cell>
          <cell r="K20">
            <v>0.125</v>
          </cell>
          <cell r="L20">
            <v>0.125</v>
          </cell>
          <cell r="M20">
            <v>0.115</v>
          </cell>
          <cell r="N20">
            <v>0.115</v>
          </cell>
          <cell r="O20">
            <v>0.105</v>
          </cell>
          <cell r="Q20">
            <v>169098</v>
          </cell>
          <cell r="R20">
            <v>0.13500000000000001</v>
          </cell>
          <cell r="S20">
            <v>0.13500000000000001</v>
          </cell>
          <cell r="T20">
            <v>0.125</v>
          </cell>
          <cell r="U20">
            <v>0.125</v>
          </cell>
          <cell r="V20">
            <v>0.115</v>
          </cell>
          <cell r="W20">
            <v>0.115</v>
          </cell>
        </row>
        <row r="21">
          <cell r="A21">
            <v>190236</v>
          </cell>
          <cell r="B21">
            <v>0.14499999999999999</v>
          </cell>
          <cell r="C21">
            <v>0.13500000000000001</v>
          </cell>
          <cell r="D21">
            <v>0.13500000000000001</v>
          </cell>
          <cell r="E21">
            <v>0.125</v>
          </cell>
          <cell r="F21">
            <v>0.115</v>
          </cell>
          <cell r="G21">
            <v>0.105</v>
          </cell>
          <cell r="I21">
            <v>262895</v>
          </cell>
          <cell r="J21">
            <v>0.14499999999999999</v>
          </cell>
          <cell r="K21">
            <v>0.14499999999999999</v>
          </cell>
          <cell r="L21">
            <v>0.13500000000000001</v>
          </cell>
          <cell r="M21">
            <v>0.125</v>
          </cell>
          <cell r="N21">
            <v>0.125</v>
          </cell>
          <cell r="O21">
            <v>0.115</v>
          </cell>
          <cell r="Q21">
            <v>184291</v>
          </cell>
          <cell r="R21">
            <v>0.14499999999999999</v>
          </cell>
          <cell r="S21">
            <v>0.14499999999999999</v>
          </cell>
          <cell r="T21">
            <v>0.13500000000000001</v>
          </cell>
          <cell r="U21">
            <v>0.13500000000000001</v>
          </cell>
          <cell r="V21">
            <v>0.13500000000000001</v>
          </cell>
          <cell r="W21">
            <v>0.125</v>
          </cell>
        </row>
        <row r="22">
          <cell r="A22">
            <v>209391</v>
          </cell>
          <cell r="B22">
            <v>0.155</v>
          </cell>
          <cell r="C22">
            <v>0.14499999999999999</v>
          </cell>
          <cell r="D22">
            <v>0.14499999999999999</v>
          </cell>
          <cell r="E22">
            <v>0.13500000000000001</v>
          </cell>
          <cell r="F22">
            <v>0.125</v>
          </cell>
          <cell r="G22">
            <v>0.125</v>
          </cell>
          <cell r="I22">
            <v>286013</v>
          </cell>
          <cell r="J22">
            <v>0.155</v>
          </cell>
          <cell r="K22">
            <v>0.155</v>
          </cell>
          <cell r="L22">
            <v>0.14499999999999999</v>
          </cell>
          <cell r="M22">
            <v>0.14499999999999999</v>
          </cell>
          <cell r="N22">
            <v>0.13500000000000001</v>
          </cell>
          <cell r="O22">
            <v>0.13500000000000001</v>
          </cell>
          <cell r="Q22">
            <v>202786</v>
          </cell>
          <cell r="R22">
            <v>0.155</v>
          </cell>
          <cell r="S22">
            <v>0.155</v>
          </cell>
          <cell r="T22">
            <v>0.14499999999999999</v>
          </cell>
          <cell r="U22">
            <v>0.14499999999999999</v>
          </cell>
          <cell r="V22">
            <v>0.14499999999999999</v>
          </cell>
          <cell r="W22">
            <v>0.13500000000000001</v>
          </cell>
        </row>
        <row r="23">
          <cell r="A23">
            <v>227886</v>
          </cell>
          <cell r="B23">
            <v>0.16500000000000001</v>
          </cell>
          <cell r="C23">
            <v>0.155</v>
          </cell>
          <cell r="D23">
            <v>0.155</v>
          </cell>
          <cell r="E23">
            <v>0.14499999999999999</v>
          </cell>
          <cell r="F23">
            <v>0.14499999999999999</v>
          </cell>
          <cell r="G23">
            <v>0.13500000000000001</v>
          </cell>
          <cell r="I23">
            <v>313757</v>
          </cell>
          <cell r="J23">
            <v>0.16500000000000001</v>
          </cell>
          <cell r="K23">
            <v>0.16500000000000001</v>
          </cell>
          <cell r="L23">
            <v>0.155</v>
          </cell>
          <cell r="M23">
            <v>0.155</v>
          </cell>
          <cell r="N23">
            <v>0.14499999999999999</v>
          </cell>
          <cell r="O23">
            <v>0.14499999999999999</v>
          </cell>
          <cell r="Q23">
            <v>224583</v>
          </cell>
          <cell r="R23">
            <v>0.16500000000000001</v>
          </cell>
          <cell r="S23">
            <v>0.16500000000000001</v>
          </cell>
          <cell r="T23">
            <v>0.155</v>
          </cell>
          <cell r="U23">
            <v>0.155</v>
          </cell>
          <cell r="V23">
            <v>0.155</v>
          </cell>
          <cell r="W23">
            <v>0.14499999999999999</v>
          </cell>
        </row>
        <row r="24">
          <cell r="A24">
            <v>241097</v>
          </cell>
          <cell r="B24">
            <v>0.17499999999999999</v>
          </cell>
          <cell r="C24">
            <v>0.16500000000000001</v>
          </cell>
          <cell r="D24">
            <v>0.16500000000000001</v>
          </cell>
          <cell r="E24">
            <v>0.155</v>
          </cell>
          <cell r="F24">
            <v>0.155</v>
          </cell>
          <cell r="G24">
            <v>0.14499999999999999</v>
          </cell>
          <cell r="I24">
            <v>358013</v>
          </cell>
          <cell r="J24">
            <v>0.17499999999999999</v>
          </cell>
          <cell r="K24">
            <v>0.17499999999999999</v>
          </cell>
          <cell r="L24">
            <v>0.16500000000000001</v>
          </cell>
          <cell r="M24">
            <v>0.16500000000000001</v>
          </cell>
          <cell r="N24">
            <v>0.155</v>
          </cell>
          <cell r="O24">
            <v>0.155</v>
          </cell>
          <cell r="Q24">
            <v>237134</v>
          </cell>
          <cell r="R24">
            <v>0.17499999999999999</v>
          </cell>
          <cell r="S24">
            <v>0.17499999999999999</v>
          </cell>
          <cell r="T24">
            <v>0.16500000000000001</v>
          </cell>
          <cell r="U24">
            <v>0.16500000000000001</v>
          </cell>
          <cell r="V24">
            <v>0.16500000000000001</v>
          </cell>
          <cell r="W24">
            <v>0.16500000000000001</v>
          </cell>
        </row>
        <row r="25">
          <cell r="A25">
            <v>254969</v>
          </cell>
          <cell r="B25">
            <v>0.185</v>
          </cell>
          <cell r="C25">
            <v>0.17499999999999999</v>
          </cell>
          <cell r="D25">
            <v>0.17499999999999999</v>
          </cell>
          <cell r="E25">
            <v>0.16500000000000001</v>
          </cell>
          <cell r="F25">
            <v>0.16500000000000001</v>
          </cell>
          <cell r="G25">
            <v>0.155</v>
          </cell>
          <cell r="I25">
            <v>410856</v>
          </cell>
          <cell r="J25">
            <v>0.185</v>
          </cell>
          <cell r="K25">
            <v>0.185</v>
          </cell>
          <cell r="L25">
            <v>0.17499999999999999</v>
          </cell>
          <cell r="M25">
            <v>0.17499999999999999</v>
          </cell>
          <cell r="N25">
            <v>0.17499999999999999</v>
          </cell>
          <cell r="O25">
            <v>0.16500000000000001</v>
          </cell>
          <cell r="Q25">
            <v>251005</v>
          </cell>
          <cell r="R25">
            <v>0.185</v>
          </cell>
          <cell r="S25">
            <v>0.185</v>
          </cell>
          <cell r="T25">
            <v>0.17499999999999999</v>
          </cell>
          <cell r="U25">
            <v>0.17499999999999999</v>
          </cell>
          <cell r="V25">
            <v>0.17499999999999999</v>
          </cell>
          <cell r="W25">
            <v>0.17499999999999999</v>
          </cell>
        </row>
        <row r="26">
          <cell r="A26">
            <v>270822</v>
          </cell>
          <cell r="B26">
            <v>0.19500000000000001</v>
          </cell>
          <cell r="C26">
            <v>0.185</v>
          </cell>
          <cell r="D26">
            <v>0.185</v>
          </cell>
          <cell r="E26">
            <v>0.17499999999999999</v>
          </cell>
          <cell r="F26">
            <v>0.17499999999999999</v>
          </cell>
          <cell r="G26">
            <v>0.16500000000000001</v>
          </cell>
          <cell r="I26">
            <v>440580</v>
          </cell>
          <cell r="J26">
            <v>0.19500000000000001</v>
          </cell>
          <cell r="K26">
            <v>0.19500000000000001</v>
          </cell>
          <cell r="L26">
            <v>0.185</v>
          </cell>
          <cell r="M26">
            <v>0.185</v>
          </cell>
          <cell r="N26">
            <v>0.185</v>
          </cell>
          <cell r="O26">
            <v>0.17499999999999999</v>
          </cell>
          <cell r="Q26">
            <v>266858</v>
          </cell>
          <cell r="R26">
            <v>0.19500000000000001</v>
          </cell>
          <cell r="S26">
            <v>0.19500000000000001</v>
          </cell>
          <cell r="T26">
            <v>0.19500000000000001</v>
          </cell>
          <cell r="U26">
            <v>0.185</v>
          </cell>
          <cell r="V26">
            <v>0.185</v>
          </cell>
          <cell r="W26">
            <v>0.185</v>
          </cell>
        </row>
        <row r="27">
          <cell r="A27">
            <v>289317</v>
          </cell>
          <cell r="B27">
            <v>0.20499999999999999</v>
          </cell>
          <cell r="C27">
            <v>0.20499999999999999</v>
          </cell>
          <cell r="D27">
            <v>0.19500000000000001</v>
          </cell>
          <cell r="E27">
            <v>0.19500000000000001</v>
          </cell>
          <cell r="F27">
            <v>0.185</v>
          </cell>
          <cell r="G27">
            <v>0.185</v>
          </cell>
          <cell r="I27">
            <v>474928</v>
          </cell>
          <cell r="J27">
            <v>0.20499999999999999</v>
          </cell>
          <cell r="K27">
            <v>0.20499999999999999</v>
          </cell>
          <cell r="L27">
            <v>0.19500000000000001</v>
          </cell>
          <cell r="M27">
            <v>0.19500000000000001</v>
          </cell>
          <cell r="N27">
            <v>0.19500000000000001</v>
          </cell>
          <cell r="O27">
            <v>0.19500000000000001</v>
          </cell>
          <cell r="Q27">
            <v>284692</v>
          </cell>
          <cell r="R27">
            <v>0.20499999999999999</v>
          </cell>
          <cell r="S27">
            <v>0.20499999999999999</v>
          </cell>
          <cell r="T27">
            <v>0.20499999999999999</v>
          </cell>
          <cell r="U27">
            <v>0.19500000000000001</v>
          </cell>
          <cell r="V27">
            <v>0.19500000000000001</v>
          </cell>
          <cell r="W27">
            <v>0.19500000000000001</v>
          </cell>
        </row>
        <row r="28">
          <cell r="A28">
            <v>309793</v>
          </cell>
          <cell r="B28">
            <v>0.215</v>
          </cell>
          <cell r="C28">
            <v>0.215</v>
          </cell>
          <cell r="D28">
            <v>0.20499999999999999</v>
          </cell>
          <cell r="E28">
            <v>0.20499999999999999</v>
          </cell>
          <cell r="F28">
            <v>0.19500000000000001</v>
          </cell>
          <cell r="G28">
            <v>0.19500000000000001</v>
          </cell>
          <cell r="I28">
            <v>515221</v>
          </cell>
          <cell r="J28">
            <v>0.215</v>
          </cell>
          <cell r="K28">
            <v>0.215</v>
          </cell>
          <cell r="L28">
            <v>0.20499999999999999</v>
          </cell>
          <cell r="M28">
            <v>0.20499999999999999</v>
          </cell>
          <cell r="N28">
            <v>0.20499999999999999</v>
          </cell>
          <cell r="O28">
            <v>0.20499999999999999</v>
          </cell>
          <cell r="Q28">
            <v>305170</v>
          </cell>
          <cell r="R28">
            <v>0.215</v>
          </cell>
          <cell r="S28">
            <v>0.215</v>
          </cell>
          <cell r="T28">
            <v>0.215</v>
          </cell>
          <cell r="U28">
            <v>0.20499999999999999</v>
          </cell>
          <cell r="V28">
            <v>0.20499999999999999</v>
          </cell>
          <cell r="W28">
            <v>0.20499999999999999</v>
          </cell>
        </row>
        <row r="29">
          <cell r="A29">
            <v>337536</v>
          </cell>
          <cell r="B29">
            <v>0.22500000000000001</v>
          </cell>
          <cell r="C29">
            <v>0.22500000000000001</v>
          </cell>
          <cell r="D29">
            <v>0.215</v>
          </cell>
          <cell r="E29">
            <v>0.215</v>
          </cell>
          <cell r="F29">
            <v>0.20499999999999999</v>
          </cell>
          <cell r="G29">
            <v>0.20499999999999999</v>
          </cell>
          <cell r="I29">
            <v>562780</v>
          </cell>
          <cell r="J29">
            <v>0.22500000000000001</v>
          </cell>
          <cell r="K29">
            <v>0.22500000000000001</v>
          </cell>
          <cell r="L29">
            <v>0.22500000000000001</v>
          </cell>
          <cell r="M29">
            <v>0.215</v>
          </cell>
          <cell r="N29">
            <v>0.215</v>
          </cell>
          <cell r="O29">
            <v>0.215</v>
          </cell>
          <cell r="Q29">
            <v>330270</v>
          </cell>
          <cell r="R29">
            <v>0.22500000000000001</v>
          </cell>
          <cell r="S29">
            <v>0.22500000000000001</v>
          </cell>
          <cell r="T29">
            <v>0.22500000000000001</v>
          </cell>
          <cell r="U29">
            <v>0.215</v>
          </cell>
          <cell r="V29">
            <v>0.215</v>
          </cell>
          <cell r="W29">
            <v>0.215</v>
          </cell>
        </row>
        <row r="30">
          <cell r="A30">
            <v>379150</v>
          </cell>
          <cell r="B30">
            <v>0.23499999999999999</v>
          </cell>
          <cell r="C30">
            <v>0.23499999999999999</v>
          </cell>
          <cell r="D30">
            <v>0.22500000000000001</v>
          </cell>
          <cell r="E30">
            <v>0.22500000000000001</v>
          </cell>
          <cell r="F30">
            <v>0.22500000000000001</v>
          </cell>
          <cell r="G30">
            <v>0.215</v>
          </cell>
          <cell r="I30">
            <v>620247</v>
          </cell>
          <cell r="J30">
            <v>0.23499999999999999</v>
          </cell>
          <cell r="K30">
            <v>0.23499999999999999</v>
          </cell>
          <cell r="L30">
            <v>0.23499999999999999</v>
          </cell>
          <cell r="M30">
            <v>0.22500000000000001</v>
          </cell>
          <cell r="N30">
            <v>0.22500000000000001</v>
          </cell>
          <cell r="O30">
            <v>0.22500000000000001</v>
          </cell>
          <cell r="Q30">
            <v>371223</v>
          </cell>
          <cell r="R30">
            <v>0.23499999999999999</v>
          </cell>
          <cell r="S30">
            <v>0.23499999999999999</v>
          </cell>
          <cell r="T30">
            <v>0.23499999999999999</v>
          </cell>
          <cell r="U30">
            <v>0.22500000000000001</v>
          </cell>
          <cell r="V30">
            <v>0.22500000000000001</v>
          </cell>
          <cell r="W30">
            <v>0.22500000000000001</v>
          </cell>
        </row>
        <row r="31">
          <cell r="A31">
            <v>431993</v>
          </cell>
          <cell r="B31">
            <v>0.245</v>
          </cell>
          <cell r="C31">
            <v>0.245</v>
          </cell>
          <cell r="D31">
            <v>0.23499999999999999</v>
          </cell>
          <cell r="E31">
            <v>0.23499999999999999</v>
          </cell>
          <cell r="F31">
            <v>0.23499999999999999</v>
          </cell>
          <cell r="G31">
            <v>0.23499999999999999</v>
          </cell>
          <cell r="I31">
            <v>690924</v>
          </cell>
          <cell r="J31">
            <v>0.245</v>
          </cell>
          <cell r="K31">
            <v>0.245</v>
          </cell>
          <cell r="L31">
            <v>0.245</v>
          </cell>
          <cell r="M31">
            <v>0.23499999999999999</v>
          </cell>
          <cell r="N31">
            <v>0.23499999999999999</v>
          </cell>
          <cell r="O31">
            <v>0.23499999999999999</v>
          </cell>
          <cell r="Q31">
            <v>422746</v>
          </cell>
          <cell r="R31">
            <v>0.245</v>
          </cell>
          <cell r="S31">
            <v>0.245</v>
          </cell>
          <cell r="T31">
            <v>0.245</v>
          </cell>
          <cell r="U31">
            <v>0.245</v>
          </cell>
          <cell r="V31">
            <v>0.23499999999999999</v>
          </cell>
          <cell r="W31">
            <v>0.23499999999999999</v>
          </cell>
        </row>
        <row r="32">
          <cell r="A32">
            <v>502671</v>
          </cell>
          <cell r="B32">
            <v>0.255</v>
          </cell>
          <cell r="C32">
            <v>0.255</v>
          </cell>
          <cell r="D32">
            <v>0.245</v>
          </cell>
          <cell r="E32">
            <v>0.245</v>
          </cell>
          <cell r="F32">
            <v>0.245</v>
          </cell>
          <cell r="G32">
            <v>0.245</v>
          </cell>
          <cell r="I32">
            <v>780097</v>
          </cell>
          <cell r="J32">
            <v>0.255</v>
          </cell>
          <cell r="K32">
            <v>0.255</v>
          </cell>
          <cell r="L32">
            <v>0.255</v>
          </cell>
          <cell r="M32">
            <v>0.245</v>
          </cell>
          <cell r="N32">
            <v>0.245</v>
          </cell>
          <cell r="O32">
            <v>0.245</v>
          </cell>
          <cell r="Q32">
            <v>491442</v>
          </cell>
          <cell r="R32">
            <v>0.255</v>
          </cell>
          <cell r="S32">
            <v>0.255</v>
          </cell>
          <cell r="T32">
            <v>0.255</v>
          </cell>
          <cell r="U32">
            <v>0.255</v>
          </cell>
          <cell r="V32">
            <v>0.245</v>
          </cell>
          <cell r="W32">
            <v>0.245</v>
          </cell>
        </row>
        <row r="33">
          <cell r="A33">
            <v>568724</v>
          </cell>
          <cell r="B33">
            <v>0.26500000000000001</v>
          </cell>
          <cell r="C33">
            <v>0.26500000000000001</v>
          </cell>
          <cell r="D33">
            <v>0.26500000000000001</v>
          </cell>
          <cell r="E33">
            <v>0.255</v>
          </cell>
          <cell r="F33">
            <v>0.255</v>
          </cell>
          <cell r="G33">
            <v>0.255</v>
          </cell>
          <cell r="I33">
            <v>895031</v>
          </cell>
          <cell r="J33">
            <v>0.26500000000000001</v>
          </cell>
          <cell r="K33">
            <v>0.26500000000000001</v>
          </cell>
          <cell r="L33">
            <v>0.26500000000000001</v>
          </cell>
          <cell r="M33">
            <v>0.26500000000000001</v>
          </cell>
          <cell r="N33">
            <v>0.255</v>
          </cell>
          <cell r="O33">
            <v>0.255</v>
          </cell>
          <cell r="Q33">
            <v>561459</v>
          </cell>
          <cell r="R33">
            <v>0.26500000000000001</v>
          </cell>
          <cell r="S33">
            <v>0.26500000000000001</v>
          </cell>
          <cell r="T33">
            <v>0.26500000000000001</v>
          </cell>
          <cell r="U33">
            <v>0.26500000000000001</v>
          </cell>
          <cell r="V33">
            <v>0.26500000000000001</v>
          </cell>
          <cell r="W33">
            <v>0.255</v>
          </cell>
        </row>
        <row r="34">
          <cell r="A34">
            <v>634779</v>
          </cell>
          <cell r="B34">
            <v>0.27500000000000002</v>
          </cell>
          <cell r="C34">
            <v>0.27500000000000002</v>
          </cell>
          <cell r="D34">
            <v>0.27500000000000002</v>
          </cell>
          <cell r="E34">
            <v>0.26500000000000001</v>
          </cell>
          <cell r="F34">
            <v>0.26500000000000001</v>
          </cell>
          <cell r="G34">
            <v>0.26500000000000001</v>
          </cell>
          <cell r="I34">
            <v>1032424</v>
          </cell>
          <cell r="J34">
            <v>0.27500000000000002</v>
          </cell>
          <cell r="K34">
            <v>0.27500000000000002</v>
          </cell>
          <cell r="L34">
            <v>0.27500000000000002</v>
          </cell>
          <cell r="M34">
            <v>0.27500000000000002</v>
          </cell>
          <cell r="N34">
            <v>0.26500000000000001</v>
          </cell>
          <cell r="O34">
            <v>0.26500000000000001</v>
          </cell>
          <cell r="Q34">
            <v>626852</v>
          </cell>
          <cell r="R34">
            <v>0.27500000000000002</v>
          </cell>
          <cell r="S34">
            <v>0.27500000000000002</v>
          </cell>
          <cell r="T34">
            <v>0.27500000000000002</v>
          </cell>
          <cell r="U34">
            <v>0.27500000000000002</v>
          </cell>
          <cell r="V34">
            <v>0.27500000000000002</v>
          </cell>
          <cell r="W34">
            <v>0.26500000000000001</v>
          </cell>
        </row>
        <row r="35">
          <cell r="A35">
            <v>718006</v>
          </cell>
          <cell r="B35">
            <v>0.28499999999999998</v>
          </cell>
          <cell r="C35">
            <v>0.28499999999999998</v>
          </cell>
          <cell r="D35">
            <v>0.28499999999999998</v>
          </cell>
          <cell r="E35">
            <v>0.27500000000000002</v>
          </cell>
          <cell r="F35">
            <v>0.27500000000000002</v>
          </cell>
          <cell r="G35">
            <v>0.27500000000000002</v>
          </cell>
          <cell r="I35">
            <v>1142073</v>
          </cell>
          <cell r="J35">
            <v>0.28499999999999998</v>
          </cell>
          <cell r="K35">
            <v>0.28499999999999998</v>
          </cell>
          <cell r="L35">
            <v>0.28499999999999998</v>
          </cell>
          <cell r="M35">
            <v>0.28499999999999998</v>
          </cell>
          <cell r="N35">
            <v>0.28499999999999998</v>
          </cell>
          <cell r="O35">
            <v>0.27500000000000002</v>
          </cell>
          <cell r="Q35">
            <v>709419</v>
          </cell>
          <cell r="R35">
            <v>0.28499999999999998</v>
          </cell>
          <cell r="S35">
            <v>0.28499999999999998</v>
          </cell>
          <cell r="T35">
            <v>0.28499999999999998</v>
          </cell>
          <cell r="U35">
            <v>0.28499999999999998</v>
          </cell>
          <cell r="V35">
            <v>0.28499999999999998</v>
          </cell>
          <cell r="W35">
            <v>0.28499999999999998</v>
          </cell>
        </row>
        <row r="36">
          <cell r="A36">
            <v>826996</v>
          </cell>
          <cell r="B36">
            <v>0.29499999999999998</v>
          </cell>
          <cell r="C36">
            <v>0.29499999999999998</v>
          </cell>
          <cell r="D36">
            <v>0.29499999999999998</v>
          </cell>
          <cell r="E36">
            <v>0.29499999999999998</v>
          </cell>
          <cell r="F36">
            <v>0.28499999999999998</v>
          </cell>
          <cell r="G36">
            <v>0.28499999999999998</v>
          </cell>
          <cell r="I36">
            <v>1276824</v>
          </cell>
          <cell r="J36">
            <v>0.29499999999999998</v>
          </cell>
          <cell r="K36">
            <v>0.29499999999999998</v>
          </cell>
          <cell r="L36">
            <v>0.29499999999999998</v>
          </cell>
          <cell r="M36">
            <v>0.29499999999999998</v>
          </cell>
          <cell r="N36">
            <v>0.29499999999999998</v>
          </cell>
          <cell r="O36">
            <v>0.29499999999999998</v>
          </cell>
          <cell r="Q36">
            <v>817088</v>
          </cell>
          <cell r="R36">
            <v>0.29499999999999998</v>
          </cell>
          <cell r="S36">
            <v>0.29499999999999998</v>
          </cell>
          <cell r="T36">
            <v>0.29499999999999998</v>
          </cell>
          <cell r="U36">
            <v>0.29499999999999998</v>
          </cell>
          <cell r="V36">
            <v>0.29499999999999998</v>
          </cell>
          <cell r="W36">
            <v>0.29499999999999998</v>
          </cell>
        </row>
        <row r="37">
          <cell r="A37">
            <v>974956</v>
          </cell>
          <cell r="B37">
            <v>0.30499999999999999</v>
          </cell>
          <cell r="C37">
            <v>0.30499999999999999</v>
          </cell>
          <cell r="D37">
            <v>0.30499999999999999</v>
          </cell>
          <cell r="E37">
            <v>0.30499999999999999</v>
          </cell>
          <cell r="F37">
            <v>0.30499999999999999</v>
          </cell>
          <cell r="G37">
            <v>0.29499999999999998</v>
          </cell>
          <cell r="Q37">
            <v>963067</v>
          </cell>
          <cell r="R37">
            <v>0.30499999999999999</v>
          </cell>
          <cell r="S37">
            <v>0.30499999999999999</v>
          </cell>
          <cell r="T37">
            <v>0.30499999999999999</v>
          </cell>
          <cell r="U37">
            <v>0.30499999999999999</v>
          </cell>
          <cell r="V37">
            <v>0.30499999999999999</v>
          </cell>
          <cell r="W37">
            <v>0.30499999999999999</v>
          </cell>
        </row>
        <row r="38">
          <cell r="Q38">
            <v>1172458</v>
          </cell>
          <cell r="R38">
            <v>0.315</v>
          </cell>
          <cell r="S38">
            <v>0.315</v>
          </cell>
          <cell r="T38">
            <v>0.315</v>
          </cell>
          <cell r="U38">
            <v>0.315</v>
          </cell>
          <cell r="V38">
            <v>0.315</v>
          </cell>
          <cell r="W38">
            <v>0.315</v>
          </cell>
        </row>
      </sheetData>
      <sheetData sheetId="3"/>
      <sheetData sheetId="4"/>
      <sheetData sheetId="5"/>
      <sheetData sheetId="6"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sheetName val="Module1"/>
      <sheetName val="BP_Parte_II"/>
      <sheetName val="cr_consumo"/>
      <sheetName val="Impostos diferidos "/>
      <sheetName val="Síntese"/>
      <sheetName val="Controlo"/>
    </sheetNames>
    <sheetDataSet>
      <sheetData sheetId="0"/>
      <sheetData sheetId="1"/>
      <sheetData sheetId="2"/>
      <sheetData sheetId="3"/>
      <sheetData sheetId="4"/>
      <sheetData sheetId="5"/>
      <sheetData sheetId="6"/>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2-3"/>
      <sheetName val="pontos"/>
      <sheetName val="Q 12"/>
      <sheetName val="T-2-comp"/>
      <sheetName val="T-2-comp Est"/>
      <sheetName val="T-6"/>
      <sheetName val="T-50"/>
      <sheetName val="T-19 Res. Imob"/>
      <sheetName val="T-21"/>
      <sheetName val="T-22"/>
      <sheetName val="T-25-2"/>
      <sheetName val="T-27-3"/>
      <sheetName val="T-34"/>
      <sheetName val="T-35-2"/>
      <sheetName val="T-44-BF"/>
      <sheetName val="T-48-#67"/>
      <sheetName val="T-3"/>
      <sheetName val="T-42"/>
      <sheetName val="T-42-1"/>
      <sheetName val="T-4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RVAS VIDA GRUPO BCI"/>
      <sheetName val="GRUPO SEGURO"/>
      <sheetName val="reser.prem.não cons."/>
      <sheetName val="reser.sinis.pend."/>
      <sheetName val="reserva PB"/>
      <sheetName val="PB ANUAL"/>
      <sheetName val="PB ANUAL_Euros 2001"/>
      <sheetName val="PB ANUAL_Euros 2002"/>
      <sheetName val="Pagamento PB"/>
      <sheetName val="dad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Balanco por moedas — NCA"/>
      <sheetName val="CRITERIOS"/>
      <sheetName val="Comentários"/>
    </sheetNames>
    <sheetDataSet>
      <sheetData sheetId="0">
        <row r="1">
          <cell r="A1" t="str">
            <v>Entidade</v>
          </cell>
        </row>
        <row r="2">
          <cell r="H2" t="str">
            <v>Sigla</v>
          </cell>
          <cell r="I2" t="str">
            <v>Nome</v>
          </cell>
          <cell r="J2" t="str">
            <v>Código</v>
          </cell>
          <cell r="K2" t="str">
            <v>Divisa</v>
          </cell>
          <cell r="L2" t="str">
            <v>Método</v>
          </cell>
          <cell r="M2" t="str">
            <v>Factor</v>
          </cell>
          <cell r="N2" t="str">
            <v>Situacao</v>
          </cell>
          <cell r="O2" t="str">
            <v>Obs</v>
          </cell>
        </row>
        <row r="3">
          <cell r="H3" t="str">
            <v>CGD</v>
          </cell>
          <cell r="I3" t="str">
            <v>CAIXA GERAL DE DEPÓSITOS, SA</v>
          </cell>
          <cell r="J3" t="str">
            <v>00001</v>
          </cell>
          <cell r="K3" t="str">
            <v>EUR</v>
          </cell>
          <cell r="L3" t="str">
            <v>Global</v>
          </cell>
          <cell r="M3" t="str">
            <v>1</v>
          </cell>
          <cell r="N3" t="str">
            <v>Activo</v>
          </cell>
        </row>
        <row r="4">
          <cell r="H4" t="str">
            <v>SFE</v>
          </cell>
          <cell r="I4" t="str">
            <v>SUCURSAL FINANCEIRA EXTERIOR</v>
          </cell>
          <cell r="J4" t="str">
            <v>00010</v>
          </cell>
          <cell r="K4" t="str">
            <v>EUR</v>
          </cell>
          <cell r="L4" t="str">
            <v>Global</v>
          </cell>
          <cell r="M4" t="str">
            <v>1</v>
          </cell>
          <cell r="N4" t="str">
            <v>Activo</v>
          </cell>
        </row>
        <row r="5">
          <cell r="H5" t="str">
            <v>SUCAY</v>
          </cell>
          <cell r="I5" t="str">
            <v>SUCURSAL GRAND CAYMAN</v>
          </cell>
          <cell r="J5" t="str">
            <v>00011</v>
          </cell>
          <cell r="K5" t="str">
            <v>USD</v>
          </cell>
          <cell r="L5" t="str">
            <v>Global</v>
          </cell>
          <cell r="M5" t="str">
            <v>1</v>
          </cell>
          <cell r="N5" t="str">
            <v>Activo</v>
          </cell>
        </row>
        <row r="6">
          <cell r="H6" t="str">
            <v>SUCLU</v>
          </cell>
          <cell r="I6" t="str">
            <v>SUCURSAL LUXEMBURGO</v>
          </cell>
          <cell r="J6" t="str">
            <v>00015</v>
          </cell>
          <cell r="K6" t="str">
            <v>EUR</v>
          </cell>
          <cell r="L6" t="str">
            <v>Global</v>
          </cell>
          <cell r="M6" t="str">
            <v>1</v>
          </cell>
          <cell r="N6" t="str">
            <v>Activo</v>
          </cell>
        </row>
        <row r="7">
          <cell r="H7" t="str">
            <v>SUCCV</v>
          </cell>
          <cell r="I7" t="str">
            <v>SUCURSAL CABO VERDE</v>
          </cell>
          <cell r="J7" t="str">
            <v>00016</v>
          </cell>
          <cell r="K7" t="str">
            <v>CVE</v>
          </cell>
          <cell r="N7" t="str">
            <v>Inactivo</v>
          </cell>
        </row>
        <row r="8">
          <cell r="H8" t="str">
            <v>SUCNY</v>
          </cell>
          <cell r="I8" t="str">
            <v>SUCURSAL NEW YORK</v>
          </cell>
          <cell r="J8" t="str">
            <v>00017</v>
          </cell>
          <cell r="K8" t="str">
            <v>USD</v>
          </cell>
          <cell r="L8" t="str">
            <v>Global</v>
          </cell>
          <cell r="M8" t="str">
            <v>1</v>
          </cell>
          <cell r="N8" t="str">
            <v>Activo</v>
          </cell>
        </row>
        <row r="9">
          <cell r="H9" t="str">
            <v>SUCMO</v>
          </cell>
          <cell r="I9" t="str">
            <v>SUCURSAL DO MÓNACO</v>
          </cell>
          <cell r="J9" t="str">
            <v>00019</v>
          </cell>
          <cell r="K9" t="str">
            <v>EUR</v>
          </cell>
          <cell r="L9" t="str">
            <v>Global</v>
          </cell>
          <cell r="M9" t="str">
            <v>1</v>
          </cell>
          <cell r="N9" t="str">
            <v>Activo</v>
          </cell>
        </row>
        <row r="10">
          <cell r="H10" t="str">
            <v>SUCFR</v>
          </cell>
          <cell r="I10" t="str">
            <v>SUCURSAL DE FRANÇA</v>
          </cell>
          <cell r="J10" t="str">
            <v>00020</v>
          </cell>
          <cell r="K10" t="str">
            <v>EUR</v>
          </cell>
          <cell r="L10" t="str">
            <v>Global</v>
          </cell>
          <cell r="M10" t="str">
            <v>1</v>
          </cell>
          <cell r="N10" t="str">
            <v>Activo</v>
          </cell>
        </row>
        <row r="11">
          <cell r="H11" t="str">
            <v>SUCLD</v>
          </cell>
          <cell r="I11" t="str">
            <v>SUCURSAL EM LONDRES</v>
          </cell>
          <cell r="J11" t="str">
            <v>00021</v>
          </cell>
          <cell r="K11" t="str">
            <v>EUR</v>
          </cell>
          <cell r="L11" t="str">
            <v>Global</v>
          </cell>
          <cell r="M11" t="str">
            <v>1</v>
          </cell>
          <cell r="N11" t="str">
            <v>Activo</v>
          </cell>
        </row>
        <row r="12">
          <cell r="H12" t="str">
            <v>SUCTI</v>
          </cell>
          <cell r="I12" t="str">
            <v>SUCURSAL EM TIMOR</v>
          </cell>
          <cell r="J12" t="str">
            <v>00022</v>
          </cell>
          <cell r="K12" t="str">
            <v>USD</v>
          </cell>
          <cell r="L12" t="str">
            <v>Global</v>
          </cell>
          <cell r="M12" t="str">
            <v>1</v>
          </cell>
          <cell r="N12" t="str">
            <v>Activo</v>
          </cell>
        </row>
        <row r="13">
          <cell r="H13" t="str">
            <v>SUCZH</v>
          </cell>
          <cell r="I13" t="str">
            <v>SUCURSAL EM ZHUHAI</v>
          </cell>
          <cell r="J13" t="str">
            <v>00023</v>
          </cell>
          <cell r="K13" t="str">
            <v>CNY</v>
          </cell>
          <cell r="L13" t="str">
            <v>Global</v>
          </cell>
          <cell r="M13" t="str">
            <v>1</v>
          </cell>
          <cell r="N13" t="str">
            <v>Activo</v>
          </cell>
        </row>
        <row r="14">
          <cell r="H14" t="str">
            <v>SUBMC</v>
          </cell>
          <cell r="I14" t="str">
            <v>SUBSIDIÁRIA OFFSHORE DE MACAU</v>
          </cell>
          <cell r="J14" t="str">
            <v>00029</v>
          </cell>
          <cell r="K14" t="str">
            <v>EUR</v>
          </cell>
          <cell r="L14" t="str">
            <v>Global</v>
          </cell>
          <cell r="M14" t="str">
            <v>1</v>
          </cell>
          <cell r="N14" t="str">
            <v>Activo</v>
          </cell>
        </row>
        <row r="15">
          <cell r="H15" t="str">
            <v>SFE2</v>
          </cell>
          <cell r="I15" t="str">
            <v>SUCURSAL FINANCEIRA EXTERIOR 2 (do ex-BNU)</v>
          </cell>
          <cell r="J15" t="str">
            <v>00024</v>
          </cell>
          <cell r="K15" t="str">
            <v>EUR</v>
          </cell>
          <cell r="N15" t="str">
            <v>Inactivo</v>
          </cell>
        </row>
        <row r="16">
          <cell r="H16" t="str">
            <v>BFIN</v>
          </cell>
          <cell r="I16" t="str">
            <v>BANCO FINANCIAL PORTUGUÊS</v>
          </cell>
          <cell r="J16" t="str">
            <v>00030</v>
          </cell>
          <cell r="K16" t="str">
            <v>BRL</v>
          </cell>
          <cell r="L16" t="str">
            <v>Global</v>
          </cell>
          <cell r="M16" t="str">
            <v>1</v>
          </cell>
          <cell r="N16" t="str">
            <v>Activo</v>
          </cell>
        </row>
        <row r="17">
          <cell r="H17" t="str">
            <v>BPOST</v>
          </cell>
          <cell r="I17" t="str">
            <v>BANCO POSTAL</v>
          </cell>
          <cell r="J17" t="str">
            <v>00035</v>
          </cell>
          <cell r="K17" t="str">
            <v>EUR</v>
          </cell>
          <cell r="N17" t="str">
            <v>Inactivo</v>
          </cell>
        </row>
        <row r="18">
          <cell r="H18" t="str">
            <v>BLE</v>
          </cell>
          <cell r="I18" t="str">
            <v>BANCO LUSO ESPAÑOL</v>
          </cell>
          <cell r="J18" t="str">
            <v>ex00040</v>
          </cell>
          <cell r="K18" t="str">
            <v>EUR</v>
          </cell>
          <cell r="N18" t="str">
            <v>Inactivo</v>
          </cell>
        </row>
        <row r="19">
          <cell r="H19" t="str">
            <v>BEX</v>
          </cell>
          <cell r="I19" t="str">
            <v>BANCO DE EXTREMADURA</v>
          </cell>
          <cell r="J19" t="str">
            <v>00050</v>
          </cell>
          <cell r="K19" t="str">
            <v>EUR</v>
          </cell>
          <cell r="N19" t="str">
            <v>Inactivo</v>
          </cell>
        </row>
        <row r="20">
          <cell r="H20" t="str">
            <v>BSIM</v>
          </cell>
          <cell r="I20" t="str">
            <v>BANCO SIMEÓN SA</v>
          </cell>
          <cell r="J20" t="str">
            <v>00040</v>
          </cell>
          <cell r="K20" t="str">
            <v>EUR</v>
          </cell>
          <cell r="L20" t="str">
            <v>Global</v>
          </cell>
          <cell r="M20" t="str">
            <v>1</v>
          </cell>
          <cell r="N20" t="str">
            <v>Activo</v>
          </cell>
        </row>
        <row r="21">
          <cell r="H21" t="str">
            <v>LUSOG</v>
          </cell>
          <cell r="I21" t="str">
            <v>LUSOGEST</v>
          </cell>
          <cell r="J21" t="str">
            <v>00041</v>
          </cell>
          <cell r="N21" t="str">
            <v>Inactivo</v>
          </cell>
        </row>
        <row r="22">
          <cell r="H22" t="str">
            <v>CXBI</v>
          </cell>
          <cell r="I22" t="str">
            <v>CAIXA BANCO INVESTIMENTO</v>
          </cell>
          <cell r="J22" t="str">
            <v>00065</v>
          </cell>
          <cell r="K22" t="str">
            <v>EUR</v>
          </cell>
          <cell r="L22" t="str">
            <v>Global</v>
          </cell>
          <cell r="M22" t="str">
            <v>1</v>
          </cell>
          <cell r="N22" t="str">
            <v>Activo</v>
          </cell>
        </row>
        <row r="23">
          <cell r="H23" t="str">
            <v>BCIM</v>
          </cell>
          <cell r="I23" t="str">
            <v>BANCO COMERCIAL E DE INVESTIMENTOS (MOÇAMBIQUE)</v>
          </cell>
          <cell r="J23" t="str">
            <v>00070</v>
          </cell>
          <cell r="K23" t="str">
            <v>MZM</v>
          </cell>
          <cell r="L23" t="str">
            <v>Global</v>
          </cell>
          <cell r="M23" t="str">
            <v>1</v>
          </cell>
          <cell r="N23" t="str">
            <v>Activo</v>
          </cell>
        </row>
        <row r="24">
          <cell r="H24" t="str">
            <v>BINAT</v>
          </cell>
          <cell r="I24" t="str">
            <v>BANCO INTERATLÂNTICO</v>
          </cell>
          <cell r="J24" t="str">
            <v>00075</v>
          </cell>
          <cell r="K24" t="str">
            <v>CVE</v>
          </cell>
          <cell r="L24" t="str">
            <v>Global</v>
          </cell>
          <cell r="M24" t="str">
            <v>1</v>
          </cell>
          <cell r="N24" t="str">
            <v>Activo</v>
          </cell>
        </row>
        <row r="25">
          <cell r="H25" t="str">
            <v>BCA</v>
          </cell>
          <cell r="I25" t="str">
            <v>BANCO COMERCIAL ATLÂNTICO</v>
          </cell>
          <cell r="J25" t="str">
            <v>00076</v>
          </cell>
          <cell r="K25" t="str">
            <v>CVE</v>
          </cell>
          <cell r="L25" t="str">
            <v>Global</v>
          </cell>
          <cell r="M25" t="str">
            <v>1</v>
          </cell>
          <cell r="N25" t="str">
            <v>Activo</v>
          </cell>
        </row>
        <row r="26">
          <cell r="H26" t="str">
            <v>BANDE</v>
          </cell>
          <cell r="I26" t="str">
            <v>BANCO BANDEIRANTES</v>
          </cell>
          <cell r="J26" t="str">
            <v>00080</v>
          </cell>
          <cell r="K26" t="str">
            <v>BRL</v>
          </cell>
          <cell r="N26" t="str">
            <v>Inactivo</v>
          </cell>
        </row>
        <row r="27">
          <cell r="H27" t="str">
            <v>USAHC</v>
          </cell>
          <cell r="I27" t="str">
            <v>CGD - USA HOLDING COMPANY, INC.</v>
          </cell>
          <cell r="J27" t="str">
            <v>00085</v>
          </cell>
          <cell r="K27" t="str">
            <v>USD</v>
          </cell>
          <cell r="N27" t="str">
            <v>Inactivo</v>
          </cell>
        </row>
        <row r="28">
          <cell r="H28" t="str">
            <v>BNU</v>
          </cell>
          <cell r="I28" t="str">
            <v>BANCO NACIONAL ULTRAMARINO</v>
          </cell>
          <cell r="J28" t="str">
            <v>00090</v>
          </cell>
          <cell r="K28" t="str">
            <v>EUR</v>
          </cell>
          <cell r="N28" t="str">
            <v>Inactivo</v>
          </cell>
        </row>
        <row r="29">
          <cell r="H29" t="str">
            <v>BNUMC</v>
          </cell>
          <cell r="I29" t="str">
            <v>BNU (Macau), SA</v>
          </cell>
          <cell r="J29" t="str">
            <v>00091</v>
          </cell>
          <cell r="K29" t="str">
            <v>MOP</v>
          </cell>
          <cell r="L29" t="str">
            <v>Global</v>
          </cell>
          <cell r="M29" t="str">
            <v>1</v>
          </cell>
          <cell r="N29" t="str">
            <v>Activo</v>
          </cell>
        </row>
        <row r="30">
          <cell r="H30" t="str">
            <v>CXPAR</v>
          </cell>
          <cell r="I30" t="str">
            <v>CAIXA - PARTICIPAÇÕES (SGPS)</v>
          </cell>
          <cell r="J30" t="str">
            <v>00100</v>
          </cell>
          <cell r="K30" t="str">
            <v>EUR</v>
          </cell>
          <cell r="L30" t="str">
            <v>Global</v>
          </cell>
          <cell r="M30" t="str">
            <v>1</v>
          </cell>
          <cell r="N30" t="str">
            <v>Activo</v>
          </cell>
        </row>
        <row r="31">
          <cell r="H31" t="str">
            <v>CXINT</v>
          </cell>
          <cell r="I31" t="str">
            <v>CAIXA - INTERNACIONAL (SGPS)</v>
          </cell>
          <cell r="J31" t="str">
            <v>00101</v>
          </cell>
          <cell r="K31" t="str">
            <v>EUR</v>
          </cell>
          <cell r="L31" t="str">
            <v>Global</v>
          </cell>
          <cell r="M31" t="str">
            <v>1</v>
          </cell>
          <cell r="N31" t="str">
            <v>Activo</v>
          </cell>
        </row>
        <row r="32">
          <cell r="H32" t="str">
            <v>CXIMO</v>
          </cell>
          <cell r="I32" t="str">
            <v>CAIXA - IMOBILIÁRIO</v>
          </cell>
          <cell r="J32" t="str">
            <v>00102</v>
          </cell>
          <cell r="K32" t="str">
            <v>EUR</v>
          </cell>
          <cell r="N32" t="str">
            <v>Inactivo</v>
          </cell>
        </row>
        <row r="33">
          <cell r="H33" t="str">
            <v>CXINV</v>
          </cell>
          <cell r="I33" t="str">
            <v>CAIXA - INVESTIMENTOS (ex-Promindústria,SA)</v>
          </cell>
          <cell r="J33" t="str">
            <v>00103</v>
          </cell>
          <cell r="K33" t="str">
            <v>EUR</v>
          </cell>
          <cell r="N33" t="str">
            <v>Inactivo</v>
          </cell>
        </row>
        <row r="34">
          <cell r="H34" t="str">
            <v>CXBRA</v>
          </cell>
          <cell r="I34" t="str">
            <v>CAIXA - BRASIL (SGPS)</v>
          </cell>
          <cell r="J34" t="str">
            <v>00104</v>
          </cell>
          <cell r="K34" t="str">
            <v>EUR</v>
          </cell>
          <cell r="L34" t="str">
            <v>Global</v>
          </cell>
          <cell r="M34" t="str">
            <v>1</v>
          </cell>
          <cell r="N34" t="str">
            <v>Inactivo</v>
          </cell>
          <cell r="O34" t="str">
            <v>Saiu em 30/11/2005</v>
          </cell>
        </row>
        <row r="35">
          <cell r="H35" t="str">
            <v>CXSEG</v>
          </cell>
          <cell r="I35" t="str">
            <v>CAIXA SEGUROS (SGPS)</v>
          </cell>
          <cell r="J35" t="str">
            <v>00105</v>
          </cell>
          <cell r="K35" t="str">
            <v>EUR</v>
          </cell>
          <cell r="L35" t="str">
            <v>Global</v>
          </cell>
          <cell r="M35" t="str">
            <v>1</v>
          </cell>
          <cell r="N35" t="str">
            <v>Activo</v>
          </cell>
          <cell r="O35" t="str">
            <v>Subgrupo seguradoras nacionais</v>
          </cell>
        </row>
        <row r="36">
          <cell r="H36" t="str">
            <v>CXGA</v>
          </cell>
          <cell r="I36" t="str">
            <v>CAIXA GESTÃO DE ACTIVOS (SGPS)</v>
          </cell>
          <cell r="J36" t="str">
            <v>00106</v>
          </cell>
          <cell r="K36" t="str">
            <v>EUR</v>
          </cell>
          <cell r="L36" t="str">
            <v>Global</v>
          </cell>
          <cell r="M36" t="str">
            <v>1</v>
          </cell>
          <cell r="N36" t="str">
            <v>Activo</v>
          </cell>
        </row>
        <row r="37">
          <cell r="H37" t="str">
            <v>CXECR</v>
          </cell>
          <cell r="I37" t="str">
            <v>CAIXA - EMPRESAS DE CRÉDITO (SGPS)</v>
          </cell>
          <cell r="J37" t="str">
            <v>00107</v>
          </cell>
          <cell r="K37" t="str">
            <v>EUR</v>
          </cell>
          <cell r="N37" t="str">
            <v>Inactivo</v>
          </cell>
          <cell r="O37" t="str">
            <v>Incluído em 00305</v>
          </cell>
        </row>
        <row r="38">
          <cell r="H38" t="str">
            <v>GRBNC</v>
          </cell>
          <cell r="I38" t="str">
            <v>GERBANCA (SGPS)</v>
          </cell>
          <cell r="J38" t="str">
            <v>00108</v>
          </cell>
          <cell r="K38" t="str">
            <v>EUR</v>
          </cell>
          <cell r="L38" t="str">
            <v>Global</v>
          </cell>
          <cell r="M38" t="str">
            <v>1</v>
          </cell>
          <cell r="N38" t="str">
            <v>Activo</v>
          </cell>
        </row>
        <row r="39">
          <cell r="H39" t="str">
            <v>BSGPS</v>
          </cell>
          <cell r="I39" t="str">
            <v>BANDEIRANTES (SGPS)</v>
          </cell>
          <cell r="J39" t="str">
            <v>00109</v>
          </cell>
          <cell r="K39" t="str">
            <v>EUR</v>
          </cell>
          <cell r="L39" t="str">
            <v>Global</v>
          </cell>
          <cell r="M39" t="str">
            <v>1</v>
          </cell>
          <cell r="N39" t="str">
            <v>Activo</v>
          </cell>
        </row>
        <row r="40">
          <cell r="H40" t="str">
            <v>CGDRB</v>
          </cell>
          <cell r="I40" t="str">
            <v>CGD REPRESENTAÇÃO DE BANCOS, LDA</v>
          </cell>
          <cell r="J40" t="str">
            <v>00116</v>
          </cell>
          <cell r="K40" t="str">
            <v>BRL</v>
          </cell>
          <cell r="L40" t="str">
            <v>Global</v>
          </cell>
          <cell r="M40" t="str">
            <v>1</v>
          </cell>
          <cell r="N40" t="str">
            <v>Activo</v>
          </cell>
        </row>
        <row r="41">
          <cell r="H41" t="str">
            <v>CGDFI</v>
          </cell>
          <cell r="I41" t="str">
            <v>CGD FINANCE, SA</v>
          </cell>
          <cell r="J41" t="str">
            <v>00120</v>
          </cell>
          <cell r="K41" t="str">
            <v>EUR</v>
          </cell>
          <cell r="L41" t="str">
            <v>Global</v>
          </cell>
          <cell r="M41" t="str">
            <v>1</v>
          </cell>
          <cell r="N41" t="str">
            <v>Activo</v>
          </cell>
        </row>
        <row r="42">
          <cell r="H42" t="str">
            <v>CXGFI</v>
          </cell>
          <cell r="I42" t="str">
            <v>CAIXA GERAL FINANCE LIMITED</v>
          </cell>
          <cell r="J42" t="str">
            <v>00121</v>
          </cell>
          <cell r="K42" t="str">
            <v>EUR</v>
          </cell>
          <cell r="L42" t="str">
            <v>Global</v>
          </cell>
          <cell r="M42" t="str">
            <v>1</v>
          </cell>
          <cell r="N42" t="str">
            <v>Activo</v>
          </cell>
        </row>
        <row r="43">
          <cell r="H43" t="str">
            <v>CGDNA</v>
          </cell>
          <cell r="I43" t="str">
            <v>CGD NORTH AMERICA, LLC</v>
          </cell>
          <cell r="J43" t="str">
            <v>00122</v>
          </cell>
          <cell r="K43" t="str">
            <v>USD</v>
          </cell>
          <cell r="L43" t="str">
            <v>Global</v>
          </cell>
          <cell r="M43" t="str">
            <v>1</v>
          </cell>
          <cell r="N43" t="str">
            <v>Activo</v>
          </cell>
        </row>
        <row r="44">
          <cell r="H44" t="str">
            <v>CSFAC</v>
          </cell>
          <cell r="I44" t="str">
            <v>CAIXA CRÉDITO SFAC</v>
          </cell>
          <cell r="J44" t="str">
            <v>00130</v>
          </cell>
          <cell r="K44" t="str">
            <v>EUR</v>
          </cell>
          <cell r="L44" t="str">
            <v>Global</v>
          </cell>
          <cell r="M44" t="str">
            <v>1</v>
          </cell>
          <cell r="N44" t="str">
            <v>Activo</v>
          </cell>
        </row>
        <row r="45">
          <cell r="H45" t="str">
            <v>PROMO</v>
          </cell>
          <cell r="I45" t="str">
            <v>A PROMOTORA SCR</v>
          </cell>
          <cell r="J45" t="str">
            <v>00140</v>
          </cell>
          <cell r="K45" t="str">
            <v>CVE</v>
          </cell>
          <cell r="L45" t="str">
            <v>Global</v>
          </cell>
          <cell r="M45" t="str">
            <v>1</v>
          </cell>
          <cell r="N45" t="str">
            <v>Activo</v>
          </cell>
        </row>
        <row r="46">
          <cell r="H46" t="str">
            <v>GCI</v>
          </cell>
          <cell r="I46" t="str">
            <v>GCI - SOC. GESTORA DE CAPITAL DE RISCO (MOÇAMBIQUE)</v>
          </cell>
          <cell r="J46" t="str">
            <v>00145</v>
          </cell>
          <cell r="K46" t="str">
            <v>MZM</v>
          </cell>
          <cell r="L46" t="str">
            <v>Equivalencia</v>
          </cell>
          <cell r="N46" t="str">
            <v>Activo</v>
          </cell>
        </row>
        <row r="47">
          <cell r="H47" t="str">
            <v>FIMUN</v>
          </cell>
          <cell r="I47" t="str">
            <v>FIDELIDADE - MUNDIAL</v>
          </cell>
          <cell r="J47" t="str">
            <v>00200</v>
          </cell>
          <cell r="K47" t="str">
            <v>EUR</v>
          </cell>
          <cell r="L47" t="str">
            <v>Global</v>
          </cell>
          <cell r="M47" t="str">
            <v>1</v>
          </cell>
          <cell r="N47" t="str">
            <v>Activo_Subgrupo</v>
          </cell>
          <cell r="O47" t="str">
            <v>Incluído em 00105</v>
          </cell>
        </row>
        <row r="48">
          <cell r="H48" t="str">
            <v>GARNT</v>
          </cell>
          <cell r="I48" t="str">
            <v>GARANTIA</v>
          </cell>
          <cell r="J48" t="str">
            <v>00201</v>
          </cell>
          <cell r="K48" t="str">
            <v>CVE</v>
          </cell>
          <cell r="L48" t="str">
            <v>Global</v>
          </cell>
          <cell r="M48" t="str">
            <v>1</v>
          </cell>
          <cell r="N48" t="str">
            <v>Activo</v>
          </cell>
        </row>
        <row r="49">
          <cell r="H49" t="str">
            <v>IMPER</v>
          </cell>
          <cell r="I49" t="str">
            <v>IMPÉRIO - BONANÇA</v>
          </cell>
          <cell r="J49" t="str">
            <v>00202</v>
          </cell>
          <cell r="K49" t="str">
            <v>EUR</v>
          </cell>
          <cell r="L49" t="str">
            <v>Global</v>
          </cell>
          <cell r="M49" t="str">
            <v>1</v>
          </cell>
          <cell r="N49" t="str">
            <v>Activo_Subgrupo</v>
          </cell>
          <cell r="O49" t="str">
            <v>Incluído em 00105</v>
          </cell>
        </row>
        <row r="50">
          <cell r="H50" t="str">
            <v>ESEGU</v>
          </cell>
          <cell r="I50" t="str">
            <v>ESEGUR - EMPRESA DE SEGURANÇA</v>
          </cell>
          <cell r="J50" t="str">
            <v>00206</v>
          </cell>
          <cell r="K50" t="str">
            <v>EUR</v>
          </cell>
          <cell r="L50" t="str">
            <v>Proporcional</v>
          </cell>
          <cell r="M50" t="str">
            <v>0.5</v>
          </cell>
          <cell r="N50" t="str">
            <v>Activo</v>
          </cell>
        </row>
        <row r="51">
          <cell r="H51" t="str">
            <v>CARES</v>
          </cell>
          <cell r="I51" t="str">
            <v>CARES</v>
          </cell>
          <cell r="J51" t="str">
            <v>00209</v>
          </cell>
          <cell r="K51" t="str">
            <v>EUR</v>
          </cell>
          <cell r="L51" t="str">
            <v>Global</v>
          </cell>
          <cell r="M51" t="str">
            <v>1</v>
          </cell>
          <cell r="N51" t="str">
            <v>Activo_Subgrupo</v>
          </cell>
          <cell r="O51" t="str">
            <v>Incluído em 00105</v>
          </cell>
        </row>
        <row r="52">
          <cell r="H52" t="str">
            <v>FUND</v>
          </cell>
          <cell r="I52" t="str">
            <v>FUNDIMO</v>
          </cell>
          <cell r="J52" t="str">
            <v>00210</v>
          </cell>
          <cell r="K52" t="str">
            <v>EUR</v>
          </cell>
          <cell r="L52" t="str">
            <v>Global</v>
          </cell>
          <cell r="M52" t="str">
            <v>1</v>
          </cell>
          <cell r="N52" t="str">
            <v>Activo</v>
          </cell>
        </row>
        <row r="53">
          <cell r="H53" t="str">
            <v>CXGST</v>
          </cell>
          <cell r="I53" t="str">
            <v>CAIXAGEST</v>
          </cell>
          <cell r="J53" t="str">
            <v>00220</v>
          </cell>
          <cell r="K53" t="str">
            <v>EUR</v>
          </cell>
          <cell r="L53" t="str">
            <v>Global</v>
          </cell>
          <cell r="M53" t="str">
            <v>1</v>
          </cell>
          <cell r="N53" t="str">
            <v>Activo</v>
          </cell>
        </row>
        <row r="54">
          <cell r="H54" t="str">
            <v>CGDLU</v>
          </cell>
          <cell r="I54" t="str">
            <v>CGD - LUXEMBURGO</v>
          </cell>
          <cell r="J54" t="str">
            <v>00225</v>
          </cell>
          <cell r="K54" t="str">
            <v>EUR</v>
          </cell>
          <cell r="N54" t="str">
            <v>Inactivo</v>
          </cell>
        </row>
        <row r="55">
          <cell r="H55" t="str">
            <v>CPENS</v>
          </cell>
          <cell r="I55" t="str">
            <v>CGD PENSÕES</v>
          </cell>
          <cell r="J55" t="str">
            <v>00230</v>
          </cell>
          <cell r="K55" t="str">
            <v>EUR</v>
          </cell>
          <cell r="L55" t="str">
            <v>Global</v>
          </cell>
          <cell r="M55" t="str">
            <v>1</v>
          </cell>
          <cell r="N55" t="str">
            <v>Activo</v>
          </cell>
        </row>
        <row r="56">
          <cell r="H56" t="str">
            <v>LOCAP</v>
          </cell>
          <cell r="I56" t="str">
            <v>LOCAPOR</v>
          </cell>
          <cell r="J56" t="str">
            <v>00300</v>
          </cell>
          <cell r="K56" t="str">
            <v>EUR</v>
          </cell>
          <cell r="L56" t="str">
            <v>Global</v>
          </cell>
          <cell r="M56" t="str">
            <v>1</v>
          </cell>
          <cell r="N56" t="str">
            <v>Inactivo</v>
          </cell>
          <cell r="O56" t="str">
            <v>Incluído em 00305</v>
          </cell>
        </row>
        <row r="57">
          <cell r="H57" t="str">
            <v>LCRNT</v>
          </cell>
          <cell r="I57" t="str">
            <v>LOCARENT</v>
          </cell>
          <cell r="J57" t="str">
            <v>00301</v>
          </cell>
          <cell r="K57" t="str">
            <v>EUR</v>
          </cell>
          <cell r="L57" t="str">
            <v>Equivalencia</v>
          </cell>
          <cell r="N57" t="str">
            <v>Activo</v>
          </cell>
        </row>
        <row r="58">
          <cell r="H58" t="str">
            <v>CLF</v>
          </cell>
          <cell r="I58" t="str">
            <v>CAIXA LEASING FACTORING - IFIC</v>
          </cell>
          <cell r="J58" t="str">
            <v>00305</v>
          </cell>
          <cell r="K58" t="str">
            <v>EUR</v>
          </cell>
          <cell r="L58" t="str">
            <v>Global</v>
          </cell>
          <cell r="M58" t="str">
            <v>1</v>
          </cell>
          <cell r="N58" t="str">
            <v>Activo</v>
          </cell>
        </row>
        <row r="59">
          <cell r="H59" t="str">
            <v>IMOL</v>
          </cell>
          <cell r="I59" t="str">
            <v>IMOLEASING</v>
          </cell>
          <cell r="J59" t="str">
            <v>00310</v>
          </cell>
          <cell r="K59" t="str">
            <v>EUR</v>
          </cell>
          <cell r="L59" t="str">
            <v>Global</v>
          </cell>
          <cell r="M59" t="str">
            <v>1</v>
          </cell>
          <cell r="N59" t="str">
            <v>Inactivo</v>
          </cell>
          <cell r="O59" t="str">
            <v>Incluído em 00305</v>
          </cell>
        </row>
        <row r="60">
          <cell r="H60" t="str">
            <v>BCILE</v>
          </cell>
          <cell r="I60" t="str">
            <v>BCI LEASING</v>
          </cell>
          <cell r="J60" t="str">
            <v>00315</v>
          </cell>
          <cell r="K60" t="str">
            <v>MZM</v>
          </cell>
          <cell r="L60" t="str">
            <v>Global</v>
          </cell>
          <cell r="M60" t="str">
            <v>1</v>
          </cell>
          <cell r="N60" t="str">
            <v>Activo</v>
          </cell>
        </row>
        <row r="61">
          <cell r="H61" t="str">
            <v>BCIAL</v>
          </cell>
          <cell r="I61" t="str">
            <v>BCI ALD</v>
          </cell>
          <cell r="J61" t="str">
            <v>00316</v>
          </cell>
          <cell r="K61" t="str">
            <v>MZM</v>
          </cell>
          <cell r="L61" t="str">
            <v>Equivalencia</v>
          </cell>
          <cell r="N61" t="str">
            <v>Activo</v>
          </cell>
        </row>
        <row r="62">
          <cell r="H62" t="str">
            <v>SIBS</v>
          </cell>
          <cell r="I62" t="str">
            <v>SIBS</v>
          </cell>
          <cell r="J62" t="str">
            <v>00320</v>
          </cell>
          <cell r="K62" t="str">
            <v>EUR</v>
          </cell>
          <cell r="L62" t="str">
            <v>Equivalencia</v>
          </cell>
          <cell r="N62" t="str">
            <v>Activo</v>
          </cell>
        </row>
        <row r="63">
          <cell r="H63" t="str">
            <v>SPRCL</v>
          </cell>
          <cell r="I63" t="str">
            <v>SOPORCEL</v>
          </cell>
          <cell r="J63" t="str">
            <v>00400</v>
          </cell>
          <cell r="K63" t="str">
            <v>EUR</v>
          </cell>
          <cell r="N63" t="str">
            <v>Inactivo</v>
          </cell>
        </row>
        <row r="64">
          <cell r="H64" t="str">
            <v>REN</v>
          </cell>
          <cell r="I64" t="str">
            <v>REN - REDE ELRCTRICA NACIONAL</v>
          </cell>
          <cell r="J64" t="str">
            <v>00405</v>
          </cell>
          <cell r="K64" t="str">
            <v>EUR</v>
          </cell>
          <cell r="L64" t="str">
            <v>Equivalencia</v>
          </cell>
          <cell r="N64" t="str">
            <v>Activo</v>
          </cell>
        </row>
        <row r="65">
          <cell r="H65" t="str">
            <v>AGPRT</v>
          </cell>
          <cell r="I65" t="str">
            <v>AGUAS DE PORTUGAL</v>
          </cell>
          <cell r="J65" t="str">
            <v>00406</v>
          </cell>
          <cell r="K65" t="str">
            <v>EUR</v>
          </cell>
          <cell r="L65" t="str">
            <v>Equivalencia</v>
          </cell>
          <cell r="N65" t="str">
            <v>Activo</v>
          </cell>
        </row>
        <row r="66">
          <cell r="H66" t="str">
            <v>IMOBC</v>
          </cell>
          <cell r="I66" t="str">
            <v>IMOBCI, SA (MOÇAMBIQUE)</v>
          </cell>
          <cell r="J66" t="str">
            <v>00408</v>
          </cell>
          <cell r="K66" t="str">
            <v>EUR</v>
          </cell>
          <cell r="L66" t="str">
            <v>Equivalencia</v>
          </cell>
          <cell r="N66" t="str">
            <v>Activo</v>
          </cell>
        </row>
        <row r="67">
          <cell r="H67" t="str">
            <v>TRGAS</v>
          </cell>
          <cell r="I67" t="str">
            <v>TRANSGAS</v>
          </cell>
          <cell r="J67" t="str">
            <v>00410</v>
          </cell>
          <cell r="K67" t="str">
            <v>EUR</v>
          </cell>
          <cell r="N67" t="str">
            <v>Inactivo</v>
          </cell>
        </row>
        <row r="68">
          <cell r="H68" t="str">
            <v>CPPRD</v>
          </cell>
          <cell r="I68" t="str">
            <v>COMPANHIA PAPEL DO PRADO</v>
          </cell>
          <cell r="J68" t="str">
            <v>00411</v>
          </cell>
          <cell r="K68" t="str">
            <v>EUR</v>
          </cell>
          <cell r="L68" t="str">
            <v>Equivalencia</v>
          </cell>
          <cell r="N68" t="str">
            <v>Activo</v>
          </cell>
        </row>
        <row r="69">
          <cell r="H69" t="str">
            <v>PRDCL</v>
          </cell>
          <cell r="I69" t="str">
            <v>PRADO - CARTOLINAS DA LOUSA, SA</v>
          </cell>
          <cell r="J69" t="str">
            <v>00412</v>
          </cell>
          <cell r="K69" t="str">
            <v>EUR</v>
          </cell>
          <cell r="L69" t="str">
            <v>Equivalencia</v>
          </cell>
          <cell r="N69" t="str">
            <v>Activo</v>
          </cell>
        </row>
        <row r="70">
          <cell r="H70" t="str">
            <v>PKRTN</v>
          </cell>
          <cell r="I70" t="str">
            <v>PRADO KARTON - CIA. DE CARTAO, SA</v>
          </cell>
          <cell r="J70" t="str">
            <v>00413</v>
          </cell>
          <cell r="K70" t="str">
            <v>EUR</v>
          </cell>
          <cell r="L70" t="str">
            <v>Equivalencia</v>
          </cell>
          <cell r="N70" t="str">
            <v>Activo</v>
          </cell>
        </row>
        <row r="71">
          <cell r="H71" t="str">
            <v>CULT</v>
          </cell>
          <cell r="I71" t="str">
            <v>CULTURGEST</v>
          </cell>
          <cell r="J71" t="str">
            <v>00420</v>
          </cell>
          <cell r="K71" t="str">
            <v>EUR</v>
          </cell>
          <cell r="L71" t="str">
            <v>Global</v>
          </cell>
          <cell r="M71" t="str">
            <v>1</v>
          </cell>
          <cell r="N71" t="str">
            <v>Activo</v>
          </cell>
        </row>
        <row r="72">
          <cell r="H72" t="str">
            <v>CXSI</v>
          </cell>
          <cell r="I72" t="str">
            <v>CAIXA - SISTEMAS DE INFORMAÇÃO</v>
          </cell>
          <cell r="J72" t="str">
            <v>00421</v>
          </cell>
          <cell r="K72" t="str">
            <v>EUR</v>
          </cell>
          <cell r="L72" t="str">
            <v>Global</v>
          </cell>
          <cell r="M72" t="str">
            <v>1</v>
          </cell>
          <cell r="N72" t="str">
            <v>Activo</v>
          </cell>
        </row>
        <row r="73">
          <cell r="H73" t="str">
            <v>IMOCX</v>
          </cell>
          <cell r="I73" t="str">
            <v>IMOCAIXA</v>
          </cell>
          <cell r="J73" t="str">
            <v>00422</v>
          </cell>
          <cell r="K73" t="str">
            <v>EUR</v>
          </cell>
          <cell r="L73" t="str">
            <v>Global</v>
          </cell>
          <cell r="M73" t="str">
            <v>1</v>
          </cell>
          <cell r="N73" t="str">
            <v>Activo</v>
          </cell>
        </row>
        <row r="74">
          <cell r="H74" t="str">
            <v>CXNET</v>
          </cell>
          <cell r="I74" t="str">
            <v>CAIXANET</v>
          </cell>
          <cell r="J74" t="str">
            <v>00423</v>
          </cell>
          <cell r="K74" t="str">
            <v>EUR</v>
          </cell>
          <cell r="L74" t="str">
            <v>Global</v>
          </cell>
          <cell r="M74" t="str">
            <v>1</v>
          </cell>
          <cell r="N74" t="str">
            <v>Activo</v>
          </cell>
        </row>
        <row r="75">
          <cell r="H75" t="str">
            <v>CXWEB</v>
          </cell>
          <cell r="I75" t="str">
            <v>CAIXA WEB</v>
          </cell>
          <cell r="J75" t="str">
            <v>00424</v>
          </cell>
          <cell r="K75" t="str">
            <v>EUR</v>
          </cell>
          <cell r="L75" t="str">
            <v>Global</v>
          </cell>
          <cell r="M75" t="str">
            <v>1</v>
          </cell>
          <cell r="N75" t="str">
            <v>Activo</v>
          </cell>
        </row>
        <row r="76">
          <cell r="H76" t="str">
            <v>CXGP</v>
          </cell>
          <cell r="I76" t="str">
            <v>CAIXA GESTÃO DE PATRIMÓNIOS</v>
          </cell>
          <cell r="J76" t="str">
            <v>00425</v>
          </cell>
          <cell r="K76" t="str">
            <v>EUR</v>
          </cell>
          <cell r="N76" t="str">
            <v>Inactivo</v>
          </cell>
        </row>
        <row r="77">
          <cell r="H77" t="str">
            <v>CWSTC</v>
          </cell>
          <cell r="I77" t="str">
            <v>CAIXA WEB - SERV. E TÉCNICAS DE CONSULTADORIA</v>
          </cell>
          <cell r="J77" t="str">
            <v>00426</v>
          </cell>
          <cell r="K77" t="str">
            <v>EUR</v>
          </cell>
          <cell r="L77" t="str">
            <v>Global</v>
          </cell>
          <cell r="M77" t="str">
            <v>1</v>
          </cell>
          <cell r="N77" t="str">
            <v>Activo</v>
          </cell>
        </row>
        <row r="78">
          <cell r="H78" t="str">
            <v>IMOPT</v>
          </cell>
          <cell r="I78" t="str">
            <v>IMOPORTAL</v>
          </cell>
          <cell r="J78" t="str">
            <v>00427</v>
          </cell>
          <cell r="K78" t="str">
            <v>EUR</v>
          </cell>
          <cell r="L78" t="str">
            <v>Global</v>
          </cell>
          <cell r="M78" t="str">
            <v>1</v>
          </cell>
          <cell r="N78" t="str">
            <v>Activo</v>
          </cell>
        </row>
        <row r="79">
          <cell r="H79" t="str">
            <v>POTEX</v>
          </cell>
          <cell r="I79" t="str">
            <v>PORTAL EXECUTIVO</v>
          </cell>
          <cell r="J79" t="str">
            <v>00428</v>
          </cell>
          <cell r="K79" t="str">
            <v>EUR</v>
          </cell>
          <cell r="L79" t="str">
            <v>Global</v>
          </cell>
          <cell r="M79" t="str">
            <v>1</v>
          </cell>
          <cell r="N79" t="str">
            <v>Activo</v>
          </cell>
        </row>
        <row r="80">
          <cell r="H80" t="str">
            <v>MCCOR</v>
          </cell>
          <cell r="I80" t="str">
            <v>MC CORRETAGEM, SCVM, SA</v>
          </cell>
          <cell r="J80" t="str">
            <v>00430</v>
          </cell>
          <cell r="K80" t="str">
            <v>EUR</v>
          </cell>
          <cell r="N80" t="str">
            <v>Inactivo</v>
          </cell>
        </row>
        <row r="81">
          <cell r="H81" t="str">
            <v>INH</v>
          </cell>
          <cell r="I81" t="str">
            <v>INH - INSTITUTO NACIONAL HABITACAO</v>
          </cell>
          <cell r="J81" t="str">
            <v>00440</v>
          </cell>
          <cell r="K81" t="str">
            <v>EUR</v>
          </cell>
          <cell r="N81" t="str">
            <v>Inactivo</v>
          </cell>
        </row>
        <row r="82">
          <cell r="H82" t="str">
            <v>FTUR</v>
          </cell>
          <cell r="I82" t="str">
            <v>F. DE TURISMO</v>
          </cell>
          <cell r="J82" t="str">
            <v>00450</v>
          </cell>
          <cell r="K82" t="str">
            <v>EUR</v>
          </cell>
          <cell r="L82" t="str">
            <v>Equivalencia</v>
          </cell>
          <cell r="N82" t="str">
            <v>Activo</v>
          </cell>
        </row>
        <row r="83">
          <cell r="H83" t="str">
            <v>GIMOB</v>
          </cell>
          <cell r="I83" t="str">
            <v>GIMOB, SGPS</v>
          </cell>
          <cell r="J83" t="str">
            <v>00455</v>
          </cell>
          <cell r="K83" t="str">
            <v>EUR</v>
          </cell>
          <cell r="N83" t="str">
            <v>Inactivo</v>
          </cell>
        </row>
        <row r="84">
          <cell r="H84" t="str">
            <v>SOGSA</v>
          </cell>
          <cell r="I84" t="str">
            <v>SOGRUPO - SERVIÇOS ADMINISTRATIVOS, ACE</v>
          </cell>
          <cell r="J84" t="str">
            <v>00460</v>
          </cell>
          <cell r="K84" t="str">
            <v>EUR</v>
          </cell>
          <cell r="L84" t="str">
            <v>Global</v>
          </cell>
          <cell r="M84" t="str">
            <v>1</v>
          </cell>
          <cell r="N84" t="str">
            <v>Activo</v>
          </cell>
        </row>
        <row r="85">
          <cell r="H85" t="str">
            <v>SOGSI</v>
          </cell>
          <cell r="I85" t="str">
            <v>SOGRUPO - SISTEMAS DE INFORMAÇÃO, ACE</v>
          </cell>
          <cell r="J85" t="str">
            <v>00461</v>
          </cell>
          <cell r="K85" t="str">
            <v>EUR</v>
          </cell>
          <cell r="L85" t="str">
            <v>Global</v>
          </cell>
          <cell r="M85" t="str">
            <v>1</v>
          </cell>
          <cell r="N85" t="str">
            <v>Activo</v>
          </cell>
        </row>
        <row r="86">
          <cell r="H86" t="str">
            <v>SOGGA</v>
          </cell>
          <cell r="I86" t="str">
            <v>SOGRUPO III - GESTÃO DE ACTIVOS, ACE</v>
          </cell>
          <cell r="J86" t="str">
            <v>00462</v>
          </cell>
          <cell r="K86" t="str">
            <v>EUR</v>
          </cell>
          <cell r="L86" t="str">
            <v>Global</v>
          </cell>
          <cell r="M86" t="str">
            <v>1</v>
          </cell>
          <cell r="N86" t="str">
            <v>Activo</v>
          </cell>
        </row>
        <row r="87">
          <cell r="H87" t="str">
            <v>SOGGI</v>
          </cell>
          <cell r="I87" t="str">
            <v>SOGRUPO IV - GESTÃO DE IMÓVEIS, ACE</v>
          </cell>
          <cell r="J87" t="str">
            <v>00463</v>
          </cell>
          <cell r="K87" t="str">
            <v>EUR</v>
          </cell>
          <cell r="L87" t="str">
            <v>Global</v>
          </cell>
          <cell r="M87" t="str">
            <v>1</v>
          </cell>
          <cell r="N87" t="str">
            <v>Activo</v>
          </cell>
        </row>
        <row r="88">
          <cell r="H88" t="str">
            <v>GIE</v>
          </cell>
          <cell r="I88" t="str">
            <v>GIE CGD/BFP-SI, ACE</v>
          </cell>
          <cell r="J88" t="str">
            <v>00469</v>
          </cell>
          <cell r="K88" t="str">
            <v>EUR</v>
          </cell>
          <cell r="L88" t="str">
            <v>Global</v>
          </cell>
          <cell r="M88" t="str">
            <v>1</v>
          </cell>
          <cell r="N88" t="str">
            <v>Activo</v>
          </cell>
        </row>
        <row r="89">
          <cell r="H89" t="str">
            <v>NSTCF</v>
          </cell>
          <cell r="I89" t="str">
            <v>NOSTRUM CONSUMER - FUNDO</v>
          </cell>
          <cell r="J89" t="str">
            <v>00500</v>
          </cell>
          <cell r="K89" t="str">
            <v>EUR</v>
          </cell>
          <cell r="L89" t="str">
            <v>Global</v>
          </cell>
          <cell r="M89" t="str">
            <v>1</v>
          </cell>
          <cell r="N89" t="str">
            <v>Activo</v>
          </cell>
        </row>
        <row r="90">
          <cell r="H90" t="str">
            <v>NSTCV</v>
          </cell>
          <cell r="I90" t="str">
            <v>NOSTRUM CONSUMER - VEÍCULO</v>
          </cell>
          <cell r="J90" t="str">
            <v>00501</v>
          </cell>
          <cell r="K90" t="str">
            <v>EUR</v>
          </cell>
          <cell r="L90" t="str">
            <v>Global</v>
          </cell>
          <cell r="M90" t="str">
            <v>1</v>
          </cell>
          <cell r="N90" t="str">
            <v>Activo</v>
          </cell>
        </row>
        <row r="91">
          <cell r="H91" t="str">
            <v>NSTMF</v>
          </cell>
          <cell r="I91" t="str">
            <v>NOSTRUM MORTGAGE - FUNDO</v>
          </cell>
          <cell r="J91" t="str">
            <v>00505</v>
          </cell>
          <cell r="K91" t="str">
            <v>EUR</v>
          </cell>
          <cell r="L91" t="str">
            <v>Global</v>
          </cell>
          <cell r="M91" t="str">
            <v>1</v>
          </cell>
          <cell r="N91" t="str">
            <v>Activo</v>
          </cell>
        </row>
        <row r="92">
          <cell r="H92" t="str">
            <v>NSTMV</v>
          </cell>
          <cell r="I92" t="str">
            <v>NOSTRUM MORTGAGE - VEÍCULO</v>
          </cell>
          <cell r="J92" t="str">
            <v>00506</v>
          </cell>
          <cell r="K92" t="str">
            <v>EUR</v>
          </cell>
          <cell r="L92" t="str">
            <v>Global</v>
          </cell>
          <cell r="M92" t="str">
            <v>1</v>
          </cell>
          <cell r="N92" t="str">
            <v>Activo</v>
          </cell>
        </row>
        <row r="93">
          <cell r="H93" t="str">
            <v>FIQPM</v>
          </cell>
          <cell r="I93" t="str">
            <v>FIQ PME - CAIXA CAPITAL</v>
          </cell>
          <cell r="J93" t="str">
            <v>00510</v>
          </cell>
          <cell r="K93" t="str">
            <v>EUR</v>
          </cell>
          <cell r="L93" t="str">
            <v>Global</v>
          </cell>
          <cell r="M93" t="str">
            <v>1</v>
          </cell>
          <cell r="N93" t="str">
            <v>Activo</v>
          </cell>
        </row>
        <row r="94">
          <cell r="H94" t="str">
            <v>FIQGR</v>
          </cell>
          <cell r="I94" t="str">
            <v>FIQ GRUPO CGD - CAIXA CAPITAL</v>
          </cell>
          <cell r="J94" t="str">
            <v>00511</v>
          </cell>
          <cell r="K94" t="str">
            <v>EUR</v>
          </cell>
          <cell r="L94" t="str">
            <v>Global</v>
          </cell>
          <cell r="M94" t="str">
            <v>1</v>
          </cell>
          <cell r="N94" t="str">
            <v>Activo</v>
          </cell>
        </row>
        <row r="95">
          <cell r="H95" t="str">
            <v>BFP</v>
          </cell>
          <cell r="I95" t="str">
            <v>BANQUE FRANCO PORTUGAISE</v>
          </cell>
          <cell r="J95" t="str">
            <v>00901</v>
          </cell>
          <cell r="K95" t="str">
            <v>EUR</v>
          </cell>
          <cell r="N95" t="str">
            <v>Inactivo</v>
          </cell>
        </row>
        <row r="96">
          <cell r="H96" t="str">
            <v>BISTP</v>
          </cell>
          <cell r="I96" t="str">
            <v>BANCO INTERNACIONAL SAO TOME E PRINCIPE</v>
          </cell>
          <cell r="J96" t="str">
            <v>00903</v>
          </cell>
          <cell r="K96" t="str">
            <v>STD</v>
          </cell>
          <cell r="L96" t="str">
            <v>Equivalencia</v>
          </cell>
          <cell r="N96" t="str">
            <v>Activo</v>
          </cell>
        </row>
        <row r="97">
          <cell r="H97" t="str">
            <v>MLBHL</v>
          </cell>
          <cell r="I97" t="str">
            <v>MERCANTILE LISBON BANK HOLDINGS LIMITED</v>
          </cell>
          <cell r="J97" t="str">
            <v>00904</v>
          </cell>
          <cell r="K97" t="str">
            <v>ZAR</v>
          </cell>
          <cell r="L97" t="str">
            <v>Global</v>
          </cell>
          <cell r="M97" t="str">
            <v>1</v>
          </cell>
          <cell r="N97" t="str">
            <v>Activo</v>
          </cell>
        </row>
        <row r="98">
          <cell r="H98" t="str">
            <v>CRFIN</v>
          </cell>
          <cell r="I98" t="str">
            <v>CREDIFIN, SFCA</v>
          </cell>
          <cell r="J98" t="str">
            <v>00911</v>
          </cell>
          <cell r="K98" t="str">
            <v>???</v>
          </cell>
          <cell r="N98" t="str">
            <v>Inactivo</v>
          </cell>
        </row>
        <row r="99">
          <cell r="H99" t="str">
            <v>LFACT</v>
          </cell>
          <cell r="I99" t="str">
            <v>LUSOFACTOR</v>
          </cell>
          <cell r="J99" t="str">
            <v>00913</v>
          </cell>
          <cell r="K99" t="str">
            <v>EUR</v>
          </cell>
          <cell r="N99" t="str">
            <v>Inactivo</v>
          </cell>
          <cell r="O99" t="str">
            <v>Incluído em 00305</v>
          </cell>
        </row>
        <row r="100">
          <cell r="H100" t="str">
            <v>CXVAL</v>
          </cell>
          <cell r="I100" t="str">
            <v>CAIXA VALORES - SOC. FINANCEIRA CORRETAGEM, SA</v>
          </cell>
          <cell r="J100" t="str">
            <v>00914</v>
          </cell>
          <cell r="K100" t="str">
            <v>EUR</v>
          </cell>
          <cell r="N100" t="str">
            <v>Inactivo</v>
          </cell>
        </row>
        <row r="101">
          <cell r="H101" t="str">
            <v>BNURD</v>
          </cell>
          <cell r="I101" t="str">
            <v>REDE DO ex-BANCO NACIONAL ULTRAMARINO</v>
          </cell>
          <cell r="J101" t="str">
            <v>00915</v>
          </cell>
          <cell r="K101" t="str">
            <v>EUR</v>
          </cell>
          <cell r="N101" t="str">
            <v>Inactivo</v>
          </cell>
        </row>
        <row r="102">
          <cell r="H102" t="str">
            <v>SPL</v>
          </cell>
          <cell r="I102" t="str">
            <v>SOC. PORTUGUESA DE LEASING</v>
          </cell>
          <cell r="J102" t="str">
            <v>00917</v>
          </cell>
          <cell r="K102" t="str">
            <v>EUR</v>
          </cell>
          <cell r="N102" t="str">
            <v>Inactivo</v>
          </cell>
        </row>
        <row r="103">
          <cell r="H103" t="str">
            <v>CNUFA</v>
          </cell>
          <cell r="I103" t="str">
            <v>CNUFA</v>
          </cell>
          <cell r="J103" t="str">
            <v>00930</v>
          </cell>
          <cell r="K103" t="str">
            <v>EUR</v>
          </cell>
          <cell r="N103" t="str">
            <v>Inactivo</v>
          </cell>
        </row>
        <row r="104">
          <cell r="H104" t="str">
            <v>SCIRH</v>
          </cell>
          <cell r="I104" t="str">
            <v>SCI - Rue du Helder</v>
          </cell>
          <cell r="J104" t="str">
            <v>00945</v>
          </cell>
          <cell r="K104" t="str">
            <v>EUR</v>
          </cell>
          <cell r="L104" t="str">
            <v>Global</v>
          </cell>
          <cell r="M104" t="str">
            <v>1</v>
          </cell>
          <cell r="N104" t="str">
            <v>Activo</v>
          </cell>
        </row>
        <row r="105">
          <cell r="H105" t="str">
            <v>SCIMA</v>
          </cell>
          <cell r="I105" t="str">
            <v>SCI - MOULIN ALESIA</v>
          </cell>
          <cell r="J105" t="str">
            <v>00947</v>
          </cell>
          <cell r="K105" t="str">
            <v>EUR</v>
          </cell>
          <cell r="N105" t="str">
            <v>Inactivo</v>
          </cell>
        </row>
        <row r="106">
          <cell r="H106" t="str">
            <v>EURDM</v>
          </cell>
          <cell r="I106" t="str">
            <v>EURODOMUS</v>
          </cell>
          <cell r="J106" t="str">
            <v>00948</v>
          </cell>
          <cell r="K106" t="str">
            <v>EUR</v>
          </cell>
          <cell r="N106" t="str">
            <v>Inactivo</v>
          </cell>
        </row>
        <row r="107">
          <cell r="H107" t="str">
            <v>SCIJF</v>
          </cell>
          <cell r="I107" t="str">
            <v>SCI - Jofrin</v>
          </cell>
          <cell r="J107" t="str">
            <v>00950</v>
          </cell>
          <cell r="K107" t="str">
            <v>EUR</v>
          </cell>
          <cell r="L107" t="str">
            <v>Global</v>
          </cell>
          <cell r="M107" t="str">
            <v>1</v>
          </cell>
          <cell r="N107" t="str">
            <v>Inactivo</v>
          </cell>
        </row>
        <row r="108">
          <cell r="H108" t="str">
            <v>SCIOR</v>
          </cell>
          <cell r="I108" t="str">
            <v>SCI - ORION</v>
          </cell>
          <cell r="J108" t="str">
            <v>00951</v>
          </cell>
          <cell r="K108" t="str">
            <v>EUR</v>
          </cell>
          <cell r="N108" t="str">
            <v>Inactivo</v>
          </cell>
        </row>
        <row r="109">
          <cell r="H109" t="str">
            <v>SFFP</v>
          </cell>
          <cell r="I109" t="str">
            <v>SFFP - SOC. FINANC. FRANCO PORTUGAISE</v>
          </cell>
          <cell r="J109" t="str">
            <v>00953</v>
          </cell>
          <cell r="K109" t="str">
            <v>EUR</v>
          </cell>
          <cell r="N109" t="str">
            <v>Inactivo</v>
          </cell>
        </row>
        <row r="110">
          <cell r="H110" t="str">
            <v>SINTL</v>
          </cell>
          <cell r="I110" t="str">
            <v>SINTEL</v>
          </cell>
          <cell r="J110" t="str">
            <v>00954</v>
          </cell>
          <cell r="K110" t="str">
            <v>EUR</v>
          </cell>
          <cell r="N110" t="str">
            <v>Inactivo</v>
          </cell>
        </row>
        <row r="111">
          <cell r="H111" t="str">
            <v>SOCIM</v>
          </cell>
          <cell r="I111" t="str">
            <v>SOCIMMOBIL</v>
          </cell>
          <cell r="J111" t="str">
            <v>00955</v>
          </cell>
          <cell r="K111" t="str">
            <v>EUR</v>
          </cell>
          <cell r="L111" t="str">
            <v>Global</v>
          </cell>
          <cell r="M111" t="str">
            <v>1</v>
          </cell>
          <cell r="N111" t="str">
            <v>Activo</v>
          </cell>
        </row>
        <row r="112">
          <cell r="H112" t="str">
            <v>SCIW1</v>
          </cell>
          <cell r="I112" t="str">
            <v>SCI - Wallace 1</v>
          </cell>
          <cell r="J112" t="str">
            <v>00956</v>
          </cell>
          <cell r="K112" t="str">
            <v>EUR</v>
          </cell>
          <cell r="L112" t="str">
            <v>Global</v>
          </cell>
          <cell r="M112" t="str">
            <v>1</v>
          </cell>
          <cell r="N112" t="str">
            <v>Inactivo</v>
          </cell>
        </row>
        <row r="113">
          <cell r="H113" t="str">
            <v>SCIW2</v>
          </cell>
          <cell r="I113" t="str">
            <v>SCI - Wallace 2</v>
          </cell>
          <cell r="J113" t="str">
            <v>00957</v>
          </cell>
          <cell r="K113" t="str">
            <v>EUR</v>
          </cell>
          <cell r="L113" t="str">
            <v>Global</v>
          </cell>
          <cell r="M113" t="str">
            <v>1</v>
          </cell>
          <cell r="N113" t="str">
            <v>Inactivo</v>
          </cell>
        </row>
        <row r="114">
          <cell r="H114" t="str">
            <v>MUNDA</v>
          </cell>
          <cell r="I114" t="str">
            <v>MUNDAC</v>
          </cell>
          <cell r="J114" t="str">
            <v>00980</v>
          </cell>
          <cell r="K114" t="str">
            <v>EUR</v>
          </cell>
          <cell r="N114" t="str">
            <v>Inactivo</v>
          </cell>
        </row>
        <row r="115">
          <cell r="H115" t="str">
            <v>MUNFI</v>
          </cell>
          <cell r="I115" t="str">
            <v>MUNFINAC</v>
          </cell>
          <cell r="J115" t="str">
            <v>00981</v>
          </cell>
          <cell r="K115" t="str">
            <v>EUR</v>
          </cell>
          <cell r="N115" t="str">
            <v>Inactivo</v>
          </cell>
        </row>
        <row r="116">
          <cell r="H116" t="str">
            <v>CHAMP</v>
          </cell>
          <cell r="I116" t="str">
            <v>A. CHAMPALIMAUD</v>
          </cell>
          <cell r="J116" t="str">
            <v>00982</v>
          </cell>
          <cell r="K116" t="str">
            <v>EUR</v>
          </cell>
          <cell r="N116" t="str">
            <v>Inactivo</v>
          </cell>
        </row>
        <row r="117">
          <cell r="H117" t="str">
            <v>DBI</v>
          </cell>
          <cell r="I117" t="str">
            <v>DBI - Banca Institucional</v>
          </cell>
          <cell r="J117" t="str">
            <v>9015</v>
          </cell>
          <cell r="K117" t="str">
            <v>EUR</v>
          </cell>
          <cell r="N117" t="str">
            <v>Activo</v>
          </cell>
        </row>
        <row r="118">
          <cell r="H118" t="str">
            <v>DGR</v>
          </cell>
          <cell r="I118" t="str">
            <v>DGR - Gestão de Risco</v>
          </cell>
          <cell r="J118" t="str">
            <v>9100</v>
          </cell>
          <cell r="K118" t="str">
            <v>EUR</v>
          </cell>
          <cell r="N118" t="str">
            <v>Activo</v>
          </cell>
        </row>
        <row r="119">
          <cell r="H119" t="str">
            <v>DCI</v>
          </cell>
          <cell r="I119" t="str">
            <v>DCI - Contabilidade, Consolidação e Informação de Financeira</v>
          </cell>
          <cell r="J119" t="str">
            <v>9170</v>
          </cell>
          <cell r="K119" t="str">
            <v>EUR</v>
          </cell>
          <cell r="N119" t="str">
            <v>Activo</v>
          </cell>
        </row>
        <row r="120">
          <cell r="H120" t="str">
            <v>NID</v>
          </cell>
          <cell r="I120" t="str">
            <v>DCI/NID - Contabilidade, Consolidação e Informação de Financeira (Núcleo de Informática Departamental)</v>
          </cell>
          <cell r="J120" t="str">
            <v>9170</v>
          </cell>
          <cell r="K120" t="str">
            <v>EUR</v>
          </cell>
          <cell r="N120" t="str">
            <v>Activo</v>
          </cell>
        </row>
        <row r="121">
          <cell r="H121" t="str">
            <v>DCIMF</v>
          </cell>
          <cell r="I121" t="str">
            <v>DCI - Mercados Financeiros</v>
          </cell>
          <cell r="J121" t="str">
            <v>9170</v>
          </cell>
          <cell r="K121" t="str">
            <v>EUR</v>
          </cell>
          <cell r="N121" t="str">
            <v>Activo</v>
          </cell>
        </row>
        <row r="122">
          <cell r="H122" t="str">
            <v>DCIHB</v>
          </cell>
          <cell r="I122" t="str">
            <v>DCI  - Crédito à Habitação (inclui crédito a empregados, para habitação)</v>
          </cell>
          <cell r="J122" t="str">
            <v>9170</v>
          </cell>
          <cell r="K122" t="str">
            <v>EUR</v>
          </cell>
          <cell r="N122" t="str">
            <v>Activo</v>
          </cell>
        </row>
        <row r="123">
          <cell r="H123" t="str">
            <v>DCICP</v>
          </cell>
          <cell r="I123" t="str">
            <v>DCI (CrediCaixa e Crédito Pessoal a Empregados)</v>
          </cell>
          <cell r="J123" t="str">
            <v>9170</v>
          </cell>
          <cell r="K123" t="str">
            <v>EUR</v>
          </cell>
          <cell r="N123" t="str">
            <v>Activo</v>
          </cell>
        </row>
        <row r="124">
          <cell r="H124" t="str">
            <v>DSI</v>
          </cell>
          <cell r="I124" t="str">
            <v>DSI - Sistemas de Informação</v>
          </cell>
          <cell r="J124" t="str">
            <v>9500</v>
          </cell>
          <cell r="N124" t="str">
            <v>Inactivo</v>
          </cell>
        </row>
        <row r="125">
          <cell r="H125" t="str">
            <v>DIO</v>
          </cell>
          <cell r="I125" t="str">
            <v>DIO - Inovação e Organização</v>
          </cell>
          <cell r="J125" t="str">
            <v>9510</v>
          </cell>
          <cell r="N125" t="str">
            <v>Inactivo</v>
          </cell>
        </row>
        <row r="126">
          <cell r="H126" t="str">
            <v>DCIME</v>
          </cell>
          <cell r="I126" t="str">
            <v>DCI (Moeda Estrangeira)</v>
          </cell>
          <cell r="J126" t="str">
            <v>9170</v>
          </cell>
          <cell r="K126" t="str">
            <v>EUR</v>
          </cell>
          <cell r="N126" t="str">
            <v>Activo</v>
          </cell>
        </row>
        <row r="127">
          <cell r="H127" t="str">
            <v>DCICE</v>
          </cell>
          <cell r="I127" t="str">
            <v>DCI (Crédito à Economia)</v>
          </cell>
          <cell r="J127" t="str">
            <v>9170</v>
          </cell>
          <cell r="K127" t="str">
            <v>EUR</v>
          </cell>
          <cell r="N127" t="str">
            <v>Activo</v>
          </cell>
        </row>
        <row r="128">
          <cell r="H128" t="str">
            <v>DCIOF</v>
          </cell>
          <cell r="I128" t="str">
            <v>DCI (Outros Fins)  -  Inclui Descobertos, Depósitos e Cartões</v>
          </cell>
          <cell r="J128" t="str">
            <v>9170</v>
          </cell>
          <cell r="K128" t="str">
            <v>EUR</v>
          </cell>
          <cell r="N128" t="str">
            <v>Activo</v>
          </cell>
        </row>
        <row r="129">
          <cell r="H129" t="str">
            <v>DOE</v>
          </cell>
          <cell r="I129" t="str">
            <v>DOE - Operações com o Estrangeiro (exclui Zona Norte)</v>
          </cell>
          <cell r="J129" t="str">
            <v>9270</v>
          </cell>
          <cell r="N129" t="str">
            <v>Inactivo</v>
          </cell>
        </row>
        <row r="130">
          <cell r="H130" t="str">
            <v>DGE</v>
          </cell>
          <cell r="I130" t="str">
            <v>DGE - Direcção de Grandes Empresas</v>
          </cell>
          <cell r="J130" t="str">
            <v>9140</v>
          </cell>
          <cell r="K130" t="str">
            <v>EUR</v>
          </cell>
          <cell r="N130" t="str">
            <v>Activo</v>
          </cell>
        </row>
        <row r="131">
          <cell r="H131" t="str">
            <v>DPE</v>
          </cell>
          <cell r="I131" t="str">
            <v>DPE - Serviços de Pessoal</v>
          </cell>
          <cell r="J131" t="str">
            <v>9350</v>
          </cell>
          <cell r="K131" t="str">
            <v>EUR</v>
          </cell>
          <cell r="N131" t="str">
            <v>Activo</v>
          </cell>
        </row>
        <row r="132">
          <cell r="H132" t="str">
            <v>DPO</v>
          </cell>
          <cell r="I132" t="str">
            <v>DPO - Património e Obras</v>
          </cell>
          <cell r="J132" t="str">
            <v>9370</v>
          </cell>
          <cell r="K132" t="str">
            <v>EUR</v>
          </cell>
          <cell r="N132" t="str">
            <v>Activo</v>
          </cell>
        </row>
        <row r="133">
          <cell r="H133" t="str">
            <v>DMF</v>
          </cell>
          <cell r="I133" t="str">
            <v>DMF - Direcção de Mercados Financeiros</v>
          </cell>
          <cell r="J133" t="str">
            <v>9420</v>
          </cell>
          <cell r="K133" t="str">
            <v>EUR</v>
          </cell>
          <cell r="N133" t="str">
            <v>Activo</v>
          </cell>
        </row>
        <row r="134">
          <cell r="H134" t="str">
            <v>DCN</v>
          </cell>
          <cell r="I134" t="str">
            <v>DCN - Estrangeiro (Zona Norte)</v>
          </cell>
          <cell r="J134" t="str">
            <v>9630</v>
          </cell>
          <cell r="N134" t="str">
            <v>Inactivo</v>
          </cell>
        </row>
        <row r="135">
          <cell r="H135" t="str">
            <v>SFI</v>
          </cell>
          <cell r="I135" t="str">
            <v>SFI - Sucursal Financeira Internacional</v>
          </cell>
          <cell r="J135" t="str">
            <v>9935</v>
          </cell>
          <cell r="K135" t="str">
            <v>EUR</v>
          </cell>
          <cell r="N135" t="str">
            <v>Activo</v>
          </cell>
        </row>
        <row r="136">
          <cell r="H136" t="str">
            <v>###</v>
          </cell>
          <cell r="I136" t="str">
            <v>FICHEIRO GERAL (sem Entidade)</v>
          </cell>
          <cell r="J136" t="str">
            <v>–––––</v>
          </cell>
          <cell r="K136" t="str">
            <v>–––––</v>
          </cell>
          <cell r="N136" t="str">
            <v>–––––</v>
          </cell>
        </row>
        <row r="137">
          <cell r="H137" t="str">
            <v>&amp;&amp;&amp;</v>
          </cell>
          <cell r="I137" t="str">
            <v>ATENÇÃO — Entidade inválida / Nome de ficheiro alterado</v>
          </cell>
          <cell r="J137" t="str">
            <v>–––––</v>
          </cell>
          <cell r="K137" t="str">
            <v>–––––</v>
          </cell>
          <cell r="N137" t="str">
            <v>–––––</v>
          </cell>
        </row>
        <row r="138">
          <cell r="I138" t="str">
            <v>ATENÇÃO: Novas Entidades devem ser inseridas acima da Zona Negra.</v>
          </cell>
        </row>
      </sheetData>
      <sheetData sheetId="1"/>
      <sheetData sheetId="2"/>
      <sheetData sheetId="3"/>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S Summary"/>
      <sheetName val="BS Detail with Headers"/>
      <sheetName val="BS Detail without Headers"/>
      <sheetName val="BS Format"/>
      <sheetName val="PL Summary"/>
      <sheetName val="PL Detail with Headers"/>
      <sheetName val="PL Detail without Headers"/>
      <sheetName val="Corporation Tax"/>
      <sheetName val="PL Format"/>
    </sheetNames>
    <sheetDataSet>
      <sheetData sheetId="0"/>
      <sheetData sheetId="1"/>
      <sheetData sheetId="2"/>
      <sheetData sheetId="3"/>
      <sheetData sheetId="4"/>
      <sheetData sheetId="5"/>
      <sheetData sheetId="6">
        <row r="102">
          <cell r="G102">
            <v>-2205073.0999999996</v>
          </cell>
        </row>
      </sheetData>
      <sheetData sheetId="7"/>
      <sheetData sheetId="8"/>
      <sheetData sheetId="9"/>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2-3"/>
      <sheetName val="pontos"/>
      <sheetName val="Q 12"/>
      <sheetName val="T-2-comp"/>
      <sheetName val="T-2-comp Est"/>
      <sheetName val="T-6"/>
      <sheetName val="T-50"/>
      <sheetName val="T-19 Res. Imob"/>
      <sheetName val="T-21"/>
      <sheetName val="T-22"/>
      <sheetName val="T-25-2"/>
      <sheetName val="T-27-3"/>
      <sheetName val="T-34"/>
      <sheetName val="T-35-2"/>
      <sheetName val="T-44-BF"/>
      <sheetName val="T-48-#67"/>
      <sheetName val="T-3"/>
      <sheetName val="T-42"/>
      <sheetName val="T-42-1"/>
      <sheetName val="T-4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 de Cálculo"/>
      <sheetName val="Rem. Suj. TSU"/>
      <sheetName val="Tabelas Auxiliares"/>
      <sheetName val="Dep. Não Casado"/>
      <sheetName val="Dep. Casado 1 Titular"/>
      <sheetName val="Dep. Casado 2 Titulares"/>
      <sheetName val="T-42-3"/>
    </sheetNames>
    <sheetDataSet>
      <sheetData sheetId="0">
        <row r="6">
          <cell r="B6">
            <v>0</v>
          </cell>
        </row>
      </sheetData>
      <sheetData sheetId="1"/>
      <sheetData sheetId="2" refreshError="1">
        <row r="6">
          <cell r="B6">
            <v>0</v>
          </cell>
          <cell r="C6">
            <v>0</v>
          </cell>
          <cell r="D6">
            <v>0</v>
          </cell>
          <cell r="E6">
            <v>0</v>
          </cell>
          <cell r="F6">
            <v>0</v>
          </cell>
          <cell r="G6">
            <v>0</v>
          </cell>
          <cell r="J6">
            <v>0</v>
          </cell>
          <cell r="K6">
            <v>0</v>
          </cell>
          <cell r="L6">
            <v>0</v>
          </cell>
          <cell r="M6">
            <v>0</v>
          </cell>
          <cell r="N6">
            <v>0</v>
          </cell>
          <cell r="O6">
            <v>0</v>
          </cell>
          <cell r="R6">
            <v>0</v>
          </cell>
          <cell r="S6">
            <v>0</v>
          </cell>
          <cell r="T6">
            <v>0</v>
          </cell>
          <cell r="U6">
            <v>0</v>
          </cell>
          <cell r="V6">
            <v>0</v>
          </cell>
          <cell r="W6">
            <v>0</v>
          </cell>
        </row>
        <row r="7">
          <cell r="A7">
            <v>73930</v>
          </cell>
          <cell r="B7">
            <v>5.0000000000000001E-3</v>
          </cell>
          <cell r="C7">
            <v>0</v>
          </cell>
          <cell r="D7">
            <v>0</v>
          </cell>
          <cell r="E7">
            <v>0</v>
          </cell>
          <cell r="F7">
            <v>0</v>
          </cell>
          <cell r="G7">
            <v>0</v>
          </cell>
          <cell r="I7">
            <v>80700</v>
          </cell>
          <cell r="J7">
            <v>5.0000000000000001E-3</v>
          </cell>
          <cell r="K7">
            <v>0</v>
          </cell>
          <cell r="L7">
            <v>0</v>
          </cell>
          <cell r="M7">
            <v>0</v>
          </cell>
          <cell r="N7">
            <v>0</v>
          </cell>
          <cell r="O7">
            <v>0</v>
          </cell>
          <cell r="Q7">
            <v>73930</v>
          </cell>
          <cell r="R7">
            <v>5.0000000000000001E-3</v>
          </cell>
          <cell r="S7">
            <v>0</v>
          </cell>
          <cell r="T7">
            <v>0</v>
          </cell>
          <cell r="U7">
            <v>0</v>
          </cell>
          <cell r="V7">
            <v>0</v>
          </cell>
          <cell r="W7">
            <v>0</v>
          </cell>
        </row>
        <row r="8">
          <cell r="A8">
            <v>74680</v>
          </cell>
          <cell r="B8">
            <v>1.4999999999999999E-2</v>
          </cell>
          <cell r="C8">
            <v>0</v>
          </cell>
          <cell r="D8">
            <v>0</v>
          </cell>
          <cell r="E8">
            <v>0</v>
          </cell>
          <cell r="F8">
            <v>0</v>
          </cell>
          <cell r="G8">
            <v>0</v>
          </cell>
          <cell r="I8">
            <v>82000</v>
          </cell>
          <cell r="J8">
            <v>1.4999999999999999E-2</v>
          </cell>
          <cell r="K8">
            <v>0</v>
          </cell>
          <cell r="L8">
            <v>0</v>
          </cell>
          <cell r="M8">
            <v>0</v>
          </cell>
          <cell r="N8">
            <v>0</v>
          </cell>
          <cell r="O8">
            <v>0</v>
          </cell>
          <cell r="Q8">
            <v>74680</v>
          </cell>
          <cell r="R8">
            <v>1.4999999999999999E-2</v>
          </cell>
          <cell r="S8">
            <v>0</v>
          </cell>
          <cell r="T8">
            <v>0</v>
          </cell>
          <cell r="U8">
            <v>0</v>
          </cell>
          <cell r="V8">
            <v>0</v>
          </cell>
          <cell r="W8">
            <v>0</v>
          </cell>
        </row>
        <row r="9">
          <cell r="A9">
            <v>75450</v>
          </cell>
          <cell r="B9">
            <v>2.5000000000000001E-2</v>
          </cell>
          <cell r="C9">
            <v>1.4999999999999999E-2</v>
          </cell>
          <cell r="D9">
            <v>0</v>
          </cell>
          <cell r="E9">
            <v>0</v>
          </cell>
          <cell r="F9">
            <v>0</v>
          </cell>
          <cell r="G9">
            <v>0</v>
          </cell>
          <cell r="I9">
            <v>84000</v>
          </cell>
          <cell r="J9">
            <v>2.5000000000000001E-2</v>
          </cell>
          <cell r="K9">
            <v>5.0000000000000001E-3</v>
          </cell>
          <cell r="L9">
            <v>0</v>
          </cell>
          <cell r="M9">
            <v>0</v>
          </cell>
          <cell r="N9">
            <v>0</v>
          </cell>
          <cell r="O9">
            <v>0</v>
          </cell>
          <cell r="Q9">
            <v>75450</v>
          </cell>
          <cell r="R9">
            <v>2.5000000000000001E-2</v>
          </cell>
          <cell r="S9">
            <v>1.4999999999999999E-2</v>
          </cell>
          <cell r="T9">
            <v>0</v>
          </cell>
          <cell r="U9">
            <v>0</v>
          </cell>
          <cell r="V9">
            <v>0</v>
          </cell>
          <cell r="W9">
            <v>0</v>
          </cell>
        </row>
        <row r="10">
          <cell r="A10">
            <v>76227</v>
          </cell>
          <cell r="B10">
            <v>3.5000000000000003E-2</v>
          </cell>
          <cell r="C10">
            <v>1.4999999999999999E-2</v>
          </cell>
          <cell r="D10">
            <v>0</v>
          </cell>
          <cell r="E10">
            <v>0</v>
          </cell>
          <cell r="F10">
            <v>0</v>
          </cell>
          <cell r="G10">
            <v>0</v>
          </cell>
          <cell r="I10">
            <v>90494</v>
          </cell>
          <cell r="J10">
            <v>3.5000000000000003E-2</v>
          </cell>
          <cell r="K10">
            <v>1.4999999999999999E-2</v>
          </cell>
          <cell r="L10">
            <v>0</v>
          </cell>
          <cell r="M10">
            <v>0</v>
          </cell>
          <cell r="N10">
            <v>0</v>
          </cell>
          <cell r="O10">
            <v>0</v>
          </cell>
          <cell r="Q10">
            <v>76230</v>
          </cell>
          <cell r="R10">
            <v>3.5000000000000003E-2</v>
          </cell>
          <cell r="S10">
            <v>2.5000000000000001E-2</v>
          </cell>
          <cell r="T10">
            <v>1.4999999999999999E-2</v>
          </cell>
          <cell r="U10">
            <v>0</v>
          </cell>
          <cell r="V10">
            <v>0</v>
          </cell>
          <cell r="W10">
            <v>0</v>
          </cell>
        </row>
        <row r="11">
          <cell r="A11">
            <v>81246</v>
          </cell>
          <cell r="B11">
            <v>4.4999999999999998E-2</v>
          </cell>
          <cell r="C11">
            <v>2.5000000000000001E-2</v>
          </cell>
          <cell r="D11">
            <v>1.4999999999999999E-2</v>
          </cell>
          <cell r="E11">
            <v>0</v>
          </cell>
          <cell r="F11">
            <v>0</v>
          </cell>
          <cell r="G11">
            <v>0</v>
          </cell>
          <cell r="I11">
            <v>98420</v>
          </cell>
          <cell r="J11">
            <v>4.4999999999999998E-2</v>
          </cell>
          <cell r="K11">
            <v>3.5000000000000003E-2</v>
          </cell>
          <cell r="L11">
            <v>1.4999999999999999E-2</v>
          </cell>
          <cell r="M11">
            <v>0</v>
          </cell>
          <cell r="N11">
            <v>0</v>
          </cell>
          <cell r="O11">
            <v>0</v>
          </cell>
          <cell r="Q11">
            <v>77100</v>
          </cell>
          <cell r="R11">
            <v>4.4999999999999998E-2</v>
          </cell>
          <cell r="S11">
            <v>3.5000000000000003E-2</v>
          </cell>
          <cell r="T11">
            <v>2.5000000000000001E-2</v>
          </cell>
          <cell r="U11">
            <v>1.4999999999999999E-2</v>
          </cell>
          <cell r="V11">
            <v>1.4999999999999999E-2</v>
          </cell>
          <cell r="W11">
            <v>0</v>
          </cell>
        </row>
        <row r="12">
          <cell r="A12">
            <v>89173</v>
          </cell>
          <cell r="B12">
            <v>5.5E-2</v>
          </cell>
          <cell r="C12">
            <v>4.4999999999999998E-2</v>
          </cell>
          <cell r="D12">
            <v>2.5000000000000001E-2</v>
          </cell>
          <cell r="E12">
            <v>1.4999999999999999E-2</v>
          </cell>
          <cell r="F12">
            <v>0</v>
          </cell>
          <cell r="G12">
            <v>0</v>
          </cell>
          <cell r="I12">
            <v>108668</v>
          </cell>
          <cell r="J12">
            <v>5.5E-2</v>
          </cell>
          <cell r="K12">
            <v>4.4999999999999998E-2</v>
          </cell>
          <cell r="L12">
            <v>3.5000000000000003E-2</v>
          </cell>
          <cell r="M12">
            <v>1.4999999999999999E-2</v>
          </cell>
          <cell r="N12">
            <v>0</v>
          </cell>
          <cell r="O12">
            <v>0</v>
          </cell>
          <cell r="Q12">
            <v>82567</v>
          </cell>
          <cell r="R12">
            <v>5.5E-2</v>
          </cell>
          <cell r="S12">
            <v>4.4999999999999998E-2</v>
          </cell>
          <cell r="T12">
            <v>3.5000000000000003E-2</v>
          </cell>
          <cell r="U12">
            <v>3.5000000000000003E-2</v>
          </cell>
          <cell r="V12">
            <v>2.5000000000000001E-2</v>
          </cell>
          <cell r="W12">
            <v>1.4999999999999999E-2</v>
          </cell>
        </row>
        <row r="13">
          <cell r="A13">
            <v>99081</v>
          </cell>
          <cell r="B13">
            <v>6.5000000000000002E-2</v>
          </cell>
          <cell r="C13">
            <v>5.5E-2</v>
          </cell>
          <cell r="D13">
            <v>3.5000000000000003E-2</v>
          </cell>
          <cell r="E13">
            <v>2.5000000000000001E-2</v>
          </cell>
          <cell r="F13">
            <v>1.4999999999999999E-2</v>
          </cell>
          <cell r="G13">
            <v>0</v>
          </cell>
          <cell r="I13">
            <v>118897</v>
          </cell>
          <cell r="J13">
            <v>6.5000000000000002E-2</v>
          </cell>
          <cell r="K13">
            <v>5.5E-2</v>
          </cell>
          <cell r="L13">
            <v>4.4999999999999998E-2</v>
          </cell>
          <cell r="M13">
            <v>3.5000000000000003E-2</v>
          </cell>
          <cell r="N13">
            <v>1.4999999999999999E-2</v>
          </cell>
          <cell r="O13">
            <v>5.0000000000000001E-3</v>
          </cell>
          <cell r="Q13">
            <v>91815</v>
          </cell>
          <cell r="R13">
            <v>6.5000000000000002E-2</v>
          </cell>
          <cell r="S13">
            <v>5.5E-2</v>
          </cell>
          <cell r="T13">
            <v>5.5E-2</v>
          </cell>
          <cell r="U13">
            <v>4.4999999999999998E-2</v>
          </cell>
          <cell r="V13">
            <v>3.5000000000000003E-2</v>
          </cell>
          <cell r="W13">
            <v>2.5000000000000001E-2</v>
          </cell>
        </row>
        <row r="14">
          <cell r="A14">
            <v>111632</v>
          </cell>
          <cell r="B14">
            <v>7.4999999999999997E-2</v>
          </cell>
          <cell r="C14">
            <v>6.5000000000000002E-2</v>
          </cell>
          <cell r="D14">
            <v>5.5E-2</v>
          </cell>
          <cell r="E14">
            <v>3.5000000000000003E-2</v>
          </cell>
          <cell r="F14">
            <v>2.5000000000000001E-2</v>
          </cell>
          <cell r="G14">
            <v>1.4999999999999999E-2</v>
          </cell>
          <cell r="I14">
            <v>132108</v>
          </cell>
          <cell r="J14">
            <v>7.4999999999999997E-2</v>
          </cell>
          <cell r="K14">
            <v>6.5000000000000002E-2</v>
          </cell>
          <cell r="L14">
            <v>5.5E-2</v>
          </cell>
          <cell r="M14">
            <v>4.4999999999999998E-2</v>
          </cell>
          <cell r="N14">
            <v>3.5000000000000003E-2</v>
          </cell>
          <cell r="O14">
            <v>2.5000000000000001E-2</v>
          </cell>
          <cell r="Q14">
            <v>103705</v>
          </cell>
          <cell r="R14">
            <v>7.4999999999999997E-2</v>
          </cell>
          <cell r="S14">
            <v>6.5000000000000002E-2</v>
          </cell>
          <cell r="T14">
            <v>6.5000000000000002E-2</v>
          </cell>
          <cell r="U14">
            <v>5.5E-2</v>
          </cell>
          <cell r="V14">
            <v>4.4999999999999998E-2</v>
          </cell>
          <cell r="W14">
            <v>4.4999999999999998E-2</v>
          </cell>
        </row>
        <row r="15">
          <cell r="A15">
            <v>122860</v>
          </cell>
          <cell r="B15">
            <v>8.5000000000000006E-2</v>
          </cell>
          <cell r="C15">
            <v>7.4999999999999997E-2</v>
          </cell>
          <cell r="D15">
            <v>6.5000000000000002E-2</v>
          </cell>
          <cell r="E15">
            <v>5.5E-2</v>
          </cell>
          <cell r="F15">
            <v>3.5000000000000003E-2</v>
          </cell>
          <cell r="G15">
            <v>2.5000000000000001E-2</v>
          </cell>
          <cell r="I15">
            <v>149282</v>
          </cell>
          <cell r="J15">
            <v>8.5000000000000006E-2</v>
          </cell>
          <cell r="K15">
            <v>7.4999999999999997E-2</v>
          </cell>
          <cell r="L15">
            <v>6.5000000000000002E-2</v>
          </cell>
          <cell r="M15">
            <v>5.5E-2</v>
          </cell>
          <cell r="N15">
            <v>4.4999999999999998E-2</v>
          </cell>
          <cell r="O15">
            <v>4.4999999999999998E-2</v>
          </cell>
          <cell r="Q15">
            <v>118236</v>
          </cell>
          <cell r="R15">
            <v>8.5000000000000006E-2</v>
          </cell>
          <cell r="S15">
            <v>7.4999999999999997E-2</v>
          </cell>
          <cell r="T15">
            <v>7.4999999999999997E-2</v>
          </cell>
          <cell r="U15">
            <v>6.5000000000000002E-2</v>
          </cell>
          <cell r="V15">
            <v>6.5000000000000002E-2</v>
          </cell>
          <cell r="W15">
            <v>5.5E-2</v>
          </cell>
        </row>
        <row r="16">
          <cell r="A16">
            <v>130787</v>
          </cell>
          <cell r="B16">
            <v>9.5000000000000001E-2</v>
          </cell>
          <cell r="C16">
            <v>8.5000000000000006E-2</v>
          </cell>
          <cell r="D16">
            <v>7.4999999999999997E-2</v>
          </cell>
          <cell r="E16">
            <v>6.5000000000000002E-2</v>
          </cell>
          <cell r="F16">
            <v>5.5E-2</v>
          </cell>
          <cell r="G16">
            <v>4.4999999999999998E-2</v>
          </cell>
          <cell r="I16">
            <v>171079</v>
          </cell>
          <cell r="J16">
            <v>9.5000000000000001E-2</v>
          </cell>
          <cell r="K16">
            <v>8.5000000000000006E-2</v>
          </cell>
          <cell r="L16">
            <v>7.4999999999999997E-2</v>
          </cell>
          <cell r="M16">
            <v>7.4999999999999997E-2</v>
          </cell>
          <cell r="N16">
            <v>6.5000000000000002E-2</v>
          </cell>
          <cell r="O16">
            <v>5.5E-2</v>
          </cell>
          <cell r="Q16">
            <v>126823</v>
          </cell>
          <cell r="R16">
            <v>9.5000000000000001E-2</v>
          </cell>
          <cell r="S16">
            <v>8.5000000000000006E-2</v>
          </cell>
          <cell r="T16">
            <v>8.5000000000000006E-2</v>
          </cell>
          <cell r="U16">
            <v>7.4999999999999997E-2</v>
          </cell>
          <cell r="V16">
            <v>7.4999999999999997E-2</v>
          </cell>
          <cell r="W16">
            <v>6.5000000000000002E-2</v>
          </cell>
        </row>
        <row r="17">
          <cell r="A17">
            <v>139374</v>
          </cell>
          <cell r="B17">
            <v>0.105</v>
          </cell>
          <cell r="C17">
            <v>9.5000000000000001E-2</v>
          </cell>
          <cell r="D17">
            <v>8.5000000000000006E-2</v>
          </cell>
          <cell r="E17">
            <v>7.4999999999999997E-2</v>
          </cell>
          <cell r="F17">
            <v>6.5000000000000002E-2</v>
          </cell>
          <cell r="G17">
            <v>5.5E-2</v>
          </cell>
          <cell r="I17">
            <v>198162</v>
          </cell>
          <cell r="J17">
            <v>0.105</v>
          </cell>
          <cell r="K17">
            <v>9.5000000000000001E-2</v>
          </cell>
          <cell r="L17">
            <v>9.5000000000000001E-2</v>
          </cell>
          <cell r="M17">
            <v>8.5000000000000006E-2</v>
          </cell>
          <cell r="N17">
            <v>7.4999999999999997E-2</v>
          </cell>
          <cell r="O17">
            <v>7.4999999999999997E-2</v>
          </cell>
          <cell r="Q17">
            <v>135410</v>
          </cell>
          <cell r="R17">
            <v>0.105</v>
          </cell>
          <cell r="S17">
            <v>9.5000000000000001E-2</v>
          </cell>
          <cell r="T17">
            <v>9.5000000000000001E-2</v>
          </cell>
          <cell r="U17">
            <v>8.5000000000000006E-2</v>
          </cell>
          <cell r="V17">
            <v>8.5000000000000006E-2</v>
          </cell>
          <cell r="W17">
            <v>7.4999999999999997E-2</v>
          </cell>
        </row>
        <row r="18">
          <cell r="A18">
            <v>149943</v>
          </cell>
          <cell r="B18">
            <v>0.115</v>
          </cell>
          <cell r="C18">
            <v>0.105</v>
          </cell>
          <cell r="D18">
            <v>9.5000000000000001E-2</v>
          </cell>
          <cell r="E18">
            <v>8.5000000000000006E-2</v>
          </cell>
          <cell r="F18">
            <v>7.4999999999999997E-2</v>
          </cell>
          <cell r="G18">
            <v>6.5000000000000002E-2</v>
          </cell>
          <cell r="I18">
            <v>211373</v>
          </cell>
          <cell r="J18">
            <v>0.115</v>
          </cell>
          <cell r="K18">
            <v>0.105</v>
          </cell>
          <cell r="L18">
            <v>0.105</v>
          </cell>
          <cell r="M18">
            <v>9.5000000000000001E-2</v>
          </cell>
          <cell r="N18">
            <v>8.5000000000000006E-2</v>
          </cell>
          <cell r="O18">
            <v>8.5000000000000006E-2</v>
          </cell>
          <cell r="Q18">
            <v>144658</v>
          </cell>
          <cell r="R18">
            <v>0.115</v>
          </cell>
          <cell r="S18">
            <v>0.115</v>
          </cell>
          <cell r="T18">
            <v>0.105</v>
          </cell>
          <cell r="U18">
            <v>0.105</v>
          </cell>
          <cell r="V18">
            <v>9.5000000000000001E-2</v>
          </cell>
          <cell r="W18">
            <v>9.5000000000000001E-2</v>
          </cell>
        </row>
        <row r="19">
          <cell r="A19">
            <v>161171</v>
          </cell>
          <cell r="B19">
            <v>0.125</v>
          </cell>
          <cell r="C19">
            <v>0.115</v>
          </cell>
          <cell r="D19">
            <v>0.105</v>
          </cell>
          <cell r="E19">
            <v>9.5000000000000001E-2</v>
          </cell>
          <cell r="F19">
            <v>9.5000000000000001E-2</v>
          </cell>
          <cell r="G19">
            <v>8.5000000000000006E-2</v>
          </cell>
          <cell r="I19">
            <v>225905</v>
          </cell>
          <cell r="J19">
            <v>0.125</v>
          </cell>
          <cell r="K19">
            <v>0.115</v>
          </cell>
          <cell r="L19">
            <v>0.115</v>
          </cell>
          <cell r="M19">
            <v>0.105</v>
          </cell>
          <cell r="N19">
            <v>0.105</v>
          </cell>
          <cell r="O19">
            <v>9.5000000000000001E-2</v>
          </cell>
          <cell r="Q19">
            <v>155888</v>
          </cell>
          <cell r="R19">
            <v>0.125</v>
          </cell>
          <cell r="S19">
            <v>0.125</v>
          </cell>
          <cell r="T19">
            <v>0.115</v>
          </cell>
          <cell r="U19">
            <v>0.115</v>
          </cell>
          <cell r="V19">
            <v>0.105</v>
          </cell>
          <cell r="W19">
            <v>0.105</v>
          </cell>
        </row>
        <row r="20">
          <cell r="A20">
            <v>174383</v>
          </cell>
          <cell r="B20">
            <v>0.13500000000000001</v>
          </cell>
          <cell r="C20">
            <v>0.125</v>
          </cell>
          <cell r="D20">
            <v>0.115</v>
          </cell>
          <cell r="E20">
            <v>0.115</v>
          </cell>
          <cell r="F20">
            <v>0.105</v>
          </cell>
          <cell r="G20">
            <v>9.5000000000000001E-2</v>
          </cell>
          <cell r="I20">
            <v>243079</v>
          </cell>
          <cell r="J20">
            <v>0.13500000000000001</v>
          </cell>
          <cell r="K20">
            <v>0.125</v>
          </cell>
          <cell r="L20">
            <v>0.125</v>
          </cell>
          <cell r="M20">
            <v>0.115</v>
          </cell>
          <cell r="N20">
            <v>0.115</v>
          </cell>
          <cell r="O20">
            <v>0.105</v>
          </cell>
          <cell r="Q20">
            <v>169098</v>
          </cell>
          <cell r="R20">
            <v>0.13500000000000001</v>
          </cell>
          <cell r="S20">
            <v>0.13500000000000001</v>
          </cell>
          <cell r="T20">
            <v>0.125</v>
          </cell>
          <cell r="U20">
            <v>0.125</v>
          </cell>
          <cell r="V20">
            <v>0.115</v>
          </cell>
          <cell r="W20">
            <v>0.115</v>
          </cell>
        </row>
        <row r="21">
          <cell r="A21">
            <v>190236</v>
          </cell>
          <cell r="B21">
            <v>0.14499999999999999</v>
          </cell>
          <cell r="C21">
            <v>0.13500000000000001</v>
          </cell>
          <cell r="D21">
            <v>0.13500000000000001</v>
          </cell>
          <cell r="E21">
            <v>0.125</v>
          </cell>
          <cell r="F21">
            <v>0.115</v>
          </cell>
          <cell r="G21">
            <v>0.105</v>
          </cell>
          <cell r="I21">
            <v>262895</v>
          </cell>
          <cell r="J21">
            <v>0.14499999999999999</v>
          </cell>
          <cell r="K21">
            <v>0.14499999999999999</v>
          </cell>
          <cell r="L21">
            <v>0.13500000000000001</v>
          </cell>
          <cell r="M21">
            <v>0.125</v>
          </cell>
          <cell r="N21">
            <v>0.125</v>
          </cell>
          <cell r="O21">
            <v>0.115</v>
          </cell>
          <cell r="Q21">
            <v>184291</v>
          </cell>
          <cell r="R21">
            <v>0.14499999999999999</v>
          </cell>
          <cell r="S21">
            <v>0.14499999999999999</v>
          </cell>
          <cell r="T21">
            <v>0.13500000000000001</v>
          </cell>
          <cell r="U21">
            <v>0.13500000000000001</v>
          </cell>
          <cell r="V21">
            <v>0.13500000000000001</v>
          </cell>
          <cell r="W21">
            <v>0.125</v>
          </cell>
        </row>
        <row r="22">
          <cell r="A22">
            <v>209391</v>
          </cell>
          <cell r="B22">
            <v>0.155</v>
          </cell>
          <cell r="C22">
            <v>0.14499999999999999</v>
          </cell>
          <cell r="D22">
            <v>0.14499999999999999</v>
          </cell>
          <cell r="E22">
            <v>0.13500000000000001</v>
          </cell>
          <cell r="F22">
            <v>0.125</v>
          </cell>
          <cell r="G22">
            <v>0.125</v>
          </cell>
          <cell r="I22">
            <v>286013</v>
          </cell>
          <cell r="J22">
            <v>0.155</v>
          </cell>
          <cell r="K22">
            <v>0.155</v>
          </cell>
          <cell r="L22">
            <v>0.14499999999999999</v>
          </cell>
          <cell r="M22">
            <v>0.14499999999999999</v>
          </cell>
          <cell r="N22">
            <v>0.13500000000000001</v>
          </cell>
          <cell r="O22">
            <v>0.13500000000000001</v>
          </cell>
          <cell r="Q22">
            <v>202786</v>
          </cell>
          <cell r="R22">
            <v>0.155</v>
          </cell>
          <cell r="S22">
            <v>0.155</v>
          </cell>
          <cell r="T22">
            <v>0.14499999999999999</v>
          </cell>
          <cell r="U22">
            <v>0.14499999999999999</v>
          </cell>
          <cell r="V22">
            <v>0.14499999999999999</v>
          </cell>
          <cell r="W22">
            <v>0.13500000000000001</v>
          </cell>
        </row>
        <row r="23">
          <cell r="A23">
            <v>227886</v>
          </cell>
          <cell r="B23">
            <v>0.16500000000000001</v>
          </cell>
          <cell r="C23">
            <v>0.155</v>
          </cell>
          <cell r="D23">
            <v>0.155</v>
          </cell>
          <cell r="E23">
            <v>0.14499999999999999</v>
          </cell>
          <cell r="F23">
            <v>0.14499999999999999</v>
          </cell>
          <cell r="G23">
            <v>0.13500000000000001</v>
          </cell>
          <cell r="I23">
            <v>313757</v>
          </cell>
          <cell r="J23">
            <v>0.16500000000000001</v>
          </cell>
          <cell r="K23">
            <v>0.16500000000000001</v>
          </cell>
          <cell r="L23">
            <v>0.155</v>
          </cell>
          <cell r="M23">
            <v>0.155</v>
          </cell>
          <cell r="N23">
            <v>0.14499999999999999</v>
          </cell>
          <cell r="O23">
            <v>0.14499999999999999</v>
          </cell>
          <cell r="Q23">
            <v>224583</v>
          </cell>
          <cell r="R23">
            <v>0.16500000000000001</v>
          </cell>
          <cell r="S23">
            <v>0.16500000000000001</v>
          </cell>
          <cell r="T23">
            <v>0.155</v>
          </cell>
          <cell r="U23">
            <v>0.155</v>
          </cell>
          <cell r="V23">
            <v>0.155</v>
          </cell>
          <cell r="W23">
            <v>0.14499999999999999</v>
          </cell>
        </row>
        <row r="24">
          <cell r="A24">
            <v>241097</v>
          </cell>
          <cell r="B24">
            <v>0.17499999999999999</v>
          </cell>
          <cell r="C24">
            <v>0.16500000000000001</v>
          </cell>
          <cell r="D24">
            <v>0.16500000000000001</v>
          </cell>
          <cell r="E24">
            <v>0.155</v>
          </cell>
          <cell r="F24">
            <v>0.155</v>
          </cell>
          <cell r="G24">
            <v>0.14499999999999999</v>
          </cell>
          <cell r="I24">
            <v>358013</v>
          </cell>
          <cell r="J24">
            <v>0.17499999999999999</v>
          </cell>
          <cell r="K24">
            <v>0.17499999999999999</v>
          </cell>
          <cell r="L24">
            <v>0.16500000000000001</v>
          </cell>
          <cell r="M24">
            <v>0.16500000000000001</v>
          </cell>
          <cell r="N24">
            <v>0.155</v>
          </cell>
          <cell r="O24">
            <v>0.155</v>
          </cell>
          <cell r="Q24">
            <v>237134</v>
          </cell>
          <cell r="R24">
            <v>0.17499999999999999</v>
          </cell>
          <cell r="S24">
            <v>0.17499999999999999</v>
          </cell>
          <cell r="T24">
            <v>0.16500000000000001</v>
          </cell>
          <cell r="U24">
            <v>0.16500000000000001</v>
          </cell>
          <cell r="V24">
            <v>0.16500000000000001</v>
          </cell>
          <cell r="W24">
            <v>0.16500000000000001</v>
          </cell>
        </row>
        <row r="25">
          <cell r="A25">
            <v>254969</v>
          </cell>
          <cell r="B25">
            <v>0.185</v>
          </cell>
          <cell r="C25">
            <v>0.17499999999999999</v>
          </cell>
          <cell r="D25">
            <v>0.17499999999999999</v>
          </cell>
          <cell r="E25">
            <v>0.16500000000000001</v>
          </cell>
          <cell r="F25">
            <v>0.16500000000000001</v>
          </cell>
          <cell r="G25">
            <v>0.155</v>
          </cell>
          <cell r="I25">
            <v>410856</v>
          </cell>
          <cell r="J25">
            <v>0.185</v>
          </cell>
          <cell r="K25">
            <v>0.185</v>
          </cell>
          <cell r="L25">
            <v>0.17499999999999999</v>
          </cell>
          <cell r="M25">
            <v>0.17499999999999999</v>
          </cell>
          <cell r="N25">
            <v>0.17499999999999999</v>
          </cell>
          <cell r="O25">
            <v>0.16500000000000001</v>
          </cell>
          <cell r="Q25">
            <v>251005</v>
          </cell>
          <cell r="R25">
            <v>0.185</v>
          </cell>
          <cell r="S25">
            <v>0.185</v>
          </cell>
          <cell r="T25">
            <v>0.17499999999999999</v>
          </cell>
          <cell r="U25">
            <v>0.17499999999999999</v>
          </cell>
          <cell r="V25">
            <v>0.17499999999999999</v>
          </cell>
          <cell r="W25">
            <v>0.17499999999999999</v>
          </cell>
        </row>
        <row r="26">
          <cell r="A26">
            <v>270822</v>
          </cell>
          <cell r="B26">
            <v>0.19500000000000001</v>
          </cell>
          <cell r="C26">
            <v>0.185</v>
          </cell>
          <cell r="D26">
            <v>0.185</v>
          </cell>
          <cell r="E26">
            <v>0.17499999999999999</v>
          </cell>
          <cell r="F26">
            <v>0.17499999999999999</v>
          </cell>
          <cell r="G26">
            <v>0.16500000000000001</v>
          </cell>
          <cell r="I26">
            <v>440580</v>
          </cell>
          <cell r="J26">
            <v>0.19500000000000001</v>
          </cell>
          <cell r="K26">
            <v>0.19500000000000001</v>
          </cell>
          <cell r="L26">
            <v>0.185</v>
          </cell>
          <cell r="M26">
            <v>0.185</v>
          </cell>
          <cell r="N26">
            <v>0.185</v>
          </cell>
          <cell r="O26">
            <v>0.17499999999999999</v>
          </cell>
          <cell r="Q26">
            <v>266858</v>
          </cell>
          <cell r="R26">
            <v>0.19500000000000001</v>
          </cell>
          <cell r="S26">
            <v>0.19500000000000001</v>
          </cell>
          <cell r="T26">
            <v>0.19500000000000001</v>
          </cell>
          <cell r="U26">
            <v>0.185</v>
          </cell>
          <cell r="V26">
            <v>0.185</v>
          </cell>
          <cell r="W26">
            <v>0.185</v>
          </cell>
        </row>
        <row r="27">
          <cell r="A27">
            <v>289317</v>
          </cell>
          <cell r="B27">
            <v>0.20499999999999999</v>
          </cell>
          <cell r="C27">
            <v>0.20499999999999999</v>
          </cell>
          <cell r="D27">
            <v>0.19500000000000001</v>
          </cell>
          <cell r="E27">
            <v>0.19500000000000001</v>
          </cell>
          <cell r="F27">
            <v>0.185</v>
          </cell>
          <cell r="G27">
            <v>0.185</v>
          </cell>
          <cell r="I27">
            <v>474928</v>
          </cell>
          <cell r="J27">
            <v>0.20499999999999999</v>
          </cell>
          <cell r="K27">
            <v>0.20499999999999999</v>
          </cell>
          <cell r="L27">
            <v>0.19500000000000001</v>
          </cell>
          <cell r="M27">
            <v>0.19500000000000001</v>
          </cell>
          <cell r="N27">
            <v>0.19500000000000001</v>
          </cell>
          <cell r="O27">
            <v>0.19500000000000001</v>
          </cell>
          <cell r="Q27">
            <v>284692</v>
          </cell>
          <cell r="R27">
            <v>0.20499999999999999</v>
          </cell>
          <cell r="S27">
            <v>0.20499999999999999</v>
          </cell>
          <cell r="T27">
            <v>0.20499999999999999</v>
          </cell>
          <cell r="U27">
            <v>0.19500000000000001</v>
          </cell>
          <cell r="V27">
            <v>0.19500000000000001</v>
          </cell>
          <cell r="W27">
            <v>0.19500000000000001</v>
          </cell>
        </row>
        <row r="28">
          <cell r="A28">
            <v>309793</v>
          </cell>
          <cell r="B28">
            <v>0.215</v>
          </cell>
          <cell r="C28">
            <v>0.215</v>
          </cell>
          <cell r="D28">
            <v>0.20499999999999999</v>
          </cell>
          <cell r="E28">
            <v>0.20499999999999999</v>
          </cell>
          <cell r="F28">
            <v>0.19500000000000001</v>
          </cell>
          <cell r="G28">
            <v>0.19500000000000001</v>
          </cell>
          <cell r="I28">
            <v>515221</v>
          </cell>
          <cell r="J28">
            <v>0.215</v>
          </cell>
          <cell r="K28">
            <v>0.215</v>
          </cell>
          <cell r="L28">
            <v>0.20499999999999999</v>
          </cell>
          <cell r="M28">
            <v>0.20499999999999999</v>
          </cell>
          <cell r="N28">
            <v>0.20499999999999999</v>
          </cell>
          <cell r="O28">
            <v>0.20499999999999999</v>
          </cell>
          <cell r="Q28">
            <v>305170</v>
          </cell>
          <cell r="R28">
            <v>0.215</v>
          </cell>
          <cell r="S28">
            <v>0.215</v>
          </cell>
          <cell r="T28">
            <v>0.215</v>
          </cell>
          <cell r="U28">
            <v>0.20499999999999999</v>
          </cell>
          <cell r="V28">
            <v>0.20499999999999999</v>
          </cell>
          <cell r="W28">
            <v>0.20499999999999999</v>
          </cell>
        </row>
        <row r="29">
          <cell r="A29">
            <v>337536</v>
          </cell>
          <cell r="B29">
            <v>0.22500000000000001</v>
          </cell>
          <cell r="C29">
            <v>0.22500000000000001</v>
          </cell>
          <cell r="D29">
            <v>0.215</v>
          </cell>
          <cell r="E29">
            <v>0.215</v>
          </cell>
          <cell r="F29">
            <v>0.20499999999999999</v>
          </cell>
          <cell r="G29">
            <v>0.20499999999999999</v>
          </cell>
          <cell r="I29">
            <v>562780</v>
          </cell>
          <cell r="J29">
            <v>0.22500000000000001</v>
          </cell>
          <cell r="K29">
            <v>0.22500000000000001</v>
          </cell>
          <cell r="L29">
            <v>0.22500000000000001</v>
          </cell>
          <cell r="M29">
            <v>0.215</v>
          </cell>
          <cell r="N29">
            <v>0.215</v>
          </cell>
          <cell r="O29">
            <v>0.215</v>
          </cell>
          <cell r="Q29">
            <v>330270</v>
          </cell>
          <cell r="R29">
            <v>0.22500000000000001</v>
          </cell>
          <cell r="S29">
            <v>0.22500000000000001</v>
          </cell>
          <cell r="T29">
            <v>0.22500000000000001</v>
          </cell>
          <cell r="U29">
            <v>0.215</v>
          </cell>
          <cell r="V29">
            <v>0.215</v>
          </cell>
          <cell r="W29">
            <v>0.215</v>
          </cell>
        </row>
        <row r="30">
          <cell r="A30">
            <v>379150</v>
          </cell>
          <cell r="B30">
            <v>0.23499999999999999</v>
          </cell>
          <cell r="C30">
            <v>0.23499999999999999</v>
          </cell>
          <cell r="D30">
            <v>0.22500000000000001</v>
          </cell>
          <cell r="E30">
            <v>0.22500000000000001</v>
          </cell>
          <cell r="F30">
            <v>0.22500000000000001</v>
          </cell>
          <cell r="G30">
            <v>0.215</v>
          </cell>
          <cell r="I30">
            <v>620247</v>
          </cell>
          <cell r="J30">
            <v>0.23499999999999999</v>
          </cell>
          <cell r="K30">
            <v>0.23499999999999999</v>
          </cell>
          <cell r="L30">
            <v>0.23499999999999999</v>
          </cell>
          <cell r="M30">
            <v>0.22500000000000001</v>
          </cell>
          <cell r="N30">
            <v>0.22500000000000001</v>
          </cell>
          <cell r="O30">
            <v>0.22500000000000001</v>
          </cell>
          <cell r="Q30">
            <v>371223</v>
          </cell>
          <cell r="R30">
            <v>0.23499999999999999</v>
          </cell>
          <cell r="S30">
            <v>0.23499999999999999</v>
          </cell>
          <cell r="T30">
            <v>0.23499999999999999</v>
          </cell>
          <cell r="U30">
            <v>0.22500000000000001</v>
          </cell>
          <cell r="V30">
            <v>0.22500000000000001</v>
          </cell>
          <cell r="W30">
            <v>0.22500000000000001</v>
          </cell>
        </row>
        <row r="31">
          <cell r="A31">
            <v>431993</v>
          </cell>
          <cell r="B31">
            <v>0.245</v>
          </cell>
          <cell r="C31">
            <v>0.245</v>
          </cell>
          <cell r="D31">
            <v>0.23499999999999999</v>
          </cell>
          <cell r="E31">
            <v>0.23499999999999999</v>
          </cell>
          <cell r="F31">
            <v>0.23499999999999999</v>
          </cell>
          <cell r="G31">
            <v>0.23499999999999999</v>
          </cell>
          <cell r="I31">
            <v>690924</v>
          </cell>
          <cell r="J31">
            <v>0.245</v>
          </cell>
          <cell r="K31">
            <v>0.245</v>
          </cell>
          <cell r="L31">
            <v>0.245</v>
          </cell>
          <cell r="M31">
            <v>0.23499999999999999</v>
          </cell>
          <cell r="N31">
            <v>0.23499999999999999</v>
          </cell>
          <cell r="O31">
            <v>0.23499999999999999</v>
          </cell>
          <cell r="Q31">
            <v>422746</v>
          </cell>
          <cell r="R31">
            <v>0.245</v>
          </cell>
          <cell r="S31">
            <v>0.245</v>
          </cell>
          <cell r="T31">
            <v>0.245</v>
          </cell>
          <cell r="U31">
            <v>0.245</v>
          </cell>
          <cell r="V31">
            <v>0.23499999999999999</v>
          </cell>
          <cell r="W31">
            <v>0.23499999999999999</v>
          </cell>
        </row>
        <row r="32">
          <cell r="A32">
            <v>502671</v>
          </cell>
          <cell r="B32">
            <v>0.255</v>
          </cell>
          <cell r="C32">
            <v>0.255</v>
          </cell>
          <cell r="D32">
            <v>0.245</v>
          </cell>
          <cell r="E32">
            <v>0.245</v>
          </cell>
          <cell r="F32">
            <v>0.245</v>
          </cell>
          <cell r="G32">
            <v>0.245</v>
          </cell>
          <cell r="I32">
            <v>780097</v>
          </cell>
          <cell r="J32">
            <v>0.255</v>
          </cell>
          <cell r="K32">
            <v>0.255</v>
          </cell>
          <cell r="L32">
            <v>0.255</v>
          </cell>
          <cell r="M32">
            <v>0.245</v>
          </cell>
          <cell r="N32">
            <v>0.245</v>
          </cell>
          <cell r="O32">
            <v>0.245</v>
          </cell>
          <cell r="Q32">
            <v>491442</v>
          </cell>
          <cell r="R32">
            <v>0.255</v>
          </cell>
          <cell r="S32">
            <v>0.255</v>
          </cell>
          <cell r="T32">
            <v>0.255</v>
          </cell>
          <cell r="U32">
            <v>0.255</v>
          </cell>
          <cell r="V32">
            <v>0.245</v>
          </cell>
          <cell r="W32">
            <v>0.245</v>
          </cell>
        </row>
        <row r="33">
          <cell r="A33">
            <v>568724</v>
          </cell>
          <cell r="B33">
            <v>0.26500000000000001</v>
          </cell>
          <cell r="C33">
            <v>0.26500000000000001</v>
          </cell>
          <cell r="D33">
            <v>0.26500000000000001</v>
          </cell>
          <cell r="E33">
            <v>0.255</v>
          </cell>
          <cell r="F33">
            <v>0.255</v>
          </cell>
          <cell r="G33">
            <v>0.255</v>
          </cell>
          <cell r="I33">
            <v>895031</v>
          </cell>
          <cell r="J33">
            <v>0.26500000000000001</v>
          </cell>
          <cell r="K33">
            <v>0.26500000000000001</v>
          </cell>
          <cell r="L33">
            <v>0.26500000000000001</v>
          </cell>
          <cell r="M33">
            <v>0.26500000000000001</v>
          </cell>
          <cell r="N33">
            <v>0.255</v>
          </cell>
          <cell r="O33">
            <v>0.255</v>
          </cell>
          <cell r="Q33">
            <v>561459</v>
          </cell>
          <cell r="R33">
            <v>0.26500000000000001</v>
          </cell>
          <cell r="S33">
            <v>0.26500000000000001</v>
          </cell>
          <cell r="T33">
            <v>0.26500000000000001</v>
          </cell>
          <cell r="U33">
            <v>0.26500000000000001</v>
          </cell>
          <cell r="V33">
            <v>0.26500000000000001</v>
          </cell>
          <cell r="W33">
            <v>0.255</v>
          </cell>
        </row>
        <row r="34">
          <cell r="A34">
            <v>634779</v>
          </cell>
          <cell r="B34">
            <v>0.27500000000000002</v>
          </cell>
          <cell r="C34">
            <v>0.27500000000000002</v>
          </cell>
          <cell r="D34">
            <v>0.27500000000000002</v>
          </cell>
          <cell r="E34">
            <v>0.26500000000000001</v>
          </cell>
          <cell r="F34">
            <v>0.26500000000000001</v>
          </cell>
          <cell r="G34">
            <v>0.26500000000000001</v>
          </cell>
          <cell r="I34">
            <v>1032424</v>
          </cell>
          <cell r="J34">
            <v>0.27500000000000002</v>
          </cell>
          <cell r="K34">
            <v>0.27500000000000002</v>
          </cell>
          <cell r="L34">
            <v>0.27500000000000002</v>
          </cell>
          <cell r="M34">
            <v>0.27500000000000002</v>
          </cell>
          <cell r="N34">
            <v>0.26500000000000001</v>
          </cell>
          <cell r="O34">
            <v>0.26500000000000001</v>
          </cell>
          <cell r="Q34">
            <v>626852</v>
          </cell>
          <cell r="R34">
            <v>0.27500000000000002</v>
          </cell>
          <cell r="S34">
            <v>0.27500000000000002</v>
          </cell>
          <cell r="T34">
            <v>0.27500000000000002</v>
          </cell>
          <cell r="U34">
            <v>0.27500000000000002</v>
          </cell>
          <cell r="V34">
            <v>0.27500000000000002</v>
          </cell>
          <cell r="W34">
            <v>0.26500000000000001</v>
          </cell>
        </row>
        <row r="35">
          <cell r="A35">
            <v>718006</v>
          </cell>
          <cell r="B35">
            <v>0.28499999999999998</v>
          </cell>
          <cell r="C35">
            <v>0.28499999999999998</v>
          </cell>
          <cell r="D35">
            <v>0.28499999999999998</v>
          </cell>
          <cell r="E35">
            <v>0.27500000000000002</v>
          </cell>
          <cell r="F35">
            <v>0.27500000000000002</v>
          </cell>
          <cell r="G35">
            <v>0.27500000000000002</v>
          </cell>
          <cell r="I35">
            <v>1142073</v>
          </cell>
          <cell r="J35">
            <v>0.28499999999999998</v>
          </cell>
          <cell r="K35">
            <v>0.28499999999999998</v>
          </cell>
          <cell r="L35">
            <v>0.28499999999999998</v>
          </cell>
          <cell r="M35">
            <v>0.28499999999999998</v>
          </cell>
          <cell r="N35">
            <v>0.28499999999999998</v>
          </cell>
          <cell r="O35">
            <v>0.27500000000000002</v>
          </cell>
          <cell r="Q35">
            <v>709419</v>
          </cell>
          <cell r="R35">
            <v>0.28499999999999998</v>
          </cell>
          <cell r="S35">
            <v>0.28499999999999998</v>
          </cell>
          <cell r="T35">
            <v>0.28499999999999998</v>
          </cell>
          <cell r="U35">
            <v>0.28499999999999998</v>
          </cell>
          <cell r="V35">
            <v>0.28499999999999998</v>
          </cell>
          <cell r="W35">
            <v>0.28499999999999998</v>
          </cell>
        </row>
        <row r="36">
          <cell r="A36">
            <v>826996</v>
          </cell>
          <cell r="B36">
            <v>0.29499999999999998</v>
          </cell>
          <cell r="C36">
            <v>0.29499999999999998</v>
          </cell>
          <cell r="D36">
            <v>0.29499999999999998</v>
          </cell>
          <cell r="E36">
            <v>0.29499999999999998</v>
          </cell>
          <cell r="F36">
            <v>0.28499999999999998</v>
          </cell>
          <cell r="G36">
            <v>0.28499999999999998</v>
          </cell>
          <cell r="I36">
            <v>1276824</v>
          </cell>
          <cell r="J36">
            <v>0.29499999999999998</v>
          </cell>
          <cell r="K36">
            <v>0.29499999999999998</v>
          </cell>
          <cell r="L36">
            <v>0.29499999999999998</v>
          </cell>
          <cell r="M36">
            <v>0.29499999999999998</v>
          </cell>
          <cell r="N36">
            <v>0.29499999999999998</v>
          </cell>
          <cell r="O36">
            <v>0.29499999999999998</v>
          </cell>
          <cell r="Q36">
            <v>817088</v>
          </cell>
          <cell r="R36">
            <v>0.29499999999999998</v>
          </cell>
          <cell r="S36">
            <v>0.29499999999999998</v>
          </cell>
          <cell r="T36">
            <v>0.29499999999999998</v>
          </cell>
          <cell r="U36">
            <v>0.29499999999999998</v>
          </cell>
          <cell r="V36">
            <v>0.29499999999999998</v>
          </cell>
          <cell r="W36">
            <v>0.29499999999999998</v>
          </cell>
        </row>
        <row r="37">
          <cell r="A37">
            <v>974956</v>
          </cell>
          <cell r="B37">
            <v>0.30499999999999999</v>
          </cell>
          <cell r="C37">
            <v>0.30499999999999999</v>
          </cell>
          <cell r="D37">
            <v>0.30499999999999999</v>
          </cell>
          <cell r="E37">
            <v>0.30499999999999999</v>
          </cell>
          <cell r="F37">
            <v>0.30499999999999999</v>
          </cell>
          <cell r="G37">
            <v>0.29499999999999998</v>
          </cell>
          <cell r="Q37">
            <v>963067</v>
          </cell>
          <cell r="R37">
            <v>0.30499999999999999</v>
          </cell>
          <cell r="S37">
            <v>0.30499999999999999</v>
          </cell>
          <cell r="T37">
            <v>0.30499999999999999</v>
          </cell>
          <cell r="U37">
            <v>0.30499999999999999</v>
          </cell>
          <cell r="V37">
            <v>0.30499999999999999</v>
          </cell>
          <cell r="W37">
            <v>0.30499999999999999</v>
          </cell>
        </row>
        <row r="38">
          <cell r="Q38">
            <v>1172458</v>
          </cell>
          <cell r="R38">
            <v>0.315</v>
          </cell>
          <cell r="S38">
            <v>0.315</v>
          </cell>
          <cell r="T38">
            <v>0.315</v>
          </cell>
          <cell r="U38">
            <v>0.315</v>
          </cell>
          <cell r="V38">
            <v>0.315</v>
          </cell>
          <cell r="W38">
            <v>0.315</v>
          </cell>
        </row>
      </sheetData>
      <sheetData sheetId="3"/>
      <sheetData sheetId="4"/>
      <sheetData sheetId="5"/>
      <sheetData sheetId="6"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 de Cálculo"/>
      <sheetName val="Rem. Suj. TSU"/>
      <sheetName val="Tabelas Auxiliares"/>
      <sheetName val="Dep. Não Casado"/>
      <sheetName val="Dep. Casado 1 Titular"/>
      <sheetName val="Dep. Casado 2 Titulares"/>
    </sheetNames>
    <sheetDataSet>
      <sheetData sheetId="0" refreshError="1"/>
      <sheetData sheetId="1" refreshError="1"/>
      <sheetData sheetId="2" refreshError="1">
        <row r="6">
          <cell r="B6">
            <v>0</v>
          </cell>
          <cell r="C6">
            <v>0</v>
          </cell>
          <cell r="D6">
            <v>0</v>
          </cell>
          <cell r="E6">
            <v>0</v>
          </cell>
          <cell r="F6">
            <v>0</v>
          </cell>
          <cell r="G6">
            <v>0</v>
          </cell>
          <cell r="J6">
            <v>0</v>
          </cell>
          <cell r="K6">
            <v>0</v>
          </cell>
          <cell r="L6">
            <v>0</v>
          </cell>
          <cell r="M6">
            <v>0</v>
          </cell>
          <cell r="N6">
            <v>0</v>
          </cell>
          <cell r="O6">
            <v>0</v>
          </cell>
          <cell r="R6">
            <v>0</v>
          </cell>
          <cell r="S6">
            <v>0</v>
          </cell>
          <cell r="T6">
            <v>0</v>
          </cell>
          <cell r="U6">
            <v>0</v>
          </cell>
          <cell r="V6">
            <v>0</v>
          </cell>
          <cell r="W6">
            <v>0</v>
          </cell>
        </row>
        <row r="7">
          <cell r="A7">
            <v>73930</v>
          </cell>
          <cell r="B7">
            <v>5.0000000000000001E-3</v>
          </cell>
          <cell r="C7">
            <v>0</v>
          </cell>
          <cell r="D7">
            <v>0</v>
          </cell>
          <cell r="E7">
            <v>0</v>
          </cell>
          <cell r="F7">
            <v>0</v>
          </cell>
          <cell r="G7">
            <v>0</v>
          </cell>
          <cell r="I7">
            <v>80700</v>
          </cell>
          <cell r="J7">
            <v>5.0000000000000001E-3</v>
          </cell>
          <cell r="K7">
            <v>0</v>
          </cell>
          <cell r="L7">
            <v>0</v>
          </cell>
          <cell r="M7">
            <v>0</v>
          </cell>
          <cell r="N7">
            <v>0</v>
          </cell>
          <cell r="O7">
            <v>0</v>
          </cell>
          <cell r="Q7">
            <v>73930</v>
          </cell>
          <cell r="R7">
            <v>5.0000000000000001E-3</v>
          </cell>
          <cell r="S7">
            <v>0</v>
          </cell>
          <cell r="T7">
            <v>0</v>
          </cell>
          <cell r="U7">
            <v>0</v>
          </cell>
          <cell r="V7">
            <v>0</v>
          </cell>
          <cell r="W7">
            <v>0</v>
          </cell>
        </row>
        <row r="8">
          <cell r="A8">
            <v>74680</v>
          </cell>
          <cell r="B8">
            <v>1.4999999999999999E-2</v>
          </cell>
          <cell r="C8">
            <v>0</v>
          </cell>
          <cell r="D8">
            <v>0</v>
          </cell>
          <cell r="E8">
            <v>0</v>
          </cell>
          <cell r="F8">
            <v>0</v>
          </cell>
          <cell r="G8">
            <v>0</v>
          </cell>
          <cell r="I8">
            <v>82000</v>
          </cell>
          <cell r="J8">
            <v>1.4999999999999999E-2</v>
          </cell>
          <cell r="K8">
            <v>0</v>
          </cell>
          <cell r="L8">
            <v>0</v>
          </cell>
          <cell r="M8">
            <v>0</v>
          </cell>
          <cell r="N8">
            <v>0</v>
          </cell>
          <cell r="O8">
            <v>0</v>
          </cell>
          <cell r="Q8">
            <v>74680</v>
          </cell>
          <cell r="R8">
            <v>1.4999999999999999E-2</v>
          </cell>
          <cell r="S8">
            <v>0</v>
          </cell>
          <cell r="T8">
            <v>0</v>
          </cell>
          <cell r="U8">
            <v>0</v>
          </cell>
          <cell r="V8">
            <v>0</v>
          </cell>
          <cell r="W8">
            <v>0</v>
          </cell>
        </row>
        <row r="9">
          <cell r="A9">
            <v>75450</v>
          </cell>
          <cell r="B9">
            <v>2.5000000000000001E-2</v>
          </cell>
          <cell r="C9">
            <v>1.4999999999999999E-2</v>
          </cell>
          <cell r="D9">
            <v>0</v>
          </cell>
          <cell r="E9">
            <v>0</v>
          </cell>
          <cell r="F9">
            <v>0</v>
          </cell>
          <cell r="G9">
            <v>0</v>
          </cell>
          <cell r="I9">
            <v>84000</v>
          </cell>
          <cell r="J9">
            <v>2.5000000000000001E-2</v>
          </cell>
          <cell r="K9">
            <v>5.0000000000000001E-3</v>
          </cell>
          <cell r="L9">
            <v>0</v>
          </cell>
          <cell r="M9">
            <v>0</v>
          </cell>
          <cell r="N9">
            <v>0</v>
          </cell>
          <cell r="O9">
            <v>0</v>
          </cell>
          <cell r="Q9">
            <v>75450</v>
          </cell>
          <cell r="R9">
            <v>2.5000000000000001E-2</v>
          </cell>
          <cell r="S9">
            <v>1.4999999999999999E-2</v>
          </cell>
          <cell r="T9">
            <v>0</v>
          </cell>
          <cell r="U9">
            <v>0</v>
          </cell>
          <cell r="V9">
            <v>0</v>
          </cell>
          <cell r="W9">
            <v>0</v>
          </cell>
        </row>
        <row r="10">
          <cell r="A10">
            <v>76227</v>
          </cell>
          <cell r="B10">
            <v>3.5000000000000003E-2</v>
          </cell>
          <cell r="C10">
            <v>1.4999999999999999E-2</v>
          </cell>
          <cell r="D10">
            <v>0</v>
          </cell>
          <cell r="E10">
            <v>0</v>
          </cell>
          <cell r="F10">
            <v>0</v>
          </cell>
          <cell r="G10">
            <v>0</v>
          </cell>
          <cell r="I10">
            <v>90494</v>
          </cell>
          <cell r="J10">
            <v>3.5000000000000003E-2</v>
          </cell>
          <cell r="K10">
            <v>1.4999999999999999E-2</v>
          </cell>
          <cell r="L10">
            <v>0</v>
          </cell>
          <cell r="M10">
            <v>0</v>
          </cell>
          <cell r="N10">
            <v>0</v>
          </cell>
          <cell r="O10">
            <v>0</v>
          </cell>
          <cell r="Q10">
            <v>76230</v>
          </cell>
          <cell r="R10">
            <v>3.5000000000000003E-2</v>
          </cell>
          <cell r="S10">
            <v>2.5000000000000001E-2</v>
          </cell>
          <cell r="T10">
            <v>1.4999999999999999E-2</v>
          </cell>
          <cell r="U10">
            <v>0</v>
          </cell>
          <cell r="V10">
            <v>0</v>
          </cell>
          <cell r="W10">
            <v>0</v>
          </cell>
        </row>
        <row r="11">
          <cell r="A11">
            <v>81246</v>
          </cell>
          <cell r="B11">
            <v>4.4999999999999998E-2</v>
          </cell>
          <cell r="C11">
            <v>2.5000000000000001E-2</v>
          </cell>
          <cell r="D11">
            <v>1.4999999999999999E-2</v>
          </cell>
          <cell r="E11">
            <v>0</v>
          </cell>
          <cell r="F11">
            <v>0</v>
          </cell>
          <cell r="G11">
            <v>0</v>
          </cell>
          <cell r="I11">
            <v>98420</v>
          </cell>
          <cell r="J11">
            <v>4.4999999999999998E-2</v>
          </cell>
          <cell r="K11">
            <v>3.5000000000000003E-2</v>
          </cell>
          <cell r="L11">
            <v>1.4999999999999999E-2</v>
          </cell>
          <cell r="M11">
            <v>0</v>
          </cell>
          <cell r="N11">
            <v>0</v>
          </cell>
          <cell r="O11">
            <v>0</v>
          </cell>
          <cell r="Q11">
            <v>77100</v>
          </cell>
          <cell r="R11">
            <v>4.4999999999999998E-2</v>
          </cell>
          <cell r="S11">
            <v>3.5000000000000003E-2</v>
          </cell>
          <cell r="T11">
            <v>2.5000000000000001E-2</v>
          </cell>
          <cell r="U11">
            <v>1.4999999999999999E-2</v>
          </cell>
          <cell r="V11">
            <v>1.4999999999999999E-2</v>
          </cell>
          <cell r="W11">
            <v>0</v>
          </cell>
        </row>
        <row r="12">
          <cell r="A12">
            <v>89173</v>
          </cell>
          <cell r="B12">
            <v>5.5E-2</v>
          </cell>
          <cell r="C12">
            <v>4.4999999999999998E-2</v>
          </cell>
          <cell r="D12">
            <v>2.5000000000000001E-2</v>
          </cell>
          <cell r="E12">
            <v>1.4999999999999999E-2</v>
          </cell>
          <cell r="F12">
            <v>0</v>
          </cell>
          <cell r="G12">
            <v>0</v>
          </cell>
          <cell r="I12">
            <v>108668</v>
          </cell>
          <cell r="J12">
            <v>5.5E-2</v>
          </cell>
          <cell r="K12">
            <v>4.4999999999999998E-2</v>
          </cell>
          <cell r="L12">
            <v>3.5000000000000003E-2</v>
          </cell>
          <cell r="M12">
            <v>1.4999999999999999E-2</v>
          </cell>
          <cell r="N12">
            <v>0</v>
          </cell>
          <cell r="O12">
            <v>0</v>
          </cell>
          <cell r="Q12">
            <v>82567</v>
          </cell>
          <cell r="R12">
            <v>5.5E-2</v>
          </cell>
          <cell r="S12">
            <v>4.4999999999999998E-2</v>
          </cell>
          <cell r="T12">
            <v>3.5000000000000003E-2</v>
          </cell>
          <cell r="U12">
            <v>3.5000000000000003E-2</v>
          </cell>
          <cell r="V12">
            <v>2.5000000000000001E-2</v>
          </cell>
          <cell r="W12">
            <v>1.4999999999999999E-2</v>
          </cell>
        </row>
        <row r="13">
          <cell r="A13">
            <v>99081</v>
          </cell>
          <cell r="B13">
            <v>6.5000000000000002E-2</v>
          </cell>
          <cell r="C13">
            <v>5.5E-2</v>
          </cell>
          <cell r="D13">
            <v>3.5000000000000003E-2</v>
          </cell>
          <cell r="E13">
            <v>2.5000000000000001E-2</v>
          </cell>
          <cell r="F13">
            <v>1.4999999999999999E-2</v>
          </cell>
          <cell r="G13">
            <v>0</v>
          </cell>
          <cell r="I13">
            <v>118897</v>
          </cell>
          <cell r="J13">
            <v>6.5000000000000002E-2</v>
          </cell>
          <cell r="K13">
            <v>5.5E-2</v>
          </cell>
          <cell r="L13">
            <v>4.4999999999999998E-2</v>
          </cell>
          <cell r="M13">
            <v>3.5000000000000003E-2</v>
          </cell>
          <cell r="N13">
            <v>1.4999999999999999E-2</v>
          </cell>
          <cell r="O13">
            <v>5.0000000000000001E-3</v>
          </cell>
          <cell r="Q13">
            <v>91815</v>
          </cell>
          <cell r="R13">
            <v>6.5000000000000002E-2</v>
          </cell>
          <cell r="S13">
            <v>5.5E-2</v>
          </cell>
          <cell r="T13">
            <v>5.5E-2</v>
          </cell>
          <cell r="U13">
            <v>4.4999999999999998E-2</v>
          </cell>
          <cell r="V13">
            <v>3.5000000000000003E-2</v>
          </cell>
          <cell r="W13">
            <v>2.5000000000000001E-2</v>
          </cell>
        </row>
        <row r="14">
          <cell r="A14">
            <v>111632</v>
          </cell>
          <cell r="B14">
            <v>7.4999999999999997E-2</v>
          </cell>
          <cell r="C14">
            <v>6.5000000000000002E-2</v>
          </cell>
          <cell r="D14">
            <v>5.5E-2</v>
          </cell>
          <cell r="E14">
            <v>3.5000000000000003E-2</v>
          </cell>
          <cell r="F14">
            <v>2.5000000000000001E-2</v>
          </cell>
          <cell r="G14">
            <v>1.4999999999999999E-2</v>
          </cell>
          <cell r="I14">
            <v>132108</v>
          </cell>
          <cell r="J14">
            <v>7.4999999999999997E-2</v>
          </cell>
          <cell r="K14">
            <v>6.5000000000000002E-2</v>
          </cell>
          <cell r="L14">
            <v>5.5E-2</v>
          </cell>
          <cell r="M14">
            <v>4.4999999999999998E-2</v>
          </cell>
          <cell r="N14">
            <v>3.5000000000000003E-2</v>
          </cell>
          <cell r="O14">
            <v>2.5000000000000001E-2</v>
          </cell>
          <cell r="Q14">
            <v>103705</v>
          </cell>
          <cell r="R14">
            <v>7.4999999999999997E-2</v>
          </cell>
          <cell r="S14">
            <v>6.5000000000000002E-2</v>
          </cell>
          <cell r="T14">
            <v>6.5000000000000002E-2</v>
          </cell>
          <cell r="U14">
            <v>5.5E-2</v>
          </cell>
          <cell r="V14">
            <v>4.4999999999999998E-2</v>
          </cell>
          <cell r="W14">
            <v>4.4999999999999998E-2</v>
          </cell>
        </row>
        <row r="15">
          <cell r="A15">
            <v>122860</v>
          </cell>
          <cell r="B15">
            <v>8.5000000000000006E-2</v>
          </cell>
          <cell r="C15">
            <v>7.4999999999999997E-2</v>
          </cell>
          <cell r="D15">
            <v>6.5000000000000002E-2</v>
          </cell>
          <cell r="E15">
            <v>5.5E-2</v>
          </cell>
          <cell r="F15">
            <v>3.5000000000000003E-2</v>
          </cell>
          <cell r="G15">
            <v>2.5000000000000001E-2</v>
          </cell>
          <cell r="I15">
            <v>149282</v>
          </cell>
          <cell r="J15">
            <v>8.5000000000000006E-2</v>
          </cell>
          <cell r="K15">
            <v>7.4999999999999997E-2</v>
          </cell>
          <cell r="L15">
            <v>6.5000000000000002E-2</v>
          </cell>
          <cell r="M15">
            <v>5.5E-2</v>
          </cell>
          <cell r="N15">
            <v>4.4999999999999998E-2</v>
          </cell>
          <cell r="O15">
            <v>4.4999999999999998E-2</v>
          </cell>
          <cell r="Q15">
            <v>118236</v>
          </cell>
          <cell r="R15">
            <v>8.5000000000000006E-2</v>
          </cell>
          <cell r="S15">
            <v>7.4999999999999997E-2</v>
          </cell>
          <cell r="T15">
            <v>7.4999999999999997E-2</v>
          </cell>
          <cell r="U15">
            <v>6.5000000000000002E-2</v>
          </cell>
          <cell r="V15">
            <v>6.5000000000000002E-2</v>
          </cell>
          <cell r="W15">
            <v>5.5E-2</v>
          </cell>
        </row>
        <row r="16">
          <cell r="A16">
            <v>130787</v>
          </cell>
          <cell r="B16">
            <v>9.5000000000000001E-2</v>
          </cell>
          <cell r="C16">
            <v>8.5000000000000006E-2</v>
          </cell>
          <cell r="D16">
            <v>7.4999999999999997E-2</v>
          </cell>
          <cell r="E16">
            <v>6.5000000000000002E-2</v>
          </cell>
          <cell r="F16">
            <v>5.5E-2</v>
          </cell>
          <cell r="G16">
            <v>4.4999999999999998E-2</v>
          </cell>
          <cell r="I16">
            <v>171079</v>
          </cell>
          <cell r="J16">
            <v>9.5000000000000001E-2</v>
          </cell>
          <cell r="K16">
            <v>8.5000000000000006E-2</v>
          </cell>
          <cell r="L16">
            <v>7.4999999999999997E-2</v>
          </cell>
          <cell r="M16">
            <v>7.4999999999999997E-2</v>
          </cell>
          <cell r="N16">
            <v>6.5000000000000002E-2</v>
          </cell>
          <cell r="O16">
            <v>5.5E-2</v>
          </cell>
          <cell r="Q16">
            <v>126823</v>
          </cell>
          <cell r="R16">
            <v>9.5000000000000001E-2</v>
          </cell>
          <cell r="S16">
            <v>8.5000000000000006E-2</v>
          </cell>
          <cell r="T16">
            <v>8.5000000000000006E-2</v>
          </cell>
          <cell r="U16">
            <v>7.4999999999999997E-2</v>
          </cell>
          <cell r="V16">
            <v>7.4999999999999997E-2</v>
          </cell>
          <cell r="W16">
            <v>6.5000000000000002E-2</v>
          </cell>
        </row>
        <row r="17">
          <cell r="A17">
            <v>139374</v>
          </cell>
          <cell r="B17">
            <v>0.105</v>
          </cell>
          <cell r="C17">
            <v>9.5000000000000001E-2</v>
          </cell>
          <cell r="D17">
            <v>8.5000000000000006E-2</v>
          </cell>
          <cell r="E17">
            <v>7.4999999999999997E-2</v>
          </cell>
          <cell r="F17">
            <v>6.5000000000000002E-2</v>
          </cell>
          <cell r="G17">
            <v>5.5E-2</v>
          </cell>
          <cell r="I17">
            <v>198162</v>
          </cell>
          <cell r="J17">
            <v>0.105</v>
          </cell>
          <cell r="K17">
            <v>9.5000000000000001E-2</v>
          </cell>
          <cell r="L17">
            <v>9.5000000000000001E-2</v>
          </cell>
          <cell r="M17">
            <v>8.5000000000000006E-2</v>
          </cell>
          <cell r="N17">
            <v>7.4999999999999997E-2</v>
          </cell>
          <cell r="O17">
            <v>7.4999999999999997E-2</v>
          </cell>
          <cell r="Q17">
            <v>135410</v>
          </cell>
          <cell r="R17">
            <v>0.105</v>
          </cell>
          <cell r="S17">
            <v>9.5000000000000001E-2</v>
          </cell>
          <cell r="T17">
            <v>9.5000000000000001E-2</v>
          </cell>
          <cell r="U17">
            <v>8.5000000000000006E-2</v>
          </cell>
          <cell r="V17">
            <v>8.5000000000000006E-2</v>
          </cell>
          <cell r="W17">
            <v>7.4999999999999997E-2</v>
          </cell>
        </row>
        <row r="18">
          <cell r="A18">
            <v>149943</v>
          </cell>
          <cell r="B18">
            <v>0.115</v>
          </cell>
          <cell r="C18">
            <v>0.105</v>
          </cell>
          <cell r="D18">
            <v>9.5000000000000001E-2</v>
          </cell>
          <cell r="E18">
            <v>8.5000000000000006E-2</v>
          </cell>
          <cell r="F18">
            <v>7.4999999999999997E-2</v>
          </cell>
          <cell r="G18">
            <v>6.5000000000000002E-2</v>
          </cell>
          <cell r="I18">
            <v>211373</v>
          </cell>
          <cell r="J18">
            <v>0.115</v>
          </cell>
          <cell r="K18">
            <v>0.105</v>
          </cell>
          <cell r="L18">
            <v>0.105</v>
          </cell>
          <cell r="M18">
            <v>9.5000000000000001E-2</v>
          </cell>
          <cell r="N18">
            <v>8.5000000000000006E-2</v>
          </cell>
          <cell r="O18">
            <v>8.5000000000000006E-2</v>
          </cell>
          <cell r="Q18">
            <v>144658</v>
          </cell>
          <cell r="R18">
            <v>0.115</v>
          </cell>
          <cell r="S18">
            <v>0.115</v>
          </cell>
          <cell r="T18">
            <v>0.105</v>
          </cell>
          <cell r="U18">
            <v>0.105</v>
          </cell>
          <cell r="V18">
            <v>9.5000000000000001E-2</v>
          </cell>
          <cell r="W18">
            <v>9.5000000000000001E-2</v>
          </cell>
        </row>
        <row r="19">
          <cell r="A19">
            <v>161171</v>
          </cell>
          <cell r="B19">
            <v>0.125</v>
          </cell>
          <cell r="C19">
            <v>0.115</v>
          </cell>
          <cell r="D19">
            <v>0.105</v>
          </cell>
          <cell r="E19">
            <v>9.5000000000000001E-2</v>
          </cell>
          <cell r="F19">
            <v>9.5000000000000001E-2</v>
          </cell>
          <cell r="G19">
            <v>8.5000000000000006E-2</v>
          </cell>
          <cell r="I19">
            <v>225905</v>
          </cell>
          <cell r="J19">
            <v>0.125</v>
          </cell>
          <cell r="K19">
            <v>0.115</v>
          </cell>
          <cell r="L19">
            <v>0.115</v>
          </cell>
          <cell r="M19">
            <v>0.105</v>
          </cell>
          <cell r="N19">
            <v>0.105</v>
          </cell>
          <cell r="O19">
            <v>9.5000000000000001E-2</v>
          </cell>
          <cell r="Q19">
            <v>155888</v>
          </cell>
          <cell r="R19">
            <v>0.125</v>
          </cell>
          <cell r="S19">
            <v>0.125</v>
          </cell>
          <cell r="T19">
            <v>0.115</v>
          </cell>
          <cell r="U19">
            <v>0.115</v>
          </cell>
          <cell r="V19">
            <v>0.105</v>
          </cell>
          <cell r="W19">
            <v>0.105</v>
          </cell>
        </row>
        <row r="20">
          <cell r="A20">
            <v>174383</v>
          </cell>
          <cell r="B20">
            <v>0.13500000000000001</v>
          </cell>
          <cell r="C20">
            <v>0.125</v>
          </cell>
          <cell r="D20">
            <v>0.115</v>
          </cell>
          <cell r="E20">
            <v>0.115</v>
          </cell>
          <cell r="F20">
            <v>0.105</v>
          </cell>
          <cell r="G20">
            <v>9.5000000000000001E-2</v>
          </cell>
          <cell r="I20">
            <v>243079</v>
          </cell>
          <cell r="J20">
            <v>0.13500000000000001</v>
          </cell>
          <cell r="K20">
            <v>0.125</v>
          </cell>
          <cell r="L20">
            <v>0.125</v>
          </cell>
          <cell r="M20">
            <v>0.115</v>
          </cell>
          <cell r="N20">
            <v>0.115</v>
          </cell>
          <cell r="O20">
            <v>0.105</v>
          </cell>
          <cell r="Q20">
            <v>169098</v>
          </cell>
          <cell r="R20">
            <v>0.13500000000000001</v>
          </cell>
          <cell r="S20">
            <v>0.13500000000000001</v>
          </cell>
          <cell r="T20">
            <v>0.125</v>
          </cell>
          <cell r="U20">
            <v>0.125</v>
          </cell>
          <cell r="V20">
            <v>0.115</v>
          </cell>
          <cell r="W20">
            <v>0.115</v>
          </cell>
        </row>
        <row r="21">
          <cell r="A21">
            <v>190236</v>
          </cell>
          <cell r="B21">
            <v>0.14499999999999999</v>
          </cell>
          <cell r="C21">
            <v>0.13500000000000001</v>
          </cell>
          <cell r="D21">
            <v>0.13500000000000001</v>
          </cell>
          <cell r="E21">
            <v>0.125</v>
          </cell>
          <cell r="F21">
            <v>0.115</v>
          </cell>
          <cell r="G21">
            <v>0.105</v>
          </cell>
          <cell r="I21">
            <v>262895</v>
          </cell>
          <cell r="J21">
            <v>0.14499999999999999</v>
          </cell>
          <cell r="K21">
            <v>0.14499999999999999</v>
          </cell>
          <cell r="L21">
            <v>0.13500000000000001</v>
          </cell>
          <cell r="M21">
            <v>0.125</v>
          </cell>
          <cell r="N21">
            <v>0.125</v>
          </cell>
          <cell r="O21">
            <v>0.115</v>
          </cell>
          <cell r="Q21">
            <v>184291</v>
          </cell>
          <cell r="R21">
            <v>0.14499999999999999</v>
          </cell>
          <cell r="S21">
            <v>0.14499999999999999</v>
          </cell>
          <cell r="T21">
            <v>0.13500000000000001</v>
          </cell>
          <cell r="U21">
            <v>0.13500000000000001</v>
          </cell>
          <cell r="V21">
            <v>0.13500000000000001</v>
          </cell>
          <cell r="W21">
            <v>0.125</v>
          </cell>
        </row>
        <row r="22">
          <cell r="A22">
            <v>209391</v>
          </cell>
          <cell r="B22">
            <v>0.155</v>
          </cell>
          <cell r="C22">
            <v>0.14499999999999999</v>
          </cell>
          <cell r="D22">
            <v>0.14499999999999999</v>
          </cell>
          <cell r="E22">
            <v>0.13500000000000001</v>
          </cell>
          <cell r="F22">
            <v>0.125</v>
          </cell>
          <cell r="G22">
            <v>0.125</v>
          </cell>
          <cell r="I22">
            <v>286013</v>
          </cell>
          <cell r="J22">
            <v>0.155</v>
          </cell>
          <cell r="K22">
            <v>0.155</v>
          </cell>
          <cell r="L22">
            <v>0.14499999999999999</v>
          </cell>
          <cell r="M22">
            <v>0.14499999999999999</v>
          </cell>
          <cell r="N22">
            <v>0.13500000000000001</v>
          </cell>
          <cell r="O22">
            <v>0.13500000000000001</v>
          </cell>
          <cell r="Q22">
            <v>202786</v>
          </cell>
          <cell r="R22">
            <v>0.155</v>
          </cell>
          <cell r="S22">
            <v>0.155</v>
          </cell>
          <cell r="T22">
            <v>0.14499999999999999</v>
          </cell>
          <cell r="U22">
            <v>0.14499999999999999</v>
          </cell>
          <cell r="V22">
            <v>0.14499999999999999</v>
          </cell>
          <cell r="W22">
            <v>0.13500000000000001</v>
          </cell>
        </row>
        <row r="23">
          <cell r="A23">
            <v>227886</v>
          </cell>
          <cell r="B23">
            <v>0.16500000000000001</v>
          </cell>
          <cell r="C23">
            <v>0.155</v>
          </cell>
          <cell r="D23">
            <v>0.155</v>
          </cell>
          <cell r="E23">
            <v>0.14499999999999999</v>
          </cell>
          <cell r="F23">
            <v>0.14499999999999999</v>
          </cell>
          <cell r="G23">
            <v>0.13500000000000001</v>
          </cell>
          <cell r="I23">
            <v>313757</v>
          </cell>
          <cell r="J23">
            <v>0.16500000000000001</v>
          </cell>
          <cell r="K23">
            <v>0.16500000000000001</v>
          </cell>
          <cell r="L23">
            <v>0.155</v>
          </cell>
          <cell r="M23">
            <v>0.155</v>
          </cell>
          <cell r="N23">
            <v>0.14499999999999999</v>
          </cell>
          <cell r="O23">
            <v>0.14499999999999999</v>
          </cell>
          <cell r="Q23">
            <v>224583</v>
          </cell>
          <cell r="R23">
            <v>0.16500000000000001</v>
          </cell>
          <cell r="S23">
            <v>0.16500000000000001</v>
          </cell>
          <cell r="T23">
            <v>0.155</v>
          </cell>
          <cell r="U23">
            <v>0.155</v>
          </cell>
          <cell r="V23">
            <v>0.155</v>
          </cell>
          <cell r="W23">
            <v>0.14499999999999999</v>
          </cell>
        </row>
        <row r="24">
          <cell r="A24">
            <v>241097</v>
          </cell>
          <cell r="B24">
            <v>0.17499999999999999</v>
          </cell>
          <cell r="C24">
            <v>0.16500000000000001</v>
          </cell>
          <cell r="D24">
            <v>0.16500000000000001</v>
          </cell>
          <cell r="E24">
            <v>0.155</v>
          </cell>
          <cell r="F24">
            <v>0.155</v>
          </cell>
          <cell r="G24">
            <v>0.14499999999999999</v>
          </cell>
          <cell r="I24">
            <v>358013</v>
          </cell>
          <cell r="J24">
            <v>0.17499999999999999</v>
          </cell>
          <cell r="K24">
            <v>0.17499999999999999</v>
          </cell>
          <cell r="L24">
            <v>0.16500000000000001</v>
          </cell>
          <cell r="M24">
            <v>0.16500000000000001</v>
          </cell>
          <cell r="N24">
            <v>0.155</v>
          </cell>
          <cell r="O24">
            <v>0.155</v>
          </cell>
          <cell r="Q24">
            <v>237134</v>
          </cell>
          <cell r="R24">
            <v>0.17499999999999999</v>
          </cell>
          <cell r="S24">
            <v>0.17499999999999999</v>
          </cell>
          <cell r="T24">
            <v>0.16500000000000001</v>
          </cell>
          <cell r="U24">
            <v>0.16500000000000001</v>
          </cell>
          <cell r="V24">
            <v>0.16500000000000001</v>
          </cell>
          <cell r="W24">
            <v>0.16500000000000001</v>
          </cell>
        </row>
        <row r="25">
          <cell r="A25">
            <v>254969</v>
          </cell>
          <cell r="B25">
            <v>0.185</v>
          </cell>
          <cell r="C25">
            <v>0.17499999999999999</v>
          </cell>
          <cell r="D25">
            <v>0.17499999999999999</v>
          </cell>
          <cell r="E25">
            <v>0.16500000000000001</v>
          </cell>
          <cell r="F25">
            <v>0.16500000000000001</v>
          </cell>
          <cell r="G25">
            <v>0.155</v>
          </cell>
          <cell r="I25">
            <v>410856</v>
          </cell>
          <cell r="J25">
            <v>0.185</v>
          </cell>
          <cell r="K25">
            <v>0.185</v>
          </cell>
          <cell r="L25">
            <v>0.17499999999999999</v>
          </cell>
          <cell r="M25">
            <v>0.17499999999999999</v>
          </cell>
          <cell r="N25">
            <v>0.17499999999999999</v>
          </cell>
          <cell r="O25">
            <v>0.16500000000000001</v>
          </cell>
          <cell r="Q25">
            <v>251005</v>
          </cell>
          <cell r="R25">
            <v>0.185</v>
          </cell>
          <cell r="S25">
            <v>0.185</v>
          </cell>
          <cell r="T25">
            <v>0.17499999999999999</v>
          </cell>
          <cell r="U25">
            <v>0.17499999999999999</v>
          </cell>
          <cell r="V25">
            <v>0.17499999999999999</v>
          </cell>
          <cell r="W25">
            <v>0.17499999999999999</v>
          </cell>
        </row>
        <row r="26">
          <cell r="A26">
            <v>270822</v>
          </cell>
          <cell r="B26">
            <v>0.19500000000000001</v>
          </cell>
          <cell r="C26">
            <v>0.185</v>
          </cell>
          <cell r="D26">
            <v>0.185</v>
          </cell>
          <cell r="E26">
            <v>0.17499999999999999</v>
          </cell>
          <cell r="F26">
            <v>0.17499999999999999</v>
          </cell>
          <cell r="G26">
            <v>0.16500000000000001</v>
          </cell>
          <cell r="I26">
            <v>440580</v>
          </cell>
          <cell r="J26">
            <v>0.19500000000000001</v>
          </cell>
          <cell r="K26">
            <v>0.19500000000000001</v>
          </cell>
          <cell r="L26">
            <v>0.185</v>
          </cell>
          <cell r="M26">
            <v>0.185</v>
          </cell>
          <cell r="N26">
            <v>0.185</v>
          </cell>
          <cell r="O26">
            <v>0.17499999999999999</v>
          </cell>
          <cell r="Q26">
            <v>266858</v>
          </cell>
          <cell r="R26">
            <v>0.19500000000000001</v>
          </cell>
          <cell r="S26">
            <v>0.19500000000000001</v>
          </cell>
          <cell r="T26">
            <v>0.19500000000000001</v>
          </cell>
          <cell r="U26">
            <v>0.185</v>
          </cell>
          <cell r="V26">
            <v>0.185</v>
          </cell>
          <cell r="W26">
            <v>0.185</v>
          </cell>
        </row>
        <row r="27">
          <cell r="A27">
            <v>289317</v>
          </cell>
          <cell r="B27">
            <v>0.20499999999999999</v>
          </cell>
          <cell r="C27">
            <v>0.20499999999999999</v>
          </cell>
          <cell r="D27">
            <v>0.19500000000000001</v>
          </cell>
          <cell r="E27">
            <v>0.19500000000000001</v>
          </cell>
          <cell r="F27">
            <v>0.185</v>
          </cell>
          <cell r="G27">
            <v>0.185</v>
          </cell>
          <cell r="I27">
            <v>474928</v>
          </cell>
          <cell r="J27">
            <v>0.20499999999999999</v>
          </cell>
          <cell r="K27">
            <v>0.20499999999999999</v>
          </cell>
          <cell r="L27">
            <v>0.19500000000000001</v>
          </cell>
          <cell r="M27">
            <v>0.19500000000000001</v>
          </cell>
          <cell r="N27">
            <v>0.19500000000000001</v>
          </cell>
          <cell r="O27">
            <v>0.19500000000000001</v>
          </cell>
          <cell r="Q27">
            <v>284692</v>
          </cell>
          <cell r="R27">
            <v>0.20499999999999999</v>
          </cell>
          <cell r="S27">
            <v>0.20499999999999999</v>
          </cell>
          <cell r="T27">
            <v>0.20499999999999999</v>
          </cell>
          <cell r="U27">
            <v>0.19500000000000001</v>
          </cell>
          <cell r="V27">
            <v>0.19500000000000001</v>
          </cell>
          <cell r="W27">
            <v>0.19500000000000001</v>
          </cell>
        </row>
        <row r="28">
          <cell r="A28">
            <v>309793</v>
          </cell>
          <cell r="B28">
            <v>0.215</v>
          </cell>
          <cell r="C28">
            <v>0.215</v>
          </cell>
          <cell r="D28">
            <v>0.20499999999999999</v>
          </cell>
          <cell r="E28">
            <v>0.20499999999999999</v>
          </cell>
          <cell r="F28">
            <v>0.19500000000000001</v>
          </cell>
          <cell r="G28">
            <v>0.19500000000000001</v>
          </cell>
          <cell r="I28">
            <v>515221</v>
          </cell>
          <cell r="J28">
            <v>0.215</v>
          </cell>
          <cell r="K28">
            <v>0.215</v>
          </cell>
          <cell r="L28">
            <v>0.20499999999999999</v>
          </cell>
          <cell r="M28">
            <v>0.20499999999999999</v>
          </cell>
          <cell r="N28">
            <v>0.20499999999999999</v>
          </cell>
          <cell r="O28">
            <v>0.20499999999999999</v>
          </cell>
          <cell r="Q28">
            <v>305170</v>
          </cell>
          <cell r="R28">
            <v>0.215</v>
          </cell>
          <cell r="S28">
            <v>0.215</v>
          </cell>
          <cell r="T28">
            <v>0.215</v>
          </cell>
          <cell r="U28">
            <v>0.20499999999999999</v>
          </cell>
          <cell r="V28">
            <v>0.20499999999999999</v>
          </cell>
          <cell r="W28">
            <v>0.20499999999999999</v>
          </cell>
        </row>
        <row r="29">
          <cell r="A29">
            <v>337536</v>
          </cell>
          <cell r="B29">
            <v>0.22500000000000001</v>
          </cell>
          <cell r="C29">
            <v>0.22500000000000001</v>
          </cell>
          <cell r="D29">
            <v>0.215</v>
          </cell>
          <cell r="E29">
            <v>0.215</v>
          </cell>
          <cell r="F29">
            <v>0.20499999999999999</v>
          </cell>
          <cell r="G29">
            <v>0.20499999999999999</v>
          </cell>
          <cell r="I29">
            <v>562780</v>
          </cell>
          <cell r="J29">
            <v>0.22500000000000001</v>
          </cell>
          <cell r="K29">
            <v>0.22500000000000001</v>
          </cell>
          <cell r="L29">
            <v>0.22500000000000001</v>
          </cell>
          <cell r="M29">
            <v>0.215</v>
          </cell>
          <cell r="N29">
            <v>0.215</v>
          </cell>
          <cell r="O29">
            <v>0.215</v>
          </cell>
          <cell r="Q29">
            <v>330270</v>
          </cell>
          <cell r="R29">
            <v>0.22500000000000001</v>
          </cell>
          <cell r="S29">
            <v>0.22500000000000001</v>
          </cell>
          <cell r="T29">
            <v>0.22500000000000001</v>
          </cell>
          <cell r="U29">
            <v>0.215</v>
          </cell>
          <cell r="V29">
            <v>0.215</v>
          </cell>
          <cell r="W29">
            <v>0.215</v>
          </cell>
        </row>
        <row r="30">
          <cell r="A30">
            <v>379150</v>
          </cell>
          <cell r="B30">
            <v>0.23499999999999999</v>
          </cell>
          <cell r="C30">
            <v>0.23499999999999999</v>
          </cell>
          <cell r="D30">
            <v>0.22500000000000001</v>
          </cell>
          <cell r="E30">
            <v>0.22500000000000001</v>
          </cell>
          <cell r="F30">
            <v>0.22500000000000001</v>
          </cell>
          <cell r="G30">
            <v>0.215</v>
          </cell>
          <cell r="I30">
            <v>620247</v>
          </cell>
          <cell r="J30">
            <v>0.23499999999999999</v>
          </cell>
          <cell r="K30">
            <v>0.23499999999999999</v>
          </cell>
          <cell r="L30">
            <v>0.23499999999999999</v>
          </cell>
          <cell r="M30">
            <v>0.22500000000000001</v>
          </cell>
          <cell r="N30">
            <v>0.22500000000000001</v>
          </cell>
          <cell r="O30">
            <v>0.22500000000000001</v>
          </cell>
          <cell r="Q30">
            <v>371223</v>
          </cell>
          <cell r="R30">
            <v>0.23499999999999999</v>
          </cell>
          <cell r="S30">
            <v>0.23499999999999999</v>
          </cell>
          <cell r="T30">
            <v>0.23499999999999999</v>
          </cell>
          <cell r="U30">
            <v>0.22500000000000001</v>
          </cell>
          <cell r="V30">
            <v>0.22500000000000001</v>
          </cell>
          <cell r="W30">
            <v>0.22500000000000001</v>
          </cell>
        </row>
        <row r="31">
          <cell r="A31">
            <v>431993</v>
          </cell>
          <cell r="B31">
            <v>0.245</v>
          </cell>
          <cell r="C31">
            <v>0.245</v>
          </cell>
          <cell r="D31">
            <v>0.23499999999999999</v>
          </cell>
          <cell r="E31">
            <v>0.23499999999999999</v>
          </cell>
          <cell r="F31">
            <v>0.23499999999999999</v>
          </cell>
          <cell r="G31">
            <v>0.23499999999999999</v>
          </cell>
          <cell r="I31">
            <v>690924</v>
          </cell>
          <cell r="J31">
            <v>0.245</v>
          </cell>
          <cell r="K31">
            <v>0.245</v>
          </cell>
          <cell r="L31">
            <v>0.245</v>
          </cell>
          <cell r="M31">
            <v>0.23499999999999999</v>
          </cell>
          <cell r="N31">
            <v>0.23499999999999999</v>
          </cell>
          <cell r="O31">
            <v>0.23499999999999999</v>
          </cell>
          <cell r="Q31">
            <v>422746</v>
          </cell>
          <cell r="R31">
            <v>0.245</v>
          </cell>
          <cell r="S31">
            <v>0.245</v>
          </cell>
          <cell r="T31">
            <v>0.245</v>
          </cell>
          <cell r="U31">
            <v>0.245</v>
          </cell>
          <cell r="V31">
            <v>0.23499999999999999</v>
          </cell>
          <cell r="W31">
            <v>0.23499999999999999</v>
          </cell>
        </row>
        <row r="32">
          <cell r="A32">
            <v>502671</v>
          </cell>
          <cell r="B32">
            <v>0.255</v>
          </cell>
          <cell r="C32">
            <v>0.255</v>
          </cell>
          <cell r="D32">
            <v>0.245</v>
          </cell>
          <cell r="E32">
            <v>0.245</v>
          </cell>
          <cell r="F32">
            <v>0.245</v>
          </cell>
          <cell r="G32">
            <v>0.245</v>
          </cell>
          <cell r="I32">
            <v>780097</v>
          </cell>
          <cell r="J32">
            <v>0.255</v>
          </cell>
          <cell r="K32">
            <v>0.255</v>
          </cell>
          <cell r="L32">
            <v>0.255</v>
          </cell>
          <cell r="M32">
            <v>0.245</v>
          </cell>
          <cell r="N32">
            <v>0.245</v>
          </cell>
          <cell r="O32">
            <v>0.245</v>
          </cell>
          <cell r="Q32">
            <v>491442</v>
          </cell>
          <cell r="R32">
            <v>0.255</v>
          </cell>
          <cell r="S32">
            <v>0.255</v>
          </cell>
          <cell r="T32">
            <v>0.255</v>
          </cell>
          <cell r="U32">
            <v>0.255</v>
          </cell>
          <cell r="V32">
            <v>0.245</v>
          </cell>
          <cell r="W32">
            <v>0.245</v>
          </cell>
        </row>
        <row r="33">
          <cell r="A33">
            <v>568724</v>
          </cell>
          <cell r="B33">
            <v>0.26500000000000001</v>
          </cell>
          <cell r="C33">
            <v>0.26500000000000001</v>
          </cell>
          <cell r="D33">
            <v>0.26500000000000001</v>
          </cell>
          <cell r="E33">
            <v>0.255</v>
          </cell>
          <cell r="F33">
            <v>0.255</v>
          </cell>
          <cell r="G33">
            <v>0.255</v>
          </cell>
          <cell r="I33">
            <v>895031</v>
          </cell>
          <cell r="J33">
            <v>0.26500000000000001</v>
          </cell>
          <cell r="K33">
            <v>0.26500000000000001</v>
          </cell>
          <cell r="L33">
            <v>0.26500000000000001</v>
          </cell>
          <cell r="M33">
            <v>0.26500000000000001</v>
          </cell>
          <cell r="N33">
            <v>0.255</v>
          </cell>
          <cell r="O33">
            <v>0.255</v>
          </cell>
          <cell r="Q33">
            <v>561459</v>
          </cell>
          <cell r="R33">
            <v>0.26500000000000001</v>
          </cell>
          <cell r="S33">
            <v>0.26500000000000001</v>
          </cell>
          <cell r="T33">
            <v>0.26500000000000001</v>
          </cell>
          <cell r="U33">
            <v>0.26500000000000001</v>
          </cell>
          <cell r="V33">
            <v>0.26500000000000001</v>
          </cell>
          <cell r="W33">
            <v>0.255</v>
          </cell>
        </row>
        <row r="34">
          <cell r="A34">
            <v>634779</v>
          </cell>
          <cell r="B34">
            <v>0.27500000000000002</v>
          </cell>
          <cell r="C34">
            <v>0.27500000000000002</v>
          </cell>
          <cell r="D34">
            <v>0.27500000000000002</v>
          </cell>
          <cell r="E34">
            <v>0.26500000000000001</v>
          </cell>
          <cell r="F34">
            <v>0.26500000000000001</v>
          </cell>
          <cell r="G34">
            <v>0.26500000000000001</v>
          </cell>
          <cell r="I34">
            <v>1032424</v>
          </cell>
          <cell r="J34">
            <v>0.27500000000000002</v>
          </cell>
          <cell r="K34">
            <v>0.27500000000000002</v>
          </cell>
          <cell r="L34">
            <v>0.27500000000000002</v>
          </cell>
          <cell r="M34">
            <v>0.27500000000000002</v>
          </cell>
          <cell r="N34">
            <v>0.26500000000000001</v>
          </cell>
          <cell r="O34">
            <v>0.26500000000000001</v>
          </cell>
          <cell r="Q34">
            <v>626852</v>
          </cell>
          <cell r="R34">
            <v>0.27500000000000002</v>
          </cell>
          <cell r="S34">
            <v>0.27500000000000002</v>
          </cell>
          <cell r="T34">
            <v>0.27500000000000002</v>
          </cell>
          <cell r="U34">
            <v>0.27500000000000002</v>
          </cell>
          <cell r="V34">
            <v>0.27500000000000002</v>
          </cell>
          <cell r="W34">
            <v>0.26500000000000001</v>
          </cell>
        </row>
        <row r="35">
          <cell r="A35">
            <v>718006</v>
          </cell>
          <cell r="B35">
            <v>0.28499999999999998</v>
          </cell>
          <cell r="C35">
            <v>0.28499999999999998</v>
          </cell>
          <cell r="D35">
            <v>0.28499999999999998</v>
          </cell>
          <cell r="E35">
            <v>0.27500000000000002</v>
          </cell>
          <cell r="F35">
            <v>0.27500000000000002</v>
          </cell>
          <cell r="G35">
            <v>0.27500000000000002</v>
          </cell>
          <cell r="I35">
            <v>1142073</v>
          </cell>
          <cell r="J35">
            <v>0.28499999999999998</v>
          </cell>
          <cell r="K35">
            <v>0.28499999999999998</v>
          </cell>
          <cell r="L35">
            <v>0.28499999999999998</v>
          </cell>
          <cell r="M35">
            <v>0.28499999999999998</v>
          </cell>
          <cell r="N35">
            <v>0.28499999999999998</v>
          </cell>
          <cell r="O35">
            <v>0.27500000000000002</v>
          </cell>
          <cell r="Q35">
            <v>709419</v>
          </cell>
          <cell r="R35">
            <v>0.28499999999999998</v>
          </cell>
          <cell r="S35">
            <v>0.28499999999999998</v>
          </cell>
          <cell r="T35">
            <v>0.28499999999999998</v>
          </cell>
          <cell r="U35">
            <v>0.28499999999999998</v>
          </cell>
          <cell r="V35">
            <v>0.28499999999999998</v>
          </cell>
          <cell r="W35">
            <v>0.28499999999999998</v>
          </cell>
        </row>
        <row r="36">
          <cell r="A36">
            <v>826996</v>
          </cell>
          <cell r="B36">
            <v>0.29499999999999998</v>
          </cell>
          <cell r="C36">
            <v>0.29499999999999998</v>
          </cell>
          <cell r="D36">
            <v>0.29499999999999998</v>
          </cell>
          <cell r="E36">
            <v>0.29499999999999998</v>
          </cell>
          <cell r="F36">
            <v>0.28499999999999998</v>
          </cell>
          <cell r="G36">
            <v>0.28499999999999998</v>
          </cell>
          <cell r="I36">
            <v>1276824</v>
          </cell>
          <cell r="J36">
            <v>0.29499999999999998</v>
          </cell>
          <cell r="K36">
            <v>0.29499999999999998</v>
          </cell>
          <cell r="L36">
            <v>0.29499999999999998</v>
          </cell>
          <cell r="M36">
            <v>0.29499999999999998</v>
          </cell>
          <cell r="N36">
            <v>0.29499999999999998</v>
          </cell>
          <cell r="O36">
            <v>0.29499999999999998</v>
          </cell>
          <cell r="Q36">
            <v>817088</v>
          </cell>
          <cell r="R36">
            <v>0.29499999999999998</v>
          </cell>
          <cell r="S36">
            <v>0.29499999999999998</v>
          </cell>
          <cell r="T36">
            <v>0.29499999999999998</v>
          </cell>
          <cell r="U36">
            <v>0.29499999999999998</v>
          </cell>
          <cell r="V36">
            <v>0.29499999999999998</v>
          </cell>
          <cell r="W36">
            <v>0.29499999999999998</v>
          </cell>
        </row>
        <row r="37">
          <cell r="A37">
            <v>974956</v>
          </cell>
          <cell r="B37">
            <v>0.30499999999999999</v>
          </cell>
          <cell r="C37">
            <v>0.30499999999999999</v>
          </cell>
          <cell r="D37">
            <v>0.30499999999999999</v>
          </cell>
          <cell r="E37">
            <v>0.30499999999999999</v>
          </cell>
          <cell r="F37">
            <v>0.30499999999999999</v>
          </cell>
          <cell r="G37">
            <v>0.29499999999999998</v>
          </cell>
          <cell r="Q37">
            <v>963067</v>
          </cell>
          <cell r="R37">
            <v>0.30499999999999999</v>
          </cell>
          <cell r="S37">
            <v>0.30499999999999999</v>
          </cell>
          <cell r="T37">
            <v>0.30499999999999999</v>
          </cell>
          <cell r="U37">
            <v>0.30499999999999999</v>
          </cell>
          <cell r="V37">
            <v>0.30499999999999999</v>
          </cell>
          <cell r="W37">
            <v>0.30499999999999999</v>
          </cell>
        </row>
        <row r="38">
          <cell r="Q38">
            <v>1172458</v>
          </cell>
          <cell r="R38">
            <v>0.315</v>
          </cell>
          <cell r="S38">
            <v>0.315</v>
          </cell>
          <cell r="T38">
            <v>0.315</v>
          </cell>
          <cell r="U38">
            <v>0.315</v>
          </cell>
          <cell r="V38">
            <v>0.315</v>
          </cell>
          <cell r="W38">
            <v>0.315</v>
          </cell>
        </row>
      </sheetData>
      <sheetData sheetId="3" refreshError="1"/>
      <sheetData sheetId="4" refreshError="1"/>
      <sheetData sheetId="5"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sheetName val="Nota 10 VB"/>
      <sheetName val="Nota 10 AA"/>
      <sheetName val="XREF"/>
      <sheetName val="Tickmarks"/>
    </sheetNames>
    <sheetDataSet>
      <sheetData sheetId="0" refreshError="1"/>
      <sheetData sheetId="1" refreshError="1"/>
      <sheetData sheetId="2" refreshError="1"/>
      <sheetData sheetId="3" refreshError="1"/>
      <sheetData sheetId="4"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401 Op. e Contigências"/>
      <sheetName val="8711_Q07"/>
      <sheetName val="8711 Q09,Q10"/>
      <sheetName val="Mod 22 FINAL by Co."/>
      <sheetName val="Blte FINAL"/>
      <sheetName val="8711_1 Mod 22 PBC"/>
      <sheetName val="reporte colecta by Co. final"/>
      <sheetName val="Report colecta PBC 2005 m22 200"/>
      <sheetName val="Reporte colecta PBC 2006"/>
      <sheetName val="8760  Reporte colecta  by D"/>
      <sheetName val="8711 Artigo 86.º"/>
      <sheetName val="Artigo 86.º by Co."/>
      <sheetName val="8713 RL"/>
      <sheetName val="8714 Blct"/>
      <sheetName val="8724-var. patrim. "/>
      <sheetName val="8720 Resumo +-Valias"/>
      <sheetName val="8720 Mais_Menos valias"/>
      <sheetName val="8720_1 Mov. Inv. Fin."/>
      <sheetName val="8712 Provisoes Resumo"/>
      <sheetName val="8712 ProvFisc_31-12-2006"/>
      <sheetName val="8712 Mov.Ajust.Prov31_12_06"/>
      <sheetName val="T-30 T.A."/>
      <sheetName val="8720 Inv-Des"/>
      <sheetName val="8713_1 Bal 2006"/>
      <sheetName val="8713_1 DR 2006"/>
      <sheetName val="8750  Pec"/>
      <sheetName val="T-49 Exc.Ins.EISL"/>
      <sheetName val="8742 Quotizações"/>
      <sheetName val="Dev"/>
      <sheetName val="Ev. Inv. Fin. e Ajust vs Deriv."/>
      <sheetName val="8720 Part Nacionais"/>
      <sheetName val="8716 Mapas de Amortizações"/>
      <sheetName val="T- 19 Amort viat"/>
      <sheetName val="8740 Seguros "/>
      <sheetName val="8753 Art 40º CIRC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2"/>
      <sheetName val="T-3"/>
      <sheetName val="Memo T-2"/>
      <sheetName val="TA-3"/>
      <sheetName val="TA-4"/>
      <sheetName val="TA-4 A"/>
      <sheetName val="TB-2"/>
      <sheetName val="Memo TB-3"/>
      <sheetName val="TB-3 Dez (Final)"/>
      <sheetName val="TC-1"/>
      <sheetName val="TC-2"/>
      <sheetName val="TC-3"/>
      <sheetName val="TC-4"/>
      <sheetName val="TD-1 final"/>
      <sheetName val="TE-1"/>
      <sheetName val="TE-2"/>
      <sheetName val="TE-3"/>
      <sheetName val="TF-1"/>
      <sheetName val="TF-2"/>
      <sheetName val="TF-2 B"/>
      <sheetName val="TF-3"/>
      <sheetName val="TF-4"/>
      <sheetName val="TF-6"/>
      <sheetName val="TF-8-2"/>
      <sheetName val="TF-8-3"/>
      <sheetName val="TF-8-6"/>
      <sheetName val="TF-8-7"/>
      <sheetName val="TG-2 Final"/>
      <sheetName val="TG-5"/>
      <sheetName val="TG-6 _Dez"/>
      <sheetName val="Detalhe CV - MSA vs ICBS"/>
      <sheetName val="Detalhe #9919"/>
      <sheetName val="Análise WOff's"/>
      <sheetName val="TH-3-1"/>
      <sheetName val="TI-1"/>
      <sheetName val="TI-2"/>
      <sheetName val="TI-4"/>
      <sheetName val="TI-5"/>
      <sheetName val="TJ-1"/>
      <sheetName val="TJ-5"/>
      <sheetName val="TL-1"/>
      <sheetName val="TO-1"/>
      <sheetName val="TP-3"/>
      <sheetName val="TS-1"/>
    </sheetNames>
    <sheetDataSet>
      <sheetData sheetId="0"/>
      <sheetData sheetId="1"/>
      <sheetData sheetId="2"/>
      <sheetData sheetId="3"/>
      <sheetData sheetId="4"/>
      <sheetData sheetId="5"/>
      <sheetData sheetId="6"/>
      <sheetData sheetId="7"/>
      <sheetData sheetId="8"/>
      <sheetData sheetId="9"/>
      <sheetData sheetId="10"/>
      <sheetData sheetId="11" refreshError="1">
        <row r="1">
          <cell r="A1" t="str">
            <v>ABCD</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P - Dez 2004"/>
      <sheetName val="Movimento 04"/>
      <sheetName val="Impos. Dif. 04"/>
      <sheetName val="ACE's 04"/>
      <sheetName val="CPP - Jun 2004"/>
      <sheetName val="CPP - Dez 2003"/>
      <sheetName val="Tickmarks"/>
    </sheetNames>
    <sheetDataSet>
      <sheetData sheetId="0"/>
      <sheetData sheetId="1"/>
      <sheetData sheetId="2"/>
      <sheetData sheetId="3"/>
      <sheetData sheetId="4"/>
      <sheetData sheetId="5"/>
      <sheetData sheetId="6"/>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42-3"/>
      <sheetName val="pontos"/>
      <sheetName val="Q 12"/>
      <sheetName val="T-2-comp"/>
      <sheetName val="T-2-comp Est"/>
      <sheetName val="T-6"/>
      <sheetName val="T-50"/>
      <sheetName val="T-19 Res. Imob"/>
      <sheetName val="T-21"/>
      <sheetName val="T-22"/>
      <sheetName val="T-25-2"/>
      <sheetName val="T-27-3"/>
      <sheetName val="T-34"/>
      <sheetName val="T-35-2"/>
      <sheetName val="T-44-BF"/>
      <sheetName val="T-48-#67"/>
      <sheetName val="T-3"/>
      <sheetName val="T-42"/>
      <sheetName val="T-42-1"/>
      <sheetName val="T-42-2"/>
      <sheetName val="CPP - Jun 2004"/>
      <sheetName val="Índ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supostos"/>
      <sheetName val="Nota Pensões 201612"/>
      <sheetName val="Carteira FP_BCP_201612"/>
      <sheetName val="Lançamentos 201612"/>
      <sheetName val="dctb 201612"/>
      <sheetName val="Auxiliar Contabilidade 201612"/>
      <sheetName val="Accounting 201612"/>
      <sheetName val="DADOS 2016"/>
      <sheetName val="Split G&amp;L 2013"/>
      <sheetName val="Apoio BdP"/>
      <sheetName val="Evolução G&amp;L"/>
      <sheetName val="Split G&amp;L 2015"/>
      <sheetName val="Split G&amp;L 2016"/>
      <sheetName val="Amort G&amp;L"/>
      <sheetName val="Assumptions &amp; Data"/>
      <sheetName val="Nota Pensões 201606"/>
      <sheetName val="Auxiliar Contabilidade 2016"/>
      <sheetName val="Lançamentos 2016"/>
      <sheetName val="Carteira FP_BCP_201606"/>
      <sheetName val="Lançamentos 201606"/>
      <sheetName val="dctb 201606"/>
      <sheetName val="Auxiliar Contabilidade 201606"/>
      <sheetName val="Accounting 201606"/>
      <sheetName val="Carteira FP_BCP_201512"/>
      <sheetName val="Nota Pensões 201512"/>
      <sheetName val="Auxiliar Contabilidade 201512"/>
      <sheetName val="Lançamentos 201512"/>
      <sheetName val="Accounting 201512"/>
      <sheetName val="dctb 201512"/>
      <sheetName val="DADOS 2015 - FUNDO"/>
      <sheetName val="DADOS 2015 - EXTRA-FUNDO"/>
      <sheetName val="Nota Pensões 201506"/>
      <sheetName val="201506 - Carteira FP_BCP"/>
      <sheetName val="Accounting 201506"/>
      <sheetName val="Auxiliar Contabilidade 201506"/>
      <sheetName val="Lançamentos 201506"/>
      <sheetName val="dctb 201506"/>
      <sheetName val="ER 201512 F&amp;C"/>
      <sheetName val="Sensibilidades 2016"/>
      <sheetName val="Sensibilidades 2015"/>
      <sheetName val="Sensibilidades 2014"/>
      <sheetName val="Sensibilidades 2013"/>
      <sheetName val="Nota Pensões 2014"/>
      <sheetName val="Nota Pensões 201312"/>
      <sheetName val="Nota Pensões 201212"/>
      <sheetName val="G&amp;L - 2014"/>
      <sheetName val="Custos Benefícios Reforma 2014"/>
      <sheetName val="Custo PA e PP 2014"/>
      <sheetName val="DADOS 2014 - FUNDO"/>
      <sheetName val="DADOS 2014 - EXTRA-FUNDO"/>
      <sheetName val="Custo Benefícios Reforma 201412"/>
      <sheetName val="Auxiliar Contabilidade 2014"/>
      <sheetName val="Lançamentos 2014"/>
      <sheetName val="dctb 2014"/>
      <sheetName val="G&amp;L - 201406"/>
      <sheetName val="Custos Benefícios Reforma 20146"/>
      <sheetName val="Custo PA e PP 201412"/>
      <sheetName val="Custo PA e PP 201406"/>
      <sheetName val="Custo PA e PP 2013"/>
      <sheetName val="DADOS 2013 - FUNDO"/>
      <sheetName val="DADOS 2013 - EXTRA-FUNDO"/>
      <sheetName val="SM - Situação Especial 2013"/>
      <sheetName val="N4 AVISO12_2001"/>
      <sheetName val="Custos Prémio Antiguidade 1306"/>
      <sheetName val="Custos Prémio Antiguidade 2013"/>
      <sheetName val="G&amp;L - 2013"/>
      <sheetName val="G&amp;L - 2012"/>
      <sheetName val="ER 2013 F&amp;C"/>
      <sheetName val="BdP Quadro 2-Responsab. e Fundo"/>
      <sheetName val="G&amp;L - 2011"/>
      <sheetName val="G&amp;L - 2010"/>
      <sheetName val="G&amp;L - 2009"/>
      <sheetName val="G&amp;L - 2008"/>
      <sheetName val="G&amp;L - 2007"/>
      <sheetName val="Custos Benefícios Reforma 2013"/>
      <sheetName val="Custos Reforma 201312"/>
      <sheetName val="Custos Reforma 201306"/>
      <sheetName val="Custos Benefícios Reforma 2012"/>
      <sheetName val="SM - Situação Especial 201206"/>
      <sheetName val="DADOS 2012 - FUNDO"/>
      <sheetName val="DADOS 2012 - EXTRA-FUNDO"/>
      <sheetName val="201206 - Activos Financeiros"/>
      <sheetName val="Curtailments Liabilities"/>
      <sheetName val="N12 AVISO12_2001"/>
      <sheetName val="Custos Benefícios Reforma 2011"/>
      <sheetName val="DADOS 2011 - FUNDO 1112"/>
      <sheetName val="DADOS 2011 - EXTRA-FUNDO 1112"/>
      <sheetName val="DADOS 2011 - FUNDO 1106"/>
      <sheetName val="DADOS 2011 - EXTRA-FUNDO 1106"/>
      <sheetName val="Custos Benefícios Reforma 2010"/>
      <sheetName val="DADOS 2010 - FUNDO 1012"/>
      <sheetName val="DADOS 2010 - EXTRA-FUNDO 1012"/>
      <sheetName val="DADOS 2010 - FUNDO 1006"/>
      <sheetName val="DADOS 2010 - EXTRA-FUNDO 1006"/>
      <sheetName val="Custos Benefícios Reforma 09"/>
      <sheetName val="DADOS 2009 - FUNDO 0912"/>
      <sheetName val="DADOS 2009 - EXTRA-FUNDO 0912"/>
      <sheetName val="DADOS 2009 - FUNDO 0906"/>
      <sheetName val="DADOS 2009 - EXTRA-FUNDO 0906"/>
      <sheetName val="Custos Benefícios Reforma 08"/>
      <sheetName val="DADOS 2008 - FUNDO"/>
      <sheetName val="DADOS 2008 - EXTRA-FUNDO"/>
      <sheetName val="Custos com Pensões 2007"/>
      <sheetName val="DADOS 2007 - FUNDO"/>
      <sheetName val="DADOS 2007 - EXTRA-FUNDO"/>
      <sheetName val="G_P Actuariais Totais 2006"/>
      <sheetName val="G_P Fin Fundo 2006"/>
      <sheetName val="G_P não Fin Extra Fundo 2006"/>
      <sheetName val="G_P não Fin Fundo 2006"/>
      <sheetName val="Custos com Pensões 2006"/>
      <sheetName val="Custos Prémio Antiguidade 2012"/>
      <sheetName val="Custos Prémio Antiguidade 1112"/>
      <sheetName val="Custos Prémio Antiguidade 1012"/>
      <sheetName val="Custos Prémio Antiguidade 1006"/>
      <sheetName val="Custos Prémio Antiguidade 0912"/>
      <sheetName val="Custos Prémio Antiguidade 08"/>
      <sheetName val="Custos Prémio Antiguidade 2007"/>
      <sheetName val="Custos Prémio Antiguidade 2006"/>
      <sheetName val="201412 - Carteira FP_BCP"/>
      <sheetName val="201312 - Carteira FP_BCP"/>
      <sheetName val="201212 - Carteira FP_BCP"/>
      <sheetName val="DADOS 2006 - FUNDO"/>
      <sheetName val="DADOS 2006 - EXTRA-FUNDO"/>
      <sheetName val="DADOS 2005 - FUNDO"/>
      <sheetName val="DADOS 2005 - EXTRA-FUN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
          <cell r="M3">
            <v>1000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itura"/>
      <sheetName val="Plano"/>
      <sheetName val="Notas Automáticas"/>
      <sheetName val="DR's Sintese IAS CONS - Ver. PT"/>
      <sheetName val="DR's Sintese IAS CONS - Ver Tri"/>
      <sheetName val="OCI"/>
      <sheetName val="OCI TRIM"/>
      <sheetName val="BS's Sintese IAS CONS - Ver PT"/>
      <sheetName val="Mapa 'CX FL' FIN CONS - Ver. PT"/>
      <sheetName val="Rec. 'Equity' - Versão PT"/>
      <sheetName val="Nota 1 - Pág. seg. Ver PT"/>
      <sheetName val="Notas 2 a 17 - Versão PT"/>
      <sheetName val="Notas 18 a 26 - Versão PT"/>
      <sheetName val="Notas 27 a 47 FIN - Versão PT"/>
      <sheetName val="Notas 48 - 50AVersão PT"/>
      <sheetName val="Notas 50B FIN - Versão PT"/>
      <sheetName val="Nota 50C - 51A Versão PT"/>
      <sheetName val="Nota 51B - Versão PT"/>
      <sheetName val="Nota 51C - Versão PT"/>
      <sheetName val="Nota 51D Versão PT"/>
      <sheetName val="Nota 52A Versão PT"/>
      <sheetName val="Nota 52B PT"/>
      <sheetName val="Nota 52C-55 Versão PT"/>
      <sheetName val="Nota 56 e 57 A Versão PT "/>
      <sheetName val="Nota 57 B PT "/>
      <sheetName val="Nota 57 C PT"/>
      <sheetName val="Nota 58 Versão PT"/>
      <sheetName val="Relatório BP"/>
      <sheetName val="Relatório Read CMVM"/>
      <sheetName val="Income Statement - GB"/>
      <sheetName val="Income Statement Quarter - GB"/>
      <sheetName val="Comprehensive income"/>
      <sheetName val="Comprehensive income - Quarter"/>
      <sheetName val="Balance - GB"/>
      <sheetName val="Mapa 'Cash Flow' FIN - GB"/>
      <sheetName val="Rec. Sit. Líq. - GB"/>
      <sheetName val="Note 1 - Pág. seg.  GB"/>
      <sheetName val="Notes 2 to 17 - GB"/>
      <sheetName val="Notes 18 to 26 - GB"/>
      <sheetName val="Notes 27 to 47 - GB"/>
      <sheetName val="Notes 48 - 50A GB"/>
      <sheetName val="Note 50B - GB"/>
      <sheetName val="Note 50C- 51A GB"/>
      <sheetName val="Note 51B - GB"/>
      <sheetName val="Note 51C - GB"/>
      <sheetName val="Notes 51D- GB "/>
      <sheetName val="Notes 52A GB"/>
      <sheetName val="Nota 52B GB"/>
      <sheetName val="Notes 52C-55 GB"/>
      <sheetName val="Notes 56-57 A GB"/>
      <sheetName val="Nota 57 B GB"/>
      <sheetName val="Nota 57 C GB"/>
      <sheetName val="Note 58GB"/>
      <sheetName val="Dem's CONS Release - PT"/>
      <sheetName val="Dem's CONS Release - GB"/>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50">
          <cell r="G750">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 22"/>
      <sheetName val="ALD"/>
      <sheetName val="Benef.Fiscais"/>
      <sheetName val="IRC Q12 DA e Q10 M22"/>
      <sheetName val="Verbete imp.diferidos"/>
      <sheetName val="Verbete IRC"/>
      <sheetName val="Explicações"/>
    </sheetNames>
    <sheetDataSet>
      <sheetData sheetId="0"/>
      <sheetData sheetId="1"/>
      <sheetData sheetId="2"/>
      <sheetData sheetId="3"/>
      <sheetData sheetId="4"/>
      <sheetData sheetId="5"/>
      <sheetData sheetId="6"/>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_Notas_Dif_Cons_S10"/>
      <sheetName val="PS_ANEXOS_NOTAS_ST.SGPS"/>
    </sheetNames>
    <definedNames>
      <definedName name="Dimension"/>
      <definedName name="View" refersTo="#REF!" sheetId="0"/>
    </definedNames>
    <sheetDataSet>
      <sheetData sheetId="0" refreshError="1"/>
      <sheetData sheetId="1" refreshError="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Próprios_00"/>
      <sheetName val="Res_Liquido_00"/>
      <sheetName val="Reservas_Minoritários_00"/>
      <sheetName val="Res_Liquido_Min_00"/>
      <sheetName val="RESCM_00"/>
    </sheetNames>
    <sheetDataSet>
      <sheetData sheetId="0" refreshError="1">
        <row r="3">
          <cell r="A3" t="str">
            <v># TOTCAPP -&gt;</v>
          </cell>
          <cell r="C3" t="e">
            <v>#NAME?</v>
          </cell>
        </row>
        <row r="5">
          <cell r="A5" t="str">
            <v>GRUPO</v>
          </cell>
          <cell r="C5" t="str">
            <v>FUSAO</v>
          </cell>
        </row>
        <row r="6">
          <cell r="A6" t="str">
            <v>REAL</v>
          </cell>
          <cell r="E6" t="str">
            <v>REAL</v>
          </cell>
          <cell r="F6" t="str">
            <v>REAL</v>
          </cell>
          <cell r="G6" t="str">
            <v>REAL</v>
          </cell>
          <cell r="H6" t="str">
            <v>REAL</v>
          </cell>
          <cell r="J6" t="str">
            <v>REAL</v>
          </cell>
          <cell r="K6" t="str">
            <v>REAL</v>
          </cell>
          <cell r="L6" t="str">
            <v>REAL</v>
          </cell>
          <cell r="M6" t="str">
            <v>REAL</v>
          </cell>
          <cell r="P6" t="str">
            <v>REAL</v>
          </cell>
        </row>
        <row r="7">
          <cell r="A7" t="str">
            <v>TFN.</v>
          </cell>
          <cell r="C7" t="str">
            <v xml:space="preserve"> </v>
          </cell>
          <cell r="E7" t="str">
            <v>TOTCAPP</v>
          </cell>
          <cell r="F7" t="str">
            <v>TOTCAPP</v>
          </cell>
          <cell r="G7" t="str">
            <v>TOTCAPP</v>
          </cell>
          <cell r="H7" t="str">
            <v>TOTCAPP</v>
          </cell>
          <cell r="J7" t="str">
            <v>TOTCAPP</v>
          </cell>
          <cell r="K7" t="str">
            <v>TOTCAPP</v>
          </cell>
          <cell r="L7" t="str">
            <v>TOTCAPP</v>
          </cell>
          <cell r="M7" t="str">
            <v>TOTCAPP</v>
          </cell>
          <cell r="P7" t="str">
            <v>TOTCAPP</v>
          </cell>
        </row>
        <row r="8">
          <cell r="A8">
            <v>37072</v>
          </cell>
          <cell r="C8" t="str">
            <v xml:space="preserve"> </v>
          </cell>
          <cell r="E8">
            <v>37072</v>
          </cell>
          <cell r="F8">
            <v>37072</v>
          </cell>
          <cell r="G8">
            <v>37072</v>
          </cell>
          <cell r="H8">
            <v>37072</v>
          </cell>
          <cell r="J8">
            <v>37072</v>
          </cell>
          <cell r="K8">
            <v>37072</v>
          </cell>
          <cell r="L8">
            <v>37072</v>
          </cell>
          <cell r="M8">
            <v>37072</v>
          </cell>
          <cell r="P8">
            <v>36891</v>
          </cell>
        </row>
        <row r="9">
          <cell r="A9" t="str">
            <v>M.CTD</v>
          </cell>
          <cell r="C9" t="str">
            <v xml:space="preserve"> </v>
          </cell>
          <cell r="E9" t="str">
            <v>M.CTD</v>
          </cell>
          <cell r="F9" t="str">
            <v>M.CTD</v>
          </cell>
          <cell r="G9" t="str">
            <v>M.CTD</v>
          </cell>
          <cell r="H9" t="str">
            <v>M.CTD</v>
          </cell>
          <cell r="J9" t="str">
            <v>M.CTD</v>
          </cell>
          <cell r="K9" t="str">
            <v>M.CTD</v>
          </cell>
          <cell r="L9" t="str">
            <v>M.CTD</v>
          </cell>
          <cell r="M9" t="str">
            <v>M.CTD</v>
          </cell>
          <cell r="P9" t="str">
            <v>M.CTD</v>
          </cell>
        </row>
        <row r="10">
          <cell r="A10" t="str">
            <v>GRPSOC</v>
          </cell>
          <cell r="E10" t="str">
            <v>GRPSOC</v>
          </cell>
          <cell r="F10" t="str">
            <v>GRPSOC</v>
          </cell>
          <cell r="G10" t="str">
            <v>GRPSOC</v>
          </cell>
          <cell r="H10" t="str">
            <v>GRPSOC</v>
          </cell>
          <cell r="J10" t="str">
            <v>GRPSOC</v>
          </cell>
          <cell r="K10" t="str">
            <v>GRPSOC</v>
          </cell>
          <cell r="L10" t="str">
            <v>GRPSOC</v>
          </cell>
          <cell r="M10" t="str">
            <v>GRPSOC</v>
          </cell>
          <cell r="P10" t="str">
            <v>GRPSOC</v>
          </cell>
        </row>
        <row r="11">
          <cell r="A11" t="str">
            <v>Taxa de Câmbio do exercicio</v>
          </cell>
          <cell r="B11" t="str">
            <v>CURR</v>
          </cell>
          <cell r="C11" t="str">
            <v>ENTIDADE</v>
          </cell>
          <cell r="D11" t="str">
            <v>% Consolid</v>
          </cell>
          <cell r="E11" t="e">
            <v>#NAME?</v>
          </cell>
          <cell r="F11" t="e">
            <v>#NAME?</v>
          </cell>
          <cell r="G11" t="e">
            <v>#NAME?</v>
          </cell>
          <cell r="H11" t="e">
            <v>#NAME?</v>
          </cell>
          <cell r="J11" t="e">
            <v>#NAME?</v>
          </cell>
          <cell r="K11" t="e">
            <v>#NAME?</v>
          </cell>
          <cell r="L11" t="e">
            <v>#NAME?</v>
          </cell>
          <cell r="M11" t="e">
            <v>#NAME?</v>
          </cell>
          <cell r="P11" t="e">
            <v>#NAME?</v>
          </cell>
        </row>
        <row r="12">
          <cell r="E12" t="str">
            <v>SOC</v>
          </cell>
          <cell r="F12" t="str">
            <v>AJE</v>
          </cell>
          <cell r="G12" t="str">
            <v>AJA</v>
          </cell>
          <cell r="H12" t="str">
            <v>AJM</v>
          </cell>
          <cell r="I12" t="str">
            <v>TOT</v>
          </cell>
          <cell r="J12" t="str">
            <v>TRANS</v>
          </cell>
          <cell r="K12" t="str">
            <v>PROP</v>
          </cell>
          <cell r="L12" t="str">
            <v>ELIM</v>
          </cell>
          <cell r="M12" t="str">
            <v>AJP</v>
          </cell>
          <cell r="N12" t="str">
            <v>TOTAL</v>
          </cell>
          <cell r="P12" t="str">
            <v>CONTRIB</v>
          </cell>
        </row>
        <row r="14">
          <cell r="C14" t="str">
            <v>AGLOMA</v>
          </cell>
          <cell r="D14">
            <v>1</v>
          </cell>
        </row>
        <row r="15">
          <cell r="C15" t="str">
            <v>AGLOMAINV</v>
          </cell>
          <cell r="D15">
            <v>1</v>
          </cell>
        </row>
        <row r="16">
          <cell r="C16" t="str">
            <v>AQPRAIA</v>
          </cell>
          <cell r="D16">
            <v>1</v>
          </cell>
        </row>
        <row r="17">
          <cell r="C17" t="str">
            <v>AQPRAIASGPS</v>
          </cell>
          <cell r="D17">
            <v>1</v>
          </cell>
        </row>
        <row r="18">
          <cell r="C18" t="str">
            <v>ALGARVESH</v>
          </cell>
          <cell r="D18">
            <v>1</v>
          </cell>
        </row>
        <row r="19">
          <cell r="C19" t="str">
            <v>ANDAR</v>
          </cell>
          <cell r="D19">
            <v>1</v>
          </cell>
        </row>
        <row r="20">
          <cell r="C20" t="str">
            <v>AVEIRIA</v>
          </cell>
          <cell r="D20">
            <v>1</v>
          </cell>
        </row>
        <row r="21">
          <cell r="C21" t="str">
            <v>AZENHA</v>
          </cell>
          <cell r="D21">
            <v>1</v>
          </cell>
        </row>
        <row r="22">
          <cell r="C22" t="str">
            <v>BLOCOW</v>
          </cell>
          <cell r="D22">
            <v>1</v>
          </cell>
        </row>
        <row r="23">
          <cell r="C23" t="str">
            <v>BLOCOQ</v>
          </cell>
          <cell r="D23">
            <v>1</v>
          </cell>
        </row>
        <row r="24">
          <cell r="C24" t="str">
            <v>BOXLINES</v>
          </cell>
          <cell r="D24">
            <v>1</v>
          </cell>
        </row>
        <row r="25">
          <cell r="C25" t="str">
            <v>CACETINHO</v>
          </cell>
          <cell r="D25">
            <v>1</v>
          </cell>
        </row>
        <row r="26">
          <cell r="C26" t="str">
            <v>CAPPRI</v>
          </cell>
          <cell r="D26">
            <v>1</v>
          </cell>
        </row>
        <row r="27">
          <cell r="C27" t="str">
            <v>CARBONO</v>
          </cell>
          <cell r="D27">
            <v>1</v>
          </cell>
        </row>
        <row r="28">
          <cell r="C28" t="str">
            <v>CCC</v>
          </cell>
          <cell r="D28">
            <v>1</v>
          </cell>
        </row>
        <row r="29">
          <cell r="C29" t="str">
            <v>CCMAIA</v>
          </cell>
          <cell r="D29">
            <v>1</v>
          </cell>
        </row>
        <row r="30">
          <cell r="C30" t="str">
            <v>CELINF</v>
          </cell>
          <cell r="D30">
            <v>1</v>
          </cell>
        </row>
        <row r="31">
          <cell r="C31" t="str">
            <v>CEQUIP</v>
          </cell>
          <cell r="D31">
            <v>1</v>
          </cell>
        </row>
        <row r="32">
          <cell r="C32" t="str">
            <v>CHATAIG</v>
          </cell>
          <cell r="D32">
            <v>1</v>
          </cell>
        </row>
        <row r="33">
          <cell r="C33" t="str">
            <v>CHTROIA</v>
          </cell>
          <cell r="D33">
            <v>1</v>
          </cell>
        </row>
        <row r="34">
          <cell r="C34" t="str">
            <v>CINCIMOB</v>
          </cell>
          <cell r="D34">
            <v>1</v>
          </cell>
        </row>
        <row r="35">
          <cell r="C35" t="str">
            <v>CINCPLAN</v>
          </cell>
          <cell r="D35">
            <v>1</v>
          </cell>
        </row>
        <row r="36">
          <cell r="C36" t="str">
            <v>CITORRES</v>
          </cell>
          <cell r="D36">
            <v>1</v>
          </cell>
        </row>
        <row r="37">
          <cell r="C37" t="str">
            <v>CLIXGER</v>
          </cell>
          <cell r="D37">
            <v>1</v>
          </cell>
        </row>
        <row r="38">
          <cell r="C38" t="str">
            <v>CMO</v>
          </cell>
          <cell r="D38">
            <v>1</v>
          </cell>
        </row>
        <row r="39">
          <cell r="C39" t="str">
            <v>COLGES</v>
          </cell>
          <cell r="D39">
            <v>1</v>
          </cell>
        </row>
        <row r="40">
          <cell r="C40" t="str">
            <v>CONGPS</v>
          </cell>
          <cell r="D40">
            <v>1</v>
          </cell>
        </row>
        <row r="41">
          <cell r="C41" t="str">
            <v>CONTACTO</v>
          </cell>
          <cell r="D41">
            <v>1</v>
          </cell>
        </row>
        <row r="42">
          <cell r="C42" t="str">
            <v>CONTACTOII</v>
          </cell>
          <cell r="D42">
            <v>1</v>
          </cell>
        </row>
        <row r="43">
          <cell r="C43" t="str">
            <v>CONTBRASIL</v>
          </cell>
          <cell r="D43">
            <v>1</v>
          </cell>
        </row>
        <row r="44">
          <cell r="C44" t="str">
            <v>CONTIFIN</v>
          </cell>
          <cell r="D44">
            <v>1</v>
          </cell>
        </row>
        <row r="45">
          <cell r="C45" t="str">
            <v>CONTIMOB</v>
          </cell>
          <cell r="D45">
            <v>1</v>
          </cell>
        </row>
        <row r="46">
          <cell r="C46" t="str">
            <v>CORNBA</v>
          </cell>
          <cell r="D46">
            <v>1</v>
          </cell>
        </row>
        <row r="47">
          <cell r="C47" t="str">
            <v>CREUSOT</v>
          </cell>
          <cell r="D47">
            <v>1</v>
          </cell>
        </row>
        <row r="48">
          <cell r="C48" t="str">
            <v>CRMAIA</v>
          </cell>
          <cell r="D48">
            <v>1</v>
          </cell>
        </row>
        <row r="49">
          <cell r="C49" t="str">
            <v>CUELLAR</v>
          </cell>
          <cell r="D49">
            <v>1</v>
          </cell>
        </row>
        <row r="50">
          <cell r="C50" t="str">
            <v>CVERDE</v>
          </cell>
          <cell r="D50">
            <v>1</v>
          </cell>
        </row>
        <row r="51">
          <cell r="C51" t="str">
            <v>DATAVENIA</v>
          </cell>
          <cell r="D51">
            <v>1</v>
          </cell>
        </row>
        <row r="52">
          <cell r="C52" t="str">
            <v>DIFUSAO</v>
          </cell>
          <cell r="D52">
            <v>1</v>
          </cell>
        </row>
        <row r="53">
          <cell r="C53" t="str">
            <v>EDB</v>
          </cell>
          <cell r="D53">
            <v>1</v>
          </cell>
        </row>
        <row r="54">
          <cell r="C54" t="str">
            <v>EDIRECTA</v>
          </cell>
          <cell r="D54">
            <v>1</v>
          </cell>
        </row>
        <row r="55">
          <cell r="C55" t="str">
            <v>EFADES</v>
          </cell>
          <cell r="D55">
            <v>1</v>
          </cell>
        </row>
        <row r="56">
          <cell r="C56" t="str">
            <v>EFINDU</v>
          </cell>
          <cell r="D56">
            <v>1</v>
          </cell>
        </row>
        <row r="57">
          <cell r="C57" t="str">
            <v>ESPIM</v>
          </cell>
          <cell r="D57">
            <v>1</v>
          </cell>
        </row>
        <row r="58">
          <cell r="C58" t="str">
            <v>ESTNEVES</v>
          </cell>
          <cell r="D58">
            <v>1</v>
          </cell>
        </row>
        <row r="59">
          <cell r="C59" t="str">
            <v>EUROFONE</v>
          </cell>
          <cell r="D59">
            <v>1</v>
          </cell>
        </row>
        <row r="60">
          <cell r="C60" t="str">
            <v>EUROMEG</v>
          </cell>
          <cell r="D60">
            <v>1</v>
          </cell>
        </row>
        <row r="61">
          <cell r="C61" t="str">
            <v>EURORESI</v>
          </cell>
          <cell r="D61">
            <v>1</v>
          </cell>
        </row>
        <row r="62">
          <cell r="C62" t="str">
            <v>EXPEDIS</v>
          </cell>
          <cell r="D62">
            <v>1</v>
          </cell>
        </row>
        <row r="63">
          <cell r="C63" t="str">
            <v>FAMALIC</v>
          </cell>
          <cell r="D63">
            <v>1</v>
          </cell>
        </row>
        <row r="64">
          <cell r="C64" t="str">
            <v>FIMAIA</v>
          </cell>
          <cell r="D64">
            <v>1</v>
          </cell>
        </row>
        <row r="65">
          <cell r="C65" t="str">
            <v>FOZIMO</v>
          </cell>
          <cell r="D65">
            <v>1</v>
          </cell>
        </row>
        <row r="66">
          <cell r="C66" t="str">
            <v>FOZMASSIMO</v>
          </cell>
          <cell r="D66">
            <v>1</v>
          </cell>
        </row>
        <row r="67">
          <cell r="C67" t="str">
            <v>GALPARKBV</v>
          </cell>
          <cell r="D67">
            <v>1</v>
          </cell>
        </row>
        <row r="68">
          <cell r="C68" t="str">
            <v>GESTHOLD</v>
          </cell>
          <cell r="D68">
            <v>1</v>
          </cell>
        </row>
        <row r="69">
          <cell r="C69" t="str">
            <v>GLUNZAG</v>
          </cell>
          <cell r="D69">
            <v>1</v>
          </cell>
        </row>
        <row r="70">
          <cell r="C70" t="str">
            <v>GLUNZFRA</v>
          </cell>
          <cell r="D70">
            <v>1</v>
          </cell>
        </row>
        <row r="71">
          <cell r="C71" t="str">
            <v>GOLLIN</v>
          </cell>
          <cell r="D71">
            <v>1</v>
          </cell>
        </row>
        <row r="72">
          <cell r="C72" t="str">
            <v>GRAMA</v>
          </cell>
          <cell r="D72">
            <v>1</v>
          </cell>
        </row>
        <row r="73">
          <cell r="C73" t="str">
            <v>GRANOSALIS</v>
          </cell>
          <cell r="D73">
            <v>1</v>
          </cell>
        </row>
        <row r="74">
          <cell r="C74" t="str">
            <v>SIMOBDEVII</v>
          </cell>
          <cell r="D74">
            <v>1</v>
          </cell>
        </row>
        <row r="75">
          <cell r="C75" t="str">
            <v>GUIMARAESH</v>
          </cell>
          <cell r="D75">
            <v>1</v>
          </cell>
        </row>
        <row r="76">
          <cell r="C76" t="str">
            <v>HARPA</v>
          </cell>
          <cell r="D76">
            <v>1</v>
          </cell>
        </row>
        <row r="77">
          <cell r="C77" t="str">
            <v>IGI</v>
          </cell>
          <cell r="D77">
            <v>1</v>
          </cell>
        </row>
        <row r="78">
          <cell r="C78" t="str">
            <v>IGIMO</v>
          </cell>
          <cell r="D78">
            <v>1</v>
          </cell>
        </row>
        <row r="79">
          <cell r="C79" t="str">
            <v>IGINVEST</v>
          </cell>
          <cell r="D79">
            <v>1</v>
          </cell>
        </row>
        <row r="80">
          <cell r="C80" t="str">
            <v>IMO_R</v>
          </cell>
          <cell r="D80">
            <v>1</v>
          </cell>
        </row>
        <row r="81">
          <cell r="C81" t="str">
            <v>IMOAREIA</v>
          </cell>
          <cell r="D81">
            <v>1</v>
          </cell>
        </row>
        <row r="82">
          <cell r="C82" t="str">
            <v>IMOBSGP</v>
          </cell>
          <cell r="D82">
            <v>1</v>
          </cell>
        </row>
        <row r="83">
          <cell r="C83" t="str">
            <v>IMOCLU</v>
          </cell>
          <cell r="D83">
            <v>1</v>
          </cell>
        </row>
        <row r="84">
          <cell r="C84" t="str">
            <v>IMOCONTI</v>
          </cell>
          <cell r="D84">
            <v>1</v>
          </cell>
        </row>
        <row r="85">
          <cell r="C85" t="str">
            <v>IMOEST</v>
          </cell>
          <cell r="D85">
            <v>1</v>
          </cell>
        </row>
        <row r="86">
          <cell r="C86" t="str">
            <v>IMOFERRO</v>
          </cell>
          <cell r="D86">
            <v>1</v>
          </cell>
        </row>
        <row r="87">
          <cell r="C87" t="str">
            <v>IMOHORA</v>
          </cell>
          <cell r="D87">
            <v>1</v>
          </cell>
        </row>
        <row r="88">
          <cell r="C88" t="str">
            <v>IMOHOT</v>
          </cell>
          <cell r="D88">
            <v>1</v>
          </cell>
        </row>
        <row r="89">
          <cell r="C89" t="str">
            <v>IMOITALIE</v>
          </cell>
          <cell r="D89">
            <v>1</v>
          </cell>
        </row>
        <row r="90">
          <cell r="C90" t="str">
            <v>IMOMURO</v>
          </cell>
          <cell r="D90">
            <v>1</v>
          </cell>
        </row>
        <row r="91">
          <cell r="C91" t="str">
            <v>IMOSEDAS</v>
          </cell>
          <cell r="D91">
            <v>1</v>
          </cell>
        </row>
        <row r="92">
          <cell r="C92" t="str">
            <v>IMOSIS</v>
          </cell>
          <cell r="D92">
            <v>1</v>
          </cell>
        </row>
        <row r="93">
          <cell r="C93" t="str">
            <v>IMOSPAINIII</v>
          </cell>
          <cell r="D93">
            <v>1</v>
          </cell>
        </row>
        <row r="94">
          <cell r="C94" t="str">
            <v>IMOSPAINIV</v>
          </cell>
          <cell r="D94">
            <v>1</v>
          </cell>
        </row>
        <row r="95">
          <cell r="C95" t="str">
            <v>IMOSPAINV</v>
          </cell>
          <cell r="D95">
            <v>1</v>
          </cell>
        </row>
        <row r="96">
          <cell r="C96" t="str">
            <v>IMOVALBV</v>
          </cell>
          <cell r="D96">
            <v>1</v>
          </cell>
        </row>
        <row r="97">
          <cell r="C97" t="str">
            <v>INDSGP</v>
          </cell>
          <cell r="D97">
            <v>1</v>
          </cell>
        </row>
        <row r="98">
          <cell r="C98" t="str">
            <v>INFOFIELD</v>
          </cell>
          <cell r="D98">
            <v>1</v>
          </cell>
        </row>
        <row r="99">
          <cell r="C99" t="str">
            <v>INFORME</v>
          </cell>
          <cell r="D99">
            <v>1</v>
          </cell>
        </row>
        <row r="100">
          <cell r="C100" t="str">
            <v>INPARVI</v>
          </cell>
          <cell r="D100">
            <v>1</v>
          </cell>
        </row>
        <row r="101">
          <cell r="C101" t="str">
            <v>INPCASCA</v>
          </cell>
          <cell r="D101">
            <v>1</v>
          </cell>
        </row>
        <row r="102">
          <cell r="C102" t="str">
            <v>INPSGPS</v>
          </cell>
          <cell r="D102">
            <v>1</v>
          </cell>
        </row>
        <row r="103">
          <cell r="C103" t="str">
            <v>INTSGP</v>
          </cell>
          <cell r="D103">
            <v>1</v>
          </cell>
        </row>
        <row r="104">
          <cell r="C104" t="str">
            <v>INTEGRUM</v>
          </cell>
          <cell r="D104">
            <v>1</v>
          </cell>
        </row>
        <row r="105">
          <cell r="C105" t="str">
            <v>INVENTORY</v>
          </cell>
          <cell r="D105">
            <v>1</v>
          </cell>
        </row>
        <row r="106">
          <cell r="C106" t="str">
            <v>ISOROY</v>
          </cell>
          <cell r="D106">
            <v>1</v>
          </cell>
        </row>
        <row r="107">
          <cell r="C107" t="str">
            <v>ISOROYD</v>
          </cell>
          <cell r="D107">
            <v>1</v>
          </cell>
        </row>
        <row r="108">
          <cell r="C108" t="str">
            <v>CAISGERE</v>
          </cell>
          <cell r="D108">
            <v>1</v>
          </cell>
        </row>
        <row r="109">
          <cell r="C109" t="str">
            <v>LEGANES</v>
          </cell>
          <cell r="D109">
            <v>1</v>
          </cell>
        </row>
        <row r="110">
          <cell r="C110" t="str">
            <v>LEROY</v>
          </cell>
          <cell r="D110">
            <v>1</v>
          </cell>
        </row>
        <row r="111">
          <cell r="C111" t="str">
            <v>LIBRA</v>
          </cell>
          <cell r="D111">
            <v>1</v>
          </cell>
        </row>
        <row r="112">
          <cell r="C112" t="str">
            <v>LISEDI</v>
          </cell>
          <cell r="D112">
            <v>1</v>
          </cell>
        </row>
        <row r="113">
          <cell r="C113" t="str">
            <v>LOURESH</v>
          </cell>
          <cell r="D113">
            <v>1</v>
          </cell>
        </row>
        <row r="114">
          <cell r="C114" t="str">
            <v>MADEIRA</v>
          </cell>
          <cell r="D114">
            <v>1</v>
          </cell>
        </row>
        <row r="115">
          <cell r="C115" t="str">
            <v>MAIASH</v>
          </cell>
          <cell r="D115">
            <v>1</v>
          </cell>
        </row>
        <row r="116">
          <cell r="C116" t="str">
            <v>MAICHAVE</v>
          </cell>
          <cell r="D116">
            <v>1</v>
          </cell>
        </row>
        <row r="117">
          <cell r="C117" t="str">
            <v>MAIEQUIP</v>
          </cell>
          <cell r="D117">
            <v>1</v>
          </cell>
        </row>
        <row r="118">
          <cell r="C118" t="str">
            <v>MARMAGNO</v>
          </cell>
          <cell r="D118">
            <v>1</v>
          </cell>
        </row>
        <row r="119">
          <cell r="C119" t="str">
            <v>MARVERO</v>
          </cell>
          <cell r="D119">
            <v>1</v>
          </cell>
        </row>
        <row r="120">
          <cell r="C120" t="str">
            <v>MATRIX</v>
          </cell>
          <cell r="D120">
            <v>1</v>
          </cell>
        </row>
        <row r="121">
          <cell r="C121" t="str">
            <v>MAXOFFICE</v>
          </cell>
          <cell r="D121">
            <v>1</v>
          </cell>
        </row>
        <row r="122">
          <cell r="C122" t="str">
            <v>MCH</v>
          </cell>
          <cell r="D122">
            <v>1</v>
          </cell>
        </row>
        <row r="123">
          <cell r="C123" t="str">
            <v>MCHSGP</v>
          </cell>
          <cell r="D123">
            <v>1</v>
          </cell>
        </row>
        <row r="124">
          <cell r="C124" t="str">
            <v>MEGANTIC</v>
          </cell>
          <cell r="D124">
            <v>1</v>
          </cell>
        </row>
        <row r="125">
          <cell r="C125" t="str">
            <v>MIB</v>
          </cell>
          <cell r="D125">
            <v>1</v>
          </cell>
        </row>
        <row r="126">
          <cell r="C126" t="str">
            <v>MIT</v>
          </cell>
          <cell r="D126">
            <v>1</v>
          </cell>
        </row>
        <row r="127">
          <cell r="C127" t="str">
            <v>MODALFA</v>
          </cell>
          <cell r="D127">
            <v>1</v>
          </cell>
        </row>
        <row r="128">
          <cell r="C128" t="str">
            <v>MODELSGP</v>
          </cell>
          <cell r="D128">
            <v>1</v>
          </cell>
        </row>
        <row r="129">
          <cell r="C129" t="str">
            <v>MODHIPER</v>
          </cell>
          <cell r="D129">
            <v>1</v>
          </cell>
        </row>
        <row r="130">
          <cell r="C130" t="str">
            <v>MODIS</v>
          </cell>
          <cell r="D130">
            <v>1</v>
          </cell>
        </row>
        <row r="131">
          <cell r="C131" t="str">
            <v>MODISGP</v>
          </cell>
          <cell r="D131">
            <v>1</v>
          </cell>
        </row>
        <row r="132">
          <cell r="C132" t="str">
            <v>MOVELP</v>
          </cell>
          <cell r="D132">
            <v>1</v>
          </cell>
        </row>
        <row r="133">
          <cell r="C133" t="str">
            <v>NAB</v>
          </cell>
          <cell r="D133">
            <v>1</v>
          </cell>
        </row>
        <row r="134">
          <cell r="C134" t="str">
            <v>NOVOBORD</v>
          </cell>
          <cell r="D134">
            <v>1</v>
          </cell>
        </row>
        <row r="135">
          <cell r="C135" t="str">
            <v>NORTESH</v>
          </cell>
          <cell r="D135">
            <v>1</v>
          </cell>
        </row>
        <row r="136">
          <cell r="C136" t="str">
            <v>OMALA</v>
          </cell>
          <cell r="D136">
            <v>1</v>
          </cell>
        </row>
        <row r="137">
          <cell r="C137" t="str">
            <v>OMNE</v>
          </cell>
          <cell r="D137">
            <v>1</v>
          </cell>
        </row>
        <row r="138">
          <cell r="C138" t="str">
            <v>OPTIMUS</v>
          </cell>
          <cell r="D138">
            <v>1</v>
          </cell>
        </row>
        <row r="139">
          <cell r="C139" t="str">
            <v>PRAEDIUMII</v>
          </cell>
          <cell r="D139">
            <v>1</v>
          </cell>
        </row>
        <row r="140">
          <cell r="C140" t="str">
            <v>PANNEAUX</v>
          </cell>
          <cell r="D140">
            <v>1</v>
          </cell>
        </row>
        <row r="141">
          <cell r="C141" t="str">
            <v>PARACE</v>
          </cell>
          <cell r="D141">
            <v>1</v>
          </cell>
        </row>
        <row r="142">
          <cell r="C142" t="str">
            <v>PARTNG</v>
          </cell>
          <cell r="D142">
            <v>1</v>
          </cell>
        </row>
        <row r="143">
          <cell r="C143" t="str">
            <v>PERMAR</v>
          </cell>
          <cell r="D143">
            <v>1</v>
          </cell>
        </row>
        <row r="144">
          <cell r="C144" t="str">
            <v>IMOPLAMAC</v>
          </cell>
          <cell r="D144">
            <v>1</v>
          </cell>
        </row>
        <row r="145">
          <cell r="C145" t="str">
            <v>PLYSOSAS</v>
          </cell>
          <cell r="D145">
            <v>1</v>
          </cell>
        </row>
        <row r="146">
          <cell r="C146" t="str">
            <v>PLYSOSNC</v>
          </cell>
          <cell r="D146">
            <v>1</v>
          </cell>
        </row>
        <row r="147">
          <cell r="C147" t="str">
            <v>PMAYOR</v>
          </cell>
          <cell r="D147">
            <v>1</v>
          </cell>
        </row>
        <row r="148">
          <cell r="C148" t="str">
            <v>PNORTE</v>
          </cell>
          <cell r="D148">
            <v>1</v>
          </cell>
        </row>
        <row r="149">
          <cell r="C149" t="str">
            <v>POLIF</v>
          </cell>
          <cell r="D149">
            <v>1</v>
          </cell>
        </row>
        <row r="150">
          <cell r="C150" t="str">
            <v>PORTURBE</v>
          </cell>
          <cell r="D150">
            <v>1</v>
          </cell>
        </row>
        <row r="151">
          <cell r="C151" t="str">
            <v>PRAEDI</v>
          </cell>
          <cell r="D151">
            <v>1</v>
          </cell>
        </row>
        <row r="152">
          <cell r="C152" t="str">
            <v>PRAEDIUMIII</v>
          </cell>
          <cell r="D152">
            <v>1</v>
          </cell>
        </row>
        <row r="153">
          <cell r="C153" t="str">
            <v>PRAEDSGII</v>
          </cell>
          <cell r="D153">
            <v>1</v>
          </cell>
        </row>
        <row r="154">
          <cell r="C154" t="str">
            <v>PREDICOM</v>
          </cell>
          <cell r="D154">
            <v>1</v>
          </cell>
        </row>
        <row r="155">
          <cell r="C155" t="str">
            <v>PREDIG</v>
          </cell>
          <cell r="D155">
            <v>1</v>
          </cell>
        </row>
        <row r="156">
          <cell r="C156" t="str">
            <v>PREDIS</v>
          </cell>
          <cell r="D156">
            <v>1</v>
          </cell>
        </row>
        <row r="157">
          <cell r="C157" t="str">
            <v>PREPRI</v>
          </cell>
          <cell r="D157">
            <v>1</v>
          </cell>
        </row>
        <row r="158">
          <cell r="C158" t="str">
            <v>PRIDE</v>
          </cell>
          <cell r="D158">
            <v>1</v>
          </cell>
        </row>
        <row r="159">
          <cell r="C159" t="str">
            <v>PROMOS</v>
          </cell>
          <cell r="D159">
            <v>1</v>
          </cell>
        </row>
        <row r="160">
          <cell r="C160" t="str">
            <v>PROSA</v>
          </cell>
          <cell r="D160">
            <v>1</v>
          </cell>
        </row>
        <row r="161">
          <cell r="C161" t="str">
            <v>PUBLICO</v>
          </cell>
          <cell r="D161">
            <v>1</v>
          </cell>
        </row>
        <row r="162">
          <cell r="C162" t="str">
            <v>PUBLICOPT</v>
          </cell>
          <cell r="D162">
            <v>1</v>
          </cell>
        </row>
        <row r="163">
          <cell r="C163" t="str">
            <v>QUINTC</v>
          </cell>
          <cell r="D163">
            <v>1</v>
          </cell>
        </row>
        <row r="164">
          <cell r="C164" t="str">
            <v>RESOFLEX</v>
          </cell>
          <cell r="D164">
            <v>1</v>
          </cell>
        </row>
        <row r="165">
          <cell r="C165" t="str">
            <v>RETESP</v>
          </cell>
          <cell r="D165">
            <v>1</v>
          </cell>
        </row>
        <row r="166">
          <cell r="C166" t="str">
            <v>RHODES</v>
          </cell>
          <cell r="D166">
            <v>1</v>
          </cell>
        </row>
        <row r="167">
          <cell r="C167" t="str">
            <v>RGR</v>
          </cell>
          <cell r="D167">
            <v>1</v>
          </cell>
        </row>
        <row r="168">
          <cell r="C168" t="str">
            <v>ROCHES</v>
          </cell>
          <cell r="D168">
            <v>1</v>
          </cell>
        </row>
        <row r="169">
          <cell r="C169" t="str">
            <v>ROLTECH</v>
          </cell>
          <cell r="D169">
            <v>1</v>
          </cell>
        </row>
        <row r="170">
          <cell r="C170" t="str">
            <v>RPU</v>
          </cell>
          <cell r="D170">
            <v>1</v>
          </cell>
        </row>
        <row r="171">
          <cell r="C171" t="str">
            <v>RULE</v>
          </cell>
          <cell r="D171">
            <v>1</v>
          </cell>
        </row>
        <row r="172">
          <cell r="C172" t="str">
            <v>SCICAEN</v>
          </cell>
          <cell r="D172">
            <v>1</v>
          </cell>
        </row>
        <row r="173">
          <cell r="C173" t="str">
            <v>SCICARNOT</v>
          </cell>
          <cell r="D173">
            <v>1</v>
          </cell>
        </row>
        <row r="174">
          <cell r="C174" t="str">
            <v>SCICHAMOU</v>
          </cell>
          <cell r="D174">
            <v>1</v>
          </cell>
        </row>
        <row r="175">
          <cell r="C175" t="str">
            <v>SCICOCUMONT</v>
          </cell>
          <cell r="D175">
            <v>1</v>
          </cell>
        </row>
        <row r="176">
          <cell r="C176" t="str">
            <v>SCIDUCHES</v>
          </cell>
          <cell r="D176">
            <v>1</v>
          </cell>
        </row>
        <row r="177">
          <cell r="C177" t="str">
            <v>SCSBV</v>
          </cell>
          <cell r="D177">
            <v>1</v>
          </cell>
        </row>
        <row r="178">
          <cell r="C178" t="str">
            <v>SDB</v>
          </cell>
          <cell r="D178">
            <v>1</v>
          </cell>
        </row>
        <row r="179">
          <cell r="C179" t="str">
            <v>SELVINOR</v>
          </cell>
          <cell r="D179">
            <v>1</v>
          </cell>
        </row>
        <row r="180">
          <cell r="C180" t="str">
            <v>SEMPMAO</v>
          </cell>
          <cell r="D180">
            <v>1</v>
          </cell>
        </row>
        <row r="181">
          <cell r="C181" t="str">
            <v>SESAGEST</v>
          </cell>
          <cell r="D181">
            <v>1</v>
          </cell>
        </row>
        <row r="182">
          <cell r="C182" t="str">
            <v>SGERMANY</v>
          </cell>
          <cell r="D182">
            <v>1</v>
          </cell>
        </row>
        <row r="183">
          <cell r="C183" t="str">
            <v>SWSHOPPING</v>
          </cell>
          <cell r="D183">
            <v>1</v>
          </cell>
        </row>
        <row r="184">
          <cell r="C184" t="str">
            <v>SIAF</v>
          </cell>
          <cell r="D184">
            <v>1</v>
          </cell>
        </row>
        <row r="185">
          <cell r="C185" t="str">
            <v>SIAFEN</v>
          </cell>
          <cell r="D185">
            <v>1</v>
          </cell>
        </row>
        <row r="186">
          <cell r="C186" t="str">
            <v>SIMOB</v>
          </cell>
          <cell r="D186">
            <v>1</v>
          </cell>
        </row>
        <row r="187">
          <cell r="C187" t="str">
            <v>SIMOBASS</v>
          </cell>
          <cell r="D187">
            <v>1</v>
          </cell>
        </row>
        <row r="188">
          <cell r="C188" t="str">
            <v>SIMOBBR</v>
          </cell>
          <cell r="D188">
            <v>1</v>
          </cell>
        </row>
        <row r="189">
          <cell r="C189" t="str">
            <v>SIMOBDES</v>
          </cell>
          <cell r="D189">
            <v>1</v>
          </cell>
        </row>
        <row r="190">
          <cell r="C190" t="str">
            <v>SIMOBDEV</v>
          </cell>
          <cell r="D190">
            <v>1</v>
          </cell>
        </row>
        <row r="191">
          <cell r="C191" t="str">
            <v>SIMOBPM</v>
          </cell>
          <cell r="D191">
            <v>1</v>
          </cell>
        </row>
        <row r="192">
          <cell r="C192" t="str">
            <v>SIMOGES</v>
          </cell>
          <cell r="D192">
            <v>1</v>
          </cell>
        </row>
        <row r="193">
          <cell r="C193" t="str">
            <v>SIRREV</v>
          </cell>
          <cell r="D193">
            <v>1</v>
          </cell>
        </row>
        <row r="194">
          <cell r="C194" t="str">
            <v>SIRS</v>
          </cell>
          <cell r="D194">
            <v>1</v>
          </cell>
        </row>
        <row r="195">
          <cell r="C195" t="str">
            <v>SM</v>
          </cell>
          <cell r="D195">
            <v>1</v>
          </cell>
        </row>
        <row r="196">
          <cell r="C196" t="str">
            <v>SOBERANA</v>
          </cell>
          <cell r="D196">
            <v>1</v>
          </cell>
        </row>
        <row r="197">
          <cell r="C197" t="str">
            <v>INVICTASGPS</v>
          </cell>
          <cell r="D197">
            <v>1</v>
          </cell>
        </row>
        <row r="198">
          <cell r="C198" t="str">
            <v>SOCELPAC</v>
          </cell>
          <cell r="D198">
            <v>1</v>
          </cell>
        </row>
        <row r="199">
          <cell r="C199" t="str">
            <v>SOCIJOFRA</v>
          </cell>
          <cell r="D199">
            <v>1</v>
          </cell>
        </row>
        <row r="200">
          <cell r="C200" t="str">
            <v>SOCILOUR</v>
          </cell>
          <cell r="D200">
            <v>1</v>
          </cell>
        </row>
        <row r="201">
          <cell r="C201" t="str">
            <v>SOCONSTR</v>
          </cell>
          <cell r="D201">
            <v>1</v>
          </cell>
        </row>
        <row r="202">
          <cell r="C202" t="str">
            <v>SOCPANNE</v>
          </cell>
          <cell r="D202">
            <v>1</v>
          </cell>
        </row>
        <row r="203">
          <cell r="C203" t="str">
            <v>SOIRA</v>
          </cell>
          <cell r="D203">
            <v>1</v>
          </cell>
        </row>
        <row r="204">
          <cell r="C204" t="str">
            <v>SOLINCA</v>
          </cell>
          <cell r="D204">
            <v>1</v>
          </cell>
        </row>
        <row r="205">
          <cell r="C205" t="str">
            <v>SOLINCASGPS</v>
          </cell>
          <cell r="D205">
            <v>1</v>
          </cell>
        </row>
        <row r="206">
          <cell r="C206" t="str">
            <v>SOLTROIA</v>
          </cell>
          <cell r="D206">
            <v>1</v>
          </cell>
        </row>
        <row r="207">
          <cell r="C207" t="str">
            <v>SOLUCA</v>
          </cell>
          <cell r="D207">
            <v>1</v>
          </cell>
        </row>
        <row r="208">
          <cell r="C208" t="str">
            <v>SOMIT</v>
          </cell>
          <cell r="D208">
            <v>1</v>
          </cell>
        </row>
        <row r="209">
          <cell r="C209" t="str">
            <v>SOMITIMO</v>
          </cell>
          <cell r="D209">
            <v>1</v>
          </cell>
        </row>
        <row r="210">
          <cell r="C210" t="str">
            <v>SONAECOM</v>
          </cell>
          <cell r="D210">
            <v>1</v>
          </cell>
        </row>
        <row r="211">
          <cell r="C211" t="str">
            <v>SONAEIMO</v>
          </cell>
          <cell r="D211">
            <v>1</v>
          </cell>
        </row>
        <row r="212">
          <cell r="C212" t="str">
            <v>SONAEUK</v>
          </cell>
          <cell r="D212">
            <v>1</v>
          </cell>
        </row>
        <row r="213">
          <cell r="C213" t="str">
            <v>SONAFR</v>
          </cell>
          <cell r="D213">
            <v>1</v>
          </cell>
        </row>
        <row r="214">
          <cell r="C214" t="str">
            <v>SONBV</v>
          </cell>
          <cell r="D214">
            <v>1</v>
          </cell>
        </row>
        <row r="215">
          <cell r="C215" t="str">
            <v>SONDBV</v>
          </cell>
          <cell r="D215">
            <v>1</v>
          </cell>
        </row>
        <row r="216">
          <cell r="C216" t="str">
            <v>PDPSH</v>
          </cell>
          <cell r="D216">
            <v>1</v>
          </cell>
        </row>
        <row r="217">
          <cell r="C217" t="str">
            <v>SONINT</v>
          </cell>
          <cell r="D217">
            <v>1</v>
          </cell>
        </row>
        <row r="218">
          <cell r="C218" t="str">
            <v>SONAESGPS</v>
          </cell>
          <cell r="D218">
            <v>1</v>
          </cell>
        </row>
        <row r="219">
          <cell r="C219" t="str">
            <v>SONLGBV</v>
          </cell>
          <cell r="D219">
            <v>1</v>
          </cell>
        </row>
        <row r="220">
          <cell r="C220" t="str">
            <v>SONAECAP</v>
          </cell>
          <cell r="D220">
            <v>1</v>
          </cell>
        </row>
        <row r="221">
          <cell r="C221" t="str">
            <v>NOVIS</v>
          </cell>
          <cell r="D221">
            <v>1</v>
          </cell>
        </row>
        <row r="222">
          <cell r="C222" t="str">
            <v>SONTARIA</v>
          </cell>
          <cell r="D222">
            <v>1</v>
          </cell>
        </row>
        <row r="223">
          <cell r="C223" t="str">
            <v>SONTR</v>
          </cell>
          <cell r="D223">
            <v>1</v>
          </cell>
        </row>
        <row r="224">
          <cell r="C224" t="str">
            <v>SONTUR</v>
          </cell>
          <cell r="D224">
            <v>1</v>
          </cell>
        </row>
        <row r="225">
          <cell r="C225" t="str">
            <v>SONTURBV</v>
          </cell>
          <cell r="D225">
            <v>1</v>
          </cell>
        </row>
        <row r="226">
          <cell r="C226" t="str">
            <v>SONVECAP</v>
          </cell>
          <cell r="D226">
            <v>1</v>
          </cell>
        </row>
        <row r="227">
          <cell r="C227" t="str">
            <v>SPANBO</v>
          </cell>
          <cell r="D227">
            <v>1</v>
          </cell>
        </row>
        <row r="228">
          <cell r="C228" t="str">
            <v>SPDF</v>
          </cell>
          <cell r="D228">
            <v>1</v>
          </cell>
        </row>
        <row r="229">
          <cell r="C229" t="str">
            <v>SPEL</v>
          </cell>
          <cell r="D229">
            <v>1</v>
          </cell>
        </row>
        <row r="230">
          <cell r="C230" t="str">
            <v>SPINVSGP</v>
          </cell>
          <cell r="D230">
            <v>1</v>
          </cell>
        </row>
        <row r="231">
          <cell r="C231" t="str">
            <v>SPREDSGP</v>
          </cell>
          <cell r="D231">
            <v>1</v>
          </cell>
        </row>
        <row r="232">
          <cell r="C232" t="str">
            <v>SRESPANA</v>
          </cell>
          <cell r="D232">
            <v>1</v>
          </cell>
        </row>
        <row r="233">
          <cell r="C233" t="str">
            <v>STAFBEN</v>
          </cell>
          <cell r="D233">
            <v>1</v>
          </cell>
        </row>
        <row r="234">
          <cell r="C234" t="str">
            <v>STAFIBGES</v>
          </cell>
          <cell r="D234">
            <v>1</v>
          </cell>
        </row>
        <row r="235">
          <cell r="C235" t="str">
            <v>STAFIBUK</v>
          </cell>
          <cell r="D235">
            <v>1</v>
          </cell>
        </row>
        <row r="236">
          <cell r="C236" t="str">
            <v>STARTRAN</v>
          </cell>
          <cell r="D236">
            <v>1</v>
          </cell>
        </row>
        <row r="237">
          <cell r="C237" t="str">
            <v>STARVIAG</v>
          </cell>
          <cell r="D237">
            <v>1</v>
          </cell>
        </row>
        <row r="238">
          <cell r="C238" t="str">
            <v>STAYFAIR</v>
          </cell>
          <cell r="D238">
            <v>1</v>
          </cell>
        </row>
        <row r="239">
          <cell r="C239" t="str">
            <v>STELECBV</v>
          </cell>
          <cell r="D239">
            <v>1</v>
          </cell>
        </row>
        <row r="240">
          <cell r="C240" t="str">
            <v>STELECSGPS</v>
          </cell>
          <cell r="D240">
            <v>1</v>
          </cell>
        </row>
        <row r="241">
          <cell r="C241" t="str">
            <v>SUNLET</v>
          </cell>
          <cell r="D241">
            <v>1</v>
          </cell>
        </row>
        <row r="242">
          <cell r="C242" t="str">
            <v>SZESPANA</v>
          </cell>
          <cell r="D242">
            <v>1</v>
          </cell>
        </row>
        <row r="243">
          <cell r="C243" t="str">
            <v>SZONE</v>
          </cell>
          <cell r="D243">
            <v>1</v>
          </cell>
        </row>
        <row r="244">
          <cell r="C244" t="str">
            <v>TAFBR</v>
          </cell>
          <cell r="D244">
            <v>1</v>
          </cell>
        </row>
        <row r="245">
          <cell r="C245" t="str">
            <v>TAFBRASIL</v>
          </cell>
          <cell r="D245">
            <v>1</v>
          </cell>
        </row>
        <row r="246">
          <cell r="C246" t="str">
            <v>TAFCAN</v>
          </cell>
          <cell r="D246">
            <v>1</v>
          </cell>
        </row>
        <row r="247">
          <cell r="C247" t="str">
            <v>TAFIBER</v>
          </cell>
          <cell r="D247">
            <v>1</v>
          </cell>
        </row>
        <row r="248">
          <cell r="C248" t="str">
            <v>TAFIBRA</v>
          </cell>
          <cell r="D248">
            <v>1</v>
          </cell>
        </row>
        <row r="249">
          <cell r="C249" t="str">
            <v>TAFISA</v>
          </cell>
          <cell r="D249">
            <v>1</v>
          </cell>
        </row>
        <row r="250">
          <cell r="C250" t="str">
            <v>TAFSOUTH</v>
          </cell>
          <cell r="D250">
            <v>1</v>
          </cell>
        </row>
        <row r="251">
          <cell r="C251" t="str">
            <v>TAFUK</v>
          </cell>
          <cell r="D251">
            <v>1</v>
          </cell>
        </row>
        <row r="252">
          <cell r="C252" t="str">
            <v>TAIBER</v>
          </cell>
          <cell r="D252">
            <v>1</v>
          </cell>
        </row>
        <row r="253">
          <cell r="C253" t="str">
            <v>TAVAPAN</v>
          </cell>
          <cell r="D253">
            <v>1</v>
          </cell>
        </row>
        <row r="254">
          <cell r="C254" t="str">
            <v>TARNAISE</v>
          </cell>
          <cell r="D254">
            <v>1</v>
          </cell>
        </row>
        <row r="255">
          <cell r="C255" t="str">
            <v>TELEPORT</v>
          </cell>
          <cell r="D255">
            <v>1</v>
          </cell>
        </row>
        <row r="256">
          <cell r="C256" t="str">
            <v>TEXTIL</v>
          </cell>
          <cell r="D256">
            <v>1</v>
          </cell>
        </row>
        <row r="257">
          <cell r="C257" t="str">
            <v>TOOL</v>
          </cell>
          <cell r="D257">
            <v>1</v>
          </cell>
        </row>
        <row r="258">
          <cell r="C258" t="str">
            <v>TORRALTA</v>
          </cell>
          <cell r="D258">
            <v>1</v>
          </cell>
        </row>
        <row r="259">
          <cell r="C259" t="str">
            <v>TRADEMA</v>
          </cell>
          <cell r="D259">
            <v>1</v>
          </cell>
        </row>
        <row r="260">
          <cell r="C260" t="str">
            <v>TROIAVERDE</v>
          </cell>
          <cell r="D260">
            <v>1</v>
          </cell>
        </row>
        <row r="261">
          <cell r="C261" t="str">
            <v>TSGABRIEL</v>
          </cell>
          <cell r="D261">
            <v>1</v>
          </cell>
        </row>
        <row r="262">
          <cell r="C262" t="str">
            <v>TSRAFAEL</v>
          </cell>
          <cell r="D262">
            <v>1</v>
          </cell>
        </row>
        <row r="263">
          <cell r="C263" t="str">
            <v>TULIPAMAR</v>
          </cell>
          <cell r="D263">
            <v>1</v>
          </cell>
        </row>
        <row r="264">
          <cell r="C264" t="str">
            <v>SINVBV</v>
          </cell>
          <cell r="D264">
            <v>1</v>
          </cell>
        </row>
        <row r="265">
          <cell r="C265" t="str">
            <v>URBISE</v>
          </cell>
          <cell r="D265">
            <v>1</v>
          </cell>
        </row>
        <row r="266">
          <cell r="C266" t="str">
            <v>VENDALUG</v>
          </cell>
          <cell r="D266">
            <v>1</v>
          </cell>
        </row>
        <row r="267">
          <cell r="C267" t="str">
            <v>VERDEMAIA</v>
          </cell>
          <cell r="D267">
            <v>1</v>
          </cell>
        </row>
        <row r="268">
          <cell r="C268" t="str">
            <v>VGAMA</v>
          </cell>
          <cell r="D268">
            <v>1</v>
          </cell>
        </row>
        <row r="269">
          <cell r="C269" t="str">
            <v>VGAMAII</v>
          </cell>
          <cell r="D269">
            <v>1</v>
          </cell>
        </row>
        <row r="270">
          <cell r="C270" t="str">
            <v>VIAGES</v>
          </cell>
          <cell r="D270">
            <v>1</v>
          </cell>
        </row>
        <row r="271">
          <cell r="C271" t="str">
            <v>VILALAMB</v>
          </cell>
          <cell r="D271">
            <v>1</v>
          </cell>
        </row>
        <row r="272">
          <cell r="C272" t="str">
            <v>WORTEN</v>
          </cell>
          <cell r="D272">
            <v>1</v>
          </cell>
        </row>
        <row r="273">
          <cell r="C273" t="str">
            <v>SIMOBIII</v>
          </cell>
          <cell r="D273">
            <v>1</v>
          </cell>
        </row>
        <row r="274">
          <cell r="C274" t="str">
            <v>PALMARES</v>
          </cell>
          <cell r="D274">
            <v>1</v>
          </cell>
        </row>
        <row r="275">
          <cell r="C275" t="str">
            <v>WEDO</v>
          </cell>
          <cell r="D275">
            <v>1</v>
          </cell>
        </row>
        <row r="276">
          <cell r="C276" t="str">
            <v>SIMOBAM</v>
          </cell>
          <cell r="D276">
            <v>1</v>
          </cell>
        </row>
        <row r="277">
          <cell r="C277" t="str">
            <v>IMOGERMANY</v>
          </cell>
          <cell r="D277">
            <v>1</v>
          </cell>
        </row>
        <row r="278">
          <cell r="C278" t="str">
            <v>SICGEST</v>
          </cell>
          <cell r="D278">
            <v>1</v>
          </cell>
        </row>
      </sheetData>
      <sheetData sheetId="1"/>
      <sheetData sheetId="2"/>
      <sheetData sheetId="3"/>
      <sheetData sheetId="4"/>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TE"/>
      <sheetName val="BALANÇO"/>
      <sheetName val="DEM_RES"/>
      <sheetName val="DEM_MENSAL"/>
      <sheetName val="Acrescimos"/>
      <sheetName val="Diferimentos"/>
      <sheetName val="OD_dif"/>
      <sheetName val="PREV_EST_REM"/>
      <sheetName val="IMOB_CORP"/>
      <sheetName val="OD_Estim"/>
      <sheetName val="IMOB_INCORP"/>
      <sheetName val="Imob.Curso"/>
      <sheetName val="RecBanc"/>
      <sheetName val="RecFid-2111"/>
      <sheetName val="RecFid -2211"/>
      <sheetName val="REL.RECIP."/>
      <sheetName val="SS_PESSOAL"/>
      <sheetName val="C.C.Proc_sal"/>
      <sheetName val="Deduções-Seguros"/>
      <sheetName val="PROC SAL OD"/>
      <sheetName val="OD"/>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
      <sheetName val="Bal"/>
      <sheetName val="Bal(2)"/>
      <sheetName val="DR"/>
      <sheetName val="Env"/>
      <sheetName val="Dev"/>
      <sheetName val="Provisões"/>
      <sheetName val="Explm"/>
      <sheetName val="Acum"/>
      <sheetName val="Razão"/>
      <sheetName val="Blte"/>
      <sheetName val="base"/>
      <sheetName val="Subt"/>
      <sheetName val="BALANCE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6"/>
      <sheetName val="Nota 7"/>
      <sheetName val="nota 8"/>
      <sheetName val="nota 8 b"/>
      <sheetName val="nota 9"/>
      <sheetName val="nota 10"/>
      <sheetName val="carteira"/>
      <sheetName val="Nota 11"/>
      <sheetName val="Nota 12"/>
      <sheetName val="nota 13"/>
      <sheetName val="nota14a"/>
      <sheetName val="nota 17"/>
      <sheetName val="Nota 18"/>
      <sheetName val="nota 19"/>
      <sheetName val="Nota 20"/>
      <sheetName val="nota 21"/>
      <sheetName val="nota 22"/>
      <sheetName val="nota 23"/>
      <sheetName val="Nota 24"/>
      <sheetName val="Nota 26"/>
      <sheetName val="nota 28"/>
      <sheetName val="nota 29"/>
      <sheetName val="Nota 32"/>
      <sheetName val="Balanço_23JULHO08"/>
      <sheetName val="nota 33_34"/>
      <sheetName val="nota 35"/>
      <sheetName val="nota 36_37"/>
      <sheetName val="Nota 38"/>
      <sheetName val="Nota 39"/>
      <sheetName val="nota 40"/>
      <sheetName val="nota 41"/>
      <sheetName val="nota 43"/>
      <sheetName val="nota 44"/>
      <sheetName val="nota 45"/>
      <sheetName val="DR_23JULHO08"/>
      <sheetName val="BALSO_S10_29JULHO0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t="str">
            <v>CLAVE</v>
          </cell>
          <cell r="B1" t="str">
            <v>CUENTA</v>
          </cell>
          <cell r="C1" t="str">
            <v>COD_DIV</v>
          </cell>
          <cell r="D1" t="str">
            <v>COD_SOC</v>
          </cell>
          <cell r="E1" t="str">
            <v>NOMBRE</v>
          </cell>
          <cell r="F1" t="str">
            <v>SDO_INISOC</v>
          </cell>
          <cell r="G1" t="str">
            <v>AJE_DEBSOC</v>
          </cell>
          <cell r="H1" t="str">
            <v>AJE_HABSOC</v>
          </cell>
          <cell r="I1" t="str">
            <v>SDO_AGRSOC</v>
          </cell>
          <cell r="J1" t="str">
            <v>AJE_DEBELI</v>
          </cell>
          <cell r="K1" t="str">
            <v>AJE_HABELI</v>
          </cell>
          <cell r="L1" t="str">
            <v>SDO_CONS</v>
          </cell>
        </row>
        <row r="2">
          <cell r="A2" t="str">
            <v>0</v>
          </cell>
          <cell r="B2" t="str">
            <v>0</v>
          </cell>
          <cell r="E2" t="str">
            <v>0</v>
          </cell>
          <cell r="F2">
            <v>1</v>
          </cell>
          <cell r="G2">
            <v>157877471105</v>
          </cell>
          <cell r="H2">
            <v>157877471105</v>
          </cell>
          <cell r="I2">
            <v>1</v>
          </cell>
          <cell r="J2">
            <v>50318100532</v>
          </cell>
          <cell r="K2">
            <v>50318100532</v>
          </cell>
          <cell r="L2">
            <v>1</v>
          </cell>
        </row>
        <row r="3">
          <cell r="A3" t="str">
            <v>09</v>
          </cell>
          <cell r="B3" t="str">
            <v>09</v>
          </cell>
          <cell r="E3" t="str">
            <v>CONTAS EXTRAPATRIMONIAIS</v>
          </cell>
          <cell r="F3">
            <v>1</v>
          </cell>
          <cell r="G3">
            <v>157877471105</v>
          </cell>
          <cell r="H3">
            <v>157877471105</v>
          </cell>
          <cell r="I3">
            <v>1</v>
          </cell>
          <cell r="J3">
            <v>50318100532</v>
          </cell>
          <cell r="K3">
            <v>50318100532</v>
          </cell>
          <cell r="L3">
            <v>1</v>
          </cell>
        </row>
        <row r="4">
          <cell r="A4" t="str">
            <v>090</v>
          </cell>
          <cell r="B4" t="str">
            <v>090</v>
          </cell>
          <cell r="E4" t="str">
            <v>Garantias prestadas e outros passivos eventuais</v>
          </cell>
          <cell r="F4">
            <v>3465593632</v>
          </cell>
          <cell r="G4">
            <v>0</v>
          </cell>
          <cell r="H4">
            <v>1110124334</v>
          </cell>
          <cell r="I4">
            <v>2355469298</v>
          </cell>
          <cell r="J4">
            <v>0</v>
          </cell>
          <cell r="K4">
            <v>16393821</v>
          </cell>
          <cell r="L4">
            <v>2339075477</v>
          </cell>
        </row>
        <row r="5">
          <cell r="A5" t="str">
            <v>0900</v>
          </cell>
          <cell r="B5" t="str">
            <v>0900</v>
          </cell>
          <cell r="E5" t="str">
            <v>Garantias pessoais/institucionais</v>
          </cell>
          <cell r="F5">
            <v>3121736131</v>
          </cell>
          <cell r="G5">
            <v>0</v>
          </cell>
          <cell r="H5">
            <v>1110124334</v>
          </cell>
          <cell r="I5">
            <v>2011611797</v>
          </cell>
          <cell r="J5">
            <v>0</v>
          </cell>
          <cell r="K5">
            <v>16393821</v>
          </cell>
          <cell r="L5">
            <v>1995217976</v>
          </cell>
        </row>
        <row r="6">
          <cell r="A6" t="str">
            <v>09000</v>
          </cell>
          <cell r="B6" t="str">
            <v>09000</v>
          </cell>
          <cell r="E6" t="str">
            <v>Garantias e avales</v>
          </cell>
          <cell r="F6">
            <v>2738427634</v>
          </cell>
          <cell r="G6">
            <v>0</v>
          </cell>
          <cell r="H6">
            <v>1110124334</v>
          </cell>
          <cell r="I6">
            <v>1628303300</v>
          </cell>
          <cell r="J6">
            <v>0</v>
          </cell>
          <cell r="K6">
            <v>16393821</v>
          </cell>
          <cell r="L6">
            <v>1611909479</v>
          </cell>
        </row>
        <row r="7">
          <cell r="A7" t="str">
            <v>090000</v>
          </cell>
          <cell r="B7" t="str">
            <v>090000</v>
          </cell>
          <cell r="E7" t="str">
            <v>Residentes</v>
          </cell>
          <cell r="F7">
            <v>1559418843</v>
          </cell>
          <cell r="G7">
            <v>0</v>
          </cell>
          <cell r="H7">
            <v>0</v>
          </cell>
          <cell r="I7">
            <v>1559418843</v>
          </cell>
          <cell r="J7">
            <v>0</v>
          </cell>
          <cell r="K7">
            <v>16393821</v>
          </cell>
          <cell r="L7">
            <v>1543025022</v>
          </cell>
        </row>
        <row r="8">
          <cell r="A8" t="str">
            <v>090000EXT</v>
          </cell>
          <cell r="B8" t="str">
            <v>090000</v>
          </cell>
          <cell r="C8" t="str">
            <v>EXT</v>
          </cell>
          <cell r="E8" t="str">
            <v>Residentes</v>
          </cell>
          <cell r="F8">
            <v>35508131</v>
          </cell>
          <cell r="G8">
            <v>0</v>
          </cell>
          <cell r="H8">
            <v>0</v>
          </cell>
          <cell r="I8">
            <v>35508131</v>
          </cell>
          <cell r="J8">
            <v>0</v>
          </cell>
          <cell r="K8">
            <v>0</v>
          </cell>
          <cell r="L8">
            <v>35508131</v>
          </cell>
        </row>
        <row r="9">
          <cell r="A9" t="str">
            <v>090000NAC</v>
          </cell>
          <cell r="B9" t="str">
            <v>090000</v>
          </cell>
          <cell r="C9" t="str">
            <v>NAC</v>
          </cell>
          <cell r="E9" t="str">
            <v>Residentes</v>
          </cell>
          <cell r="F9">
            <v>1507148106</v>
          </cell>
          <cell r="G9">
            <v>0</v>
          </cell>
          <cell r="H9">
            <v>0</v>
          </cell>
          <cell r="I9">
            <v>1507148106</v>
          </cell>
          <cell r="J9">
            <v>0</v>
          </cell>
          <cell r="K9">
            <v>0</v>
          </cell>
          <cell r="L9">
            <v>1507148106</v>
          </cell>
        </row>
        <row r="10">
          <cell r="A10" t="str">
            <v>090000NAC00100</v>
          </cell>
          <cell r="B10" t="str">
            <v>090000</v>
          </cell>
          <cell r="C10" t="str">
            <v>NAC</v>
          </cell>
          <cell r="D10" t="str">
            <v>00100</v>
          </cell>
          <cell r="E10" t="str">
            <v>Residentes</v>
          </cell>
          <cell r="F10">
            <v>11599934</v>
          </cell>
          <cell r="G10">
            <v>0</v>
          </cell>
          <cell r="H10">
            <v>0</v>
          </cell>
          <cell r="I10">
            <v>11599934</v>
          </cell>
          <cell r="J10">
            <v>0</v>
          </cell>
          <cell r="K10">
            <v>11599934</v>
          </cell>
          <cell r="L10">
            <v>0</v>
          </cell>
        </row>
        <row r="11">
          <cell r="A11" t="str">
            <v>090000NAC00160</v>
          </cell>
          <cell r="B11" t="str">
            <v>090000</v>
          </cell>
          <cell r="C11" t="str">
            <v>NAC</v>
          </cell>
          <cell r="D11" t="str">
            <v>00160</v>
          </cell>
          <cell r="E11" t="str">
            <v>Residentes</v>
          </cell>
          <cell r="F11">
            <v>1800536</v>
          </cell>
          <cell r="G11">
            <v>0</v>
          </cell>
          <cell r="H11">
            <v>0</v>
          </cell>
          <cell r="I11">
            <v>1800536</v>
          </cell>
          <cell r="J11">
            <v>0</v>
          </cell>
          <cell r="K11">
            <v>1800536</v>
          </cell>
          <cell r="L11">
            <v>0</v>
          </cell>
        </row>
        <row r="12">
          <cell r="A12" t="str">
            <v>090000NAC00210</v>
          </cell>
          <cell r="B12" t="str">
            <v>090000</v>
          </cell>
          <cell r="C12" t="str">
            <v>NAC</v>
          </cell>
          <cell r="D12" t="str">
            <v>00210</v>
          </cell>
          <cell r="E12" t="str">
            <v>Residentes</v>
          </cell>
          <cell r="F12">
            <v>91423</v>
          </cell>
          <cell r="G12">
            <v>0</v>
          </cell>
          <cell r="H12">
            <v>0</v>
          </cell>
          <cell r="I12">
            <v>91423</v>
          </cell>
          <cell r="J12">
            <v>0</v>
          </cell>
          <cell r="K12">
            <v>91423</v>
          </cell>
          <cell r="L12">
            <v>0</v>
          </cell>
        </row>
        <row r="13">
          <cell r="A13" t="str">
            <v>090000NAC00470</v>
          </cell>
          <cell r="B13" t="str">
            <v>090000</v>
          </cell>
          <cell r="C13" t="str">
            <v>NAC</v>
          </cell>
          <cell r="D13" t="str">
            <v>00470</v>
          </cell>
          <cell r="E13" t="str">
            <v>Residentes</v>
          </cell>
          <cell r="F13">
            <v>134383</v>
          </cell>
          <cell r="G13">
            <v>0</v>
          </cell>
          <cell r="H13">
            <v>0</v>
          </cell>
          <cell r="I13">
            <v>134383</v>
          </cell>
          <cell r="J13">
            <v>0</v>
          </cell>
          <cell r="K13">
            <v>134383</v>
          </cell>
          <cell r="L13">
            <v>0</v>
          </cell>
        </row>
        <row r="14">
          <cell r="A14" t="str">
            <v>090000NAC00530</v>
          </cell>
          <cell r="B14" t="str">
            <v>090000</v>
          </cell>
          <cell r="C14" t="str">
            <v>NAC</v>
          </cell>
          <cell r="D14" t="str">
            <v>00530</v>
          </cell>
          <cell r="E14" t="str">
            <v>Residentes</v>
          </cell>
          <cell r="F14">
            <v>1660757</v>
          </cell>
          <cell r="G14">
            <v>0</v>
          </cell>
          <cell r="H14">
            <v>0</v>
          </cell>
          <cell r="I14">
            <v>1660757</v>
          </cell>
          <cell r="J14">
            <v>0</v>
          </cell>
          <cell r="K14">
            <v>1660757</v>
          </cell>
          <cell r="L14">
            <v>0</v>
          </cell>
        </row>
        <row r="15">
          <cell r="A15" t="str">
            <v>090000NAC00532</v>
          </cell>
          <cell r="B15" t="str">
            <v>090000</v>
          </cell>
          <cell r="C15" t="str">
            <v>NAC</v>
          </cell>
          <cell r="D15" t="str">
            <v>00532</v>
          </cell>
          <cell r="E15" t="str">
            <v>Residentes</v>
          </cell>
          <cell r="F15">
            <v>1106788</v>
          </cell>
          <cell r="G15">
            <v>0</v>
          </cell>
          <cell r="H15">
            <v>0</v>
          </cell>
          <cell r="I15">
            <v>1106788</v>
          </cell>
          <cell r="J15">
            <v>0</v>
          </cell>
          <cell r="K15">
            <v>1106788</v>
          </cell>
          <cell r="L15">
            <v>0</v>
          </cell>
        </row>
        <row r="16">
          <cell r="A16" t="str">
            <v>090000NAC01132</v>
          </cell>
          <cell r="B16" t="str">
            <v>090000</v>
          </cell>
          <cell r="C16" t="str">
            <v>NAC</v>
          </cell>
          <cell r="D16" t="str">
            <v>01132</v>
          </cell>
          <cell r="E16" t="str">
            <v>Residentes</v>
          </cell>
          <cell r="F16">
            <v>186289</v>
          </cell>
          <cell r="G16">
            <v>0</v>
          </cell>
          <cell r="H16">
            <v>0</v>
          </cell>
          <cell r="I16">
            <v>186289</v>
          </cell>
          <cell r="J16">
            <v>0</v>
          </cell>
          <cell r="K16">
            <v>0</v>
          </cell>
          <cell r="L16">
            <v>186289</v>
          </cell>
        </row>
        <row r="17">
          <cell r="A17" t="str">
            <v>090000NAC90589</v>
          </cell>
          <cell r="B17" t="str">
            <v>090000</v>
          </cell>
          <cell r="C17" t="str">
            <v>NAC</v>
          </cell>
          <cell r="D17" t="str">
            <v>90589</v>
          </cell>
          <cell r="E17" t="str">
            <v>Residentes</v>
          </cell>
          <cell r="F17">
            <v>181860</v>
          </cell>
          <cell r="G17">
            <v>0</v>
          </cell>
          <cell r="H17">
            <v>0</v>
          </cell>
          <cell r="I17">
            <v>181860</v>
          </cell>
          <cell r="J17">
            <v>0</v>
          </cell>
          <cell r="K17">
            <v>0</v>
          </cell>
          <cell r="L17">
            <v>181860</v>
          </cell>
        </row>
        <row r="18">
          <cell r="A18" t="str">
            <v>090000NAC91140</v>
          </cell>
          <cell r="B18" t="str">
            <v>090000</v>
          </cell>
          <cell r="C18" t="str">
            <v>NAC</v>
          </cell>
          <cell r="D18" t="str">
            <v>91140</v>
          </cell>
          <cell r="E18" t="str">
            <v>Residentes</v>
          </cell>
          <cell r="F18">
            <v>636</v>
          </cell>
          <cell r="G18">
            <v>0</v>
          </cell>
          <cell r="H18">
            <v>0</v>
          </cell>
          <cell r="I18">
            <v>636</v>
          </cell>
          <cell r="J18">
            <v>0</v>
          </cell>
          <cell r="K18">
            <v>0</v>
          </cell>
          <cell r="L18">
            <v>636</v>
          </cell>
        </row>
        <row r="19">
          <cell r="A19" t="str">
            <v>090001</v>
          </cell>
          <cell r="B19" t="str">
            <v>090001</v>
          </cell>
          <cell r="E19" t="str">
            <v>NÒo residentes</v>
          </cell>
          <cell r="F19">
            <v>1179008791</v>
          </cell>
          <cell r="G19">
            <v>0</v>
          </cell>
          <cell r="H19">
            <v>1110124334</v>
          </cell>
          <cell r="I19">
            <v>68884457</v>
          </cell>
          <cell r="J19">
            <v>0</v>
          </cell>
          <cell r="K19">
            <v>0</v>
          </cell>
          <cell r="L19">
            <v>68884457</v>
          </cell>
        </row>
        <row r="20">
          <cell r="A20" t="str">
            <v>090001EXT</v>
          </cell>
          <cell r="B20" t="str">
            <v>090001</v>
          </cell>
          <cell r="C20" t="str">
            <v>EXT</v>
          </cell>
          <cell r="E20" t="str">
            <v>NÒo residentes</v>
          </cell>
          <cell r="F20">
            <v>16047759</v>
          </cell>
          <cell r="G20">
            <v>0</v>
          </cell>
          <cell r="H20">
            <v>0</v>
          </cell>
          <cell r="I20">
            <v>16047759</v>
          </cell>
          <cell r="J20">
            <v>0</v>
          </cell>
          <cell r="K20">
            <v>0</v>
          </cell>
          <cell r="L20">
            <v>16047759</v>
          </cell>
        </row>
        <row r="21">
          <cell r="A21" t="str">
            <v>090001NAC</v>
          </cell>
          <cell r="B21" t="str">
            <v>090001</v>
          </cell>
          <cell r="C21" t="str">
            <v>NAC</v>
          </cell>
          <cell r="E21" t="str">
            <v>NÒo residentes</v>
          </cell>
          <cell r="F21">
            <v>1137803654</v>
          </cell>
          <cell r="G21">
            <v>0</v>
          </cell>
          <cell r="H21">
            <v>1110124334</v>
          </cell>
          <cell r="I21">
            <v>27679320</v>
          </cell>
          <cell r="J21">
            <v>0</v>
          </cell>
          <cell r="K21">
            <v>0</v>
          </cell>
          <cell r="L21">
            <v>27679320</v>
          </cell>
        </row>
        <row r="22">
          <cell r="A22" t="str">
            <v>090001NAC00001</v>
          </cell>
          <cell r="B22" t="str">
            <v>090001</v>
          </cell>
          <cell r="C22" t="str">
            <v>NAC</v>
          </cell>
          <cell r="D22" t="str">
            <v>00001</v>
          </cell>
          <cell r="E22" t="str">
            <v>NÒo residentes</v>
          </cell>
          <cell r="F22">
            <v>25157378</v>
          </cell>
          <cell r="G22">
            <v>0</v>
          </cell>
          <cell r="H22">
            <v>0</v>
          </cell>
          <cell r="I22">
            <v>25157378</v>
          </cell>
          <cell r="J22">
            <v>0</v>
          </cell>
          <cell r="K22">
            <v>0</v>
          </cell>
          <cell r="L22">
            <v>25157378</v>
          </cell>
        </row>
        <row r="23">
          <cell r="A23" t="str">
            <v>09004</v>
          </cell>
          <cell r="B23" t="str">
            <v>09004</v>
          </cell>
          <cell r="E23" t="str">
            <v>CrÚditos documentßrios abertos</v>
          </cell>
          <cell r="F23">
            <v>381873278</v>
          </cell>
          <cell r="G23">
            <v>0</v>
          </cell>
          <cell r="H23">
            <v>0</v>
          </cell>
          <cell r="I23">
            <v>381873278</v>
          </cell>
          <cell r="J23">
            <v>0</v>
          </cell>
          <cell r="K23">
            <v>0</v>
          </cell>
          <cell r="L23">
            <v>381873278</v>
          </cell>
        </row>
        <row r="24">
          <cell r="A24" t="str">
            <v>090040</v>
          </cell>
          <cell r="B24" t="str">
            <v>090040</v>
          </cell>
          <cell r="E24" t="str">
            <v>Residentes</v>
          </cell>
          <cell r="F24">
            <v>144196793</v>
          </cell>
          <cell r="G24">
            <v>0</v>
          </cell>
          <cell r="H24">
            <v>0</v>
          </cell>
          <cell r="I24">
            <v>144196793</v>
          </cell>
          <cell r="J24">
            <v>0</v>
          </cell>
          <cell r="K24">
            <v>0</v>
          </cell>
          <cell r="L24">
            <v>144196793</v>
          </cell>
        </row>
        <row r="25">
          <cell r="A25" t="str">
            <v>090040EXT</v>
          </cell>
          <cell r="B25" t="str">
            <v>090040</v>
          </cell>
          <cell r="C25" t="str">
            <v>EXT</v>
          </cell>
          <cell r="E25" t="str">
            <v>Residentes</v>
          </cell>
          <cell r="F25">
            <v>65189828</v>
          </cell>
          <cell r="G25">
            <v>0</v>
          </cell>
          <cell r="H25">
            <v>0</v>
          </cell>
          <cell r="I25">
            <v>65189828</v>
          </cell>
          <cell r="J25">
            <v>0</v>
          </cell>
          <cell r="K25">
            <v>0</v>
          </cell>
          <cell r="L25">
            <v>65189828</v>
          </cell>
        </row>
        <row r="26">
          <cell r="A26" t="str">
            <v>090040NAC</v>
          </cell>
          <cell r="B26" t="str">
            <v>090040</v>
          </cell>
          <cell r="C26" t="str">
            <v>NAC</v>
          </cell>
          <cell r="E26" t="str">
            <v>Residentes</v>
          </cell>
          <cell r="F26">
            <v>79006965</v>
          </cell>
          <cell r="G26">
            <v>0</v>
          </cell>
          <cell r="H26">
            <v>0</v>
          </cell>
          <cell r="I26">
            <v>79006965</v>
          </cell>
          <cell r="J26">
            <v>0</v>
          </cell>
          <cell r="K26">
            <v>0</v>
          </cell>
          <cell r="L26">
            <v>79006965</v>
          </cell>
        </row>
        <row r="27">
          <cell r="A27" t="str">
            <v>090041</v>
          </cell>
          <cell r="B27" t="str">
            <v>090041</v>
          </cell>
          <cell r="E27" t="str">
            <v>NÒo residentes</v>
          </cell>
          <cell r="F27">
            <v>237676485</v>
          </cell>
          <cell r="G27">
            <v>0</v>
          </cell>
          <cell r="H27">
            <v>0</v>
          </cell>
          <cell r="I27">
            <v>237676485</v>
          </cell>
          <cell r="J27">
            <v>0</v>
          </cell>
          <cell r="K27">
            <v>0</v>
          </cell>
          <cell r="L27">
            <v>237676485</v>
          </cell>
        </row>
        <row r="28">
          <cell r="A28" t="str">
            <v>090041EXT</v>
          </cell>
          <cell r="B28" t="str">
            <v>090041</v>
          </cell>
          <cell r="C28" t="str">
            <v>EXT</v>
          </cell>
          <cell r="E28" t="str">
            <v>NÒo residentes</v>
          </cell>
          <cell r="F28">
            <v>22951733</v>
          </cell>
          <cell r="G28">
            <v>0</v>
          </cell>
          <cell r="H28">
            <v>0</v>
          </cell>
          <cell r="I28">
            <v>22951733</v>
          </cell>
          <cell r="J28">
            <v>0</v>
          </cell>
          <cell r="K28">
            <v>0</v>
          </cell>
          <cell r="L28">
            <v>22951733</v>
          </cell>
        </row>
        <row r="29">
          <cell r="A29" t="str">
            <v>090041EXT00001</v>
          </cell>
          <cell r="B29" t="str">
            <v>090041</v>
          </cell>
          <cell r="C29" t="str">
            <v>EXT</v>
          </cell>
          <cell r="D29" t="str">
            <v>00001</v>
          </cell>
          <cell r="E29" t="str">
            <v>NÒo residentes</v>
          </cell>
          <cell r="F29">
            <v>210796752</v>
          </cell>
          <cell r="G29">
            <v>0</v>
          </cell>
          <cell r="H29">
            <v>0</v>
          </cell>
          <cell r="I29">
            <v>210796752</v>
          </cell>
          <cell r="J29">
            <v>0</v>
          </cell>
          <cell r="K29">
            <v>0</v>
          </cell>
          <cell r="L29">
            <v>210796752</v>
          </cell>
        </row>
        <row r="30">
          <cell r="A30" t="str">
            <v>090041NAC</v>
          </cell>
          <cell r="B30" t="str">
            <v>090041</v>
          </cell>
          <cell r="C30" t="str">
            <v>NAC</v>
          </cell>
          <cell r="E30" t="str">
            <v>NÒo residentes</v>
          </cell>
          <cell r="F30">
            <v>3928000</v>
          </cell>
          <cell r="G30">
            <v>0</v>
          </cell>
          <cell r="H30">
            <v>0</v>
          </cell>
          <cell r="I30">
            <v>3928000</v>
          </cell>
          <cell r="J30">
            <v>0</v>
          </cell>
          <cell r="K30">
            <v>0</v>
          </cell>
          <cell r="L30">
            <v>3928000</v>
          </cell>
        </row>
        <row r="31">
          <cell r="A31" t="str">
            <v>09005</v>
          </cell>
          <cell r="B31" t="str">
            <v>09005</v>
          </cell>
          <cell r="E31" t="str">
            <v>Fianþas e indemnizaþ§es (contragarantias)</v>
          </cell>
          <cell r="F31">
            <v>1429501</v>
          </cell>
          <cell r="G31">
            <v>0</v>
          </cell>
          <cell r="H31">
            <v>0</v>
          </cell>
          <cell r="I31">
            <v>1429501</v>
          </cell>
          <cell r="J31">
            <v>0</v>
          </cell>
          <cell r="K31">
            <v>0</v>
          </cell>
          <cell r="L31">
            <v>1429501</v>
          </cell>
        </row>
        <row r="32">
          <cell r="A32" t="str">
            <v>090051</v>
          </cell>
          <cell r="B32" t="str">
            <v>090051</v>
          </cell>
          <cell r="E32" t="str">
            <v>NÒo residentes</v>
          </cell>
          <cell r="F32">
            <v>1429501</v>
          </cell>
          <cell r="G32">
            <v>0</v>
          </cell>
          <cell r="H32">
            <v>0</v>
          </cell>
          <cell r="I32">
            <v>1429501</v>
          </cell>
          <cell r="J32">
            <v>0</v>
          </cell>
          <cell r="K32">
            <v>0</v>
          </cell>
          <cell r="L32">
            <v>1429501</v>
          </cell>
        </row>
        <row r="33">
          <cell r="A33" t="str">
            <v>090051NAC</v>
          </cell>
          <cell r="B33" t="str">
            <v>090051</v>
          </cell>
          <cell r="C33" t="str">
            <v>NAC</v>
          </cell>
          <cell r="E33" t="str">
            <v>NÒo residentes</v>
          </cell>
          <cell r="F33">
            <v>1429501</v>
          </cell>
          <cell r="G33">
            <v>0</v>
          </cell>
          <cell r="H33">
            <v>0</v>
          </cell>
          <cell r="I33">
            <v>1429501</v>
          </cell>
          <cell r="J33">
            <v>0</v>
          </cell>
          <cell r="K33">
            <v>0</v>
          </cell>
          <cell r="L33">
            <v>1429501</v>
          </cell>
        </row>
        <row r="34">
          <cell r="A34" t="str">
            <v>09008</v>
          </cell>
          <cell r="B34" t="str">
            <v>09008</v>
          </cell>
          <cell r="E34" t="str">
            <v>Outras garantias pessoais prestadas e outros passivos eventuais</v>
          </cell>
          <cell r="F34">
            <v>5718</v>
          </cell>
          <cell r="G34">
            <v>0</v>
          </cell>
          <cell r="H34">
            <v>0</v>
          </cell>
          <cell r="I34">
            <v>5718</v>
          </cell>
          <cell r="J34">
            <v>0</v>
          </cell>
          <cell r="K34">
            <v>0</v>
          </cell>
          <cell r="L34">
            <v>5718</v>
          </cell>
        </row>
        <row r="35">
          <cell r="A35" t="str">
            <v>090080</v>
          </cell>
          <cell r="B35" t="str">
            <v>090080</v>
          </cell>
          <cell r="E35" t="str">
            <v>Residentes</v>
          </cell>
          <cell r="F35">
            <v>5718</v>
          </cell>
          <cell r="G35">
            <v>0</v>
          </cell>
          <cell r="H35">
            <v>0</v>
          </cell>
          <cell r="I35">
            <v>5718</v>
          </cell>
          <cell r="J35">
            <v>0</v>
          </cell>
          <cell r="K35">
            <v>0</v>
          </cell>
          <cell r="L35">
            <v>5718</v>
          </cell>
        </row>
        <row r="36">
          <cell r="A36" t="str">
            <v>090080NAC</v>
          </cell>
          <cell r="B36" t="str">
            <v>090080</v>
          </cell>
          <cell r="C36" t="str">
            <v>NAC</v>
          </cell>
          <cell r="E36" t="str">
            <v>Residentes</v>
          </cell>
          <cell r="F36">
            <v>5718</v>
          </cell>
          <cell r="G36">
            <v>0</v>
          </cell>
          <cell r="H36">
            <v>0</v>
          </cell>
          <cell r="I36">
            <v>5718</v>
          </cell>
          <cell r="J36">
            <v>0</v>
          </cell>
          <cell r="K36">
            <v>0</v>
          </cell>
          <cell r="L36">
            <v>5718</v>
          </cell>
        </row>
        <row r="37">
          <cell r="A37" t="str">
            <v>0901</v>
          </cell>
          <cell r="B37" t="str">
            <v>0901</v>
          </cell>
          <cell r="E37" t="str">
            <v>Garantias reais (activos dados em garantia)</v>
          </cell>
          <cell r="F37">
            <v>343857501</v>
          </cell>
          <cell r="G37">
            <v>0</v>
          </cell>
          <cell r="H37">
            <v>0</v>
          </cell>
          <cell r="I37">
            <v>343857501</v>
          </cell>
          <cell r="J37">
            <v>0</v>
          </cell>
          <cell r="K37">
            <v>0</v>
          </cell>
          <cell r="L37">
            <v>343857501</v>
          </cell>
        </row>
        <row r="38">
          <cell r="A38" t="str">
            <v>09011</v>
          </cell>
          <cell r="B38" t="str">
            <v>09011</v>
          </cell>
          <cell r="E38" t="str">
            <v>TÝtulos</v>
          </cell>
          <cell r="F38">
            <v>343857501</v>
          </cell>
          <cell r="G38">
            <v>0</v>
          </cell>
          <cell r="H38">
            <v>0</v>
          </cell>
          <cell r="I38">
            <v>343857501</v>
          </cell>
          <cell r="J38">
            <v>0</v>
          </cell>
          <cell r="K38">
            <v>0</v>
          </cell>
          <cell r="L38">
            <v>343857501</v>
          </cell>
        </row>
        <row r="39">
          <cell r="A39" t="str">
            <v>090110</v>
          </cell>
          <cell r="B39" t="str">
            <v>090110</v>
          </cell>
          <cell r="E39" t="str">
            <v>Residentes</v>
          </cell>
          <cell r="F39">
            <v>343857501</v>
          </cell>
          <cell r="G39">
            <v>0</v>
          </cell>
          <cell r="H39">
            <v>0</v>
          </cell>
          <cell r="I39">
            <v>343857501</v>
          </cell>
          <cell r="J39">
            <v>0</v>
          </cell>
          <cell r="K39">
            <v>0</v>
          </cell>
          <cell r="L39">
            <v>343857501</v>
          </cell>
        </row>
        <row r="40">
          <cell r="A40" t="str">
            <v>090110NAC</v>
          </cell>
          <cell r="B40" t="str">
            <v>090110</v>
          </cell>
          <cell r="C40" t="str">
            <v>NAC</v>
          </cell>
          <cell r="E40" t="str">
            <v>Residentes</v>
          </cell>
          <cell r="F40">
            <v>343857501</v>
          </cell>
          <cell r="G40">
            <v>0</v>
          </cell>
          <cell r="H40">
            <v>0</v>
          </cell>
          <cell r="I40">
            <v>343857501</v>
          </cell>
          <cell r="J40">
            <v>0</v>
          </cell>
          <cell r="K40">
            <v>0</v>
          </cell>
          <cell r="L40">
            <v>343857501</v>
          </cell>
        </row>
        <row r="41">
          <cell r="A41" t="str">
            <v>091</v>
          </cell>
          <cell r="B41" t="str">
            <v>091</v>
          </cell>
          <cell r="E41" t="str">
            <v>Garantias recebidas</v>
          </cell>
          <cell r="F41">
            <v>37546737821</v>
          </cell>
          <cell r="G41">
            <v>0</v>
          </cell>
          <cell r="H41">
            <v>0</v>
          </cell>
          <cell r="I41">
            <v>37546737821</v>
          </cell>
          <cell r="J41">
            <v>0</v>
          </cell>
          <cell r="K41">
            <v>3283874</v>
          </cell>
          <cell r="L41">
            <v>37543453947</v>
          </cell>
        </row>
        <row r="42">
          <cell r="A42" t="str">
            <v>0910</v>
          </cell>
          <cell r="B42" t="str">
            <v>0910</v>
          </cell>
          <cell r="E42" t="str">
            <v>Garantias pessoais/institucionais</v>
          </cell>
          <cell r="F42">
            <v>6699632805</v>
          </cell>
          <cell r="G42">
            <v>0</v>
          </cell>
          <cell r="H42">
            <v>0</v>
          </cell>
          <cell r="I42">
            <v>6699632805</v>
          </cell>
          <cell r="J42">
            <v>0</v>
          </cell>
          <cell r="K42">
            <v>3283874</v>
          </cell>
          <cell r="L42">
            <v>6696348931</v>
          </cell>
        </row>
        <row r="43">
          <cell r="A43" t="str">
            <v>09100</v>
          </cell>
          <cell r="B43" t="str">
            <v>09100</v>
          </cell>
          <cell r="E43" t="str">
            <v>Garantias e avales</v>
          </cell>
          <cell r="F43">
            <v>4310246566</v>
          </cell>
          <cell r="G43">
            <v>0</v>
          </cell>
          <cell r="H43">
            <v>0</v>
          </cell>
          <cell r="I43">
            <v>4310246566</v>
          </cell>
          <cell r="J43">
            <v>0</v>
          </cell>
          <cell r="K43">
            <v>1623117</v>
          </cell>
          <cell r="L43">
            <v>4308623449</v>
          </cell>
        </row>
        <row r="44">
          <cell r="A44" t="str">
            <v>091000</v>
          </cell>
          <cell r="B44" t="str">
            <v>091000</v>
          </cell>
          <cell r="E44" t="str">
            <v>Residentes</v>
          </cell>
          <cell r="F44">
            <v>3814826303</v>
          </cell>
          <cell r="G44">
            <v>0</v>
          </cell>
          <cell r="H44">
            <v>0</v>
          </cell>
          <cell r="I44">
            <v>3814826303</v>
          </cell>
          <cell r="J44">
            <v>0</v>
          </cell>
          <cell r="K44">
            <v>1623117</v>
          </cell>
          <cell r="L44">
            <v>3813203186</v>
          </cell>
        </row>
        <row r="45">
          <cell r="A45" t="str">
            <v>091000EXT</v>
          </cell>
          <cell r="B45" t="str">
            <v>091000</v>
          </cell>
          <cell r="C45" t="str">
            <v>EXT</v>
          </cell>
          <cell r="E45" t="str">
            <v>Residentes</v>
          </cell>
          <cell r="F45">
            <v>6945368</v>
          </cell>
          <cell r="G45">
            <v>0</v>
          </cell>
          <cell r="H45">
            <v>0</v>
          </cell>
          <cell r="I45">
            <v>6945368</v>
          </cell>
          <cell r="J45">
            <v>0</v>
          </cell>
          <cell r="K45">
            <v>0</v>
          </cell>
          <cell r="L45">
            <v>6945368</v>
          </cell>
        </row>
        <row r="46">
          <cell r="A46" t="str">
            <v>091000NAC</v>
          </cell>
          <cell r="B46" t="str">
            <v>091000</v>
          </cell>
          <cell r="C46" t="str">
            <v>NAC</v>
          </cell>
          <cell r="E46" t="str">
            <v>Residentes</v>
          </cell>
          <cell r="F46">
            <v>3806257818</v>
          </cell>
          <cell r="G46">
            <v>0</v>
          </cell>
          <cell r="H46">
            <v>0</v>
          </cell>
          <cell r="I46">
            <v>3806257818</v>
          </cell>
          <cell r="J46">
            <v>0</v>
          </cell>
          <cell r="K46">
            <v>0</v>
          </cell>
          <cell r="L46">
            <v>3806257818</v>
          </cell>
        </row>
        <row r="47">
          <cell r="A47" t="str">
            <v>091000NAC00100</v>
          </cell>
          <cell r="B47" t="str">
            <v>091000</v>
          </cell>
          <cell r="C47" t="str">
            <v>NAC</v>
          </cell>
          <cell r="D47" t="str">
            <v>00100</v>
          </cell>
          <cell r="E47" t="str">
            <v>Residentes</v>
          </cell>
          <cell r="F47">
            <v>376122</v>
          </cell>
          <cell r="G47">
            <v>0</v>
          </cell>
          <cell r="H47">
            <v>0</v>
          </cell>
          <cell r="I47">
            <v>376122</v>
          </cell>
          <cell r="J47">
            <v>0</v>
          </cell>
          <cell r="K47">
            <v>376122</v>
          </cell>
          <cell r="L47">
            <v>0</v>
          </cell>
        </row>
        <row r="48">
          <cell r="A48" t="str">
            <v>091000NAC00470</v>
          </cell>
          <cell r="B48" t="str">
            <v>091000</v>
          </cell>
          <cell r="C48" t="str">
            <v>NAC</v>
          </cell>
          <cell r="D48" t="str">
            <v>00470</v>
          </cell>
          <cell r="E48" t="str">
            <v>Residentes</v>
          </cell>
          <cell r="F48">
            <v>1246995</v>
          </cell>
          <cell r="G48">
            <v>0</v>
          </cell>
          <cell r="H48">
            <v>0</v>
          </cell>
          <cell r="I48">
            <v>1246995</v>
          </cell>
          <cell r="J48">
            <v>0</v>
          </cell>
          <cell r="K48">
            <v>1246995</v>
          </cell>
          <cell r="L48">
            <v>0</v>
          </cell>
        </row>
        <row r="49">
          <cell r="A49" t="str">
            <v>091001</v>
          </cell>
          <cell r="B49" t="str">
            <v>091001</v>
          </cell>
          <cell r="E49" t="str">
            <v>NÒo residentes</v>
          </cell>
          <cell r="F49">
            <v>495420263</v>
          </cell>
          <cell r="G49">
            <v>0</v>
          </cell>
          <cell r="H49">
            <v>0</v>
          </cell>
          <cell r="I49">
            <v>495420263</v>
          </cell>
          <cell r="J49">
            <v>0</v>
          </cell>
          <cell r="K49">
            <v>0</v>
          </cell>
          <cell r="L49">
            <v>495420263</v>
          </cell>
        </row>
        <row r="50">
          <cell r="A50" t="str">
            <v>091001EXT</v>
          </cell>
          <cell r="B50" t="str">
            <v>091001</v>
          </cell>
          <cell r="C50" t="str">
            <v>EXT</v>
          </cell>
          <cell r="E50" t="str">
            <v>NÒo residentes</v>
          </cell>
          <cell r="F50">
            <v>1940770</v>
          </cell>
          <cell r="G50">
            <v>0</v>
          </cell>
          <cell r="H50">
            <v>0</v>
          </cell>
          <cell r="I50">
            <v>1940770</v>
          </cell>
          <cell r="J50">
            <v>0</v>
          </cell>
          <cell r="K50">
            <v>0</v>
          </cell>
          <cell r="L50">
            <v>1940770</v>
          </cell>
        </row>
        <row r="51">
          <cell r="A51" t="str">
            <v>091001NAC</v>
          </cell>
          <cell r="B51" t="str">
            <v>091001</v>
          </cell>
          <cell r="C51" t="str">
            <v>NAC</v>
          </cell>
          <cell r="E51" t="str">
            <v>NÒo residentes</v>
          </cell>
          <cell r="F51">
            <v>492686228</v>
          </cell>
          <cell r="G51">
            <v>0</v>
          </cell>
          <cell r="H51">
            <v>0</v>
          </cell>
          <cell r="I51">
            <v>492686228</v>
          </cell>
          <cell r="J51">
            <v>0</v>
          </cell>
          <cell r="K51">
            <v>0</v>
          </cell>
          <cell r="L51">
            <v>492686228</v>
          </cell>
        </row>
        <row r="52">
          <cell r="A52" t="str">
            <v>091001NAC00001</v>
          </cell>
          <cell r="B52" t="str">
            <v>091001</v>
          </cell>
          <cell r="C52" t="str">
            <v>NAC</v>
          </cell>
          <cell r="D52" t="str">
            <v>00001</v>
          </cell>
          <cell r="E52" t="str">
            <v>NÒo residentes</v>
          </cell>
          <cell r="F52">
            <v>793265</v>
          </cell>
          <cell r="G52">
            <v>0</v>
          </cell>
          <cell r="H52">
            <v>0</v>
          </cell>
          <cell r="I52">
            <v>793265</v>
          </cell>
          <cell r="J52">
            <v>0</v>
          </cell>
          <cell r="K52">
            <v>0</v>
          </cell>
          <cell r="L52">
            <v>793265</v>
          </cell>
        </row>
        <row r="53">
          <cell r="A53" t="str">
            <v>09101</v>
          </cell>
          <cell r="B53" t="str">
            <v>09101</v>
          </cell>
          <cell r="E53" t="str">
            <v>Por aceites e endossos</v>
          </cell>
          <cell r="F53">
            <v>152767539</v>
          </cell>
          <cell r="G53">
            <v>0</v>
          </cell>
          <cell r="H53">
            <v>0</v>
          </cell>
          <cell r="I53">
            <v>152767539</v>
          </cell>
          <cell r="J53">
            <v>0</v>
          </cell>
          <cell r="K53">
            <v>0</v>
          </cell>
          <cell r="L53">
            <v>152767539</v>
          </cell>
        </row>
        <row r="54">
          <cell r="A54" t="str">
            <v>091011</v>
          </cell>
          <cell r="B54" t="str">
            <v>091011</v>
          </cell>
          <cell r="E54" t="str">
            <v>NÒo residentes</v>
          </cell>
          <cell r="F54">
            <v>152767539</v>
          </cell>
          <cell r="G54">
            <v>0</v>
          </cell>
          <cell r="H54">
            <v>0</v>
          </cell>
          <cell r="I54">
            <v>152767539</v>
          </cell>
          <cell r="J54">
            <v>0</v>
          </cell>
          <cell r="K54">
            <v>0</v>
          </cell>
          <cell r="L54">
            <v>152767539</v>
          </cell>
        </row>
        <row r="55">
          <cell r="A55" t="str">
            <v>091011EXT</v>
          </cell>
          <cell r="B55" t="str">
            <v>091011</v>
          </cell>
          <cell r="C55" t="str">
            <v>EXT</v>
          </cell>
          <cell r="E55" t="str">
            <v>NÒo residentes</v>
          </cell>
          <cell r="F55">
            <v>152767539</v>
          </cell>
          <cell r="G55">
            <v>0</v>
          </cell>
          <cell r="H55">
            <v>0</v>
          </cell>
          <cell r="I55">
            <v>152767539</v>
          </cell>
          <cell r="J55">
            <v>0</v>
          </cell>
          <cell r="K55">
            <v>0</v>
          </cell>
          <cell r="L55">
            <v>152767539</v>
          </cell>
        </row>
        <row r="56">
          <cell r="A56" t="str">
            <v>09105</v>
          </cell>
          <cell r="B56" t="str">
            <v>09105</v>
          </cell>
          <cell r="E56" t="str">
            <v>Por fianþas e indemnizaþ§es (contragarantias)</v>
          </cell>
          <cell r="F56">
            <v>657022207</v>
          </cell>
          <cell r="G56">
            <v>0</v>
          </cell>
          <cell r="H56">
            <v>0</v>
          </cell>
          <cell r="I56">
            <v>657022207</v>
          </cell>
          <cell r="J56">
            <v>0</v>
          </cell>
          <cell r="K56">
            <v>0</v>
          </cell>
          <cell r="L56">
            <v>657022207</v>
          </cell>
        </row>
        <row r="57">
          <cell r="A57" t="str">
            <v>091050</v>
          </cell>
          <cell r="B57" t="str">
            <v>091050</v>
          </cell>
          <cell r="E57" t="str">
            <v>Residentes</v>
          </cell>
          <cell r="F57">
            <v>656822387</v>
          </cell>
          <cell r="G57">
            <v>0</v>
          </cell>
          <cell r="H57">
            <v>0</v>
          </cell>
          <cell r="I57">
            <v>656822387</v>
          </cell>
          <cell r="J57">
            <v>0</v>
          </cell>
          <cell r="K57">
            <v>0</v>
          </cell>
          <cell r="L57">
            <v>656822387</v>
          </cell>
        </row>
        <row r="58">
          <cell r="A58" t="str">
            <v>091050NAC</v>
          </cell>
          <cell r="B58" t="str">
            <v>091050</v>
          </cell>
          <cell r="C58" t="str">
            <v>NAC</v>
          </cell>
          <cell r="E58" t="str">
            <v>Residentes</v>
          </cell>
          <cell r="F58">
            <v>656822387</v>
          </cell>
          <cell r="G58">
            <v>0</v>
          </cell>
          <cell r="H58">
            <v>0</v>
          </cell>
          <cell r="I58">
            <v>656822387</v>
          </cell>
          <cell r="J58">
            <v>0</v>
          </cell>
          <cell r="K58">
            <v>0</v>
          </cell>
          <cell r="L58">
            <v>656822387</v>
          </cell>
        </row>
        <row r="59">
          <cell r="A59" t="str">
            <v>091051</v>
          </cell>
          <cell r="B59" t="str">
            <v>091051</v>
          </cell>
          <cell r="E59" t="str">
            <v>NÒo residentes</v>
          </cell>
          <cell r="F59">
            <v>199820</v>
          </cell>
          <cell r="G59">
            <v>0</v>
          </cell>
          <cell r="H59">
            <v>0</v>
          </cell>
          <cell r="I59">
            <v>199820</v>
          </cell>
          <cell r="J59">
            <v>0</v>
          </cell>
          <cell r="K59">
            <v>0</v>
          </cell>
          <cell r="L59">
            <v>199820</v>
          </cell>
        </row>
        <row r="60">
          <cell r="A60" t="str">
            <v>091051NAC</v>
          </cell>
          <cell r="B60" t="str">
            <v>091051</v>
          </cell>
          <cell r="C60" t="str">
            <v>NAC</v>
          </cell>
          <cell r="E60" t="str">
            <v>NÒo residentes</v>
          </cell>
          <cell r="F60">
            <v>199820</v>
          </cell>
          <cell r="G60">
            <v>0</v>
          </cell>
          <cell r="H60">
            <v>0</v>
          </cell>
          <cell r="I60">
            <v>199820</v>
          </cell>
          <cell r="J60">
            <v>0</v>
          </cell>
          <cell r="K60">
            <v>0</v>
          </cell>
          <cell r="L60">
            <v>199820</v>
          </cell>
        </row>
        <row r="61">
          <cell r="A61" t="str">
            <v>09108</v>
          </cell>
          <cell r="B61" t="str">
            <v>09108</v>
          </cell>
          <cell r="E61" t="str">
            <v>Outras garantias recebidas</v>
          </cell>
          <cell r="F61">
            <v>1579596493</v>
          </cell>
          <cell r="G61">
            <v>0</v>
          </cell>
          <cell r="H61">
            <v>0</v>
          </cell>
          <cell r="I61">
            <v>1579596493</v>
          </cell>
          <cell r="J61">
            <v>0</v>
          </cell>
          <cell r="K61">
            <v>1660757</v>
          </cell>
          <cell r="L61">
            <v>1577935736</v>
          </cell>
        </row>
        <row r="62">
          <cell r="A62" t="str">
            <v>091080</v>
          </cell>
          <cell r="B62" t="str">
            <v>091080</v>
          </cell>
          <cell r="E62" t="str">
            <v>Residentes</v>
          </cell>
          <cell r="F62">
            <v>1579596493</v>
          </cell>
          <cell r="G62">
            <v>0</v>
          </cell>
          <cell r="H62">
            <v>0</v>
          </cell>
          <cell r="I62">
            <v>1579596493</v>
          </cell>
          <cell r="J62">
            <v>0</v>
          </cell>
          <cell r="K62">
            <v>1660757</v>
          </cell>
          <cell r="L62">
            <v>1577935736</v>
          </cell>
        </row>
        <row r="63">
          <cell r="A63" t="str">
            <v>091080NAC</v>
          </cell>
          <cell r="B63" t="str">
            <v>091080</v>
          </cell>
          <cell r="C63" t="str">
            <v>NAC</v>
          </cell>
          <cell r="E63" t="str">
            <v>Residentes</v>
          </cell>
          <cell r="F63">
            <v>1577935736</v>
          </cell>
          <cell r="G63">
            <v>0</v>
          </cell>
          <cell r="H63">
            <v>0</v>
          </cell>
          <cell r="I63">
            <v>1577935736</v>
          </cell>
          <cell r="J63">
            <v>0</v>
          </cell>
          <cell r="K63">
            <v>0</v>
          </cell>
          <cell r="L63">
            <v>1577935736</v>
          </cell>
        </row>
        <row r="64">
          <cell r="A64" t="str">
            <v>091080NAC00100</v>
          </cell>
          <cell r="B64" t="str">
            <v>091080</v>
          </cell>
          <cell r="C64" t="str">
            <v>NAC</v>
          </cell>
          <cell r="D64" t="str">
            <v>00100</v>
          </cell>
          <cell r="E64" t="str">
            <v>Residentes</v>
          </cell>
          <cell r="F64">
            <v>1660757</v>
          </cell>
          <cell r="G64">
            <v>0</v>
          </cell>
          <cell r="H64">
            <v>0</v>
          </cell>
          <cell r="I64">
            <v>1660757</v>
          </cell>
          <cell r="J64">
            <v>0</v>
          </cell>
          <cell r="K64">
            <v>1660757</v>
          </cell>
          <cell r="L64">
            <v>0</v>
          </cell>
        </row>
        <row r="65">
          <cell r="A65" t="str">
            <v>0911</v>
          </cell>
          <cell r="B65" t="str">
            <v>0911</v>
          </cell>
          <cell r="E65" t="str">
            <v>Garantias reais (activos recebidos em garantia)</v>
          </cell>
          <cell r="F65">
            <v>30847105016</v>
          </cell>
          <cell r="G65">
            <v>0</v>
          </cell>
          <cell r="H65">
            <v>0</v>
          </cell>
          <cell r="I65">
            <v>30847105016</v>
          </cell>
          <cell r="J65">
            <v>0</v>
          </cell>
          <cell r="K65">
            <v>0</v>
          </cell>
          <cell r="L65">
            <v>30847105016</v>
          </cell>
        </row>
        <row r="66">
          <cell r="A66" t="str">
            <v>09110</v>
          </cell>
          <cell r="B66" t="str">
            <v>09110</v>
          </cell>
          <cell r="E66" t="str">
            <v>CrÚditos</v>
          </cell>
          <cell r="F66">
            <v>465000</v>
          </cell>
          <cell r="G66">
            <v>0</v>
          </cell>
          <cell r="H66">
            <v>0</v>
          </cell>
          <cell r="I66">
            <v>465000</v>
          </cell>
          <cell r="J66">
            <v>0</v>
          </cell>
          <cell r="K66">
            <v>0</v>
          </cell>
          <cell r="L66">
            <v>465000</v>
          </cell>
        </row>
        <row r="67">
          <cell r="A67" t="str">
            <v>091101</v>
          </cell>
          <cell r="B67" t="str">
            <v>091101</v>
          </cell>
          <cell r="E67" t="str">
            <v>NÒo residentes</v>
          </cell>
          <cell r="F67">
            <v>465000</v>
          </cell>
          <cell r="G67">
            <v>0</v>
          </cell>
          <cell r="H67">
            <v>0</v>
          </cell>
          <cell r="I67">
            <v>465000</v>
          </cell>
          <cell r="J67">
            <v>0</v>
          </cell>
          <cell r="K67">
            <v>0</v>
          </cell>
          <cell r="L67">
            <v>465000</v>
          </cell>
        </row>
        <row r="68">
          <cell r="A68" t="str">
            <v>091101NAC</v>
          </cell>
          <cell r="B68" t="str">
            <v>091101</v>
          </cell>
          <cell r="C68" t="str">
            <v>NAC</v>
          </cell>
          <cell r="E68" t="str">
            <v>NÒo residentes</v>
          </cell>
          <cell r="F68">
            <v>465000</v>
          </cell>
          <cell r="G68">
            <v>0</v>
          </cell>
          <cell r="H68">
            <v>0</v>
          </cell>
          <cell r="I68">
            <v>465000</v>
          </cell>
          <cell r="J68">
            <v>0</v>
          </cell>
          <cell r="K68">
            <v>0</v>
          </cell>
          <cell r="L68">
            <v>465000</v>
          </cell>
        </row>
        <row r="69">
          <cell r="A69" t="str">
            <v>09111</v>
          </cell>
          <cell r="B69" t="str">
            <v>09111</v>
          </cell>
          <cell r="E69" t="str">
            <v>TÝtulos</v>
          </cell>
          <cell r="F69">
            <v>492567991</v>
          </cell>
          <cell r="G69">
            <v>0</v>
          </cell>
          <cell r="H69">
            <v>0</v>
          </cell>
          <cell r="I69">
            <v>492567991</v>
          </cell>
          <cell r="J69">
            <v>0</v>
          </cell>
          <cell r="K69">
            <v>0</v>
          </cell>
          <cell r="L69">
            <v>492567991</v>
          </cell>
        </row>
        <row r="70">
          <cell r="A70" t="str">
            <v>091110</v>
          </cell>
          <cell r="B70" t="str">
            <v>091110</v>
          </cell>
          <cell r="E70" t="str">
            <v>Residentes</v>
          </cell>
          <cell r="F70">
            <v>466610935</v>
          </cell>
          <cell r="G70">
            <v>0</v>
          </cell>
          <cell r="H70">
            <v>0</v>
          </cell>
          <cell r="I70">
            <v>466610935</v>
          </cell>
          <cell r="J70">
            <v>0</v>
          </cell>
          <cell r="K70">
            <v>0</v>
          </cell>
          <cell r="L70">
            <v>466610935</v>
          </cell>
        </row>
        <row r="71">
          <cell r="A71" t="str">
            <v>091110NAC</v>
          </cell>
          <cell r="B71" t="str">
            <v>091110</v>
          </cell>
          <cell r="C71" t="str">
            <v>NAC</v>
          </cell>
          <cell r="E71" t="str">
            <v>Residentes</v>
          </cell>
          <cell r="F71">
            <v>466610935</v>
          </cell>
          <cell r="G71">
            <v>0</v>
          </cell>
          <cell r="H71">
            <v>0</v>
          </cell>
          <cell r="I71">
            <v>466610935</v>
          </cell>
          <cell r="J71">
            <v>0</v>
          </cell>
          <cell r="K71">
            <v>0</v>
          </cell>
          <cell r="L71">
            <v>466610935</v>
          </cell>
        </row>
        <row r="72">
          <cell r="A72" t="str">
            <v>091111</v>
          </cell>
          <cell r="B72" t="str">
            <v>091111</v>
          </cell>
          <cell r="E72" t="str">
            <v>NÒo residentes</v>
          </cell>
          <cell r="F72">
            <v>25957056</v>
          </cell>
          <cell r="G72">
            <v>0</v>
          </cell>
          <cell r="H72">
            <v>0</v>
          </cell>
          <cell r="I72">
            <v>25957056</v>
          </cell>
          <cell r="J72">
            <v>0</v>
          </cell>
          <cell r="K72">
            <v>0</v>
          </cell>
          <cell r="L72">
            <v>25957056</v>
          </cell>
        </row>
        <row r="73">
          <cell r="A73" t="str">
            <v>091111EXT</v>
          </cell>
          <cell r="B73" t="str">
            <v>091111</v>
          </cell>
          <cell r="C73" t="str">
            <v>EXT</v>
          </cell>
          <cell r="E73" t="str">
            <v>NÒo residentes</v>
          </cell>
          <cell r="F73">
            <v>3382802</v>
          </cell>
          <cell r="G73">
            <v>0</v>
          </cell>
          <cell r="H73">
            <v>0</v>
          </cell>
          <cell r="I73">
            <v>3382802</v>
          </cell>
          <cell r="J73">
            <v>0</v>
          </cell>
          <cell r="K73">
            <v>0</v>
          </cell>
          <cell r="L73">
            <v>3382802</v>
          </cell>
        </row>
        <row r="74">
          <cell r="A74" t="str">
            <v>091111NAC</v>
          </cell>
          <cell r="B74" t="str">
            <v>091111</v>
          </cell>
          <cell r="C74" t="str">
            <v>NAC</v>
          </cell>
          <cell r="E74" t="str">
            <v>NÒo residentes</v>
          </cell>
          <cell r="F74">
            <v>22574254</v>
          </cell>
          <cell r="G74">
            <v>0</v>
          </cell>
          <cell r="H74">
            <v>0</v>
          </cell>
          <cell r="I74">
            <v>22574254</v>
          </cell>
          <cell r="J74">
            <v>0</v>
          </cell>
          <cell r="K74">
            <v>0</v>
          </cell>
          <cell r="L74">
            <v>22574254</v>
          </cell>
        </row>
        <row r="75">
          <cell r="A75" t="str">
            <v>09112</v>
          </cell>
          <cell r="B75" t="str">
            <v>09112</v>
          </cell>
          <cell r="E75" t="str">
            <v>Valores imobilißrios</v>
          </cell>
          <cell r="F75">
            <v>28218695862</v>
          </cell>
          <cell r="G75">
            <v>0</v>
          </cell>
          <cell r="H75">
            <v>0</v>
          </cell>
          <cell r="I75">
            <v>28218695862</v>
          </cell>
          <cell r="J75">
            <v>0</v>
          </cell>
          <cell r="K75">
            <v>0</v>
          </cell>
          <cell r="L75">
            <v>28218695862</v>
          </cell>
        </row>
        <row r="76">
          <cell r="A76" t="str">
            <v>091120</v>
          </cell>
          <cell r="B76" t="str">
            <v>091120</v>
          </cell>
          <cell r="E76" t="str">
            <v>Residentes</v>
          </cell>
          <cell r="F76">
            <v>28214657441</v>
          </cell>
          <cell r="G76">
            <v>0</v>
          </cell>
          <cell r="H76">
            <v>0</v>
          </cell>
          <cell r="I76">
            <v>28214657441</v>
          </cell>
          <cell r="J76">
            <v>0</v>
          </cell>
          <cell r="K76">
            <v>0</v>
          </cell>
          <cell r="L76">
            <v>28214657441</v>
          </cell>
        </row>
        <row r="77">
          <cell r="A77" t="str">
            <v>091120EXT</v>
          </cell>
          <cell r="B77" t="str">
            <v>091120</v>
          </cell>
          <cell r="C77" t="str">
            <v>EXT</v>
          </cell>
          <cell r="E77" t="str">
            <v>Residentes</v>
          </cell>
          <cell r="F77">
            <v>27374231</v>
          </cell>
          <cell r="G77">
            <v>0</v>
          </cell>
          <cell r="H77">
            <v>0</v>
          </cell>
          <cell r="I77">
            <v>27374231</v>
          </cell>
          <cell r="J77">
            <v>0</v>
          </cell>
          <cell r="K77">
            <v>0</v>
          </cell>
          <cell r="L77">
            <v>27374231</v>
          </cell>
        </row>
        <row r="78">
          <cell r="A78" t="str">
            <v>091120NAC</v>
          </cell>
          <cell r="B78" t="str">
            <v>091120</v>
          </cell>
          <cell r="C78" t="str">
            <v>NAC</v>
          </cell>
          <cell r="E78" t="str">
            <v>Residentes</v>
          </cell>
          <cell r="F78">
            <v>28187283210</v>
          </cell>
          <cell r="G78">
            <v>0</v>
          </cell>
          <cell r="H78">
            <v>0</v>
          </cell>
          <cell r="I78">
            <v>28187283210</v>
          </cell>
          <cell r="J78">
            <v>0</v>
          </cell>
          <cell r="K78">
            <v>0</v>
          </cell>
          <cell r="L78">
            <v>28187283210</v>
          </cell>
        </row>
        <row r="79">
          <cell r="A79" t="str">
            <v>091121</v>
          </cell>
          <cell r="B79" t="str">
            <v>091121</v>
          </cell>
          <cell r="E79" t="str">
            <v>NÒo residentes</v>
          </cell>
          <cell r="F79">
            <v>4038421</v>
          </cell>
          <cell r="G79">
            <v>0</v>
          </cell>
          <cell r="H79">
            <v>0</v>
          </cell>
          <cell r="I79">
            <v>4038421</v>
          </cell>
          <cell r="J79">
            <v>0</v>
          </cell>
          <cell r="K79">
            <v>0</v>
          </cell>
          <cell r="L79">
            <v>4038421</v>
          </cell>
        </row>
        <row r="80">
          <cell r="A80" t="str">
            <v>091121NAC</v>
          </cell>
          <cell r="B80" t="str">
            <v>091121</v>
          </cell>
          <cell r="C80" t="str">
            <v>NAC</v>
          </cell>
          <cell r="E80" t="str">
            <v>NÒo residentes</v>
          </cell>
          <cell r="F80">
            <v>4038421</v>
          </cell>
          <cell r="G80">
            <v>0</v>
          </cell>
          <cell r="H80">
            <v>0</v>
          </cell>
          <cell r="I80">
            <v>4038421</v>
          </cell>
          <cell r="J80">
            <v>0</v>
          </cell>
          <cell r="K80">
            <v>0</v>
          </cell>
          <cell r="L80">
            <v>4038421</v>
          </cell>
        </row>
        <row r="81">
          <cell r="A81" t="str">
            <v>09118</v>
          </cell>
          <cell r="B81" t="str">
            <v>09118</v>
          </cell>
          <cell r="E81" t="str">
            <v>Outros activos</v>
          </cell>
          <cell r="F81">
            <v>2135376163</v>
          </cell>
          <cell r="G81">
            <v>0</v>
          </cell>
          <cell r="H81">
            <v>0</v>
          </cell>
          <cell r="I81">
            <v>2135376163</v>
          </cell>
          <cell r="J81">
            <v>0</v>
          </cell>
          <cell r="K81">
            <v>0</v>
          </cell>
          <cell r="L81">
            <v>2135376163</v>
          </cell>
        </row>
        <row r="82">
          <cell r="A82" t="str">
            <v>091180</v>
          </cell>
          <cell r="B82" t="str">
            <v>091180</v>
          </cell>
          <cell r="E82" t="str">
            <v>Residentes</v>
          </cell>
          <cell r="F82">
            <v>2090262865</v>
          </cell>
          <cell r="G82">
            <v>0</v>
          </cell>
          <cell r="H82">
            <v>0</v>
          </cell>
          <cell r="I82">
            <v>2090262865</v>
          </cell>
          <cell r="J82">
            <v>0</v>
          </cell>
          <cell r="K82">
            <v>0</v>
          </cell>
          <cell r="L82">
            <v>2090262865</v>
          </cell>
        </row>
        <row r="83">
          <cell r="A83" t="str">
            <v>091180EXT</v>
          </cell>
          <cell r="B83" t="str">
            <v>091180</v>
          </cell>
          <cell r="C83" t="str">
            <v>EXT</v>
          </cell>
          <cell r="E83" t="str">
            <v>Residentes</v>
          </cell>
          <cell r="F83">
            <v>85700500</v>
          </cell>
          <cell r="G83">
            <v>0</v>
          </cell>
          <cell r="H83">
            <v>0</v>
          </cell>
          <cell r="I83">
            <v>85700500</v>
          </cell>
          <cell r="J83">
            <v>0</v>
          </cell>
          <cell r="K83">
            <v>0</v>
          </cell>
          <cell r="L83">
            <v>85700500</v>
          </cell>
        </row>
        <row r="84">
          <cell r="A84" t="str">
            <v>091180NAC</v>
          </cell>
          <cell r="B84" t="str">
            <v>091180</v>
          </cell>
          <cell r="C84" t="str">
            <v>NAC</v>
          </cell>
          <cell r="E84" t="str">
            <v>Residentes</v>
          </cell>
          <cell r="F84">
            <v>2004562365</v>
          </cell>
          <cell r="G84">
            <v>0</v>
          </cell>
          <cell r="H84">
            <v>0</v>
          </cell>
          <cell r="I84">
            <v>2004562365</v>
          </cell>
          <cell r="J84">
            <v>0</v>
          </cell>
          <cell r="K84">
            <v>0</v>
          </cell>
          <cell r="L84">
            <v>2004562365</v>
          </cell>
        </row>
        <row r="85">
          <cell r="A85" t="str">
            <v>091181</v>
          </cell>
          <cell r="B85" t="str">
            <v>091181</v>
          </cell>
          <cell r="E85" t="str">
            <v>NÒo residentes</v>
          </cell>
          <cell r="F85">
            <v>45113298</v>
          </cell>
          <cell r="G85">
            <v>0</v>
          </cell>
          <cell r="H85">
            <v>0</v>
          </cell>
          <cell r="I85">
            <v>45113298</v>
          </cell>
          <cell r="J85">
            <v>0</v>
          </cell>
          <cell r="K85">
            <v>0</v>
          </cell>
          <cell r="L85">
            <v>45113298</v>
          </cell>
        </row>
        <row r="86">
          <cell r="A86" t="str">
            <v>091181EXT</v>
          </cell>
          <cell r="B86" t="str">
            <v>091181</v>
          </cell>
          <cell r="C86" t="str">
            <v>EXT</v>
          </cell>
          <cell r="E86" t="str">
            <v>NÒo residentes</v>
          </cell>
          <cell r="F86">
            <v>5857377</v>
          </cell>
          <cell r="G86">
            <v>0</v>
          </cell>
          <cell r="H86">
            <v>0</v>
          </cell>
          <cell r="I86">
            <v>5857377</v>
          </cell>
          <cell r="J86">
            <v>0</v>
          </cell>
          <cell r="K86">
            <v>0</v>
          </cell>
          <cell r="L86">
            <v>5857377</v>
          </cell>
        </row>
        <row r="87">
          <cell r="A87" t="str">
            <v>091181NAC</v>
          </cell>
          <cell r="B87" t="str">
            <v>091181</v>
          </cell>
          <cell r="C87" t="str">
            <v>NAC</v>
          </cell>
          <cell r="E87" t="str">
            <v>NÒo residentes</v>
          </cell>
          <cell r="F87">
            <v>39255921</v>
          </cell>
          <cell r="G87">
            <v>0</v>
          </cell>
          <cell r="H87">
            <v>0</v>
          </cell>
          <cell r="I87">
            <v>39255921</v>
          </cell>
          <cell r="J87">
            <v>0</v>
          </cell>
          <cell r="K87">
            <v>0</v>
          </cell>
          <cell r="L87">
            <v>39255921</v>
          </cell>
        </row>
        <row r="88">
          <cell r="A88" t="str">
            <v>092</v>
          </cell>
          <cell r="B88" t="str">
            <v>092</v>
          </cell>
          <cell r="E88" t="str">
            <v>Compromissos perante terceiros</v>
          </cell>
          <cell r="F88">
            <v>7253107714</v>
          </cell>
          <cell r="G88">
            <v>111197</v>
          </cell>
          <cell r="H88">
            <v>0</v>
          </cell>
          <cell r="I88">
            <v>7253218911</v>
          </cell>
          <cell r="J88">
            <v>0</v>
          </cell>
          <cell r="K88">
            <v>350384601</v>
          </cell>
          <cell r="L88">
            <v>6902834310</v>
          </cell>
        </row>
        <row r="89">
          <cell r="A89" t="str">
            <v>0920</v>
          </cell>
          <cell r="B89" t="str">
            <v>0920</v>
          </cell>
          <cell r="E89" t="str">
            <v>Compromissos irrevogßveis</v>
          </cell>
          <cell r="F89">
            <v>1710073753</v>
          </cell>
          <cell r="G89">
            <v>111197</v>
          </cell>
          <cell r="H89">
            <v>0</v>
          </cell>
          <cell r="I89">
            <v>1710184950</v>
          </cell>
          <cell r="J89">
            <v>0</v>
          </cell>
          <cell r="K89">
            <v>190068995</v>
          </cell>
          <cell r="L89">
            <v>1520115955</v>
          </cell>
        </row>
        <row r="90">
          <cell r="A90" t="str">
            <v>09202</v>
          </cell>
          <cell r="B90" t="str">
            <v>09202</v>
          </cell>
          <cell r="E90" t="str">
            <v>Contratos a prazo de dep¾sitos</v>
          </cell>
          <cell r="F90">
            <v>215122819</v>
          </cell>
          <cell r="G90">
            <v>0</v>
          </cell>
          <cell r="H90">
            <v>0</v>
          </cell>
          <cell r="I90">
            <v>215122819</v>
          </cell>
          <cell r="J90">
            <v>0</v>
          </cell>
          <cell r="K90">
            <v>190068995</v>
          </cell>
          <cell r="L90">
            <v>25053824</v>
          </cell>
        </row>
        <row r="91">
          <cell r="A91" t="str">
            <v>092020</v>
          </cell>
          <cell r="B91" t="str">
            <v>092020</v>
          </cell>
          <cell r="E91" t="str">
            <v>A receber</v>
          </cell>
          <cell r="F91">
            <v>27026349</v>
          </cell>
          <cell r="G91">
            <v>0</v>
          </cell>
          <cell r="H91">
            <v>0</v>
          </cell>
          <cell r="I91">
            <v>27026349</v>
          </cell>
          <cell r="J91">
            <v>0</v>
          </cell>
          <cell r="K91">
            <v>14957177</v>
          </cell>
          <cell r="L91">
            <v>12069172</v>
          </cell>
        </row>
        <row r="92">
          <cell r="A92" t="str">
            <v>0920200</v>
          </cell>
          <cell r="B92" t="str">
            <v>0920200</v>
          </cell>
          <cell r="E92" t="str">
            <v>Residentes</v>
          </cell>
          <cell r="F92">
            <v>13458303</v>
          </cell>
          <cell r="G92">
            <v>0</v>
          </cell>
          <cell r="H92">
            <v>0</v>
          </cell>
          <cell r="I92">
            <v>13458303</v>
          </cell>
          <cell r="J92">
            <v>0</v>
          </cell>
          <cell r="K92">
            <v>13458303</v>
          </cell>
          <cell r="L92">
            <v>0</v>
          </cell>
        </row>
        <row r="93">
          <cell r="A93" t="str">
            <v>0920200EXT00530</v>
          </cell>
          <cell r="B93" t="str">
            <v>0920200</v>
          </cell>
          <cell r="C93" t="str">
            <v>EXT</v>
          </cell>
          <cell r="D93" t="str">
            <v>00530</v>
          </cell>
          <cell r="E93" t="str">
            <v>Residentes</v>
          </cell>
          <cell r="F93">
            <v>13458303</v>
          </cell>
          <cell r="G93">
            <v>0</v>
          </cell>
          <cell r="H93">
            <v>0</v>
          </cell>
          <cell r="I93">
            <v>13458303</v>
          </cell>
          <cell r="J93">
            <v>0</v>
          </cell>
          <cell r="K93">
            <v>13458303</v>
          </cell>
          <cell r="L93">
            <v>0</v>
          </cell>
        </row>
        <row r="94">
          <cell r="A94" t="str">
            <v>0920201</v>
          </cell>
          <cell r="B94" t="str">
            <v>0920201</v>
          </cell>
          <cell r="E94" t="str">
            <v>NÒo residentes</v>
          </cell>
          <cell r="F94">
            <v>13568046</v>
          </cell>
          <cell r="G94">
            <v>0</v>
          </cell>
          <cell r="H94">
            <v>0</v>
          </cell>
          <cell r="I94">
            <v>13568046</v>
          </cell>
          <cell r="J94">
            <v>0</v>
          </cell>
          <cell r="K94">
            <v>1498874</v>
          </cell>
          <cell r="L94">
            <v>12069172</v>
          </cell>
        </row>
        <row r="95">
          <cell r="A95" t="str">
            <v>0920201EXT00001</v>
          </cell>
          <cell r="B95" t="str">
            <v>0920201</v>
          </cell>
          <cell r="C95" t="str">
            <v>EXT</v>
          </cell>
          <cell r="D95" t="str">
            <v>00001</v>
          </cell>
          <cell r="E95" t="str">
            <v>NÒo residentes</v>
          </cell>
          <cell r="F95">
            <v>12069172</v>
          </cell>
          <cell r="G95">
            <v>0</v>
          </cell>
          <cell r="H95">
            <v>0</v>
          </cell>
          <cell r="I95">
            <v>12069172</v>
          </cell>
          <cell r="J95">
            <v>0</v>
          </cell>
          <cell r="K95">
            <v>0</v>
          </cell>
          <cell r="L95">
            <v>12069172</v>
          </cell>
        </row>
        <row r="96">
          <cell r="A96" t="str">
            <v>0920201EXT00560</v>
          </cell>
          <cell r="B96" t="str">
            <v>0920201</v>
          </cell>
          <cell r="C96" t="str">
            <v>EXT</v>
          </cell>
          <cell r="D96" t="str">
            <v>00560</v>
          </cell>
          <cell r="E96" t="str">
            <v>NÒo residentes</v>
          </cell>
          <cell r="F96">
            <v>1498874</v>
          </cell>
          <cell r="G96">
            <v>0</v>
          </cell>
          <cell r="H96">
            <v>0</v>
          </cell>
          <cell r="I96">
            <v>1498874</v>
          </cell>
          <cell r="J96">
            <v>0</v>
          </cell>
          <cell r="K96">
            <v>1498874</v>
          </cell>
          <cell r="L96">
            <v>0</v>
          </cell>
        </row>
        <row r="97">
          <cell r="A97" t="str">
            <v>092021</v>
          </cell>
          <cell r="B97" t="str">
            <v>092021</v>
          </cell>
          <cell r="E97" t="str">
            <v>A constituir</v>
          </cell>
          <cell r="F97">
            <v>188096470</v>
          </cell>
          <cell r="G97">
            <v>0</v>
          </cell>
          <cell r="H97">
            <v>0</v>
          </cell>
          <cell r="I97">
            <v>188096470</v>
          </cell>
          <cell r="J97">
            <v>0</v>
          </cell>
          <cell r="K97">
            <v>175111818</v>
          </cell>
          <cell r="L97">
            <v>12984652</v>
          </cell>
        </row>
        <row r="98">
          <cell r="A98" t="str">
            <v>0920210</v>
          </cell>
          <cell r="B98" t="str">
            <v>0920210</v>
          </cell>
          <cell r="E98" t="str">
            <v>Residentes</v>
          </cell>
          <cell r="F98">
            <v>175111818</v>
          </cell>
          <cell r="G98">
            <v>0</v>
          </cell>
          <cell r="H98">
            <v>0</v>
          </cell>
          <cell r="I98">
            <v>175111818</v>
          </cell>
          <cell r="J98">
            <v>0</v>
          </cell>
          <cell r="K98">
            <v>175111818</v>
          </cell>
          <cell r="L98">
            <v>0</v>
          </cell>
        </row>
        <row r="99">
          <cell r="A99" t="str">
            <v>0920210NAC00100</v>
          </cell>
          <cell r="B99" t="str">
            <v>0920210</v>
          </cell>
          <cell r="C99" t="str">
            <v>NAC</v>
          </cell>
          <cell r="D99" t="str">
            <v>00100</v>
          </cell>
          <cell r="E99" t="str">
            <v>Residentes</v>
          </cell>
          <cell r="F99">
            <v>13458303</v>
          </cell>
          <cell r="G99">
            <v>0</v>
          </cell>
          <cell r="H99">
            <v>0</v>
          </cell>
          <cell r="I99">
            <v>13458303</v>
          </cell>
          <cell r="J99">
            <v>0</v>
          </cell>
          <cell r="K99">
            <v>13458303</v>
          </cell>
          <cell r="L99">
            <v>0</v>
          </cell>
        </row>
        <row r="100">
          <cell r="A100" t="str">
            <v>0920210NAC00540</v>
          </cell>
          <cell r="B100" t="str">
            <v>0920210</v>
          </cell>
          <cell r="C100" t="str">
            <v>NAC</v>
          </cell>
          <cell r="D100" t="str">
            <v>00540</v>
          </cell>
          <cell r="E100" t="str">
            <v>Residentes</v>
          </cell>
          <cell r="F100">
            <v>161653515</v>
          </cell>
          <cell r="G100">
            <v>0</v>
          </cell>
          <cell r="H100">
            <v>0</v>
          </cell>
          <cell r="I100">
            <v>161653515</v>
          </cell>
          <cell r="J100">
            <v>0</v>
          </cell>
          <cell r="K100">
            <v>161653515</v>
          </cell>
          <cell r="L100">
            <v>0</v>
          </cell>
        </row>
        <row r="101">
          <cell r="A101" t="str">
            <v>0920211</v>
          </cell>
          <cell r="B101" t="str">
            <v>0920211</v>
          </cell>
          <cell r="E101" t="str">
            <v>NÒo residentes</v>
          </cell>
          <cell r="F101">
            <v>12984652</v>
          </cell>
          <cell r="G101">
            <v>0</v>
          </cell>
          <cell r="H101">
            <v>0</v>
          </cell>
          <cell r="I101">
            <v>12984652</v>
          </cell>
          <cell r="J101">
            <v>0</v>
          </cell>
          <cell r="K101">
            <v>0</v>
          </cell>
          <cell r="L101">
            <v>12984652</v>
          </cell>
        </row>
        <row r="102">
          <cell r="A102" t="str">
            <v>0920211EXT00001</v>
          </cell>
          <cell r="B102" t="str">
            <v>0920211</v>
          </cell>
          <cell r="C102" t="str">
            <v>EXT</v>
          </cell>
          <cell r="D102" t="str">
            <v>00001</v>
          </cell>
          <cell r="E102" t="str">
            <v>NÒo residentes</v>
          </cell>
          <cell r="F102">
            <v>12984652</v>
          </cell>
          <cell r="G102">
            <v>0</v>
          </cell>
          <cell r="H102">
            <v>0</v>
          </cell>
          <cell r="I102">
            <v>12984652</v>
          </cell>
          <cell r="J102">
            <v>0</v>
          </cell>
          <cell r="K102">
            <v>0</v>
          </cell>
          <cell r="L102">
            <v>12984652</v>
          </cell>
        </row>
        <row r="103">
          <cell r="A103" t="str">
            <v>09203</v>
          </cell>
          <cell r="B103" t="str">
            <v>09203</v>
          </cell>
          <cell r="E103" t="str">
            <v>Linhas de crÚdito irrevogßveis</v>
          </cell>
          <cell r="F103">
            <v>1412665126</v>
          </cell>
          <cell r="G103">
            <v>0</v>
          </cell>
          <cell r="H103">
            <v>0</v>
          </cell>
          <cell r="I103">
            <v>1412665126</v>
          </cell>
          <cell r="J103">
            <v>0</v>
          </cell>
          <cell r="K103">
            <v>0</v>
          </cell>
          <cell r="L103">
            <v>1412665126</v>
          </cell>
        </row>
        <row r="104">
          <cell r="A104" t="str">
            <v>092030</v>
          </cell>
          <cell r="B104" t="str">
            <v>092030</v>
          </cell>
          <cell r="E104" t="str">
            <v>Residentes</v>
          </cell>
          <cell r="F104">
            <v>302359687</v>
          </cell>
          <cell r="G104">
            <v>0</v>
          </cell>
          <cell r="H104">
            <v>0</v>
          </cell>
          <cell r="I104">
            <v>302359687</v>
          </cell>
          <cell r="J104">
            <v>0</v>
          </cell>
          <cell r="K104">
            <v>0</v>
          </cell>
          <cell r="L104">
            <v>302359687</v>
          </cell>
        </row>
        <row r="105">
          <cell r="A105" t="str">
            <v>092030NAC</v>
          </cell>
          <cell r="B105" t="str">
            <v>092030</v>
          </cell>
          <cell r="C105" t="str">
            <v>NAC</v>
          </cell>
          <cell r="E105" t="str">
            <v>Residentes</v>
          </cell>
          <cell r="F105">
            <v>302359687</v>
          </cell>
          <cell r="G105">
            <v>0</v>
          </cell>
          <cell r="H105">
            <v>0</v>
          </cell>
          <cell r="I105">
            <v>302359687</v>
          </cell>
          <cell r="J105">
            <v>0</v>
          </cell>
          <cell r="K105">
            <v>0</v>
          </cell>
          <cell r="L105">
            <v>302359687</v>
          </cell>
        </row>
        <row r="106">
          <cell r="A106" t="str">
            <v>092031</v>
          </cell>
          <cell r="B106" t="str">
            <v>092031</v>
          </cell>
          <cell r="E106" t="str">
            <v>NÒo residentes</v>
          </cell>
          <cell r="F106">
            <v>1110305439</v>
          </cell>
          <cell r="G106">
            <v>0</v>
          </cell>
          <cell r="H106">
            <v>0</v>
          </cell>
          <cell r="I106">
            <v>1110305439</v>
          </cell>
          <cell r="J106">
            <v>0</v>
          </cell>
          <cell r="K106">
            <v>0</v>
          </cell>
          <cell r="L106">
            <v>1110305439</v>
          </cell>
        </row>
        <row r="107">
          <cell r="A107" t="str">
            <v>092031NAC</v>
          </cell>
          <cell r="B107" t="str">
            <v>092031</v>
          </cell>
          <cell r="C107" t="str">
            <v>NAC</v>
          </cell>
          <cell r="E107" t="str">
            <v>NÒo residentes</v>
          </cell>
          <cell r="F107">
            <v>1097783235</v>
          </cell>
          <cell r="G107">
            <v>0</v>
          </cell>
          <cell r="H107">
            <v>0</v>
          </cell>
          <cell r="I107">
            <v>1097783235</v>
          </cell>
          <cell r="J107">
            <v>0</v>
          </cell>
          <cell r="K107">
            <v>0</v>
          </cell>
          <cell r="L107">
            <v>1097783235</v>
          </cell>
        </row>
        <row r="108">
          <cell r="A108" t="str">
            <v>092031NAC00001</v>
          </cell>
          <cell r="B108" t="str">
            <v>092031</v>
          </cell>
          <cell r="C108" t="str">
            <v>NAC</v>
          </cell>
          <cell r="D108" t="str">
            <v>00001</v>
          </cell>
          <cell r="E108" t="str">
            <v>NÒo residentes</v>
          </cell>
          <cell r="F108">
            <v>12522204</v>
          </cell>
          <cell r="G108">
            <v>0</v>
          </cell>
          <cell r="H108">
            <v>0</v>
          </cell>
          <cell r="I108">
            <v>12522204</v>
          </cell>
          <cell r="J108">
            <v>0</v>
          </cell>
          <cell r="K108">
            <v>0</v>
          </cell>
          <cell r="L108">
            <v>12522204</v>
          </cell>
        </row>
        <row r="109">
          <cell r="A109" t="str">
            <v>09205</v>
          </cell>
          <cell r="B109" t="str">
            <v>09205</v>
          </cell>
          <cell r="E109" t="str">
            <v>Responsabilidades por pens§es de reforma e sobrevivÛncia ainda nÒ</v>
          </cell>
          <cell r="F109">
            <v>420927</v>
          </cell>
          <cell r="G109">
            <v>0</v>
          </cell>
          <cell r="H109">
            <v>0</v>
          </cell>
          <cell r="I109">
            <v>420927</v>
          </cell>
          <cell r="J109">
            <v>0</v>
          </cell>
          <cell r="K109">
            <v>0</v>
          </cell>
          <cell r="L109">
            <v>420927</v>
          </cell>
        </row>
        <row r="110">
          <cell r="A110" t="str">
            <v>09205NAC</v>
          </cell>
          <cell r="B110" t="str">
            <v>09205</v>
          </cell>
          <cell r="C110" t="str">
            <v>NAC</v>
          </cell>
          <cell r="E110" t="str">
            <v>Responsabilidades por pens§es de reforma e sobrevivÛncia ainda nÒ</v>
          </cell>
          <cell r="F110">
            <v>420927</v>
          </cell>
          <cell r="G110">
            <v>0</v>
          </cell>
          <cell r="H110">
            <v>0</v>
          </cell>
          <cell r="I110">
            <v>420927</v>
          </cell>
          <cell r="J110">
            <v>0</v>
          </cell>
          <cell r="K110">
            <v>0</v>
          </cell>
          <cell r="L110">
            <v>420927</v>
          </cell>
        </row>
        <row r="111">
          <cell r="A111" t="str">
            <v>09206</v>
          </cell>
          <cell r="B111" t="str">
            <v>09206</v>
          </cell>
          <cell r="E111" t="str">
            <v>Responsabilidades a prazo de contribuiþ§es anuais para o FGD</v>
          </cell>
          <cell r="F111">
            <v>52856100</v>
          </cell>
          <cell r="G111">
            <v>0</v>
          </cell>
          <cell r="H111">
            <v>0</v>
          </cell>
          <cell r="I111">
            <v>52856100</v>
          </cell>
          <cell r="J111">
            <v>0</v>
          </cell>
          <cell r="K111">
            <v>0</v>
          </cell>
          <cell r="L111">
            <v>52856100</v>
          </cell>
        </row>
        <row r="112">
          <cell r="A112" t="str">
            <v>09206NAC</v>
          </cell>
          <cell r="B112" t="str">
            <v>09206</v>
          </cell>
          <cell r="C112" t="str">
            <v>NAC</v>
          </cell>
          <cell r="E112" t="str">
            <v>Responsabilidades a prazo de contribuiþ§es anuais para o FGD</v>
          </cell>
          <cell r="F112">
            <v>52856100</v>
          </cell>
          <cell r="G112">
            <v>0</v>
          </cell>
          <cell r="H112">
            <v>0</v>
          </cell>
          <cell r="I112">
            <v>52856100</v>
          </cell>
          <cell r="J112">
            <v>0</v>
          </cell>
          <cell r="K112">
            <v>0</v>
          </cell>
          <cell r="L112">
            <v>52856100</v>
          </cell>
        </row>
        <row r="113">
          <cell r="A113" t="str">
            <v>09207</v>
          </cell>
          <cell r="B113" t="str">
            <v>09207</v>
          </cell>
          <cell r="E113" t="str">
            <v>Responsabilidade potencial para com o Sistema de IndemnizaþÒo aos</v>
          </cell>
          <cell r="F113">
            <v>8154501</v>
          </cell>
          <cell r="G113">
            <v>111197</v>
          </cell>
          <cell r="H113">
            <v>0</v>
          </cell>
          <cell r="I113">
            <v>8265698</v>
          </cell>
          <cell r="J113">
            <v>0</v>
          </cell>
          <cell r="K113">
            <v>0</v>
          </cell>
          <cell r="L113">
            <v>8265698</v>
          </cell>
        </row>
        <row r="114">
          <cell r="A114" t="str">
            <v>09207NAC</v>
          </cell>
          <cell r="B114" t="str">
            <v>09207</v>
          </cell>
          <cell r="C114" t="str">
            <v>NAC</v>
          </cell>
          <cell r="E114" t="str">
            <v>Responsabilidade potencial para com o Sistema de IndemnizaþÒo aos</v>
          </cell>
          <cell r="F114">
            <v>8154501</v>
          </cell>
          <cell r="G114">
            <v>111197</v>
          </cell>
          <cell r="H114">
            <v>0</v>
          </cell>
          <cell r="I114">
            <v>8265698</v>
          </cell>
          <cell r="J114">
            <v>0</v>
          </cell>
          <cell r="K114">
            <v>0</v>
          </cell>
          <cell r="L114">
            <v>8265698</v>
          </cell>
        </row>
        <row r="115">
          <cell r="A115" t="str">
            <v>09208</v>
          </cell>
          <cell r="B115" t="str">
            <v>09208</v>
          </cell>
          <cell r="E115" t="str">
            <v>Outros compromissos irrevogßveis</v>
          </cell>
          <cell r="F115">
            <v>20854280</v>
          </cell>
          <cell r="G115">
            <v>0</v>
          </cell>
          <cell r="H115">
            <v>0</v>
          </cell>
          <cell r="I115">
            <v>20854280</v>
          </cell>
          <cell r="J115">
            <v>0</v>
          </cell>
          <cell r="K115">
            <v>0</v>
          </cell>
          <cell r="L115">
            <v>20854280</v>
          </cell>
        </row>
        <row r="116">
          <cell r="A116" t="str">
            <v>092080</v>
          </cell>
          <cell r="B116" t="str">
            <v>092080</v>
          </cell>
          <cell r="E116" t="str">
            <v>Residentes</v>
          </cell>
          <cell r="F116">
            <v>465511</v>
          </cell>
          <cell r="G116">
            <v>0</v>
          </cell>
          <cell r="H116">
            <v>0</v>
          </cell>
          <cell r="I116">
            <v>465511</v>
          </cell>
          <cell r="J116">
            <v>0</v>
          </cell>
          <cell r="K116">
            <v>0</v>
          </cell>
          <cell r="L116">
            <v>465511</v>
          </cell>
        </row>
        <row r="117">
          <cell r="A117" t="str">
            <v>092080NAC</v>
          </cell>
          <cell r="B117" t="str">
            <v>092080</v>
          </cell>
          <cell r="C117" t="str">
            <v>NAC</v>
          </cell>
          <cell r="E117" t="str">
            <v>Residentes</v>
          </cell>
          <cell r="F117">
            <v>465511</v>
          </cell>
          <cell r="G117">
            <v>0</v>
          </cell>
          <cell r="H117">
            <v>0</v>
          </cell>
          <cell r="I117">
            <v>465511</v>
          </cell>
          <cell r="J117">
            <v>0</v>
          </cell>
          <cell r="K117">
            <v>0</v>
          </cell>
          <cell r="L117">
            <v>465511</v>
          </cell>
        </row>
        <row r="118">
          <cell r="A118" t="str">
            <v>092081</v>
          </cell>
          <cell r="B118" t="str">
            <v>092081</v>
          </cell>
          <cell r="E118" t="str">
            <v>NÒo residentes</v>
          </cell>
          <cell r="F118">
            <v>20388769</v>
          </cell>
          <cell r="G118">
            <v>0</v>
          </cell>
          <cell r="H118">
            <v>0</v>
          </cell>
          <cell r="I118">
            <v>20388769</v>
          </cell>
          <cell r="J118">
            <v>0</v>
          </cell>
          <cell r="K118">
            <v>0</v>
          </cell>
          <cell r="L118">
            <v>20388769</v>
          </cell>
        </row>
        <row r="119">
          <cell r="A119" t="str">
            <v>092081NAC</v>
          </cell>
          <cell r="B119" t="str">
            <v>092081</v>
          </cell>
          <cell r="C119" t="str">
            <v>NAC</v>
          </cell>
          <cell r="E119" t="str">
            <v>NÒo residentes</v>
          </cell>
          <cell r="F119">
            <v>20388769</v>
          </cell>
          <cell r="G119">
            <v>0</v>
          </cell>
          <cell r="H119">
            <v>0</v>
          </cell>
          <cell r="I119">
            <v>20388769</v>
          </cell>
          <cell r="J119">
            <v>0</v>
          </cell>
          <cell r="K119">
            <v>0</v>
          </cell>
          <cell r="L119">
            <v>20388769</v>
          </cell>
        </row>
        <row r="120">
          <cell r="A120" t="str">
            <v>0921</v>
          </cell>
          <cell r="B120" t="str">
            <v>0921</v>
          </cell>
          <cell r="E120" t="str">
            <v>Compromissos revogßveis</v>
          </cell>
          <cell r="F120">
            <v>5543033961</v>
          </cell>
          <cell r="G120">
            <v>0</v>
          </cell>
          <cell r="H120">
            <v>0</v>
          </cell>
          <cell r="I120">
            <v>5543033961</v>
          </cell>
          <cell r="J120">
            <v>0</v>
          </cell>
          <cell r="K120">
            <v>160315606</v>
          </cell>
          <cell r="L120">
            <v>5382718355</v>
          </cell>
        </row>
        <row r="121">
          <cell r="A121" t="str">
            <v>09210</v>
          </cell>
          <cell r="B121" t="str">
            <v>09210</v>
          </cell>
          <cell r="E121" t="str">
            <v>Linhas de crÚdito revogßveis</v>
          </cell>
          <cell r="F121">
            <v>5492694841</v>
          </cell>
          <cell r="G121">
            <v>0</v>
          </cell>
          <cell r="H121">
            <v>0</v>
          </cell>
          <cell r="I121">
            <v>5492694841</v>
          </cell>
          <cell r="J121">
            <v>0</v>
          </cell>
          <cell r="K121">
            <v>160315606</v>
          </cell>
          <cell r="L121">
            <v>5332379235</v>
          </cell>
        </row>
        <row r="122">
          <cell r="A122" t="str">
            <v>092100</v>
          </cell>
          <cell r="B122" t="str">
            <v>092100</v>
          </cell>
          <cell r="E122" t="str">
            <v>Residentes</v>
          </cell>
          <cell r="F122">
            <v>5427406781</v>
          </cell>
          <cell r="G122">
            <v>0</v>
          </cell>
          <cell r="H122">
            <v>0</v>
          </cell>
          <cell r="I122">
            <v>5427406781</v>
          </cell>
          <cell r="J122">
            <v>0</v>
          </cell>
          <cell r="K122">
            <v>160315606</v>
          </cell>
          <cell r="L122">
            <v>5267091175</v>
          </cell>
        </row>
        <row r="123">
          <cell r="A123" t="str">
            <v>092100EXT</v>
          </cell>
          <cell r="B123" t="str">
            <v>092100</v>
          </cell>
          <cell r="C123" t="str">
            <v>EXT</v>
          </cell>
          <cell r="E123" t="str">
            <v>Residentes</v>
          </cell>
          <cell r="F123">
            <v>27195970</v>
          </cell>
          <cell r="G123">
            <v>0</v>
          </cell>
          <cell r="H123">
            <v>0</v>
          </cell>
          <cell r="I123">
            <v>27195970</v>
          </cell>
          <cell r="J123">
            <v>0</v>
          </cell>
          <cell r="K123">
            <v>0</v>
          </cell>
          <cell r="L123">
            <v>27195970</v>
          </cell>
        </row>
        <row r="124">
          <cell r="A124" t="str">
            <v>092100EXT00470</v>
          </cell>
          <cell r="B124" t="str">
            <v>092100</v>
          </cell>
          <cell r="C124" t="str">
            <v>EXT</v>
          </cell>
          <cell r="D124" t="str">
            <v>00470</v>
          </cell>
          <cell r="E124" t="str">
            <v>Residentes</v>
          </cell>
          <cell r="F124">
            <v>7615331</v>
          </cell>
          <cell r="G124">
            <v>0</v>
          </cell>
          <cell r="H124">
            <v>0</v>
          </cell>
          <cell r="I124">
            <v>7615331</v>
          </cell>
          <cell r="J124">
            <v>0</v>
          </cell>
          <cell r="K124">
            <v>7615331</v>
          </cell>
          <cell r="L124">
            <v>0</v>
          </cell>
        </row>
        <row r="125">
          <cell r="A125" t="str">
            <v>092100NAC</v>
          </cell>
          <cell r="B125" t="str">
            <v>092100</v>
          </cell>
          <cell r="C125" t="str">
            <v>NAC</v>
          </cell>
          <cell r="E125" t="str">
            <v>Residentes</v>
          </cell>
          <cell r="F125">
            <v>5152574104</v>
          </cell>
          <cell r="G125">
            <v>0</v>
          </cell>
          <cell r="H125">
            <v>0</v>
          </cell>
          <cell r="I125">
            <v>5152574104</v>
          </cell>
          <cell r="J125">
            <v>0</v>
          </cell>
          <cell r="K125">
            <v>0</v>
          </cell>
          <cell r="L125">
            <v>5152574104</v>
          </cell>
        </row>
        <row r="126">
          <cell r="A126" t="str">
            <v>092100NAC00160</v>
          </cell>
          <cell r="B126" t="str">
            <v>092100</v>
          </cell>
          <cell r="C126" t="str">
            <v>NAC</v>
          </cell>
          <cell r="D126" t="str">
            <v>00160</v>
          </cell>
          <cell r="E126" t="str">
            <v>Residentes</v>
          </cell>
          <cell r="F126">
            <v>2318184</v>
          </cell>
          <cell r="G126">
            <v>0</v>
          </cell>
          <cell r="H126">
            <v>0</v>
          </cell>
          <cell r="I126">
            <v>2318184</v>
          </cell>
          <cell r="J126">
            <v>0</v>
          </cell>
          <cell r="K126">
            <v>2318184</v>
          </cell>
          <cell r="L126">
            <v>0</v>
          </cell>
        </row>
        <row r="127">
          <cell r="A127" t="str">
            <v>092100NAC00470</v>
          </cell>
          <cell r="B127" t="str">
            <v>092100</v>
          </cell>
          <cell r="C127" t="str">
            <v>NAC</v>
          </cell>
          <cell r="D127" t="str">
            <v>00470</v>
          </cell>
          <cell r="E127" t="str">
            <v>Residentes</v>
          </cell>
          <cell r="F127">
            <v>150332211</v>
          </cell>
          <cell r="G127">
            <v>0</v>
          </cell>
          <cell r="H127">
            <v>0</v>
          </cell>
          <cell r="I127">
            <v>150332211</v>
          </cell>
          <cell r="J127">
            <v>0</v>
          </cell>
          <cell r="K127">
            <v>150332211</v>
          </cell>
          <cell r="L127">
            <v>0</v>
          </cell>
        </row>
        <row r="128">
          <cell r="A128" t="str">
            <v>092100NAC00560</v>
          </cell>
          <cell r="B128" t="str">
            <v>092100</v>
          </cell>
          <cell r="C128" t="str">
            <v>NAC</v>
          </cell>
          <cell r="D128" t="str">
            <v>00560</v>
          </cell>
          <cell r="E128" t="str">
            <v>Residentes</v>
          </cell>
          <cell r="F128">
            <v>49880</v>
          </cell>
          <cell r="G128">
            <v>0</v>
          </cell>
          <cell r="H128">
            <v>0</v>
          </cell>
          <cell r="I128">
            <v>49880</v>
          </cell>
          <cell r="J128">
            <v>0</v>
          </cell>
          <cell r="K128">
            <v>49880</v>
          </cell>
          <cell r="L128">
            <v>0</v>
          </cell>
        </row>
        <row r="129">
          <cell r="A129" t="str">
            <v>092100NAC00590</v>
          </cell>
          <cell r="B129" t="str">
            <v>092100</v>
          </cell>
          <cell r="C129" t="str">
            <v>NAC</v>
          </cell>
          <cell r="D129" t="str">
            <v>00590</v>
          </cell>
          <cell r="E129" t="str">
            <v>Residentes</v>
          </cell>
          <cell r="F129">
            <v>9888</v>
          </cell>
          <cell r="G129">
            <v>0</v>
          </cell>
          <cell r="H129">
            <v>0</v>
          </cell>
          <cell r="I129">
            <v>9888</v>
          </cell>
          <cell r="J129">
            <v>0</v>
          </cell>
          <cell r="K129">
            <v>0</v>
          </cell>
          <cell r="L129">
            <v>9888</v>
          </cell>
        </row>
        <row r="130">
          <cell r="A130" t="str">
            <v>092100NAC01132</v>
          </cell>
          <cell r="B130" t="str">
            <v>092100</v>
          </cell>
          <cell r="C130" t="str">
            <v>NAC</v>
          </cell>
          <cell r="D130" t="str">
            <v>01132</v>
          </cell>
          <cell r="E130" t="str">
            <v>Residentes</v>
          </cell>
          <cell r="F130">
            <v>55526213</v>
          </cell>
          <cell r="G130">
            <v>0</v>
          </cell>
          <cell r="H130">
            <v>0</v>
          </cell>
          <cell r="I130">
            <v>55526213</v>
          </cell>
          <cell r="J130">
            <v>0</v>
          </cell>
          <cell r="K130">
            <v>0</v>
          </cell>
          <cell r="L130">
            <v>55526213</v>
          </cell>
        </row>
        <row r="131">
          <cell r="A131" t="str">
            <v>092100NAC01157</v>
          </cell>
          <cell r="B131" t="str">
            <v>092100</v>
          </cell>
          <cell r="C131" t="str">
            <v>NAC</v>
          </cell>
          <cell r="D131" t="str">
            <v>01157</v>
          </cell>
          <cell r="E131" t="str">
            <v>Residentes</v>
          </cell>
          <cell r="F131">
            <v>15000000</v>
          </cell>
          <cell r="G131">
            <v>0</v>
          </cell>
          <cell r="H131">
            <v>0</v>
          </cell>
          <cell r="I131">
            <v>15000000</v>
          </cell>
          <cell r="J131">
            <v>0</v>
          </cell>
          <cell r="K131">
            <v>0</v>
          </cell>
          <cell r="L131">
            <v>15000000</v>
          </cell>
        </row>
        <row r="132">
          <cell r="A132" t="str">
            <v>092100NAC90671</v>
          </cell>
          <cell r="B132" t="str">
            <v>092100</v>
          </cell>
          <cell r="C132" t="str">
            <v>NAC</v>
          </cell>
          <cell r="D132" t="str">
            <v>90671</v>
          </cell>
          <cell r="E132" t="str">
            <v>Residentes</v>
          </cell>
          <cell r="F132">
            <v>8785000</v>
          </cell>
          <cell r="G132">
            <v>0</v>
          </cell>
          <cell r="H132">
            <v>0</v>
          </cell>
          <cell r="I132">
            <v>8785000</v>
          </cell>
          <cell r="J132">
            <v>0</v>
          </cell>
          <cell r="K132">
            <v>0</v>
          </cell>
          <cell r="L132">
            <v>8785000</v>
          </cell>
        </row>
        <row r="133">
          <cell r="A133" t="str">
            <v>092100NAC90985</v>
          </cell>
          <cell r="B133" t="str">
            <v>092100</v>
          </cell>
          <cell r="C133" t="str">
            <v>NAC</v>
          </cell>
          <cell r="D133" t="str">
            <v>90985</v>
          </cell>
          <cell r="E133" t="str">
            <v>Residentes</v>
          </cell>
          <cell r="F133">
            <v>8000000</v>
          </cell>
          <cell r="G133">
            <v>0</v>
          </cell>
          <cell r="H133">
            <v>0</v>
          </cell>
          <cell r="I133">
            <v>8000000</v>
          </cell>
          <cell r="J133">
            <v>0</v>
          </cell>
          <cell r="K133">
            <v>0</v>
          </cell>
          <cell r="L133">
            <v>8000000</v>
          </cell>
        </row>
        <row r="134">
          <cell r="A134" t="str">
            <v>092101</v>
          </cell>
          <cell r="B134" t="str">
            <v>092101</v>
          </cell>
          <cell r="E134" t="str">
            <v>NÒo residentes</v>
          </cell>
          <cell r="F134">
            <v>65288060</v>
          </cell>
          <cell r="G134">
            <v>0</v>
          </cell>
          <cell r="H134">
            <v>0</v>
          </cell>
          <cell r="I134">
            <v>65288060</v>
          </cell>
          <cell r="J134">
            <v>0</v>
          </cell>
          <cell r="K134">
            <v>0</v>
          </cell>
          <cell r="L134">
            <v>65288060</v>
          </cell>
        </row>
        <row r="135">
          <cell r="A135" t="str">
            <v>092101EXT</v>
          </cell>
          <cell r="B135" t="str">
            <v>092101</v>
          </cell>
          <cell r="C135" t="str">
            <v>EXT</v>
          </cell>
          <cell r="E135" t="str">
            <v>NÒo residentes</v>
          </cell>
          <cell r="F135">
            <v>16889478</v>
          </cell>
          <cell r="G135">
            <v>0</v>
          </cell>
          <cell r="H135">
            <v>0</v>
          </cell>
          <cell r="I135">
            <v>16889478</v>
          </cell>
          <cell r="J135">
            <v>0</v>
          </cell>
          <cell r="K135">
            <v>0</v>
          </cell>
          <cell r="L135">
            <v>16889478</v>
          </cell>
        </row>
        <row r="136">
          <cell r="A136" t="str">
            <v>092101NAC</v>
          </cell>
          <cell r="B136" t="str">
            <v>092101</v>
          </cell>
          <cell r="C136" t="str">
            <v>NAC</v>
          </cell>
          <cell r="E136" t="str">
            <v>NÒo residentes</v>
          </cell>
          <cell r="F136">
            <v>48398582</v>
          </cell>
          <cell r="G136">
            <v>0</v>
          </cell>
          <cell r="H136">
            <v>0</v>
          </cell>
          <cell r="I136">
            <v>48398582</v>
          </cell>
          <cell r="J136">
            <v>0</v>
          </cell>
          <cell r="K136">
            <v>0</v>
          </cell>
          <cell r="L136">
            <v>48398582</v>
          </cell>
        </row>
        <row r="137">
          <cell r="A137" t="str">
            <v>09218</v>
          </cell>
          <cell r="B137" t="str">
            <v>09218</v>
          </cell>
          <cell r="E137" t="str">
            <v>Outros compromissos revogßveis</v>
          </cell>
          <cell r="F137">
            <v>50339120</v>
          </cell>
          <cell r="G137">
            <v>0</v>
          </cell>
          <cell r="H137">
            <v>0</v>
          </cell>
          <cell r="I137">
            <v>50339120</v>
          </cell>
          <cell r="J137">
            <v>0</v>
          </cell>
          <cell r="K137">
            <v>0</v>
          </cell>
          <cell r="L137">
            <v>50339120</v>
          </cell>
        </row>
        <row r="138">
          <cell r="A138" t="str">
            <v>092180</v>
          </cell>
          <cell r="B138" t="str">
            <v>092180</v>
          </cell>
          <cell r="E138" t="str">
            <v>Residentes</v>
          </cell>
          <cell r="F138">
            <v>50339120</v>
          </cell>
          <cell r="G138">
            <v>0</v>
          </cell>
          <cell r="H138">
            <v>0</v>
          </cell>
          <cell r="I138">
            <v>50339120</v>
          </cell>
          <cell r="J138">
            <v>0</v>
          </cell>
          <cell r="K138">
            <v>0</v>
          </cell>
          <cell r="L138">
            <v>50339120</v>
          </cell>
        </row>
        <row r="139">
          <cell r="A139" t="str">
            <v>092180NAC</v>
          </cell>
          <cell r="B139" t="str">
            <v>092180</v>
          </cell>
          <cell r="C139" t="str">
            <v>NAC</v>
          </cell>
          <cell r="E139" t="str">
            <v>Residentes</v>
          </cell>
          <cell r="F139">
            <v>50339120</v>
          </cell>
          <cell r="G139">
            <v>0</v>
          </cell>
          <cell r="H139">
            <v>0</v>
          </cell>
          <cell r="I139">
            <v>50339120</v>
          </cell>
          <cell r="J139">
            <v>0</v>
          </cell>
          <cell r="K139">
            <v>0</v>
          </cell>
          <cell r="L139">
            <v>50339120</v>
          </cell>
        </row>
        <row r="140">
          <cell r="A140" t="str">
            <v>093</v>
          </cell>
          <cell r="B140" t="str">
            <v>093</v>
          </cell>
          <cell r="E140" t="str">
            <v>Compromissos assumidos por terceiros</v>
          </cell>
          <cell r="F140">
            <v>210392744</v>
          </cell>
          <cell r="G140">
            <v>0</v>
          </cell>
          <cell r="H140">
            <v>0</v>
          </cell>
          <cell r="I140">
            <v>210392744</v>
          </cell>
          <cell r="J140">
            <v>0</v>
          </cell>
          <cell r="K140">
            <v>157802308</v>
          </cell>
          <cell r="L140">
            <v>52590436</v>
          </cell>
        </row>
        <row r="141">
          <cell r="A141" t="str">
            <v>0930</v>
          </cell>
          <cell r="B141" t="str">
            <v>0930</v>
          </cell>
          <cell r="E141" t="str">
            <v>Por compromissos irrevogßveis</v>
          </cell>
          <cell r="F141">
            <v>14500000</v>
          </cell>
          <cell r="G141">
            <v>0</v>
          </cell>
          <cell r="H141">
            <v>0</v>
          </cell>
          <cell r="I141">
            <v>14500000</v>
          </cell>
          <cell r="J141">
            <v>0</v>
          </cell>
          <cell r="K141">
            <v>0</v>
          </cell>
          <cell r="L141">
            <v>14500000</v>
          </cell>
        </row>
        <row r="142">
          <cell r="A142" t="str">
            <v>09301</v>
          </cell>
          <cell r="B142" t="str">
            <v>09301</v>
          </cell>
          <cell r="E142" t="str">
            <v>Por linhas de crÚdito irrevogßveis</v>
          </cell>
          <cell r="F142">
            <v>14500000</v>
          </cell>
          <cell r="G142">
            <v>0</v>
          </cell>
          <cell r="H142">
            <v>0</v>
          </cell>
          <cell r="I142">
            <v>14500000</v>
          </cell>
          <cell r="J142">
            <v>0</v>
          </cell>
          <cell r="K142">
            <v>0</v>
          </cell>
          <cell r="L142">
            <v>14500000</v>
          </cell>
        </row>
        <row r="143">
          <cell r="A143" t="str">
            <v>093010</v>
          </cell>
          <cell r="B143" t="str">
            <v>093010</v>
          </cell>
          <cell r="E143" t="str">
            <v>Residentes</v>
          </cell>
          <cell r="F143">
            <v>14500000</v>
          </cell>
          <cell r="G143">
            <v>0</v>
          </cell>
          <cell r="H143">
            <v>0</v>
          </cell>
          <cell r="I143">
            <v>14500000</v>
          </cell>
          <cell r="J143">
            <v>0</v>
          </cell>
          <cell r="K143">
            <v>0</v>
          </cell>
          <cell r="L143">
            <v>14500000</v>
          </cell>
        </row>
        <row r="144">
          <cell r="A144" t="str">
            <v>093010NAC</v>
          </cell>
          <cell r="B144" t="str">
            <v>093010</v>
          </cell>
          <cell r="C144" t="str">
            <v>NAC</v>
          </cell>
          <cell r="E144" t="str">
            <v>Residentes</v>
          </cell>
          <cell r="F144">
            <v>14500000</v>
          </cell>
          <cell r="G144">
            <v>0</v>
          </cell>
          <cell r="H144">
            <v>0</v>
          </cell>
          <cell r="I144">
            <v>14500000</v>
          </cell>
          <cell r="J144">
            <v>0</v>
          </cell>
          <cell r="K144">
            <v>0</v>
          </cell>
          <cell r="L144">
            <v>14500000</v>
          </cell>
        </row>
        <row r="145">
          <cell r="A145" t="str">
            <v>0931</v>
          </cell>
          <cell r="B145" t="str">
            <v>0931</v>
          </cell>
          <cell r="E145" t="str">
            <v>Por compromissos revogßveis</v>
          </cell>
          <cell r="F145">
            <v>195892744</v>
          </cell>
          <cell r="G145">
            <v>0</v>
          </cell>
          <cell r="H145">
            <v>0</v>
          </cell>
          <cell r="I145">
            <v>195892744</v>
          </cell>
          <cell r="J145">
            <v>0</v>
          </cell>
          <cell r="K145">
            <v>157802308</v>
          </cell>
          <cell r="L145">
            <v>38090436</v>
          </cell>
        </row>
        <row r="146">
          <cell r="A146" t="str">
            <v>09311</v>
          </cell>
          <cell r="B146" t="str">
            <v>09311</v>
          </cell>
          <cell r="E146" t="str">
            <v>Por facilidades de descobertos em conta</v>
          </cell>
          <cell r="F146">
            <v>157802308</v>
          </cell>
          <cell r="G146">
            <v>0</v>
          </cell>
          <cell r="H146">
            <v>0</v>
          </cell>
          <cell r="I146">
            <v>157802308</v>
          </cell>
          <cell r="J146">
            <v>0</v>
          </cell>
          <cell r="K146">
            <v>157802308</v>
          </cell>
          <cell r="L146">
            <v>0</v>
          </cell>
        </row>
        <row r="147">
          <cell r="A147" t="str">
            <v>093110</v>
          </cell>
          <cell r="B147" t="str">
            <v>093110</v>
          </cell>
          <cell r="E147" t="str">
            <v>Residentes</v>
          </cell>
          <cell r="F147">
            <v>157802308</v>
          </cell>
          <cell r="G147">
            <v>0</v>
          </cell>
          <cell r="H147">
            <v>0</v>
          </cell>
          <cell r="I147">
            <v>157802308</v>
          </cell>
          <cell r="J147">
            <v>0</v>
          </cell>
          <cell r="K147">
            <v>157802308</v>
          </cell>
          <cell r="L147">
            <v>0</v>
          </cell>
        </row>
        <row r="148">
          <cell r="A148" t="str">
            <v>093110NAC00100</v>
          </cell>
          <cell r="B148" t="str">
            <v>093110</v>
          </cell>
          <cell r="C148" t="str">
            <v>NAC</v>
          </cell>
          <cell r="D148" t="str">
            <v>00100</v>
          </cell>
          <cell r="E148" t="str">
            <v>Residentes</v>
          </cell>
          <cell r="F148">
            <v>157802308</v>
          </cell>
          <cell r="G148">
            <v>0</v>
          </cell>
          <cell r="H148">
            <v>0</v>
          </cell>
          <cell r="I148">
            <v>157802308</v>
          </cell>
          <cell r="J148">
            <v>0</v>
          </cell>
          <cell r="K148">
            <v>157802308</v>
          </cell>
          <cell r="L148">
            <v>0</v>
          </cell>
        </row>
        <row r="149">
          <cell r="A149" t="str">
            <v>09312</v>
          </cell>
          <cell r="B149" t="str">
            <v>09312</v>
          </cell>
          <cell r="E149" t="str">
            <v>Por outros compromissos revogßveis</v>
          </cell>
          <cell r="F149">
            <v>38090436</v>
          </cell>
          <cell r="G149">
            <v>0</v>
          </cell>
          <cell r="H149">
            <v>0</v>
          </cell>
          <cell r="I149">
            <v>38090436</v>
          </cell>
          <cell r="J149">
            <v>0</v>
          </cell>
          <cell r="K149">
            <v>0</v>
          </cell>
          <cell r="L149">
            <v>38090436</v>
          </cell>
        </row>
        <row r="150">
          <cell r="A150" t="str">
            <v>093120</v>
          </cell>
          <cell r="B150" t="str">
            <v>093120</v>
          </cell>
          <cell r="E150" t="str">
            <v>Residentes</v>
          </cell>
          <cell r="F150">
            <v>38090436</v>
          </cell>
          <cell r="G150">
            <v>0</v>
          </cell>
          <cell r="H150">
            <v>0</v>
          </cell>
          <cell r="I150">
            <v>38090436</v>
          </cell>
          <cell r="J150">
            <v>0</v>
          </cell>
          <cell r="K150">
            <v>0</v>
          </cell>
          <cell r="L150">
            <v>38090436</v>
          </cell>
        </row>
        <row r="151">
          <cell r="A151" t="str">
            <v>093120NAC</v>
          </cell>
          <cell r="B151" t="str">
            <v>093120</v>
          </cell>
          <cell r="C151" t="str">
            <v>NAC</v>
          </cell>
          <cell r="E151" t="str">
            <v>Residentes</v>
          </cell>
          <cell r="F151">
            <v>38090436</v>
          </cell>
          <cell r="G151">
            <v>0</v>
          </cell>
          <cell r="H151">
            <v>0</v>
          </cell>
          <cell r="I151">
            <v>38090436</v>
          </cell>
          <cell r="J151">
            <v>0</v>
          </cell>
          <cell r="K151">
            <v>0</v>
          </cell>
          <cell r="L151">
            <v>38090436</v>
          </cell>
        </row>
        <row r="152">
          <cell r="A152" t="str">
            <v>094</v>
          </cell>
          <cell r="B152" t="str">
            <v>094</v>
          </cell>
          <cell r="E152" t="str">
            <v>Operaþ§es cambiais e Instrumentos derivados</v>
          </cell>
          <cell r="F152">
            <v>112677700071</v>
          </cell>
          <cell r="G152">
            <v>6150203924</v>
          </cell>
          <cell r="H152">
            <v>5029707225</v>
          </cell>
          <cell r="I152">
            <v>113798196770</v>
          </cell>
          <cell r="J152">
            <v>0</v>
          </cell>
          <cell r="K152">
            <v>42796403390</v>
          </cell>
          <cell r="L152">
            <v>71001793380</v>
          </cell>
        </row>
        <row r="153">
          <cell r="A153" t="str">
            <v>0940</v>
          </cell>
          <cell r="B153" t="str">
            <v>0940</v>
          </cell>
          <cell r="E153" t="str">
            <v>Operaþ§es cambiais Ó vista</v>
          </cell>
          <cell r="F153">
            <v>46444678</v>
          </cell>
          <cell r="G153">
            <v>0</v>
          </cell>
          <cell r="H153">
            <v>0</v>
          </cell>
          <cell r="I153">
            <v>46444678</v>
          </cell>
          <cell r="J153">
            <v>0</v>
          </cell>
          <cell r="K153">
            <v>2681054</v>
          </cell>
          <cell r="L153">
            <v>43763624</v>
          </cell>
        </row>
        <row r="154">
          <cell r="A154" t="str">
            <v>09400</v>
          </cell>
          <cell r="B154" t="str">
            <v>09400</v>
          </cell>
          <cell r="E154" t="str">
            <v>Com residentes</v>
          </cell>
          <cell r="F154">
            <v>12718336</v>
          </cell>
          <cell r="G154">
            <v>0</v>
          </cell>
          <cell r="H154">
            <v>0</v>
          </cell>
          <cell r="I154">
            <v>12718336</v>
          </cell>
          <cell r="J154">
            <v>0</v>
          </cell>
          <cell r="K154">
            <v>0</v>
          </cell>
          <cell r="L154">
            <v>12718336</v>
          </cell>
        </row>
        <row r="155">
          <cell r="A155" t="str">
            <v>094000</v>
          </cell>
          <cell r="B155" t="str">
            <v>094000</v>
          </cell>
          <cell r="E155" t="str">
            <v>Compra</v>
          </cell>
          <cell r="F155">
            <v>6366111</v>
          </cell>
          <cell r="G155">
            <v>0</v>
          </cell>
          <cell r="H155">
            <v>0</v>
          </cell>
          <cell r="I155">
            <v>6366111</v>
          </cell>
          <cell r="J155">
            <v>0</v>
          </cell>
          <cell r="K155">
            <v>0</v>
          </cell>
          <cell r="L155">
            <v>6366111</v>
          </cell>
        </row>
        <row r="156">
          <cell r="A156" t="str">
            <v>094000EXT</v>
          </cell>
          <cell r="B156" t="str">
            <v>094000</v>
          </cell>
          <cell r="C156" t="str">
            <v>EXT</v>
          </cell>
          <cell r="E156" t="str">
            <v>Compra</v>
          </cell>
          <cell r="F156">
            <v>6366111</v>
          </cell>
          <cell r="G156">
            <v>0</v>
          </cell>
          <cell r="H156">
            <v>0</v>
          </cell>
          <cell r="I156">
            <v>6366111</v>
          </cell>
          <cell r="J156">
            <v>0</v>
          </cell>
          <cell r="K156">
            <v>0</v>
          </cell>
          <cell r="L156">
            <v>6366111</v>
          </cell>
        </row>
        <row r="157">
          <cell r="A157" t="str">
            <v>094001</v>
          </cell>
          <cell r="B157" t="str">
            <v>094001</v>
          </cell>
          <cell r="E157" t="str">
            <v>Venda</v>
          </cell>
          <cell r="F157">
            <v>6352225</v>
          </cell>
          <cell r="G157">
            <v>0</v>
          </cell>
          <cell r="H157">
            <v>0</v>
          </cell>
          <cell r="I157">
            <v>6352225</v>
          </cell>
          <cell r="J157">
            <v>0</v>
          </cell>
          <cell r="K157">
            <v>0</v>
          </cell>
          <cell r="L157">
            <v>6352225</v>
          </cell>
        </row>
        <row r="158">
          <cell r="A158" t="str">
            <v>094001EXT</v>
          </cell>
          <cell r="B158" t="str">
            <v>094001</v>
          </cell>
          <cell r="C158" t="str">
            <v>EXT</v>
          </cell>
          <cell r="E158" t="str">
            <v>Venda</v>
          </cell>
          <cell r="F158">
            <v>6352225</v>
          </cell>
          <cell r="G158">
            <v>0</v>
          </cell>
          <cell r="H158">
            <v>0</v>
          </cell>
          <cell r="I158">
            <v>6352225</v>
          </cell>
          <cell r="J158">
            <v>0</v>
          </cell>
          <cell r="K158">
            <v>0</v>
          </cell>
          <cell r="L158">
            <v>6352225</v>
          </cell>
        </row>
        <row r="159">
          <cell r="A159" t="str">
            <v>09401</v>
          </cell>
          <cell r="B159" t="str">
            <v>09401</v>
          </cell>
          <cell r="E159" t="str">
            <v>Com nÒo residentes</v>
          </cell>
          <cell r="F159">
            <v>33726342</v>
          </cell>
          <cell r="G159">
            <v>0</v>
          </cell>
          <cell r="H159">
            <v>0</v>
          </cell>
          <cell r="I159">
            <v>33726342</v>
          </cell>
          <cell r="J159">
            <v>0</v>
          </cell>
          <cell r="K159">
            <v>2681054</v>
          </cell>
          <cell r="L159">
            <v>31045288</v>
          </cell>
        </row>
        <row r="160">
          <cell r="A160" t="str">
            <v>094010</v>
          </cell>
          <cell r="B160" t="str">
            <v>094010</v>
          </cell>
          <cell r="E160" t="str">
            <v>Compra</v>
          </cell>
          <cell r="F160">
            <v>16869486</v>
          </cell>
          <cell r="G160">
            <v>0</v>
          </cell>
          <cell r="H160">
            <v>0</v>
          </cell>
          <cell r="I160">
            <v>16869486</v>
          </cell>
          <cell r="J160">
            <v>0</v>
          </cell>
          <cell r="K160">
            <v>1339244</v>
          </cell>
          <cell r="L160">
            <v>15530242</v>
          </cell>
        </row>
        <row r="161">
          <cell r="A161" t="str">
            <v>094010EXT</v>
          </cell>
          <cell r="B161" t="str">
            <v>094010</v>
          </cell>
          <cell r="C161" t="str">
            <v>EXT</v>
          </cell>
          <cell r="E161" t="str">
            <v>Compra</v>
          </cell>
          <cell r="F161">
            <v>7949307</v>
          </cell>
          <cell r="G161">
            <v>0</v>
          </cell>
          <cell r="H161">
            <v>0</v>
          </cell>
          <cell r="I161">
            <v>7949307</v>
          </cell>
          <cell r="J161">
            <v>0</v>
          </cell>
          <cell r="K161">
            <v>0</v>
          </cell>
          <cell r="L161">
            <v>7949307</v>
          </cell>
        </row>
        <row r="162">
          <cell r="A162" t="str">
            <v>094010EXT00100</v>
          </cell>
          <cell r="B162" t="str">
            <v>094010</v>
          </cell>
          <cell r="C162" t="str">
            <v>EXT</v>
          </cell>
          <cell r="D162" t="str">
            <v>00100</v>
          </cell>
          <cell r="E162" t="str">
            <v>Compra</v>
          </cell>
          <cell r="F162">
            <v>1244090</v>
          </cell>
          <cell r="G162">
            <v>0</v>
          </cell>
          <cell r="H162">
            <v>0</v>
          </cell>
          <cell r="I162">
            <v>1244090</v>
          </cell>
          <cell r="J162">
            <v>0</v>
          </cell>
          <cell r="K162">
            <v>1244090</v>
          </cell>
          <cell r="L162">
            <v>0</v>
          </cell>
        </row>
        <row r="163">
          <cell r="A163" t="str">
            <v>094010EXT00560</v>
          </cell>
          <cell r="B163" t="str">
            <v>094010</v>
          </cell>
          <cell r="C163" t="str">
            <v>EXT</v>
          </cell>
          <cell r="D163" t="str">
            <v>00560</v>
          </cell>
          <cell r="E163" t="str">
            <v>Compra</v>
          </cell>
          <cell r="F163">
            <v>95154</v>
          </cell>
          <cell r="G163">
            <v>0</v>
          </cell>
          <cell r="H163">
            <v>0</v>
          </cell>
          <cell r="I163">
            <v>95154</v>
          </cell>
          <cell r="J163">
            <v>0</v>
          </cell>
          <cell r="K163">
            <v>95154</v>
          </cell>
          <cell r="L163">
            <v>0</v>
          </cell>
        </row>
        <row r="164">
          <cell r="A164" t="str">
            <v>094010NAC</v>
          </cell>
          <cell r="B164" t="str">
            <v>094010</v>
          </cell>
          <cell r="C164" t="str">
            <v>NAC</v>
          </cell>
          <cell r="E164" t="str">
            <v>Compra</v>
          </cell>
          <cell r="F164">
            <v>7580935</v>
          </cell>
          <cell r="G164">
            <v>0</v>
          </cell>
          <cell r="H164">
            <v>0</v>
          </cell>
          <cell r="I164">
            <v>7580935</v>
          </cell>
          <cell r="J164">
            <v>0</v>
          </cell>
          <cell r="K164">
            <v>0</v>
          </cell>
          <cell r="L164">
            <v>7580935</v>
          </cell>
        </row>
        <row r="165">
          <cell r="A165" t="str">
            <v>094011</v>
          </cell>
          <cell r="B165" t="str">
            <v>094011</v>
          </cell>
          <cell r="E165" t="str">
            <v>Venda</v>
          </cell>
          <cell r="F165">
            <v>16856856</v>
          </cell>
          <cell r="G165">
            <v>0</v>
          </cell>
          <cell r="H165">
            <v>0</v>
          </cell>
          <cell r="I165">
            <v>16856856</v>
          </cell>
          <cell r="J165">
            <v>0</v>
          </cell>
          <cell r="K165">
            <v>1341810</v>
          </cell>
          <cell r="L165">
            <v>15515046</v>
          </cell>
        </row>
        <row r="166">
          <cell r="A166" t="str">
            <v>094011EXT</v>
          </cell>
          <cell r="B166" t="str">
            <v>094011</v>
          </cell>
          <cell r="C166" t="str">
            <v>EXT</v>
          </cell>
          <cell r="E166" t="str">
            <v>Venda</v>
          </cell>
          <cell r="F166">
            <v>9080975</v>
          </cell>
          <cell r="G166">
            <v>0</v>
          </cell>
          <cell r="H166">
            <v>0</v>
          </cell>
          <cell r="I166">
            <v>9080975</v>
          </cell>
          <cell r="J166">
            <v>0</v>
          </cell>
          <cell r="K166">
            <v>0</v>
          </cell>
          <cell r="L166">
            <v>9080975</v>
          </cell>
        </row>
        <row r="167">
          <cell r="A167" t="str">
            <v>094011EXT00100</v>
          </cell>
          <cell r="B167" t="str">
            <v>094011</v>
          </cell>
          <cell r="C167" t="str">
            <v>EXT</v>
          </cell>
          <cell r="D167" t="str">
            <v>00100</v>
          </cell>
          <cell r="E167" t="str">
            <v>Venda</v>
          </cell>
          <cell r="F167">
            <v>1247043</v>
          </cell>
          <cell r="G167">
            <v>0</v>
          </cell>
          <cell r="H167">
            <v>0</v>
          </cell>
          <cell r="I167">
            <v>1247043</v>
          </cell>
          <cell r="J167">
            <v>0</v>
          </cell>
          <cell r="K167">
            <v>1247043</v>
          </cell>
          <cell r="L167">
            <v>0</v>
          </cell>
        </row>
        <row r="168">
          <cell r="A168" t="str">
            <v>094011EXT00560</v>
          </cell>
          <cell r="B168" t="str">
            <v>094011</v>
          </cell>
          <cell r="C168" t="str">
            <v>EXT</v>
          </cell>
          <cell r="D168" t="str">
            <v>00560</v>
          </cell>
          <cell r="E168" t="str">
            <v>Venda</v>
          </cell>
          <cell r="F168">
            <v>94767</v>
          </cell>
          <cell r="G168">
            <v>0</v>
          </cell>
          <cell r="H168">
            <v>0</v>
          </cell>
          <cell r="I168">
            <v>94767</v>
          </cell>
          <cell r="J168">
            <v>0</v>
          </cell>
          <cell r="K168">
            <v>94767</v>
          </cell>
          <cell r="L168">
            <v>0</v>
          </cell>
        </row>
        <row r="169">
          <cell r="A169" t="str">
            <v>094011NAC</v>
          </cell>
          <cell r="B169" t="str">
            <v>094011</v>
          </cell>
          <cell r="C169" t="str">
            <v>NAC</v>
          </cell>
          <cell r="E169" t="str">
            <v>Venda</v>
          </cell>
          <cell r="F169">
            <v>6434071</v>
          </cell>
          <cell r="G169">
            <v>0</v>
          </cell>
          <cell r="H169">
            <v>0</v>
          </cell>
          <cell r="I169">
            <v>6434071</v>
          </cell>
          <cell r="J169">
            <v>0</v>
          </cell>
          <cell r="K169">
            <v>0</v>
          </cell>
          <cell r="L169">
            <v>6434071</v>
          </cell>
        </row>
        <row r="170">
          <cell r="A170" t="str">
            <v>0941</v>
          </cell>
          <cell r="B170" t="str">
            <v>0941</v>
          </cell>
          <cell r="E170" t="str">
            <v>Instrumentos de negociaþÒo</v>
          </cell>
          <cell r="F170">
            <v>73940465490</v>
          </cell>
          <cell r="G170">
            <v>1231368161</v>
          </cell>
          <cell r="H170">
            <v>5011787285</v>
          </cell>
          <cell r="I170">
            <v>70160046366</v>
          </cell>
          <cell r="J170">
            <v>0</v>
          </cell>
          <cell r="K170">
            <v>29215454894</v>
          </cell>
          <cell r="L170">
            <v>40944591472</v>
          </cell>
        </row>
        <row r="171">
          <cell r="A171" t="str">
            <v>09410</v>
          </cell>
          <cell r="B171" t="str">
            <v>09410</v>
          </cell>
          <cell r="E171" t="str">
            <v>Operaþ§es cambiais a prazo - negociaþÒo</v>
          </cell>
          <cell r="F171">
            <v>5046134265</v>
          </cell>
          <cell r="G171">
            <v>6151659</v>
          </cell>
          <cell r="H171">
            <v>114590878</v>
          </cell>
          <cell r="I171">
            <v>4937695046</v>
          </cell>
          <cell r="J171">
            <v>0</v>
          </cell>
          <cell r="K171">
            <v>3744480502</v>
          </cell>
          <cell r="L171">
            <v>1193214544</v>
          </cell>
        </row>
        <row r="172">
          <cell r="A172" t="str">
            <v>094100</v>
          </cell>
          <cell r="B172" t="str">
            <v>094100</v>
          </cell>
          <cell r="E172" t="str">
            <v>Com residentes</v>
          </cell>
          <cell r="F172">
            <v>602644505</v>
          </cell>
          <cell r="G172">
            <v>55477</v>
          </cell>
          <cell r="H172">
            <v>54272927</v>
          </cell>
          <cell r="I172">
            <v>548427055</v>
          </cell>
          <cell r="J172">
            <v>0</v>
          </cell>
          <cell r="K172">
            <v>158597557</v>
          </cell>
          <cell r="L172">
            <v>389829498</v>
          </cell>
        </row>
        <row r="173">
          <cell r="A173" t="str">
            <v>0941000</v>
          </cell>
          <cell r="B173" t="str">
            <v>0941000</v>
          </cell>
          <cell r="E173" t="str">
            <v>Compra</v>
          </cell>
          <cell r="F173">
            <v>304670558</v>
          </cell>
          <cell r="G173">
            <v>55477</v>
          </cell>
          <cell r="H173">
            <v>26224023</v>
          </cell>
          <cell r="I173">
            <v>278502012</v>
          </cell>
          <cell r="J173">
            <v>0</v>
          </cell>
          <cell r="K173">
            <v>76454163</v>
          </cell>
          <cell r="L173">
            <v>202047849</v>
          </cell>
        </row>
        <row r="174">
          <cell r="A174" t="str">
            <v>0941000EXT</v>
          </cell>
          <cell r="B174" t="str">
            <v>0941000</v>
          </cell>
          <cell r="C174" t="str">
            <v>EXT</v>
          </cell>
          <cell r="E174" t="str">
            <v>Compra</v>
          </cell>
          <cell r="F174">
            <v>50981924</v>
          </cell>
          <cell r="G174">
            <v>0</v>
          </cell>
          <cell r="H174">
            <v>0</v>
          </cell>
          <cell r="I174">
            <v>50981924</v>
          </cell>
          <cell r="J174">
            <v>0</v>
          </cell>
          <cell r="K174">
            <v>0</v>
          </cell>
          <cell r="L174">
            <v>50981924</v>
          </cell>
        </row>
        <row r="175">
          <cell r="A175" t="str">
            <v>0941000EXT00100</v>
          </cell>
          <cell r="B175" t="str">
            <v>0941000</v>
          </cell>
          <cell r="C175" t="str">
            <v>EXT</v>
          </cell>
          <cell r="D175" t="str">
            <v>00100</v>
          </cell>
          <cell r="E175" t="str">
            <v>Compra</v>
          </cell>
          <cell r="F175">
            <v>4136000</v>
          </cell>
          <cell r="G175">
            <v>0</v>
          </cell>
          <cell r="H175">
            <v>0</v>
          </cell>
          <cell r="I175">
            <v>4136000</v>
          </cell>
          <cell r="J175">
            <v>0</v>
          </cell>
          <cell r="K175">
            <v>4136000</v>
          </cell>
          <cell r="L175">
            <v>0</v>
          </cell>
        </row>
        <row r="176">
          <cell r="A176" t="str">
            <v>0941000EXT00530</v>
          </cell>
          <cell r="B176" t="str">
            <v>0941000</v>
          </cell>
          <cell r="C176" t="str">
            <v>EXT</v>
          </cell>
          <cell r="D176" t="str">
            <v>00530</v>
          </cell>
          <cell r="E176" t="str">
            <v>Compra</v>
          </cell>
          <cell r="F176">
            <v>5978414</v>
          </cell>
          <cell r="G176">
            <v>0</v>
          </cell>
          <cell r="H176">
            <v>0</v>
          </cell>
          <cell r="I176">
            <v>5978414</v>
          </cell>
          <cell r="J176">
            <v>0</v>
          </cell>
          <cell r="K176">
            <v>5978414</v>
          </cell>
          <cell r="L176">
            <v>0</v>
          </cell>
        </row>
        <row r="177">
          <cell r="A177" t="str">
            <v>0941000NAC</v>
          </cell>
          <cell r="B177" t="str">
            <v>0941000</v>
          </cell>
          <cell r="C177" t="str">
            <v>NAC</v>
          </cell>
          <cell r="E177" t="str">
            <v>Compra</v>
          </cell>
          <cell r="F177">
            <v>151065925</v>
          </cell>
          <cell r="G177">
            <v>0</v>
          </cell>
          <cell r="H177">
            <v>0</v>
          </cell>
          <cell r="I177">
            <v>151065925</v>
          </cell>
          <cell r="J177">
            <v>0</v>
          </cell>
          <cell r="K177">
            <v>0</v>
          </cell>
          <cell r="L177">
            <v>151065925</v>
          </cell>
        </row>
        <row r="178">
          <cell r="A178" t="str">
            <v>0941000NAC00100</v>
          </cell>
          <cell r="B178" t="str">
            <v>0941000</v>
          </cell>
          <cell r="C178" t="str">
            <v>NAC</v>
          </cell>
          <cell r="D178" t="str">
            <v>00100</v>
          </cell>
          <cell r="E178" t="str">
            <v>Compra</v>
          </cell>
          <cell r="F178">
            <v>58359683</v>
          </cell>
          <cell r="G178">
            <v>55477</v>
          </cell>
          <cell r="H178">
            <v>26224023</v>
          </cell>
          <cell r="I178">
            <v>32191137</v>
          </cell>
          <cell r="J178">
            <v>0</v>
          </cell>
          <cell r="K178">
            <v>32191137</v>
          </cell>
          <cell r="L178">
            <v>0</v>
          </cell>
        </row>
        <row r="179">
          <cell r="A179" t="str">
            <v>0941000NAC00530</v>
          </cell>
          <cell r="B179" t="str">
            <v>0941000</v>
          </cell>
          <cell r="C179" t="str">
            <v>NAC</v>
          </cell>
          <cell r="D179" t="str">
            <v>00530</v>
          </cell>
          <cell r="E179" t="str">
            <v>Compra</v>
          </cell>
          <cell r="F179">
            <v>34094057</v>
          </cell>
          <cell r="G179">
            <v>0</v>
          </cell>
          <cell r="H179">
            <v>0</v>
          </cell>
          <cell r="I179">
            <v>34094057</v>
          </cell>
          <cell r="J179">
            <v>0</v>
          </cell>
          <cell r="K179">
            <v>34094057</v>
          </cell>
          <cell r="L179">
            <v>0</v>
          </cell>
        </row>
        <row r="180">
          <cell r="A180" t="str">
            <v>0941000NAC00540</v>
          </cell>
          <cell r="B180" t="str">
            <v>0941000</v>
          </cell>
          <cell r="C180" t="str">
            <v>NAC</v>
          </cell>
          <cell r="D180" t="str">
            <v>00540</v>
          </cell>
          <cell r="E180" t="str">
            <v>Compra</v>
          </cell>
          <cell r="F180">
            <v>54555</v>
          </cell>
          <cell r="G180">
            <v>0</v>
          </cell>
          <cell r="H180">
            <v>0</v>
          </cell>
          <cell r="I180">
            <v>54555</v>
          </cell>
          <cell r="J180">
            <v>0</v>
          </cell>
          <cell r="K180">
            <v>54555</v>
          </cell>
          <cell r="L180">
            <v>0</v>
          </cell>
        </row>
        <row r="181">
          <cell r="A181" t="str">
            <v>0941001</v>
          </cell>
          <cell r="B181" t="str">
            <v>0941001</v>
          </cell>
          <cell r="E181" t="str">
            <v>Venda</v>
          </cell>
          <cell r="F181">
            <v>297973947</v>
          </cell>
          <cell r="G181">
            <v>0</v>
          </cell>
          <cell r="H181">
            <v>28048904</v>
          </cell>
          <cell r="I181">
            <v>269925043</v>
          </cell>
          <cell r="J181">
            <v>0</v>
          </cell>
          <cell r="K181">
            <v>82143394</v>
          </cell>
          <cell r="L181">
            <v>187781649</v>
          </cell>
        </row>
        <row r="182">
          <cell r="A182" t="str">
            <v>0941001EXT</v>
          </cell>
          <cell r="B182" t="str">
            <v>0941001</v>
          </cell>
          <cell r="C182" t="str">
            <v>EXT</v>
          </cell>
          <cell r="E182" t="str">
            <v>Venda</v>
          </cell>
          <cell r="F182">
            <v>32190142</v>
          </cell>
          <cell r="G182">
            <v>0</v>
          </cell>
          <cell r="H182">
            <v>0</v>
          </cell>
          <cell r="I182">
            <v>32190142</v>
          </cell>
          <cell r="J182">
            <v>0</v>
          </cell>
          <cell r="K182">
            <v>0</v>
          </cell>
          <cell r="L182">
            <v>32190142</v>
          </cell>
        </row>
        <row r="183">
          <cell r="A183" t="str">
            <v>0941001EXT00100</v>
          </cell>
          <cell r="B183" t="str">
            <v>0941001</v>
          </cell>
          <cell r="C183" t="str">
            <v>EXT</v>
          </cell>
          <cell r="D183" t="str">
            <v>00100</v>
          </cell>
          <cell r="E183" t="str">
            <v>Venda</v>
          </cell>
          <cell r="F183">
            <v>3863141</v>
          </cell>
          <cell r="G183">
            <v>0</v>
          </cell>
          <cell r="H183">
            <v>0</v>
          </cell>
          <cell r="I183">
            <v>3863141</v>
          </cell>
          <cell r="J183">
            <v>0</v>
          </cell>
          <cell r="K183">
            <v>3863141</v>
          </cell>
          <cell r="L183">
            <v>0</v>
          </cell>
        </row>
        <row r="184">
          <cell r="A184" t="str">
            <v>0941001EXT00530</v>
          </cell>
          <cell r="B184" t="str">
            <v>0941001</v>
          </cell>
          <cell r="C184" t="str">
            <v>EXT</v>
          </cell>
          <cell r="D184" t="str">
            <v>00530</v>
          </cell>
          <cell r="E184" t="str">
            <v>Venda</v>
          </cell>
          <cell r="F184">
            <v>32202438</v>
          </cell>
          <cell r="G184">
            <v>0</v>
          </cell>
          <cell r="H184">
            <v>0</v>
          </cell>
          <cell r="I184">
            <v>32202438</v>
          </cell>
          <cell r="J184">
            <v>0</v>
          </cell>
          <cell r="K184">
            <v>32202438</v>
          </cell>
          <cell r="L184">
            <v>0</v>
          </cell>
        </row>
        <row r="185">
          <cell r="A185" t="str">
            <v>0941001NAC</v>
          </cell>
          <cell r="B185" t="str">
            <v>0941001</v>
          </cell>
          <cell r="C185" t="str">
            <v>NAC</v>
          </cell>
          <cell r="E185" t="str">
            <v>Venda</v>
          </cell>
          <cell r="F185">
            <v>155591507</v>
          </cell>
          <cell r="G185">
            <v>0</v>
          </cell>
          <cell r="H185">
            <v>0</v>
          </cell>
          <cell r="I185">
            <v>155591507</v>
          </cell>
          <cell r="J185">
            <v>0</v>
          </cell>
          <cell r="K185">
            <v>0</v>
          </cell>
          <cell r="L185">
            <v>155591507</v>
          </cell>
        </row>
        <row r="186">
          <cell r="A186" t="str">
            <v>0941001NAC00100</v>
          </cell>
          <cell r="B186" t="str">
            <v>0941001</v>
          </cell>
          <cell r="C186" t="str">
            <v>NAC</v>
          </cell>
          <cell r="D186" t="str">
            <v>00100</v>
          </cell>
          <cell r="E186" t="str">
            <v>Venda</v>
          </cell>
          <cell r="F186">
            <v>61787817</v>
          </cell>
          <cell r="G186">
            <v>0</v>
          </cell>
          <cell r="H186">
            <v>28048904</v>
          </cell>
          <cell r="I186">
            <v>33738913</v>
          </cell>
          <cell r="J186">
            <v>0</v>
          </cell>
          <cell r="K186">
            <v>33738913</v>
          </cell>
          <cell r="L186">
            <v>0</v>
          </cell>
        </row>
        <row r="187">
          <cell r="A187" t="str">
            <v>0941001NAC00530</v>
          </cell>
          <cell r="B187" t="str">
            <v>0941001</v>
          </cell>
          <cell r="C187" t="str">
            <v>NAC</v>
          </cell>
          <cell r="D187" t="str">
            <v>00530</v>
          </cell>
          <cell r="E187" t="str">
            <v>Venda</v>
          </cell>
          <cell r="F187">
            <v>12283425</v>
          </cell>
          <cell r="G187">
            <v>0</v>
          </cell>
          <cell r="H187">
            <v>0</v>
          </cell>
          <cell r="I187">
            <v>12283425</v>
          </cell>
          <cell r="J187">
            <v>0</v>
          </cell>
          <cell r="K187">
            <v>12283425</v>
          </cell>
          <cell r="L187">
            <v>0</v>
          </cell>
        </row>
        <row r="188">
          <cell r="A188" t="str">
            <v>0941001NAC00540</v>
          </cell>
          <cell r="B188" t="str">
            <v>0941001</v>
          </cell>
          <cell r="C188" t="str">
            <v>NAC</v>
          </cell>
          <cell r="D188" t="str">
            <v>00540</v>
          </cell>
          <cell r="E188" t="str">
            <v>Venda</v>
          </cell>
          <cell r="F188">
            <v>55477</v>
          </cell>
          <cell r="G188">
            <v>0</v>
          </cell>
          <cell r="H188">
            <v>0</v>
          </cell>
          <cell r="I188">
            <v>55477</v>
          </cell>
          <cell r="J188">
            <v>0</v>
          </cell>
          <cell r="K188">
            <v>55477</v>
          </cell>
          <cell r="L188">
            <v>0</v>
          </cell>
        </row>
        <row r="189">
          <cell r="A189" t="str">
            <v>094101</v>
          </cell>
          <cell r="B189" t="str">
            <v>094101</v>
          </cell>
          <cell r="E189" t="str">
            <v>Com nÒo residentes</v>
          </cell>
          <cell r="F189">
            <v>4443489760</v>
          </cell>
          <cell r="G189">
            <v>6096182</v>
          </cell>
          <cell r="H189">
            <v>60317951</v>
          </cell>
          <cell r="I189">
            <v>4389267991</v>
          </cell>
          <cell r="J189">
            <v>0</v>
          </cell>
          <cell r="K189">
            <v>3585882945</v>
          </cell>
          <cell r="L189">
            <v>803385046</v>
          </cell>
        </row>
        <row r="190">
          <cell r="A190" t="str">
            <v>0941010</v>
          </cell>
          <cell r="B190" t="str">
            <v>0941010</v>
          </cell>
          <cell r="E190" t="str">
            <v>Compra</v>
          </cell>
          <cell r="F190">
            <v>2226073089</v>
          </cell>
          <cell r="G190">
            <v>6096182</v>
          </cell>
          <cell r="H190">
            <v>34093928</v>
          </cell>
          <cell r="I190">
            <v>2198075343</v>
          </cell>
          <cell r="J190">
            <v>0</v>
          </cell>
          <cell r="K190">
            <v>1792829688</v>
          </cell>
          <cell r="L190">
            <v>405245655</v>
          </cell>
        </row>
        <row r="191">
          <cell r="A191" t="str">
            <v>0941010EXT</v>
          </cell>
          <cell r="B191" t="str">
            <v>0941010</v>
          </cell>
          <cell r="C191" t="str">
            <v>EXT</v>
          </cell>
          <cell r="E191" t="str">
            <v>Compra</v>
          </cell>
          <cell r="F191">
            <v>11446589</v>
          </cell>
          <cell r="G191">
            <v>0</v>
          </cell>
          <cell r="H191">
            <v>0</v>
          </cell>
          <cell r="I191">
            <v>11446589</v>
          </cell>
          <cell r="J191">
            <v>0</v>
          </cell>
          <cell r="K191">
            <v>0</v>
          </cell>
          <cell r="L191">
            <v>11446589</v>
          </cell>
        </row>
        <row r="192">
          <cell r="A192" t="str">
            <v>0941010EXT00001</v>
          </cell>
          <cell r="B192" t="str">
            <v>0941010</v>
          </cell>
          <cell r="C192" t="str">
            <v>EXT</v>
          </cell>
          <cell r="D192" t="str">
            <v>00001</v>
          </cell>
          <cell r="E192" t="str">
            <v>Compra</v>
          </cell>
          <cell r="F192">
            <v>8012373</v>
          </cell>
          <cell r="G192">
            <v>0</v>
          </cell>
          <cell r="H192">
            <v>0</v>
          </cell>
          <cell r="I192">
            <v>8012373</v>
          </cell>
          <cell r="J192">
            <v>0</v>
          </cell>
          <cell r="K192">
            <v>0</v>
          </cell>
          <cell r="L192">
            <v>8012373</v>
          </cell>
        </row>
        <row r="193">
          <cell r="A193" t="str">
            <v>0941010EXT00280</v>
          </cell>
          <cell r="B193" t="str">
            <v>0941010</v>
          </cell>
          <cell r="C193" t="str">
            <v>EXT</v>
          </cell>
          <cell r="D193" t="str">
            <v>00280</v>
          </cell>
          <cell r="E193" t="str">
            <v>Compra</v>
          </cell>
          <cell r="F193">
            <v>183963455</v>
          </cell>
          <cell r="G193">
            <v>0</v>
          </cell>
          <cell r="H193">
            <v>0</v>
          </cell>
          <cell r="I193">
            <v>183963455</v>
          </cell>
          <cell r="J193">
            <v>0</v>
          </cell>
          <cell r="K193">
            <v>183963455</v>
          </cell>
          <cell r="L193">
            <v>0</v>
          </cell>
        </row>
        <row r="194">
          <cell r="A194" t="str">
            <v>0941010EXT00560</v>
          </cell>
          <cell r="B194" t="str">
            <v>0941010</v>
          </cell>
          <cell r="C194" t="str">
            <v>EXT</v>
          </cell>
          <cell r="D194" t="str">
            <v>00560</v>
          </cell>
          <cell r="E194" t="str">
            <v>Compra</v>
          </cell>
          <cell r="F194">
            <v>3857876</v>
          </cell>
          <cell r="G194">
            <v>0</v>
          </cell>
          <cell r="H194">
            <v>0</v>
          </cell>
          <cell r="I194">
            <v>3857876</v>
          </cell>
          <cell r="J194">
            <v>0</v>
          </cell>
          <cell r="K194">
            <v>3857876</v>
          </cell>
          <cell r="L194">
            <v>0</v>
          </cell>
        </row>
        <row r="195">
          <cell r="A195" t="str">
            <v>0941010NAC</v>
          </cell>
          <cell r="B195" t="str">
            <v>0941010</v>
          </cell>
          <cell r="C195" t="str">
            <v>NAC</v>
          </cell>
          <cell r="E195" t="str">
            <v>Compra</v>
          </cell>
          <cell r="F195">
            <v>206163821</v>
          </cell>
          <cell r="G195">
            <v>0</v>
          </cell>
          <cell r="H195">
            <v>0</v>
          </cell>
          <cell r="I195">
            <v>206163821</v>
          </cell>
          <cell r="J195">
            <v>0</v>
          </cell>
          <cell r="K195">
            <v>0</v>
          </cell>
          <cell r="L195">
            <v>206163821</v>
          </cell>
        </row>
        <row r="196">
          <cell r="A196" t="str">
            <v>0941010NAC00001</v>
          </cell>
          <cell r="B196" t="str">
            <v>0941010</v>
          </cell>
          <cell r="C196" t="str">
            <v>NAC</v>
          </cell>
          <cell r="D196" t="str">
            <v>00001</v>
          </cell>
          <cell r="E196" t="str">
            <v>Compra</v>
          </cell>
          <cell r="F196">
            <v>201633546</v>
          </cell>
          <cell r="G196">
            <v>6041627</v>
          </cell>
          <cell r="H196">
            <v>28052301</v>
          </cell>
          <cell r="I196">
            <v>179622872</v>
          </cell>
          <cell r="J196">
            <v>0</v>
          </cell>
          <cell r="K196">
            <v>0</v>
          </cell>
          <cell r="L196">
            <v>179622872</v>
          </cell>
        </row>
        <row r="197">
          <cell r="A197" t="str">
            <v>0941010NAC00100</v>
          </cell>
          <cell r="B197" t="str">
            <v>0941010</v>
          </cell>
          <cell r="C197" t="str">
            <v>NAC</v>
          </cell>
          <cell r="D197" t="str">
            <v>00100</v>
          </cell>
          <cell r="E197" t="str">
            <v>Compra</v>
          </cell>
          <cell r="F197">
            <v>695055501</v>
          </cell>
          <cell r="G197">
            <v>54555</v>
          </cell>
          <cell r="H197">
            <v>0</v>
          </cell>
          <cell r="I197">
            <v>695110056</v>
          </cell>
          <cell r="J197">
            <v>0</v>
          </cell>
          <cell r="K197">
            <v>695110056</v>
          </cell>
          <cell r="L197">
            <v>0</v>
          </cell>
        </row>
        <row r="198">
          <cell r="A198" t="str">
            <v>0941010NAC00280</v>
          </cell>
          <cell r="B198" t="str">
            <v>0941010</v>
          </cell>
          <cell r="C198" t="str">
            <v>NAC</v>
          </cell>
          <cell r="D198" t="str">
            <v>00280</v>
          </cell>
          <cell r="E198" t="str">
            <v>Compra</v>
          </cell>
          <cell r="F198">
            <v>545254561</v>
          </cell>
          <cell r="G198">
            <v>0</v>
          </cell>
          <cell r="H198">
            <v>0</v>
          </cell>
          <cell r="I198">
            <v>545254561</v>
          </cell>
          <cell r="J198">
            <v>0</v>
          </cell>
          <cell r="K198">
            <v>545254561</v>
          </cell>
          <cell r="L198">
            <v>0</v>
          </cell>
        </row>
        <row r="199">
          <cell r="A199" t="str">
            <v>0941010NAC00530</v>
          </cell>
          <cell r="B199" t="str">
            <v>0941010</v>
          </cell>
          <cell r="C199" t="str">
            <v>NAC</v>
          </cell>
          <cell r="D199" t="str">
            <v>00530</v>
          </cell>
          <cell r="E199" t="str">
            <v>Compra</v>
          </cell>
          <cell r="F199">
            <v>370685367</v>
          </cell>
          <cell r="G199">
            <v>0</v>
          </cell>
          <cell r="H199">
            <v>6041627</v>
          </cell>
          <cell r="I199">
            <v>364643740</v>
          </cell>
          <cell r="J199">
            <v>0</v>
          </cell>
          <cell r="K199">
            <v>364643740</v>
          </cell>
          <cell r="L199">
            <v>0</v>
          </cell>
        </row>
        <row r="200">
          <cell r="A200" t="str">
            <v>0941011</v>
          </cell>
          <cell r="B200" t="str">
            <v>0941011</v>
          </cell>
          <cell r="E200" t="str">
            <v>Venda</v>
          </cell>
          <cell r="F200">
            <v>2217416671</v>
          </cell>
          <cell r="G200">
            <v>0</v>
          </cell>
          <cell r="H200">
            <v>26224023</v>
          </cell>
          <cell r="I200">
            <v>2191192648</v>
          </cell>
          <cell r="J200">
            <v>0</v>
          </cell>
          <cell r="K200">
            <v>1793053257</v>
          </cell>
          <cell r="L200">
            <v>398139391</v>
          </cell>
        </row>
        <row r="201">
          <cell r="A201" t="str">
            <v>0941011EXT</v>
          </cell>
          <cell r="B201" t="str">
            <v>0941011</v>
          </cell>
          <cell r="C201" t="str">
            <v>EXT</v>
          </cell>
          <cell r="E201" t="str">
            <v>Venda</v>
          </cell>
          <cell r="F201">
            <v>14935399</v>
          </cell>
          <cell r="G201">
            <v>0</v>
          </cell>
          <cell r="H201">
            <v>0</v>
          </cell>
          <cell r="I201">
            <v>14935399</v>
          </cell>
          <cell r="J201">
            <v>0</v>
          </cell>
          <cell r="K201">
            <v>0</v>
          </cell>
          <cell r="L201">
            <v>14935399</v>
          </cell>
        </row>
        <row r="202">
          <cell r="A202" t="str">
            <v>0941011EXT00001</v>
          </cell>
          <cell r="B202" t="str">
            <v>0941011</v>
          </cell>
          <cell r="C202" t="str">
            <v>EXT</v>
          </cell>
          <cell r="D202" t="str">
            <v>00001</v>
          </cell>
          <cell r="E202" t="str">
            <v>Venda</v>
          </cell>
          <cell r="F202">
            <v>1137715</v>
          </cell>
          <cell r="G202">
            <v>0</v>
          </cell>
          <cell r="H202">
            <v>0</v>
          </cell>
          <cell r="I202">
            <v>1137715</v>
          </cell>
          <cell r="J202">
            <v>0</v>
          </cell>
          <cell r="K202">
            <v>0</v>
          </cell>
          <cell r="L202">
            <v>1137715</v>
          </cell>
        </row>
        <row r="203">
          <cell r="A203" t="str">
            <v>0941011EXT00280</v>
          </cell>
          <cell r="B203" t="str">
            <v>0941011</v>
          </cell>
          <cell r="C203" t="str">
            <v>EXT</v>
          </cell>
          <cell r="D203" t="str">
            <v>00280</v>
          </cell>
          <cell r="E203" t="str">
            <v>Venda</v>
          </cell>
          <cell r="F203">
            <v>183963461</v>
          </cell>
          <cell r="G203">
            <v>0</v>
          </cell>
          <cell r="H203">
            <v>0</v>
          </cell>
          <cell r="I203">
            <v>183963461</v>
          </cell>
          <cell r="J203">
            <v>0</v>
          </cell>
          <cell r="K203">
            <v>183963461</v>
          </cell>
          <cell r="L203">
            <v>0</v>
          </cell>
        </row>
        <row r="204">
          <cell r="A204" t="str">
            <v>0941011NAC</v>
          </cell>
          <cell r="B204" t="str">
            <v>0941011</v>
          </cell>
          <cell r="C204" t="str">
            <v>NAC</v>
          </cell>
          <cell r="E204" t="str">
            <v>Venda</v>
          </cell>
          <cell r="F204">
            <v>141326493</v>
          </cell>
          <cell r="G204">
            <v>0</v>
          </cell>
          <cell r="H204">
            <v>0</v>
          </cell>
          <cell r="I204">
            <v>141326493</v>
          </cell>
          <cell r="J204">
            <v>0</v>
          </cell>
          <cell r="K204">
            <v>0</v>
          </cell>
          <cell r="L204">
            <v>141326493</v>
          </cell>
        </row>
        <row r="205">
          <cell r="A205" t="str">
            <v>0941011NAC00001</v>
          </cell>
          <cell r="B205" t="str">
            <v>0941011</v>
          </cell>
          <cell r="C205" t="str">
            <v>NAC</v>
          </cell>
          <cell r="D205" t="str">
            <v>00001</v>
          </cell>
          <cell r="E205" t="str">
            <v>Venda</v>
          </cell>
          <cell r="F205">
            <v>266963807</v>
          </cell>
          <cell r="G205">
            <v>0</v>
          </cell>
          <cell r="H205">
            <v>26224023</v>
          </cell>
          <cell r="I205">
            <v>240739784</v>
          </cell>
          <cell r="J205">
            <v>0</v>
          </cell>
          <cell r="K205">
            <v>0</v>
          </cell>
          <cell r="L205">
            <v>240739784</v>
          </cell>
        </row>
        <row r="206">
          <cell r="A206" t="str">
            <v>0941011NAC00100</v>
          </cell>
          <cell r="B206" t="str">
            <v>0941011</v>
          </cell>
          <cell r="C206" t="str">
            <v>NAC</v>
          </cell>
          <cell r="D206" t="str">
            <v>00100</v>
          </cell>
          <cell r="E206" t="str">
            <v>Venda</v>
          </cell>
          <cell r="F206">
            <v>641978488</v>
          </cell>
          <cell r="G206">
            <v>0</v>
          </cell>
          <cell r="H206">
            <v>0</v>
          </cell>
          <cell r="I206">
            <v>641978488</v>
          </cell>
          <cell r="J206">
            <v>0</v>
          </cell>
          <cell r="K206">
            <v>641978488</v>
          </cell>
          <cell r="L206">
            <v>0</v>
          </cell>
        </row>
        <row r="207">
          <cell r="A207" t="str">
            <v>0941011NAC00280</v>
          </cell>
          <cell r="B207" t="str">
            <v>0941011</v>
          </cell>
          <cell r="C207" t="str">
            <v>NAC</v>
          </cell>
          <cell r="D207" t="str">
            <v>00280</v>
          </cell>
          <cell r="E207" t="str">
            <v>Venda</v>
          </cell>
          <cell r="F207">
            <v>537033674</v>
          </cell>
          <cell r="G207">
            <v>0</v>
          </cell>
          <cell r="H207">
            <v>0</v>
          </cell>
          <cell r="I207">
            <v>537033674</v>
          </cell>
          <cell r="J207">
            <v>0</v>
          </cell>
          <cell r="K207">
            <v>537033674</v>
          </cell>
          <cell r="L207">
            <v>0</v>
          </cell>
        </row>
        <row r="208">
          <cell r="A208" t="str">
            <v>0941011NAC00530</v>
          </cell>
          <cell r="B208" t="str">
            <v>0941011</v>
          </cell>
          <cell r="C208" t="str">
            <v>NAC</v>
          </cell>
          <cell r="D208" t="str">
            <v>00530</v>
          </cell>
          <cell r="E208" t="str">
            <v>Venda</v>
          </cell>
          <cell r="F208">
            <v>425941634</v>
          </cell>
          <cell r="G208">
            <v>0</v>
          </cell>
          <cell r="H208">
            <v>0</v>
          </cell>
          <cell r="I208">
            <v>425941634</v>
          </cell>
          <cell r="J208">
            <v>0</v>
          </cell>
          <cell r="K208">
            <v>425941634</v>
          </cell>
          <cell r="L208">
            <v>0</v>
          </cell>
        </row>
        <row r="209">
          <cell r="A209" t="str">
            <v>0941011NAC00560</v>
          </cell>
          <cell r="B209" t="str">
            <v>0941011</v>
          </cell>
          <cell r="C209" t="str">
            <v>NAC</v>
          </cell>
          <cell r="D209" t="str">
            <v>00560</v>
          </cell>
          <cell r="E209" t="str">
            <v>Venda</v>
          </cell>
          <cell r="F209">
            <v>4136000</v>
          </cell>
          <cell r="G209">
            <v>0</v>
          </cell>
          <cell r="H209">
            <v>0</v>
          </cell>
          <cell r="I209">
            <v>4136000</v>
          </cell>
          <cell r="J209">
            <v>0</v>
          </cell>
          <cell r="K209">
            <v>4136000</v>
          </cell>
          <cell r="L209">
            <v>0</v>
          </cell>
        </row>
        <row r="210">
          <cell r="A210" t="str">
            <v>09412</v>
          </cell>
          <cell r="B210" t="str">
            <v>09412</v>
          </cell>
          <cell r="E210" t="str">
            <v>Operaþ§es de swap - negociaþÒo</v>
          </cell>
          <cell r="F210">
            <v>64805055324</v>
          </cell>
          <cell r="G210">
            <v>1225056302</v>
          </cell>
          <cell r="H210">
            <v>4897196407</v>
          </cell>
          <cell r="I210">
            <v>61132915219</v>
          </cell>
          <cell r="J210">
            <v>0</v>
          </cell>
          <cell r="K210">
            <v>25111490230</v>
          </cell>
          <cell r="L210">
            <v>36021424989</v>
          </cell>
        </row>
        <row r="211">
          <cell r="A211" t="str">
            <v>094120</v>
          </cell>
          <cell r="B211" t="str">
            <v>094120</v>
          </cell>
          <cell r="E211" t="str">
            <v>Swaps de divisas - negociaþÒo</v>
          </cell>
          <cell r="F211">
            <v>6996695036</v>
          </cell>
          <cell r="G211">
            <v>0</v>
          </cell>
          <cell r="H211">
            <v>87560350</v>
          </cell>
          <cell r="I211">
            <v>6909134686</v>
          </cell>
          <cell r="J211">
            <v>0</v>
          </cell>
          <cell r="K211">
            <v>87560350</v>
          </cell>
          <cell r="L211">
            <v>6821574336</v>
          </cell>
        </row>
        <row r="212">
          <cell r="A212" t="str">
            <v>0941200</v>
          </cell>
          <cell r="B212" t="str">
            <v>0941200</v>
          </cell>
          <cell r="E212" t="str">
            <v>Com residentes</v>
          </cell>
          <cell r="F212">
            <v>87560350</v>
          </cell>
          <cell r="G212">
            <v>0</v>
          </cell>
          <cell r="H212">
            <v>0</v>
          </cell>
          <cell r="I212">
            <v>87560350</v>
          </cell>
          <cell r="J212">
            <v>0</v>
          </cell>
          <cell r="K212">
            <v>87560350</v>
          </cell>
          <cell r="L212">
            <v>0</v>
          </cell>
        </row>
        <row r="213">
          <cell r="A213" t="str">
            <v>09412000</v>
          </cell>
          <cell r="B213" t="str">
            <v>09412000</v>
          </cell>
          <cell r="E213" t="str">
            <v>Compra</v>
          </cell>
          <cell r="F213">
            <v>87560350</v>
          </cell>
          <cell r="G213">
            <v>0</v>
          </cell>
          <cell r="H213">
            <v>0</v>
          </cell>
          <cell r="I213">
            <v>87560350</v>
          </cell>
          <cell r="J213">
            <v>0</v>
          </cell>
          <cell r="K213">
            <v>87560350</v>
          </cell>
          <cell r="L213">
            <v>0</v>
          </cell>
        </row>
        <row r="214">
          <cell r="A214" t="str">
            <v>09412000NAC00100</v>
          </cell>
          <cell r="B214" t="str">
            <v>09412000</v>
          </cell>
          <cell r="C214" t="str">
            <v>NAC</v>
          </cell>
          <cell r="D214" t="str">
            <v>00100</v>
          </cell>
          <cell r="E214" t="str">
            <v>Compra</v>
          </cell>
          <cell r="F214">
            <v>87560350</v>
          </cell>
          <cell r="G214">
            <v>0</v>
          </cell>
          <cell r="H214">
            <v>0</v>
          </cell>
          <cell r="I214">
            <v>87560350</v>
          </cell>
          <cell r="J214">
            <v>0</v>
          </cell>
          <cell r="K214">
            <v>87560350</v>
          </cell>
          <cell r="L214">
            <v>0</v>
          </cell>
        </row>
        <row r="215">
          <cell r="A215" t="str">
            <v>0941201</v>
          </cell>
          <cell r="B215" t="str">
            <v>0941201</v>
          </cell>
          <cell r="E215" t="str">
            <v>Com nÒo residentes</v>
          </cell>
          <cell r="F215">
            <v>6909134686</v>
          </cell>
          <cell r="G215">
            <v>0</v>
          </cell>
          <cell r="H215">
            <v>87560350</v>
          </cell>
          <cell r="I215">
            <v>6821574336</v>
          </cell>
          <cell r="J215">
            <v>0</v>
          </cell>
          <cell r="K215">
            <v>0</v>
          </cell>
          <cell r="L215">
            <v>6821574336</v>
          </cell>
        </row>
        <row r="216">
          <cell r="A216" t="str">
            <v>09412010</v>
          </cell>
          <cell r="B216" t="str">
            <v>09412010</v>
          </cell>
          <cell r="E216" t="str">
            <v>Compra</v>
          </cell>
          <cell r="F216">
            <v>3466210561</v>
          </cell>
          <cell r="G216">
            <v>0</v>
          </cell>
          <cell r="H216">
            <v>87560350</v>
          </cell>
          <cell r="I216">
            <v>3378650211</v>
          </cell>
          <cell r="J216">
            <v>0</v>
          </cell>
          <cell r="K216">
            <v>0</v>
          </cell>
          <cell r="L216">
            <v>3378650211</v>
          </cell>
        </row>
        <row r="217">
          <cell r="A217" t="str">
            <v>09412010EXT00001</v>
          </cell>
          <cell r="B217" t="str">
            <v>09412010</v>
          </cell>
          <cell r="C217" t="str">
            <v>EXT</v>
          </cell>
          <cell r="D217" t="str">
            <v>00001</v>
          </cell>
          <cell r="E217" t="str">
            <v>Compra</v>
          </cell>
          <cell r="F217">
            <v>3378650211</v>
          </cell>
          <cell r="G217">
            <v>0</v>
          </cell>
          <cell r="H217">
            <v>0</v>
          </cell>
          <cell r="I217">
            <v>3378650211</v>
          </cell>
          <cell r="J217">
            <v>0</v>
          </cell>
          <cell r="K217">
            <v>0</v>
          </cell>
          <cell r="L217">
            <v>3378650211</v>
          </cell>
        </row>
        <row r="218">
          <cell r="A218" t="str">
            <v>09412010NAC</v>
          </cell>
          <cell r="B218" t="str">
            <v>09412010</v>
          </cell>
          <cell r="C218" t="str">
            <v>NAC</v>
          </cell>
          <cell r="E218" t="str">
            <v>Compra</v>
          </cell>
          <cell r="F218">
            <v>87560350</v>
          </cell>
          <cell r="G218">
            <v>0</v>
          </cell>
          <cell r="H218">
            <v>87560350</v>
          </cell>
          <cell r="I218">
            <v>0</v>
          </cell>
          <cell r="J218">
            <v>0</v>
          </cell>
          <cell r="K218">
            <v>0</v>
          </cell>
          <cell r="L218">
            <v>0</v>
          </cell>
        </row>
        <row r="219">
          <cell r="A219" t="str">
            <v>09412011</v>
          </cell>
          <cell r="B219" t="str">
            <v>09412011</v>
          </cell>
          <cell r="E219" t="str">
            <v>Venda</v>
          </cell>
          <cell r="F219">
            <v>3442924125</v>
          </cell>
          <cell r="G219">
            <v>0</v>
          </cell>
          <cell r="H219">
            <v>0</v>
          </cell>
          <cell r="I219">
            <v>3442924125</v>
          </cell>
          <cell r="J219">
            <v>0</v>
          </cell>
          <cell r="K219">
            <v>0</v>
          </cell>
          <cell r="L219">
            <v>3442924125</v>
          </cell>
        </row>
        <row r="220">
          <cell r="A220" t="str">
            <v>09412011NAC00001</v>
          </cell>
          <cell r="B220" t="str">
            <v>09412011</v>
          </cell>
          <cell r="C220" t="str">
            <v>NAC</v>
          </cell>
          <cell r="D220" t="str">
            <v>00001</v>
          </cell>
          <cell r="E220" t="str">
            <v>Venda</v>
          </cell>
          <cell r="F220">
            <v>3442924125</v>
          </cell>
          <cell r="G220">
            <v>0</v>
          </cell>
          <cell r="H220">
            <v>0</v>
          </cell>
          <cell r="I220">
            <v>3442924125</v>
          </cell>
          <cell r="J220">
            <v>0</v>
          </cell>
          <cell r="K220">
            <v>0</v>
          </cell>
          <cell r="L220">
            <v>3442924125</v>
          </cell>
        </row>
        <row r="221">
          <cell r="A221" t="str">
            <v>094121</v>
          </cell>
          <cell r="B221" t="str">
            <v>094121</v>
          </cell>
          <cell r="E221" t="str">
            <v>Swaps de taxa de juro - mesma divisa - negociaþÒo</v>
          </cell>
          <cell r="F221">
            <v>42158497593</v>
          </cell>
          <cell r="G221">
            <v>0</v>
          </cell>
          <cell r="H221">
            <v>2136302819</v>
          </cell>
          <cell r="I221">
            <v>40022194774</v>
          </cell>
          <cell r="J221">
            <v>0</v>
          </cell>
          <cell r="K221">
            <v>17336968280</v>
          </cell>
          <cell r="L221">
            <v>22685226494</v>
          </cell>
        </row>
        <row r="222">
          <cell r="A222" t="str">
            <v>0941210</v>
          </cell>
          <cell r="B222" t="str">
            <v>0941210</v>
          </cell>
          <cell r="E222" t="str">
            <v>Com residentes</v>
          </cell>
          <cell r="F222">
            <v>20578462291</v>
          </cell>
          <cell r="G222">
            <v>0</v>
          </cell>
          <cell r="H222">
            <v>0</v>
          </cell>
          <cell r="I222">
            <v>20578462291</v>
          </cell>
          <cell r="J222">
            <v>0</v>
          </cell>
          <cell r="K222">
            <v>17055760070</v>
          </cell>
          <cell r="L222">
            <v>3522702221</v>
          </cell>
        </row>
        <row r="223">
          <cell r="A223" t="str">
            <v>09412100</v>
          </cell>
          <cell r="B223" t="str">
            <v>09412100</v>
          </cell>
          <cell r="E223" t="str">
            <v>Compra</v>
          </cell>
          <cell r="F223">
            <v>20578462291</v>
          </cell>
          <cell r="G223">
            <v>0</v>
          </cell>
          <cell r="H223">
            <v>0</v>
          </cell>
          <cell r="I223">
            <v>20578462291</v>
          </cell>
          <cell r="J223">
            <v>0</v>
          </cell>
          <cell r="K223">
            <v>17055760070</v>
          </cell>
          <cell r="L223">
            <v>3522702221</v>
          </cell>
        </row>
        <row r="224">
          <cell r="A224" t="str">
            <v>09412100EXT00530</v>
          </cell>
          <cell r="B224" t="str">
            <v>09412100</v>
          </cell>
          <cell r="C224" t="str">
            <v>EXT</v>
          </cell>
          <cell r="D224" t="str">
            <v>00530</v>
          </cell>
          <cell r="E224" t="str">
            <v>Compra</v>
          </cell>
          <cell r="F224">
            <v>519096</v>
          </cell>
          <cell r="G224">
            <v>0</v>
          </cell>
          <cell r="H224">
            <v>0</v>
          </cell>
          <cell r="I224">
            <v>519096</v>
          </cell>
          <cell r="J224">
            <v>0</v>
          </cell>
          <cell r="K224">
            <v>519096</v>
          </cell>
          <cell r="L224">
            <v>0</v>
          </cell>
        </row>
        <row r="225">
          <cell r="A225" t="str">
            <v>09412100NAC</v>
          </cell>
          <cell r="B225" t="str">
            <v>09412100</v>
          </cell>
          <cell r="C225" t="str">
            <v>NAC</v>
          </cell>
          <cell r="E225" t="str">
            <v>Compra</v>
          </cell>
          <cell r="F225">
            <v>3522702221</v>
          </cell>
          <cell r="G225">
            <v>0</v>
          </cell>
          <cell r="H225">
            <v>0</v>
          </cell>
          <cell r="I225">
            <v>3522702221</v>
          </cell>
          <cell r="J225">
            <v>0</v>
          </cell>
          <cell r="K225">
            <v>0</v>
          </cell>
          <cell r="L225">
            <v>3522702221</v>
          </cell>
        </row>
        <row r="226">
          <cell r="A226" t="str">
            <v>09412100NAC00100</v>
          </cell>
          <cell r="B226" t="str">
            <v>09412100</v>
          </cell>
          <cell r="C226" t="str">
            <v>NAC</v>
          </cell>
          <cell r="D226" t="str">
            <v>00100</v>
          </cell>
          <cell r="E226" t="str">
            <v>Compra</v>
          </cell>
          <cell r="F226">
            <v>9145669216</v>
          </cell>
          <cell r="G226">
            <v>0</v>
          </cell>
          <cell r="H226">
            <v>0</v>
          </cell>
          <cell r="I226">
            <v>9145669216</v>
          </cell>
          <cell r="J226">
            <v>0</v>
          </cell>
          <cell r="K226">
            <v>9145669216</v>
          </cell>
          <cell r="L226">
            <v>0</v>
          </cell>
        </row>
        <row r="227">
          <cell r="A227" t="str">
            <v>09412100NAC00530</v>
          </cell>
          <cell r="B227" t="str">
            <v>09412100</v>
          </cell>
          <cell r="C227" t="str">
            <v>NAC</v>
          </cell>
          <cell r="D227" t="str">
            <v>00530</v>
          </cell>
          <cell r="E227" t="str">
            <v>Compra</v>
          </cell>
          <cell r="F227">
            <v>6949442322</v>
          </cell>
          <cell r="G227">
            <v>0</v>
          </cell>
          <cell r="H227">
            <v>0</v>
          </cell>
          <cell r="I227">
            <v>6949442322</v>
          </cell>
          <cell r="J227">
            <v>0</v>
          </cell>
          <cell r="K227">
            <v>6949442322</v>
          </cell>
          <cell r="L227">
            <v>0</v>
          </cell>
        </row>
        <row r="228">
          <cell r="A228" t="str">
            <v>09412100NAC00540</v>
          </cell>
          <cell r="B228" t="str">
            <v>09412100</v>
          </cell>
          <cell r="C228" t="str">
            <v>NAC</v>
          </cell>
          <cell r="D228" t="str">
            <v>00540</v>
          </cell>
          <cell r="E228" t="str">
            <v>Compra</v>
          </cell>
          <cell r="F228">
            <v>960129436</v>
          </cell>
          <cell r="G228">
            <v>0</v>
          </cell>
          <cell r="H228">
            <v>0</v>
          </cell>
          <cell r="I228">
            <v>960129436</v>
          </cell>
          <cell r="J228">
            <v>0</v>
          </cell>
          <cell r="K228">
            <v>960129436</v>
          </cell>
          <cell r="L228">
            <v>0</v>
          </cell>
        </row>
        <row r="229">
          <cell r="A229" t="str">
            <v>0941211</v>
          </cell>
          <cell r="B229" t="str">
            <v>0941211</v>
          </cell>
          <cell r="E229" t="str">
            <v>Com nÒo residentes</v>
          </cell>
          <cell r="F229">
            <v>21580035302</v>
          </cell>
          <cell r="G229">
            <v>0</v>
          </cell>
          <cell r="H229">
            <v>2136302819</v>
          </cell>
          <cell r="I229">
            <v>19443732483</v>
          </cell>
          <cell r="J229">
            <v>0</v>
          </cell>
          <cell r="K229">
            <v>281208210</v>
          </cell>
          <cell r="L229">
            <v>19162524273</v>
          </cell>
        </row>
        <row r="230">
          <cell r="A230" t="str">
            <v>09412110</v>
          </cell>
          <cell r="B230" t="str">
            <v>09412110</v>
          </cell>
          <cell r="E230" t="str">
            <v>Compra</v>
          </cell>
          <cell r="F230">
            <v>21580035302</v>
          </cell>
          <cell r="G230">
            <v>0</v>
          </cell>
          <cell r="H230">
            <v>2136302819</v>
          </cell>
          <cell r="I230">
            <v>19443732483</v>
          </cell>
          <cell r="J230">
            <v>0</v>
          </cell>
          <cell r="K230">
            <v>281208210</v>
          </cell>
          <cell r="L230">
            <v>19162524273</v>
          </cell>
        </row>
        <row r="231">
          <cell r="A231" t="str">
            <v>09412110EXT00001</v>
          </cell>
          <cell r="B231" t="str">
            <v>09412110</v>
          </cell>
          <cell r="C231" t="str">
            <v>EXT</v>
          </cell>
          <cell r="D231" t="str">
            <v>00001</v>
          </cell>
          <cell r="E231" t="str">
            <v>Compra</v>
          </cell>
          <cell r="F231">
            <v>18002424</v>
          </cell>
          <cell r="G231">
            <v>0</v>
          </cell>
          <cell r="H231">
            <v>2880584</v>
          </cell>
          <cell r="I231">
            <v>15121840</v>
          </cell>
          <cell r="J231">
            <v>0</v>
          </cell>
          <cell r="K231">
            <v>0</v>
          </cell>
          <cell r="L231">
            <v>15121840</v>
          </cell>
        </row>
        <row r="232">
          <cell r="A232" t="str">
            <v>09412110NAC</v>
          </cell>
          <cell r="B232" t="str">
            <v>09412110</v>
          </cell>
          <cell r="C232" t="str">
            <v>NAC</v>
          </cell>
          <cell r="E232" t="str">
            <v>Compra</v>
          </cell>
          <cell r="F232">
            <v>2410710343</v>
          </cell>
          <cell r="G232">
            <v>0</v>
          </cell>
          <cell r="H232">
            <v>314493644</v>
          </cell>
          <cell r="I232">
            <v>2096216699</v>
          </cell>
          <cell r="J232">
            <v>0</v>
          </cell>
          <cell r="K232">
            <v>0</v>
          </cell>
          <cell r="L232">
            <v>2096216699</v>
          </cell>
        </row>
        <row r="233">
          <cell r="A233" t="str">
            <v>09412110NAC00001</v>
          </cell>
          <cell r="B233" t="str">
            <v>09412110</v>
          </cell>
          <cell r="C233" t="str">
            <v>NAC</v>
          </cell>
          <cell r="D233" t="str">
            <v>00001</v>
          </cell>
          <cell r="E233" t="str">
            <v>Compra</v>
          </cell>
          <cell r="F233">
            <v>18851139025</v>
          </cell>
          <cell r="G233">
            <v>0</v>
          </cell>
          <cell r="H233">
            <v>1818928591</v>
          </cell>
          <cell r="I233">
            <v>17032210434</v>
          </cell>
          <cell r="J233">
            <v>0</v>
          </cell>
          <cell r="K233">
            <v>0</v>
          </cell>
          <cell r="L233">
            <v>17032210434</v>
          </cell>
        </row>
        <row r="234">
          <cell r="A234" t="str">
            <v>09412110NAC00100</v>
          </cell>
          <cell r="B234" t="str">
            <v>09412110</v>
          </cell>
          <cell r="C234" t="str">
            <v>NAC</v>
          </cell>
          <cell r="D234" t="str">
            <v>00100</v>
          </cell>
          <cell r="E234" t="str">
            <v>Compra</v>
          </cell>
          <cell r="F234">
            <v>265161055</v>
          </cell>
          <cell r="G234">
            <v>0</v>
          </cell>
          <cell r="H234">
            <v>0</v>
          </cell>
          <cell r="I234">
            <v>265161055</v>
          </cell>
          <cell r="J234">
            <v>0</v>
          </cell>
          <cell r="K234">
            <v>265161055</v>
          </cell>
          <cell r="L234">
            <v>0</v>
          </cell>
        </row>
        <row r="235">
          <cell r="A235" t="str">
            <v>09412110NAC00610</v>
          </cell>
          <cell r="B235" t="str">
            <v>09412110</v>
          </cell>
          <cell r="C235" t="str">
            <v>NAC</v>
          </cell>
          <cell r="D235" t="str">
            <v>00610</v>
          </cell>
          <cell r="E235" t="str">
            <v>Compra</v>
          </cell>
          <cell r="F235">
            <v>16047155</v>
          </cell>
          <cell r="G235">
            <v>0</v>
          </cell>
          <cell r="H235">
            <v>0</v>
          </cell>
          <cell r="I235">
            <v>16047155</v>
          </cell>
          <cell r="J235">
            <v>0</v>
          </cell>
          <cell r="K235">
            <v>16047155</v>
          </cell>
          <cell r="L235">
            <v>0</v>
          </cell>
        </row>
        <row r="236">
          <cell r="A236" t="str">
            <v>09412110NAC90800</v>
          </cell>
          <cell r="B236" t="str">
            <v>09412110</v>
          </cell>
          <cell r="C236" t="str">
            <v>NAC</v>
          </cell>
          <cell r="D236" t="str">
            <v>90800</v>
          </cell>
          <cell r="E236" t="str">
            <v>Compra</v>
          </cell>
          <cell r="F236">
            <v>18975300</v>
          </cell>
          <cell r="G236">
            <v>0</v>
          </cell>
          <cell r="H236">
            <v>0</v>
          </cell>
          <cell r="I236">
            <v>18975300</v>
          </cell>
          <cell r="J236">
            <v>0</v>
          </cell>
          <cell r="K236">
            <v>0</v>
          </cell>
          <cell r="L236">
            <v>18975300</v>
          </cell>
        </row>
        <row r="237">
          <cell r="A237" t="str">
            <v>094122</v>
          </cell>
          <cell r="B237" t="str">
            <v>094122</v>
          </cell>
          <cell r="E237" t="str">
            <v>Swaps de taxa de juro - diferentes divisas - negociaþÒo</v>
          </cell>
          <cell r="F237">
            <v>1470046860</v>
          </cell>
          <cell r="G237">
            <v>0</v>
          </cell>
          <cell r="H237">
            <v>0</v>
          </cell>
          <cell r="I237">
            <v>1470046860</v>
          </cell>
          <cell r="J237">
            <v>0</v>
          </cell>
          <cell r="K237">
            <v>1446081217</v>
          </cell>
          <cell r="L237">
            <v>23965643</v>
          </cell>
        </row>
        <row r="238">
          <cell r="A238" t="str">
            <v>0941220</v>
          </cell>
          <cell r="B238" t="str">
            <v>0941220</v>
          </cell>
          <cell r="E238" t="str">
            <v>Com residentes</v>
          </cell>
          <cell r="F238">
            <v>23965643</v>
          </cell>
          <cell r="G238">
            <v>0</v>
          </cell>
          <cell r="H238">
            <v>0</v>
          </cell>
          <cell r="I238">
            <v>23965643</v>
          </cell>
          <cell r="J238">
            <v>0</v>
          </cell>
          <cell r="K238">
            <v>23965643</v>
          </cell>
          <cell r="L238">
            <v>0</v>
          </cell>
        </row>
        <row r="239">
          <cell r="A239" t="str">
            <v>09412200</v>
          </cell>
          <cell r="B239" t="str">
            <v>09412200</v>
          </cell>
          <cell r="E239" t="str">
            <v>Compra</v>
          </cell>
          <cell r="F239">
            <v>10365643</v>
          </cell>
          <cell r="G239">
            <v>0</v>
          </cell>
          <cell r="H239">
            <v>0</v>
          </cell>
          <cell r="I239">
            <v>10365643</v>
          </cell>
          <cell r="J239">
            <v>0</v>
          </cell>
          <cell r="K239">
            <v>10365643</v>
          </cell>
          <cell r="L239">
            <v>0</v>
          </cell>
        </row>
        <row r="240">
          <cell r="A240" t="str">
            <v>09412200EXT00540</v>
          </cell>
          <cell r="B240" t="str">
            <v>09412200</v>
          </cell>
          <cell r="C240" t="str">
            <v>EXT</v>
          </cell>
          <cell r="D240" t="str">
            <v>00540</v>
          </cell>
          <cell r="E240" t="str">
            <v>Compra</v>
          </cell>
          <cell r="F240">
            <v>10365643</v>
          </cell>
          <cell r="G240">
            <v>0</v>
          </cell>
          <cell r="H240">
            <v>0</v>
          </cell>
          <cell r="I240">
            <v>10365643</v>
          </cell>
          <cell r="J240">
            <v>0</v>
          </cell>
          <cell r="K240">
            <v>10365643</v>
          </cell>
          <cell r="L240">
            <v>0</v>
          </cell>
        </row>
        <row r="241">
          <cell r="A241" t="str">
            <v>09412201</v>
          </cell>
          <cell r="B241" t="str">
            <v>09412201</v>
          </cell>
          <cell r="E241" t="str">
            <v>Venda</v>
          </cell>
          <cell r="F241">
            <v>13600000</v>
          </cell>
          <cell r="G241">
            <v>0</v>
          </cell>
          <cell r="H241">
            <v>0</v>
          </cell>
          <cell r="I241">
            <v>13600000</v>
          </cell>
          <cell r="J241">
            <v>0</v>
          </cell>
          <cell r="K241">
            <v>13600000</v>
          </cell>
          <cell r="L241">
            <v>0</v>
          </cell>
        </row>
        <row r="242">
          <cell r="A242" t="str">
            <v>09412201NAC00540</v>
          </cell>
          <cell r="B242" t="str">
            <v>09412201</v>
          </cell>
          <cell r="C242" t="str">
            <v>NAC</v>
          </cell>
          <cell r="D242" t="str">
            <v>00540</v>
          </cell>
          <cell r="E242" t="str">
            <v>Venda</v>
          </cell>
          <cell r="F242">
            <v>13600000</v>
          </cell>
          <cell r="G242">
            <v>0</v>
          </cell>
          <cell r="H242">
            <v>0</v>
          </cell>
          <cell r="I242">
            <v>13600000</v>
          </cell>
          <cell r="J242">
            <v>0</v>
          </cell>
          <cell r="K242">
            <v>13600000</v>
          </cell>
          <cell r="L242">
            <v>0</v>
          </cell>
        </row>
        <row r="243">
          <cell r="A243" t="str">
            <v>0941221</v>
          </cell>
          <cell r="B243" t="str">
            <v>0941221</v>
          </cell>
          <cell r="E243" t="str">
            <v>Com nÒo residentes</v>
          </cell>
          <cell r="F243">
            <v>1446081217</v>
          </cell>
          <cell r="G243">
            <v>0</v>
          </cell>
          <cell r="H243">
            <v>0</v>
          </cell>
          <cell r="I243">
            <v>1446081217</v>
          </cell>
          <cell r="J243">
            <v>0</v>
          </cell>
          <cell r="K243">
            <v>1422115574</v>
          </cell>
          <cell r="L243">
            <v>23965643</v>
          </cell>
        </row>
        <row r="244">
          <cell r="A244" t="str">
            <v>09412210</v>
          </cell>
          <cell r="B244" t="str">
            <v>09412210</v>
          </cell>
          <cell r="E244" t="str">
            <v>Compra</v>
          </cell>
          <cell r="F244">
            <v>724657787</v>
          </cell>
          <cell r="G244">
            <v>0</v>
          </cell>
          <cell r="H244">
            <v>0</v>
          </cell>
          <cell r="I244">
            <v>724657787</v>
          </cell>
          <cell r="J244">
            <v>0</v>
          </cell>
          <cell r="K244">
            <v>711057787</v>
          </cell>
          <cell r="L244">
            <v>13600000</v>
          </cell>
        </row>
        <row r="245">
          <cell r="A245" t="str">
            <v>09412210EXT00280</v>
          </cell>
          <cell r="B245" t="str">
            <v>09412210</v>
          </cell>
          <cell r="C245" t="str">
            <v>EXT</v>
          </cell>
          <cell r="D245" t="str">
            <v>00280</v>
          </cell>
          <cell r="E245" t="str">
            <v>Compra</v>
          </cell>
          <cell r="F245">
            <v>126871352</v>
          </cell>
          <cell r="G245">
            <v>0</v>
          </cell>
          <cell r="H245">
            <v>0</v>
          </cell>
          <cell r="I245">
            <v>126871352</v>
          </cell>
          <cell r="J245">
            <v>0</v>
          </cell>
          <cell r="K245">
            <v>126871352</v>
          </cell>
          <cell r="L245">
            <v>0</v>
          </cell>
        </row>
        <row r="246">
          <cell r="A246" t="str">
            <v>09412210NAC00001</v>
          </cell>
          <cell r="B246" t="str">
            <v>09412210</v>
          </cell>
          <cell r="C246" t="str">
            <v>NAC</v>
          </cell>
          <cell r="D246" t="str">
            <v>00001</v>
          </cell>
          <cell r="E246" t="str">
            <v>Compra</v>
          </cell>
          <cell r="F246">
            <v>13600000</v>
          </cell>
          <cell r="G246">
            <v>0</v>
          </cell>
          <cell r="H246">
            <v>0</v>
          </cell>
          <cell r="I246">
            <v>13600000</v>
          </cell>
          <cell r="J246">
            <v>0</v>
          </cell>
          <cell r="K246">
            <v>0</v>
          </cell>
          <cell r="L246">
            <v>13600000</v>
          </cell>
        </row>
        <row r="247">
          <cell r="A247" t="str">
            <v>09412210NAC00100</v>
          </cell>
          <cell r="B247" t="str">
            <v>09412210</v>
          </cell>
          <cell r="C247" t="str">
            <v>NAC</v>
          </cell>
          <cell r="D247" t="str">
            <v>00100</v>
          </cell>
          <cell r="E247" t="str">
            <v>Compra</v>
          </cell>
          <cell r="F247">
            <v>346979316</v>
          </cell>
          <cell r="G247">
            <v>0</v>
          </cell>
          <cell r="H247">
            <v>0</v>
          </cell>
          <cell r="I247">
            <v>346979316</v>
          </cell>
          <cell r="J247">
            <v>0</v>
          </cell>
          <cell r="K247">
            <v>346979316</v>
          </cell>
          <cell r="L247">
            <v>0</v>
          </cell>
        </row>
        <row r="248">
          <cell r="A248" t="str">
            <v>09412210NAC00280</v>
          </cell>
          <cell r="B248" t="str">
            <v>09412210</v>
          </cell>
          <cell r="C248" t="str">
            <v>NAC</v>
          </cell>
          <cell r="D248" t="str">
            <v>00280</v>
          </cell>
          <cell r="E248" t="str">
            <v>Compra</v>
          </cell>
          <cell r="F248">
            <v>237207119</v>
          </cell>
          <cell r="G248">
            <v>0</v>
          </cell>
          <cell r="H248">
            <v>0</v>
          </cell>
          <cell r="I248">
            <v>237207119</v>
          </cell>
          <cell r="J248">
            <v>0</v>
          </cell>
          <cell r="K248">
            <v>237207119</v>
          </cell>
          <cell r="L248">
            <v>0</v>
          </cell>
        </row>
        <row r="249">
          <cell r="A249" t="str">
            <v>09412211</v>
          </cell>
          <cell r="B249" t="str">
            <v>09412211</v>
          </cell>
          <cell r="E249" t="str">
            <v>Venda</v>
          </cell>
          <cell r="F249">
            <v>721423430</v>
          </cell>
          <cell r="G249">
            <v>0</v>
          </cell>
          <cell r="H249">
            <v>0</v>
          </cell>
          <cell r="I249">
            <v>721423430</v>
          </cell>
          <cell r="J249">
            <v>0</v>
          </cell>
          <cell r="K249">
            <v>711057787</v>
          </cell>
          <cell r="L249">
            <v>10365643</v>
          </cell>
        </row>
        <row r="250">
          <cell r="A250" t="str">
            <v>09412211EXT00001</v>
          </cell>
          <cell r="B250" t="str">
            <v>09412211</v>
          </cell>
          <cell r="C250" t="str">
            <v>EXT</v>
          </cell>
          <cell r="D250" t="str">
            <v>00001</v>
          </cell>
          <cell r="E250" t="str">
            <v>Venda</v>
          </cell>
          <cell r="F250">
            <v>10365643</v>
          </cell>
          <cell r="G250">
            <v>0</v>
          </cell>
          <cell r="H250">
            <v>0</v>
          </cell>
          <cell r="I250">
            <v>10365643</v>
          </cell>
          <cell r="J250">
            <v>0</v>
          </cell>
          <cell r="K250">
            <v>0</v>
          </cell>
          <cell r="L250">
            <v>10365643</v>
          </cell>
        </row>
        <row r="251">
          <cell r="A251" t="str">
            <v>09412211EXT00280</v>
          </cell>
          <cell r="B251" t="str">
            <v>09412211</v>
          </cell>
          <cell r="C251" t="str">
            <v>EXT</v>
          </cell>
          <cell r="D251" t="str">
            <v>00280</v>
          </cell>
          <cell r="E251" t="str">
            <v>Venda</v>
          </cell>
          <cell r="F251">
            <v>126871353</v>
          </cell>
          <cell r="G251">
            <v>0</v>
          </cell>
          <cell r="H251">
            <v>0</v>
          </cell>
          <cell r="I251">
            <v>126871353</v>
          </cell>
          <cell r="J251">
            <v>0</v>
          </cell>
          <cell r="K251">
            <v>126871353</v>
          </cell>
          <cell r="L251">
            <v>0</v>
          </cell>
        </row>
        <row r="252">
          <cell r="A252" t="str">
            <v>09412211NAC00100</v>
          </cell>
          <cell r="B252" t="str">
            <v>09412211</v>
          </cell>
          <cell r="C252" t="str">
            <v>NAC</v>
          </cell>
          <cell r="D252" t="str">
            <v>00100</v>
          </cell>
          <cell r="E252" t="str">
            <v>Venda</v>
          </cell>
          <cell r="F252">
            <v>364078471</v>
          </cell>
          <cell r="G252">
            <v>0</v>
          </cell>
          <cell r="H252">
            <v>0</v>
          </cell>
          <cell r="I252">
            <v>364078471</v>
          </cell>
          <cell r="J252">
            <v>0</v>
          </cell>
          <cell r="K252">
            <v>364078471</v>
          </cell>
          <cell r="L252">
            <v>0</v>
          </cell>
        </row>
        <row r="253">
          <cell r="A253" t="str">
            <v>09412211NAC00280</v>
          </cell>
          <cell r="B253" t="str">
            <v>09412211</v>
          </cell>
          <cell r="C253" t="str">
            <v>NAC</v>
          </cell>
          <cell r="D253" t="str">
            <v>00280</v>
          </cell>
          <cell r="E253" t="str">
            <v>Venda</v>
          </cell>
          <cell r="F253">
            <v>220107963</v>
          </cell>
          <cell r="G253">
            <v>0</v>
          </cell>
          <cell r="H253">
            <v>0</v>
          </cell>
          <cell r="I253">
            <v>220107963</v>
          </cell>
          <cell r="J253">
            <v>0</v>
          </cell>
          <cell r="K253">
            <v>220107963</v>
          </cell>
          <cell r="L253">
            <v>0</v>
          </cell>
        </row>
        <row r="254">
          <cell r="A254" t="str">
            <v>094123</v>
          </cell>
          <cell r="B254" t="str">
            <v>094123</v>
          </cell>
          <cell r="E254" t="str">
            <v>Swaps de cotaþ§es (equity swaps) - negociaþÒo</v>
          </cell>
          <cell r="F254">
            <v>5661480062</v>
          </cell>
          <cell r="G254">
            <v>0</v>
          </cell>
          <cell r="H254">
            <v>2553322938</v>
          </cell>
          <cell r="I254">
            <v>3108157124</v>
          </cell>
          <cell r="J254">
            <v>0</v>
          </cell>
          <cell r="K254">
            <v>2844753148</v>
          </cell>
          <cell r="L254">
            <v>263403976</v>
          </cell>
        </row>
        <row r="255">
          <cell r="A255" t="str">
            <v>0941230</v>
          </cell>
          <cell r="B255" t="str">
            <v>0941230</v>
          </cell>
          <cell r="E255" t="str">
            <v>Com residentes</v>
          </cell>
          <cell r="F255">
            <v>2880896148</v>
          </cell>
          <cell r="G255">
            <v>0</v>
          </cell>
          <cell r="H255">
            <v>0</v>
          </cell>
          <cell r="I255">
            <v>2880896148</v>
          </cell>
          <cell r="J255">
            <v>0</v>
          </cell>
          <cell r="K255">
            <v>2843253148</v>
          </cell>
          <cell r="L255">
            <v>37643000</v>
          </cell>
        </row>
        <row r="256">
          <cell r="A256" t="str">
            <v>09412300</v>
          </cell>
          <cell r="B256" t="str">
            <v>09412300</v>
          </cell>
          <cell r="E256" t="str">
            <v>Compra</v>
          </cell>
          <cell r="F256">
            <v>2880896148</v>
          </cell>
          <cell r="G256">
            <v>0</v>
          </cell>
          <cell r="H256">
            <v>0</v>
          </cell>
          <cell r="I256">
            <v>2880896148</v>
          </cell>
          <cell r="J256">
            <v>0</v>
          </cell>
          <cell r="K256">
            <v>2843253148</v>
          </cell>
          <cell r="L256">
            <v>37643000</v>
          </cell>
        </row>
        <row r="257">
          <cell r="A257" t="str">
            <v>09412300NAC</v>
          </cell>
          <cell r="B257" t="str">
            <v>09412300</v>
          </cell>
          <cell r="C257" t="str">
            <v>NAC</v>
          </cell>
          <cell r="E257" t="str">
            <v>Compra</v>
          </cell>
          <cell r="F257">
            <v>37643000</v>
          </cell>
          <cell r="G257">
            <v>0</v>
          </cell>
          <cell r="H257">
            <v>0</v>
          </cell>
          <cell r="I257">
            <v>37643000</v>
          </cell>
          <cell r="J257">
            <v>0</v>
          </cell>
          <cell r="K257">
            <v>0</v>
          </cell>
          <cell r="L257">
            <v>37643000</v>
          </cell>
        </row>
        <row r="258">
          <cell r="A258" t="str">
            <v>09412300NAC00100</v>
          </cell>
          <cell r="B258" t="str">
            <v>09412300</v>
          </cell>
          <cell r="C258" t="str">
            <v>NAC</v>
          </cell>
          <cell r="D258" t="str">
            <v>00100</v>
          </cell>
          <cell r="E258" t="str">
            <v>Compra</v>
          </cell>
          <cell r="F258">
            <v>2673326171</v>
          </cell>
          <cell r="G258">
            <v>0</v>
          </cell>
          <cell r="H258">
            <v>0</v>
          </cell>
          <cell r="I258">
            <v>2673326171</v>
          </cell>
          <cell r="J258">
            <v>0</v>
          </cell>
          <cell r="K258">
            <v>2673326171</v>
          </cell>
          <cell r="L258">
            <v>0</v>
          </cell>
        </row>
        <row r="259">
          <cell r="A259" t="str">
            <v>09412300NAC00540</v>
          </cell>
          <cell r="B259" t="str">
            <v>09412300</v>
          </cell>
          <cell r="C259" t="str">
            <v>NAC</v>
          </cell>
          <cell r="D259" t="str">
            <v>00540</v>
          </cell>
          <cell r="E259" t="str">
            <v>Compra</v>
          </cell>
          <cell r="F259">
            <v>169926977</v>
          </cell>
          <cell r="G259">
            <v>0</v>
          </cell>
          <cell r="H259">
            <v>0</v>
          </cell>
          <cell r="I259">
            <v>169926977</v>
          </cell>
          <cell r="J259">
            <v>0</v>
          </cell>
          <cell r="K259">
            <v>169926977</v>
          </cell>
          <cell r="L259">
            <v>0</v>
          </cell>
        </row>
        <row r="260">
          <cell r="A260" t="str">
            <v>0941231</v>
          </cell>
          <cell r="B260" t="str">
            <v>0941231</v>
          </cell>
          <cell r="E260" t="str">
            <v>Com nÒo residentes</v>
          </cell>
          <cell r="F260">
            <v>2780583914</v>
          </cell>
          <cell r="G260">
            <v>0</v>
          </cell>
          <cell r="H260">
            <v>2553322938</v>
          </cell>
          <cell r="I260">
            <v>227260976</v>
          </cell>
          <cell r="J260">
            <v>0</v>
          </cell>
          <cell r="K260">
            <v>1500000</v>
          </cell>
          <cell r="L260">
            <v>225760976</v>
          </cell>
        </row>
        <row r="261">
          <cell r="A261" t="str">
            <v>09412310</v>
          </cell>
          <cell r="B261" t="str">
            <v>09412310</v>
          </cell>
          <cell r="E261" t="str">
            <v>Compra</v>
          </cell>
          <cell r="F261">
            <v>2780583914</v>
          </cell>
          <cell r="G261">
            <v>0</v>
          </cell>
          <cell r="H261">
            <v>2553322938</v>
          </cell>
          <cell r="I261">
            <v>227260976</v>
          </cell>
          <cell r="J261">
            <v>0</v>
          </cell>
          <cell r="K261">
            <v>1500000</v>
          </cell>
          <cell r="L261">
            <v>225760976</v>
          </cell>
        </row>
        <row r="262">
          <cell r="A262" t="str">
            <v>09412310NAC</v>
          </cell>
          <cell r="B262" t="str">
            <v>09412310</v>
          </cell>
          <cell r="C262" t="str">
            <v>NAC</v>
          </cell>
          <cell r="E262" t="str">
            <v>Compra</v>
          </cell>
          <cell r="F262">
            <v>2370935023</v>
          </cell>
          <cell r="G262">
            <v>0</v>
          </cell>
          <cell r="H262">
            <v>2182011521</v>
          </cell>
          <cell r="I262">
            <v>188923502</v>
          </cell>
          <cell r="J262">
            <v>0</v>
          </cell>
          <cell r="K262">
            <v>0</v>
          </cell>
          <cell r="L262">
            <v>188923502</v>
          </cell>
        </row>
        <row r="263">
          <cell r="A263" t="str">
            <v>09412310NAC00001</v>
          </cell>
          <cell r="B263" t="str">
            <v>09412310</v>
          </cell>
          <cell r="C263" t="str">
            <v>NAC</v>
          </cell>
          <cell r="D263" t="str">
            <v>00001</v>
          </cell>
          <cell r="E263" t="str">
            <v>Compra</v>
          </cell>
          <cell r="F263">
            <v>408148891</v>
          </cell>
          <cell r="G263">
            <v>0</v>
          </cell>
          <cell r="H263">
            <v>309840817</v>
          </cell>
          <cell r="I263">
            <v>98308074</v>
          </cell>
          <cell r="J263">
            <v>0</v>
          </cell>
          <cell r="K263">
            <v>0</v>
          </cell>
          <cell r="L263">
            <v>98308074</v>
          </cell>
        </row>
        <row r="264">
          <cell r="A264" t="str">
            <v>09412310NAC00610</v>
          </cell>
          <cell r="B264" t="str">
            <v>09412310</v>
          </cell>
          <cell r="C264" t="str">
            <v>NAC</v>
          </cell>
          <cell r="D264" t="str">
            <v>00610</v>
          </cell>
          <cell r="E264" t="str">
            <v>Compra</v>
          </cell>
          <cell r="F264">
            <v>1500000</v>
          </cell>
          <cell r="G264">
            <v>0</v>
          </cell>
          <cell r="H264">
            <v>0</v>
          </cell>
          <cell r="I264">
            <v>1500000</v>
          </cell>
          <cell r="J264">
            <v>0</v>
          </cell>
          <cell r="K264">
            <v>1500000</v>
          </cell>
          <cell r="L264">
            <v>0</v>
          </cell>
        </row>
        <row r="265">
          <cell r="A265" t="str">
            <v>09412310NAC92536</v>
          </cell>
          <cell r="B265" t="str">
            <v>09412310</v>
          </cell>
          <cell r="C265" t="str">
            <v>NAC</v>
          </cell>
          <cell r="D265" t="str">
            <v>92536</v>
          </cell>
          <cell r="E265" t="str">
            <v>Compra</v>
          </cell>
          <cell r="F265">
            <v>0</v>
          </cell>
          <cell r="G265">
            <v>0</v>
          </cell>
          <cell r="H265">
            <v>61470600</v>
          </cell>
          <cell r="I265">
            <v>-61470600</v>
          </cell>
          <cell r="J265">
            <v>0</v>
          </cell>
          <cell r="K265">
            <v>0</v>
          </cell>
          <cell r="L265">
            <v>-61470600</v>
          </cell>
        </row>
        <row r="266">
          <cell r="A266" t="str">
            <v>094128</v>
          </cell>
          <cell r="B266" t="str">
            <v>094128</v>
          </cell>
          <cell r="E266" t="str">
            <v>Outros swaps - negociaþÒo</v>
          </cell>
          <cell r="F266">
            <v>8518335773</v>
          </cell>
          <cell r="G266">
            <v>1225056302</v>
          </cell>
          <cell r="H266">
            <v>120010300</v>
          </cell>
          <cell r="I266">
            <v>9623381775</v>
          </cell>
          <cell r="J266">
            <v>0</v>
          </cell>
          <cell r="K266">
            <v>3396127235</v>
          </cell>
          <cell r="L266">
            <v>6227254540</v>
          </cell>
        </row>
        <row r="267">
          <cell r="A267" t="str">
            <v>0941280</v>
          </cell>
          <cell r="B267" t="str">
            <v>0941280</v>
          </cell>
          <cell r="E267" t="str">
            <v>Com residentes</v>
          </cell>
          <cell r="F267">
            <v>6008684275</v>
          </cell>
          <cell r="G267">
            <v>1225056302</v>
          </cell>
          <cell r="H267">
            <v>0</v>
          </cell>
          <cell r="I267">
            <v>7233740577</v>
          </cell>
          <cell r="J267">
            <v>0</v>
          </cell>
          <cell r="K267">
            <v>3395625609</v>
          </cell>
          <cell r="L267">
            <v>3838114968</v>
          </cell>
        </row>
        <row r="268">
          <cell r="A268" t="str">
            <v>09412800</v>
          </cell>
          <cell r="B268" t="str">
            <v>09412800</v>
          </cell>
          <cell r="E268" t="str">
            <v>Compra</v>
          </cell>
          <cell r="F268">
            <v>6008684275</v>
          </cell>
          <cell r="G268">
            <v>1225056302</v>
          </cell>
          <cell r="H268">
            <v>0</v>
          </cell>
          <cell r="I268">
            <v>7233740577</v>
          </cell>
          <cell r="J268">
            <v>0</v>
          </cell>
          <cell r="K268">
            <v>3395625609</v>
          </cell>
          <cell r="L268">
            <v>3838114968</v>
          </cell>
        </row>
        <row r="269">
          <cell r="A269" t="str">
            <v>09412800NAC</v>
          </cell>
          <cell r="B269" t="str">
            <v>09412800</v>
          </cell>
          <cell r="C269" t="str">
            <v>NAC</v>
          </cell>
          <cell r="E269" t="str">
            <v>Compra</v>
          </cell>
          <cell r="F269">
            <v>3827253537</v>
          </cell>
          <cell r="G269">
            <v>10861431</v>
          </cell>
          <cell r="H269">
            <v>0</v>
          </cell>
          <cell r="I269">
            <v>3838114968</v>
          </cell>
          <cell r="J269">
            <v>0</v>
          </cell>
          <cell r="K269">
            <v>0</v>
          </cell>
          <cell r="L269">
            <v>3838114968</v>
          </cell>
        </row>
        <row r="270">
          <cell r="A270" t="str">
            <v>09412800NAC00100</v>
          </cell>
          <cell r="B270" t="str">
            <v>09412800</v>
          </cell>
          <cell r="C270" t="str">
            <v>NAC</v>
          </cell>
          <cell r="D270" t="str">
            <v>00100</v>
          </cell>
          <cell r="E270" t="str">
            <v>Compra</v>
          </cell>
          <cell r="F270">
            <v>120010300</v>
          </cell>
          <cell r="G270">
            <v>536944915</v>
          </cell>
          <cell r="H270">
            <v>0</v>
          </cell>
          <cell r="I270">
            <v>656955215</v>
          </cell>
          <cell r="J270">
            <v>0</v>
          </cell>
          <cell r="K270">
            <v>656955215</v>
          </cell>
          <cell r="L270">
            <v>0</v>
          </cell>
        </row>
        <row r="271">
          <cell r="A271" t="str">
            <v>09412800NAC00530</v>
          </cell>
          <cell r="B271" t="str">
            <v>09412800</v>
          </cell>
          <cell r="C271" t="str">
            <v>NAC</v>
          </cell>
          <cell r="D271" t="str">
            <v>00530</v>
          </cell>
          <cell r="E271" t="str">
            <v>Compra</v>
          </cell>
          <cell r="F271">
            <v>1783660833</v>
          </cell>
          <cell r="G271">
            <v>677249956</v>
          </cell>
          <cell r="H271">
            <v>0</v>
          </cell>
          <cell r="I271">
            <v>2460910789</v>
          </cell>
          <cell r="J271">
            <v>0</v>
          </cell>
          <cell r="K271">
            <v>2460910789</v>
          </cell>
          <cell r="L271">
            <v>0</v>
          </cell>
        </row>
        <row r="272">
          <cell r="A272" t="str">
            <v>09412800NAC00540</v>
          </cell>
          <cell r="B272" t="str">
            <v>09412800</v>
          </cell>
          <cell r="C272" t="str">
            <v>NAC</v>
          </cell>
          <cell r="D272" t="str">
            <v>00540</v>
          </cell>
          <cell r="E272" t="str">
            <v>Compra</v>
          </cell>
          <cell r="F272">
            <v>277759605</v>
          </cell>
          <cell r="G272">
            <v>0</v>
          </cell>
          <cell r="H272">
            <v>0</v>
          </cell>
          <cell r="I272">
            <v>277759605</v>
          </cell>
          <cell r="J272">
            <v>0</v>
          </cell>
          <cell r="K272">
            <v>277759605</v>
          </cell>
          <cell r="L272">
            <v>0</v>
          </cell>
        </row>
        <row r="273">
          <cell r="A273" t="str">
            <v>0941281</v>
          </cell>
          <cell r="B273" t="str">
            <v>0941281</v>
          </cell>
          <cell r="E273" t="str">
            <v>Com nÒo residentes</v>
          </cell>
          <cell r="F273">
            <v>2509651498</v>
          </cell>
          <cell r="G273">
            <v>0</v>
          </cell>
          <cell r="H273">
            <v>120010300</v>
          </cell>
          <cell r="I273">
            <v>2389641198</v>
          </cell>
          <cell r="J273">
            <v>0</v>
          </cell>
          <cell r="K273">
            <v>501626</v>
          </cell>
          <cell r="L273">
            <v>2389139572</v>
          </cell>
        </row>
        <row r="274">
          <cell r="A274" t="str">
            <v>09412810</v>
          </cell>
          <cell r="B274" t="str">
            <v>09412810</v>
          </cell>
          <cell r="E274" t="str">
            <v>Compra</v>
          </cell>
          <cell r="F274">
            <v>2509651498</v>
          </cell>
          <cell r="G274">
            <v>0</v>
          </cell>
          <cell r="H274">
            <v>120010300</v>
          </cell>
          <cell r="I274">
            <v>2389641198</v>
          </cell>
          <cell r="J274">
            <v>0</v>
          </cell>
          <cell r="K274">
            <v>501626</v>
          </cell>
          <cell r="L274">
            <v>2389139572</v>
          </cell>
        </row>
        <row r="275">
          <cell r="A275" t="str">
            <v>09412810NAC</v>
          </cell>
          <cell r="B275" t="str">
            <v>09412810</v>
          </cell>
          <cell r="C275" t="str">
            <v>NAC</v>
          </cell>
          <cell r="E275" t="str">
            <v>Compra</v>
          </cell>
          <cell r="F275">
            <v>1111344886</v>
          </cell>
          <cell r="G275">
            <v>0</v>
          </cell>
          <cell r="H275">
            <v>109164000</v>
          </cell>
          <cell r="I275">
            <v>1002180886</v>
          </cell>
          <cell r="J275">
            <v>0</v>
          </cell>
          <cell r="K275">
            <v>0</v>
          </cell>
          <cell r="L275">
            <v>1002180886</v>
          </cell>
        </row>
        <row r="276">
          <cell r="A276" t="str">
            <v>09412810NAC00001</v>
          </cell>
          <cell r="B276" t="str">
            <v>09412810</v>
          </cell>
          <cell r="C276" t="str">
            <v>NAC</v>
          </cell>
          <cell r="D276" t="str">
            <v>00001</v>
          </cell>
          <cell r="E276" t="str">
            <v>Compra</v>
          </cell>
          <cell r="F276">
            <v>1386958686</v>
          </cell>
          <cell r="G276">
            <v>0</v>
          </cell>
          <cell r="H276">
            <v>0</v>
          </cell>
          <cell r="I276">
            <v>1386958686</v>
          </cell>
          <cell r="J276">
            <v>0</v>
          </cell>
          <cell r="K276">
            <v>0</v>
          </cell>
          <cell r="L276">
            <v>1386958686</v>
          </cell>
        </row>
        <row r="277">
          <cell r="A277" t="str">
            <v>09412810NAC00530</v>
          </cell>
          <cell r="B277" t="str">
            <v>09412810</v>
          </cell>
          <cell r="C277" t="str">
            <v>NAC</v>
          </cell>
          <cell r="D277" t="str">
            <v>00530</v>
          </cell>
          <cell r="E277" t="str">
            <v>Compra</v>
          </cell>
          <cell r="F277">
            <v>1626</v>
          </cell>
          <cell r="G277">
            <v>0</v>
          </cell>
          <cell r="H277">
            <v>0</v>
          </cell>
          <cell r="I277">
            <v>1626</v>
          </cell>
          <cell r="J277">
            <v>0</v>
          </cell>
          <cell r="K277">
            <v>1626</v>
          </cell>
          <cell r="L277">
            <v>0</v>
          </cell>
        </row>
        <row r="278">
          <cell r="A278" t="str">
            <v>09412810NAC00610</v>
          </cell>
          <cell r="B278" t="str">
            <v>09412810</v>
          </cell>
          <cell r="C278" t="str">
            <v>NAC</v>
          </cell>
          <cell r="D278" t="str">
            <v>00610</v>
          </cell>
          <cell r="E278" t="str">
            <v>Compra</v>
          </cell>
          <cell r="F278">
            <v>500000</v>
          </cell>
          <cell r="G278">
            <v>0</v>
          </cell>
          <cell r="H278">
            <v>0</v>
          </cell>
          <cell r="I278">
            <v>500000</v>
          </cell>
          <cell r="J278">
            <v>0</v>
          </cell>
          <cell r="K278">
            <v>500000</v>
          </cell>
          <cell r="L278">
            <v>0</v>
          </cell>
        </row>
        <row r="279">
          <cell r="A279" t="str">
            <v>09412810NAC90800</v>
          </cell>
          <cell r="B279" t="str">
            <v>09412810</v>
          </cell>
          <cell r="C279" t="str">
            <v>NAC</v>
          </cell>
          <cell r="D279" t="str">
            <v>90800</v>
          </cell>
          <cell r="E279" t="str">
            <v>Compra</v>
          </cell>
          <cell r="F279">
            <v>10846300</v>
          </cell>
          <cell r="G279">
            <v>0</v>
          </cell>
          <cell r="H279">
            <v>10846300</v>
          </cell>
          <cell r="I279">
            <v>0</v>
          </cell>
          <cell r="J279">
            <v>0</v>
          </cell>
          <cell r="K279">
            <v>0</v>
          </cell>
          <cell r="L279">
            <v>0</v>
          </cell>
        </row>
        <row r="280">
          <cell r="A280" t="str">
            <v>09413</v>
          </cell>
          <cell r="B280" t="str">
            <v>09413</v>
          </cell>
          <cell r="E280" t="str">
            <v>Futuros e outras operaþ§es a prazo - negociaþÒo</v>
          </cell>
          <cell r="F280">
            <v>632074789</v>
          </cell>
          <cell r="G280">
            <v>0</v>
          </cell>
          <cell r="H280">
            <v>0</v>
          </cell>
          <cell r="I280">
            <v>632074789</v>
          </cell>
          <cell r="J280">
            <v>0</v>
          </cell>
          <cell r="K280">
            <v>0</v>
          </cell>
          <cell r="L280">
            <v>632074789</v>
          </cell>
        </row>
        <row r="281">
          <cell r="A281" t="str">
            <v>094131</v>
          </cell>
          <cell r="B281" t="str">
            <v>094131</v>
          </cell>
          <cell r="E281" t="str">
            <v>De taxas de juro - negociaþÒo</v>
          </cell>
          <cell r="F281">
            <v>305051220</v>
          </cell>
          <cell r="G281">
            <v>0</v>
          </cell>
          <cell r="H281">
            <v>0</v>
          </cell>
          <cell r="I281">
            <v>305051220</v>
          </cell>
          <cell r="J281">
            <v>0</v>
          </cell>
          <cell r="K281">
            <v>0</v>
          </cell>
          <cell r="L281">
            <v>305051220</v>
          </cell>
        </row>
        <row r="282">
          <cell r="A282" t="str">
            <v>0941310</v>
          </cell>
          <cell r="B282" t="str">
            <v>0941310</v>
          </cell>
          <cell r="E282" t="str">
            <v>Residentes</v>
          </cell>
          <cell r="F282">
            <v>251945315</v>
          </cell>
          <cell r="G282">
            <v>0</v>
          </cell>
          <cell r="H282">
            <v>0</v>
          </cell>
          <cell r="I282">
            <v>251945315</v>
          </cell>
          <cell r="J282">
            <v>0</v>
          </cell>
          <cell r="K282">
            <v>0</v>
          </cell>
          <cell r="L282">
            <v>251945315</v>
          </cell>
        </row>
        <row r="283">
          <cell r="A283" t="str">
            <v>0941310NAC</v>
          </cell>
          <cell r="B283" t="str">
            <v>0941310</v>
          </cell>
          <cell r="C283" t="str">
            <v>NAC</v>
          </cell>
          <cell r="E283" t="str">
            <v>Residentes</v>
          </cell>
          <cell r="F283">
            <v>251945315</v>
          </cell>
          <cell r="G283">
            <v>0</v>
          </cell>
          <cell r="H283">
            <v>0</v>
          </cell>
          <cell r="I283">
            <v>251945315</v>
          </cell>
          <cell r="J283">
            <v>0</v>
          </cell>
          <cell r="K283">
            <v>0</v>
          </cell>
          <cell r="L283">
            <v>251945315</v>
          </cell>
        </row>
        <row r="284">
          <cell r="A284" t="str">
            <v>0941311</v>
          </cell>
          <cell r="B284" t="str">
            <v>0941311</v>
          </cell>
          <cell r="E284" t="str">
            <v>NÒo residentes</v>
          </cell>
          <cell r="F284">
            <v>53105905</v>
          </cell>
          <cell r="G284">
            <v>0</v>
          </cell>
          <cell r="H284">
            <v>0</v>
          </cell>
          <cell r="I284">
            <v>53105905</v>
          </cell>
          <cell r="J284">
            <v>0</v>
          </cell>
          <cell r="K284">
            <v>0</v>
          </cell>
          <cell r="L284">
            <v>53105905</v>
          </cell>
        </row>
        <row r="285">
          <cell r="A285" t="str">
            <v>0941311NAC</v>
          </cell>
          <cell r="B285" t="str">
            <v>0941311</v>
          </cell>
          <cell r="C285" t="str">
            <v>NAC</v>
          </cell>
          <cell r="E285" t="str">
            <v>NÒo residentes</v>
          </cell>
          <cell r="F285">
            <v>53105905</v>
          </cell>
          <cell r="G285">
            <v>0</v>
          </cell>
          <cell r="H285">
            <v>0</v>
          </cell>
          <cell r="I285">
            <v>53105905</v>
          </cell>
          <cell r="J285">
            <v>0</v>
          </cell>
          <cell r="K285">
            <v>0</v>
          </cell>
          <cell r="L285">
            <v>53105905</v>
          </cell>
        </row>
        <row r="286">
          <cell r="A286" t="str">
            <v>094132</v>
          </cell>
          <cell r="B286" t="str">
            <v>094132</v>
          </cell>
          <cell r="E286" t="str">
            <v>De cotaþ§es - negociaþÒo</v>
          </cell>
          <cell r="F286">
            <v>327023569</v>
          </cell>
          <cell r="G286">
            <v>0</v>
          </cell>
          <cell r="H286">
            <v>0</v>
          </cell>
          <cell r="I286">
            <v>327023569</v>
          </cell>
          <cell r="J286">
            <v>0</v>
          </cell>
          <cell r="K286">
            <v>0</v>
          </cell>
          <cell r="L286">
            <v>327023569</v>
          </cell>
        </row>
        <row r="287">
          <cell r="A287" t="str">
            <v>0941320</v>
          </cell>
          <cell r="B287" t="str">
            <v>0941320</v>
          </cell>
          <cell r="E287" t="str">
            <v>Residentes</v>
          </cell>
          <cell r="F287">
            <v>130038267</v>
          </cell>
          <cell r="G287">
            <v>0</v>
          </cell>
          <cell r="H287">
            <v>0</v>
          </cell>
          <cell r="I287">
            <v>130038267</v>
          </cell>
          <cell r="J287">
            <v>0</v>
          </cell>
          <cell r="K287">
            <v>0</v>
          </cell>
          <cell r="L287">
            <v>130038267</v>
          </cell>
        </row>
        <row r="288">
          <cell r="A288" t="str">
            <v>0941320NAC</v>
          </cell>
          <cell r="B288" t="str">
            <v>0941320</v>
          </cell>
          <cell r="C288" t="str">
            <v>NAC</v>
          </cell>
          <cell r="E288" t="str">
            <v>Residentes</v>
          </cell>
          <cell r="F288">
            <v>130038267</v>
          </cell>
          <cell r="G288">
            <v>0</v>
          </cell>
          <cell r="H288">
            <v>0</v>
          </cell>
          <cell r="I288">
            <v>130038267</v>
          </cell>
          <cell r="J288">
            <v>0</v>
          </cell>
          <cell r="K288">
            <v>0</v>
          </cell>
          <cell r="L288">
            <v>130038267</v>
          </cell>
        </row>
        <row r="289">
          <cell r="A289" t="str">
            <v>0941321</v>
          </cell>
          <cell r="B289" t="str">
            <v>0941321</v>
          </cell>
          <cell r="E289" t="str">
            <v>NÒo residentes</v>
          </cell>
          <cell r="F289">
            <v>196985302</v>
          </cell>
          <cell r="G289">
            <v>0</v>
          </cell>
          <cell r="H289">
            <v>0</v>
          </cell>
          <cell r="I289">
            <v>196985302</v>
          </cell>
          <cell r="J289">
            <v>0</v>
          </cell>
          <cell r="K289">
            <v>0</v>
          </cell>
          <cell r="L289">
            <v>196985302</v>
          </cell>
        </row>
        <row r="290">
          <cell r="A290" t="str">
            <v>0941321NAC</v>
          </cell>
          <cell r="B290" t="str">
            <v>0941321</v>
          </cell>
          <cell r="C290" t="str">
            <v>NAC</v>
          </cell>
          <cell r="E290" t="str">
            <v>NÒo residentes</v>
          </cell>
          <cell r="F290">
            <v>196985302</v>
          </cell>
          <cell r="G290">
            <v>0</v>
          </cell>
          <cell r="H290">
            <v>0</v>
          </cell>
          <cell r="I290">
            <v>196985302</v>
          </cell>
          <cell r="J290">
            <v>0</v>
          </cell>
          <cell r="K290">
            <v>0</v>
          </cell>
          <cell r="L290">
            <v>196985302</v>
          </cell>
        </row>
        <row r="291">
          <cell r="A291" t="str">
            <v>09414</v>
          </cell>
          <cell r="B291" t="str">
            <v>09414</v>
          </cell>
          <cell r="E291" t="str">
            <v>Opþ§es - negociaþÒo</v>
          </cell>
          <cell r="F291">
            <v>3457201112</v>
          </cell>
          <cell r="G291">
            <v>160200</v>
          </cell>
          <cell r="H291">
            <v>0</v>
          </cell>
          <cell r="I291">
            <v>3457361312</v>
          </cell>
          <cell r="J291">
            <v>0</v>
          </cell>
          <cell r="K291">
            <v>359484162</v>
          </cell>
          <cell r="L291">
            <v>3097877150</v>
          </cell>
        </row>
        <row r="292">
          <cell r="A292" t="str">
            <v>094140</v>
          </cell>
          <cell r="B292" t="str">
            <v>094140</v>
          </cell>
          <cell r="E292" t="str">
            <v>Opþ§es compradas - mercado de balcÒo - negociaþÒo</v>
          </cell>
          <cell r="F292">
            <v>1673764753</v>
          </cell>
          <cell r="G292">
            <v>113700</v>
          </cell>
          <cell r="H292">
            <v>0</v>
          </cell>
          <cell r="I292">
            <v>1673878453</v>
          </cell>
          <cell r="J292">
            <v>0</v>
          </cell>
          <cell r="K292">
            <v>181222227</v>
          </cell>
          <cell r="L292">
            <v>1492656226</v>
          </cell>
        </row>
        <row r="293">
          <cell r="A293" t="str">
            <v>0941400</v>
          </cell>
          <cell r="B293" t="str">
            <v>0941400</v>
          </cell>
          <cell r="E293" t="str">
            <v>De divisas - negociaþÒo</v>
          </cell>
          <cell r="F293">
            <v>340688403</v>
          </cell>
          <cell r="G293">
            <v>0</v>
          </cell>
          <cell r="H293">
            <v>0</v>
          </cell>
          <cell r="I293">
            <v>340688403</v>
          </cell>
          <cell r="J293">
            <v>0</v>
          </cell>
          <cell r="K293">
            <v>56461703</v>
          </cell>
          <cell r="L293">
            <v>284226700</v>
          </cell>
        </row>
        <row r="294">
          <cell r="A294" t="str">
            <v>09414000</v>
          </cell>
          <cell r="B294" t="str">
            <v>09414000</v>
          </cell>
          <cell r="E294" t="str">
            <v>Residentes</v>
          </cell>
          <cell r="F294">
            <v>93574370</v>
          </cell>
          <cell r="G294">
            <v>0</v>
          </cell>
          <cell r="H294">
            <v>0</v>
          </cell>
          <cell r="I294">
            <v>93574370</v>
          </cell>
          <cell r="J294">
            <v>0</v>
          </cell>
          <cell r="K294">
            <v>56461703</v>
          </cell>
          <cell r="L294">
            <v>37112667</v>
          </cell>
        </row>
        <row r="295">
          <cell r="A295" t="str">
            <v>094140000</v>
          </cell>
          <cell r="B295" t="str">
            <v>094140000</v>
          </cell>
          <cell r="E295" t="str">
            <v>De compra</v>
          </cell>
          <cell r="F295">
            <v>34648188</v>
          </cell>
          <cell r="G295">
            <v>0</v>
          </cell>
          <cell r="H295">
            <v>0</v>
          </cell>
          <cell r="I295">
            <v>34648188</v>
          </cell>
          <cell r="J295">
            <v>0</v>
          </cell>
          <cell r="K295">
            <v>19864879</v>
          </cell>
          <cell r="L295">
            <v>14783309</v>
          </cell>
        </row>
        <row r="296">
          <cell r="A296" t="str">
            <v>094140000EXT</v>
          </cell>
          <cell r="B296" t="str">
            <v>094140000</v>
          </cell>
          <cell r="C296" t="str">
            <v>EXT</v>
          </cell>
          <cell r="E296" t="str">
            <v>De compra</v>
          </cell>
          <cell r="F296">
            <v>14783310</v>
          </cell>
          <cell r="G296">
            <v>0</v>
          </cell>
          <cell r="H296">
            <v>0</v>
          </cell>
          <cell r="I296">
            <v>14783310</v>
          </cell>
          <cell r="J296">
            <v>0</v>
          </cell>
          <cell r="K296">
            <v>0</v>
          </cell>
          <cell r="L296">
            <v>14783310</v>
          </cell>
        </row>
        <row r="297">
          <cell r="A297" t="str">
            <v>094140000EXT00530</v>
          </cell>
          <cell r="B297" t="str">
            <v>094140000</v>
          </cell>
          <cell r="C297" t="str">
            <v>EXT</v>
          </cell>
          <cell r="D297" t="str">
            <v>00530</v>
          </cell>
          <cell r="E297" t="str">
            <v>De compra</v>
          </cell>
          <cell r="F297">
            <v>18813434</v>
          </cell>
          <cell r="G297">
            <v>0</v>
          </cell>
          <cell r="H297">
            <v>0</v>
          </cell>
          <cell r="I297">
            <v>18813434</v>
          </cell>
          <cell r="J297">
            <v>0</v>
          </cell>
          <cell r="K297">
            <v>18813434</v>
          </cell>
          <cell r="L297">
            <v>0</v>
          </cell>
        </row>
        <row r="298">
          <cell r="A298" t="str">
            <v>094140000NAC</v>
          </cell>
          <cell r="B298" t="str">
            <v>094140000</v>
          </cell>
          <cell r="C298" t="str">
            <v>NAC</v>
          </cell>
          <cell r="E298" t="str">
            <v>De compra</v>
          </cell>
          <cell r="F298">
            <v>-1</v>
          </cell>
          <cell r="G298">
            <v>0</v>
          </cell>
          <cell r="H298">
            <v>0</v>
          </cell>
          <cell r="I298">
            <v>-1</v>
          </cell>
          <cell r="J298">
            <v>0</v>
          </cell>
          <cell r="K298">
            <v>0</v>
          </cell>
          <cell r="L298">
            <v>-1</v>
          </cell>
        </row>
        <row r="299">
          <cell r="A299" t="str">
            <v>094140000NAC00100</v>
          </cell>
          <cell r="B299" t="str">
            <v>094140000</v>
          </cell>
          <cell r="C299" t="str">
            <v>NAC</v>
          </cell>
          <cell r="D299" t="str">
            <v>00100</v>
          </cell>
          <cell r="E299" t="str">
            <v>De compra</v>
          </cell>
          <cell r="F299">
            <v>1051445</v>
          </cell>
          <cell r="G299">
            <v>0</v>
          </cell>
          <cell r="H299">
            <v>0</v>
          </cell>
          <cell r="I299">
            <v>1051445</v>
          </cell>
          <cell r="J299">
            <v>0</v>
          </cell>
          <cell r="K299">
            <v>1051445</v>
          </cell>
          <cell r="L299">
            <v>0</v>
          </cell>
        </row>
        <row r="300">
          <cell r="A300" t="str">
            <v>094140001</v>
          </cell>
          <cell r="B300" t="str">
            <v>094140001</v>
          </cell>
          <cell r="E300" t="str">
            <v>De venda</v>
          </cell>
          <cell r="F300">
            <v>58926182</v>
          </cell>
          <cell r="G300">
            <v>0</v>
          </cell>
          <cell r="H300">
            <v>0</v>
          </cell>
          <cell r="I300">
            <v>58926182</v>
          </cell>
          <cell r="J300">
            <v>0</v>
          </cell>
          <cell r="K300">
            <v>36596824</v>
          </cell>
          <cell r="L300">
            <v>22329358</v>
          </cell>
        </row>
        <row r="301">
          <cell r="A301" t="str">
            <v>094140001EXT</v>
          </cell>
          <cell r="B301" t="str">
            <v>094140001</v>
          </cell>
          <cell r="C301" t="str">
            <v>EXT</v>
          </cell>
          <cell r="E301" t="str">
            <v>De venda</v>
          </cell>
          <cell r="F301">
            <v>22329358</v>
          </cell>
          <cell r="G301">
            <v>0</v>
          </cell>
          <cell r="H301">
            <v>0</v>
          </cell>
          <cell r="I301">
            <v>22329358</v>
          </cell>
          <cell r="J301">
            <v>0</v>
          </cell>
          <cell r="K301">
            <v>0</v>
          </cell>
          <cell r="L301">
            <v>22329358</v>
          </cell>
        </row>
        <row r="302">
          <cell r="A302" t="str">
            <v>094140001EXT00530</v>
          </cell>
          <cell r="B302" t="str">
            <v>094140001</v>
          </cell>
          <cell r="C302" t="str">
            <v>EXT</v>
          </cell>
          <cell r="D302" t="str">
            <v>00530</v>
          </cell>
          <cell r="E302" t="str">
            <v>De venda</v>
          </cell>
          <cell r="F302">
            <v>20359976</v>
          </cell>
          <cell r="G302">
            <v>0</v>
          </cell>
          <cell r="H302">
            <v>0</v>
          </cell>
          <cell r="I302">
            <v>20359976</v>
          </cell>
          <cell r="J302">
            <v>0</v>
          </cell>
          <cell r="K302">
            <v>20359976</v>
          </cell>
          <cell r="L302">
            <v>0</v>
          </cell>
        </row>
        <row r="303">
          <cell r="A303" t="str">
            <v>094140001NAC00100</v>
          </cell>
          <cell r="B303" t="str">
            <v>094140001</v>
          </cell>
          <cell r="C303" t="str">
            <v>NAC</v>
          </cell>
          <cell r="D303" t="str">
            <v>00100</v>
          </cell>
          <cell r="E303" t="str">
            <v>De venda</v>
          </cell>
          <cell r="F303">
            <v>16236848</v>
          </cell>
          <cell r="G303">
            <v>0</v>
          </cell>
          <cell r="H303">
            <v>0</v>
          </cell>
          <cell r="I303">
            <v>16236848</v>
          </cell>
          <cell r="J303">
            <v>0</v>
          </cell>
          <cell r="K303">
            <v>16236848</v>
          </cell>
          <cell r="L303">
            <v>0</v>
          </cell>
        </row>
        <row r="304">
          <cell r="A304" t="str">
            <v>09414001</v>
          </cell>
          <cell r="B304" t="str">
            <v>09414001</v>
          </cell>
          <cell r="E304" t="str">
            <v>NÒo residentes</v>
          </cell>
          <cell r="F304">
            <v>247114033</v>
          </cell>
          <cell r="G304">
            <v>0</v>
          </cell>
          <cell r="H304">
            <v>0</v>
          </cell>
          <cell r="I304">
            <v>247114033</v>
          </cell>
          <cell r="J304">
            <v>0</v>
          </cell>
          <cell r="K304">
            <v>0</v>
          </cell>
          <cell r="L304">
            <v>247114033</v>
          </cell>
        </row>
        <row r="305">
          <cell r="A305" t="str">
            <v>094140010</v>
          </cell>
          <cell r="B305" t="str">
            <v>094140010</v>
          </cell>
          <cell r="E305" t="str">
            <v>De compra</v>
          </cell>
          <cell r="F305">
            <v>124639538</v>
          </cell>
          <cell r="G305">
            <v>0</v>
          </cell>
          <cell r="H305">
            <v>0</v>
          </cell>
          <cell r="I305">
            <v>124639538</v>
          </cell>
          <cell r="J305">
            <v>0</v>
          </cell>
          <cell r="K305">
            <v>0</v>
          </cell>
          <cell r="L305">
            <v>124639538</v>
          </cell>
        </row>
        <row r="306">
          <cell r="A306" t="str">
            <v>094140010EXT</v>
          </cell>
          <cell r="B306" t="str">
            <v>094140010</v>
          </cell>
          <cell r="C306" t="str">
            <v>EXT</v>
          </cell>
          <cell r="E306" t="str">
            <v>De compra</v>
          </cell>
          <cell r="F306">
            <v>15700330</v>
          </cell>
          <cell r="G306">
            <v>0</v>
          </cell>
          <cell r="H306">
            <v>0</v>
          </cell>
          <cell r="I306">
            <v>15700330</v>
          </cell>
          <cell r="J306">
            <v>0</v>
          </cell>
          <cell r="K306">
            <v>0</v>
          </cell>
          <cell r="L306">
            <v>15700330</v>
          </cell>
        </row>
        <row r="307">
          <cell r="A307" t="str">
            <v>094140010EXT00001</v>
          </cell>
          <cell r="B307" t="str">
            <v>094140010</v>
          </cell>
          <cell r="C307" t="str">
            <v>EXT</v>
          </cell>
          <cell r="D307" t="str">
            <v>00001</v>
          </cell>
          <cell r="E307" t="str">
            <v>De compra</v>
          </cell>
          <cell r="F307">
            <v>18760639</v>
          </cell>
          <cell r="G307">
            <v>0</v>
          </cell>
          <cell r="H307">
            <v>0</v>
          </cell>
          <cell r="I307">
            <v>18760639</v>
          </cell>
          <cell r="J307">
            <v>0</v>
          </cell>
          <cell r="K307">
            <v>0</v>
          </cell>
          <cell r="L307">
            <v>18760639</v>
          </cell>
        </row>
        <row r="308">
          <cell r="A308" t="str">
            <v>094140010NAC</v>
          </cell>
          <cell r="B308" t="str">
            <v>094140010</v>
          </cell>
          <cell r="C308" t="str">
            <v>NAC</v>
          </cell>
          <cell r="E308" t="str">
            <v>De compra</v>
          </cell>
          <cell r="F308">
            <v>647507</v>
          </cell>
          <cell r="G308">
            <v>0</v>
          </cell>
          <cell r="H308">
            <v>0</v>
          </cell>
          <cell r="I308">
            <v>647507</v>
          </cell>
          <cell r="J308">
            <v>0</v>
          </cell>
          <cell r="K308">
            <v>0</v>
          </cell>
          <cell r="L308">
            <v>647507</v>
          </cell>
        </row>
        <row r="309">
          <cell r="A309" t="str">
            <v>094140010NAC00001</v>
          </cell>
          <cell r="B309" t="str">
            <v>094140010</v>
          </cell>
          <cell r="C309" t="str">
            <v>NAC</v>
          </cell>
          <cell r="D309" t="str">
            <v>00001</v>
          </cell>
          <cell r="E309" t="str">
            <v>De compra</v>
          </cell>
          <cell r="F309">
            <v>89531062</v>
          </cell>
          <cell r="G309">
            <v>0</v>
          </cell>
          <cell r="H309">
            <v>0</v>
          </cell>
          <cell r="I309">
            <v>89531062</v>
          </cell>
          <cell r="J309">
            <v>0</v>
          </cell>
          <cell r="K309">
            <v>0</v>
          </cell>
          <cell r="L309">
            <v>89531062</v>
          </cell>
        </row>
        <row r="310">
          <cell r="A310" t="str">
            <v>094140011</v>
          </cell>
          <cell r="B310" t="str">
            <v>094140011</v>
          </cell>
          <cell r="E310" t="str">
            <v>De venda</v>
          </cell>
          <cell r="F310">
            <v>122474495</v>
          </cell>
          <cell r="G310">
            <v>0</v>
          </cell>
          <cell r="H310">
            <v>0</v>
          </cell>
          <cell r="I310">
            <v>122474495</v>
          </cell>
          <cell r="J310">
            <v>0</v>
          </cell>
          <cell r="K310">
            <v>0</v>
          </cell>
          <cell r="L310">
            <v>122474495</v>
          </cell>
        </row>
        <row r="311">
          <cell r="A311" t="str">
            <v>094140011EXT</v>
          </cell>
          <cell r="B311" t="str">
            <v>094140011</v>
          </cell>
          <cell r="C311" t="str">
            <v>EXT</v>
          </cell>
          <cell r="E311" t="str">
            <v>De venda</v>
          </cell>
          <cell r="F311">
            <v>7311148</v>
          </cell>
          <cell r="G311">
            <v>0</v>
          </cell>
          <cell r="H311">
            <v>0</v>
          </cell>
          <cell r="I311">
            <v>7311148</v>
          </cell>
          <cell r="J311">
            <v>0</v>
          </cell>
          <cell r="K311">
            <v>0</v>
          </cell>
          <cell r="L311">
            <v>7311148</v>
          </cell>
        </row>
        <row r="312">
          <cell r="A312" t="str">
            <v>094140011EXT00001</v>
          </cell>
          <cell r="B312" t="str">
            <v>094140011</v>
          </cell>
          <cell r="C312" t="str">
            <v>EXT</v>
          </cell>
          <cell r="D312" t="str">
            <v>00001</v>
          </cell>
          <cell r="E312" t="str">
            <v>De venda</v>
          </cell>
          <cell r="F312">
            <v>27667238</v>
          </cell>
          <cell r="G312">
            <v>0</v>
          </cell>
          <cell r="H312">
            <v>0</v>
          </cell>
          <cell r="I312">
            <v>27667238</v>
          </cell>
          <cell r="J312">
            <v>0</v>
          </cell>
          <cell r="K312">
            <v>0</v>
          </cell>
          <cell r="L312">
            <v>27667238</v>
          </cell>
        </row>
        <row r="313">
          <cell r="A313" t="str">
            <v>094140011NAC00001</v>
          </cell>
          <cell r="B313" t="str">
            <v>094140011</v>
          </cell>
          <cell r="C313" t="str">
            <v>NAC</v>
          </cell>
          <cell r="D313" t="str">
            <v>00001</v>
          </cell>
          <cell r="E313" t="str">
            <v>De venda</v>
          </cell>
          <cell r="F313">
            <v>87496109</v>
          </cell>
          <cell r="G313">
            <v>0</v>
          </cell>
          <cell r="H313">
            <v>0</v>
          </cell>
          <cell r="I313">
            <v>87496109</v>
          </cell>
          <cell r="J313">
            <v>0</v>
          </cell>
          <cell r="K313">
            <v>0</v>
          </cell>
          <cell r="L313">
            <v>87496109</v>
          </cell>
        </row>
        <row r="314">
          <cell r="A314" t="str">
            <v>0941401</v>
          </cell>
          <cell r="B314" t="str">
            <v>0941401</v>
          </cell>
          <cell r="E314" t="str">
            <v>De taxas de juro - negociaþÒo</v>
          </cell>
          <cell r="F314">
            <v>223750000</v>
          </cell>
          <cell r="G314">
            <v>0</v>
          </cell>
          <cell r="H314">
            <v>0</v>
          </cell>
          <cell r="I314">
            <v>223750000</v>
          </cell>
          <cell r="J314">
            <v>0</v>
          </cell>
          <cell r="K314">
            <v>103750000</v>
          </cell>
          <cell r="L314">
            <v>120000000</v>
          </cell>
        </row>
        <row r="315">
          <cell r="A315" t="str">
            <v>09414010</v>
          </cell>
          <cell r="B315" t="str">
            <v>09414010</v>
          </cell>
          <cell r="E315" t="str">
            <v>Residentes</v>
          </cell>
          <cell r="F315">
            <v>221250000</v>
          </cell>
          <cell r="G315">
            <v>0</v>
          </cell>
          <cell r="H315">
            <v>0</v>
          </cell>
          <cell r="I315">
            <v>221250000</v>
          </cell>
          <cell r="J315">
            <v>0</v>
          </cell>
          <cell r="K315">
            <v>102500000</v>
          </cell>
          <cell r="L315">
            <v>118750000</v>
          </cell>
        </row>
        <row r="316">
          <cell r="A316" t="str">
            <v>094140100</v>
          </cell>
          <cell r="B316" t="str">
            <v>094140100</v>
          </cell>
          <cell r="E316" t="str">
            <v>De compra</v>
          </cell>
          <cell r="F316">
            <v>221250000</v>
          </cell>
          <cell r="G316">
            <v>0</v>
          </cell>
          <cell r="H316">
            <v>0</v>
          </cell>
          <cell r="I316">
            <v>221250000</v>
          </cell>
          <cell r="J316">
            <v>0</v>
          </cell>
          <cell r="K316">
            <v>102500000</v>
          </cell>
          <cell r="L316">
            <v>118750000</v>
          </cell>
        </row>
        <row r="317">
          <cell r="A317" t="str">
            <v>094140100NAC</v>
          </cell>
          <cell r="B317" t="str">
            <v>094140100</v>
          </cell>
          <cell r="C317" t="str">
            <v>NAC</v>
          </cell>
          <cell r="E317" t="str">
            <v>De compra</v>
          </cell>
          <cell r="F317">
            <v>118750000</v>
          </cell>
          <cell r="G317">
            <v>0</v>
          </cell>
          <cell r="H317">
            <v>0</v>
          </cell>
          <cell r="I317">
            <v>118750000</v>
          </cell>
          <cell r="J317">
            <v>0</v>
          </cell>
          <cell r="K317">
            <v>0</v>
          </cell>
          <cell r="L317">
            <v>118750000</v>
          </cell>
        </row>
        <row r="318">
          <cell r="A318" t="str">
            <v>094140100NAC00100</v>
          </cell>
          <cell r="B318" t="str">
            <v>094140100</v>
          </cell>
          <cell r="C318" t="str">
            <v>NAC</v>
          </cell>
          <cell r="D318" t="str">
            <v>00100</v>
          </cell>
          <cell r="E318" t="str">
            <v>De compra</v>
          </cell>
          <cell r="F318">
            <v>101250000</v>
          </cell>
          <cell r="G318">
            <v>0</v>
          </cell>
          <cell r="H318">
            <v>0</v>
          </cell>
          <cell r="I318">
            <v>101250000</v>
          </cell>
          <cell r="J318">
            <v>0</v>
          </cell>
          <cell r="K318">
            <v>101250000</v>
          </cell>
          <cell r="L318">
            <v>0</v>
          </cell>
        </row>
        <row r="319">
          <cell r="A319" t="str">
            <v>094140100NAC00530</v>
          </cell>
          <cell r="B319" t="str">
            <v>094140100</v>
          </cell>
          <cell r="C319" t="str">
            <v>NAC</v>
          </cell>
          <cell r="D319" t="str">
            <v>00530</v>
          </cell>
          <cell r="E319" t="str">
            <v>De compra</v>
          </cell>
          <cell r="F319">
            <v>1250000</v>
          </cell>
          <cell r="G319">
            <v>0</v>
          </cell>
          <cell r="H319">
            <v>0</v>
          </cell>
          <cell r="I319">
            <v>1250000</v>
          </cell>
          <cell r="J319">
            <v>0</v>
          </cell>
          <cell r="K319">
            <v>1250000</v>
          </cell>
          <cell r="L319">
            <v>0</v>
          </cell>
        </row>
        <row r="320">
          <cell r="A320" t="str">
            <v>09414011</v>
          </cell>
          <cell r="B320" t="str">
            <v>09414011</v>
          </cell>
          <cell r="E320" t="str">
            <v>NÒo residentes</v>
          </cell>
          <cell r="F320">
            <v>2500000</v>
          </cell>
          <cell r="G320">
            <v>0</v>
          </cell>
          <cell r="H320">
            <v>0</v>
          </cell>
          <cell r="I320">
            <v>2500000</v>
          </cell>
          <cell r="J320">
            <v>0</v>
          </cell>
          <cell r="K320">
            <v>1250000</v>
          </cell>
          <cell r="L320">
            <v>1250000</v>
          </cell>
        </row>
        <row r="321">
          <cell r="A321" t="str">
            <v>094140110</v>
          </cell>
          <cell r="B321" t="str">
            <v>094140110</v>
          </cell>
          <cell r="E321" t="str">
            <v>De compra</v>
          </cell>
          <cell r="F321">
            <v>2500000</v>
          </cell>
          <cell r="G321">
            <v>0</v>
          </cell>
          <cell r="H321">
            <v>0</v>
          </cell>
          <cell r="I321">
            <v>2500000</v>
          </cell>
          <cell r="J321">
            <v>0</v>
          </cell>
          <cell r="K321">
            <v>1250000</v>
          </cell>
          <cell r="L321">
            <v>1250000</v>
          </cell>
        </row>
        <row r="322">
          <cell r="A322" t="str">
            <v>094140110NAC00001</v>
          </cell>
          <cell r="B322" t="str">
            <v>094140110</v>
          </cell>
          <cell r="C322" t="str">
            <v>NAC</v>
          </cell>
          <cell r="D322" t="str">
            <v>00001</v>
          </cell>
          <cell r="E322" t="str">
            <v>De compra</v>
          </cell>
          <cell r="F322">
            <v>1250000</v>
          </cell>
          <cell r="G322">
            <v>0</v>
          </cell>
          <cell r="H322">
            <v>0</v>
          </cell>
          <cell r="I322">
            <v>1250000</v>
          </cell>
          <cell r="J322">
            <v>0</v>
          </cell>
          <cell r="K322">
            <v>0</v>
          </cell>
          <cell r="L322">
            <v>1250000</v>
          </cell>
        </row>
        <row r="323">
          <cell r="A323" t="str">
            <v>094140110NAC00610</v>
          </cell>
          <cell r="B323" t="str">
            <v>094140110</v>
          </cell>
          <cell r="C323" t="str">
            <v>NAC</v>
          </cell>
          <cell r="D323" t="str">
            <v>00610</v>
          </cell>
          <cell r="E323" t="str">
            <v>De compra</v>
          </cell>
          <cell r="F323">
            <v>1250000</v>
          </cell>
          <cell r="G323">
            <v>0</v>
          </cell>
          <cell r="H323">
            <v>0</v>
          </cell>
          <cell r="I323">
            <v>1250000</v>
          </cell>
          <cell r="J323">
            <v>0</v>
          </cell>
          <cell r="K323">
            <v>1250000</v>
          </cell>
          <cell r="L323">
            <v>0</v>
          </cell>
        </row>
        <row r="324">
          <cell r="A324" t="str">
            <v>0941402</v>
          </cell>
          <cell r="B324" t="str">
            <v>0941402</v>
          </cell>
          <cell r="E324" t="str">
            <v>De cotaþ§es - negociaþÒo</v>
          </cell>
          <cell r="F324">
            <v>1109326350</v>
          </cell>
          <cell r="G324">
            <v>113700</v>
          </cell>
          <cell r="H324">
            <v>0</v>
          </cell>
          <cell r="I324">
            <v>1109440050</v>
          </cell>
          <cell r="J324">
            <v>0</v>
          </cell>
          <cell r="K324">
            <v>21010524</v>
          </cell>
          <cell r="L324">
            <v>1088429526</v>
          </cell>
        </row>
        <row r="325">
          <cell r="A325" t="str">
            <v>09414020</v>
          </cell>
          <cell r="B325" t="str">
            <v>09414020</v>
          </cell>
          <cell r="E325" t="str">
            <v>Residentes</v>
          </cell>
          <cell r="F325">
            <v>161033955</v>
          </cell>
          <cell r="G325">
            <v>113700</v>
          </cell>
          <cell r="H325">
            <v>0</v>
          </cell>
          <cell r="I325">
            <v>161147655</v>
          </cell>
          <cell r="J325">
            <v>0</v>
          </cell>
          <cell r="K325">
            <v>21010524</v>
          </cell>
          <cell r="L325">
            <v>140137131</v>
          </cell>
        </row>
        <row r="326">
          <cell r="A326" t="str">
            <v>09414020NAC</v>
          </cell>
          <cell r="B326" t="str">
            <v>09414020</v>
          </cell>
          <cell r="C326" t="str">
            <v>NAC</v>
          </cell>
          <cell r="E326" t="str">
            <v>Residentes</v>
          </cell>
          <cell r="F326">
            <v>140023431</v>
          </cell>
          <cell r="G326">
            <v>113700</v>
          </cell>
          <cell r="H326">
            <v>0</v>
          </cell>
          <cell r="I326">
            <v>140137131</v>
          </cell>
          <cell r="J326">
            <v>0</v>
          </cell>
          <cell r="K326">
            <v>0</v>
          </cell>
          <cell r="L326">
            <v>140137131</v>
          </cell>
        </row>
        <row r="327">
          <cell r="A327" t="str">
            <v>09414020NAC00100</v>
          </cell>
          <cell r="B327" t="str">
            <v>09414020</v>
          </cell>
          <cell r="C327" t="str">
            <v>NAC</v>
          </cell>
          <cell r="D327" t="str">
            <v>00100</v>
          </cell>
          <cell r="E327" t="str">
            <v>Residentes</v>
          </cell>
          <cell r="F327">
            <v>20825824</v>
          </cell>
          <cell r="G327">
            <v>0</v>
          </cell>
          <cell r="H327">
            <v>0</v>
          </cell>
          <cell r="I327">
            <v>20825824</v>
          </cell>
          <cell r="J327">
            <v>0</v>
          </cell>
          <cell r="K327">
            <v>20825824</v>
          </cell>
          <cell r="L327">
            <v>0</v>
          </cell>
        </row>
        <row r="328">
          <cell r="A328" t="str">
            <v>09414020NAC00530</v>
          </cell>
          <cell r="B328" t="str">
            <v>09414020</v>
          </cell>
          <cell r="C328" t="str">
            <v>NAC</v>
          </cell>
          <cell r="D328" t="str">
            <v>00530</v>
          </cell>
          <cell r="E328" t="str">
            <v>Residentes</v>
          </cell>
          <cell r="F328">
            <v>184700</v>
          </cell>
          <cell r="G328">
            <v>0</v>
          </cell>
          <cell r="H328">
            <v>0</v>
          </cell>
          <cell r="I328">
            <v>184700</v>
          </cell>
          <cell r="J328">
            <v>0</v>
          </cell>
          <cell r="K328">
            <v>184700</v>
          </cell>
          <cell r="L328">
            <v>0</v>
          </cell>
        </row>
        <row r="329">
          <cell r="A329" t="str">
            <v>09414021</v>
          </cell>
          <cell r="B329" t="str">
            <v>09414021</v>
          </cell>
          <cell r="E329" t="str">
            <v>NÒo residentes</v>
          </cell>
          <cell r="F329">
            <v>948292395</v>
          </cell>
          <cell r="G329">
            <v>0</v>
          </cell>
          <cell r="H329">
            <v>0</v>
          </cell>
          <cell r="I329">
            <v>948292395</v>
          </cell>
          <cell r="J329">
            <v>0</v>
          </cell>
          <cell r="K329">
            <v>0</v>
          </cell>
          <cell r="L329">
            <v>948292395</v>
          </cell>
        </row>
        <row r="330">
          <cell r="A330" t="str">
            <v>09414021NAC</v>
          </cell>
          <cell r="B330" t="str">
            <v>09414021</v>
          </cell>
          <cell r="C330" t="str">
            <v>NAC</v>
          </cell>
          <cell r="E330" t="str">
            <v>NÒo residentes</v>
          </cell>
          <cell r="F330">
            <v>307042395</v>
          </cell>
          <cell r="G330">
            <v>0</v>
          </cell>
          <cell r="H330">
            <v>0</v>
          </cell>
          <cell r="I330">
            <v>307042395</v>
          </cell>
          <cell r="J330">
            <v>0</v>
          </cell>
          <cell r="K330">
            <v>0</v>
          </cell>
          <cell r="L330">
            <v>307042395</v>
          </cell>
        </row>
        <row r="331">
          <cell r="A331" t="str">
            <v>09414021NAC00001</v>
          </cell>
          <cell r="B331" t="str">
            <v>09414021</v>
          </cell>
          <cell r="C331" t="str">
            <v>NAC</v>
          </cell>
          <cell r="D331" t="str">
            <v>00001</v>
          </cell>
          <cell r="E331" t="str">
            <v>NÒo residentes</v>
          </cell>
          <cell r="F331">
            <v>641250000</v>
          </cell>
          <cell r="G331">
            <v>0</v>
          </cell>
          <cell r="H331">
            <v>0</v>
          </cell>
          <cell r="I331">
            <v>641250000</v>
          </cell>
          <cell r="J331">
            <v>0</v>
          </cell>
          <cell r="K331">
            <v>0</v>
          </cell>
          <cell r="L331">
            <v>641250000</v>
          </cell>
        </row>
        <row r="332">
          <cell r="A332" t="str">
            <v>094141</v>
          </cell>
          <cell r="B332" t="str">
            <v>094141</v>
          </cell>
          <cell r="E332" t="str">
            <v>Opþ§es vendidas - mercado de balcÒo - negociaþÒo</v>
          </cell>
          <cell r="F332">
            <v>1128476618</v>
          </cell>
          <cell r="G332">
            <v>46500</v>
          </cell>
          <cell r="H332">
            <v>0</v>
          </cell>
          <cell r="I332">
            <v>1128523118</v>
          </cell>
          <cell r="J332">
            <v>0</v>
          </cell>
          <cell r="K332">
            <v>178261935</v>
          </cell>
          <cell r="L332">
            <v>950261183</v>
          </cell>
        </row>
        <row r="333">
          <cell r="A333" t="str">
            <v>0941410</v>
          </cell>
          <cell r="B333" t="str">
            <v>0941410</v>
          </cell>
          <cell r="E333" t="str">
            <v>De divisas - negociaþÒo</v>
          </cell>
          <cell r="F333">
            <v>193443668</v>
          </cell>
          <cell r="G333">
            <v>0</v>
          </cell>
          <cell r="H333">
            <v>0</v>
          </cell>
          <cell r="I333">
            <v>193443668</v>
          </cell>
          <cell r="J333">
            <v>0</v>
          </cell>
          <cell r="K333">
            <v>53501412</v>
          </cell>
          <cell r="L333">
            <v>139942256</v>
          </cell>
        </row>
        <row r="334">
          <cell r="A334" t="str">
            <v>09414100</v>
          </cell>
          <cell r="B334" t="str">
            <v>09414100</v>
          </cell>
          <cell r="E334" t="str">
            <v>Residentes</v>
          </cell>
          <cell r="F334">
            <v>110750023</v>
          </cell>
          <cell r="G334">
            <v>0</v>
          </cell>
          <cell r="H334">
            <v>0</v>
          </cell>
          <cell r="I334">
            <v>110750023</v>
          </cell>
          <cell r="J334">
            <v>0</v>
          </cell>
          <cell r="K334">
            <v>53501412</v>
          </cell>
          <cell r="L334">
            <v>57248611</v>
          </cell>
        </row>
        <row r="335">
          <cell r="A335" t="str">
            <v>094141000</v>
          </cell>
          <cell r="B335" t="str">
            <v>094141000</v>
          </cell>
          <cell r="E335" t="str">
            <v>De compra</v>
          </cell>
          <cell r="F335">
            <v>49076358</v>
          </cell>
          <cell r="G335">
            <v>0</v>
          </cell>
          <cell r="H335">
            <v>0</v>
          </cell>
          <cell r="I335">
            <v>49076358</v>
          </cell>
          <cell r="J335">
            <v>0</v>
          </cell>
          <cell r="K335">
            <v>19864878</v>
          </cell>
          <cell r="L335">
            <v>29211480</v>
          </cell>
        </row>
        <row r="336">
          <cell r="A336" t="str">
            <v>094141000EXT</v>
          </cell>
          <cell r="B336" t="str">
            <v>094141000</v>
          </cell>
          <cell r="C336" t="str">
            <v>EXT</v>
          </cell>
          <cell r="E336" t="str">
            <v>De compra</v>
          </cell>
          <cell r="F336">
            <v>29211480</v>
          </cell>
          <cell r="G336">
            <v>0</v>
          </cell>
          <cell r="H336">
            <v>0</v>
          </cell>
          <cell r="I336">
            <v>29211480</v>
          </cell>
          <cell r="J336">
            <v>0</v>
          </cell>
          <cell r="K336">
            <v>0</v>
          </cell>
          <cell r="L336">
            <v>29211480</v>
          </cell>
        </row>
        <row r="337">
          <cell r="A337" t="str">
            <v>094141000EXT00530</v>
          </cell>
          <cell r="B337" t="str">
            <v>094141000</v>
          </cell>
          <cell r="C337" t="str">
            <v>EXT</v>
          </cell>
          <cell r="D337" t="str">
            <v>00530</v>
          </cell>
          <cell r="E337" t="str">
            <v>De compra</v>
          </cell>
          <cell r="F337">
            <v>1051444</v>
          </cell>
          <cell r="G337">
            <v>0</v>
          </cell>
          <cell r="H337">
            <v>0</v>
          </cell>
          <cell r="I337">
            <v>1051444</v>
          </cell>
          <cell r="J337">
            <v>0</v>
          </cell>
          <cell r="K337">
            <v>1051444</v>
          </cell>
          <cell r="L337">
            <v>0</v>
          </cell>
        </row>
        <row r="338">
          <cell r="A338" t="str">
            <v>094141000NAC00100</v>
          </cell>
          <cell r="B338" t="str">
            <v>094141000</v>
          </cell>
          <cell r="C338" t="str">
            <v>NAC</v>
          </cell>
          <cell r="D338" t="str">
            <v>00100</v>
          </cell>
          <cell r="E338" t="str">
            <v>De compra</v>
          </cell>
          <cell r="F338">
            <v>18813434</v>
          </cell>
          <cell r="G338">
            <v>0</v>
          </cell>
          <cell r="H338">
            <v>0</v>
          </cell>
          <cell r="I338">
            <v>18813434</v>
          </cell>
          <cell r="J338">
            <v>0</v>
          </cell>
          <cell r="K338">
            <v>18813434</v>
          </cell>
          <cell r="L338">
            <v>0</v>
          </cell>
        </row>
        <row r="339">
          <cell r="A339" t="str">
            <v>094141001</v>
          </cell>
          <cell r="B339" t="str">
            <v>094141001</v>
          </cell>
          <cell r="E339" t="str">
            <v>De venda</v>
          </cell>
          <cell r="F339">
            <v>61673665</v>
          </cell>
          <cell r="G339">
            <v>0</v>
          </cell>
          <cell r="H339">
            <v>0</v>
          </cell>
          <cell r="I339">
            <v>61673665</v>
          </cell>
          <cell r="J339">
            <v>0</v>
          </cell>
          <cell r="K339">
            <v>33636534</v>
          </cell>
          <cell r="L339">
            <v>28037131</v>
          </cell>
        </row>
        <row r="340">
          <cell r="A340" t="str">
            <v>094141001EXT</v>
          </cell>
          <cell r="B340" t="str">
            <v>094141001</v>
          </cell>
          <cell r="C340" t="str">
            <v>EXT</v>
          </cell>
          <cell r="E340" t="str">
            <v>De venda</v>
          </cell>
          <cell r="F340">
            <v>28037131</v>
          </cell>
          <cell r="G340">
            <v>0</v>
          </cell>
          <cell r="H340">
            <v>0</v>
          </cell>
          <cell r="I340">
            <v>28037131</v>
          </cell>
          <cell r="J340">
            <v>0</v>
          </cell>
          <cell r="K340">
            <v>0</v>
          </cell>
          <cell r="L340">
            <v>28037131</v>
          </cell>
        </row>
        <row r="341">
          <cell r="A341" t="str">
            <v>094141001EXT00530</v>
          </cell>
          <cell r="B341" t="str">
            <v>094141001</v>
          </cell>
          <cell r="C341" t="str">
            <v>EXT</v>
          </cell>
          <cell r="D341" t="str">
            <v>00530</v>
          </cell>
          <cell r="E341" t="str">
            <v>De venda</v>
          </cell>
          <cell r="F341">
            <v>17505561</v>
          </cell>
          <cell r="G341">
            <v>0</v>
          </cell>
          <cell r="H341">
            <v>0</v>
          </cell>
          <cell r="I341">
            <v>17505561</v>
          </cell>
          <cell r="J341">
            <v>0</v>
          </cell>
          <cell r="K341">
            <v>17505561</v>
          </cell>
          <cell r="L341">
            <v>0</v>
          </cell>
        </row>
        <row r="342">
          <cell r="A342" t="str">
            <v>094141001NAC00100</v>
          </cell>
          <cell r="B342" t="str">
            <v>094141001</v>
          </cell>
          <cell r="C342" t="str">
            <v>NAC</v>
          </cell>
          <cell r="D342" t="str">
            <v>00100</v>
          </cell>
          <cell r="E342" t="str">
            <v>De venda</v>
          </cell>
          <cell r="F342">
            <v>16130973</v>
          </cell>
          <cell r="G342">
            <v>0</v>
          </cell>
          <cell r="H342">
            <v>0</v>
          </cell>
          <cell r="I342">
            <v>16130973</v>
          </cell>
          <cell r="J342">
            <v>0</v>
          </cell>
          <cell r="K342">
            <v>16130973</v>
          </cell>
          <cell r="L342">
            <v>0</v>
          </cell>
        </row>
        <row r="343">
          <cell r="A343" t="str">
            <v>09414101</v>
          </cell>
          <cell r="B343" t="str">
            <v>09414101</v>
          </cell>
          <cell r="E343" t="str">
            <v>NÒo residentes</v>
          </cell>
          <cell r="F343">
            <v>82693645</v>
          </cell>
          <cell r="G343">
            <v>0</v>
          </cell>
          <cell r="H343">
            <v>0</v>
          </cell>
          <cell r="I343">
            <v>82693645</v>
          </cell>
          <cell r="J343">
            <v>0</v>
          </cell>
          <cell r="K343">
            <v>0</v>
          </cell>
          <cell r="L343">
            <v>82693645</v>
          </cell>
        </row>
        <row r="344">
          <cell r="A344" t="str">
            <v>094141010</v>
          </cell>
          <cell r="B344" t="str">
            <v>094141010</v>
          </cell>
          <cell r="E344" t="str">
            <v>De compra</v>
          </cell>
          <cell r="F344">
            <v>37247653</v>
          </cell>
          <cell r="G344">
            <v>0</v>
          </cell>
          <cell r="H344">
            <v>0</v>
          </cell>
          <cell r="I344">
            <v>37247653</v>
          </cell>
          <cell r="J344">
            <v>0</v>
          </cell>
          <cell r="K344">
            <v>0</v>
          </cell>
          <cell r="L344">
            <v>37247653</v>
          </cell>
        </row>
        <row r="345">
          <cell r="A345" t="str">
            <v>094141010EXT</v>
          </cell>
          <cell r="B345" t="str">
            <v>094141010</v>
          </cell>
          <cell r="C345" t="str">
            <v>EXT</v>
          </cell>
          <cell r="E345" t="str">
            <v>De compra</v>
          </cell>
          <cell r="F345">
            <v>7311148</v>
          </cell>
          <cell r="G345">
            <v>0</v>
          </cell>
          <cell r="H345">
            <v>0</v>
          </cell>
          <cell r="I345">
            <v>7311148</v>
          </cell>
          <cell r="J345">
            <v>0</v>
          </cell>
          <cell r="K345">
            <v>0</v>
          </cell>
          <cell r="L345">
            <v>7311148</v>
          </cell>
        </row>
        <row r="346">
          <cell r="A346" t="str">
            <v>094141010EXT00001</v>
          </cell>
          <cell r="B346" t="str">
            <v>094141010</v>
          </cell>
          <cell r="C346" t="str">
            <v>EXT</v>
          </cell>
          <cell r="D346" t="str">
            <v>00001</v>
          </cell>
          <cell r="E346" t="str">
            <v>De compra</v>
          </cell>
          <cell r="F346">
            <v>28885061</v>
          </cell>
          <cell r="G346">
            <v>0</v>
          </cell>
          <cell r="H346">
            <v>0</v>
          </cell>
          <cell r="I346">
            <v>28885061</v>
          </cell>
          <cell r="J346">
            <v>0</v>
          </cell>
          <cell r="K346">
            <v>0</v>
          </cell>
          <cell r="L346">
            <v>28885061</v>
          </cell>
        </row>
        <row r="347">
          <cell r="A347" t="str">
            <v>094141010NAC</v>
          </cell>
          <cell r="B347" t="str">
            <v>094141010</v>
          </cell>
          <cell r="C347" t="str">
            <v>NAC</v>
          </cell>
          <cell r="E347" t="str">
            <v>De compra</v>
          </cell>
          <cell r="F347">
            <v>647507</v>
          </cell>
          <cell r="G347">
            <v>0</v>
          </cell>
          <cell r="H347">
            <v>0</v>
          </cell>
          <cell r="I347">
            <v>647507</v>
          </cell>
          <cell r="J347">
            <v>0</v>
          </cell>
          <cell r="K347">
            <v>0</v>
          </cell>
          <cell r="L347">
            <v>647507</v>
          </cell>
        </row>
        <row r="348">
          <cell r="A348" t="str">
            <v>094141010NAC00001</v>
          </cell>
          <cell r="B348" t="str">
            <v>094141010</v>
          </cell>
          <cell r="C348" t="str">
            <v>NAC</v>
          </cell>
          <cell r="D348" t="str">
            <v>00001</v>
          </cell>
          <cell r="E348" t="str">
            <v>De compra</v>
          </cell>
          <cell r="F348">
            <v>403937</v>
          </cell>
          <cell r="G348">
            <v>0</v>
          </cell>
          <cell r="H348">
            <v>0</v>
          </cell>
          <cell r="I348">
            <v>403937</v>
          </cell>
          <cell r="J348">
            <v>0</v>
          </cell>
          <cell r="K348">
            <v>0</v>
          </cell>
          <cell r="L348">
            <v>403937</v>
          </cell>
        </row>
        <row r="349">
          <cell r="A349" t="str">
            <v>094141011</v>
          </cell>
          <cell r="B349" t="str">
            <v>094141011</v>
          </cell>
          <cell r="E349" t="str">
            <v>De venda</v>
          </cell>
          <cell r="F349">
            <v>45445992</v>
          </cell>
          <cell r="G349">
            <v>0</v>
          </cell>
          <cell r="H349">
            <v>0</v>
          </cell>
          <cell r="I349">
            <v>45445992</v>
          </cell>
          <cell r="J349">
            <v>0</v>
          </cell>
          <cell r="K349">
            <v>0</v>
          </cell>
          <cell r="L349">
            <v>45445992</v>
          </cell>
        </row>
        <row r="350">
          <cell r="A350" t="str">
            <v>094141011EXT</v>
          </cell>
          <cell r="B350" t="str">
            <v>094141011</v>
          </cell>
          <cell r="C350" t="str">
            <v>EXT</v>
          </cell>
          <cell r="E350" t="str">
            <v>De venda</v>
          </cell>
          <cell r="F350">
            <v>14431617</v>
          </cell>
          <cell r="G350">
            <v>0</v>
          </cell>
          <cell r="H350">
            <v>0</v>
          </cell>
          <cell r="I350">
            <v>14431617</v>
          </cell>
          <cell r="J350">
            <v>0</v>
          </cell>
          <cell r="K350">
            <v>0</v>
          </cell>
          <cell r="L350">
            <v>14431617</v>
          </cell>
        </row>
        <row r="351">
          <cell r="A351" t="str">
            <v>094141011EXT00001</v>
          </cell>
          <cell r="B351" t="str">
            <v>094141011</v>
          </cell>
          <cell r="C351" t="str">
            <v>EXT</v>
          </cell>
          <cell r="D351" t="str">
            <v>00001</v>
          </cell>
          <cell r="E351" t="str">
            <v>De venda</v>
          </cell>
          <cell r="F351">
            <v>16363419</v>
          </cell>
          <cell r="G351">
            <v>0</v>
          </cell>
          <cell r="H351">
            <v>0</v>
          </cell>
          <cell r="I351">
            <v>16363419</v>
          </cell>
          <cell r="J351">
            <v>0</v>
          </cell>
          <cell r="K351">
            <v>0</v>
          </cell>
          <cell r="L351">
            <v>16363419</v>
          </cell>
        </row>
        <row r="352">
          <cell r="A352" t="str">
            <v>094141011NAC00001</v>
          </cell>
          <cell r="B352" t="str">
            <v>094141011</v>
          </cell>
          <cell r="C352" t="str">
            <v>NAC</v>
          </cell>
          <cell r="D352" t="str">
            <v>00001</v>
          </cell>
          <cell r="E352" t="str">
            <v>De venda</v>
          </cell>
          <cell r="F352">
            <v>14650956</v>
          </cell>
          <cell r="G352">
            <v>0</v>
          </cell>
          <cell r="H352">
            <v>0</v>
          </cell>
          <cell r="I352">
            <v>14650956</v>
          </cell>
          <cell r="J352">
            <v>0</v>
          </cell>
          <cell r="K352">
            <v>0</v>
          </cell>
          <cell r="L352">
            <v>14650956</v>
          </cell>
        </row>
        <row r="353">
          <cell r="A353" t="str">
            <v>0941411</v>
          </cell>
          <cell r="B353" t="str">
            <v>0941411</v>
          </cell>
          <cell r="E353" t="str">
            <v>De taxas de juro - negociaþÒo</v>
          </cell>
          <cell r="F353">
            <v>223750000</v>
          </cell>
          <cell r="G353">
            <v>0</v>
          </cell>
          <cell r="H353">
            <v>0</v>
          </cell>
          <cell r="I353">
            <v>223750000</v>
          </cell>
          <cell r="J353">
            <v>0</v>
          </cell>
          <cell r="K353">
            <v>103750000</v>
          </cell>
          <cell r="L353">
            <v>120000000</v>
          </cell>
        </row>
        <row r="354">
          <cell r="A354" t="str">
            <v>09414110</v>
          </cell>
          <cell r="B354" t="str">
            <v>09414110</v>
          </cell>
          <cell r="E354" t="str">
            <v>Residentes</v>
          </cell>
          <cell r="F354">
            <v>105000000</v>
          </cell>
          <cell r="G354">
            <v>0</v>
          </cell>
          <cell r="H354">
            <v>0</v>
          </cell>
          <cell r="I354">
            <v>105000000</v>
          </cell>
          <cell r="J354">
            <v>0</v>
          </cell>
          <cell r="K354">
            <v>103750000</v>
          </cell>
          <cell r="L354">
            <v>1250000</v>
          </cell>
        </row>
        <row r="355">
          <cell r="A355" t="str">
            <v>094141100</v>
          </cell>
          <cell r="B355" t="str">
            <v>094141100</v>
          </cell>
          <cell r="E355" t="str">
            <v>De compra</v>
          </cell>
          <cell r="F355">
            <v>105000000</v>
          </cell>
          <cell r="G355">
            <v>0</v>
          </cell>
          <cell r="H355">
            <v>0</v>
          </cell>
          <cell r="I355">
            <v>105000000</v>
          </cell>
          <cell r="J355">
            <v>0</v>
          </cell>
          <cell r="K355">
            <v>103750000</v>
          </cell>
          <cell r="L355">
            <v>1250000</v>
          </cell>
        </row>
        <row r="356">
          <cell r="A356" t="str">
            <v>094141100NAC</v>
          </cell>
          <cell r="B356" t="str">
            <v>094141100</v>
          </cell>
          <cell r="C356" t="str">
            <v>NAC</v>
          </cell>
          <cell r="E356" t="str">
            <v>De compra</v>
          </cell>
          <cell r="F356">
            <v>1250000</v>
          </cell>
          <cell r="G356">
            <v>0</v>
          </cell>
          <cell r="H356">
            <v>0</v>
          </cell>
          <cell r="I356">
            <v>1250000</v>
          </cell>
          <cell r="J356">
            <v>0</v>
          </cell>
          <cell r="K356">
            <v>0</v>
          </cell>
          <cell r="L356">
            <v>1250000</v>
          </cell>
        </row>
        <row r="357">
          <cell r="A357" t="str">
            <v>094141100NAC00100</v>
          </cell>
          <cell r="B357" t="str">
            <v>094141100</v>
          </cell>
          <cell r="C357" t="str">
            <v>NAC</v>
          </cell>
          <cell r="D357" t="str">
            <v>00100</v>
          </cell>
          <cell r="E357" t="str">
            <v>De compra</v>
          </cell>
          <cell r="F357">
            <v>2500000</v>
          </cell>
          <cell r="G357">
            <v>0</v>
          </cell>
          <cell r="H357">
            <v>0</v>
          </cell>
          <cell r="I357">
            <v>2500000</v>
          </cell>
          <cell r="J357">
            <v>0</v>
          </cell>
          <cell r="K357">
            <v>2500000</v>
          </cell>
          <cell r="L357">
            <v>0</v>
          </cell>
        </row>
        <row r="358">
          <cell r="A358" t="str">
            <v>094141100NAC00530</v>
          </cell>
          <cell r="B358" t="str">
            <v>094141100</v>
          </cell>
          <cell r="C358" t="str">
            <v>NAC</v>
          </cell>
          <cell r="D358" t="str">
            <v>00530</v>
          </cell>
          <cell r="E358" t="str">
            <v>De compra</v>
          </cell>
          <cell r="F358">
            <v>101250000</v>
          </cell>
          <cell r="G358">
            <v>0</v>
          </cell>
          <cell r="H358">
            <v>0</v>
          </cell>
          <cell r="I358">
            <v>101250000</v>
          </cell>
          <cell r="J358">
            <v>0</v>
          </cell>
          <cell r="K358">
            <v>101250000</v>
          </cell>
          <cell r="L358">
            <v>0</v>
          </cell>
        </row>
        <row r="359">
          <cell r="A359" t="str">
            <v>09414111</v>
          </cell>
          <cell r="B359" t="str">
            <v>09414111</v>
          </cell>
          <cell r="E359" t="str">
            <v>NÒo residentes</v>
          </cell>
          <cell r="F359">
            <v>118750000</v>
          </cell>
          <cell r="G359">
            <v>0</v>
          </cell>
          <cell r="H359">
            <v>0</v>
          </cell>
          <cell r="I359">
            <v>118750000</v>
          </cell>
          <cell r="J359">
            <v>0</v>
          </cell>
          <cell r="K359">
            <v>0</v>
          </cell>
          <cell r="L359">
            <v>118750000</v>
          </cell>
        </row>
        <row r="360">
          <cell r="A360" t="str">
            <v>094141110</v>
          </cell>
          <cell r="B360" t="str">
            <v>094141110</v>
          </cell>
          <cell r="E360" t="str">
            <v>De compra</v>
          </cell>
          <cell r="F360">
            <v>118750000</v>
          </cell>
          <cell r="G360">
            <v>0</v>
          </cell>
          <cell r="H360">
            <v>0</v>
          </cell>
          <cell r="I360">
            <v>118750000</v>
          </cell>
          <cell r="J360">
            <v>0</v>
          </cell>
          <cell r="K360">
            <v>0</v>
          </cell>
          <cell r="L360">
            <v>118750000</v>
          </cell>
        </row>
        <row r="361">
          <cell r="A361" t="str">
            <v>094141110NAC00001</v>
          </cell>
          <cell r="B361" t="str">
            <v>094141110</v>
          </cell>
          <cell r="C361" t="str">
            <v>NAC</v>
          </cell>
          <cell r="D361" t="str">
            <v>00001</v>
          </cell>
          <cell r="E361" t="str">
            <v>De compra</v>
          </cell>
          <cell r="F361">
            <v>118750000</v>
          </cell>
          <cell r="G361">
            <v>0</v>
          </cell>
          <cell r="H361">
            <v>0</v>
          </cell>
          <cell r="I361">
            <v>118750000</v>
          </cell>
          <cell r="J361">
            <v>0</v>
          </cell>
          <cell r="K361">
            <v>0</v>
          </cell>
          <cell r="L361">
            <v>118750000</v>
          </cell>
        </row>
        <row r="362">
          <cell r="A362" t="str">
            <v>0941412</v>
          </cell>
          <cell r="B362" t="str">
            <v>0941412</v>
          </cell>
          <cell r="E362" t="str">
            <v>De cotaþ§es - negociaþÒo</v>
          </cell>
          <cell r="F362">
            <v>711282950</v>
          </cell>
          <cell r="G362">
            <v>46500</v>
          </cell>
          <cell r="H362">
            <v>0</v>
          </cell>
          <cell r="I362">
            <v>711329450</v>
          </cell>
          <cell r="J362">
            <v>0</v>
          </cell>
          <cell r="K362">
            <v>21010523</v>
          </cell>
          <cell r="L362">
            <v>690318927</v>
          </cell>
        </row>
        <row r="363">
          <cell r="A363" t="str">
            <v>09414120</v>
          </cell>
          <cell r="B363" t="str">
            <v>09414120</v>
          </cell>
          <cell r="E363" t="str">
            <v>Residentes</v>
          </cell>
          <cell r="F363">
            <v>96324732</v>
          </cell>
          <cell r="G363">
            <v>46500</v>
          </cell>
          <cell r="H363">
            <v>0</v>
          </cell>
          <cell r="I363">
            <v>96371232</v>
          </cell>
          <cell r="J363">
            <v>0</v>
          </cell>
          <cell r="K363">
            <v>21010523</v>
          </cell>
          <cell r="L363">
            <v>75360709</v>
          </cell>
        </row>
        <row r="364">
          <cell r="A364" t="str">
            <v>09414120NAC</v>
          </cell>
          <cell r="B364" t="str">
            <v>09414120</v>
          </cell>
          <cell r="C364" t="str">
            <v>NAC</v>
          </cell>
          <cell r="E364" t="str">
            <v>Residentes</v>
          </cell>
          <cell r="F364">
            <v>75314209</v>
          </cell>
          <cell r="G364">
            <v>46500</v>
          </cell>
          <cell r="H364">
            <v>0</v>
          </cell>
          <cell r="I364">
            <v>75360709</v>
          </cell>
          <cell r="J364">
            <v>0</v>
          </cell>
          <cell r="K364">
            <v>0</v>
          </cell>
          <cell r="L364">
            <v>75360709</v>
          </cell>
        </row>
        <row r="365">
          <cell r="A365" t="str">
            <v>09414120NAC00100</v>
          </cell>
          <cell r="B365" t="str">
            <v>09414120</v>
          </cell>
          <cell r="C365" t="str">
            <v>NAC</v>
          </cell>
          <cell r="D365" t="str">
            <v>00100</v>
          </cell>
          <cell r="E365" t="str">
            <v>Residentes</v>
          </cell>
          <cell r="F365">
            <v>3910363</v>
          </cell>
          <cell r="G365">
            <v>0</v>
          </cell>
          <cell r="H365">
            <v>0</v>
          </cell>
          <cell r="I365">
            <v>3910363</v>
          </cell>
          <cell r="J365">
            <v>0</v>
          </cell>
          <cell r="K365">
            <v>3910363</v>
          </cell>
          <cell r="L365">
            <v>0</v>
          </cell>
        </row>
        <row r="366">
          <cell r="A366" t="str">
            <v>09414120NAC00530</v>
          </cell>
          <cell r="B366" t="str">
            <v>09414120</v>
          </cell>
          <cell r="C366" t="str">
            <v>NAC</v>
          </cell>
          <cell r="D366" t="str">
            <v>00530</v>
          </cell>
          <cell r="E366" t="str">
            <v>Residentes</v>
          </cell>
          <cell r="F366">
            <v>17100160</v>
          </cell>
          <cell r="G366">
            <v>0</v>
          </cell>
          <cell r="H366">
            <v>0</v>
          </cell>
          <cell r="I366">
            <v>17100160</v>
          </cell>
          <cell r="J366">
            <v>0</v>
          </cell>
          <cell r="K366">
            <v>17100160</v>
          </cell>
          <cell r="L366">
            <v>0</v>
          </cell>
        </row>
        <row r="367">
          <cell r="A367" t="str">
            <v>09414121</v>
          </cell>
          <cell r="B367" t="str">
            <v>09414121</v>
          </cell>
          <cell r="E367" t="str">
            <v>NÒo residentes</v>
          </cell>
          <cell r="F367">
            <v>614958218</v>
          </cell>
          <cell r="G367">
            <v>0</v>
          </cell>
          <cell r="H367">
            <v>0</v>
          </cell>
          <cell r="I367">
            <v>614958218</v>
          </cell>
          <cell r="J367">
            <v>0</v>
          </cell>
          <cell r="K367">
            <v>0</v>
          </cell>
          <cell r="L367">
            <v>614958218</v>
          </cell>
        </row>
        <row r="368">
          <cell r="A368" t="str">
            <v>09414121NAC</v>
          </cell>
          <cell r="B368" t="str">
            <v>09414121</v>
          </cell>
          <cell r="C368" t="str">
            <v>NAC</v>
          </cell>
          <cell r="E368" t="str">
            <v>NÒo residentes</v>
          </cell>
          <cell r="F368">
            <v>614958218</v>
          </cell>
          <cell r="G368">
            <v>0</v>
          </cell>
          <cell r="H368">
            <v>0</v>
          </cell>
          <cell r="I368">
            <v>614958218</v>
          </cell>
          <cell r="J368">
            <v>0</v>
          </cell>
          <cell r="K368">
            <v>0</v>
          </cell>
          <cell r="L368">
            <v>614958218</v>
          </cell>
        </row>
        <row r="369">
          <cell r="A369" t="str">
            <v>094142</v>
          </cell>
          <cell r="B369" t="str">
            <v>094142</v>
          </cell>
          <cell r="E369" t="str">
            <v>Opþ§es compradas - mercados organizados - negociaþÒo</v>
          </cell>
          <cell r="F369">
            <v>6834907</v>
          </cell>
          <cell r="G369">
            <v>0</v>
          </cell>
          <cell r="H369">
            <v>0</v>
          </cell>
          <cell r="I369">
            <v>6834907</v>
          </cell>
          <cell r="J369">
            <v>0</v>
          </cell>
          <cell r="K369">
            <v>0</v>
          </cell>
          <cell r="L369">
            <v>6834907</v>
          </cell>
        </row>
        <row r="370">
          <cell r="A370" t="str">
            <v>0941422</v>
          </cell>
          <cell r="B370" t="str">
            <v>0941422</v>
          </cell>
          <cell r="E370" t="str">
            <v>De cotaþ§es - negociaþÒo</v>
          </cell>
          <cell r="F370">
            <v>334907</v>
          </cell>
          <cell r="G370">
            <v>0</v>
          </cell>
          <cell r="H370">
            <v>0</v>
          </cell>
          <cell r="I370">
            <v>334907</v>
          </cell>
          <cell r="J370">
            <v>0</v>
          </cell>
          <cell r="K370">
            <v>0</v>
          </cell>
          <cell r="L370">
            <v>334907</v>
          </cell>
        </row>
        <row r="371">
          <cell r="A371" t="str">
            <v>0941422NAC</v>
          </cell>
          <cell r="B371" t="str">
            <v>0941422</v>
          </cell>
          <cell r="C371" t="str">
            <v>NAC</v>
          </cell>
          <cell r="E371" t="str">
            <v>De cotaþ§es - negociaþÒo</v>
          </cell>
          <cell r="F371">
            <v>334907</v>
          </cell>
          <cell r="G371">
            <v>0</v>
          </cell>
          <cell r="H371">
            <v>0</v>
          </cell>
          <cell r="I371">
            <v>334907</v>
          </cell>
          <cell r="J371">
            <v>0</v>
          </cell>
          <cell r="K371">
            <v>0</v>
          </cell>
          <cell r="L371">
            <v>334907</v>
          </cell>
        </row>
        <row r="372">
          <cell r="A372" t="str">
            <v>0941428</v>
          </cell>
          <cell r="B372" t="str">
            <v>0941428</v>
          </cell>
          <cell r="E372" t="str">
            <v>Outras - negociaþÒo</v>
          </cell>
          <cell r="F372">
            <v>6500000</v>
          </cell>
          <cell r="G372">
            <v>0</v>
          </cell>
          <cell r="H372">
            <v>0</v>
          </cell>
          <cell r="I372">
            <v>6500000</v>
          </cell>
          <cell r="J372">
            <v>0</v>
          </cell>
          <cell r="K372">
            <v>0</v>
          </cell>
          <cell r="L372">
            <v>6500000</v>
          </cell>
        </row>
        <row r="373">
          <cell r="A373" t="str">
            <v>0941428NAC</v>
          </cell>
          <cell r="B373" t="str">
            <v>0941428</v>
          </cell>
          <cell r="C373" t="str">
            <v>NAC</v>
          </cell>
          <cell r="E373" t="str">
            <v>Outras - negociaþÒo</v>
          </cell>
          <cell r="F373">
            <v>6500000</v>
          </cell>
          <cell r="G373">
            <v>0</v>
          </cell>
          <cell r="H373">
            <v>0</v>
          </cell>
          <cell r="I373">
            <v>6500000</v>
          </cell>
          <cell r="J373">
            <v>0</v>
          </cell>
          <cell r="K373">
            <v>0</v>
          </cell>
          <cell r="L373">
            <v>6500000</v>
          </cell>
        </row>
        <row r="374">
          <cell r="A374" t="str">
            <v>094143</v>
          </cell>
          <cell r="B374" t="str">
            <v>094143</v>
          </cell>
          <cell r="E374" t="str">
            <v>Opþ§es vendidas - mercados organizados</v>
          </cell>
          <cell r="F374">
            <v>648124834</v>
          </cell>
          <cell r="G374">
            <v>0</v>
          </cell>
          <cell r="H374">
            <v>0</v>
          </cell>
          <cell r="I374">
            <v>648124834</v>
          </cell>
          <cell r="J374">
            <v>0</v>
          </cell>
          <cell r="K374">
            <v>0</v>
          </cell>
          <cell r="L374">
            <v>648124834</v>
          </cell>
        </row>
        <row r="375">
          <cell r="A375" t="str">
            <v>0941432</v>
          </cell>
          <cell r="B375" t="str">
            <v>0941432</v>
          </cell>
          <cell r="E375" t="str">
            <v>De cotaþ§es - negociaþÒo</v>
          </cell>
          <cell r="F375">
            <v>374825</v>
          </cell>
          <cell r="G375">
            <v>0</v>
          </cell>
          <cell r="H375">
            <v>0</v>
          </cell>
          <cell r="I375">
            <v>374825</v>
          </cell>
          <cell r="J375">
            <v>0</v>
          </cell>
          <cell r="K375">
            <v>0</v>
          </cell>
          <cell r="L375">
            <v>374825</v>
          </cell>
        </row>
        <row r="376">
          <cell r="A376" t="str">
            <v>0941432NAC</v>
          </cell>
          <cell r="B376" t="str">
            <v>0941432</v>
          </cell>
          <cell r="C376" t="str">
            <v>NAC</v>
          </cell>
          <cell r="E376" t="str">
            <v>De cotaþ§es - negociaþÒo</v>
          </cell>
          <cell r="F376">
            <v>374825</v>
          </cell>
          <cell r="G376">
            <v>0</v>
          </cell>
          <cell r="H376">
            <v>0</v>
          </cell>
          <cell r="I376">
            <v>374825</v>
          </cell>
          <cell r="J376">
            <v>0</v>
          </cell>
          <cell r="K376">
            <v>0</v>
          </cell>
          <cell r="L376">
            <v>374825</v>
          </cell>
        </row>
        <row r="377">
          <cell r="A377" t="str">
            <v>0941438</v>
          </cell>
          <cell r="B377" t="str">
            <v>0941438</v>
          </cell>
          <cell r="E377" t="str">
            <v>Outras - negociaþÒo</v>
          </cell>
          <cell r="F377">
            <v>647750009</v>
          </cell>
          <cell r="G377">
            <v>0</v>
          </cell>
          <cell r="H377">
            <v>0</v>
          </cell>
          <cell r="I377">
            <v>647750009</v>
          </cell>
          <cell r="J377">
            <v>0</v>
          </cell>
          <cell r="K377">
            <v>0</v>
          </cell>
          <cell r="L377">
            <v>647750009</v>
          </cell>
        </row>
        <row r="378">
          <cell r="A378" t="str">
            <v>0941438NAC</v>
          </cell>
          <cell r="B378" t="str">
            <v>0941438</v>
          </cell>
          <cell r="C378" t="str">
            <v>NAC</v>
          </cell>
          <cell r="E378" t="str">
            <v>Outras - negociaþÒo</v>
          </cell>
          <cell r="F378">
            <v>6500000</v>
          </cell>
          <cell r="G378">
            <v>0</v>
          </cell>
          <cell r="H378">
            <v>0</v>
          </cell>
          <cell r="I378">
            <v>6500000</v>
          </cell>
          <cell r="J378">
            <v>0</v>
          </cell>
          <cell r="K378">
            <v>0</v>
          </cell>
          <cell r="L378">
            <v>6500000</v>
          </cell>
        </row>
        <row r="379">
          <cell r="A379" t="str">
            <v>0941438NAC00001</v>
          </cell>
          <cell r="B379" t="str">
            <v>0941438</v>
          </cell>
          <cell r="C379" t="str">
            <v>NAC</v>
          </cell>
          <cell r="D379" t="str">
            <v>00001</v>
          </cell>
          <cell r="E379" t="str">
            <v>Outras - negociaþÒo</v>
          </cell>
          <cell r="F379">
            <v>641250009</v>
          </cell>
          <cell r="G379">
            <v>0</v>
          </cell>
          <cell r="H379">
            <v>0</v>
          </cell>
          <cell r="I379">
            <v>641250009</v>
          </cell>
          <cell r="J379">
            <v>0</v>
          </cell>
          <cell r="K379">
            <v>0</v>
          </cell>
          <cell r="L379">
            <v>641250009</v>
          </cell>
        </row>
        <row r="380">
          <cell r="A380" t="str">
            <v>0942</v>
          </cell>
          <cell r="B380" t="str">
            <v>0942</v>
          </cell>
          <cell r="E380" t="str">
            <v>Instrumentos de cobertura</v>
          </cell>
          <cell r="F380">
            <v>38690789903</v>
          </cell>
          <cell r="G380">
            <v>4918835763</v>
          </cell>
          <cell r="H380">
            <v>17919940</v>
          </cell>
          <cell r="I380">
            <v>43591705726</v>
          </cell>
          <cell r="J380">
            <v>0</v>
          </cell>
          <cell r="K380">
            <v>13578267442</v>
          </cell>
          <cell r="L380">
            <v>30013438284</v>
          </cell>
        </row>
        <row r="381">
          <cell r="A381" t="str">
            <v>09422</v>
          </cell>
          <cell r="B381" t="str">
            <v>09422</v>
          </cell>
          <cell r="E381" t="str">
            <v>Operaþ§es de swap  - cobertura</v>
          </cell>
          <cell r="F381">
            <v>21444555834</v>
          </cell>
          <cell r="G381">
            <v>4900915823</v>
          </cell>
          <cell r="H381">
            <v>0</v>
          </cell>
          <cell r="I381">
            <v>26345471657</v>
          </cell>
          <cell r="J381">
            <v>0</v>
          </cell>
          <cell r="K381">
            <v>5690262973</v>
          </cell>
          <cell r="L381">
            <v>20655208684</v>
          </cell>
        </row>
        <row r="382">
          <cell r="A382" t="str">
            <v>094220</v>
          </cell>
          <cell r="B382" t="str">
            <v>094220</v>
          </cell>
          <cell r="E382" t="str">
            <v>Swaps de divisas  - cobertura</v>
          </cell>
          <cell r="F382">
            <v>0</v>
          </cell>
          <cell r="G382">
            <v>87560350</v>
          </cell>
          <cell r="H382">
            <v>0</v>
          </cell>
          <cell r="I382">
            <v>87560350</v>
          </cell>
          <cell r="J382">
            <v>0</v>
          </cell>
          <cell r="K382">
            <v>0</v>
          </cell>
          <cell r="L382">
            <v>87560350</v>
          </cell>
        </row>
        <row r="383">
          <cell r="A383" t="str">
            <v>0942201</v>
          </cell>
          <cell r="B383" t="str">
            <v>0942201</v>
          </cell>
          <cell r="E383" t="str">
            <v>Com nÒo residentes</v>
          </cell>
          <cell r="F383">
            <v>0</v>
          </cell>
          <cell r="G383">
            <v>87560350</v>
          </cell>
          <cell r="H383">
            <v>0</v>
          </cell>
          <cell r="I383">
            <v>87560350</v>
          </cell>
          <cell r="J383">
            <v>0</v>
          </cell>
          <cell r="K383">
            <v>0</v>
          </cell>
          <cell r="L383">
            <v>87560350</v>
          </cell>
        </row>
        <row r="384">
          <cell r="A384" t="str">
            <v>09422010</v>
          </cell>
          <cell r="B384" t="str">
            <v>09422010</v>
          </cell>
          <cell r="E384" t="str">
            <v>Compra</v>
          </cell>
          <cell r="F384">
            <v>0</v>
          </cell>
          <cell r="G384">
            <v>87560350</v>
          </cell>
          <cell r="H384">
            <v>0</v>
          </cell>
          <cell r="I384">
            <v>87560350</v>
          </cell>
          <cell r="J384">
            <v>0</v>
          </cell>
          <cell r="K384">
            <v>0</v>
          </cell>
          <cell r="L384">
            <v>87560350</v>
          </cell>
        </row>
        <row r="385">
          <cell r="A385" t="str">
            <v>09422010NAC</v>
          </cell>
          <cell r="B385" t="str">
            <v>09422010</v>
          </cell>
          <cell r="C385" t="str">
            <v>NAC</v>
          </cell>
          <cell r="E385" t="str">
            <v>Compra</v>
          </cell>
          <cell r="F385">
            <v>0</v>
          </cell>
          <cell r="G385">
            <v>87560350</v>
          </cell>
          <cell r="H385">
            <v>0</v>
          </cell>
          <cell r="I385">
            <v>87560350</v>
          </cell>
          <cell r="J385">
            <v>0</v>
          </cell>
          <cell r="K385">
            <v>0</v>
          </cell>
          <cell r="L385">
            <v>87560350</v>
          </cell>
        </row>
        <row r="386">
          <cell r="A386" t="str">
            <v>094221</v>
          </cell>
          <cell r="B386" t="str">
            <v>094221</v>
          </cell>
          <cell r="E386" t="str">
            <v>Swaps de taxa de juro - mesma divisa  - cobertura</v>
          </cell>
          <cell r="F386">
            <v>18325105070</v>
          </cell>
          <cell r="G386">
            <v>2133422235</v>
          </cell>
          <cell r="H386">
            <v>0</v>
          </cell>
          <cell r="I386">
            <v>20458527305</v>
          </cell>
          <cell r="J386">
            <v>0</v>
          </cell>
          <cell r="K386">
            <v>2766552168</v>
          </cell>
          <cell r="L386">
            <v>17691975137</v>
          </cell>
        </row>
        <row r="387">
          <cell r="A387" t="str">
            <v>0942210</v>
          </cell>
          <cell r="B387" t="str">
            <v>0942210</v>
          </cell>
          <cell r="E387" t="str">
            <v>Com residentes</v>
          </cell>
          <cell r="F387">
            <v>366590016</v>
          </cell>
          <cell r="G387">
            <v>0</v>
          </cell>
          <cell r="H387">
            <v>0</v>
          </cell>
          <cell r="I387">
            <v>366590016</v>
          </cell>
          <cell r="J387">
            <v>0</v>
          </cell>
          <cell r="K387">
            <v>366590016</v>
          </cell>
          <cell r="L387">
            <v>0</v>
          </cell>
        </row>
        <row r="388">
          <cell r="A388" t="str">
            <v>09422100</v>
          </cell>
          <cell r="B388" t="str">
            <v>09422100</v>
          </cell>
          <cell r="E388" t="str">
            <v>Compra</v>
          </cell>
          <cell r="F388">
            <v>366590016</v>
          </cell>
          <cell r="G388">
            <v>0</v>
          </cell>
          <cell r="H388">
            <v>0</v>
          </cell>
          <cell r="I388">
            <v>366590016</v>
          </cell>
          <cell r="J388">
            <v>0</v>
          </cell>
          <cell r="K388">
            <v>366590016</v>
          </cell>
          <cell r="L388">
            <v>0</v>
          </cell>
        </row>
        <row r="389">
          <cell r="A389" t="str">
            <v>09422100EXT</v>
          </cell>
          <cell r="B389" t="str">
            <v>09422100</v>
          </cell>
          <cell r="C389" t="str">
            <v>EXT</v>
          </cell>
          <cell r="E389" t="str">
            <v>Compra</v>
          </cell>
          <cell r="F389">
            <v>1</v>
          </cell>
          <cell r="G389">
            <v>0</v>
          </cell>
          <cell r="H389">
            <v>0</v>
          </cell>
          <cell r="I389">
            <v>1</v>
          </cell>
          <cell r="J389">
            <v>0</v>
          </cell>
          <cell r="K389">
            <v>0</v>
          </cell>
          <cell r="L389">
            <v>1</v>
          </cell>
        </row>
        <row r="390">
          <cell r="A390" t="str">
            <v>09422100EXT00100</v>
          </cell>
          <cell r="B390" t="str">
            <v>09422100</v>
          </cell>
          <cell r="C390" t="str">
            <v>EXT</v>
          </cell>
          <cell r="D390" t="str">
            <v>00100</v>
          </cell>
          <cell r="E390" t="str">
            <v>Compra</v>
          </cell>
          <cell r="F390">
            <v>2900788</v>
          </cell>
          <cell r="G390">
            <v>0</v>
          </cell>
          <cell r="H390">
            <v>0</v>
          </cell>
          <cell r="I390">
            <v>2900788</v>
          </cell>
          <cell r="J390">
            <v>0</v>
          </cell>
          <cell r="K390">
            <v>2900788</v>
          </cell>
          <cell r="L390">
            <v>0</v>
          </cell>
        </row>
        <row r="391">
          <cell r="A391" t="str">
            <v>09422100EXT00530</v>
          </cell>
          <cell r="B391" t="str">
            <v>09422100</v>
          </cell>
          <cell r="C391" t="str">
            <v>EXT</v>
          </cell>
          <cell r="D391" t="str">
            <v>00530</v>
          </cell>
          <cell r="E391" t="str">
            <v>Compra</v>
          </cell>
          <cell r="F391">
            <v>68605744</v>
          </cell>
          <cell r="G391">
            <v>0</v>
          </cell>
          <cell r="H391">
            <v>0</v>
          </cell>
          <cell r="I391">
            <v>68605744</v>
          </cell>
          <cell r="J391">
            <v>0</v>
          </cell>
          <cell r="K391">
            <v>68605744</v>
          </cell>
          <cell r="L391">
            <v>0</v>
          </cell>
        </row>
        <row r="392">
          <cell r="A392" t="str">
            <v>09422100NAC</v>
          </cell>
          <cell r="B392" t="str">
            <v>09422100</v>
          </cell>
          <cell r="C392" t="str">
            <v>NAC</v>
          </cell>
          <cell r="E392" t="str">
            <v>Compra</v>
          </cell>
          <cell r="F392">
            <v>-1</v>
          </cell>
          <cell r="G392">
            <v>0</v>
          </cell>
          <cell r="H392">
            <v>0</v>
          </cell>
          <cell r="I392">
            <v>-1</v>
          </cell>
          <cell r="J392">
            <v>0</v>
          </cell>
          <cell r="K392">
            <v>0</v>
          </cell>
          <cell r="L392">
            <v>-1</v>
          </cell>
        </row>
        <row r="393">
          <cell r="A393" t="str">
            <v>09422100NAC00100</v>
          </cell>
          <cell r="B393" t="str">
            <v>09422100</v>
          </cell>
          <cell r="C393" t="str">
            <v>NAC</v>
          </cell>
          <cell r="D393" t="str">
            <v>00100</v>
          </cell>
          <cell r="E393" t="str">
            <v>Compra</v>
          </cell>
          <cell r="F393">
            <v>26788784</v>
          </cell>
          <cell r="G393">
            <v>0</v>
          </cell>
          <cell r="H393">
            <v>0</v>
          </cell>
          <cell r="I393">
            <v>26788784</v>
          </cell>
          <cell r="J393">
            <v>0</v>
          </cell>
          <cell r="K393">
            <v>26788784</v>
          </cell>
          <cell r="L393">
            <v>0</v>
          </cell>
        </row>
        <row r="394">
          <cell r="A394" t="str">
            <v>09422100NAC00530</v>
          </cell>
          <cell r="B394" t="str">
            <v>09422100</v>
          </cell>
          <cell r="C394" t="str">
            <v>NAC</v>
          </cell>
          <cell r="D394" t="str">
            <v>00530</v>
          </cell>
          <cell r="E394" t="str">
            <v>Compra</v>
          </cell>
          <cell r="F394">
            <v>268294700</v>
          </cell>
          <cell r="G394">
            <v>0</v>
          </cell>
          <cell r="H394">
            <v>0</v>
          </cell>
          <cell r="I394">
            <v>268294700</v>
          </cell>
          <cell r="J394">
            <v>0</v>
          </cell>
          <cell r="K394">
            <v>268294700</v>
          </cell>
          <cell r="L394">
            <v>0</v>
          </cell>
        </row>
        <row r="395">
          <cell r="A395" t="str">
            <v>0942211</v>
          </cell>
          <cell r="B395" t="str">
            <v>0942211</v>
          </cell>
          <cell r="E395" t="str">
            <v>Com nÒo residentes</v>
          </cell>
          <cell r="F395">
            <v>17958515054</v>
          </cell>
          <cell r="G395">
            <v>2133422235</v>
          </cell>
          <cell r="H395">
            <v>0</v>
          </cell>
          <cell r="I395">
            <v>20091937289</v>
          </cell>
          <cell r="J395">
            <v>0</v>
          </cell>
          <cell r="K395">
            <v>2399962152</v>
          </cell>
          <cell r="L395">
            <v>17691975137</v>
          </cell>
        </row>
        <row r="396">
          <cell r="A396" t="str">
            <v>09422110</v>
          </cell>
          <cell r="B396" t="str">
            <v>09422110</v>
          </cell>
          <cell r="E396" t="str">
            <v>Compra</v>
          </cell>
          <cell r="F396">
            <v>17958515054</v>
          </cell>
          <cell r="G396">
            <v>2133422235</v>
          </cell>
          <cell r="H396">
            <v>0</v>
          </cell>
          <cell r="I396">
            <v>20091937289</v>
          </cell>
          <cell r="J396">
            <v>0</v>
          </cell>
          <cell r="K396">
            <v>2399962152</v>
          </cell>
          <cell r="L396">
            <v>17691975137</v>
          </cell>
        </row>
        <row r="397">
          <cell r="A397" t="str">
            <v>09422110EXT</v>
          </cell>
          <cell r="B397" t="str">
            <v>09422110</v>
          </cell>
          <cell r="C397" t="str">
            <v>EXT</v>
          </cell>
          <cell r="E397" t="str">
            <v>Compra</v>
          </cell>
          <cell r="F397">
            <v>190678</v>
          </cell>
          <cell r="G397">
            <v>0</v>
          </cell>
          <cell r="H397">
            <v>0</v>
          </cell>
          <cell r="I397">
            <v>190678</v>
          </cell>
          <cell r="J397">
            <v>0</v>
          </cell>
          <cell r="K397">
            <v>0</v>
          </cell>
          <cell r="L397">
            <v>190678</v>
          </cell>
        </row>
        <row r="398">
          <cell r="A398" t="str">
            <v>09422110EXT00001</v>
          </cell>
          <cell r="B398" t="str">
            <v>09422110</v>
          </cell>
          <cell r="C398" t="str">
            <v>EXT</v>
          </cell>
          <cell r="D398" t="str">
            <v>00001</v>
          </cell>
          <cell r="E398" t="str">
            <v>Compra</v>
          </cell>
          <cell r="F398">
            <v>45119935</v>
          </cell>
          <cell r="G398">
            <v>0</v>
          </cell>
          <cell r="H398">
            <v>0</v>
          </cell>
          <cell r="I398">
            <v>45119935</v>
          </cell>
          <cell r="J398">
            <v>0</v>
          </cell>
          <cell r="K398">
            <v>0</v>
          </cell>
          <cell r="L398">
            <v>45119935</v>
          </cell>
        </row>
        <row r="399">
          <cell r="A399" t="str">
            <v>09422110EXT00610</v>
          </cell>
          <cell r="B399" t="str">
            <v>09422110</v>
          </cell>
          <cell r="C399" t="str">
            <v>EXT</v>
          </cell>
          <cell r="D399" t="str">
            <v>00610</v>
          </cell>
          <cell r="E399" t="str">
            <v>Compra</v>
          </cell>
          <cell r="F399">
            <v>2900353</v>
          </cell>
          <cell r="G399">
            <v>0</v>
          </cell>
          <cell r="H399">
            <v>0</v>
          </cell>
          <cell r="I399">
            <v>2900353</v>
          </cell>
          <cell r="J399">
            <v>0</v>
          </cell>
          <cell r="K399">
            <v>2900353</v>
          </cell>
          <cell r="L399">
            <v>0</v>
          </cell>
        </row>
        <row r="400">
          <cell r="A400" t="str">
            <v>09422110NAC</v>
          </cell>
          <cell r="B400" t="str">
            <v>09422110</v>
          </cell>
          <cell r="C400" t="str">
            <v>NAC</v>
          </cell>
          <cell r="E400" t="str">
            <v>Compra</v>
          </cell>
          <cell r="F400">
            <v>262726055</v>
          </cell>
          <cell r="G400">
            <v>314493644</v>
          </cell>
          <cell r="H400">
            <v>0</v>
          </cell>
          <cell r="I400">
            <v>577219699</v>
          </cell>
          <cell r="J400">
            <v>0</v>
          </cell>
          <cell r="K400">
            <v>0</v>
          </cell>
          <cell r="L400">
            <v>577219699</v>
          </cell>
        </row>
        <row r="401">
          <cell r="A401" t="str">
            <v>09422110NAC00001</v>
          </cell>
          <cell r="B401" t="str">
            <v>09422110</v>
          </cell>
          <cell r="C401" t="str">
            <v>NAC</v>
          </cell>
          <cell r="D401" t="str">
            <v>00001</v>
          </cell>
          <cell r="E401" t="str">
            <v>Compra</v>
          </cell>
          <cell r="F401">
            <v>15250516234</v>
          </cell>
          <cell r="G401">
            <v>1818928591</v>
          </cell>
          <cell r="H401">
            <v>0</v>
          </cell>
          <cell r="I401">
            <v>17069444825</v>
          </cell>
          <cell r="J401">
            <v>0</v>
          </cell>
          <cell r="K401">
            <v>0</v>
          </cell>
          <cell r="L401">
            <v>17069444825</v>
          </cell>
        </row>
        <row r="402">
          <cell r="A402" t="str">
            <v>09422110NAC00100</v>
          </cell>
          <cell r="B402" t="str">
            <v>09422110</v>
          </cell>
          <cell r="C402" t="str">
            <v>NAC</v>
          </cell>
          <cell r="D402" t="str">
            <v>00100</v>
          </cell>
          <cell r="E402" t="str">
            <v>Compra</v>
          </cell>
          <cell r="F402">
            <v>1059876855</v>
          </cell>
          <cell r="G402">
            <v>0</v>
          </cell>
          <cell r="H402">
            <v>0</v>
          </cell>
          <cell r="I402">
            <v>1059876855</v>
          </cell>
          <cell r="J402">
            <v>0</v>
          </cell>
          <cell r="K402">
            <v>1059876855</v>
          </cell>
          <cell r="L402">
            <v>0</v>
          </cell>
        </row>
        <row r="403">
          <cell r="A403" t="str">
            <v>09422110NAC00530</v>
          </cell>
          <cell r="B403" t="str">
            <v>09422110</v>
          </cell>
          <cell r="C403" t="str">
            <v>NAC</v>
          </cell>
          <cell r="D403" t="str">
            <v>00530</v>
          </cell>
          <cell r="E403" t="str">
            <v>Compra</v>
          </cell>
          <cell r="F403">
            <v>1322602910</v>
          </cell>
          <cell r="G403">
            <v>0</v>
          </cell>
          <cell r="H403">
            <v>0</v>
          </cell>
          <cell r="I403">
            <v>1322602910</v>
          </cell>
          <cell r="J403">
            <v>0</v>
          </cell>
          <cell r="K403">
            <v>1322602910</v>
          </cell>
          <cell r="L403">
            <v>0</v>
          </cell>
        </row>
        <row r="404">
          <cell r="A404" t="str">
            <v>09422110NAC00610</v>
          </cell>
          <cell r="B404" t="str">
            <v>09422110</v>
          </cell>
          <cell r="C404" t="str">
            <v>NAC</v>
          </cell>
          <cell r="D404" t="str">
            <v>00610</v>
          </cell>
          <cell r="E404" t="str">
            <v>Compra</v>
          </cell>
          <cell r="F404">
            <v>14582034</v>
          </cell>
          <cell r="G404">
            <v>0</v>
          </cell>
          <cell r="H404">
            <v>0</v>
          </cell>
          <cell r="I404">
            <v>14582034</v>
          </cell>
          <cell r="J404">
            <v>0</v>
          </cell>
          <cell r="K404">
            <v>14582034</v>
          </cell>
          <cell r="L404">
            <v>0</v>
          </cell>
        </row>
        <row r="405">
          <cell r="A405" t="str">
            <v>094223</v>
          </cell>
          <cell r="B405" t="str">
            <v>094223</v>
          </cell>
          <cell r="E405" t="str">
            <v>Swaps de cotaþ§es (equity swaps)  - cobertura</v>
          </cell>
          <cell r="F405">
            <v>0</v>
          </cell>
          <cell r="G405">
            <v>2553322938</v>
          </cell>
          <cell r="H405">
            <v>0</v>
          </cell>
          <cell r="I405">
            <v>2553322938</v>
          </cell>
          <cell r="J405">
            <v>0</v>
          </cell>
          <cell r="K405">
            <v>0</v>
          </cell>
          <cell r="L405">
            <v>2553322938</v>
          </cell>
        </row>
        <row r="406">
          <cell r="A406" t="str">
            <v>0942231</v>
          </cell>
          <cell r="B406" t="str">
            <v>0942231</v>
          </cell>
          <cell r="E406" t="str">
            <v>Com nÒo residentes</v>
          </cell>
          <cell r="F406">
            <v>0</v>
          </cell>
          <cell r="G406">
            <v>2553322938</v>
          </cell>
          <cell r="H406">
            <v>0</v>
          </cell>
          <cell r="I406">
            <v>2553322938</v>
          </cell>
          <cell r="J406">
            <v>0</v>
          </cell>
          <cell r="K406">
            <v>0</v>
          </cell>
          <cell r="L406">
            <v>2553322938</v>
          </cell>
        </row>
        <row r="407">
          <cell r="A407" t="str">
            <v>09422310</v>
          </cell>
          <cell r="B407" t="str">
            <v>09422310</v>
          </cell>
          <cell r="E407" t="str">
            <v>Compra</v>
          </cell>
          <cell r="F407">
            <v>0</v>
          </cell>
          <cell r="G407">
            <v>2553322938</v>
          </cell>
          <cell r="H407">
            <v>0</v>
          </cell>
          <cell r="I407">
            <v>2553322938</v>
          </cell>
          <cell r="J407">
            <v>0</v>
          </cell>
          <cell r="K407">
            <v>0</v>
          </cell>
          <cell r="L407">
            <v>2553322938</v>
          </cell>
        </row>
        <row r="408">
          <cell r="A408" t="str">
            <v>09422310NAC</v>
          </cell>
          <cell r="B408" t="str">
            <v>09422310</v>
          </cell>
          <cell r="C408" t="str">
            <v>NAC</v>
          </cell>
          <cell r="E408" t="str">
            <v>Compra</v>
          </cell>
          <cell r="F408">
            <v>0</v>
          </cell>
          <cell r="G408">
            <v>2182011521</v>
          </cell>
          <cell r="H408">
            <v>0</v>
          </cell>
          <cell r="I408">
            <v>2182011521</v>
          </cell>
          <cell r="J408">
            <v>0</v>
          </cell>
          <cell r="K408">
            <v>0</v>
          </cell>
          <cell r="L408">
            <v>2182011521</v>
          </cell>
        </row>
        <row r="409">
          <cell r="A409" t="str">
            <v>09422310NAC00001</v>
          </cell>
          <cell r="B409" t="str">
            <v>09422310</v>
          </cell>
          <cell r="C409" t="str">
            <v>NAC</v>
          </cell>
          <cell r="D409" t="str">
            <v>00001</v>
          </cell>
          <cell r="E409" t="str">
            <v>Compra</v>
          </cell>
          <cell r="F409">
            <v>0</v>
          </cell>
          <cell r="G409">
            <v>309840817</v>
          </cell>
          <cell r="H409">
            <v>0</v>
          </cell>
          <cell r="I409">
            <v>309840817</v>
          </cell>
          <cell r="J409">
            <v>0</v>
          </cell>
          <cell r="K409">
            <v>0</v>
          </cell>
          <cell r="L409">
            <v>309840817</v>
          </cell>
        </row>
        <row r="410">
          <cell r="A410" t="str">
            <v>09422310NAC92536</v>
          </cell>
          <cell r="B410" t="str">
            <v>09422310</v>
          </cell>
          <cell r="C410" t="str">
            <v>NAC</v>
          </cell>
          <cell r="D410" t="str">
            <v>92536</v>
          </cell>
          <cell r="E410" t="str">
            <v>Compra</v>
          </cell>
          <cell r="F410">
            <v>0</v>
          </cell>
          <cell r="G410">
            <v>61470600</v>
          </cell>
          <cell r="H410">
            <v>0</v>
          </cell>
          <cell r="I410">
            <v>61470600</v>
          </cell>
          <cell r="J410">
            <v>0</v>
          </cell>
          <cell r="K410">
            <v>0</v>
          </cell>
          <cell r="L410">
            <v>61470600</v>
          </cell>
        </row>
        <row r="411">
          <cell r="A411" t="str">
            <v>094228</v>
          </cell>
          <cell r="B411" t="str">
            <v>094228</v>
          </cell>
          <cell r="E411" t="str">
            <v>Outros swaps - cobertura</v>
          </cell>
          <cell r="F411">
            <v>3119450764</v>
          </cell>
          <cell r="G411">
            <v>126610300</v>
          </cell>
          <cell r="H411">
            <v>0</v>
          </cell>
          <cell r="I411">
            <v>3246061064</v>
          </cell>
          <cell r="J411">
            <v>0</v>
          </cell>
          <cell r="K411">
            <v>2923710805</v>
          </cell>
          <cell r="L411">
            <v>322350259</v>
          </cell>
        </row>
        <row r="412">
          <cell r="A412" t="str">
            <v>0942280</v>
          </cell>
          <cell r="B412" t="str">
            <v>0942280</v>
          </cell>
          <cell r="E412" t="str">
            <v>Com residentes</v>
          </cell>
          <cell r="F412">
            <v>2923664557</v>
          </cell>
          <cell r="G412">
            <v>0</v>
          </cell>
          <cell r="H412">
            <v>0</v>
          </cell>
          <cell r="I412">
            <v>2923664557</v>
          </cell>
          <cell r="J412">
            <v>0</v>
          </cell>
          <cell r="K412">
            <v>2921764555</v>
          </cell>
          <cell r="L412">
            <v>1900002</v>
          </cell>
        </row>
        <row r="413">
          <cell r="A413" t="str">
            <v>09422800</v>
          </cell>
          <cell r="B413" t="str">
            <v>09422800</v>
          </cell>
          <cell r="E413" t="str">
            <v>Compra</v>
          </cell>
          <cell r="F413">
            <v>2923664557</v>
          </cell>
          <cell r="G413">
            <v>0</v>
          </cell>
          <cell r="H413">
            <v>0</v>
          </cell>
          <cell r="I413">
            <v>2923664557</v>
          </cell>
          <cell r="J413">
            <v>0</v>
          </cell>
          <cell r="K413">
            <v>2921764555</v>
          </cell>
          <cell r="L413">
            <v>1900002</v>
          </cell>
        </row>
        <row r="414">
          <cell r="A414" t="str">
            <v>09422800EXT</v>
          </cell>
          <cell r="B414" t="str">
            <v>09422800</v>
          </cell>
          <cell r="C414" t="str">
            <v>EXT</v>
          </cell>
          <cell r="E414" t="str">
            <v>Compra</v>
          </cell>
          <cell r="F414">
            <v>1</v>
          </cell>
          <cell r="G414">
            <v>0</v>
          </cell>
          <cell r="H414">
            <v>0</v>
          </cell>
          <cell r="I414">
            <v>1</v>
          </cell>
          <cell r="J414">
            <v>0</v>
          </cell>
          <cell r="K414">
            <v>0</v>
          </cell>
          <cell r="L414">
            <v>1</v>
          </cell>
        </row>
        <row r="415">
          <cell r="A415" t="str">
            <v>09422800EXT00530</v>
          </cell>
          <cell r="B415" t="str">
            <v>09422800</v>
          </cell>
          <cell r="C415" t="str">
            <v>EXT</v>
          </cell>
          <cell r="D415" t="str">
            <v>00530</v>
          </cell>
          <cell r="E415" t="str">
            <v>Compra</v>
          </cell>
          <cell r="F415">
            <v>46364738</v>
          </cell>
          <cell r="G415">
            <v>0</v>
          </cell>
          <cell r="H415">
            <v>0</v>
          </cell>
          <cell r="I415">
            <v>46364738</v>
          </cell>
          <cell r="J415">
            <v>0</v>
          </cell>
          <cell r="K415">
            <v>46364738</v>
          </cell>
          <cell r="L415">
            <v>0</v>
          </cell>
        </row>
        <row r="416">
          <cell r="A416" t="str">
            <v>09422800NAC</v>
          </cell>
          <cell r="B416" t="str">
            <v>09422800</v>
          </cell>
          <cell r="C416" t="str">
            <v>NAC</v>
          </cell>
          <cell r="E416" t="str">
            <v>Compra</v>
          </cell>
          <cell r="F416">
            <v>1900001</v>
          </cell>
          <cell r="G416">
            <v>0</v>
          </cell>
          <cell r="H416">
            <v>0</v>
          </cell>
          <cell r="I416">
            <v>1900001</v>
          </cell>
          <cell r="J416">
            <v>0</v>
          </cell>
          <cell r="K416">
            <v>0</v>
          </cell>
          <cell r="L416">
            <v>1900001</v>
          </cell>
        </row>
        <row r="417">
          <cell r="A417" t="str">
            <v>09422800NAC00100</v>
          </cell>
          <cell r="B417" t="str">
            <v>09422800</v>
          </cell>
          <cell r="C417" t="str">
            <v>NAC</v>
          </cell>
          <cell r="D417" t="str">
            <v>00100</v>
          </cell>
          <cell r="E417" t="str">
            <v>Compra</v>
          </cell>
          <cell r="F417">
            <v>2446249</v>
          </cell>
          <cell r="G417">
            <v>0</v>
          </cell>
          <cell r="H417">
            <v>0</v>
          </cell>
          <cell r="I417">
            <v>2446249</v>
          </cell>
          <cell r="J417">
            <v>0</v>
          </cell>
          <cell r="K417">
            <v>2446249</v>
          </cell>
          <cell r="L417">
            <v>0</v>
          </cell>
        </row>
        <row r="418">
          <cell r="A418" t="str">
            <v>09422800NAC00530</v>
          </cell>
          <cell r="B418" t="str">
            <v>09422800</v>
          </cell>
          <cell r="C418" t="str">
            <v>NAC</v>
          </cell>
          <cell r="D418" t="str">
            <v>00530</v>
          </cell>
          <cell r="E418" t="str">
            <v>Compra</v>
          </cell>
          <cell r="F418">
            <v>2872953568</v>
          </cell>
          <cell r="G418">
            <v>0</v>
          </cell>
          <cell r="H418">
            <v>0</v>
          </cell>
          <cell r="I418">
            <v>2872953568</v>
          </cell>
          <cell r="J418">
            <v>0</v>
          </cell>
          <cell r="K418">
            <v>2872953568</v>
          </cell>
          <cell r="L418">
            <v>0</v>
          </cell>
        </row>
        <row r="419">
          <cell r="A419" t="str">
            <v>0942281</v>
          </cell>
          <cell r="B419" t="str">
            <v>0942281</v>
          </cell>
          <cell r="E419" t="str">
            <v>Com nÒo residentes</v>
          </cell>
          <cell r="F419">
            <v>195786207</v>
          </cell>
          <cell r="G419">
            <v>126610300</v>
          </cell>
          <cell r="H419">
            <v>0</v>
          </cell>
          <cell r="I419">
            <v>322396507</v>
          </cell>
          <cell r="J419">
            <v>0</v>
          </cell>
          <cell r="K419">
            <v>1946250</v>
          </cell>
          <cell r="L419">
            <v>320450257</v>
          </cell>
        </row>
        <row r="420">
          <cell r="A420" t="str">
            <v>09422810</v>
          </cell>
          <cell r="B420" t="str">
            <v>09422810</v>
          </cell>
          <cell r="E420" t="str">
            <v>Compra</v>
          </cell>
          <cell r="F420">
            <v>195786207</v>
          </cell>
          <cell r="G420">
            <v>126610300</v>
          </cell>
          <cell r="H420">
            <v>0</v>
          </cell>
          <cell r="I420">
            <v>322396507</v>
          </cell>
          <cell r="J420">
            <v>0</v>
          </cell>
          <cell r="K420">
            <v>1946250</v>
          </cell>
          <cell r="L420">
            <v>320450257</v>
          </cell>
        </row>
        <row r="421">
          <cell r="A421" t="str">
            <v>09422810EXT</v>
          </cell>
          <cell r="B421" t="str">
            <v>09422810</v>
          </cell>
          <cell r="C421" t="str">
            <v>EXT</v>
          </cell>
          <cell r="E421" t="str">
            <v>Compra</v>
          </cell>
          <cell r="F421">
            <v>2410851</v>
          </cell>
          <cell r="G421">
            <v>0</v>
          </cell>
          <cell r="H421">
            <v>0</v>
          </cell>
          <cell r="I421">
            <v>2410851</v>
          </cell>
          <cell r="J421">
            <v>0</v>
          </cell>
          <cell r="K421">
            <v>0</v>
          </cell>
          <cell r="L421">
            <v>2410851</v>
          </cell>
        </row>
        <row r="422">
          <cell r="A422" t="str">
            <v>09422810EXT00001</v>
          </cell>
          <cell r="B422" t="str">
            <v>09422810</v>
          </cell>
          <cell r="C422" t="str">
            <v>EXT</v>
          </cell>
          <cell r="D422" t="str">
            <v>00001</v>
          </cell>
          <cell r="E422" t="str">
            <v>Compra</v>
          </cell>
          <cell r="F422">
            <v>6637597</v>
          </cell>
          <cell r="G422">
            <v>0</v>
          </cell>
          <cell r="H422">
            <v>0</v>
          </cell>
          <cell r="I422">
            <v>6637597</v>
          </cell>
          <cell r="J422">
            <v>0</v>
          </cell>
          <cell r="K422">
            <v>0</v>
          </cell>
          <cell r="L422">
            <v>6637597</v>
          </cell>
        </row>
        <row r="423">
          <cell r="A423" t="str">
            <v>09422810NAC</v>
          </cell>
          <cell r="B423" t="str">
            <v>09422810</v>
          </cell>
          <cell r="C423" t="str">
            <v>NAC</v>
          </cell>
          <cell r="E423" t="str">
            <v>Compra</v>
          </cell>
          <cell r="F423">
            <v>112227442</v>
          </cell>
          <cell r="G423">
            <v>115764000</v>
          </cell>
          <cell r="H423">
            <v>0</v>
          </cell>
          <cell r="I423">
            <v>227991442</v>
          </cell>
          <cell r="J423">
            <v>0</v>
          </cell>
          <cell r="K423">
            <v>0</v>
          </cell>
          <cell r="L423">
            <v>227991442</v>
          </cell>
        </row>
        <row r="424">
          <cell r="A424" t="str">
            <v>09422810NAC00001</v>
          </cell>
          <cell r="B424" t="str">
            <v>09422810</v>
          </cell>
          <cell r="C424" t="str">
            <v>NAC</v>
          </cell>
          <cell r="D424" t="str">
            <v>00001</v>
          </cell>
          <cell r="E424" t="str">
            <v>Compra</v>
          </cell>
          <cell r="F424">
            <v>30592323</v>
          </cell>
          <cell r="G424">
            <v>0</v>
          </cell>
          <cell r="H424">
            <v>0</v>
          </cell>
          <cell r="I424">
            <v>30592323</v>
          </cell>
          <cell r="J424">
            <v>0</v>
          </cell>
          <cell r="K424">
            <v>0</v>
          </cell>
          <cell r="L424">
            <v>30592323</v>
          </cell>
        </row>
        <row r="425">
          <cell r="A425" t="str">
            <v>09422810NAC00610</v>
          </cell>
          <cell r="B425" t="str">
            <v>09422810</v>
          </cell>
          <cell r="C425" t="str">
            <v>NAC</v>
          </cell>
          <cell r="D425" t="str">
            <v>00610</v>
          </cell>
          <cell r="E425" t="str">
            <v>Compra</v>
          </cell>
          <cell r="F425">
            <v>1946250</v>
          </cell>
          <cell r="G425">
            <v>0</v>
          </cell>
          <cell r="H425">
            <v>0</v>
          </cell>
          <cell r="I425">
            <v>1946250</v>
          </cell>
          <cell r="J425">
            <v>0</v>
          </cell>
          <cell r="K425">
            <v>1946250</v>
          </cell>
          <cell r="L425">
            <v>0</v>
          </cell>
        </row>
        <row r="426">
          <cell r="A426" t="str">
            <v>09422810NAC90800</v>
          </cell>
          <cell r="B426" t="str">
            <v>09422810</v>
          </cell>
          <cell r="C426" t="str">
            <v>NAC</v>
          </cell>
          <cell r="D426" t="str">
            <v>90800</v>
          </cell>
          <cell r="E426" t="str">
            <v>Compra</v>
          </cell>
          <cell r="F426">
            <v>0</v>
          </cell>
          <cell r="G426">
            <v>10846300</v>
          </cell>
          <cell r="H426">
            <v>0</v>
          </cell>
          <cell r="I426">
            <v>10846300</v>
          </cell>
          <cell r="J426">
            <v>0</v>
          </cell>
          <cell r="K426">
            <v>0</v>
          </cell>
          <cell r="L426">
            <v>10846300</v>
          </cell>
        </row>
        <row r="427">
          <cell r="A427" t="str">
            <v>09422810NAC92536</v>
          </cell>
          <cell r="B427" t="str">
            <v>09422810</v>
          </cell>
          <cell r="C427" t="str">
            <v>NAC</v>
          </cell>
          <cell r="D427" t="str">
            <v>92536</v>
          </cell>
          <cell r="E427" t="str">
            <v>Compra</v>
          </cell>
          <cell r="F427">
            <v>41971744</v>
          </cell>
          <cell r="G427">
            <v>0</v>
          </cell>
          <cell r="H427">
            <v>0</v>
          </cell>
          <cell r="I427">
            <v>41971744</v>
          </cell>
          <cell r="J427">
            <v>0</v>
          </cell>
          <cell r="K427">
            <v>0</v>
          </cell>
          <cell r="L427">
            <v>41971744</v>
          </cell>
        </row>
        <row r="428">
          <cell r="A428" t="str">
            <v>09425</v>
          </cell>
          <cell r="B428" t="str">
            <v>09425</v>
          </cell>
          <cell r="E428" t="str">
            <v>Contratos de garantia de taxas de juro- cobertura</v>
          </cell>
          <cell r="F428">
            <v>17246234069</v>
          </cell>
          <cell r="G428">
            <v>17919940</v>
          </cell>
          <cell r="H428">
            <v>17919940</v>
          </cell>
          <cell r="I428">
            <v>17246234069</v>
          </cell>
          <cell r="J428">
            <v>0</v>
          </cell>
          <cell r="K428">
            <v>7888004469</v>
          </cell>
          <cell r="L428">
            <v>9358229600</v>
          </cell>
        </row>
        <row r="429">
          <cell r="A429" t="str">
            <v>094250</v>
          </cell>
          <cell r="B429" t="str">
            <v>094250</v>
          </cell>
          <cell r="E429" t="str">
            <v>Subscritos pela  instituiþÒo</v>
          </cell>
          <cell r="F429">
            <v>8770411066</v>
          </cell>
          <cell r="G429">
            <v>0</v>
          </cell>
          <cell r="H429">
            <v>0</v>
          </cell>
          <cell r="I429">
            <v>8770411066</v>
          </cell>
          <cell r="J429">
            <v>0</v>
          </cell>
          <cell r="K429">
            <v>3944002235</v>
          </cell>
          <cell r="L429">
            <v>4826408831</v>
          </cell>
        </row>
        <row r="430">
          <cell r="A430" t="str">
            <v>0942500</v>
          </cell>
          <cell r="B430" t="str">
            <v>0942500</v>
          </cell>
          <cell r="E430" t="str">
            <v>Sobre taxas activas caps</v>
          </cell>
          <cell r="F430">
            <v>7123175776</v>
          </cell>
          <cell r="G430">
            <v>0</v>
          </cell>
          <cell r="H430">
            <v>0</v>
          </cell>
          <cell r="I430">
            <v>7123175776</v>
          </cell>
          <cell r="J430">
            <v>0</v>
          </cell>
          <cell r="K430">
            <v>3265472090</v>
          </cell>
          <cell r="L430">
            <v>3857703686</v>
          </cell>
        </row>
        <row r="431">
          <cell r="A431" t="str">
            <v>09425000</v>
          </cell>
          <cell r="B431" t="str">
            <v>09425000</v>
          </cell>
          <cell r="E431" t="str">
            <v>Residentes</v>
          </cell>
          <cell r="F431">
            <v>5442486265</v>
          </cell>
          <cell r="G431">
            <v>0</v>
          </cell>
          <cell r="H431">
            <v>0</v>
          </cell>
          <cell r="I431">
            <v>5442486265</v>
          </cell>
          <cell r="J431">
            <v>0</v>
          </cell>
          <cell r="K431">
            <v>3265472090</v>
          </cell>
          <cell r="L431">
            <v>2177014175</v>
          </cell>
        </row>
        <row r="432">
          <cell r="A432" t="str">
            <v>09425000NAC</v>
          </cell>
          <cell r="B432" t="str">
            <v>09425000</v>
          </cell>
          <cell r="C432" t="str">
            <v>NAC</v>
          </cell>
          <cell r="E432" t="str">
            <v>Residentes</v>
          </cell>
          <cell r="F432">
            <v>1525219175</v>
          </cell>
          <cell r="G432">
            <v>0</v>
          </cell>
          <cell r="H432">
            <v>0</v>
          </cell>
          <cell r="I432">
            <v>1525219175</v>
          </cell>
          <cell r="J432">
            <v>0</v>
          </cell>
          <cell r="K432">
            <v>0</v>
          </cell>
          <cell r="L432">
            <v>1525219175</v>
          </cell>
        </row>
        <row r="433">
          <cell r="A433" t="str">
            <v>09425000NAC00001</v>
          </cell>
          <cell r="B433" t="str">
            <v>09425000</v>
          </cell>
          <cell r="C433" t="str">
            <v>NAC</v>
          </cell>
          <cell r="D433" t="str">
            <v>00001</v>
          </cell>
          <cell r="E433" t="str">
            <v>Residentes</v>
          </cell>
          <cell r="F433">
            <v>651795000</v>
          </cell>
          <cell r="G433">
            <v>0</v>
          </cell>
          <cell r="H433">
            <v>0</v>
          </cell>
          <cell r="I433">
            <v>651795000</v>
          </cell>
          <cell r="J433">
            <v>0</v>
          </cell>
          <cell r="K433">
            <v>0</v>
          </cell>
          <cell r="L433">
            <v>651795000</v>
          </cell>
        </row>
        <row r="434">
          <cell r="A434" t="str">
            <v>09425000NAC00100</v>
          </cell>
          <cell r="B434" t="str">
            <v>09425000</v>
          </cell>
          <cell r="C434" t="str">
            <v>NAC</v>
          </cell>
          <cell r="D434" t="str">
            <v>00100</v>
          </cell>
          <cell r="E434" t="str">
            <v>Residentes</v>
          </cell>
          <cell r="F434">
            <v>1461143704</v>
          </cell>
          <cell r="G434">
            <v>0</v>
          </cell>
          <cell r="H434">
            <v>0</v>
          </cell>
          <cell r="I434">
            <v>1461143704</v>
          </cell>
          <cell r="J434">
            <v>0</v>
          </cell>
          <cell r="K434">
            <v>1461143704</v>
          </cell>
          <cell r="L434">
            <v>0</v>
          </cell>
        </row>
        <row r="435">
          <cell r="A435" t="str">
            <v>09425000NAC00530</v>
          </cell>
          <cell r="B435" t="str">
            <v>09425000</v>
          </cell>
          <cell r="C435" t="str">
            <v>NAC</v>
          </cell>
          <cell r="D435" t="str">
            <v>00530</v>
          </cell>
          <cell r="E435" t="str">
            <v>Residentes</v>
          </cell>
          <cell r="F435">
            <v>1804328386</v>
          </cell>
          <cell r="G435">
            <v>0</v>
          </cell>
          <cell r="H435">
            <v>0</v>
          </cell>
          <cell r="I435">
            <v>1804328386</v>
          </cell>
          <cell r="J435">
            <v>0</v>
          </cell>
          <cell r="K435">
            <v>1804328386</v>
          </cell>
          <cell r="L435">
            <v>0</v>
          </cell>
        </row>
        <row r="436">
          <cell r="A436" t="str">
            <v>09425001</v>
          </cell>
          <cell r="B436" t="str">
            <v>09425001</v>
          </cell>
          <cell r="E436" t="str">
            <v>NÒo residentes</v>
          </cell>
          <cell r="F436">
            <v>1680689511</v>
          </cell>
          <cell r="G436">
            <v>0</v>
          </cell>
          <cell r="H436">
            <v>0</v>
          </cell>
          <cell r="I436">
            <v>1680689511</v>
          </cell>
          <cell r="J436">
            <v>0</v>
          </cell>
          <cell r="K436">
            <v>0</v>
          </cell>
          <cell r="L436">
            <v>1680689511</v>
          </cell>
        </row>
        <row r="437">
          <cell r="A437" t="str">
            <v>09425001NAC</v>
          </cell>
          <cell r="B437" t="str">
            <v>09425001</v>
          </cell>
          <cell r="C437" t="str">
            <v>NAC</v>
          </cell>
          <cell r="E437" t="str">
            <v>NÒo residentes</v>
          </cell>
          <cell r="F437">
            <v>41100000</v>
          </cell>
          <cell r="G437">
            <v>0</v>
          </cell>
          <cell r="H437">
            <v>0</v>
          </cell>
          <cell r="I437">
            <v>41100000</v>
          </cell>
          <cell r="J437">
            <v>0</v>
          </cell>
          <cell r="K437">
            <v>0</v>
          </cell>
          <cell r="L437">
            <v>41100000</v>
          </cell>
        </row>
        <row r="438">
          <cell r="A438" t="str">
            <v>09425001NAC00001</v>
          </cell>
          <cell r="B438" t="str">
            <v>09425001</v>
          </cell>
          <cell r="C438" t="str">
            <v>NAC</v>
          </cell>
          <cell r="D438" t="str">
            <v>00001</v>
          </cell>
          <cell r="E438" t="str">
            <v>NÒo residentes</v>
          </cell>
          <cell r="F438">
            <v>1639589511</v>
          </cell>
          <cell r="G438">
            <v>0</v>
          </cell>
          <cell r="H438">
            <v>0</v>
          </cell>
          <cell r="I438">
            <v>1639589511</v>
          </cell>
          <cell r="J438">
            <v>0</v>
          </cell>
          <cell r="K438">
            <v>0</v>
          </cell>
          <cell r="L438">
            <v>1639589511</v>
          </cell>
        </row>
        <row r="439">
          <cell r="A439" t="str">
            <v>0942501</v>
          </cell>
          <cell r="B439" t="str">
            <v>0942501</v>
          </cell>
          <cell r="E439" t="str">
            <v>Sobre taxas passivas floors</v>
          </cell>
          <cell r="F439">
            <v>1647235290</v>
          </cell>
          <cell r="G439">
            <v>0</v>
          </cell>
          <cell r="H439">
            <v>0</v>
          </cell>
          <cell r="I439">
            <v>1647235290</v>
          </cell>
          <cell r="J439">
            <v>0</v>
          </cell>
          <cell r="K439">
            <v>678530145</v>
          </cell>
          <cell r="L439">
            <v>968705145</v>
          </cell>
        </row>
        <row r="440">
          <cell r="A440" t="str">
            <v>09425010</v>
          </cell>
          <cell r="B440" t="str">
            <v>09425010</v>
          </cell>
          <cell r="E440" t="str">
            <v>Residentes</v>
          </cell>
          <cell r="F440">
            <v>682930145</v>
          </cell>
          <cell r="G440">
            <v>0</v>
          </cell>
          <cell r="H440">
            <v>0</v>
          </cell>
          <cell r="I440">
            <v>682930145</v>
          </cell>
          <cell r="J440">
            <v>0</v>
          </cell>
          <cell r="K440">
            <v>678530145</v>
          </cell>
          <cell r="L440">
            <v>4400000</v>
          </cell>
        </row>
        <row r="441">
          <cell r="A441" t="str">
            <v>09425010EXT00530</v>
          </cell>
          <cell r="B441" t="str">
            <v>09425010</v>
          </cell>
          <cell r="C441" t="str">
            <v>EXT</v>
          </cell>
          <cell r="D441" t="str">
            <v>00530</v>
          </cell>
          <cell r="E441" t="str">
            <v>Residentes</v>
          </cell>
          <cell r="F441">
            <v>53229201</v>
          </cell>
          <cell r="G441">
            <v>0</v>
          </cell>
          <cell r="H441">
            <v>0</v>
          </cell>
          <cell r="I441">
            <v>53229201</v>
          </cell>
          <cell r="J441">
            <v>0</v>
          </cell>
          <cell r="K441">
            <v>53229201</v>
          </cell>
          <cell r="L441">
            <v>0</v>
          </cell>
        </row>
        <row r="442">
          <cell r="A442" t="str">
            <v>09425010NAC</v>
          </cell>
          <cell r="B442" t="str">
            <v>09425010</v>
          </cell>
          <cell r="C442" t="str">
            <v>NAC</v>
          </cell>
          <cell r="E442" t="str">
            <v>Residentes</v>
          </cell>
          <cell r="F442">
            <v>4400000</v>
          </cell>
          <cell r="G442">
            <v>0</v>
          </cell>
          <cell r="H442">
            <v>0</v>
          </cell>
          <cell r="I442">
            <v>4400000</v>
          </cell>
          <cell r="J442">
            <v>0</v>
          </cell>
          <cell r="K442">
            <v>0</v>
          </cell>
          <cell r="L442">
            <v>4400000</v>
          </cell>
        </row>
        <row r="443">
          <cell r="A443" t="str">
            <v>09425010NAC00530</v>
          </cell>
          <cell r="B443" t="str">
            <v>09425010</v>
          </cell>
          <cell r="C443" t="str">
            <v>NAC</v>
          </cell>
          <cell r="D443" t="str">
            <v>00530</v>
          </cell>
          <cell r="E443" t="str">
            <v>Residentes</v>
          </cell>
          <cell r="F443">
            <v>625300944</v>
          </cell>
          <cell r="G443">
            <v>0</v>
          </cell>
          <cell r="H443">
            <v>0</v>
          </cell>
          <cell r="I443">
            <v>625300944</v>
          </cell>
          <cell r="J443">
            <v>0</v>
          </cell>
          <cell r="K443">
            <v>625300944</v>
          </cell>
          <cell r="L443">
            <v>0</v>
          </cell>
        </row>
        <row r="444">
          <cell r="A444" t="str">
            <v>09425011</v>
          </cell>
          <cell r="B444" t="str">
            <v>09425011</v>
          </cell>
          <cell r="E444" t="str">
            <v>NÒo residentes</v>
          </cell>
          <cell r="F444">
            <v>964305145</v>
          </cell>
          <cell r="G444">
            <v>0</v>
          </cell>
          <cell r="H444">
            <v>0</v>
          </cell>
          <cell r="I444">
            <v>964305145</v>
          </cell>
          <cell r="J444">
            <v>0</v>
          </cell>
          <cell r="K444">
            <v>0</v>
          </cell>
          <cell r="L444">
            <v>964305145</v>
          </cell>
        </row>
        <row r="445">
          <cell r="A445" t="str">
            <v>09425011NAC</v>
          </cell>
          <cell r="B445" t="str">
            <v>09425011</v>
          </cell>
          <cell r="C445" t="str">
            <v>NAC</v>
          </cell>
          <cell r="E445" t="str">
            <v>NÒo residentes</v>
          </cell>
          <cell r="F445">
            <v>24175000</v>
          </cell>
          <cell r="G445">
            <v>0</v>
          </cell>
          <cell r="H445">
            <v>0</v>
          </cell>
          <cell r="I445">
            <v>24175000</v>
          </cell>
          <cell r="J445">
            <v>0</v>
          </cell>
          <cell r="K445">
            <v>0</v>
          </cell>
          <cell r="L445">
            <v>24175000</v>
          </cell>
        </row>
        <row r="446">
          <cell r="A446" t="str">
            <v>09425011NAC00001</v>
          </cell>
          <cell r="B446" t="str">
            <v>09425011</v>
          </cell>
          <cell r="C446" t="str">
            <v>NAC</v>
          </cell>
          <cell r="D446" t="str">
            <v>00001</v>
          </cell>
          <cell r="E446" t="str">
            <v>NÒo residentes</v>
          </cell>
          <cell r="F446">
            <v>940130145</v>
          </cell>
          <cell r="G446">
            <v>0</v>
          </cell>
          <cell r="H446">
            <v>0</v>
          </cell>
          <cell r="I446">
            <v>940130145</v>
          </cell>
          <cell r="J446">
            <v>0</v>
          </cell>
          <cell r="K446">
            <v>0</v>
          </cell>
          <cell r="L446">
            <v>940130145</v>
          </cell>
        </row>
        <row r="447">
          <cell r="A447" t="str">
            <v>094251</v>
          </cell>
          <cell r="B447" t="str">
            <v>094251</v>
          </cell>
          <cell r="E447" t="str">
            <v>Subscritos por terceiros</v>
          </cell>
          <cell r="F447">
            <v>8475823003</v>
          </cell>
          <cell r="G447">
            <v>17919940</v>
          </cell>
          <cell r="H447">
            <v>17919940</v>
          </cell>
          <cell r="I447">
            <v>8475823003</v>
          </cell>
          <cell r="J447">
            <v>0</v>
          </cell>
          <cell r="K447">
            <v>3944002234</v>
          </cell>
          <cell r="L447">
            <v>4531820769</v>
          </cell>
        </row>
        <row r="448">
          <cell r="A448" t="str">
            <v>0942510</v>
          </cell>
          <cell r="B448" t="str">
            <v>0942510</v>
          </cell>
          <cell r="E448" t="str">
            <v>Sobre taxas activas floors</v>
          </cell>
          <cell r="F448">
            <v>1187979700</v>
          </cell>
          <cell r="G448">
            <v>0</v>
          </cell>
          <cell r="H448">
            <v>0</v>
          </cell>
          <cell r="I448">
            <v>1187979700</v>
          </cell>
          <cell r="J448">
            <v>0</v>
          </cell>
          <cell r="K448">
            <v>678530145</v>
          </cell>
          <cell r="L448">
            <v>509449555</v>
          </cell>
        </row>
        <row r="449">
          <cell r="A449" t="str">
            <v>09425100</v>
          </cell>
          <cell r="B449" t="str">
            <v>09425100</v>
          </cell>
          <cell r="E449" t="str">
            <v>Residentes</v>
          </cell>
          <cell r="F449">
            <v>1183579700</v>
          </cell>
          <cell r="G449">
            <v>0</v>
          </cell>
          <cell r="H449">
            <v>0</v>
          </cell>
          <cell r="I449">
            <v>1183579700</v>
          </cell>
          <cell r="J449">
            <v>0</v>
          </cell>
          <cell r="K449">
            <v>678530145</v>
          </cell>
          <cell r="L449">
            <v>505049555</v>
          </cell>
        </row>
        <row r="450">
          <cell r="A450" t="str">
            <v>09425100EXT</v>
          </cell>
          <cell r="B450" t="str">
            <v>09425100</v>
          </cell>
          <cell r="C450" t="str">
            <v>EXT</v>
          </cell>
          <cell r="E450" t="str">
            <v>Residentes</v>
          </cell>
          <cell r="F450">
            <v>53229201</v>
          </cell>
          <cell r="G450">
            <v>0</v>
          </cell>
          <cell r="H450">
            <v>0</v>
          </cell>
          <cell r="I450">
            <v>53229201</v>
          </cell>
          <cell r="J450">
            <v>0</v>
          </cell>
          <cell r="K450">
            <v>0</v>
          </cell>
          <cell r="L450">
            <v>53229201</v>
          </cell>
        </row>
        <row r="451">
          <cell r="A451" t="str">
            <v>09425100NAC</v>
          </cell>
          <cell r="B451" t="str">
            <v>09425100</v>
          </cell>
          <cell r="C451" t="str">
            <v>NAC</v>
          </cell>
          <cell r="E451" t="str">
            <v>Residentes</v>
          </cell>
          <cell r="F451">
            <v>451820354</v>
          </cell>
          <cell r="G451">
            <v>0</v>
          </cell>
          <cell r="H451">
            <v>0</v>
          </cell>
          <cell r="I451">
            <v>451820354</v>
          </cell>
          <cell r="J451">
            <v>0</v>
          </cell>
          <cell r="K451">
            <v>0</v>
          </cell>
          <cell r="L451">
            <v>451820354</v>
          </cell>
        </row>
        <row r="452">
          <cell r="A452" t="str">
            <v>09425100NAC00100</v>
          </cell>
          <cell r="B452" t="str">
            <v>09425100</v>
          </cell>
          <cell r="C452" t="str">
            <v>NAC</v>
          </cell>
          <cell r="D452" t="str">
            <v>00100</v>
          </cell>
          <cell r="E452" t="str">
            <v>Residentes</v>
          </cell>
          <cell r="F452">
            <v>678530145</v>
          </cell>
          <cell r="G452">
            <v>0</v>
          </cell>
          <cell r="H452">
            <v>0</v>
          </cell>
          <cell r="I452">
            <v>678530145</v>
          </cell>
          <cell r="J452">
            <v>0</v>
          </cell>
          <cell r="K452">
            <v>678530145</v>
          </cell>
          <cell r="L452">
            <v>0</v>
          </cell>
        </row>
        <row r="453">
          <cell r="A453" t="str">
            <v>09425101</v>
          </cell>
          <cell r="B453" t="str">
            <v>09425101</v>
          </cell>
          <cell r="E453" t="str">
            <v>NÒo residentes</v>
          </cell>
          <cell r="F453">
            <v>4400000</v>
          </cell>
          <cell r="G453">
            <v>0</v>
          </cell>
          <cell r="H453">
            <v>0</v>
          </cell>
          <cell r="I453">
            <v>4400000</v>
          </cell>
          <cell r="J453">
            <v>0</v>
          </cell>
          <cell r="K453">
            <v>0</v>
          </cell>
          <cell r="L453">
            <v>4400000</v>
          </cell>
        </row>
        <row r="454">
          <cell r="A454" t="str">
            <v>09425101NAC00001</v>
          </cell>
          <cell r="B454" t="str">
            <v>09425101</v>
          </cell>
          <cell r="C454" t="str">
            <v>NAC</v>
          </cell>
          <cell r="D454" t="str">
            <v>00001</v>
          </cell>
          <cell r="E454" t="str">
            <v>NÒo residentes</v>
          </cell>
          <cell r="F454">
            <v>4400000</v>
          </cell>
          <cell r="G454">
            <v>0</v>
          </cell>
          <cell r="H454">
            <v>0</v>
          </cell>
          <cell r="I454">
            <v>4400000</v>
          </cell>
          <cell r="J454">
            <v>0</v>
          </cell>
          <cell r="K454">
            <v>0</v>
          </cell>
          <cell r="L454">
            <v>4400000</v>
          </cell>
        </row>
        <row r="455">
          <cell r="A455" t="str">
            <v>0942511</v>
          </cell>
          <cell r="B455" t="str">
            <v>0942511</v>
          </cell>
          <cell r="E455" t="str">
            <v>Sobre taxas passivas caps</v>
          </cell>
          <cell r="F455">
            <v>7287843303</v>
          </cell>
          <cell r="G455">
            <v>17919940</v>
          </cell>
          <cell r="H455">
            <v>17919940</v>
          </cell>
          <cell r="I455">
            <v>7287843303</v>
          </cell>
          <cell r="J455">
            <v>0</v>
          </cell>
          <cell r="K455">
            <v>3265472089</v>
          </cell>
          <cell r="L455">
            <v>4022371214</v>
          </cell>
        </row>
        <row r="456">
          <cell r="A456" t="str">
            <v>09425110</v>
          </cell>
          <cell r="B456" t="str">
            <v>09425110</v>
          </cell>
          <cell r="E456" t="str">
            <v>Residentes</v>
          </cell>
          <cell r="F456">
            <v>4401800132</v>
          </cell>
          <cell r="G456">
            <v>14719940</v>
          </cell>
          <cell r="H456">
            <v>14719940</v>
          </cell>
          <cell r="I456">
            <v>4401800132</v>
          </cell>
          <cell r="J456">
            <v>0</v>
          </cell>
          <cell r="K456">
            <v>3265472089</v>
          </cell>
          <cell r="L456">
            <v>1136328043</v>
          </cell>
        </row>
        <row r="457">
          <cell r="A457" t="str">
            <v>09425110NAC</v>
          </cell>
          <cell r="B457" t="str">
            <v>09425110</v>
          </cell>
          <cell r="C457" t="str">
            <v>NAC</v>
          </cell>
          <cell r="E457" t="str">
            <v>Residentes</v>
          </cell>
          <cell r="F457">
            <v>1121608103</v>
          </cell>
          <cell r="G457">
            <v>14719940</v>
          </cell>
          <cell r="H457">
            <v>0</v>
          </cell>
          <cell r="I457">
            <v>1136328043</v>
          </cell>
          <cell r="J457">
            <v>0</v>
          </cell>
          <cell r="K457">
            <v>0</v>
          </cell>
          <cell r="L457">
            <v>1136328043</v>
          </cell>
        </row>
        <row r="458">
          <cell r="A458" t="str">
            <v>09425110NAC00100</v>
          </cell>
          <cell r="B458" t="str">
            <v>09425110</v>
          </cell>
          <cell r="C458" t="str">
            <v>NAC</v>
          </cell>
          <cell r="D458" t="str">
            <v>00100</v>
          </cell>
          <cell r="E458" t="str">
            <v>Residentes</v>
          </cell>
          <cell r="F458">
            <v>1804328386</v>
          </cell>
          <cell r="G458">
            <v>0</v>
          </cell>
          <cell r="H458">
            <v>0</v>
          </cell>
          <cell r="I458">
            <v>1804328386</v>
          </cell>
          <cell r="J458">
            <v>0</v>
          </cell>
          <cell r="K458">
            <v>1804328386</v>
          </cell>
          <cell r="L458">
            <v>0</v>
          </cell>
        </row>
        <row r="459">
          <cell r="A459" t="str">
            <v>09425110NAC00530</v>
          </cell>
          <cell r="B459" t="str">
            <v>09425110</v>
          </cell>
          <cell r="C459" t="str">
            <v>NAC</v>
          </cell>
          <cell r="D459" t="str">
            <v>00530</v>
          </cell>
          <cell r="E459" t="str">
            <v>Residentes</v>
          </cell>
          <cell r="F459">
            <v>1475863643</v>
          </cell>
          <cell r="G459">
            <v>0</v>
          </cell>
          <cell r="H459">
            <v>14719940</v>
          </cell>
          <cell r="I459">
            <v>1461143703</v>
          </cell>
          <cell r="J459">
            <v>0</v>
          </cell>
          <cell r="K459">
            <v>1461143703</v>
          </cell>
          <cell r="L459">
            <v>0</v>
          </cell>
        </row>
        <row r="460">
          <cell r="A460" t="str">
            <v>09425111</v>
          </cell>
          <cell r="B460" t="str">
            <v>09425111</v>
          </cell>
          <cell r="E460" t="str">
            <v>NÒo residentes</v>
          </cell>
          <cell r="F460">
            <v>2886043171</v>
          </cell>
          <cell r="G460">
            <v>3200000</v>
          </cell>
          <cell r="H460">
            <v>3200000</v>
          </cell>
          <cell r="I460">
            <v>2886043171</v>
          </cell>
          <cell r="J460">
            <v>0</v>
          </cell>
          <cell r="K460">
            <v>0</v>
          </cell>
          <cell r="L460">
            <v>2886043171</v>
          </cell>
        </row>
        <row r="461">
          <cell r="A461" t="str">
            <v>09425111NAC</v>
          </cell>
          <cell r="B461" t="str">
            <v>09425111</v>
          </cell>
          <cell r="C461" t="str">
            <v>NAC</v>
          </cell>
          <cell r="E461" t="str">
            <v>NÒo residentes</v>
          </cell>
          <cell r="F461">
            <v>36300000</v>
          </cell>
          <cell r="G461">
            <v>3200000</v>
          </cell>
          <cell r="H461">
            <v>0</v>
          </cell>
          <cell r="I461">
            <v>39500000</v>
          </cell>
          <cell r="J461">
            <v>0</v>
          </cell>
          <cell r="K461">
            <v>0</v>
          </cell>
          <cell r="L461">
            <v>39500000</v>
          </cell>
        </row>
        <row r="462">
          <cell r="A462" t="str">
            <v>09425111NAC00001</v>
          </cell>
          <cell r="B462" t="str">
            <v>09425111</v>
          </cell>
          <cell r="C462" t="str">
            <v>NAC</v>
          </cell>
          <cell r="D462" t="str">
            <v>00001</v>
          </cell>
          <cell r="E462" t="str">
            <v>NÒo residentes</v>
          </cell>
          <cell r="F462">
            <v>2849743171</v>
          </cell>
          <cell r="G462">
            <v>0</v>
          </cell>
          <cell r="H462">
            <v>3200000</v>
          </cell>
          <cell r="I462">
            <v>2846543171</v>
          </cell>
          <cell r="J462">
            <v>0</v>
          </cell>
          <cell r="K462">
            <v>0</v>
          </cell>
          <cell r="L462">
            <v>2846543171</v>
          </cell>
        </row>
        <row r="463">
          <cell r="A463" t="str">
            <v>095</v>
          </cell>
          <cell r="B463" t="str">
            <v>095</v>
          </cell>
          <cell r="E463" t="str">
            <v>Responsabilidades por prestaþÒo de serviþos</v>
          </cell>
          <cell r="F463">
            <v>83298459309</v>
          </cell>
          <cell r="G463">
            <v>8650875376</v>
          </cell>
          <cell r="H463">
            <v>1751983290</v>
          </cell>
          <cell r="I463">
            <v>90197351395</v>
          </cell>
          <cell r="J463">
            <v>0</v>
          </cell>
          <cell r="K463">
            <v>6943832538</v>
          </cell>
          <cell r="L463">
            <v>83253518857</v>
          </cell>
        </row>
        <row r="464">
          <cell r="A464" t="str">
            <v>0950</v>
          </cell>
          <cell r="B464" t="str">
            <v>0950</v>
          </cell>
          <cell r="E464" t="str">
            <v>De dep¾sito e guarda de valores</v>
          </cell>
          <cell r="F464">
            <v>77880819700</v>
          </cell>
          <cell r="G464">
            <v>0</v>
          </cell>
          <cell r="H464">
            <v>0</v>
          </cell>
          <cell r="I464">
            <v>77880819700</v>
          </cell>
          <cell r="J464">
            <v>0</v>
          </cell>
          <cell r="K464">
            <v>2995510364</v>
          </cell>
          <cell r="L464">
            <v>74885309336</v>
          </cell>
        </row>
        <row r="465">
          <cell r="A465" t="str">
            <v>09500</v>
          </cell>
          <cell r="B465" t="str">
            <v>09500</v>
          </cell>
          <cell r="E465" t="str">
            <v>Para com residentes</v>
          </cell>
          <cell r="F465">
            <v>62598079455</v>
          </cell>
          <cell r="G465">
            <v>0</v>
          </cell>
          <cell r="H465">
            <v>0</v>
          </cell>
          <cell r="I465">
            <v>62598079455</v>
          </cell>
          <cell r="J465">
            <v>0</v>
          </cell>
          <cell r="K465">
            <v>910525783</v>
          </cell>
          <cell r="L465">
            <v>61687553672</v>
          </cell>
        </row>
        <row r="466">
          <cell r="A466" t="str">
            <v>095000</v>
          </cell>
          <cell r="B466" t="str">
            <v>095000</v>
          </cell>
          <cell r="E466" t="str">
            <v>TÝtulos depositados</v>
          </cell>
          <cell r="F466">
            <v>62598079455</v>
          </cell>
          <cell r="G466">
            <v>0</v>
          </cell>
          <cell r="H466">
            <v>0</v>
          </cell>
          <cell r="I466">
            <v>62598079455</v>
          </cell>
          <cell r="J466">
            <v>0</v>
          </cell>
          <cell r="K466">
            <v>910525783</v>
          </cell>
          <cell r="L466">
            <v>61687553672</v>
          </cell>
        </row>
        <row r="467">
          <cell r="A467" t="str">
            <v>0950000</v>
          </cell>
          <cell r="B467" t="str">
            <v>0950000</v>
          </cell>
          <cell r="E467" t="str">
            <v>TÝtulos com representaþÒo fÝsica</v>
          </cell>
          <cell r="F467">
            <v>5900784605</v>
          </cell>
          <cell r="G467">
            <v>0</v>
          </cell>
          <cell r="H467">
            <v>0</v>
          </cell>
          <cell r="I467">
            <v>5900784605</v>
          </cell>
          <cell r="J467">
            <v>0</v>
          </cell>
          <cell r="K467">
            <v>185842781</v>
          </cell>
          <cell r="L467">
            <v>5714941824</v>
          </cell>
        </row>
        <row r="468">
          <cell r="A468" t="str">
            <v>0950000EXT</v>
          </cell>
          <cell r="B468" t="str">
            <v>0950000</v>
          </cell>
          <cell r="C468" t="str">
            <v>EXT</v>
          </cell>
          <cell r="E468" t="str">
            <v>TÝtulos com representaþÒo fÝsica</v>
          </cell>
          <cell r="F468">
            <v>11984402</v>
          </cell>
          <cell r="G468">
            <v>0</v>
          </cell>
          <cell r="H468">
            <v>0</v>
          </cell>
          <cell r="I468">
            <v>11984402</v>
          </cell>
          <cell r="J468">
            <v>0</v>
          </cell>
          <cell r="K468">
            <v>0</v>
          </cell>
          <cell r="L468">
            <v>11984402</v>
          </cell>
        </row>
        <row r="469">
          <cell r="A469" t="str">
            <v>0950000NAC</v>
          </cell>
          <cell r="B469" t="str">
            <v>0950000</v>
          </cell>
          <cell r="C469" t="str">
            <v>NAC</v>
          </cell>
          <cell r="E469" t="str">
            <v>TÝtulos com representaþÒo fÝsica</v>
          </cell>
          <cell r="F469">
            <v>5702241477</v>
          </cell>
          <cell r="G469">
            <v>0</v>
          </cell>
          <cell r="H469">
            <v>0</v>
          </cell>
          <cell r="I469">
            <v>5702241477</v>
          </cell>
          <cell r="J469">
            <v>0</v>
          </cell>
          <cell r="K469">
            <v>0</v>
          </cell>
          <cell r="L469">
            <v>5702241477</v>
          </cell>
        </row>
        <row r="470">
          <cell r="A470" t="str">
            <v>0950000NAC00530</v>
          </cell>
          <cell r="B470" t="str">
            <v>0950000</v>
          </cell>
          <cell r="C470" t="str">
            <v>NAC</v>
          </cell>
          <cell r="D470" t="str">
            <v>00530</v>
          </cell>
          <cell r="E470" t="str">
            <v>TÝtulos com representaþÒo fÝsica</v>
          </cell>
          <cell r="F470">
            <v>183835666</v>
          </cell>
          <cell r="G470">
            <v>0</v>
          </cell>
          <cell r="H470">
            <v>0</v>
          </cell>
          <cell r="I470">
            <v>183835666</v>
          </cell>
          <cell r="J470">
            <v>0</v>
          </cell>
          <cell r="K470">
            <v>183835666</v>
          </cell>
          <cell r="L470">
            <v>0</v>
          </cell>
        </row>
        <row r="471">
          <cell r="A471" t="str">
            <v>0950000NAC01000</v>
          </cell>
          <cell r="B471" t="str">
            <v>0950000</v>
          </cell>
          <cell r="C471" t="str">
            <v>NAC</v>
          </cell>
          <cell r="D471" t="str">
            <v>01000</v>
          </cell>
          <cell r="E471" t="str">
            <v>TÝtulos com representaþÒo fÝsica</v>
          </cell>
          <cell r="F471">
            <v>2007115</v>
          </cell>
          <cell r="G471">
            <v>0</v>
          </cell>
          <cell r="H471">
            <v>0</v>
          </cell>
          <cell r="I471">
            <v>2007115</v>
          </cell>
          <cell r="J471">
            <v>0</v>
          </cell>
          <cell r="K471">
            <v>2007115</v>
          </cell>
          <cell r="L471">
            <v>0</v>
          </cell>
        </row>
        <row r="472">
          <cell r="A472" t="str">
            <v>0950000NAC01157</v>
          </cell>
          <cell r="B472" t="str">
            <v>0950000</v>
          </cell>
          <cell r="C472" t="str">
            <v>NAC</v>
          </cell>
          <cell r="D472" t="str">
            <v>01157</v>
          </cell>
          <cell r="E472" t="str">
            <v>TÝtulos com representaþÒo fÝsica</v>
          </cell>
          <cell r="F472">
            <v>680229</v>
          </cell>
          <cell r="G472">
            <v>0</v>
          </cell>
          <cell r="H472">
            <v>0</v>
          </cell>
          <cell r="I472">
            <v>680229</v>
          </cell>
          <cell r="J472">
            <v>0</v>
          </cell>
          <cell r="K472">
            <v>0</v>
          </cell>
          <cell r="L472">
            <v>680229</v>
          </cell>
        </row>
        <row r="473">
          <cell r="A473" t="str">
            <v>0950000NAC90589</v>
          </cell>
          <cell r="B473" t="str">
            <v>0950000</v>
          </cell>
          <cell r="C473" t="str">
            <v>NAC</v>
          </cell>
          <cell r="D473" t="str">
            <v>90589</v>
          </cell>
          <cell r="E473" t="str">
            <v>TÝtulos com representaþÒo fÝsica</v>
          </cell>
          <cell r="F473">
            <v>35716</v>
          </cell>
          <cell r="G473">
            <v>0</v>
          </cell>
          <cell r="H473">
            <v>0</v>
          </cell>
          <cell r="I473">
            <v>35716</v>
          </cell>
          <cell r="J473">
            <v>0</v>
          </cell>
          <cell r="K473">
            <v>0</v>
          </cell>
          <cell r="L473">
            <v>35716</v>
          </cell>
        </row>
        <row r="474">
          <cell r="A474" t="str">
            <v>0950001</v>
          </cell>
          <cell r="B474" t="str">
            <v>0950001</v>
          </cell>
          <cell r="E474" t="str">
            <v>TÝtulos desmaterializados</v>
          </cell>
          <cell r="F474">
            <v>56697294850</v>
          </cell>
          <cell r="G474">
            <v>0</v>
          </cell>
          <cell r="H474">
            <v>0</v>
          </cell>
          <cell r="I474">
            <v>56697294850</v>
          </cell>
          <cell r="J474">
            <v>0</v>
          </cell>
          <cell r="K474">
            <v>724683002</v>
          </cell>
          <cell r="L474">
            <v>55972611848</v>
          </cell>
        </row>
        <row r="475">
          <cell r="A475" t="str">
            <v>0950001EXT</v>
          </cell>
          <cell r="B475" t="str">
            <v>0950001</v>
          </cell>
          <cell r="C475" t="str">
            <v>EXT</v>
          </cell>
          <cell r="E475" t="str">
            <v>TÝtulos desmaterializados</v>
          </cell>
          <cell r="F475">
            <v>5355809</v>
          </cell>
          <cell r="G475">
            <v>0</v>
          </cell>
          <cell r="H475">
            <v>0</v>
          </cell>
          <cell r="I475">
            <v>5355809</v>
          </cell>
          <cell r="J475">
            <v>0</v>
          </cell>
          <cell r="K475">
            <v>0</v>
          </cell>
          <cell r="L475">
            <v>5355809</v>
          </cell>
        </row>
        <row r="476">
          <cell r="A476" t="str">
            <v>0950001EXT00550</v>
          </cell>
          <cell r="B476" t="str">
            <v>0950001</v>
          </cell>
          <cell r="C476" t="str">
            <v>EXT</v>
          </cell>
          <cell r="D476" t="str">
            <v>00550</v>
          </cell>
          <cell r="E476" t="str">
            <v>TÝtulos desmaterializados</v>
          </cell>
          <cell r="F476">
            <v>32230380</v>
          </cell>
          <cell r="G476">
            <v>0</v>
          </cell>
          <cell r="H476">
            <v>0</v>
          </cell>
          <cell r="I476">
            <v>32230380</v>
          </cell>
          <cell r="J476">
            <v>0</v>
          </cell>
          <cell r="K476">
            <v>32230380</v>
          </cell>
          <cell r="L476">
            <v>0</v>
          </cell>
        </row>
        <row r="477">
          <cell r="A477" t="str">
            <v>0950001NAC</v>
          </cell>
          <cell r="B477" t="str">
            <v>0950001</v>
          </cell>
          <cell r="C477" t="str">
            <v>NAC</v>
          </cell>
          <cell r="E477" t="str">
            <v>TÝtulos desmaterializados</v>
          </cell>
          <cell r="F477">
            <v>55967256039</v>
          </cell>
          <cell r="G477">
            <v>0</v>
          </cell>
          <cell r="H477">
            <v>0</v>
          </cell>
          <cell r="I477">
            <v>55967256039</v>
          </cell>
          <cell r="J477">
            <v>0</v>
          </cell>
          <cell r="K477">
            <v>0</v>
          </cell>
          <cell r="L477">
            <v>55967256039</v>
          </cell>
        </row>
        <row r="478">
          <cell r="A478" t="str">
            <v>0950001NAC00160</v>
          </cell>
          <cell r="B478" t="str">
            <v>0950001</v>
          </cell>
          <cell r="C478" t="str">
            <v>NAC</v>
          </cell>
          <cell r="D478" t="str">
            <v>00160</v>
          </cell>
          <cell r="E478" t="str">
            <v>TÝtulos desmaterializados</v>
          </cell>
          <cell r="F478">
            <v>2629353</v>
          </cell>
          <cell r="G478">
            <v>0</v>
          </cell>
          <cell r="H478">
            <v>0</v>
          </cell>
          <cell r="I478">
            <v>2629353</v>
          </cell>
          <cell r="J478">
            <v>0</v>
          </cell>
          <cell r="K478">
            <v>2629353</v>
          </cell>
          <cell r="L478">
            <v>0</v>
          </cell>
        </row>
        <row r="479">
          <cell r="A479" t="str">
            <v>0950001NAC00210</v>
          </cell>
          <cell r="B479" t="str">
            <v>0950001</v>
          </cell>
          <cell r="C479" t="str">
            <v>NAC</v>
          </cell>
          <cell r="D479" t="str">
            <v>00210</v>
          </cell>
          <cell r="E479" t="str">
            <v>TÝtulos desmaterializados</v>
          </cell>
          <cell r="F479">
            <v>6366790</v>
          </cell>
          <cell r="G479">
            <v>0</v>
          </cell>
          <cell r="H479">
            <v>0</v>
          </cell>
          <cell r="I479">
            <v>6366790</v>
          </cell>
          <cell r="J479">
            <v>0</v>
          </cell>
          <cell r="K479">
            <v>6366790</v>
          </cell>
          <cell r="L479">
            <v>0</v>
          </cell>
        </row>
        <row r="480">
          <cell r="A480" t="str">
            <v>0950001NAC00530</v>
          </cell>
          <cell r="B480" t="str">
            <v>0950001</v>
          </cell>
          <cell r="C480" t="str">
            <v>NAC</v>
          </cell>
          <cell r="D480" t="str">
            <v>00530</v>
          </cell>
          <cell r="E480" t="str">
            <v>TÝtulos desmaterializados</v>
          </cell>
          <cell r="F480">
            <v>9392534</v>
          </cell>
          <cell r="G480">
            <v>0</v>
          </cell>
          <cell r="H480">
            <v>0</v>
          </cell>
          <cell r="I480">
            <v>9392534</v>
          </cell>
          <cell r="J480">
            <v>0</v>
          </cell>
          <cell r="K480">
            <v>9392534</v>
          </cell>
          <cell r="L480">
            <v>0</v>
          </cell>
        </row>
        <row r="481">
          <cell r="A481" t="str">
            <v>0950001NAC00532</v>
          </cell>
          <cell r="B481" t="str">
            <v>0950001</v>
          </cell>
          <cell r="C481" t="str">
            <v>NAC</v>
          </cell>
          <cell r="D481" t="str">
            <v>00532</v>
          </cell>
          <cell r="E481" t="str">
            <v>TÝtulos desmaterializados</v>
          </cell>
          <cell r="F481">
            <v>1374999</v>
          </cell>
          <cell r="G481">
            <v>0</v>
          </cell>
          <cell r="H481">
            <v>0</v>
          </cell>
          <cell r="I481">
            <v>1374999</v>
          </cell>
          <cell r="J481">
            <v>0</v>
          </cell>
          <cell r="K481">
            <v>1374999</v>
          </cell>
          <cell r="L481">
            <v>0</v>
          </cell>
        </row>
        <row r="482">
          <cell r="A482" t="str">
            <v>0950001NAC00535</v>
          </cell>
          <cell r="B482" t="str">
            <v>0950001</v>
          </cell>
          <cell r="C482" t="str">
            <v>NAC</v>
          </cell>
          <cell r="D482" t="str">
            <v>00535</v>
          </cell>
          <cell r="E482" t="str">
            <v>TÝtulos desmaterializados</v>
          </cell>
          <cell r="F482">
            <v>20399026</v>
          </cell>
          <cell r="G482">
            <v>0</v>
          </cell>
          <cell r="H482">
            <v>0</v>
          </cell>
          <cell r="I482">
            <v>20399026</v>
          </cell>
          <cell r="J482">
            <v>0</v>
          </cell>
          <cell r="K482">
            <v>20399026</v>
          </cell>
          <cell r="L482">
            <v>0</v>
          </cell>
        </row>
        <row r="483">
          <cell r="A483" t="str">
            <v>0950001NAC01000</v>
          </cell>
          <cell r="B483" t="str">
            <v>0950001</v>
          </cell>
          <cell r="C483" t="str">
            <v>NAC</v>
          </cell>
          <cell r="D483" t="str">
            <v>01000</v>
          </cell>
          <cell r="E483" t="str">
            <v>TÝtulos desmaterializados</v>
          </cell>
          <cell r="F483">
            <v>652289920</v>
          </cell>
          <cell r="G483">
            <v>0</v>
          </cell>
          <cell r="H483">
            <v>0</v>
          </cell>
          <cell r="I483">
            <v>652289920</v>
          </cell>
          <cell r="J483">
            <v>0</v>
          </cell>
          <cell r="K483">
            <v>652289920</v>
          </cell>
          <cell r="L483">
            <v>0</v>
          </cell>
        </row>
        <row r="484">
          <cell r="A484" t="str">
            <v>09501</v>
          </cell>
          <cell r="B484" t="str">
            <v>09501</v>
          </cell>
          <cell r="E484" t="str">
            <v>Para com nÒo residentes</v>
          </cell>
          <cell r="F484">
            <v>15282740245</v>
          </cell>
          <cell r="G484">
            <v>0</v>
          </cell>
          <cell r="H484">
            <v>0</v>
          </cell>
          <cell r="I484">
            <v>15282740245</v>
          </cell>
          <cell r="J484">
            <v>0</v>
          </cell>
          <cell r="K484">
            <v>2084984581</v>
          </cell>
          <cell r="L484">
            <v>13197755664</v>
          </cell>
        </row>
        <row r="485">
          <cell r="A485" t="str">
            <v>095010</v>
          </cell>
          <cell r="B485" t="str">
            <v>095010</v>
          </cell>
          <cell r="E485" t="str">
            <v>TÝtulos depositados</v>
          </cell>
          <cell r="F485">
            <v>15282740245</v>
          </cell>
          <cell r="G485">
            <v>0</v>
          </cell>
          <cell r="H485">
            <v>0</v>
          </cell>
          <cell r="I485">
            <v>15282740245</v>
          </cell>
          <cell r="J485">
            <v>0</v>
          </cell>
          <cell r="K485">
            <v>2084984581</v>
          </cell>
          <cell r="L485">
            <v>13197755664</v>
          </cell>
        </row>
        <row r="486">
          <cell r="A486" t="str">
            <v>0950100</v>
          </cell>
          <cell r="B486" t="str">
            <v>0950100</v>
          </cell>
          <cell r="E486" t="str">
            <v>TÝtulos com representaþÒo fÝsica</v>
          </cell>
          <cell r="F486">
            <v>44421330</v>
          </cell>
          <cell r="G486">
            <v>0</v>
          </cell>
          <cell r="H486">
            <v>0</v>
          </cell>
          <cell r="I486">
            <v>44421330</v>
          </cell>
          <cell r="J486">
            <v>0</v>
          </cell>
          <cell r="K486">
            <v>0</v>
          </cell>
          <cell r="L486">
            <v>44421330</v>
          </cell>
        </row>
        <row r="487">
          <cell r="A487" t="str">
            <v>0950100EXT</v>
          </cell>
          <cell r="B487" t="str">
            <v>0950100</v>
          </cell>
          <cell r="C487" t="str">
            <v>EXT</v>
          </cell>
          <cell r="E487" t="str">
            <v>TÝtulos com representaþÒo fÝsica</v>
          </cell>
          <cell r="F487">
            <v>757</v>
          </cell>
          <cell r="G487">
            <v>0</v>
          </cell>
          <cell r="H487">
            <v>0</v>
          </cell>
          <cell r="I487">
            <v>757</v>
          </cell>
          <cell r="J487">
            <v>0</v>
          </cell>
          <cell r="K487">
            <v>0</v>
          </cell>
          <cell r="L487">
            <v>757</v>
          </cell>
        </row>
        <row r="488">
          <cell r="A488" t="str">
            <v>0950100NAC</v>
          </cell>
          <cell r="B488" t="str">
            <v>0950100</v>
          </cell>
          <cell r="C488" t="str">
            <v>NAC</v>
          </cell>
          <cell r="E488" t="str">
            <v>TÝtulos com representaþÒo fÝsica</v>
          </cell>
          <cell r="F488">
            <v>42534453</v>
          </cell>
          <cell r="G488">
            <v>0</v>
          </cell>
          <cell r="H488">
            <v>0</v>
          </cell>
          <cell r="I488">
            <v>42534453</v>
          </cell>
          <cell r="J488">
            <v>0</v>
          </cell>
          <cell r="K488">
            <v>0</v>
          </cell>
          <cell r="L488">
            <v>42534453</v>
          </cell>
        </row>
        <row r="489">
          <cell r="A489" t="str">
            <v>0950100NAC00001</v>
          </cell>
          <cell r="B489" t="str">
            <v>0950100</v>
          </cell>
          <cell r="C489" t="str">
            <v>NAC</v>
          </cell>
          <cell r="D489" t="str">
            <v>00001</v>
          </cell>
          <cell r="E489" t="str">
            <v>TÝtulos com representaþÒo fÝsica</v>
          </cell>
          <cell r="F489">
            <v>1840212</v>
          </cell>
          <cell r="G489">
            <v>0</v>
          </cell>
          <cell r="H489">
            <v>0</v>
          </cell>
          <cell r="I489">
            <v>1840212</v>
          </cell>
          <cell r="J489">
            <v>0</v>
          </cell>
          <cell r="K489">
            <v>0</v>
          </cell>
          <cell r="L489">
            <v>1840212</v>
          </cell>
        </row>
        <row r="490">
          <cell r="A490" t="str">
            <v>0950100NAC90800</v>
          </cell>
          <cell r="B490" t="str">
            <v>0950100</v>
          </cell>
          <cell r="C490" t="str">
            <v>NAC</v>
          </cell>
          <cell r="D490" t="str">
            <v>90800</v>
          </cell>
          <cell r="E490" t="str">
            <v>TÝtulos com representaþÒo fÝsica</v>
          </cell>
          <cell r="F490">
            <v>45908</v>
          </cell>
          <cell r="G490">
            <v>0</v>
          </cell>
          <cell r="H490">
            <v>0</v>
          </cell>
          <cell r="I490">
            <v>45908</v>
          </cell>
          <cell r="J490">
            <v>0</v>
          </cell>
          <cell r="K490">
            <v>0</v>
          </cell>
          <cell r="L490">
            <v>45908</v>
          </cell>
        </row>
        <row r="491">
          <cell r="A491" t="str">
            <v>0950101</v>
          </cell>
          <cell r="B491" t="str">
            <v>0950101</v>
          </cell>
          <cell r="E491" t="str">
            <v>TÝtulos desmaterializados</v>
          </cell>
          <cell r="F491">
            <v>15238318915</v>
          </cell>
          <cell r="G491">
            <v>0</v>
          </cell>
          <cell r="H491">
            <v>0</v>
          </cell>
          <cell r="I491">
            <v>15238318915</v>
          </cell>
          <cell r="J491">
            <v>0</v>
          </cell>
          <cell r="K491">
            <v>2084984581</v>
          </cell>
          <cell r="L491">
            <v>13153334334</v>
          </cell>
        </row>
        <row r="492">
          <cell r="A492" t="str">
            <v>0950101EXT</v>
          </cell>
          <cell r="B492" t="str">
            <v>0950101</v>
          </cell>
          <cell r="C492" t="str">
            <v>EXT</v>
          </cell>
          <cell r="E492" t="str">
            <v>TÝtulos desmaterializados</v>
          </cell>
          <cell r="F492">
            <v>18454832</v>
          </cell>
          <cell r="G492">
            <v>0</v>
          </cell>
          <cell r="H492">
            <v>0</v>
          </cell>
          <cell r="I492">
            <v>18454832</v>
          </cell>
          <cell r="J492">
            <v>0</v>
          </cell>
          <cell r="K492">
            <v>0</v>
          </cell>
          <cell r="L492">
            <v>18454832</v>
          </cell>
        </row>
        <row r="493">
          <cell r="A493" t="str">
            <v>0950101NAC</v>
          </cell>
          <cell r="B493" t="str">
            <v>0950101</v>
          </cell>
          <cell r="C493" t="str">
            <v>NAC</v>
          </cell>
          <cell r="E493" t="str">
            <v>TÝtulos desmaterializados</v>
          </cell>
          <cell r="F493">
            <v>13134013743</v>
          </cell>
          <cell r="G493">
            <v>0</v>
          </cell>
          <cell r="H493">
            <v>0</v>
          </cell>
          <cell r="I493">
            <v>13134013743</v>
          </cell>
          <cell r="J493">
            <v>0</v>
          </cell>
          <cell r="K493">
            <v>0</v>
          </cell>
          <cell r="L493">
            <v>13134013743</v>
          </cell>
        </row>
        <row r="494">
          <cell r="A494" t="str">
            <v>0950101NAC00001</v>
          </cell>
          <cell r="B494" t="str">
            <v>0950101</v>
          </cell>
          <cell r="C494" t="str">
            <v>NAC</v>
          </cell>
          <cell r="D494" t="str">
            <v>00001</v>
          </cell>
          <cell r="E494" t="str">
            <v>TÝtulos desmaterializados</v>
          </cell>
          <cell r="F494">
            <v>865750</v>
          </cell>
          <cell r="G494">
            <v>0</v>
          </cell>
          <cell r="H494">
            <v>0</v>
          </cell>
          <cell r="I494">
            <v>865750</v>
          </cell>
          <cell r="J494">
            <v>0</v>
          </cell>
          <cell r="K494">
            <v>0</v>
          </cell>
          <cell r="L494">
            <v>865750</v>
          </cell>
        </row>
        <row r="495">
          <cell r="A495" t="str">
            <v>0950101NAC00280</v>
          </cell>
          <cell r="B495" t="str">
            <v>0950101</v>
          </cell>
          <cell r="C495" t="str">
            <v>NAC</v>
          </cell>
          <cell r="D495" t="str">
            <v>00280</v>
          </cell>
          <cell r="E495" t="str">
            <v>TÝtulos desmaterializados</v>
          </cell>
          <cell r="F495">
            <v>2084961581</v>
          </cell>
          <cell r="G495">
            <v>0</v>
          </cell>
          <cell r="H495">
            <v>0</v>
          </cell>
          <cell r="I495">
            <v>2084961581</v>
          </cell>
          <cell r="J495">
            <v>0</v>
          </cell>
          <cell r="K495">
            <v>2084961581</v>
          </cell>
          <cell r="L495">
            <v>0</v>
          </cell>
        </row>
        <row r="496">
          <cell r="A496" t="str">
            <v>0950101NAC00560</v>
          </cell>
          <cell r="B496" t="str">
            <v>0950101</v>
          </cell>
          <cell r="C496" t="str">
            <v>NAC</v>
          </cell>
          <cell r="D496" t="str">
            <v>00560</v>
          </cell>
          <cell r="E496" t="str">
            <v>TÝtulos desmaterializados</v>
          </cell>
          <cell r="F496">
            <v>23000</v>
          </cell>
          <cell r="G496">
            <v>0</v>
          </cell>
          <cell r="H496">
            <v>0</v>
          </cell>
          <cell r="I496">
            <v>23000</v>
          </cell>
          <cell r="J496">
            <v>0</v>
          </cell>
          <cell r="K496">
            <v>23000</v>
          </cell>
          <cell r="L496">
            <v>0</v>
          </cell>
        </row>
        <row r="497">
          <cell r="A497" t="str">
            <v>0950101NAC90800</v>
          </cell>
          <cell r="B497" t="str">
            <v>0950101</v>
          </cell>
          <cell r="C497" t="str">
            <v>NAC</v>
          </cell>
          <cell r="D497" t="str">
            <v>90800</v>
          </cell>
          <cell r="E497" t="str">
            <v>TÝtulos desmaterializados</v>
          </cell>
          <cell r="F497">
            <v>9</v>
          </cell>
          <cell r="G497">
            <v>0</v>
          </cell>
          <cell r="H497">
            <v>0</v>
          </cell>
          <cell r="I497">
            <v>9</v>
          </cell>
          <cell r="J497">
            <v>0</v>
          </cell>
          <cell r="K497">
            <v>0</v>
          </cell>
          <cell r="L497">
            <v>9</v>
          </cell>
        </row>
        <row r="498">
          <cell r="A498" t="str">
            <v>0951</v>
          </cell>
          <cell r="B498" t="str">
            <v>0951</v>
          </cell>
          <cell r="E498" t="str">
            <v>De cobranþa de valores</v>
          </cell>
          <cell r="F498">
            <v>140255384</v>
          </cell>
          <cell r="G498">
            <v>0</v>
          </cell>
          <cell r="H498">
            <v>0</v>
          </cell>
          <cell r="I498">
            <v>140255384</v>
          </cell>
          <cell r="J498">
            <v>0</v>
          </cell>
          <cell r="K498">
            <v>0</v>
          </cell>
          <cell r="L498">
            <v>140255384</v>
          </cell>
        </row>
        <row r="499">
          <cell r="A499" t="str">
            <v>0951EXT</v>
          </cell>
          <cell r="B499" t="str">
            <v>0951</v>
          </cell>
          <cell r="C499" t="str">
            <v>EXT</v>
          </cell>
          <cell r="E499" t="str">
            <v>De cobranþa de valores</v>
          </cell>
          <cell r="F499">
            <v>17997994</v>
          </cell>
          <cell r="G499">
            <v>0</v>
          </cell>
          <cell r="H499">
            <v>0</v>
          </cell>
          <cell r="I499">
            <v>17997994</v>
          </cell>
          <cell r="J499">
            <v>0</v>
          </cell>
          <cell r="K499">
            <v>0</v>
          </cell>
          <cell r="L499">
            <v>17997994</v>
          </cell>
        </row>
        <row r="500">
          <cell r="A500" t="str">
            <v>0951NAC</v>
          </cell>
          <cell r="B500" t="str">
            <v>0951</v>
          </cell>
          <cell r="C500" t="str">
            <v>NAC</v>
          </cell>
          <cell r="E500" t="str">
            <v>De cobranþa de valores</v>
          </cell>
          <cell r="F500">
            <v>122257390</v>
          </cell>
          <cell r="G500">
            <v>0</v>
          </cell>
          <cell r="H500">
            <v>0</v>
          </cell>
          <cell r="I500">
            <v>122257390</v>
          </cell>
          <cell r="J500">
            <v>0</v>
          </cell>
          <cell r="K500">
            <v>0</v>
          </cell>
          <cell r="L500">
            <v>122257390</v>
          </cell>
        </row>
        <row r="501">
          <cell r="A501" t="str">
            <v>0952</v>
          </cell>
          <cell r="B501" t="str">
            <v>0952</v>
          </cell>
          <cell r="E501" t="str">
            <v>Valores administrados pela instituiþÒo</v>
          </cell>
          <cell r="F501">
            <v>5276641307</v>
          </cell>
          <cell r="G501">
            <v>8650875376</v>
          </cell>
          <cell r="H501">
            <v>1751983290</v>
          </cell>
          <cell r="I501">
            <v>12175533393</v>
          </cell>
          <cell r="J501">
            <v>0</v>
          </cell>
          <cell r="K501">
            <v>3948322174</v>
          </cell>
          <cell r="L501">
            <v>8227211219</v>
          </cell>
        </row>
        <row r="502">
          <cell r="A502" t="str">
            <v>09520</v>
          </cell>
          <cell r="B502" t="str">
            <v>09520</v>
          </cell>
          <cell r="E502" t="str">
            <v>Activos cedidos em operaþ§es de titularizaþÒo</v>
          </cell>
          <cell r="F502">
            <v>1751983290</v>
          </cell>
          <cell r="G502">
            <v>0</v>
          </cell>
          <cell r="H502">
            <v>1751983290</v>
          </cell>
          <cell r="I502">
            <v>0</v>
          </cell>
          <cell r="J502">
            <v>0</v>
          </cell>
          <cell r="K502">
            <v>0</v>
          </cell>
          <cell r="L502">
            <v>0</v>
          </cell>
        </row>
        <row r="503">
          <cell r="A503" t="str">
            <v>09520NAC</v>
          </cell>
          <cell r="B503" t="str">
            <v>09520</v>
          </cell>
          <cell r="C503" t="str">
            <v>NAC</v>
          </cell>
          <cell r="E503" t="str">
            <v>Activos cedidos em operaþ§es de titularizaþÒo</v>
          </cell>
          <cell r="F503">
            <v>1751983290</v>
          </cell>
          <cell r="G503">
            <v>0</v>
          </cell>
          <cell r="H503">
            <v>1751983290</v>
          </cell>
          <cell r="I503">
            <v>0</v>
          </cell>
          <cell r="J503">
            <v>0</v>
          </cell>
          <cell r="K503">
            <v>0</v>
          </cell>
          <cell r="L503">
            <v>0</v>
          </cell>
        </row>
        <row r="504">
          <cell r="A504" t="str">
            <v>09528</v>
          </cell>
          <cell r="B504" t="str">
            <v>09528</v>
          </cell>
          <cell r="E504" t="str">
            <v>Outros valores</v>
          </cell>
          <cell r="F504">
            <v>3524658017</v>
          </cell>
          <cell r="G504">
            <v>8650875376</v>
          </cell>
          <cell r="H504">
            <v>0</v>
          </cell>
          <cell r="I504">
            <v>12175533393</v>
          </cell>
          <cell r="J504">
            <v>0</v>
          </cell>
          <cell r="K504">
            <v>3948322174</v>
          </cell>
          <cell r="L504">
            <v>8227211219</v>
          </cell>
        </row>
        <row r="505">
          <cell r="A505" t="str">
            <v>09528NAC</v>
          </cell>
          <cell r="B505" t="str">
            <v>09528</v>
          </cell>
          <cell r="C505" t="str">
            <v>NAC</v>
          </cell>
          <cell r="E505" t="str">
            <v>Outros valores</v>
          </cell>
          <cell r="F505">
            <v>3524658017</v>
          </cell>
          <cell r="G505">
            <v>4702553202</v>
          </cell>
          <cell r="H505">
            <v>0</v>
          </cell>
          <cell r="I505">
            <v>8227211219</v>
          </cell>
          <cell r="J505">
            <v>0</v>
          </cell>
          <cell r="K505">
            <v>0</v>
          </cell>
          <cell r="L505">
            <v>8227211219</v>
          </cell>
        </row>
        <row r="506">
          <cell r="A506" t="str">
            <v>09528NAC00540</v>
          </cell>
          <cell r="B506" t="str">
            <v>09528</v>
          </cell>
          <cell r="C506" t="str">
            <v>NAC</v>
          </cell>
          <cell r="D506" t="str">
            <v>00540</v>
          </cell>
          <cell r="E506" t="str">
            <v>Outros valores</v>
          </cell>
          <cell r="F506">
            <v>0</v>
          </cell>
          <cell r="G506">
            <v>3948322174</v>
          </cell>
          <cell r="H506">
            <v>0</v>
          </cell>
          <cell r="I506">
            <v>3948322174</v>
          </cell>
          <cell r="J506">
            <v>0</v>
          </cell>
          <cell r="K506">
            <v>3948322174</v>
          </cell>
          <cell r="L506">
            <v>0</v>
          </cell>
        </row>
        <row r="507">
          <cell r="A507" t="str">
            <v>0958</v>
          </cell>
          <cell r="B507" t="str">
            <v>0958</v>
          </cell>
          <cell r="E507" t="str">
            <v>Outras</v>
          </cell>
          <cell r="F507">
            <v>742918</v>
          </cell>
          <cell r="G507">
            <v>0</v>
          </cell>
          <cell r="H507">
            <v>0</v>
          </cell>
          <cell r="I507">
            <v>742918</v>
          </cell>
          <cell r="J507">
            <v>0</v>
          </cell>
          <cell r="K507">
            <v>0</v>
          </cell>
          <cell r="L507">
            <v>742918</v>
          </cell>
        </row>
        <row r="508">
          <cell r="A508" t="str">
            <v>0958NAC</v>
          </cell>
          <cell r="B508" t="str">
            <v>0958</v>
          </cell>
          <cell r="C508" t="str">
            <v>NAC</v>
          </cell>
          <cell r="E508" t="str">
            <v>Outras</v>
          </cell>
          <cell r="F508">
            <v>742918</v>
          </cell>
          <cell r="G508">
            <v>0</v>
          </cell>
          <cell r="H508">
            <v>0</v>
          </cell>
          <cell r="I508">
            <v>742918</v>
          </cell>
          <cell r="J508">
            <v>0</v>
          </cell>
          <cell r="K508">
            <v>0</v>
          </cell>
          <cell r="L508">
            <v>742918</v>
          </cell>
        </row>
        <row r="509">
          <cell r="A509" t="str">
            <v>096</v>
          </cell>
          <cell r="B509" t="str">
            <v>096</v>
          </cell>
          <cell r="E509" t="str">
            <v>Serviþos prestados por terceiros</v>
          </cell>
          <cell r="F509">
            <v>137534441</v>
          </cell>
          <cell r="G509">
            <v>0</v>
          </cell>
          <cell r="H509">
            <v>0</v>
          </cell>
          <cell r="I509">
            <v>137534441</v>
          </cell>
          <cell r="J509">
            <v>0</v>
          </cell>
          <cell r="K509">
            <v>0</v>
          </cell>
          <cell r="L509">
            <v>137534441</v>
          </cell>
        </row>
        <row r="510">
          <cell r="A510" t="str">
            <v>0960</v>
          </cell>
          <cell r="B510" t="str">
            <v>0960</v>
          </cell>
          <cell r="E510" t="str">
            <v>Por dep¾sito e guarda de valores</v>
          </cell>
          <cell r="F510">
            <v>137534441</v>
          </cell>
          <cell r="G510">
            <v>0</v>
          </cell>
          <cell r="H510">
            <v>0</v>
          </cell>
          <cell r="I510">
            <v>137534441</v>
          </cell>
          <cell r="J510">
            <v>0</v>
          </cell>
          <cell r="K510">
            <v>0</v>
          </cell>
          <cell r="L510">
            <v>137534441</v>
          </cell>
        </row>
        <row r="511">
          <cell r="A511" t="str">
            <v>0960EXT</v>
          </cell>
          <cell r="B511" t="str">
            <v>0960</v>
          </cell>
          <cell r="C511" t="str">
            <v>EXT</v>
          </cell>
          <cell r="E511" t="str">
            <v>Por dep¾sito e guarda de valores</v>
          </cell>
          <cell r="F511">
            <v>137534441</v>
          </cell>
          <cell r="G511">
            <v>0</v>
          </cell>
          <cell r="H511">
            <v>0</v>
          </cell>
          <cell r="I511">
            <v>137534441</v>
          </cell>
          <cell r="J511">
            <v>0</v>
          </cell>
          <cell r="K511">
            <v>0</v>
          </cell>
          <cell r="L511">
            <v>137534441</v>
          </cell>
        </row>
        <row r="512">
          <cell r="A512" t="str">
            <v>099</v>
          </cell>
          <cell r="B512" t="str">
            <v>099</v>
          </cell>
          <cell r="E512" t="str">
            <v>Outras contas extrapatrimoniais</v>
          </cell>
          <cell r="F512">
            <v>-244589525731</v>
          </cell>
          <cell r="G512">
            <v>143076280608</v>
          </cell>
          <cell r="H512">
            <v>149985656256</v>
          </cell>
          <cell r="I512">
            <v>-251498901379</v>
          </cell>
          <cell r="J512">
            <v>50318100532</v>
          </cell>
          <cell r="K512">
            <v>50000000</v>
          </cell>
          <cell r="L512">
            <v>-201230800847</v>
          </cell>
        </row>
        <row r="513">
          <cell r="A513" t="str">
            <v>0990</v>
          </cell>
          <cell r="B513" t="str">
            <v>0990</v>
          </cell>
          <cell r="E513" t="str">
            <v>Consignaþ§es</v>
          </cell>
          <cell r="F513">
            <v>123080</v>
          </cell>
          <cell r="G513">
            <v>0</v>
          </cell>
          <cell r="H513">
            <v>0</v>
          </cell>
          <cell r="I513">
            <v>123080</v>
          </cell>
          <cell r="J513">
            <v>0</v>
          </cell>
          <cell r="K513">
            <v>0</v>
          </cell>
          <cell r="L513">
            <v>123080</v>
          </cell>
        </row>
        <row r="514">
          <cell r="A514" t="str">
            <v>09900</v>
          </cell>
          <cell r="B514" t="str">
            <v>09900</v>
          </cell>
          <cell r="E514" t="str">
            <v>Valores consignados</v>
          </cell>
          <cell r="F514">
            <v>123080</v>
          </cell>
          <cell r="G514">
            <v>0</v>
          </cell>
          <cell r="H514">
            <v>0</v>
          </cell>
          <cell r="I514">
            <v>123080</v>
          </cell>
          <cell r="J514">
            <v>0</v>
          </cell>
          <cell r="K514">
            <v>0</v>
          </cell>
          <cell r="L514">
            <v>123080</v>
          </cell>
        </row>
        <row r="515">
          <cell r="A515" t="str">
            <v>09900EXT</v>
          </cell>
          <cell r="B515" t="str">
            <v>09900</v>
          </cell>
          <cell r="C515" t="str">
            <v>EXT</v>
          </cell>
          <cell r="E515" t="str">
            <v>Valores consignados</v>
          </cell>
          <cell r="F515">
            <v>123080</v>
          </cell>
          <cell r="G515">
            <v>0</v>
          </cell>
          <cell r="H515">
            <v>0</v>
          </cell>
          <cell r="I515">
            <v>123080</v>
          </cell>
          <cell r="J515">
            <v>0</v>
          </cell>
          <cell r="K515">
            <v>0</v>
          </cell>
          <cell r="L515">
            <v>123080</v>
          </cell>
        </row>
        <row r="516">
          <cell r="A516" t="str">
            <v>0991</v>
          </cell>
          <cell r="B516" t="str">
            <v>0991</v>
          </cell>
          <cell r="E516" t="str">
            <v>CrÚditos abatidos ao activo</v>
          </cell>
          <cell r="F516">
            <v>358722281</v>
          </cell>
          <cell r="G516">
            <v>0</v>
          </cell>
          <cell r="H516">
            <v>0</v>
          </cell>
          <cell r="I516">
            <v>358722281</v>
          </cell>
          <cell r="J516">
            <v>0</v>
          </cell>
          <cell r="K516">
            <v>0</v>
          </cell>
          <cell r="L516">
            <v>358722281</v>
          </cell>
        </row>
        <row r="517">
          <cell r="A517" t="str">
            <v>09918</v>
          </cell>
          <cell r="B517" t="str">
            <v>09918</v>
          </cell>
          <cell r="E517" t="str">
            <v>Outros crÚditos abatidos ao activo</v>
          </cell>
          <cell r="F517">
            <v>358722281</v>
          </cell>
          <cell r="G517">
            <v>0</v>
          </cell>
          <cell r="H517">
            <v>0</v>
          </cell>
          <cell r="I517">
            <v>358722281</v>
          </cell>
          <cell r="J517">
            <v>0</v>
          </cell>
          <cell r="K517">
            <v>0</v>
          </cell>
          <cell r="L517">
            <v>358722281</v>
          </cell>
        </row>
        <row r="518">
          <cell r="A518" t="str">
            <v>099180</v>
          </cell>
          <cell r="B518" t="str">
            <v>099180</v>
          </cell>
          <cell r="E518" t="str">
            <v>CrÚdito</v>
          </cell>
          <cell r="F518">
            <v>358459661</v>
          </cell>
          <cell r="G518">
            <v>0</v>
          </cell>
          <cell r="H518">
            <v>0</v>
          </cell>
          <cell r="I518">
            <v>358459661</v>
          </cell>
          <cell r="J518">
            <v>0</v>
          </cell>
          <cell r="K518">
            <v>0</v>
          </cell>
          <cell r="L518">
            <v>358459661</v>
          </cell>
        </row>
        <row r="519">
          <cell r="A519" t="str">
            <v>099180EXT</v>
          </cell>
          <cell r="B519" t="str">
            <v>099180</v>
          </cell>
          <cell r="C519" t="str">
            <v>EXT</v>
          </cell>
          <cell r="E519" t="str">
            <v>CrÚdito</v>
          </cell>
          <cell r="F519">
            <v>2256467</v>
          </cell>
          <cell r="G519">
            <v>0</v>
          </cell>
          <cell r="H519">
            <v>0</v>
          </cell>
          <cell r="I519">
            <v>2256467</v>
          </cell>
          <cell r="J519">
            <v>0</v>
          </cell>
          <cell r="K519">
            <v>0</v>
          </cell>
          <cell r="L519">
            <v>2256467</v>
          </cell>
        </row>
        <row r="520">
          <cell r="A520" t="str">
            <v>099180NAC</v>
          </cell>
          <cell r="B520" t="str">
            <v>099180</v>
          </cell>
          <cell r="C520" t="str">
            <v>NAC</v>
          </cell>
          <cell r="E520" t="str">
            <v>CrÚdito</v>
          </cell>
          <cell r="F520">
            <v>356203194</v>
          </cell>
          <cell r="G520">
            <v>0</v>
          </cell>
          <cell r="H520">
            <v>0</v>
          </cell>
          <cell r="I520">
            <v>356203194</v>
          </cell>
          <cell r="J520">
            <v>0</v>
          </cell>
          <cell r="K520">
            <v>0</v>
          </cell>
          <cell r="L520">
            <v>356203194</v>
          </cell>
        </row>
        <row r="521">
          <cell r="A521" t="str">
            <v>099181</v>
          </cell>
          <cell r="B521" t="str">
            <v>099181</v>
          </cell>
          <cell r="E521" t="str">
            <v>TÝtulos</v>
          </cell>
          <cell r="F521">
            <v>21999</v>
          </cell>
          <cell r="G521">
            <v>0</v>
          </cell>
          <cell r="H521">
            <v>0</v>
          </cell>
          <cell r="I521">
            <v>21999</v>
          </cell>
          <cell r="J521">
            <v>0</v>
          </cell>
          <cell r="K521">
            <v>0</v>
          </cell>
          <cell r="L521">
            <v>21999</v>
          </cell>
        </row>
        <row r="522">
          <cell r="A522" t="str">
            <v>099181NAC</v>
          </cell>
          <cell r="B522" t="str">
            <v>099181</v>
          </cell>
          <cell r="C522" t="str">
            <v>NAC</v>
          </cell>
          <cell r="E522" t="str">
            <v>TÝtulos</v>
          </cell>
          <cell r="F522">
            <v>21999</v>
          </cell>
          <cell r="G522">
            <v>0</v>
          </cell>
          <cell r="H522">
            <v>0</v>
          </cell>
          <cell r="I522">
            <v>21999</v>
          </cell>
          <cell r="J522">
            <v>0</v>
          </cell>
          <cell r="K522">
            <v>0</v>
          </cell>
          <cell r="L522">
            <v>21999</v>
          </cell>
        </row>
        <row r="523">
          <cell r="A523" t="str">
            <v>099188</v>
          </cell>
          <cell r="B523" t="str">
            <v>099188</v>
          </cell>
          <cell r="E523" t="str">
            <v>Outros</v>
          </cell>
          <cell r="F523">
            <v>240621</v>
          </cell>
          <cell r="G523">
            <v>0</v>
          </cell>
          <cell r="H523">
            <v>0</v>
          </cell>
          <cell r="I523">
            <v>240621</v>
          </cell>
          <cell r="J523">
            <v>0</v>
          </cell>
          <cell r="K523">
            <v>0</v>
          </cell>
          <cell r="L523">
            <v>240621</v>
          </cell>
        </row>
        <row r="524">
          <cell r="A524" t="str">
            <v>099188NAC</v>
          </cell>
          <cell r="B524" t="str">
            <v>099188</v>
          </cell>
          <cell r="C524" t="str">
            <v>NAC</v>
          </cell>
          <cell r="E524" t="str">
            <v>Outros</v>
          </cell>
          <cell r="F524">
            <v>240621</v>
          </cell>
          <cell r="G524">
            <v>0</v>
          </cell>
          <cell r="H524">
            <v>0</v>
          </cell>
          <cell r="I524">
            <v>240621</v>
          </cell>
          <cell r="J524">
            <v>0</v>
          </cell>
          <cell r="K524">
            <v>0</v>
          </cell>
          <cell r="L524">
            <v>240621</v>
          </cell>
        </row>
        <row r="525">
          <cell r="A525" t="str">
            <v>0993</v>
          </cell>
          <cell r="B525" t="str">
            <v>0993</v>
          </cell>
          <cell r="E525" t="str">
            <v>Juros vencidos</v>
          </cell>
          <cell r="F525">
            <v>8296470</v>
          </cell>
          <cell r="G525">
            <v>0</v>
          </cell>
          <cell r="H525">
            <v>0</v>
          </cell>
          <cell r="I525">
            <v>8296470</v>
          </cell>
          <cell r="J525">
            <v>0</v>
          </cell>
          <cell r="K525">
            <v>0</v>
          </cell>
          <cell r="L525">
            <v>8296470</v>
          </cell>
        </row>
        <row r="526">
          <cell r="A526" t="str">
            <v>0993EXT</v>
          </cell>
          <cell r="B526" t="str">
            <v>0993</v>
          </cell>
          <cell r="C526" t="str">
            <v>EXT</v>
          </cell>
          <cell r="E526" t="str">
            <v>Juros vencidos</v>
          </cell>
          <cell r="F526">
            <v>1417</v>
          </cell>
          <cell r="G526">
            <v>0</v>
          </cell>
          <cell r="H526">
            <v>0</v>
          </cell>
          <cell r="I526">
            <v>1417</v>
          </cell>
          <cell r="J526">
            <v>0</v>
          </cell>
          <cell r="K526">
            <v>0</v>
          </cell>
          <cell r="L526">
            <v>1417</v>
          </cell>
        </row>
        <row r="527">
          <cell r="A527" t="str">
            <v>0993NAC</v>
          </cell>
          <cell r="B527" t="str">
            <v>0993</v>
          </cell>
          <cell r="C527" t="str">
            <v>NAC</v>
          </cell>
          <cell r="E527" t="str">
            <v>Juros vencidos</v>
          </cell>
          <cell r="F527">
            <v>8292104</v>
          </cell>
          <cell r="G527">
            <v>0</v>
          </cell>
          <cell r="H527">
            <v>0</v>
          </cell>
          <cell r="I527">
            <v>8292104</v>
          </cell>
          <cell r="J527">
            <v>0</v>
          </cell>
          <cell r="K527">
            <v>0</v>
          </cell>
          <cell r="L527">
            <v>8292104</v>
          </cell>
        </row>
        <row r="528">
          <cell r="A528" t="str">
            <v>0993NAC00001</v>
          </cell>
          <cell r="B528" t="str">
            <v>0993</v>
          </cell>
          <cell r="C528" t="str">
            <v>NAC</v>
          </cell>
          <cell r="D528" t="str">
            <v>00001</v>
          </cell>
          <cell r="E528" t="str">
            <v>Juros vencidos</v>
          </cell>
          <cell r="F528">
            <v>2942</v>
          </cell>
          <cell r="G528">
            <v>0</v>
          </cell>
          <cell r="H528">
            <v>0</v>
          </cell>
          <cell r="I528">
            <v>2942</v>
          </cell>
          <cell r="J528">
            <v>0</v>
          </cell>
          <cell r="K528">
            <v>0</v>
          </cell>
          <cell r="L528">
            <v>2942</v>
          </cell>
        </row>
        <row r="529">
          <cell r="A529" t="str">
            <v>0993NAC00532</v>
          </cell>
          <cell r="B529" t="str">
            <v>0993</v>
          </cell>
          <cell r="C529" t="str">
            <v>NAC</v>
          </cell>
          <cell r="D529" t="str">
            <v>00532</v>
          </cell>
          <cell r="E529" t="str">
            <v>Juros vencidos</v>
          </cell>
          <cell r="F529">
            <v>7</v>
          </cell>
          <cell r="G529">
            <v>0</v>
          </cell>
          <cell r="H529">
            <v>0</v>
          </cell>
          <cell r="I529">
            <v>7</v>
          </cell>
          <cell r="J529">
            <v>0</v>
          </cell>
          <cell r="K529">
            <v>0</v>
          </cell>
          <cell r="L529">
            <v>7</v>
          </cell>
        </row>
        <row r="530">
          <cell r="A530" t="str">
            <v>0994</v>
          </cell>
          <cell r="B530" t="str">
            <v>0994</v>
          </cell>
          <cell r="E530" t="str">
            <v>Despesas de crÚdito vencido</v>
          </cell>
          <cell r="F530">
            <v>208438</v>
          </cell>
          <cell r="G530">
            <v>0</v>
          </cell>
          <cell r="H530">
            <v>0</v>
          </cell>
          <cell r="I530">
            <v>208438</v>
          </cell>
          <cell r="J530">
            <v>0</v>
          </cell>
          <cell r="K530">
            <v>0</v>
          </cell>
          <cell r="L530">
            <v>208438</v>
          </cell>
        </row>
        <row r="531">
          <cell r="A531" t="str">
            <v>0994NAC</v>
          </cell>
          <cell r="B531" t="str">
            <v>0994</v>
          </cell>
          <cell r="C531" t="str">
            <v>NAC</v>
          </cell>
          <cell r="E531" t="str">
            <v>Despesas de crÚdito vencido</v>
          </cell>
          <cell r="F531">
            <v>208438</v>
          </cell>
          <cell r="G531">
            <v>0</v>
          </cell>
          <cell r="H531">
            <v>0</v>
          </cell>
          <cell r="I531">
            <v>208438</v>
          </cell>
          <cell r="J531">
            <v>0</v>
          </cell>
          <cell r="K531">
            <v>0</v>
          </cell>
          <cell r="L531">
            <v>208438</v>
          </cell>
        </row>
        <row r="532">
          <cell r="A532" t="str">
            <v>0995</v>
          </cell>
          <cell r="B532" t="str">
            <v>0995</v>
          </cell>
          <cell r="E532" t="str">
            <v>Contratos com recurso - facturas nÒo financiadas</v>
          </cell>
          <cell r="F532">
            <v>105012164</v>
          </cell>
          <cell r="G532">
            <v>0</v>
          </cell>
          <cell r="H532">
            <v>0</v>
          </cell>
          <cell r="I532">
            <v>105012164</v>
          </cell>
          <cell r="J532">
            <v>0</v>
          </cell>
          <cell r="K532">
            <v>0</v>
          </cell>
          <cell r="L532">
            <v>105012164</v>
          </cell>
        </row>
        <row r="533">
          <cell r="A533" t="str">
            <v>09950</v>
          </cell>
          <cell r="B533" t="str">
            <v>09950</v>
          </cell>
          <cell r="E533" t="str">
            <v>Residentes</v>
          </cell>
          <cell r="F533">
            <v>104907254</v>
          </cell>
          <cell r="G533">
            <v>0</v>
          </cell>
          <cell r="H533">
            <v>0</v>
          </cell>
          <cell r="I533">
            <v>104907254</v>
          </cell>
          <cell r="J533">
            <v>0</v>
          </cell>
          <cell r="K533">
            <v>0</v>
          </cell>
          <cell r="L533">
            <v>104907254</v>
          </cell>
        </row>
        <row r="534">
          <cell r="A534" t="str">
            <v>09950NAC</v>
          </cell>
          <cell r="B534" t="str">
            <v>09950</v>
          </cell>
          <cell r="C534" t="str">
            <v>NAC</v>
          </cell>
          <cell r="E534" t="str">
            <v>Residentes</v>
          </cell>
          <cell r="F534">
            <v>104907254</v>
          </cell>
          <cell r="G534">
            <v>0</v>
          </cell>
          <cell r="H534">
            <v>0</v>
          </cell>
          <cell r="I534">
            <v>104907254</v>
          </cell>
          <cell r="J534">
            <v>0</v>
          </cell>
          <cell r="K534">
            <v>0</v>
          </cell>
          <cell r="L534">
            <v>104907254</v>
          </cell>
        </row>
        <row r="535">
          <cell r="A535" t="str">
            <v>09951</v>
          </cell>
          <cell r="B535" t="str">
            <v>09951</v>
          </cell>
          <cell r="E535" t="str">
            <v>NÒo residentes</v>
          </cell>
          <cell r="F535">
            <v>104910</v>
          </cell>
          <cell r="G535">
            <v>0</v>
          </cell>
          <cell r="H535">
            <v>0</v>
          </cell>
          <cell r="I535">
            <v>104910</v>
          </cell>
          <cell r="J535">
            <v>0</v>
          </cell>
          <cell r="K535">
            <v>0</v>
          </cell>
          <cell r="L535">
            <v>104910</v>
          </cell>
        </row>
        <row r="536">
          <cell r="A536" t="str">
            <v>09951NAC</v>
          </cell>
          <cell r="B536" t="str">
            <v>09951</v>
          </cell>
          <cell r="C536" t="str">
            <v>NAC</v>
          </cell>
          <cell r="E536" t="str">
            <v>NÒo residentes</v>
          </cell>
          <cell r="F536">
            <v>104910</v>
          </cell>
          <cell r="G536">
            <v>0</v>
          </cell>
          <cell r="H536">
            <v>0</v>
          </cell>
          <cell r="I536">
            <v>104910</v>
          </cell>
          <cell r="J536">
            <v>0</v>
          </cell>
          <cell r="K536">
            <v>0</v>
          </cell>
          <cell r="L536">
            <v>104910</v>
          </cell>
        </row>
        <row r="537">
          <cell r="A537" t="str">
            <v>0996</v>
          </cell>
          <cell r="B537" t="str">
            <v>0996</v>
          </cell>
          <cell r="E537" t="str">
            <v>Rendas vincendas e valores residuais de contratos locaþÒo finance</v>
          </cell>
          <cell r="F537">
            <v>2121454946</v>
          </cell>
          <cell r="G537">
            <v>0</v>
          </cell>
          <cell r="H537">
            <v>0</v>
          </cell>
          <cell r="I537">
            <v>2121454946</v>
          </cell>
          <cell r="J537">
            <v>0</v>
          </cell>
          <cell r="K537">
            <v>0</v>
          </cell>
          <cell r="L537">
            <v>2121454946</v>
          </cell>
        </row>
        <row r="538">
          <cell r="A538" t="str">
            <v>09960</v>
          </cell>
          <cell r="B538" t="str">
            <v>09960</v>
          </cell>
          <cell r="E538" t="str">
            <v>Rendas vincendas</v>
          </cell>
          <cell r="F538">
            <v>1874681199</v>
          </cell>
          <cell r="G538">
            <v>0</v>
          </cell>
          <cell r="H538">
            <v>0</v>
          </cell>
          <cell r="I538">
            <v>1874681199</v>
          </cell>
          <cell r="J538">
            <v>0</v>
          </cell>
          <cell r="K538">
            <v>0</v>
          </cell>
          <cell r="L538">
            <v>1874681199</v>
          </cell>
        </row>
        <row r="539">
          <cell r="A539" t="str">
            <v>099600</v>
          </cell>
          <cell r="B539" t="str">
            <v>099600</v>
          </cell>
          <cell r="E539" t="str">
            <v>De contratos sem rendas em atraso</v>
          </cell>
          <cell r="F539">
            <v>1810172798</v>
          </cell>
          <cell r="G539">
            <v>0</v>
          </cell>
          <cell r="H539">
            <v>0</v>
          </cell>
          <cell r="I539">
            <v>1810172798</v>
          </cell>
          <cell r="J539">
            <v>0</v>
          </cell>
          <cell r="K539">
            <v>0</v>
          </cell>
          <cell r="L539">
            <v>1810172798</v>
          </cell>
        </row>
        <row r="540">
          <cell r="A540" t="str">
            <v>0996000</v>
          </cell>
          <cell r="B540" t="str">
            <v>0996000</v>
          </cell>
          <cell r="E540" t="str">
            <v>AtÚ 1 ano</v>
          </cell>
          <cell r="F540">
            <v>430807605</v>
          </cell>
          <cell r="G540">
            <v>0</v>
          </cell>
          <cell r="H540">
            <v>0</v>
          </cell>
          <cell r="I540">
            <v>430807605</v>
          </cell>
          <cell r="J540">
            <v>0</v>
          </cell>
          <cell r="K540">
            <v>0</v>
          </cell>
          <cell r="L540">
            <v>430807605</v>
          </cell>
        </row>
        <row r="541">
          <cell r="A541" t="str">
            <v>0996000NAC</v>
          </cell>
          <cell r="B541" t="str">
            <v>0996000</v>
          </cell>
          <cell r="C541" t="str">
            <v>NAC</v>
          </cell>
          <cell r="E541" t="str">
            <v>AtÚ 1 ano</v>
          </cell>
          <cell r="F541">
            <v>430807605</v>
          </cell>
          <cell r="G541">
            <v>0</v>
          </cell>
          <cell r="H541">
            <v>0</v>
          </cell>
          <cell r="I541">
            <v>430807605</v>
          </cell>
          <cell r="J541">
            <v>0</v>
          </cell>
          <cell r="K541">
            <v>0</v>
          </cell>
          <cell r="L541">
            <v>430807605</v>
          </cell>
        </row>
        <row r="542">
          <cell r="A542" t="str">
            <v>0996001</v>
          </cell>
          <cell r="B542" t="str">
            <v>0996001</v>
          </cell>
          <cell r="E542" t="str">
            <v>De 1 ano atÚ 5 anos</v>
          </cell>
          <cell r="F542">
            <v>351066716</v>
          </cell>
          <cell r="G542">
            <v>0</v>
          </cell>
          <cell r="H542">
            <v>0</v>
          </cell>
          <cell r="I542">
            <v>351066716</v>
          </cell>
          <cell r="J542">
            <v>0</v>
          </cell>
          <cell r="K542">
            <v>0</v>
          </cell>
          <cell r="L542">
            <v>351066716</v>
          </cell>
        </row>
        <row r="543">
          <cell r="A543" t="str">
            <v>0996001NAC</v>
          </cell>
          <cell r="B543" t="str">
            <v>0996001</v>
          </cell>
          <cell r="C543" t="str">
            <v>NAC</v>
          </cell>
          <cell r="E543" t="str">
            <v>De 1 ano atÚ 5 anos</v>
          </cell>
          <cell r="F543">
            <v>351066716</v>
          </cell>
          <cell r="G543">
            <v>0</v>
          </cell>
          <cell r="H543">
            <v>0</v>
          </cell>
          <cell r="I543">
            <v>351066716</v>
          </cell>
          <cell r="J543">
            <v>0</v>
          </cell>
          <cell r="K543">
            <v>0</v>
          </cell>
          <cell r="L543">
            <v>351066716</v>
          </cell>
        </row>
        <row r="544">
          <cell r="A544" t="str">
            <v>0996002</v>
          </cell>
          <cell r="B544" t="str">
            <v>0996002</v>
          </cell>
          <cell r="E544" t="str">
            <v>Mais de 5 anos</v>
          </cell>
          <cell r="F544">
            <v>1028298477</v>
          </cell>
          <cell r="G544">
            <v>0</v>
          </cell>
          <cell r="H544">
            <v>0</v>
          </cell>
          <cell r="I544">
            <v>1028298477</v>
          </cell>
          <cell r="J544">
            <v>0</v>
          </cell>
          <cell r="K544">
            <v>0</v>
          </cell>
          <cell r="L544">
            <v>1028298477</v>
          </cell>
        </row>
        <row r="545">
          <cell r="A545" t="str">
            <v>0996002NAC</v>
          </cell>
          <cell r="B545" t="str">
            <v>0996002</v>
          </cell>
          <cell r="C545" t="str">
            <v>NAC</v>
          </cell>
          <cell r="E545" t="str">
            <v>Mais de 5 anos</v>
          </cell>
          <cell r="F545">
            <v>1028298477</v>
          </cell>
          <cell r="G545">
            <v>0</v>
          </cell>
          <cell r="H545">
            <v>0</v>
          </cell>
          <cell r="I545">
            <v>1028298477</v>
          </cell>
          <cell r="J545">
            <v>0</v>
          </cell>
          <cell r="K545">
            <v>0</v>
          </cell>
          <cell r="L545">
            <v>1028298477</v>
          </cell>
        </row>
        <row r="546">
          <cell r="A546" t="str">
            <v>099601</v>
          </cell>
          <cell r="B546" t="str">
            <v>099601</v>
          </cell>
          <cell r="E546" t="str">
            <v>De contratos com rendas em atraso</v>
          </cell>
          <cell r="F546">
            <v>64508401</v>
          </cell>
          <cell r="G546">
            <v>0</v>
          </cell>
          <cell r="H546">
            <v>0</v>
          </cell>
          <cell r="I546">
            <v>64508401</v>
          </cell>
          <cell r="J546">
            <v>0</v>
          </cell>
          <cell r="K546">
            <v>0</v>
          </cell>
          <cell r="L546">
            <v>64508401</v>
          </cell>
        </row>
        <row r="547">
          <cell r="A547" t="str">
            <v>0996010</v>
          </cell>
          <cell r="B547" t="str">
            <v>0996010</v>
          </cell>
          <cell r="E547" t="str">
            <v>AtÚ 1 ano</v>
          </cell>
          <cell r="F547">
            <v>14597278</v>
          </cell>
          <cell r="G547">
            <v>0</v>
          </cell>
          <cell r="H547">
            <v>0</v>
          </cell>
          <cell r="I547">
            <v>14597278</v>
          </cell>
          <cell r="J547">
            <v>0</v>
          </cell>
          <cell r="K547">
            <v>0</v>
          </cell>
          <cell r="L547">
            <v>14597278</v>
          </cell>
        </row>
        <row r="548">
          <cell r="A548" t="str">
            <v>0996010NAC</v>
          </cell>
          <cell r="B548" t="str">
            <v>0996010</v>
          </cell>
          <cell r="C548" t="str">
            <v>NAC</v>
          </cell>
          <cell r="E548" t="str">
            <v>AtÚ 1 ano</v>
          </cell>
          <cell r="F548">
            <v>14597278</v>
          </cell>
          <cell r="G548">
            <v>0</v>
          </cell>
          <cell r="H548">
            <v>0</v>
          </cell>
          <cell r="I548">
            <v>14597278</v>
          </cell>
          <cell r="J548">
            <v>0</v>
          </cell>
          <cell r="K548">
            <v>0</v>
          </cell>
          <cell r="L548">
            <v>14597278</v>
          </cell>
        </row>
        <row r="549">
          <cell r="A549" t="str">
            <v>0996011</v>
          </cell>
          <cell r="B549" t="str">
            <v>0996011</v>
          </cell>
          <cell r="E549" t="str">
            <v>De 1 ano atÚ 5 anos</v>
          </cell>
          <cell r="F549">
            <v>11490960</v>
          </cell>
          <cell r="G549">
            <v>0</v>
          </cell>
          <cell r="H549">
            <v>0</v>
          </cell>
          <cell r="I549">
            <v>11490960</v>
          </cell>
          <cell r="J549">
            <v>0</v>
          </cell>
          <cell r="K549">
            <v>0</v>
          </cell>
          <cell r="L549">
            <v>11490960</v>
          </cell>
        </row>
        <row r="550">
          <cell r="A550" t="str">
            <v>0996011NAC</v>
          </cell>
          <cell r="B550" t="str">
            <v>0996011</v>
          </cell>
          <cell r="C550" t="str">
            <v>NAC</v>
          </cell>
          <cell r="E550" t="str">
            <v>De 1 ano atÚ 5 anos</v>
          </cell>
          <cell r="F550">
            <v>11490960</v>
          </cell>
          <cell r="G550">
            <v>0</v>
          </cell>
          <cell r="H550">
            <v>0</v>
          </cell>
          <cell r="I550">
            <v>11490960</v>
          </cell>
          <cell r="J550">
            <v>0</v>
          </cell>
          <cell r="K550">
            <v>0</v>
          </cell>
          <cell r="L550">
            <v>11490960</v>
          </cell>
        </row>
        <row r="551">
          <cell r="A551" t="str">
            <v>0996012</v>
          </cell>
          <cell r="B551" t="str">
            <v>0996012</v>
          </cell>
          <cell r="E551" t="str">
            <v>Mais de 5 anos</v>
          </cell>
          <cell r="F551">
            <v>38420163</v>
          </cell>
          <cell r="G551">
            <v>0</v>
          </cell>
          <cell r="H551">
            <v>0</v>
          </cell>
          <cell r="I551">
            <v>38420163</v>
          </cell>
          <cell r="J551">
            <v>0</v>
          </cell>
          <cell r="K551">
            <v>0</v>
          </cell>
          <cell r="L551">
            <v>38420163</v>
          </cell>
        </row>
        <row r="552">
          <cell r="A552" t="str">
            <v>0996012NAC</v>
          </cell>
          <cell r="B552" t="str">
            <v>0996012</v>
          </cell>
          <cell r="C552" t="str">
            <v>NAC</v>
          </cell>
          <cell r="E552" t="str">
            <v>Mais de 5 anos</v>
          </cell>
          <cell r="F552">
            <v>38420163</v>
          </cell>
          <cell r="G552">
            <v>0</v>
          </cell>
          <cell r="H552">
            <v>0</v>
          </cell>
          <cell r="I552">
            <v>38420163</v>
          </cell>
          <cell r="J552">
            <v>0</v>
          </cell>
          <cell r="K552">
            <v>0</v>
          </cell>
          <cell r="L552">
            <v>38420163</v>
          </cell>
        </row>
        <row r="553">
          <cell r="A553" t="str">
            <v>09961</v>
          </cell>
          <cell r="B553" t="str">
            <v>09961</v>
          </cell>
          <cell r="E553" t="str">
            <v>Valores residuais</v>
          </cell>
          <cell r="F553">
            <v>246773747</v>
          </cell>
          <cell r="G553">
            <v>0</v>
          </cell>
          <cell r="H553">
            <v>0</v>
          </cell>
          <cell r="I553">
            <v>246773747</v>
          </cell>
          <cell r="J553">
            <v>0</v>
          </cell>
          <cell r="K553">
            <v>0</v>
          </cell>
          <cell r="L553">
            <v>246773747</v>
          </cell>
        </row>
        <row r="554">
          <cell r="A554" t="str">
            <v>099610</v>
          </cell>
          <cell r="B554" t="str">
            <v>099610</v>
          </cell>
          <cell r="E554" t="str">
            <v>De contratos sem rendas em atraso</v>
          </cell>
          <cell r="F554">
            <v>238848851</v>
          </cell>
          <cell r="G554">
            <v>0</v>
          </cell>
          <cell r="H554">
            <v>0</v>
          </cell>
          <cell r="I554">
            <v>238848851</v>
          </cell>
          <cell r="J554">
            <v>0</v>
          </cell>
          <cell r="K554">
            <v>0</v>
          </cell>
          <cell r="L554">
            <v>238848851</v>
          </cell>
        </row>
        <row r="555">
          <cell r="A555" t="str">
            <v>0996100</v>
          </cell>
          <cell r="B555" t="str">
            <v>0996100</v>
          </cell>
          <cell r="E555" t="str">
            <v>AtÚ 1 ano</v>
          </cell>
          <cell r="F555">
            <v>42247193</v>
          </cell>
          <cell r="G555">
            <v>0</v>
          </cell>
          <cell r="H555">
            <v>0</v>
          </cell>
          <cell r="I555">
            <v>42247193</v>
          </cell>
          <cell r="J555">
            <v>0</v>
          </cell>
          <cell r="K555">
            <v>0</v>
          </cell>
          <cell r="L555">
            <v>42247193</v>
          </cell>
        </row>
        <row r="556">
          <cell r="A556" t="str">
            <v>0996100NAC</v>
          </cell>
          <cell r="B556" t="str">
            <v>0996100</v>
          </cell>
          <cell r="C556" t="str">
            <v>NAC</v>
          </cell>
          <cell r="E556" t="str">
            <v>AtÚ 1 ano</v>
          </cell>
          <cell r="F556">
            <v>42247193</v>
          </cell>
          <cell r="G556">
            <v>0</v>
          </cell>
          <cell r="H556">
            <v>0</v>
          </cell>
          <cell r="I556">
            <v>42247193</v>
          </cell>
          <cell r="J556">
            <v>0</v>
          </cell>
          <cell r="K556">
            <v>0</v>
          </cell>
          <cell r="L556">
            <v>42247193</v>
          </cell>
        </row>
        <row r="557">
          <cell r="A557" t="str">
            <v>0996101</v>
          </cell>
          <cell r="B557" t="str">
            <v>0996101</v>
          </cell>
          <cell r="E557" t="str">
            <v>De 1 ano atÚ 5 anos</v>
          </cell>
          <cell r="F557">
            <v>25458169</v>
          </cell>
          <cell r="G557">
            <v>0</v>
          </cell>
          <cell r="H557">
            <v>0</v>
          </cell>
          <cell r="I557">
            <v>25458169</v>
          </cell>
          <cell r="J557">
            <v>0</v>
          </cell>
          <cell r="K557">
            <v>0</v>
          </cell>
          <cell r="L557">
            <v>25458169</v>
          </cell>
        </row>
        <row r="558">
          <cell r="A558" t="str">
            <v>0996101NAC</v>
          </cell>
          <cell r="B558" t="str">
            <v>0996101</v>
          </cell>
          <cell r="C558" t="str">
            <v>NAC</v>
          </cell>
          <cell r="E558" t="str">
            <v>De 1 ano atÚ 5 anos</v>
          </cell>
          <cell r="F558">
            <v>25458169</v>
          </cell>
          <cell r="G558">
            <v>0</v>
          </cell>
          <cell r="H558">
            <v>0</v>
          </cell>
          <cell r="I558">
            <v>25458169</v>
          </cell>
          <cell r="J558">
            <v>0</v>
          </cell>
          <cell r="K558">
            <v>0</v>
          </cell>
          <cell r="L558">
            <v>25458169</v>
          </cell>
        </row>
        <row r="559">
          <cell r="A559" t="str">
            <v>0996102</v>
          </cell>
          <cell r="B559" t="str">
            <v>0996102</v>
          </cell>
          <cell r="E559" t="str">
            <v>Mais de 5 anos</v>
          </cell>
          <cell r="F559">
            <v>171143489</v>
          </cell>
          <cell r="G559">
            <v>0</v>
          </cell>
          <cell r="H559">
            <v>0</v>
          </cell>
          <cell r="I559">
            <v>171143489</v>
          </cell>
          <cell r="J559">
            <v>0</v>
          </cell>
          <cell r="K559">
            <v>0</v>
          </cell>
          <cell r="L559">
            <v>171143489</v>
          </cell>
        </row>
        <row r="560">
          <cell r="A560" t="str">
            <v>0996102NAC</v>
          </cell>
          <cell r="B560" t="str">
            <v>0996102</v>
          </cell>
          <cell r="C560" t="str">
            <v>NAC</v>
          </cell>
          <cell r="E560" t="str">
            <v>Mais de 5 anos</v>
          </cell>
          <cell r="F560">
            <v>171143489</v>
          </cell>
          <cell r="G560">
            <v>0</v>
          </cell>
          <cell r="H560">
            <v>0</v>
          </cell>
          <cell r="I560">
            <v>171143489</v>
          </cell>
          <cell r="J560">
            <v>0</v>
          </cell>
          <cell r="K560">
            <v>0</v>
          </cell>
          <cell r="L560">
            <v>171143489</v>
          </cell>
        </row>
        <row r="561">
          <cell r="A561" t="str">
            <v>099611</v>
          </cell>
          <cell r="B561" t="str">
            <v>099611</v>
          </cell>
          <cell r="E561" t="str">
            <v>De contratos com rendas em atraso</v>
          </cell>
          <cell r="F561">
            <v>7924896</v>
          </cell>
          <cell r="G561">
            <v>0</v>
          </cell>
          <cell r="H561">
            <v>0</v>
          </cell>
          <cell r="I561">
            <v>7924896</v>
          </cell>
          <cell r="J561">
            <v>0</v>
          </cell>
          <cell r="K561">
            <v>0</v>
          </cell>
          <cell r="L561">
            <v>7924896</v>
          </cell>
        </row>
        <row r="562">
          <cell r="A562" t="str">
            <v>0996110</v>
          </cell>
          <cell r="B562" t="str">
            <v>0996110</v>
          </cell>
          <cell r="E562" t="str">
            <v>AtÚ 1 ano</v>
          </cell>
          <cell r="F562">
            <v>806596</v>
          </cell>
          <cell r="G562">
            <v>0</v>
          </cell>
          <cell r="H562">
            <v>0</v>
          </cell>
          <cell r="I562">
            <v>806596</v>
          </cell>
          <cell r="J562">
            <v>0</v>
          </cell>
          <cell r="K562">
            <v>0</v>
          </cell>
          <cell r="L562">
            <v>806596</v>
          </cell>
        </row>
        <row r="563">
          <cell r="A563" t="str">
            <v>0996110NAC</v>
          </cell>
          <cell r="B563" t="str">
            <v>0996110</v>
          </cell>
          <cell r="C563" t="str">
            <v>NAC</v>
          </cell>
          <cell r="E563" t="str">
            <v>AtÚ 1 ano</v>
          </cell>
          <cell r="F563">
            <v>806596</v>
          </cell>
          <cell r="G563">
            <v>0</v>
          </cell>
          <cell r="H563">
            <v>0</v>
          </cell>
          <cell r="I563">
            <v>806596</v>
          </cell>
          <cell r="J563">
            <v>0</v>
          </cell>
          <cell r="K563">
            <v>0</v>
          </cell>
          <cell r="L563">
            <v>806596</v>
          </cell>
        </row>
        <row r="564">
          <cell r="A564" t="str">
            <v>0996111</v>
          </cell>
          <cell r="B564" t="str">
            <v>0996111</v>
          </cell>
          <cell r="E564" t="str">
            <v>De 1 ano atÚ 5 anos</v>
          </cell>
          <cell r="F564">
            <v>1104317</v>
          </cell>
          <cell r="G564">
            <v>0</v>
          </cell>
          <cell r="H564">
            <v>0</v>
          </cell>
          <cell r="I564">
            <v>1104317</v>
          </cell>
          <cell r="J564">
            <v>0</v>
          </cell>
          <cell r="K564">
            <v>0</v>
          </cell>
          <cell r="L564">
            <v>1104317</v>
          </cell>
        </row>
        <row r="565">
          <cell r="A565" t="str">
            <v>0996111NAC</v>
          </cell>
          <cell r="B565" t="str">
            <v>0996111</v>
          </cell>
          <cell r="C565" t="str">
            <v>NAC</v>
          </cell>
          <cell r="E565" t="str">
            <v>De 1 ano atÚ 5 anos</v>
          </cell>
          <cell r="F565">
            <v>1104317</v>
          </cell>
          <cell r="G565">
            <v>0</v>
          </cell>
          <cell r="H565">
            <v>0</v>
          </cell>
          <cell r="I565">
            <v>1104317</v>
          </cell>
          <cell r="J565">
            <v>0</v>
          </cell>
          <cell r="K565">
            <v>0</v>
          </cell>
          <cell r="L565">
            <v>1104317</v>
          </cell>
        </row>
        <row r="566">
          <cell r="A566" t="str">
            <v>0996112</v>
          </cell>
          <cell r="B566" t="str">
            <v>0996112</v>
          </cell>
          <cell r="E566" t="str">
            <v>Mais de 5 anos</v>
          </cell>
          <cell r="F566">
            <v>6013983</v>
          </cell>
          <cell r="G566">
            <v>0</v>
          </cell>
          <cell r="H566">
            <v>0</v>
          </cell>
          <cell r="I566">
            <v>6013983</v>
          </cell>
          <cell r="J566">
            <v>0</v>
          </cell>
          <cell r="K566">
            <v>0</v>
          </cell>
          <cell r="L566">
            <v>6013983</v>
          </cell>
        </row>
        <row r="567">
          <cell r="A567" t="str">
            <v>0996112NAC</v>
          </cell>
          <cell r="B567" t="str">
            <v>0996112</v>
          </cell>
          <cell r="C567" t="str">
            <v>NAC</v>
          </cell>
          <cell r="E567" t="str">
            <v>Mais de 5 anos</v>
          </cell>
          <cell r="F567">
            <v>6013983</v>
          </cell>
          <cell r="G567">
            <v>0</v>
          </cell>
          <cell r="H567">
            <v>0</v>
          </cell>
          <cell r="I567">
            <v>6013983</v>
          </cell>
          <cell r="J567">
            <v>0</v>
          </cell>
          <cell r="K567">
            <v>0</v>
          </cell>
          <cell r="L567">
            <v>6013983</v>
          </cell>
        </row>
        <row r="568">
          <cell r="A568" t="str">
            <v>0999</v>
          </cell>
          <cell r="B568" t="str">
            <v>0999</v>
          </cell>
          <cell r="E568" t="str">
            <v>Contas diversas</v>
          </cell>
          <cell r="F568">
            <v>-247183343110</v>
          </cell>
          <cell r="G568">
            <v>143076280608</v>
          </cell>
          <cell r="H568">
            <v>149985656256</v>
          </cell>
          <cell r="I568">
            <v>-254092718758</v>
          </cell>
          <cell r="J568">
            <v>50318100532</v>
          </cell>
          <cell r="K568">
            <v>50000000</v>
          </cell>
          <cell r="L568">
            <v>-203824618226</v>
          </cell>
        </row>
        <row r="569">
          <cell r="A569" t="str">
            <v>09991</v>
          </cell>
          <cell r="B569" t="str">
            <v>09991</v>
          </cell>
          <cell r="E569" t="str">
            <v>Obrigaþ§es de caixa emitidas</v>
          </cell>
          <cell r="F569">
            <v>5506227402</v>
          </cell>
          <cell r="G569">
            <v>0</v>
          </cell>
          <cell r="H569">
            <v>0</v>
          </cell>
          <cell r="I569">
            <v>5506227402</v>
          </cell>
          <cell r="J569">
            <v>0</v>
          </cell>
          <cell r="K569">
            <v>0</v>
          </cell>
          <cell r="L569">
            <v>5506227402</v>
          </cell>
        </row>
        <row r="570">
          <cell r="A570" t="str">
            <v>09991NAC</v>
          </cell>
          <cell r="B570" t="str">
            <v>09991</v>
          </cell>
          <cell r="C570" t="str">
            <v>NAC</v>
          </cell>
          <cell r="E570" t="str">
            <v>Obrigaþ§es de caixa emitidas</v>
          </cell>
          <cell r="F570">
            <v>5506227402</v>
          </cell>
          <cell r="G570">
            <v>0</v>
          </cell>
          <cell r="H570">
            <v>0</v>
          </cell>
          <cell r="I570">
            <v>5506227402</v>
          </cell>
          <cell r="J570">
            <v>0</v>
          </cell>
          <cell r="K570">
            <v>0</v>
          </cell>
          <cell r="L570">
            <v>5506227402</v>
          </cell>
        </row>
        <row r="571">
          <cell r="A571" t="str">
            <v>09992</v>
          </cell>
          <cell r="B571" t="str">
            <v>09992</v>
          </cell>
          <cell r="E571" t="str">
            <v>Valor nominal do crÚdito adquirido</v>
          </cell>
          <cell r="F571">
            <v>72500000</v>
          </cell>
          <cell r="G571">
            <v>0</v>
          </cell>
          <cell r="H571">
            <v>0</v>
          </cell>
          <cell r="I571">
            <v>72500000</v>
          </cell>
          <cell r="J571">
            <v>0</v>
          </cell>
          <cell r="K571">
            <v>50000000</v>
          </cell>
          <cell r="L571">
            <v>22500000</v>
          </cell>
        </row>
        <row r="572">
          <cell r="A572" t="str">
            <v>09992NAC</v>
          </cell>
          <cell r="B572" t="str">
            <v>09992</v>
          </cell>
          <cell r="C572" t="str">
            <v>NAC</v>
          </cell>
          <cell r="E572" t="str">
            <v>Valor nominal do crÚdito adquirido</v>
          </cell>
          <cell r="F572">
            <v>22500000</v>
          </cell>
          <cell r="G572">
            <v>0</v>
          </cell>
          <cell r="H572">
            <v>0</v>
          </cell>
          <cell r="I572">
            <v>22500000</v>
          </cell>
          <cell r="J572">
            <v>0</v>
          </cell>
          <cell r="K572">
            <v>0</v>
          </cell>
          <cell r="L572">
            <v>22500000</v>
          </cell>
        </row>
        <row r="573">
          <cell r="A573" t="str">
            <v>09992NAC00280</v>
          </cell>
          <cell r="B573" t="str">
            <v>09992</v>
          </cell>
          <cell r="C573" t="str">
            <v>NAC</v>
          </cell>
          <cell r="D573" t="str">
            <v>00280</v>
          </cell>
          <cell r="E573" t="str">
            <v>Valor nominal do crÚdito adquirido</v>
          </cell>
          <cell r="F573">
            <v>50000000</v>
          </cell>
          <cell r="G573">
            <v>0</v>
          </cell>
          <cell r="H573">
            <v>0</v>
          </cell>
          <cell r="I573">
            <v>50000000</v>
          </cell>
          <cell r="J573">
            <v>0</v>
          </cell>
          <cell r="K573">
            <v>50000000</v>
          </cell>
          <cell r="L573">
            <v>0</v>
          </cell>
        </row>
        <row r="574">
          <cell r="A574" t="str">
            <v>09993</v>
          </cell>
          <cell r="B574" t="str">
            <v>09993</v>
          </cell>
          <cell r="E574" t="str">
            <v>CrÚdito renegociado</v>
          </cell>
          <cell r="F574">
            <v>458794278</v>
          </cell>
          <cell r="G574">
            <v>0</v>
          </cell>
          <cell r="H574">
            <v>0</v>
          </cell>
          <cell r="I574">
            <v>458794278</v>
          </cell>
          <cell r="J574">
            <v>0</v>
          </cell>
          <cell r="K574">
            <v>0</v>
          </cell>
          <cell r="L574">
            <v>458794278</v>
          </cell>
        </row>
        <row r="575">
          <cell r="A575" t="str">
            <v>099930</v>
          </cell>
          <cell r="B575" t="str">
            <v>099930</v>
          </cell>
          <cell r="E575" t="str">
            <v>CrÚdito vivo</v>
          </cell>
          <cell r="F575">
            <v>457222590</v>
          </cell>
          <cell r="G575">
            <v>0</v>
          </cell>
          <cell r="H575">
            <v>0</v>
          </cell>
          <cell r="I575">
            <v>457222590</v>
          </cell>
          <cell r="J575">
            <v>0</v>
          </cell>
          <cell r="K575">
            <v>0</v>
          </cell>
          <cell r="L575">
            <v>457222590</v>
          </cell>
        </row>
        <row r="576">
          <cell r="A576" t="str">
            <v>0999300</v>
          </cell>
          <cell r="B576" t="str">
            <v>0999300</v>
          </cell>
          <cell r="E576" t="str">
            <v>De crÚdito interno</v>
          </cell>
          <cell r="F576">
            <v>456856996</v>
          </cell>
          <cell r="G576">
            <v>0</v>
          </cell>
          <cell r="H576">
            <v>0</v>
          </cell>
          <cell r="I576">
            <v>456856996</v>
          </cell>
          <cell r="J576">
            <v>0</v>
          </cell>
          <cell r="K576">
            <v>0</v>
          </cell>
          <cell r="L576">
            <v>456856996</v>
          </cell>
        </row>
        <row r="577">
          <cell r="A577" t="str">
            <v>0999300NAC</v>
          </cell>
          <cell r="B577" t="str">
            <v>0999300</v>
          </cell>
          <cell r="C577" t="str">
            <v>NAC</v>
          </cell>
          <cell r="E577" t="str">
            <v>De crÚdito interno</v>
          </cell>
          <cell r="F577">
            <v>456856996</v>
          </cell>
          <cell r="G577">
            <v>0</v>
          </cell>
          <cell r="H577">
            <v>0</v>
          </cell>
          <cell r="I577">
            <v>456856996</v>
          </cell>
          <cell r="J577">
            <v>0</v>
          </cell>
          <cell r="K577">
            <v>0</v>
          </cell>
          <cell r="L577">
            <v>456856996</v>
          </cell>
        </row>
        <row r="578">
          <cell r="A578" t="str">
            <v>0999301</v>
          </cell>
          <cell r="B578" t="str">
            <v>0999301</v>
          </cell>
          <cell r="E578" t="str">
            <v>De crÚdito ao exterior</v>
          </cell>
          <cell r="F578">
            <v>365594</v>
          </cell>
          <cell r="G578">
            <v>0</v>
          </cell>
          <cell r="H578">
            <v>0</v>
          </cell>
          <cell r="I578">
            <v>365594</v>
          </cell>
          <cell r="J578">
            <v>0</v>
          </cell>
          <cell r="K578">
            <v>0</v>
          </cell>
          <cell r="L578">
            <v>365594</v>
          </cell>
        </row>
        <row r="579">
          <cell r="A579" t="str">
            <v>0999301NAC</v>
          </cell>
          <cell r="B579" t="str">
            <v>0999301</v>
          </cell>
          <cell r="C579" t="str">
            <v>NAC</v>
          </cell>
          <cell r="E579" t="str">
            <v>De crÚdito ao exterior</v>
          </cell>
          <cell r="F579">
            <v>365594</v>
          </cell>
          <cell r="G579">
            <v>0</v>
          </cell>
          <cell r="H579">
            <v>0</v>
          </cell>
          <cell r="I579">
            <v>365594</v>
          </cell>
          <cell r="J579">
            <v>0</v>
          </cell>
          <cell r="K579">
            <v>0</v>
          </cell>
          <cell r="L579">
            <v>365594</v>
          </cell>
        </row>
        <row r="580">
          <cell r="A580" t="str">
            <v>099931</v>
          </cell>
          <cell r="B580" t="str">
            <v>099931</v>
          </cell>
          <cell r="E580" t="str">
            <v>CrÚdito vencido</v>
          </cell>
          <cell r="F580">
            <v>1571688</v>
          </cell>
          <cell r="G580">
            <v>0</v>
          </cell>
          <cell r="H580">
            <v>0</v>
          </cell>
          <cell r="I580">
            <v>1571688</v>
          </cell>
          <cell r="J580">
            <v>0</v>
          </cell>
          <cell r="K580">
            <v>0</v>
          </cell>
          <cell r="L580">
            <v>1571688</v>
          </cell>
        </row>
        <row r="581">
          <cell r="A581" t="str">
            <v>099931NAC</v>
          </cell>
          <cell r="B581" t="str">
            <v>099931</v>
          </cell>
          <cell r="C581" t="str">
            <v>NAC</v>
          </cell>
          <cell r="E581" t="str">
            <v>CrÚdito vencido</v>
          </cell>
          <cell r="F581">
            <v>1571688</v>
          </cell>
          <cell r="G581">
            <v>0</v>
          </cell>
          <cell r="H581">
            <v>0</v>
          </cell>
          <cell r="I581">
            <v>1571688</v>
          </cell>
          <cell r="J581">
            <v>0</v>
          </cell>
          <cell r="K581">
            <v>0</v>
          </cell>
          <cell r="L581">
            <v>1571688</v>
          </cell>
        </row>
        <row r="582">
          <cell r="A582" t="str">
            <v>09995</v>
          </cell>
          <cell r="B582" t="str">
            <v>09995</v>
          </cell>
          <cell r="E582" t="str">
            <v>Activos obtidos em operaþ§es de titularizaþÒo</v>
          </cell>
          <cell r="F582">
            <v>20359972</v>
          </cell>
          <cell r="G582">
            <v>0</v>
          </cell>
          <cell r="H582">
            <v>0</v>
          </cell>
          <cell r="I582">
            <v>20359972</v>
          </cell>
          <cell r="J582">
            <v>0</v>
          </cell>
          <cell r="K582">
            <v>0</v>
          </cell>
          <cell r="L582">
            <v>20359972</v>
          </cell>
        </row>
        <row r="583">
          <cell r="A583" t="str">
            <v>09995NAC</v>
          </cell>
          <cell r="B583" t="str">
            <v>09995</v>
          </cell>
          <cell r="C583" t="str">
            <v>NAC</v>
          </cell>
          <cell r="E583" t="str">
            <v>Activos obtidos em operaþ§es de titularizaþÒo</v>
          </cell>
          <cell r="F583">
            <v>20359972</v>
          </cell>
          <cell r="G583">
            <v>0</v>
          </cell>
          <cell r="H583">
            <v>0</v>
          </cell>
          <cell r="I583">
            <v>20359972</v>
          </cell>
          <cell r="J583">
            <v>0</v>
          </cell>
          <cell r="K583">
            <v>0</v>
          </cell>
          <cell r="L583">
            <v>20359972</v>
          </cell>
        </row>
        <row r="584">
          <cell r="A584" t="str">
            <v>09998</v>
          </cell>
          <cell r="B584" t="str">
            <v>09998</v>
          </cell>
          <cell r="E584" t="str">
            <v>Outras contas diversas</v>
          </cell>
          <cell r="F584">
            <v>-145938450278</v>
          </cell>
          <cell r="G584">
            <v>140081981583</v>
          </cell>
          <cell r="H584">
            <v>40011001</v>
          </cell>
          <cell r="I584">
            <v>-5896479696</v>
          </cell>
          <cell r="J584">
            <v>0</v>
          </cell>
          <cell r="K584">
            <v>0</v>
          </cell>
          <cell r="L584">
            <v>-5896479696</v>
          </cell>
        </row>
        <row r="585">
          <cell r="A585" t="str">
            <v>09998EXT</v>
          </cell>
          <cell r="B585" t="str">
            <v>09998</v>
          </cell>
          <cell r="C585" t="str">
            <v>EXT</v>
          </cell>
          <cell r="E585" t="str">
            <v>Outras contas diversas</v>
          </cell>
          <cell r="F585">
            <v>-5231408004</v>
          </cell>
          <cell r="G585">
            <v>3915759</v>
          </cell>
          <cell r="H585">
            <v>40011001</v>
          </cell>
          <cell r="I585">
            <v>-5267503246</v>
          </cell>
          <cell r="J585">
            <v>0</v>
          </cell>
          <cell r="K585">
            <v>0</v>
          </cell>
          <cell r="L585">
            <v>-5267503246</v>
          </cell>
        </row>
        <row r="586">
          <cell r="A586" t="str">
            <v>09998EXT00001</v>
          </cell>
          <cell r="B586" t="str">
            <v>09998</v>
          </cell>
          <cell r="C586" t="str">
            <v>EXT</v>
          </cell>
          <cell r="D586" t="str">
            <v>00001</v>
          </cell>
          <cell r="E586" t="str">
            <v>Outras contas diversas</v>
          </cell>
          <cell r="F586">
            <v>-25053824</v>
          </cell>
          <cell r="G586">
            <v>25053824</v>
          </cell>
          <cell r="H586">
            <v>0</v>
          </cell>
          <cell r="I586">
            <v>0</v>
          </cell>
          <cell r="J586">
            <v>0</v>
          </cell>
          <cell r="K586">
            <v>0</v>
          </cell>
          <cell r="L586">
            <v>0</v>
          </cell>
        </row>
        <row r="587">
          <cell r="A587" t="str">
            <v>09998EXT00530</v>
          </cell>
          <cell r="B587" t="str">
            <v>09998</v>
          </cell>
          <cell r="C587" t="str">
            <v>EXT</v>
          </cell>
          <cell r="D587" t="str">
            <v>00530</v>
          </cell>
          <cell r="E587" t="str">
            <v>Outras contas diversas</v>
          </cell>
          <cell r="F587">
            <v>-13458303</v>
          </cell>
          <cell r="G587">
            <v>13458303</v>
          </cell>
          <cell r="H587">
            <v>0</v>
          </cell>
          <cell r="I587">
            <v>0</v>
          </cell>
          <cell r="J587">
            <v>0</v>
          </cell>
          <cell r="K587">
            <v>0</v>
          </cell>
          <cell r="L587">
            <v>0</v>
          </cell>
        </row>
        <row r="588">
          <cell r="A588" t="str">
            <v>09998EXT00560</v>
          </cell>
          <cell r="B588" t="str">
            <v>09998</v>
          </cell>
          <cell r="C588" t="str">
            <v>EXT</v>
          </cell>
          <cell r="D588" t="str">
            <v>00560</v>
          </cell>
          <cell r="E588" t="str">
            <v>Outras contas diversas</v>
          </cell>
          <cell r="F588">
            <v>-1498874</v>
          </cell>
          <cell r="G588">
            <v>1498874</v>
          </cell>
          <cell r="H588">
            <v>0</v>
          </cell>
          <cell r="I588">
            <v>0</v>
          </cell>
          <cell r="J588">
            <v>0</v>
          </cell>
          <cell r="K588">
            <v>0</v>
          </cell>
          <cell r="L588">
            <v>0</v>
          </cell>
        </row>
        <row r="589">
          <cell r="A589" t="str">
            <v>09998NAC</v>
          </cell>
          <cell r="B589" t="str">
            <v>09998</v>
          </cell>
          <cell r="C589" t="str">
            <v>NAC</v>
          </cell>
          <cell r="E589" t="str">
            <v>Outras contas diversas</v>
          </cell>
          <cell r="F589">
            <v>-140667031273</v>
          </cell>
          <cell r="G589">
            <v>140038054823</v>
          </cell>
          <cell r="H589">
            <v>0</v>
          </cell>
          <cell r="I589">
            <v>-628976450</v>
          </cell>
          <cell r="J589">
            <v>0</v>
          </cell>
          <cell r="K589">
            <v>0</v>
          </cell>
          <cell r="L589">
            <v>-628976450</v>
          </cell>
        </row>
        <row r="590">
          <cell r="A590" t="str">
            <v>09999</v>
          </cell>
          <cell r="B590" t="str">
            <v>09999</v>
          </cell>
          <cell r="E590" t="str">
            <v>OUT.C.EXTR-DIV.OUTRAS</v>
          </cell>
          <cell r="F590">
            <v>-107302774484</v>
          </cell>
          <cell r="G590">
            <v>2994299025</v>
          </cell>
          <cell r="H590">
            <v>149945645255</v>
          </cell>
          <cell r="I590">
            <v>-254254120714</v>
          </cell>
          <cell r="J590">
            <v>50318100532</v>
          </cell>
          <cell r="K590">
            <v>0</v>
          </cell>
          <cell r="L590">
            <v>-203936020182</v>
          </cell>
        </row>
        <row r="591">
          <cell r="A591" t="str">
            <v>099999</v>
          </cell>
          <cell r="B591" t="str">
            <v>099999</v>
          </cell>
          <cell r="E591" t="str">
            <v>BALANC.CONTAS EXTRAPATRIM</v>
          </cell>
          <cell r="F591">
            <v>-107302774484</v>
          </cell>
          <cell r="G591">
            <v>2994299025</v>
          </cell>
          <cell r="H591">
            <v>149945645255</v>
          </cell>
          <cell r="I591">
            <v>-254254120714</v>
          </cell>
          <cell r="J591">
            <v>50318100532</v>
          </cell>
          <cell r="K591">
            <v>0</v>
          </cell>
          <cell r="L591">
            <v>-203936020182</v>
          </cell>
        </row>
        <row r="592">
          <cell r="A592" t="str">
            <v>0999990</v>
          </cell>
          <cell r="B592" t="str">
            <v>0999990</v>
          </cell>
          <cell r="E592" t="str">
            <v>BALANCEAMENTO - CONTAS 90</v>
          </cell>
          <cell r="F592">
            <v>-171690248</v>
          </cell>
          <cell r="G592">
            <v>1110124334</v>
          </cell>
          <cell r="H592">
            <v>3293903383</v>
          </cell>
          <cell r="I592">
            <v>-2355469297</v>
          </cell>
          <cell r="J592">
            <v>16393821</v>
          </cell>
          <cell r="K592">
            <v>0</v>
          </cell>
          <cell r="L592">
            <v>-2339075476</v>
          </cell>
        </row>
        <row r="593">
          <cell r="A593" t="str">
            <v>0999990EXT</v>
          </cell>
          <cell r="B593" t="str">
            <v>0999990</v>
          </cell>
          <cell r="C593" t="str">
            <v>EXT</v>
          </cell>
          <cell r="E593" t="str">
            <v>BALANCEAMENTO - CONTAS 90</v>
          </cell>
          <cell r="F593">
            <v>-30319177</v>
          </cell>
          <cell r="G593">
            <v>0</v>
          </cell>
          <cell r="H593">
            <v>109378274</v>
          </cell>
          <cell r="I593">
            <v>-139697451</v>
          </cell>
          <cell r="J593">
            <v>0</v>
          </cell>
          <cell r="K593">
            <v>0</v>
          </cell>
          <cell r="L593">
            <v>-139697451</v>
          </cell>
        </row>
        <row r="594">
          <cell r="A594" t="str">
            <v>0999990EXT00001</v>
          </cell>
          <cell r="B594" t="str">
            <v>0999990</v>
          </cell>
          <cell r="C594" t="str">
            <v>EXT</v>
          </cell>
          <cell r="D594" t="str">
            <v>00001</v>
          </cell>
          <cell r="E594" t="str">
            <v>BALANCEAMENTO - CONTAS 90</v>
          </cell>
          <cell r="F594">
            <v>0</v>
          </cell>
          <cell r="G594">
            <v>0</v>
          </cell>
          <cell r="H594">
            <v>210796752</v>
          </cell>
          <cell r="I594">
            <v>-210796752</v>
          </cell>
          <cell r="J594">
            <v>0</v>
          </cell>
          <cell r="K594">
            <v>0</v>
          </cell>
          <cell r="L594">
            <v>-210796752</v>
          </cell>
        </row>
        <row r="595">
          <cell r="A595" t="str">
            <v>0999990NAC</v>
          </cell>
          <cell r="B595" t="str">
            <v>0999990</v>
          </cell>
          <cell r="C595" t="str">
            <v>NAC</v>
          </cell>
          <cell r="E595" t="str">
            <v>BALANCEAMENTO - CONTAS 90</v>
          </cell>
          <cell r="F595">
            <v>-129242720</v>
          </cell>
          <cell r="G595">
            <v>1110124334</v>
          </cell>
          <cell r="H595">
            <v>2943936724</v>
          </cell>
          <cell r="I595">
            <v>-1963055110</v>
          </cell>
          <cell r="J595">
            <v>0</v>
          </cell>
          <cell r="K595">
            <v>0</v>
          </cell>
          <cell r="L595">
            <v>-1963055110</v>
          </cell>
        </row>
        <row r="596">
          <cell r="A596" t="str">
            <v>0999990NAC00001</v>
          </cell>
          <cell r="B596" t="str">
            <v>0999990</v>
          </cell>
          <cell r="C596" t="str">
            <v>NAC</v>
          </cell>
          <cell r="D596" t="str">
            <v>00001</v>
          </cell>
          <cell r="E596" t="str">
            <v>BALANCEAMENTO - CONTAS 90</v>
          </cell>
          <cell r="F596">
            <v>0</v>
          </cell>
          <cell r="G596">
            <v>0</v>
          </cell>
          <cell r="H596">
            <v>25157378</v>
          </cell>
          <cell r="I596">
            <v>-25157378</v>
          </cell>
          <cell r="J596">
            <v>0</v>
          </cell>
          <cell r="K596">
            <v>0</v>
          </cell>
          <cell r="L596">
            <v>-25157378</v>
          </cell>
        </row>
        <row r="597">
          <cell r="A597" t="str">
            <v>0999990NAC00100</v>
          </cell>
          <cell r="B597" t="str">
            <v>0999990</v>
          </cell>
          <cell r="C597" t="str">
            <v>NAC</v>
          </cell>
          <cell r="D597" t="str">
            <v>00100</v>
          </cell>
          <cell r="E597" t="str">
            <v>BALANCEAMENTO - CONTAS 90</v>
          </cell>
          <cell r="F597">
            <v>-11599934</v>
          </cell>
          <cell r="G597">
            <v>0</v>
          </cell>
          <cell r="H597">
            <v>0</v>
          </cell>
          <cell r="I597">
            <v>-11599934</v>
          </cell>
          <cell r="J597">
            <v>11599934</v>
          </cell>
          <cell r="K597">
            <v>0</v>
          </cell>
          <cell r="L597">
            <v>0</v>
          </cell>
        </row>
        <row r="598">
          <cell r="A598" t="str">
            <v>0999990NAC00160</v>
          </cell>
          <cell r="B598" t="str">
            <v>0999990</v>
          </cell>
          <cell r="C598" t="str">
            <v>NAC</v>
          </cell>
          <cell r="D598" t="str">
            <v>00160</v>
          </cell>
          <cell r="E598" t="str">
            <v>BALANCEAMENTO - CONTAS 90</v>
          </cell>
          <cell r="F598">
            <v>0</v>
          </cell>
          <cell r="G598">
            <v>0</v>
          </cell>
          <cell r="H598">
            <v>1800536</v>
          </cell>
          <cell r="I598">
            <v>-1800536</v>
          </cell>
          <cell r="J598">
            <v>1800536</v>
          </cell>
          <cell r="K598">
            <v>0</v>
          </cell>
          <cell r="L598">
            <v>0</v>
          </cell>
        </row>
        <row r="599">
          <cell r="A599" t="str">
            <v>0999990NAC00210</v>
          </cell>
          <cell r="B599" t="str">
            <v>0999990</v>
          </cell>
          <cell r="C599" t="str">
            <v>NAC</v>
          </cell>
          <cell r="D599" t="str">
            <v>00210</v>
          </cell>
          <cell r="E599" t="str">
            <v>BALANCEAMENTO - CONTAS 90</v>
          </cell>
          <cell r="F599">
            <v>-91423</v>
          </cell>
          <cell r="G599">
            <v>0</v>
          </cell>
          <cell r="H599">
            <v>0</v>
          </cell>
          <cell r="I599">
            <v>-91423</v>
          </cell>
          <cell r="J599">
            <v>91423</v>
          </cell>
          <cell r="K599">
            <v>0</v>
          </cell>
          <cell r="L599">
            <v>0</v>
          </cell>
        </row>
        <row r="600">
          <cell r="A600" t="str">
            <v>0999990NAC00470</v>
          </cell>
          <cell r="B600" t="str">
            <v>0999990</v>
          </cell>
          <cell r="C600" t="str">
            <v>NAC</v>
          </cell>
          <cell r="D600" t="str">
            <v>00470</v>
          </cell>
          <cell r="E600" t="str">
            <v>BALANCEAMENTO - CONTAS 90</v>
          </cell>
          <cell r="F600">
            <v>0</v>
          </cell>
          <cell r="G600">
            <v>0</v>
          </cell>
          <cell r="H600">
            <v>134383</v>
          </cell>
          <cell r="I600">
            <v>-134383</v>
          </cell>
          <cell r="J600">
            <v>134383</v>
          </cell>
          <cell r="K600">
            <v>0</v>
          </cell>
          <cell r="L600">
            <v>0</v>
          </cell>
        </row>
        <row r="601">
          <cell r="A601" t="str">
            <v>0999990NAC00530</v>
          </cell>
          <cell r="B601" t="str">
            <v>0999990</v>
          </cell>
          <cell r="C601" t="str">
            <v>NAC</v>
          </cell>
          <cell r="D601" t="str">
            <v>00530</v>
          </cell>
          <cell r="E601" t="str">
            <v>BALANCEAMENTO - CONTAS 90</v>
          </cell>
          <cell r="F601">
            <v>0</v>
          </cell>
          <cell r="G601">
            <v>0</v>
          </cell>
          <cell r="H601">
            <v>1660757</v>
          </cell>
          <cell r="I601">
            <v>-1660757</v>
          </cell>
          <cell r="J601">
            <v>1660757</v>
          </cell>
          <cell r="K601">
            <v>0</v>
          </cell>
          <cell r="L601">
            <v>0</v>
          </cell>
        </row>
        <row r="602">
          <cell r="A602" t="str">
            <v>0999990NAC00532</v>
          </cell>
          <cell r="B602" t="str">
            <v>0999990</v>
          </cell>
          <cell r="C602" t="str">
            <v>NAC</v>
          </cell>
          <cell r="D602" t="str">
            <v>00532</v>
          </cell>
          <cell r="E602" t="str">
            <v>BALANCEAMENTO - CONTAS 90</v>
          </cell>
          <cell r="F602">
            <v>-436994</v>
          </cell>
          <cell r="G602">
            <v>0</v>
          </cell>
          <cell r="H602">
            <v>669794</v>
          </cell>
          <cell r="I602">
            <v>-1106788</v>
          </cell>
          <cell r="J602">
            <v>1106788</v>
          </cell>
          <cell r="K602">
            <v>0</v>
          </cell>
          <cell r="L602">
            <v>0</v>
          </cell>
        </row>
        <row r="603">
          <cell r="A603" t="str">
            <v>0999990NAC01132</v>
          </cell>
          <cell r="B603" t="str">
            <v>0999990</v>
          </cell>
          <cell r="C603" t="str">
            <v>NAC</v>
          </cell>
          <cell r="D603" t="str">
            <v>01132</v>
          </cell>
          <cell r="E603" t="str">
            <v>BALANCEAMENTO - CONTAS 90</v>
          </cell>
          <cell r="F603">
            <v>0</v>
          </cell>
          <cell r="G603">
            <v>0</v>
          </cell>
          <cell r="H603">
            <v>186289</v>
          </cell>
          <cell r="I603">
            <v>-186289</v>
          </cell>
          <cell r="J603">
            <v>0</v>
          </cell>
          <cell r="K603">
            <v>0</v>
          </cell>
          <cell r="L603">
            <v>-186289</v>
          </cell>
        </row>
        <row r="604">
          <cell r="A604" t="str">
            <v>0999990NAC90589</v>
          </cell>
          <cell r="B604" t="str">
            <v>0999990</v>
          </cell>
          <cell r="C604" t="str">
            <v>NAC</v>
          </cell>
          <cell r="D604" t="str">
            <v>90589</v>
          </cell>
          <cell r="E604" t="str">
            <v>BALANCEAMENTO - CONTAS 90</v>
          </cell>
          <cell r="F604">
            <v>0</v>
          </cell>
          <cell r="G604">
            <v>0</v>
          </cell>
          <cell r="H604">
            <v>181860</v>
          </cell>
          <cell r="I604">
            <v>-181860</v>
          </cell>
          <cell r="J604">
            <v>0</v>
          </cell>
          <cell r="K604">
            <v>0</v>
          </cell>
          <cell r="L604">
            <v>-181860</v>
          </cell>
        </row>
        <row r="605">
          <cell r="A605" t="str">
            <v>0999990NAC91140</v>
          </cell>
          <cell r="B605" t="str">
            <v>0999990</v>
          </cell>
          <cell r="C605" t="str">
            <v>NAC</v>
          </cell>
          <cell r="D605" t="str">
            <v>91140</v>
          </cell>
          <cell r="E605" t="str">
            <v>BALANCEAMENTO - CONTAS 90</v>
          </cell>
          <cell r="F605">
            <v>0</v>
          </cell>
          <cell r="G605">
            <v>0</v>
          </cell>
          <cell r="H605">
            <v>636</v>
          </cell>
          <cell r="I605">
            <v>-636</v>
          </cell>
          <cell r="J605">
            <v>0</v>
          </cell>
          <cell r="K605">
            <v>0</v>
          </cell>
          <cell r="L605">
            <v>-636</v>
          </cell>
        </row>
        <row r="606">
          <cell r="A606" t="str">
            <v>0999991</v>
          </cell>
          <cell r="B606" t="str">
            <v>0999991</v>
          </cell>
          <cell r="E606" t="str">
            <v>BALANCEAMENTO - CONTAS 91</v>
          </cell>
          <cell r="F606">
            <v>-229021251</v>
          </cell>
          <cell r="G606">
            <v>0</v>
          </cell>
          <cell r="H606">
            <v>37317716569</v>
          </cell>
          <cell r="I606">
            <v>-37546737820</v>
          </cell>
          <cell r="J606">
            <v>3283874</v>
          </cell>
          <cell r="K606">
            <v>0</v>
          </cell>
          <cell r="L606">
            <v>-37543453946</v>
          </cell>
        </row>
        <row r="607">
          <cell r="A607" t="str">
            <v>0999991EXT</v>
          </cell>
          <cell r="B607" t="str">
            <v>0999991</v>
          </cell>
          <cell r="C607" t="str">
            <v>EXT</v>
          </cell>
          <cell r="E607" t="str">
            <v>BALANCEAMENTO - CONTAS 91</v>
          </cell>
          <cell r="F607">
            <v>-226775358</v>
          </cell>
          <cell r="G607">
            <v>0</v>
          </cell>
          <cell r="H607">
            <v>57193229</v>
          </cell>
          <cell r="I607">
            <v>-283968587</v>
          </cell>
          <cell r="J607">
            <v>0</v>
          </cell>
          <cell r="K607">
            <v>0</v>
          </cell>
          <cell r="L607">
            <v>-283968587</v>
          </cell>
        </row>
        <row r="608">
          <cell r="A608" t="str">
            <v>0999991NAC</v>
          </cell>
          <cell r="B608" t="str">
            <v>0999991</v>
          </cell>
          <cell r="C608" t="str">
            <v>NAC</v>
          </cell>
          <cell r="E608" t="str">
            <v>BALANCEAMENTO - CONTAS 91</v>
          </cell>
          <cell r="F608">
            <v>-209014</v>
          </cell>
          <cell r="G608">
            <v>0</v>
          </cell>
          <cell r="H608">
            <v>37258483080</v>
          </cell>
          <cell r="I608">
            <v>-37258692094</v>
          </cell>
          <cell r="J608">
            <v>0</v>
          </cell>
          <cell r="K608">
            <v>0</v>
          </cell>
          <cell r="L608">
            <v>-37258692094</v>
          </cell>
        </row>
        <row r="609">
          <cell r="A609" t="str">
            <v>0999991NAC00001</v>
          </cell>
          <cell r="B609" t="str">
            <v>0999991</v>
          </cell>
          <cell r="C609" t="str">
            <v>NAC</v>
          </cell>
          <cell r="D609" t="str">
            <v>00001</v>
          </cell>
          <cell r="E609" t="str">
            <v>BALANCEAMENTO - CONTAS 91</v>
          </cell>
          <cell r="F609">
            <v>0</v>
          </cell>
          <cell r="G609">
            <v>0</v>
          </cell>
          <cell r="H609">
            <v>793265</v>
          </cell>
          <cell r="I609">
            <v>-793265</v>
          </cell>
          <cell r="J609">
            <v>0</v>
          </cell>
          <cell r="K609">
            <v>0</v>
          </cell>
          <cell r="L609">
            <v>-793265</v>
          </cell>
        </row>
        <row r="610">
          <cell r="A610" t="str">
            <v>0999991NAC00100</v>
          </cell>
          <cell r="B610" t="str">
            <v>0999991</v>
          </cell>
          <cell r="C610" t="str">
            <v>NAC</v>
          </cell>
          <cell r="D610" t="str">
            <v>00100</v>
          </cell>
          <cell r="E610" t="str">
            <v>BALANCEAMENTO - CONTAS 91</v>
          </cell>
          <cell r="F610">
            <v>-2036879</v>
          </cell>
          <cell r="G610">
            <v>0</v>
          </cell>
          <cell r="H610">
            <v>0</v>
          </cell>
          <cell r="I610">
            <v>-2036879</v>
          </cell>
          <cell r="J610">
            <v>2036879</v>
          </cell>
          <cell r="K610">
            <v>0</v>
          </cell>
          <cell r="L610">
            <v>0</v>
          </cell>
        </row>
        <row r="611">
          <cell r="A611" t="str">
            <v>0999991NAC00470</v>
          </cell>
          <cell r="B611" t="str">
            <v>0999991</v>
          </cell>
          <cell r="C611" t="str">
            <v>NAC</v>
          </cell>
          <cell r="D611" t="str">
            <v>00470</v>
          </cell>
          <cell r="E611" t="str">
            <v>BALANCEAMENTO - CONTAS 91</v>
          </cell>
          <cell r="F611">
            <v>0</v>
          </cell>
          <cell r="G611">
            <v>0</v>
          </cell>
          <cell r="H611">
            <v>1246995</v>
          </cell>
          <cell r="I611">
            <v>-1246995</v>
          </cell>
          <cell r="J611">
            <v>1246995</v>
          </cell>
          <cell r="K611">
            <v>0</v>
          </cell>
          <cell r="L611">
            <v>0</v>
          </cell>
        </row>
        <row r="612">
          <cell r="A612" t="str">
            <v>0999992</v>
          </cell>
          <cell r="B612" t="str">
            <v>0999992</v>
          </cell>
          <cell r="E612" t="str">
            <v>BALANCEAMENTO - CONTAS 92</v>
          </cell>
          <cell r="F612">
            <v>-192766731</v>
          </cell>
          <cell r="G612">
            <v>0</v>
          </cell>
          <cell r="H612">
            <v>7060452181</v>
          </cell>
          <cell r="I612">
            <v>-7253218912</v>
          </cell>
          <cell r="J612">
            <v>350384601</v>
          </cell>
          <cell r="K612">
            <v>0</v>
          </cell>
          <cell r="L612">
            <v>-6902834311</v>
          </cell>
        </row>
        <row r="613">
          <cell r="A613" t="str">
            <v>0999992EXT</v>
          </cell>
          <cell r="B613" t="str">
            <v>0999992</v>
          </cell>
          <cell r="C613" t="str">
            <v>EXT</v>
          </cell>
          <cell r="E613" t="str">
            <v>BALANCEAMENTO - CONTAS 92</v>
          </cell>
          <cell r="F613">
            <v>-16889392</v>
          </cell>
          <cell r="G613">
            <v>0</v>
          </cell>
          <cell r="H613">
            <v>27196056</v>
          </cell>
          <cell r="I613">
            <v>-44085448</v>
          </cell>
          <cell r="J613">
            <v>0</v>
          </cell>
          <cell r="K613">
            <v>0</v>
          </cell>
          <cell r="L613">
            <v>-44085448</v>
          </cell>
        </row>
        <row r="614">
          <cell r="A614" t="str">
            <v>0999992EXT00001</v>
          </cell>
          <cell r="B614" t="str">
            <v>0999992</v>
          </cell>
          <cell r="C614" t="str">
            <v>EXT</v>
          </cell>
          <cell r="D614" t="str">
            <v>00001</v>
          </cell>
          <cell r="E614" t="str">
            <v>BALANCEAMENTO - CONTAS 92</v>
          </cell>
          <cell r="F614">
            <v>0</v>
          </cell>
          <cell r="G614">
            <v>0</v>
          </cell>
          <cell r="H614">
            <v>25053824</v>
          </cell>
          <cell r="I614">
            <v>-25053824</v>
          </cell>
          <cell r="J614">
            <v>0</v>
          </cell>
          <cell r="K614">
            <v>0</v>
          </cell>
          <cell r="L614">
            <v>-25053824</v>
          </cell>
        </row>
        <row r="615">
          <cell r="A615" t="str">
            <v>0999992EXT00470</v>
          </cell>
          <cell r="B615" t="str">
            <v>0999992</v>
          </cell>
          <cell r="C615" t="str">
            <v>EXT</v>
          </cell>
          <cell r="D615" t="str">
            <v>00470</v>
          </cell>
          <cell r="E615" t="str">
            <v>BALANCEAMENTO - CONTAS 92</v>
          </cell>
          <cell r="F615">
            <v>0</v>
          </cell>
          <cell r="G615">
            <v>0</v>
          </cell>
          <cell r="H615">
            <v>7615331</v>
          </cell>
          <cell r="I615">
            <v>-7615331</v>
          </cell>
          <cell r="J615">
            <v>7615331</v>
          </cell>
          <cell r="K615">
            <v>0</v>
          </cell>
          <cell r="L615">
            <v>0</v>
          </cell>
        </row>
        <row r="616">
          <cell r="A616" t="str">
            <v>0999992EXT00530</v>
          </cell>
          <cell r="B616" t="str">
            <v>0999992</v>
          </cell>
          <cell r="C616" t="str">
            <v>EXT</v>
          </cell>
          <cell r="D616" t="str">
            <v>00530</v>
          </cell>
          <cell r="E616" t="str">
            <v>BALANCEAMENTO - CONTAS 92</v>
          </cell>
          <cell r="F616">
            <v>0</v>
          </cell>
          <cell r="G616">
            <v>0</v>
          </cell>
          <cell r="H616">
            <v>13458303</v>
          </cell>
          <cell r="I616">
            <v>-13458303</v>
          </cell>
          <cell r="J616">
            <v>13458303</v>
          </cell>
          <cell r="K616">
            <v>0</v>
          </cell>
          <cell r="L616">
            <v>0</v>
          </cell>
        </row>
        <row r="617">
          <cell r="A617" t="str">
            <v>0999992EXT00560</v>
          </cell>
          <cell r="B617" t="str">
            <v>0999992</v>
          </cell>
          <cell r="C617" t="str">
            <v>EXT</v>
          </cell>
          <cell r="D617" t="str">
            <v>00560</v>
          </cell>
          <cell r="E617" t="str">
            <v>BALANCEAMENTO - CONTAS 92</v>
          </cell>
          <cell r="F617">
            <v>0</v>
          </cell>
          <cell r="G617">
            <v>0</v>
          </cell>
          <cell r="H617">
            <v>1498874</v>
          </cell>
          <cell r="I617">
            <v>-1498874</v>
          </cell>
          <cell r="J617">
            <v>1498874</v>
          </cell>
          <cell r="K617">
            <v>0</v>
          </cell>
          <cell r="L617">
            <v>0</v>
          </cell>
        </row>
        <row r="618">
          <cell r="A618" t="str">
            <v>0999992NAC</v>
          </cell>
          <cell r="B618" t="str">
            <v>0999992</v>
          </cell>
          <cell r="C618" t="str">
            <v>NAC</v>
          </cell>
          <cell r="E618" t="str">
            <v>BALANCEAMENTO - CONTAS 92</v>
          </cell>
          <cell r="F618">
            <v>-765521</v>
          </cell>
          <cell r="G618">
            <v>0</v>
          </cell>
          <cell r="H618">
            <v>6733165341</v>
          </cell>
          <cell r="I618">
            <v>-6733930862</v>
          </cell>
          <cell r="J618">
            <v>0</v>
          </cell>
          <cell r="K618">
            <v>0</v>
          </cell>
          <cell r="L618">
            <v>-6733930862</v>
          </cell>
        </row>
        <row r="619">
          <cell r="A619" t="str">
            <v>0999992NAC00001</v>
          </cell>
          <cell r="B619" t="str">
            <v>0999992</v>
          </cell>
          <cell r="C619" t="str">
            <v>NAC</v>
          </cell>
          <cell r="D619" t="str">
            <v>00001</v>
          </cell>
          <cell r="E619" t="str">
            <v>BALANCEAMENTO - CONTAS 92</v>
          </cell>
          <cell r="F619">
            <v>0</v>
          </cell>
          <cell r="G619">
            <v>0</v>
          </cell>
          <cell r="H619">
            <v>12443076</v>
          </cell>
          <cell r="I619">
            <v>-12443076</v>
          </cell>
          <cell r="J619">
            <v>0</v>
          </cell>
          <cell r="K619">
            <v>0</v>
          </cell>
          <cell r="L619">
            <v>-12443076</v>
          </cell>
        </row>
        <row r="620">
          <cell r="A620" t="str">
            <v>0999992NAC00100</v>
          </cell>
          <cell r="B620" t="str">
            <v>0999992</v>
          </cell>
          <cell r="C620" t="str">
            <v>NAC</v>
          </cell>
          <cell r="D620" t="str">
            <v>00100</v>
          </cell>
          <cell r="E620" t="str">
            <v>BALANCEAMENTO - CONTAS 92</v>
          </cell>
          <cell r="F620">
            <v>-13458303</v>
          </cell>
          <cell r="G620">
            <v>0</v>
          </cell>
          <cell r="H620">
            <v>0</v>
          </cell>
          <cell r="I620">
            <v>-13458303</v>
          </cell>
          <cell r="J620">
            <v>13458303</v>
          </cell>
          <cell r="K620">
            <v>0</v>
          </cell>
          <cell r="L620">
            <v>0</v>
          </cell>
        </row>
        <row r="621">
          <cell r="A621" t="str">
            <v>0999992NAC00160</v>
          </cell>
          <cell r="B621" t="str">
            <v>0999992</v>
          </cell>
          <cell r="C621" t="str">
            <v>NAC</v>
          </cell>
          <cell r="D621" t="str">
            <v>00160</v>
          </cell>
          <cell r="E621" t="str">
            <v>BALANCEAMENTO - CONTAS 92</v>
          </cell>
          <cell r="F621">
            <v>0</v>
          </cell>
          <cell r="G621">
            <v>0</v>
          </cell>
          <cell r="H621">
            <v>2318184</v>
          </cell>
          <cell r="I621">
            <v>-2318184</v>
          </cell>
          <cell r="J621">
            <v>2318184</v>
          </cell>
          <cell r="K621">
            <v>0</v>
          </cell>
          <cell r="L621">
            <v>0</v>
          </cell>
        </row>
        <row r="622">
          <cell r="A622" t="str">
            <v>0999992NAC00470</v>
          </cell>
          <cell r="B622" t="str">
            <v>0999992</v>
          </cell>
          <cell r="C622" t="str">
            <v>NAC</v>
          </cell>
          <cell r="D622" t="str">
            <v>00470</v>
          </cell>
          <cell r="E622" t="str">
            <v>BALANCEAMENTO - CONTAS 92</v>
          </cell>
          <cell r="F622">
            <v>0</v>
          </cell>
          <cell r="G622">
            <v>0</v>
          </cell>
          <cell r="H622">
            <v>150332211</v>
          </cell>
          <cell r="I622">
            <v>-150332211</v>
          </cell>
          <cell r="J622">
            <v>150332211</v>
          </cell>
          <cell r="K622">
            <v>0</v>
          </cell>
          <cell r="L622">
            <v>0</v>
          </cell>
        </row>
        <row r="623">
          <cell r="A623" t="str">
            <v>0999992NAC00540</v>
          </cell>
          <cell r="B623" t="str">
            <v>0999992</v>
          </cell>
          <cell r="C623" t="str">
            <v>NAC</v>
          </cell>
          <cell r="D623" t="str">
            <v>00540</v>
          </cell>
          <cell r="E623" t="str">
            <v>BALANCEAMENTO - CONTAS 92</v>
          </cell>
          <cell r="F623">
            <v>-161653515</v>
          </cell>
          <cell r="G623">
            <v>0</v>
          </cell>
          <cell r="H623">
            <v>0</v>
          </cell>
          <cell r="I623">
            <v>-161653515</v>
          </cell>
          <cell r="J623">
            <v>161653515</v>
          </cell>
          <cell r="K623">
            <v>0</v>
          </cell>
          <cell r="L623">
            <v>0</v>
          </cell>
        </row>
        <row r="624">
          <cell r="A624" t="str">
            <v>0999992NAC00560</v>
          </cell>
          <cell r="B624" t="str">
            <v>0999992</v>
          </cell>
          <cell r="C624" t="str">
            <v>NAC</v>
          </cell>
          <cell r="D624" t="str">
            <v>00560</v>
          </cell>
          <cell r="E624" t="str">
            <v>BALANCEAMENTO - CONTAS 92</v>
          </cell>
          <cell r="F624">
            <v>0</v>
          </cell>
          <cell r="G624">
            <v>0</v>
          </cell>
          <cell r="H624">
            <v>49880</v>
          </cell>
          <cell r="I624">
            <v>-49880</v>
          </cell>
          <cell r="J624">
            <v>49880</v>
          </cell>
          <cell r="K624">
            <v>0</v>
          </cell>
          <cell r="L624">
            <v>0</v>
          </cell>
        </row>
        <row r="625">
          <cell r="A625" t="str">
            <v>0999992NAC00590</v>
          </cell>
          <cell r="B625" t="str">
            <v>0999992</v>
          </cell>
          <cell r="C625" t="str">
            <v>NAC</v>
          </cell>
          <cell r="D625" t="str">
            <v>00590</v>
          </cell>
          <cell r="E625" t="str">
            <v>BALANCEAMENTO - CONTAS 92</v>
          </cell>
          <cell r="F625">
            <v>0</v>
          </cell>
          <cell r="G625">
            <v>0</v>
          </cell>
          <cell r="H625">
            <v>9888</v>
          </cell>
          <cell r="I625">
            <v>-9888</v>
          </cell>
          <cell r="J625">
            <v>0</v>
          </cell>
          <cell r="K625">
            <v>0</v>
          </cell>
          <cell r="L625">
            <v>-9888</v>
          </cell>
        </row>
        <row r="626">
          <cell r="A626" t="str">
            <v>0999992NAC01132</v>
          </cell>
          <cell r="B626" t="str">
            <v>0999992</v>
          </cell>
          <cell r="C626" t="str">
            <v>NAC</v>
          </cell>
          <cell r="D626" t="str">
            <v>01132</v>
          </cell>
          <cell r="E626" t="str">
            <v>BALANCEAMENTO - CONTAS 92</v>
          </cell>
          <cell r="F626">
            <v>0</v>
          </cell>
          <cell r="G626">
            <v>0</v>
          </cell>
          <cell r="H626">
            <v>55526213</v>
          </cell>
          <cell r="I626">
            <v>-55526213</v>
          </cell>
          <cell r="J626">
            <v>0</v>
          </cell>
          <cell r="K626">
            <v>0</v>
          </cell>
          <cell r="L626">
            <v>-55526213</v>
          </cell>
        </row>
        <row r="627">
          <cell r="A627" t="str">
            <v>0999992NAC01157</v>
          </cell>
          <cell r="B627" t="str">
            <v>0999992</v>
          </cell>
          <cell r="C627" t="str">
            <v>NAC</v>
          </cell>
          <cell r="D627" t="str">
            <v>01157</v>
          </cell>
          <cell r="E627" t="str">
            <v>BALANCEAMENTO - CONTAS 92</v>
          </cell>
          <cell r="F627">
            <v>0</v>
          </cell>
          <cell r="G627">
            <v>0</v>
          </cell>
          <cell r="H627">
            <v>15000000</v>
          </cell>
          <cell r="I627">
            <v>-15000000</v>
          </cell>
          <cell r="J627">
            <v>0</v>
          </cell>
          <cell r="K627">
            <v>0</v>
          </cell>
          <cell r="L627">
            <v>-15000000</v>
          </cell>
        </row>
        <row r="628">
          <cell r="A628" t="str">
            <v>0999992NAC90671</v>
          </cell>
          <cell r="B628" t="str">
            <v>0999992</v>
          </cell>
          <cell r="C628" t="str">
            <v>NAC</v>
          </cell>
          <cell r="D628" t="str">
            <v>90671</v>
          </cell>
          <cell r="E628" t="str">
            <v>BALANCEAMENTO - CONTAS 92</v>
          </cell>
          <cell r="F628">
            <v>0</v>
          </cell>
          <cell r="G628">
            <v>0</v>
          </cell>
          <cell r="H628">
            <v>8785000</v>
          </cell>
          <cell r="I628">
            <v>-8785000</v>
          </cell>
          <cell r="J628">
            <v>0</v>
          </cell>
          <cell r="K628">
            <v>0</v>
          </cell>
          <cell r="L628">
            <v>-8785000</v>
          </cell>
        </row>
        <row r="629">
          <cell r="A629" t="str">
            <v>0999992NAC90985</v>
          </cell>
          <cell r="B629" t="str">
            <v>0999992</v>
          </cell>
          <cell r="C629" t="str">
            <v>NAC</v>
          </cell>
          <cell r="D629" t="str">
            <v>90985</v>
          </cell>
          <cell r="E629" t="str">
            <v>BALANCEAMENTO - CONTAS 92</v>
          </cell>
          <cell r="F629">
            <v>0</v>
          </cell>
          <cell r="G629">
            <v>0</v>
          </cell>
          <cell r="H629">
            <v>8000000</v>
          </cell>
          <cell r="I629">
            <v>-8000000</v>
          </cell>
          <cell r="J629">
            <v>0</v>
          </cell>
          <cell r="K629">
            <v>0</v>
          </cell>
          <cell r="L629">
            <v>-8000000</v>
          </cell>
        </row>
        <row r="630">
          <cell r="A630" t="str">
            <v>0999993</v>
          </cell>
          <cell r="B630" t="str">
            <v>0999993</v>
          </cell>
          <cell r="E630" t="str">
            <v>BALANCEAMENTO - CONTAS 93</v>
          </cell>
          <cell r="F630">
            <v>-14500000</v>
          </cell>
          <cell r="G630">
            <v>0</v>
          </cell>
          <cell r="H630">
            <v>195892744</v>
          </cell>
          <cell r="I630">
            <v>-210392744</v>
          </cell>
          <cell r="J630">
            <v>157802308</v>
          </cell>
          <cell r="K630">
            <v>0</v>
          </cell>
          <cell r="L630">
            <v>-52590436</v>
          </cell>
        </row>
        <row r="631">
          <cell r="A631" t="str">
            <v>0999993NAC</v>
          </cell>
          <cell r="B631" t="str">
            <v>0999993</v>
          </cell>
          <cell r="C631" t="str">
            <v>NAC</v>
          </cell>
          <cell r="E631" t="str">
            <v>BALANCEAMENTO - CONTAS 93</v>
          </cell>
          <cell r="F631">
            <v>-14500000</v>
          </cell>
          <cell r="G631">
            <v>0</v>
          </cell>
          <cell r="H631">
            <v>38090436</v>
          </cell>
          <cell r="I631">
            <v>-52590436</v>
          </cell>
          <cell r="J631">
            <v>0</v>
          </cell>
          <cell r="K631">
            <v>0</v>
          </cell>
          <cell r="L631">
            <v>-52590436</v>
          </cell>
        </row>
        <row r="632">
          <cell r="A632" t="str">
            <v>0999993NAC00100</v>
          </cell>
          <cell r="B632" t="str">
            <v>0999993</v>
          </cell>
          <cell r="C632" t="str">
            <v>NAC</v>
          </cell>
          <cell r="D632" t="str">
            <v>00100</v>
          </cell>
          <cell r="E632" t="str">
            <v>BALANCEAMENTO - CONTAS 93</v>
          </cell>
          <cell r="F632">
            <v>0</v>
          </cell>
          <cell r="G632">
            <v>0</v>
          </cell>
          <cell r="H632">
            <v>157802308</v>
          </cell>
          <cell r="I632">
            <v>-157802308</v>
          </cell>
          <cell r="J632">
            <v>157802308</v>
          </cell>
          <cell r="K632">
            <v>0</v>
          </cell>
          <cell r="L632">
            <v>0</v>
          </cell>
        </row>
        <row r="633">
          <cell r="A633" t="str">
            <v>0999994</v>
          </cell>
          <cell r="B633" t="str">
            <v>0999994</v>
          </cell>
          <cell r="E633" t="str">
            <v>BALANCEAMENTO - CONTAS 94</v>
          </cell>
          <cell r="F633">
            <v>-48686145800</v>
          </cell>
          <cell r="G633">
            <v>132191401</v>
          </cell>
          <cell r="H633">
            <v>65244242369</v>
          </cell>
          <cell r="I633">
            <v>-113798196768</v>
          </cell>
          <cell r="J633">
            <v>42796403390</v>
          </cell>
          <cell r="K633">
            <v>0</v>
          </cell>
          <cell r="L633">
            <v>-71001793378</v>
          </cell>
        </row>
        <row r="634">
          <cell r="A634" t="str">
            <v>0999994EXT</v>
          </cell>
          <cell r="B634" t="str">
            <v>0999994</v>
          </cell>
          <cell r="C634" t="str">
            <v>EXT</v>
          </cell>
          <cell r="E634" t="str">
            <v>BALANCEAMENTO - CONTAS 94</v>
          </cell>
          <cell r="F634">
            <v>-31513022</v>
          </cell>
          <cell r="G634">
            <v>0</v>
          </cell>
          <cell r="H634">
            <v>302735903</v>
          </cell>
          <cell r="I634">
            <v>-334248925</v>
          </cell>
          <cell r="J634">
            <v>0</v>
          </cell>
          <cell r="K634">
            <v>0</v>
          </cell>
          <cell r="L634">
            <v>-334248925</v>
          </cell>
        </row>
        <row r="635">
          <cell r="A635" t="str">
            <v>0999994EXT00001</v>
          </cell>
          <cell r="B635" t="str">
            <v>0999994</v>
          </cell>
          <cell r="C635" t="str">
            <v>EXT</v>
          </cell>
          <cell r="D635" t="str">
            <v>00001</v>
          </cell>
          <cell r="E635" t="str">
            <v>BALANCEAMENTO - CONTAS 94</v>
          </cell>
          <cell r="F635">
            <v>-18002424</v>
          </cell>
          <cell r="G635">
            <v>2880584</v>
          </cell>
          <cell r="H635">
            <v>3541599831</v>
          </cell>
          <cell r="I635">
            <v>-3556721671</v>
          </cell>
          <cell r="J635">
            <v>0</v>
          </cell>
          <cell r="K635">
            <v>0</v>
          </cell>
          <cell r="L635">
            <v>-3556721671</v>
          </cell>
        </row>
        <row r="636">
          <cell r="A636" t="str">
            <v>0999994EXT00100</v>
          </cell>
          <cell r="B636" t="str">
            <v>0999994</v>
          </cell>
          <cell r="C636" t="str">
            <v>EXT</v>
          </cell>
          <cell r="D636" t="str">
            <v>00100</v>
          </cell>
          <cell r="E636" t="str">
            <v>BALANCEAMENTO - CONTAS 94</v>
          </cell>
          <cell r="F636">
            <v>-10490274</v>
          </cell>
          <cell r="G636">
            <v>0</v>
          </cell>
          <cell r="H636">
            <v>2955343</v>
          </cell>
          <cell r="I636">
            <v>-13445617</v>
          </cell>
          <cell r="J636">
            <v>13445617</v>
          </cell>
          <cell r="K636">
            <v>0</v>
          </cell>
          <cell r="L636">
            <v>0</v>
          </cell>
        </row>
        <row r="637">
          <cell r="A637" t="str">
            <v>0999994EXT00280</v>
          </cell>
          <cell r="B637" t="str">
            <v>0999994</v>
          </cell>
          <cell r="C637" t="str">
            <v>EXT</v>
          </cell>
          <cell r="D637" t="str">
            <v>00280</v>
          </cell>
          <cell r="E637" t="str">
            <v>BALANCEAMENTO - CONTAS 94</v>
          </cell>
          <cell r="F637">
            <v>6</v>
          </cell>
          <cell r="G637">
            <v>0</v>
          </cell>
          <cell r="H637">
            <v>621669627</v>
          </cell>
          <cell r="I637">
            <v>-621669621</v>
          </cell>
          <cell r="J637">
            <v>621669621</v>
          </cell>
          <cell r="K637">
            <v>0</v>
          </cell>
          <cell r="L637">
            <v>0</v>
          </cell>
        </row>
        <row r="638">
          <cell r="A638" t="str">
            <v>0999994EXT00530</v>
          </cell>
          <cell r="B638" t="str">
            <v>0999994</v>
          </cell>
          <cell r="C638" t="str">
            <v>EXT</v>
          </cell>
          <cell r="D638" t="str">
            <v>00530</v>
          </cell>
          <cell r="E638" t="str">
            <v>BALANCEAMENTO - CONTAS 94</v>
          </cell>
          <cell r="F638">
            <v>0</v>
          </cell>
          <cell r="G638">
            <v>0</v>
          </cell>
          <cell r="H638">
            <v>264630046</v>
          </cell>
          <cell r="I638">
            <v>-264630046</v>
          </cell>
          <cell r="J638">
            <v>264630046</v>
          </cell>
          <cell r="K638">
            <v>0</v>
          </cell>
          <cell r="L638">
            <v>0</v>
          </cell>
        </row>
        <row r="639">
          <cell r="A639" t="str">
            <v>0999994EXT00540</v>
          </cell>
          <cell r="B639" t="str">
            <v>0999994</v>
          </cell>
          <cell r="C639" t="str">
            <v>EXT</v>
          </cell>
          <cell r="D639" t="str">
            <v>00540</v>
          </cell>
          <cell r="E639" t="str">
            <v>BALANCEAMENTO - CONTAS 94</v>
          </cell>
          <cell r="F639">
            <v>0</v>
          </cell>
          <cell r="G639">
            <v>0</v>
          </cell>
          <cell r="H639">
            <v>10365643</v>
          </cell>
          <cell r="I639">
            <v>-10365643</v>
          </cell>
          <cell r="J639">
            <v>10365643</v>
          </cell>
          <cell r="K639">
            <v>0</v>
          </cell>
          <cell r="L639">
            <v>0</v>
          </cell>
        </row>
        <row r="640">
          <cell r="A640" t="str">
            <v>0999994EXT00560</v>
          </cell>
          <cell r="B640" t="str">
            <v>0999994</v>
          </cell>
          <cell r="C640" t="str">
            <v>EXT</v>
          </cell>
          <cell r="D640" t="str">
            <v>00560</v>
          </cell>
          <cell r="E640" t="str">
            <v>BALANCEAMENTO - CONTAS 94</v>
          </cell>
          <cell r="F640">
            <v>0</v>
          </cell>
          <cell r="G640">
            <v>0</v>
          </cell>
          <cell r="H640">
            <v>4047797</v>
          </cell>
          <cell r="I640">
            <v>-4047797</v>
          </cell>
          <cell r="J640">
            <v>4047797</v>
          </cell>
          <cell r="K640">
            <v>0</v>
          </cell>
          <cell r="L640">
            <v>0</v>
          </cell>
        </row>
        <row r="641">
          <cell r="A641" t="str">
            <v>0999994EXT00610</v>
          </cell>
          <cell r="B641" t="str">
            <v>0999994</v>
          </cell>
          <cell r="C641" t="str">
            <v>EXT</v>
          </cell>
          <cell r="D641" t="str">
            <v>00610</v>
          </cell>
          <cell r="E641" t="str">
            <v>BALANCEAMENTO - CONTAS 94</v>
          </cell>
          <cell r="F641">
            <v>436</v>
          </cell>
          <cell r="G641">
            <v>0</v>
          </cell>
          <cell r="H641">
            <v>2900788</v>
          </cell>
          <cell r="I641">
            <v>-2900352</v>
          </cell>
          <cell r="J641">
            <v>2900352</v>
          </cell>
          <cell r="K641">
            <v>0</v>
          </cell>
          <cell r="L641">
            <v>0</v>
          </cell>
        </row>
        <row r="642">
          <cell r="A642" t="str">
            <v>0999994NAC</v>
          </cell>
          <cell r="B642" t="str">
            <v>0999994</v>
          </cell>
          <cell r="C642" t="str">
            <v>NAC</v>
          </cell>
          <cell r="E642" t="str">
            <v>BALANCEAMENTO - CONTAS 94</v>
          </cell>
          <cell r="F642">
            <v>-5228562833</v>
          </cell>
          <cell r="G642">
            <v>0</v>
          </cell>
          <cell r="H642">
            <v>14329184768</v>
          </cell>
          <cell r="I642">
            <v>-19557747601</v>
          </cell>
          <cell r="J642">
            <v>0</v>
          </cell>
          <cell r="K642">
            <v>0</v>
          </cell>
          <cell r="L642">
            <v>-19557747601</v>
          </cell>
        </row>
        <row r="643">
          <cell r="A643" t="str">
            <v>0999994NAC00001</v>
          </cell>
          <cell r="B643" t="str">
            <v>0999994</v>
          </cell>
          <cell r="C643" t="str">
            <v>NAC</v>
          </cell>
          <cell r="D643" t="str">
            <v>00001</v>
          </cell>
          <cell r="E643" t="str">
            <v>BALANCEAMENTO - CONTAS 94</v>
          </cell>
          <cell r="F643">
            <v>-22124752747</v>
          </cell>
          <cell r="G643">
            <v>54276324</v>
          </cell>
          <cell r="H643">
            <v>25410805414</v>
          </cell>
          <cell r="I643">
            <v>-47481281837</v>
          </cell>
          <cell r="J643">
            <v>0</v>
          </cell>
          <cell r="K643">
            <v>0</v>
          </cell>
          <cell r="L643">
            <v>-47481281837</v>
          </cell>
        </row>
        <row r="644">
          <cell r="A644" t="str">
            <v>0999994NAC00100</v>
          </cell>
          <cell r="B644" t="str">
            <v>0999994</v>
          </cell>
          <cell r="C644" t="str">
            <v>NAC</v>
          </cell>
          <cell r="D644" t="str">
            <v>00100</v>
          </cell>
          <cell r="E644" t="str">
            <v>BALANCEAMENTO - CONTAS 94</v>
          </cell>
          <cell r="F644">
            <v>-19643314344</v>
          </cell>
          <cell r="G644">
            <v>54272927</v>
          </cell>
          <cell r="H644">
            <v>567485426</v>
          </cell>
          <cell r="I644">
            <v>-20156526843</v>
          </cell>
          <cell r="J644">
            <v>20156526843</v>
          </cell>
          <cell r="K644">
            <v>0</v>
          </cell>
          <cell r="L644">
            <v>0</v>
          </cell>
        </row>
        <row r="645">
          <cell r="A645" t="str">
            <v>0999994NAC00280</v>
          </cell>
          <cell r="B645" t="str">
            <v>0999994</v>
          </cell>
          <cell r="C645" t="str">
            <v>NAC</v>
          </cell>
          <cell r="D645" t="str">
            <v>00280</v>
          </cell>
          <cell r="E645" t="str">
            <v>BALANCEAMENTO - CONTAS 94</v>
          </cell>
          <cell r="F645">
            <v>-451883268</v>
          </cell>
          <cell r="G645">
            <v>0</v>
          </cell>
          <cell r="H645">
            <v>1087720049</v>
          </cell>
          <cell r="I645">
            <v>-1539603317</v>
          </cell>
          <cell r="J645">
            <v>1539603317</v>
          </cell>
          <cell r="K645">
            <v>0</v>
          </cell>
          <cell r="L645">
            <v>0</v>
          </cell>
        </row>
        <row r="646">
          <cell r="A646" t="str">
            <v>0999994NAC00530</v>
          </cell>
          <cell r="B646" t="str">
            <v>0999994</v>
          </cell>
          <cell r="C646" t="str">
            <v>NAC</v>
          </cell>
          <cell r="D646" t="str">
            <v>00530</v>
          </cell>
          <cell r="E646" t="str">
            <v>BALANCEAMENTO - CONTAS 94</v>
          </cell>
          <cell r="F646">
            <v>-451883268</v>
          </cell>
          <cell r="G646">
            <v>20761566</v>
          </cell>
          <cell r="H646">
            <v>18290604963</v>
          </cell>
          <cell r="I646">
            <v>-18721726665</v>
          </cell>
          <cell r="J646">
            <v>18721726665</v>
          </cell>
          <cell r="K646">
            <v>0</v>
          </cell>
          <cell r="L646">
            <v>0</v>
          </cell>
        </row>
        <row r="647">
          <cell r="A647" t="str">
            <v>0999994NAC00540</v>
          </cell>
          <cell r="B647" t="str">
            <v>0999994</v>
          </cell>
          <cell r="C647" t="str">
            <v>NAC</v>
          </cell>
          <cell r="D647" t="str">
            <v>00540</v>
          </cell>
          <cell r="E647" t="str">
            <v>BALANCEAMENTO - CONTAS 94</v>
          </cell>
          <cell r="F647">
            <v>-690582492</v>
          </cell>
          <cell r="G647">
            <v>0</v>
          </cell>
          <cell r="H647">
            <v>730943558</v>
          </cell>
          <cell r="I647">
            <v>-1421526050</v>
          </cell>
          <cell r="J647">
            <v>1421526050</v>
          </cell>
          <cell r="K647">
            <v>0</v>
          </cell>
          <cell r="L647">
            <v>0</v>
          </cell>
        </row>
        <row r="648">
          <cell r="A648" t="str">
            <v>0999994NAC00560</v>
          </cell>
          <cell r="B648" t="str">
            <v>0999994</v>
          </cell>
          <cell r="C648" t="str">
            <v>NAC</v>
          </cell>
          <cell r="D648" t="str">
            <v>00560</v>
          </cell>
          <cell r="E648" t="str">
            <v>BALANCEAMENTO - CONTAS 94</v>
          </cell>
          <cell r="F648">
            <v>0</v>
          </cell>
          <cell r="G648">
            <v>0</v>
          </cell>
          <cell r="H648">
            <v>4136000</v>
          </cell>
          <cell r="I648">
            <v>-4136000</v>
          </cell>
          <cell r="J648">
            <v>4136000</v>
          </cell>
          <cell r="K648">
            <v>0</v>
          </cell>
          <cell r="L648">
            <v>0</v>
          </cell>
        </row>
        <row r="649">
          <cell r="A649" t="str">
            <v>0999994NAC00610</v>
          </cell>
          <cell r="B649" t="str">
            <v>0999994</v>
          </cell>
          <cell r="C649" t="str">
            <v>NAC</v>
          </cell>
          <cell r="D649" t="str">
            <v>00610</v>
          </cell>
          <cell r="E649" t="str">
            <v>BALANCEAMENTO - CONTAS 94</v>
          </cell>
          <cell r="F649">
            <v>-5339970</v>
          </cell>
          <cell r="G649">
            <v>0</v>
          </cell>
          <cell r="H649">
            <v>30485469</v>
          </cell>
          <cell r="I649">
            <v>-35825439</v>
          </cell>
          <cell r="J649">
            <v>35825439</v>
          </cell>
          <cell r="K649">
            <v>0</v>
          </cell>
          <cell r="L649">
            <v>0</v>
          </cell>
        </row>
        <row r="650">
          <cell r="A650" t="str">
            <v>0999994NAC90800</v>
          </cell>
          <cell r="B650" t="str">
            <v>0999994</v>
          </cell>
          <cell r="C650" t="str">
            <v>NAC</v>
          </cell>
          <cell r="D650" t="str">
            <v>90800</v>
          </cell>
          <cell r="E650" t="str">
            <v>BALANCEAMENTO - CONTAS 94</v>
          </cell>
          <cell r="F650">
            <v>-29821600</v>
          </cell>
          <cell r="G650">
            <v>0</v>
          </cell>
          <cell r="H650">
            <v>0</v>
          </cell>
          <cell r="I650">
            <v>-29821600</v>
          </cell>
          <cell r="J650">
            <v>0</v>
          </cell>
          <cell r="K650">
            <v>0</v>
          </cell>
          <cell r="L650">
            <v>-29821600</v>
          </cell>
        </row>
        <row r="651">
          <cell r="A651" t="str">
            <v>0999994NAC92536</v>
          </cell>
          <cell r="B651" t="str">
            <v>0999994</v>
          </cell>
          <cell r="C651" t="str">
            <v>NAC</v>
          </cell>
          <cell r="D651" t="str">
            <v>92536</v>
          </cell>
          <cell r="E651" t="str">
            <v>BALANCEAMENTO - CONTAS 94</v>
          </cell>
          <cell r="F651">
            <v>0</v>
          </cell>
          <cell r="G651">
            <v>0</v>
          </cell>
          <cell r="H651">
            <v>41971744</v>
          </cell>
          <cell r="I651">
            <v>-41971744</v>
          </cell>
          <cell r="J651">
            <v>0</v>
          </cell>
          <cell r="K651">
            <v>0</v>
          </cell>
          <cell r="L651">
            <v>-41971744</v>
          </cell>
        </row>
        <row r="652">
          <cell r="A652" t="str">
            <v>0999995</v>
          </cell>
          <cell r="B652" t="str">
            <v>0999995</v>
          </cell>
          <cell r="E652" t="str">
            <v>BALANCEAMENTO - CONTAS 95</v>
          </cell>
          <cell r="F652">
            <v>-57869320617</v>
          </cell>
          <cell r="G652">
            <v>1751983290</v>
          </cell>
          <cell r="H652">
            <v>34080014068</v>
          </cell>
          <cell r="I652">
            <v>-90197351395</v>
          </cell>
          <cell r="J652">
            <v>6943832538</v>
          </cell>
          <cell r="K652">
            <v>0</v>
          </cell>
          <cell r="L652">
            <v>-83253518857</v>
          </cell>
        </row>
        <row r="653">
          <cell r="A653" t="str">
            <v>0999995EXT</v>
          </cell>
          <cell r="B653" t="str">
            <v>0999995</v>
          </cell>
          <cell r="C653" t="str">
            <v>EXT</v>
          </cell>
          <cell r="E653" t="str">
            <v>BALANCEAMENTO - CONTAS 95</v>
          </cell>
          <cell r="F653">
            <v>-18666451</v>
          </cell>
          <cell r="G653">
            <v>0</v>
          </cell>
          <cell r="H653">
            <v>35127343</v>
          </cell>
          <cell r="I653">
            <v>-53793794</v>
          </cell>
          <cell r="J653">
            <v>0</v>
          </cell>
          <cell r="K653">
            <v>0</v>
          </cell>
          <cell r="L653">
            <v>-53793794</v>
          </cell>
        </row>
        <row r="654">
          <cell r="A654" t="str">
            <v>0999995EXT00550</v>
          </cell>
          <cell r="B654" t="str">
            <v>0999995</v>
          </cell>
          <cell r="C654" t="str">
            <v>EXT</v>
          </cell>
          <cell r="D654" t="str">
            <v>00550</v>
          </cell>
          <cell r="E654" t="str">
            <v>BALANCEAMENTO - CONTAS 95</v>
          </cell>
          <cell r="F654">
            <v>0</v>
          </cell>
          <cell r="G654">
            <v>0</v>
          </cell>
          <cell r="H654">
            <v>32230380</v>
          </cell>
          <cell r="I654">
            <v>-32230380</v>
          </cell>
          <cell r="J654">
            <v>32230380</v>
          </cell>
          <cell r="K654">
            <v>0</v>
          </cell>
          <cell r="L654">
            <v>0</v>
          </cell>
        </row>
        <row r="655">
          <cell r="A655" t="str">
            <v>0999995NAC</v>
          </cell>
          <cell r="B655" t="str">
            <v>0999995</v>
          </cell>
          <cell r="C655" t="str">
            <v>NAC</v>
          </cell>
          <cell r="E655" t="str">
            <v>BALANCEAMENTO - CONTAS 95</v>
          </cell>
          <cell r="F655">
            <v>-57850654166</v>
          </cell>
          <cell r="G655">
            <v>1751983290</v>
          </cell>
          <cell r="H655">
            <v>27097586363</v>
          </cell>
          <cell r="I655">
            <v>-83196257239</v>
          </cell>
          <cell r="J655">
            <v>0</v>
          </cell>
          <cell r="K655">
            <v>0</v>
          </cell>
          <cell r="L655">
            <v>-83196257239</v>
          </cell>
        </row>
        <row r="656">
          <cell r="A656" t="str">
            <v>0999995NAC00001</v>
          </cell>
          <cell r="B656" t="str">
            <v>0999995</v>
          </cell>
          <cell r="C656" t="str">
            <v>NAC</v>
          </cell>
          <cell r="D656" t="str">
            <v>00001</v>
          </cell>
          <cell r="E656" t="str">
            <v>BALANCEAMENTO - CONTAS 95</v>
          </cell>
          <cell r="F656">
            <v>0</v>
          </cell>
          <cell r="G656">
            <v>0</v>
          </cell>
          <cell r="H656">
            <v>2705962</v>
          </cell>
          <cell r="I656">
            <v>-2705962</v>
          </cell>
          <cell r="J656">
            <v>0</v>
          </cell>
          <cell r="K656">
            <v>0</v>
          </cell>
          <cell r="L656">
            <v>-2705962</v>
          </cell>
        </row>
        <row r="657">
          <cell r="A657" t="str">
            <v>0999995NAC00160</v>
          </cell>
          <cell r="B657" t="str">
            <v>0999995</v>
          </cell>
          <cell r="C657" t="str">
            <v>NAC</v>
          </cell>
          <cell r="D657" t="str">
            <v>00160</v>
          </cell>
          <cell r="E657" t="str">
            <v>BALANCEAMENTO - CONTAS 95</v>
          </cell>
          <cell r="F657">
            <v>0</v>
          </cell>
          <cell r="G657">
            <v>0</v>
          </cell>
          <cell r="H657">
            <v>2629353</v>
          </cell>
          <cell r="I657">
            <v>-2629353</v>
          </cell>
          <cell r="J657">
            <v>2629353</v>
          </cell>
          <cell r="K657">
            <v>0</v>
          </cell>
          <cell r="L657">
            <v>0</v>
          </cell>
        </row>
        <row r="658">
          <cell r="A658" t="str">
            <v>0999995NAC00210</v>
          </cell>
          <cell r="B658" t="str">
            <v>0999995</v>
          </cell>
          <cell r="C658" t="str">
            <v>NAC</v>
          </cell>
          <cell r="D658" t="str">
            <v>00210</v>
          </cell>
          <cell r="E658" t="str">
            <v>BALANCEAMENTO - CONTAS 95</v>
          </cell>
          <cell r="F658">
            <v>0</v>
          </cell>
          <cell r="G658">
            <v>0</v>
          </cell>
          <cell r="H658">
            <v>6366790</v>
          </cell>
          <cell r="I658">
            <v>-6366790</v>
          </cell>
          <cell r="J658">
            <v>6366790</v>
          </cell>
          <cell r="K658">
            <v>0</v>
          </cell>
          <cell r="L658">
            <v>0</v>
          </cell>
        </row>
        <row r="659">
          <cell r="A659" t="str">
            <v>0999995NAC00280</v>
          </cell>
          <cell r="B659" t="str">
            <v>0999995</v>
          </cell>
          <cell r="C659" t="str">
            <v>NAC</v>
          </cell>
          <cell r="D659" t="str">
            <v>00280</v>
          </cell>
          <cell r="E659" t="str">
            <v>BALANCEAMENTO - CONTAS 95</v>
          </cell>
          <cell r="F659">
            <v>0</v>
          </cell>
          <cell r="G659">
            <v>0</v>
          </cell>
          <cell r="H659">
            <v>2084961581</v>
          </cell>
          <cell r="I659">
            <v>-2084961581</v>
          </cell>
          <cell r="J659">
            <v>2084961581</v>
          </cell>
          <cell r="K659">
            <v>0</v>
          </cell>
          <cell r="L659">
            <v>0</v>
          </cell>
        </row>
        <row r="660">
          <cell r="A660" t="str">
            <v>0999995NAC00530</v>
          </cell>
          <cell r="B660" t="str">
            <v>0999995</v>
          </cell>
          <cell r="C660" t="str">
            <v>NAC</v>
          </cell>
          <cell r="D660" t="str">
            <v>00530</v>
          </cell>
          <cell r="E660" t="str">
            <v>BALANCEAMENTO - CONTAS 95</v>
          </cell>
          <cell r="F660">
            <v>0</v>
          </cell>
          <cell r="G660">
            <v>0</v>
          </cell>
          <cell r="H660">
            <v>193228200</v>
          </cell>
          <cell r="I660">
            <v>-193228200</v>
          </cell>
          <cell r="J660">
            <v>193228200</v>
          </cell>
          <cell r="K660">
            <v>0</v>
          </cell>
          <cell r="L660">
            <v>0</v>
          </cell>
        </row>
        <row r="661">
          <cell r="A661" t="str">
            <v>0999995NAC00532</v>
          </cell>
          <cell r="B661" t="str">
            <v>0999995</v>
          </cell>
          <cell r="C661" t="str">
            <v>NAC</v>
          </cell>
          <cell r="D661" t="str">
            <v>00532</v>
          </cell>
          <cell r="E661" t="str">
            <v>BALANCEAMENTO - CONTAS 95</v>
          </cell>
          <cell r="F661">
            <v>0</v>
          </cell>
          <cell r="G661">
            <v>0</v>
          </cell>
          <cell r="H661">
            <v>1374999</v>
          </cell>
          <cell r="I661">
            <v>-1374999</v>
          </cell>
          <cell r="J661">
            <v>1374999</v>
          </cell>
          <cell r="K661">
            <v>0</v>
          </cell>
          <cell r="L661">
            <v>0</v>
          </cell>
        </row>
        <row r="662">
          <cell r="A662" t="str">
            <v>0999995NAC00535</v>
          </cell>
          <cell r="B662" t="str">
            <v>0999995</v>
          </cell>
          <cell r="C662" t="str">
            <v>NAC</v>
          </cell>
          <cell r="D662" t="str">
            <v>00535</v>
          </cell>
          <cell r="E662" t="str">
            <v>BALANCEAMENTO - CONTAS 95</v>
          </cell>
          <cell r="F662">
            <v>0</v>
          </cell>
          <cell r="G662">
            <v>0</v>
          </cell>
          <cell r="H662">
            <v>20399026</v>
          </cell>
          <cell r="I662">
            <v>-20399026</v>
          </cell>
          <cell r="J662">
            <v>20399026</v>
          </cell>
          <cell r="K662">
            <v>0</v>
          </cell>
          <cell r="L662">
            <v>0</v>
          </cell>
        </row>
        <row r="663">
          <cell r="A663" t="str">
            <v>0999995NAC00540</v>
          </cell>
          <cell r="B663" t="str">
            <v>0999995</v>
          </cell>
          <cell r="C663" t="str">
            <v>NAC</v>
          </cell>
          <cell r="D663" t="str">
            <v>00540</v>
          </cell>
          <cell r="E663" t="str">
            <v>BALANCEAMENTO - CONTAS 95</v>
          </cell>
          <cell r="F663">
            <v>0</v>
          </cell>
          <cell r="G663">
            <v>0</v>
          </cell>
          <cell r="H663">
            <v>3948322174</v>
          </cell>
          <cell r="I663">
            <v>-3948322174</v>
          </cell>
          <cell r="J663">
            <v>3948322174</v>
          </cell>
          <cell r="K663">
            <v>0</v>
          </cell>
          <cell r="L663">
            <v>0</v>
          </cell>
        </row>
        <row r="664">
          <cell r="A664" t="str">
            <v>0999995NAC00560</v>
          </cell>
          <cell r="B664" t="str">
            <v>0999995</v>
          </cell>
          <cell r="C664" t="str">
            <v>NAC</v>
          </cell>
          <cell r="D664" t="str">
            <v>00560</v>
          </cell>
          <cell r="E664" t="str">
            <v>BALANCEAMENTO - CONTAS 95</v>
          </cell>
          <cell r="F664">
            <v>0</v>
          </cell>
          <cell r="G664">
            <v>0</v>
          </cell>
          <cell r="H664">
            <v>23000</v>
          </cell>
          <cell r="I664">
            <v>-23000</v>
          </cell>
          <cell r="J664">
            <v>23000</v>
          </cell>
          <cell r="K664">
            <v>0</v>
          </cell>
          <cell r="L664">
            <v>0</v>
          </cell>
        </row>
        <row r="665">
          <cell r="A665" t="str">
            <v>0999995NAC01000</v>
          </cell>
          <cell r="B665" t="str">
            <v>0999995</v>
          </cell>
          <cell r="C665" t="str">
            <v>NAC</v>
          </cell>
          <cell r="D665" t="str">
            <v>01000</v>
          </cell>
          <cell r="E665" t="str">
            <v>BALANCEAMENTO - CONTAS 95</v>
          </cell>
          <cell r="F665">
            <v>0</v>
          </cell>
          <cell r="G665">
            <v>0</v>
          </cell>
          <cell r="H665">
            <v>654297035</v>
          </cell>
          <cell r="I665">
            <v>-654297035</v>
          </cell>
          <cell r="J665">
            <v>654297035</v>
          </cell>
          <cell r="K665">
            <v>0</v>
          </cell>
          <cell r="L665">
            <v>0</v>
          </cell>
        </row>
        <row r="666">
          <cell r="A666" t="str">
            <v>0999995NAC01157</v>
          </cell>
          <cell r="B666" t="str">
            <v>0999995</v>
          </cell>
          <cell r="C666" t="str">
            <v>NAC</v>
          </cell>
          <cell r="D666" t="str">
            <v>01157</v>
          </cell>
          <cell r="E666" t="str">
            <v>BALANCEAMENTO - CONTAS 95</v>
          </cell>
          <cell r="F666">
            <v>0</v>
          </cell>
          <cell r="G666">
            <v>0</v>
          </cell>
          <cell r="H666">
            <v>680229</v>
          </cell>
          <cell r="I666">
            <v>-680229</v>
          </cell>
          <cell r="J666">
            <v>0</v>
          </cell>
          <cell r="K666">
            <v>0</v>
          </cell>
          <cell r="L666">
            <v>-680229</v>
          </cell>
        </row>
        <row r="667">
          <cell r="A667" t="str">
            <v>0999995NAC90589</v>
          </cell>
          <cell r="B667" t="str">
            <v>0999995</v>
          </cell>
          <cell r="C667" t="str">
            <v>NAC</v>
          </cell>
          <cell r="D667" t="str">
            <v>90589</v>
          </cell>
          <cell r="E667" t="str">
            <v>BALANCEAMENTO - CONTAS 95</v>
          </cell>
          <cell r="F667">
            <v>0</v>
          </cell>
          <cell r="G667">
            <v>0</v>
          </cell>
          <cell r="H667">
            <v>35716</v>
          </cell>
          <cell r="I667">
            <v>-35716</v>
          </cell>
          <cell r="J667">
            <v>0</v>
          </cell>
          <cell r="K667">
            <v>0</v>
          </cell>
          <cell r="L667">
            <v>-35716</v>
          </cell>
        </row>
        <row r="668">
          <cell r="A668" t="str">
            <v>0999995NAC90800</v>
          </cell>
          <cell r="B668" t="str">
            <v>0999995</v>
          </cell>
          <cell r="C668" t="str">
            <v>NAC</v>
          </cell>
          <cell r="D668" t="str">
            <v>90800</v>
          </cell>
          <cell r="E668" t="str">
            <v>BALANCEAMENTO - CONTAS 95</v>
          </cell>
          <cell r="F668">
            <v>0</v>
          </cell>
          <cell r="G668">
            <v>0</v>
          </cell>
          <cell r="H668">
            <v>45917</v>
          </cell>
          <cell r="I668">
            <v>-45917</v>
          </cell>
          <cell r="J668">
            <v>0</v>
          </cell>
          <cell r="K668">
            <v>0</v>
          </cell>
          <cell r="L668">
            <v>-45917</v>
          </cell>
        </row>
        <row r="669">
          <cell r="A669" t="str">
            <v>0999996</v>
          </cell>
          <cell r="B669" t="str">
            <v>0999996</v>
          </cell>
          <cell r="E669" t="str">
            <v>BALANCEAMENTO - CONTAS 96</v>
          </cell>
          <cell r="F669">
            <v>-137534442</v>
          </cell>
          <cell r="G669">
            <v>0</v>
          </cell>
          <cell r="H669">
            <v>0</v>
          </cell>
          <cell r="I669">
            <v>-137534442</v>
          </cell>
          <cell r="J669">
            <v>0</v>
          </cell>
          <cell r="K669">
            <v>0</v>
          </cell>
          <cell r="L669">
            <v>-137534442</v>
          </cell>
        </row>
        <row r="670">
          <cell r="A670" t="str">
            <v>0999996EXT</v>
          </cell>
          <cell r="B670" t="str">
            <v>0999996</v>
          </cell>
          <cell r="C670" t="str">
            <v>EXT</v>
          </cell>
          <cell r="E670" t="str">
            <v>BALANCEAMENTO - CONTAS 96</v>
          </cell>
          <cell r="F670">
            <v>-137534442</v>
          </cell>
          <cell r="G670">
            <v>0</v>
          </cell>
          <cell r="H670">
            <v>0</v>
          </cell>
          <cell r="I670">
            <v>-137534442</v>
          </cell>
          <cell r="J670">
            <v>0</v>
          </cell>
          <cell r="K670">
            <v>0</v>
          </cell>
          <cell r="L670">
            <v>-137534442</v>
          </cell>
        </row>
        <row r="671">
          <cell r="A671" t="str">
            <v>0999999</v>
          </cell>
          <cell r="B671" t="str">
            <v>0999999</v>
          </cell>
          <cell r="E671" t="str">
            <v>BALANCEAMENTO - CONTAS 99</v>
          </cell>
          <cell r="F671">
            <v>-1795395</v>
          </cell>
          <cell r="G671">
            <v>0</v>
          </cell>
          <cell r="H671">
            <v>2753423941</v>
          </cell>
          <cell r="I671">
            <v>-2755219336</v>
          </cell>
          <cell r="J671">
            <v>50000000</v>
          </cell>
          <cell r="K671">
            <v>0</v>
          </cell>
          <cell r="L671">
            <v>-2705219336</v>
          </cell>
        </row>
        <row r="672">
          <cell r="A672" t="str">
            <v>0999999EXT</v>
          </cell>
          <cell r="B672" t="str">
            <v>0999999</v>
          </cell>
          <cell r="C672" t="str">
            <v>EXT</v>
          </cell>
          <cell r="E672" t="str">
            <v>BALANCEAMENTO - CONTAS 99</v>
          </cell>
          <cell r="F672">
            <v>-1360750</v>
          </cell>
          <cell r="G672">
            <v>0</v>
          </cell>
          <cell r="H672">
            <v>0</v>
          </cell>
          <cell r="I672">
            <v>-1360750</v>
          </cell>
          <cell r="J672">
            <v>0</v>
          </cell>
          <cell r="K672">
            <v>0</v>
          </cell>
          <cell r="L672">
            <v>-1360750</v>
          </cell>
        </row>
        <row r="673">
          <cell r="A673" t="str">
            <v>0999999NAC</v>
          </cell>
          <cell r="B673" t="str">
            <v>0999999</v>
          </cell>
          <cell r="C673" t="str">
            <v>NAC</v>
          </cell>
          <cell r="E673" t="str">
            <v>BALANCEAMENTO - CONTAS 99</v>
          </cell>
          <cell r="F673">
            <v>-434645</v>
          </cell>
          <cell r="G673">
            <v>0</v>
          </cell>
          <cell r="H673">
            <v>2703423941</v>
          </cell>
          <cell r="I673">
            <v>-2703858586</v>
          </cell>
          <cell r="J673">
            <v>0</v>
          </cell>
          <cell r="K673">
            <v>0</v>
          </cell>
          <cell r="L673">
            <v>-2703858586</v>
          </cell>
        </row>
        <row r="674">
          <cell r="A674" t="str">
            <v>0999999NAC00280</v>
          </cell>
          <cell r="B674" t="str">
            <v>0999999</v>
          </cell>
          <cell r="C674" t="str">
            <v>NAC</v>
          </cell>
          <cell r="D674" t="str">
            <v>00280</v>
          </cell>
          <cell r="E674" t="str">
            <v>BALANCEAMENTO - CONTAS 99</v>
          </cell>
          <cell r="F674">
            <v>0</v>
          </cell>
          <cell r="G674">
            <v>0</v>
          </cell>
          <cell r="H674">
            <v>50000000</v>
          </cell>
          <cell r="I674">
            <v>-50000000</v>
          </cell>
          <cell r="J674">
            <v>50000000</v>
          </cell>
          <cell r="K674">
            <v>0</v>
          </cell>
          <cell r="L674">
            <v>0</v>
          </cell>
        </row>
        <row r="675">
          <cell r="A675" t="str">
            <v>1</v>
          </cell>
          <cell r="B675" t="str">
            <v>1</v>
          </cell>
          <cell r="E675" t="str">
            <v>1</v>
          </cell>
          <cell r="F675">
            <v>67466544107</v>
          </cell>
          <cell r="G675">
            <v>1783011444</v>
          </cell>
          <cell r="H675">
            <v>10571141244</v>
          </cell>
          <cell r="I675">
            <v>58678414307</v>
          </cell>
          <cell r="J675">
            <v>249003</v>
          </cell>
          <cell r="K675">
            <v>16092302241</v>
          </cell>
          <cell r="L675">
            <v>42586361069</v>
          </cell>
        </row>
        <row r="676">
          <cell r="A676" t="str">
            <v>10</v>
          </cell>
          <cell r="B676" t="str">
            <v>10</v>
          </cell>
          <cell r="E676" t="str">
            <v>Caixa e disponibilidades em bancos centrais</v>
          </cell>
          <cell r="F676">
            <v>382217367</v>
          </cell>
          <cell r="G676">
            <v>71446797</v>
          </cell>
          <cell r="H676">
            <v>0</v>
          </cell>
          <cell r="I676">
            <v>453664164</v>
          </cell>
          <cell r="J676">
            <v>0</v>
          </cell>
          <cell r="K676">
            <v>0</v>
          </cell>
          <cell r="L676">
            <v>453664164</v>
          </cell>
        </row>
        <row r="677">
          <cell r="A677" t="str">
            <v>100</v>
          </cell>
          <cell r="B677" t="str">
            <v>100</v>
          </cell>
          <cell r="E677" t="str">
            <v>Caixa</v>
          </cell>
          <cell r="F677">
            <v>175146105</v>
          </cell>
          <cell r="G677">
            <v>0</v>
          </cell>
          <cell r="H677">
            <v>0</v>
          </cell>
          <cell r="I677">
            <v>175146105</v>
          </cell>
          <cell r="J677">
            <v>0</v>
          </cell>
          <cell r="K677">
            <v>0</v>
          </cell>
          <cell r="L677">
            <v>175146105</v>
          </cell>
        </row>
        <row r="678">
          <cell r="A678" t="str">
            <v>100EXT</v>
          </cell>
          <cell r="B678" t="str">
            <v>100</v>
          </cell>
          <cell r="C678" t="str">
            <v>EXT</v>
          </cell>
          <cell r="E678" t="str">
            <v>Caixa</v>
          </cell>
          <cell r="F678">
            <v>13122629</v>
          </cell>
          <cell r="G678">
            <v>0</v>
          </cell>
          <cell r="H678">
            <v>0</v>
          </cell>
          <cell r="I678">
            <v>13122629</v>
          </cell>
          <cell r="J678">
            <v>0</v>
          </cell>
          <cell r="K678">
            <v>0</v>
          </cell>
          <cell r="L678">
            <v>13122629</v>
          </cell>
        </row>
        <row r="679">
          <cell r="A679" t="str">
            <v>100NAC</v>
          </cell>
          <cell r="B679" t="str">
            <v>100</v>
          </cell>
          <cell r="C679" t="str">
            <v>NAC</v>
          </cell>
          <cell r="E679" t="str">
            <v>Caixa</v>
          </cell>
          <cell r="F679">
            <v>162023476</v>
          </cell>
          <cell r="G679">
            <v>0</v>
          </cell>
          <cell r="H679">
            <v>0</v>
          </cell>
          <cell r="I679">
            <v>162023476</v>
          </cell>
          <cell r="J679">
            <v>0</v>
          </cell>
          <cell r="K679">
            <v>0</v>
          </cell>
          <cell r="L679">
            <v>162023476</v>
          </cell>
        </row>
        <row r="680">
          <cell r="A680" t="str">
            <v>101</v>
          </cell>
          <cell r="B680" t="str">
            <v>101</v>
          </cell>
          <cell r="E680" t="str">
            <v>Dep¾sitos Ó ordem no Banco de Portugal</v>
          </cell>
          <cell r="F680">
            <v>173926818</v>
          </cell>
          <cell r="G680">
            <v>71446797</v>
          </cell>
          <cell r="H680">
            <v>0</v>
          </cell>
          <cell r="I680">
            <v>245373615</v>
          </cell>
          <cell r="J680">
            <v>0</v>
          </cell>
          <cell r="K680">
            <v>0</v>
          </cell>
          <cell r="L680">
            <v>245373615</v>
          </cell>
        </row>
        <row r="681">
          <cell r="A681" t="str">
            <v>101NAC</v>
          </cell>
          <cell r="B681" t="str">
            <v>101</v>
          </cell>
          <cell r="C681" t="str">
            <v>NAC</v>
          </cell>
          <cell r="E681" t="str">
            <v>Dep¾sitos Ó ordem no Banco de Portugal</v>
          </cell>
          <cell r="F681">
            <v>173926818</v>
          </cell>
          <cell r="G681">
            <v>71446797</v>
          </cell>
          <cell r="H681">
            <v>0</v>
          </cell>
          <cell r="I681">
            <v>245373615</v>
          </cell>
          <cell r="J681">
            <v>0</v>
          </cell>
          <cell r="K681">
            <v>0</v>
          </cell>
          <cell r="L681">
            <v>245373615</v>
          </cell>
        </row>
        <row r="682">
          <cell r="A682" t="str">
            <v>102</v>
          </cell>
          <cell r="B682" t="str">
            <v>102</v>
          </cell>
          <cell r="E682" t="str">
            <v>Disponibilidades sobre bancos centrais no estrangeiro</v>
          </cell>
          <cell r="F682">
            <v>33144444</v>
          </cell>
          <cell r="G682">
            <v>0</v>
          </cell>
          <cell r="H682">
            <v>0</v>
          </cell>
          <cell r="I682">
            <v>33144444</v>
          </cell>
          <cell r="J682">
            <v>0</v>
          </cell>
          <cell r="K682">
            <v>0</v>
          </cell>
          <cell r="L682">
            <v>33144444</v>
          </cell>
        </row>
        <row r="683">
          <cell r="A683" t="str">
            <v>1020</v>
          </cell>
          <cell r="B683" t="str">
            <v>1020</v>
          </cell>
          <cell r="E683" t="str">
            <v>Dep¾sitos Ó ordem</v>
          </cell>
          <cell r="F683">
            <v>33144444</v>
          </cell>
          <cell r="G683">
            <v>0</v>
          </cell>
          <cell r="H683">
            <v>0</v>
          </cell>
          <cell r="I683">
            <v>33144444</v>
          </cell>
          <cell r="J683">
            <v>0</v>
          </cell>
          <cell r="K683">
            <v>0</v>
          </cell>
          <cell r="L683">
            <v>33144444</v>
          </cell>
        </row>
        <row r="684">
          <cell r="A684" t="str">
            <v>1020EXT</v>
          </cell>
          <cell r="B684" t="str">
            <v>1020</v>
          </cell>
          <cell r="C684" t="str">
            <v>EXT</v>
          </cell>
          <cell r="E684" t="str">
            <v>Dep¾sitos Ó ordem</v>
          </cell>
          <cell r="F684">
            <v>33098882</v>
          </cell>
          <cell r="G684">
            <v>0</v>
          </cell>
          <cell r="H684">
            <v>0</v>
          </cell>
          <cell r="I684">
            <v>33098882</v>
          </cell>
          <cell r="J684">
            <v>0</v>
          </cell>
          <cell r="K684">
            <v>0</v>
          </cell>
          <cell r="L684">
            <v>33098882</v>
          </cell>
        </row>
        <row r="685">
          <cell r="A685" t="str">
            <v>1020NAC</v>
          </cell>
          <cell r="B685" t="str">
            <v>1020</v>
          </cell>
          <cell r="C685" t="str">
            <v>NAC</v>
          </cell>
          <cell r="E685" t="str">
            <v>Dep¾sitos Ó ordem</v>
          </cell>
          <cell r="F685">
            <v>45562</v>
          </cell>
          <cell r="G685">
            <v>0</v>
          </cell>
          <cell r="H685">
            <v>0</v>
          </cell>
          <cell r="I685">
            <v>45562</v>
          </cell>
          <cell r="J685">
            <v>0</v>
          </cell>
          <cell r="K685">
            <v>0</v>
          </cell>
          <cell r="L685">
            <v>45562</v>
          </cell>
        </row>
        <row r="686">
          <cell r="A686" t="str">
            <v>11</v>
          </cell>
          <cell r="B686" t="str">
            <v>11</v>
          </cell>
          <cell r="E686" t="str">
            <v>Disponibilidades em outras instituiþ§es de crÚdito</v>
          </cell>
          <cell r="F686">
            <v>993851042</v>
          </cell>
          <cell r="G686">
            <v>278221044</v>
          </cell>
          <cell r="H686">
            <v>309329988</v>
          </cell>
          <cell r="I686">
            <v>962742098</v>
          </cell>
          <cell r="J686">
            <v>0</v>
          </cell>
          <cell r="K686">
            <v>613103476</v>
          </cell>
          <cell r="L686">
            <v>349638622</v>
          </cell>
        </row>
        <row r="687">
          <cell r="A687" t="str">
            <v>110</v>
          </cell>
          <cell r="B687" t="str">
            <v>110</v>
          </cell>
          <cell r="E687" t="str">
            <v>Disponibilidades sobre instituiþ§es de crÚdito no paÝs</v>
          </cell>
          <cell r="F687">
            <v>780693592</v>
          </cell>
          <cell r="G687">
            <v>278221044</v>
          </cell>
          <cell r="H687">
            <v>309262967</v>
          </cell>
          <cell r="I687">
            <v>749651669</v>
          </cell>
          <cell r="J687">
            <v>0</v>
          </cell>
          <cell r="K687">
            <v>600177704</v>
          </cell>
          <cell r="L687">
            <v>149473965</v>
          </cell>
        </row>
        <row r="688">
          <cell r="A688" t="str">
            <v>1100</v>
          </cell>
          <cell r="B688" t="str">
            <v>1100</v>
          </cell>
          <cell r="E688" t="str">
            <v>Dep¾sitos Ó ordem</v>
          </cell>
          <cell r="F688">
            <v>631689795</v>
          </cell>
          <cell r="G688">
            <v>278221044</v>
          </cell>
          <cell r="H688">
            <v>309262967</v>
          </cell>
          <cell r="I688">
            <v>600647872</v>
          </cell>
          <cell r="J688">
            <v>0</v>
          </cell>
          <cell r="K688">
            <v>600177704</v>
          </cell>
          <cell r="L688">
            <v>470168</v>
          </cell>
        </row>
        <row r="689">
          <cell r="A689" t="str">
            <v>1100EXT</v>
          </cell>
          <cell r="B689" t="str">
            <v>1100</v>
          </cell>
          <cell r="C689" t="str">
            <v>EXT</v>
          </cell>
          <cell r="E689" t="str">
            <v>Dep¾sitos Ó ordem</v>
          </cell>
          <cell r="F689">
            <v>-1</v>
          </cell>
          <cell r="G689">
            <v>0</v>
          </cell>
          <cell r="H689">
            <v>0</v>
          </cell>
          <cell r="I689">
            <v>-1</v>
          </cell>
          <cell r="J689">
            <v>0</v>
          </cell>
          <cell r="K689">
            <v>0</v>
          </cell>
          <cell r="L689">
            <v>-1</v>
          </cell>
        </row>
        <row r="690">
          <cell r="A690" t="str">
            <v>1100EXT00100</v>
          </cell>
          <cell r="B690" t="str">
            <v>1100</v>
          </cell>
          <cell r="C690" t="str">
            <v>EXT</v>
          </cell>
          <cell r="D690" t="str">
            <v>00100</v>
          </cell>
          <cell r="E690" t="str">
            <v>Dep¾sitos Ó ordem</v>
          </cell>
          <cell r="F690">
            <v>6285401</v>
          </cell>
          <cell r="G690">
            <v>0</v>
          </cell>
          <cell r="H690">
            <v>0</v>
          </cell>
          <cell r="I690">
            <v>6285401</v>
          </cell>
          <cell r="J690">
            <v>0</v>
          </cell>
          <cell r="K690">
            <v>6285401</v>
          </cell>
          <cell r="L690">
            <v>0</v>
          </cell>
        </row>
        <row r="691">
          <cell r="A691" t="str">
            <v>1100EXT00530</v>
          </cell>
          <cell r="B691" t="str">
            <v>1100</v>
          </cell>
          <cell r="C691" t="str">
            <v>EXT</v>
          </cell>
          <cell r="D691" t="str">
            <v>00530</v>
          </cell>
          <cell r="E691" t="str">
            <v>Dep¾sitos Ó ordem</v>
          </cell>
          <cell r="F691">
            <v>2845763</v>
          </cell>
          <cell r="G691">
            <v>0</v>
          </cell>
          <cell r="H691">
            <v>0</v>
          </cell>
          <cell r="I691">
            <v>2845763</v>
          </cell>
          <cell r="J691">
            <v>0</v>
          </cell>
          <cell r="K691">
            <v>2845763</v>
          </cell>
          <cell r="L691">
            <v>0</v>
          </cell>
        </row>
        <row r="692">
          <cell r="A692" t="str">
            <v>1100EXT90050</v>
          </cell>
          <cell r="B692" t="str">
            <v>1100</v>
          </cell>
          <cell r="C692" t="str">
            <v>EXT</v>
          </cell>
          <cell r="D692" t="str">
            <v>90050</v>
          </cell>
          <cell r="E692" t="str">
            <v>Dep¾sitos Ó ordem</v>
          </cell>
          <cell r="F692">
            <v>27054</v>
          </cell>
          <cell r="G692">
            <v>0</v>
          </cell>
          <cell r="H692">
            <v>0</v>
          </cell>
          <cell r="I692">
            <v>27054</v>
          </cell>
          <cell r="J692">
            <v>0</v>
          </cell>
          <cell r="K692">
            <v>0</v>
          </cell>
          <cell r="L692">
            <v>27054</v>
          </cell>
        </row>
        <row r="693">
          <cell r="A693" t="str">
            <v>1100NAC</v>
          </cell>
          <cell r="B693" t="str">
            <v>1100</v>
          </cell>
          <cell r="C693" t="str">
            <v>NAC</v>
          </cell>
          <cell r="E693" t="str">
            <v>Dep¾sitos Ó ordem</v>
          </cell>
          <cell r="F693">
            <v>276296654</v>
          </cell>
          <cell r="G693">
            <v>0</v>
          </cell>
          <cell r="H693">
            <v>275858490</v>
          </cell>
          <cell r="I693">
            <v>438164</v>
          </cell>
          <cell r="J693">
            <v>0</v>
          </cell>
          <cell r="K693">
            <v>0</v>
          </cell>
          <cell r="L693">
            <v>438164</v>
          </cell>
        </row>
        <row r="694">
          <cell r="A694" t="str">
            <v>1100NAC00005</v>
          </cell>
          <cell r="B694" t="str">
            <v>1100</v>
          </cell>
          <cell r="C694" t="str">
            <v>NAC</v>
          </cell>
          <cell r="D694" t="str">
            <v>00005</v>
          </cell>
          <cell r="E694" t="str">
            <v>Dep¾sitos Ó ordem</v>
          </cell>
          <cell r="F694">
            <v>4951</v>
          </cell>
          <cell r="G694">
            <v>0</v>
          </cell>
          <cell r="H694">
            <v>0</v>
          </cell>
          <cell r="I694">
            <v>4951</v>
          </cell>
          <cell r="J694">
            <v>0</v>
          </cell>
          <cell r="K694">
            <v>0</v>
          </cell>
          <cell r="L694">
            <v>4951</v>
          </cell>
        </row>
        <row r="695">
          <cell r="A695" t="str">
            <v>1100NAC00100</v>
          </cell>
          <cell r="B695" t="str">
            <v>1100</v>
          </cell>
          <cell r="C695" t="str">
            <v>NAC</v>
          </cell>
          <cell r="D695" t="str">
            <v>00100</v>
          </cell>
          <cell r="E695" t="str">
            <v>Dep¾sitos Ó ordem</v>
          </cell>
          <cell r="F695">
            <v>249411365</v>
          </cell>
          <cell r="G695">
            <v>76409309</v>
          </cell>
          <cell r="H695">
            <v>2524668</v>
          </cell>
          <cell r="I695">
            <v>323296006</v>
          </cell>
          <cell r="J695">
            <v>0</v>
          </cell>
          <cell r="K695">
            <v>323296006</v>
          </cell>
          <cell r="L695">
            <v>0</v>
          </cell>
        </row>
        <row r="696">
          <cell r="A696" t="str">
            <v>1100NAC00530</v>
          </cell>
          <cell r="B696" t="str">
            <v>1100</v>
          </cell>
          <cell r="C696" t="str">
            <v>NAC</v>
          </cell>
          <cell r="D696" t="str">
            <v>00530</v>
          </cell>
          <cell r="E696" t="str">
            <v>Dep¾sitos Ó ordem</v>
          </cell>
          <cell r="F696">
            <v>96818608</v>
          </cell>
          <cell r="G696">
            <v>201811735</v>
          </cell>
          <cell r="H696">
            <v>30879809</v>
          </cell>
          <cell r="I696">
            <v>267750534</v>
          </cell>
          <cell r="J696">
            <v>0</v>
          </cell>
          <cell r="K696">
            <v>267750534</v>
          </cell>
          <cell r="L696">
            <v>0</v>
          </cell>
        </row>
        <row r="697">
          <cell r="A697" t="str">
            <v>1101</v>
          </cell>
          <cell r="B697" t="str">
            <v>1101</v>
          </cell>
          <cell r="E697" t="str">
            <v>Cheques a cobrar</v>
          </cell>
          <cell r="F697">
            <v>149003797</v>
          </cell>
          <cell r="G697">
            <v>0</v>
          </cell>
          <cell r="H697">
            <v>0</v>
          </cell>
          <cell r="I697">
            <v>149003797</v>
          </cell>
          <cell r="J697">
            <v>0</v>
          </cell>
          <cell r="K697">
            <v>0</v>
          </cell>
          <cell r="L697">
            <v>149003797</v>
          </cell>
        </row>
        <row r="698">
          <cell r="A698" t="str">
            <v>1101EXT</v>
          </cell>
          <cell r="B698" t="str">
            <v>1101</v>
          </cell>
          <cell r="C698" t="str">
            <v>EXT</v>
          </cell>
          <cell r="E698" t="str">
            <v>Cheques a cobrar</v>
          </cell>
          <cell r="F698">
            <v>16098</v>
          </cell>
          <cell r="G698">
            <v>0</v>
          </cell>
          <cell r="H698">
            <v>0</v>
          </cell>
          <cell r="I698">
            <v>16098</v>
          </cell>
          <cell r="J698">
            <v>0</v>
          </cell>
          <cell r="K698">
            <v>0</v>
          </cell>
          <cell r="L698">
            <v>16098</v>
          </cell>
        </row>
        <row r="699">
          <cell r="A699" t="str">
            <v>1101NAC</v>
          </cell>
          <cell r="B699" t="str">
            <v>1101</v>
          </cell>
          <cell r="C699" t="str">
            <v>NAC</v>
          </cell>
          <cell r="E699" t="str">
            <v>Cheques a cobrar</v>
          </cell>
          <cell r="F699">
            <v>148987699</v>
          </cell>
          <cell r="G699">
            <v>0</v>
          </cell>
          <cell r="H699">
            <v>0</v>
          </cell>
          <cell r="I699">
            <v>148987699</v>
          </cell>
          <cell r="J699">
            <v>0</v>
          </cell>
          <cell r="K699">
            <v>0</v>
          </cell>
          <cell r="L699">
            <v>148987699</v>
          </cell>
        </row>
        <row r="700">
          <cell r="A700" t="str">
            <v>111</v>
          </cell>
          <cell r="B700" t="str">
            <v>111</v>
          </cell>
          <cell r="E700" t="str">
            <v>Disponibilidades sobre instituiþ§es de crÚdito no estrangeiro</v>
          </cell>
          <cell r="F700">
            <v>213157450</v>
          </cell>
          <cell r="G700">
            <v>0</v>
          </cell>
          <cell r="H700">
            <v>67021</v>
          </cell>
          <cell r="I700">
            <v>213090429</v>
          </cell>
          <cell r="J700">
            <v>0</v>
          </cell>
          <cell r="K700">
            <v>12925772</v>
          </cell>
          <cell r="L700">
            <v>200164657</v>
          </cell>
        </row>
        <row r="701">
          <cell r="A701" t="str">
            <v>1110</v>
          </cell>
          <cell r="B701" t="str">
            <v>1110</v>
          </cell>
          <cell r="E701" t="str">
            <v>Organismos financeiros internacionais</v>
          </cell>
          <cell r="F701">
            <v>7911789</v>
          </cell>
          <cell r="G701">
            <v>0</v>
          </cell>
          <cell r="H701">
            <v>0</v>
          </cell>
          <cell r="I701">
            <v>7911789</v>
          </cell>
          <cell r="J701">
            <v>0</v>
          </cell>
          <cell r="K701">
            <v>0</v>
          </cell>
          <cell r="L701">
            <v>7911789</v>
          </cell>
        </row>
        <row r="702">
          <cell r="A702" t="str">
            <v>11100</v>
          </cell>
          <cell r="B702" t="str">
            <v>11100</v>
          </cell>
          <cell r="E702" t="str">
            <v>Dep¾sitos Ó ordem</v>
          </cell>
          <cell r="F702">
            <v>7911789</v>
          </cell>
          <cell r="G702">
            <v>0</v>
          </cell>
          <cell r="H702">
            <v>0</v>
          </cell>
          <cell r="I702">
            <v>7911789</v>
          </cell>
          <cell r="J702">
            <v>0</v>
          </cell>
          <cell r="K702">
            <v>0</v>
          </cell>
          <cell r="L702">
            <v>7911789</v>
          </cell>
        </row>
        <row r="703">
          <cell r="A703" t="str">
            <v>11100NAC</v>
          </cell>
          <cell r="B703" t="str">
            <v>11100</v>
          </cell>
          <cell r="C703" t="str">
            <v>NAC</v>
          </cell>
          <cell r="E703" t="str">
            <v>Dep¾sitos Ó ordem</v>
          </cell>
          <cell r="F703">
            <v>7911789</v>
          </cell>
          <cell r="G703">
            <v>0</v>
          </cell>
          <cell r="H703">
            <v>0</v>
          </cell>
          <cell r="I703">
            <v>7911789</v>
          </cell>
          <cell r="J703">
            <v>0</v>
          </cell>
          <cell r="K703">
            <v>0</v>
          </cell>
          <cell r="L703">
            <v>7911789</v>
          </cell>
        </row>
        <row r="704">
          <cell r="A704" t="str">
            <v>1112</v>
          </cell>
          <cell r="B704" t="str">
            <v>1112</v>
          </cell>
          <cell r="E704" t="str">
            <v>Sucursais de outras instituiþ§es de crÚdito nacionais</v>
          </cell>
          <cell r="F704">
            <v>252461</v>
          </cell>
          <cell r="G704">
            <v>0</v>
          </cell>
          <cell r="H704">
            <v>0</v>
          </cell>
          <cell r="I704">
            <v>252461</v>
          </cell>
          <cell r="J704">
            <v>0</v>
          </cell>
          <cell r="K704">
            <v>0</v>
          </cell>
          <cell r="L704">
            <v>252461</v>
          </cell>
        </row>
        <row r="705">
          <cell r="A705" t="str">
            <v>11120</v>
          </cell>
          <cell r="B705" t="str">
            <v>11120</v>
          </cell>
          <cell r="E705" t="str">
            <v>Dep¾sitos Ó ordem</v>
          </cell>
          <cell r="F705">
            <v>252461</v>
          </cell>
          <cell r="G705">
            <v>0</v>
          </cell>
          <cell r="H705">
            <v>0</v>
          </cell>
          <cell r="I705">
            <v>252461</v>
          </cell>
          <cell r="J705">
            <v>0</v>
          </cell>
          <cell r="K705">
            <v>0</v>
          </cell>
          <cell r="L705">
            <v>252461</v>
          </cell>
        </row>
        <row r="706">
          <cell r="A706" t="str">
            <v>11120EXT</v>
          </cell>
          <cell r="B706" t="str">
            <v>11120</v>
          </cell>
          <cell r="C706" t="str">
            <v>EXT</v>
          </cell>
          <cell r="E706" t="str">
            <v>Dep¾sitos Ó ordem</v>
          </cell>
          <cell r="F706">
            <v>40000</v>
          </cell>
          <cell r="G706">
            <v>0</v>
          </cell>
          <cell r="H706">
            <v>0</v>
          </cell>
          <cell r="I706">
            <v>40000</v>
          </cell>
          <cell r="J706">
            <v>0</v>
          </cell>
          <cell r="K706">
            <v>0</v>
          </cell>
          <cell r="L706">
            <v>40000</v>
          </cell>
        </row>
        <row r="707">
          <cell r="A707" t="str">
            <v>11120NAC</v>
          </cell>
          <cell r="B707" t="str">
            <v>11120</v>
          </cell>
          <cell r="C707" t="str">
            <v>NAC</v>
          </cell>
          <cell r="E707" t="str">
            <v>Dep¾sitos Ó ordem</v>
          </cell>
          <cell r="F707">
            <v>212461</v>
          </cell>
          <cell r="G707">
            <v>0</v>
          </cell>
          <cell r="H707">
            <v>0</v>
          </cell>
          <cell r="I707">
            <v>212461</v>
          </cell>
          <cell r="J707">
            <v>0</v>
          </cell>
          <cell r="K707">
            <v>0</v>
          </cell>
          <cell r="L707">
            <v>212461</v>
          </cell>
        </row>
        <row r="708">
          <cell r="A708" t="str">
            <v>1118</v>
          </cell>
          <cell r="B708" t="str">
            <v>1118</v>
          </cell>
          <cell r="E708" t="str">
            <v>Outras instituiþ§es de crÚdito</v>
          </cell>
          <cell r="F708">
            <v>204993200</v>
          </cell>
          <cell r="G708">
            <v>0</v>
          </cell>
          <cell r="H708">
            <v>67021</v>
          </cell>
          <cell r="I708">
            <v>204926179</v>
          </cell>
          <cell r="J708">
            <v>0</v>
          </cell>
          <cell r="K708">
            <v>12925772</v>
          </cell>
          <cell r="L708">
            <v>192000407</v>
          </cell>
        </row>
        <row r="709">
          <cell r="A709" t="str">
            <v>11180</v>
          </cell>
          <cell r="B709" t="str">
            <v>11180</v>
          </cell>
          <cell r="E709" t="str">
            <v>Dep¾sitos Ó ordem</v>
          </cell>
          <cell r="F709">
            <v>203573965</v>
          </cell>
          <cell r="G709">
            <v>0</v>
          </cell>
          <cell r="H709">
            <v>67021</v>
          </cell>
          <cell r="I709">
            <v>203506944</v>
          </cell>
          <cell r="J709">
            <v>0</v>
          </cell>
          <cell r="K709">
            <v>12925772</v>
          </cell>
          <cell r="L709">
            <v>190581172</v>
          </cell>
        </row>
        <row r="710">
          <cell r="A710" t="str">
            <v>11180EXT</v>
          </cell>
          <cell r="B710" t="str">
            <v>11180</v>
          </cell>
          <cell r="C710" t="str">
            <v>EXT</v>
          </cell>
          <cell r="E710" t="str">
            <v>Dep¾sitos Ó ordem</v>
          </cell>
          <cell r="F710">
            <v>81178137</v>
          </cell>
          <cell r="G710">
            <v>0</v>
          </cell>
          <cell r="H710">
            <v>0</v>
          </cell>
          <cell r="I710">
            <v>81178137</v>
          </cell>
          <cell r="J710">
            <v>0</v>
          </cell>
          <cell r="K710">
            <v>0</v>
          </cell>
          <cell r="L710">
            <v>81178137</v>
          </cell>
        </row>
        <row r="711">
          <cell r="A711" t="str">
            <v>11180EXT00001</v>
          </cell>
          <cell r="B711" t="str">
            <v>11180</v>
          </cell>
          <cell r="C711" t="str">
            <v>EXT</v>
          </cell>
          <cell r="D711" t="str">
            <v>00001</v>
          </cell>
          <cell r="E711" t="str">
            <v>Dep¾sitos Ó ordem</v>
          </cell>
          <cell r="F711">
            <v>42932</v>
          </cell>
          <cell r="G711">
            <v>0</v>
          </cell>
          <cell r="H711">
            <v>0</v>
          </cell>
          <cell r="I711">
            <v>42932</v>
          </cell>
          <cell r="J711">
            <v>0</v>
          </cell>
          <cell r="K711">
            <v>0</v>
          </cell>
          <cell r="L711">
            <v>42932</v>
          </cell>
        </row>
        <row r="712">
          <cell r="A712" t="str">
            <v>11180EXT00100</v>
          </cell>
          <cell r="B712" t="str">
            <v>11180</v>
          </cell>
          <cell r="C712" t="str">
            <v>EXT</v>
          </cell>
          <cell r="D712" t="str">
            <v>00100</v>
          </cell>
          <cell r="E712" t="str">
            <v>Dep¾sitos Ó ordem</v>
          </cell>
          <cell r="F712">
            <v>11829943</v>
          </cell>
          <cell r="G712">
            <v>0</v>
          </cell>
          <cell r="H712">
            <v>0</v>
          </cell>
          <cell r="I712">
            <v>11829943</v>
          </cell>
          <cell r="J712">
            <v>0</v>
          </cell>
          <cell r="K712">
            <v>11829943</v>
          </cell>
          <cell r="L712">
            <v>0</v>
          </cell>
        </row>
        <row r="713">
          <cell r="A713" t="str">
            <v>11180EXT90077</v>
          </cell>
          <cell r="B713" t="str">
            <v>11180</v>
          </cell>
          <cell r="C713" t="str">
            <v>EXT</v>
          </cell>
          <cell r="D713" t="str">
            <v>90077</v>
          </cell>
          <cell r="E713" t="str">
            <v>Dep¾sitos Ó ordem</v>
          </cell>
          <cell r="F713">
            <v>315</v>
          </cell>
          <cell r="G713">
            <v>0</v>
          </cell>
          <cell r="H713">
            <v>0</v>
          </cell>
          <cell r="I713">
            <v>315</v>
          </cell>
          <cell r="J713">
            <v>0</v>
          </cell>
          <cell r="K713">
            <v>0</v>
          </cell>
          <cell r="L713">
            <v>315</v>
          </cell>
        </row>
        <row r="714">
          <cell r="A714" t="str">
            <v>11180NAC</v>
          </cell>
          <cell r="B714" t="str">
            <v>11180</v>
          </cell>
          <cell r="C714" t="str">
            <v>NAC</v>
          </cell>
          <cell r="E714" t="str">
            <v>Dep¾sitos Ó ordem</v>
          </cell>
          <cell r="F714">
            <v>99046242</v>
          </cell>
          <cell r="G714">
            <v>0</v>
          </cell>
          <cell r="H714">
            <v>0</v>
          </cell>
          <cell r="I714">
            <v>99046242</v>
          </cell>
          <cell r="J714">
            <v>0</v>
          </cell>
          <cell r="K714">
            <v>0</v>
          </cell>
          <cell r="L714">
            <v>99046242</v>
          </cell>
        </row>
        <row r="715">
          <cell r="A715" t="str">
            <v>11180NAC00001</v>
          </cell>
          <cell r="B715" t="str">
            <v>11180</v>
          </cell>
          <cell r="C715" t="str">
            <v>NAC</v>
          </cell>
          <cell r="D715" t="str">
            <v>00001</v>
          </cell>
          <cell r="E715" t="str">
            <v>Dep¾sitos Ó ordem</v>
          </cell>
          <cell r="F715">
            <v>3181932</v>
          </cell>
          <cell r="G715">
            <v>0</v>
          </cell>
          <cell r="H715">
            <v>0</v>
          </cell>
          <cell r="I715">
            <v>3181932</v>
          </cell>
          <cell r="J715">
            <v>0</v>
          </cell>
          <cell r="K715">
            <v>0</v>
          </cell>
          <cell r="L715">
            <v>3181932</v>
          </cell>
        </row>
        <row r="716">
          <cell r="A716" t="str">
            <v>11180NAC00100</v>
          </cell>
          <cell r="B716" t="str">
            <v>11180</v>
          </cell>
          <cell r="C716" t="str">
            <v>NAC</v>
          </cell>
          <cell r="D716" t="str">
            <v>00100</v>
          </cell>
          <cell r="E716" t="str">
            <v>Dep¾sitos Ó ordem</v>
          </cell>
          <cell r="F716">
            <v>1162850</v>
          </cell>
          <cell r="G716">
            <v>0</v>
          </cell>
          <cell r="H716">
            <v>67021</v>
          </cell>
          <cell r="I716">
            <v>1095829</v>
          </cell>
          <cell r="J716">
            <v>0</v>
          </cell>
          <cell r="K716">
            <v>1095829</v>
          </cell>
          <cell r="L716">
            <v>0</v>
          </cell>
        </row>
        <row r="717">
          <cell r="A717" t="str">
            <v>11180NAC90001</v>
          </cell>
          <cell r="B717" t="str">
            <v>11180</v>
          </cell>
          <cell r="C717" t="str">
            <v>NAC</v>
          </cell>
          <cell r="D717" t="str">
            <v>90001</v>
          </cell>
          <cell r="E717" t="str">
            <v>Dep¾sitos Ó ordem</v>
          </cell>
          <cell r="F717">
            <v>15428</v>
          </cell>
          <cell r="G717">
            <v>0</v>
          </cell>
          <cell r="H717">
            <v>0</v>
          </cell>
          <cell r="I717">
            <v>15428</v>
          </cell>
          <cell r="J717">
            <v>0</v>
          </cell>
          <cell r="K717">
            <v>0</v>
          </cell>
          <cell r="L717">
            <v>15428</v>
          </cell>
        </row>
        <row r="718">
          <cell r="A718" t="str">
            <v>11180NAC90400</v>
          </cell>
          <cell r="B718" t="str">
            <v>11180</v>
          </cell>
          <cell r="C718" t="str">
            <v>NAC</v>
          </cell>
          <cell r="D718" t="str">
            <v>90400</v>
          </cell>
          <cell r="E718" t="str">
            <v>Dep¾sitos Ó ordem</v>
          </cell>
          <cell r="F718">
            <v>6665363</v>
          </cell>
          <cell r="G718">
            <v>0</v>
          </cell>
          <cell r="H718">
            <v>0</v>
          </cell>
          <cell r="I718">
            <v>6665363</v>
          </cell>
          <cell r="J718">
            <v>0</v>
          </cell>
          <cell r="K718">
            <v>0</v>
          </cell>
          <cell r="L718">
            <v>6665363</v>
          </cell>
        </row>
        <row r="719">
          <cell r="A719" t="str">
            <v>11180NAC90800</v>
          </cell>
          <cell r="B719" t="str">
            <v>11180</v>
          </cell>
          <cell r="C719" t="str">
            <v>NAC</v>
          </cell>
          <cell r="D719" t="str">
            <v>90800</v>
          </cell>
          <cell r="E719" t="str">
            <v>Dep¾sitos Ó ordem</v>
          </cell>
          <cell r="F719">
            <v>450823</v>
          </cell>
          <cell r="G719">
            <v>0</v>
          </cell>
          <cell r="H719">
            <v>0</v>
          </cell>
          <cell r="I719">
            <v>450823</v>
          </cell>
          <cell r="J719">
            <v>0</v>
          </cell>
          <cell r="K719">
            <v>0</v>
          </cell>
          <cell r="L719">
            <v>450823</v>
          </cell>
        </row>
        <row r="720">
          <cell r="A720" t="str">
            <v>11181</v>
          </cell>
          <cell r="B720" t="str">
            <v>11181</v>
          </cell>
          <cell r="E720" t="str">
            <v>Cheques a cobrar</v>
          </cell>
          <cell r="F720">
            <v>1419235</v>
          </cell>
          <cell r="G720">
            <v>0</v>
          </cell>
          <cell r="H720">
            <v>0</v>
          </cell>
          <cell r="I720">
            <v>1419235</v>
          </cell>
          <cell r="J720">
            <v>0</v>
          </cell>
          <cell r="K720">
            <v>0</v>
          </cell>
          <cell r="L720">
            <v>1419235</v>
          </cell>
        </row>
        <row r="721">
          <cell r="A721" t="str">
            <v>11181EXT</v>
          </cell>
          <cell r="B721" t="str">
            <v>11181</v>
          </cell>
          <cell r="C721" t="str">
            <v>EXT</v>
          </cell>
          <cell r="E721" t="str">
            <v>Cheques a cobrar</v>
          </cell>
          <cell r="F721">
            <v>654411</v>
          </cell>
          <cell r="G721">
            <v>0</v>
          </cell>
          <cell r="H721">
            <v>0</v>
          </cell>
          <cell r="I721">
            <v>654411</v>
          </cell>
          <cell r="J721">
            <v>0</v>
          </cell>
          <cell r="K721">
            <v>0</v>
          </cell>
          <cell r="L721">
            <v>654411</v>
          </cell>
        </row>
        <row r="722">
          <cell r="A722" t="str">
            <v>11181NAC</v>
          </cell>
          <cell r="B722" t="str">
            <v>11181</v>
          </cell>
          <cell r="C722" t="str">
            <v>NAC</v>
          </cell>
          <cell r="E722" t="str">
            <v>Cheques a cobrar</v>
          </cell>
          <cell r="F722">
            <v>764824</v>
          </cell>
          <cell r="G722">
            <v>0</v>
          </cell>
          <cell r="H722">
            <v>0</v>
          </cell>
          <cell r="I722">
            <v>764824</v>
          </cell>
          <cell r="J722">
            <v>0</v>
          </cell>
          <cell r="K722">
            <v>0</v>
          </cell>
          <cell r="L722">
            <v>764824</v>
          </cell>
        </row>
        <row r="723">
          <cell r="A723" t="str">
            <v>12</v>
          </cell>
          <cell r="B723" t="str">
            <v>12</v>
          </cell>
          <cell r="E723" t="str">
            <v>Outras disponibilidades</v>
          </cell>
          <cell r="F723">
            <v>391526</v>
          </cell>
          <cell r="G723">
            <v>0</v>
          </cell>
          <cell r="H723">
            <v>0</v>
          </cell>
          <cell r="I723">
            <v>391526</v>
          </cell>
          <cell r="J723">
            <v>0</v>
          </cell>
          <cell r="K723">
            <v>0</v>
          </cell>
          <cell r="L723">
            <v>391526</v>
          </cell>
        </row>
        <row r="724">
          <cell r="A724" t="str">
            <v>12EXT</v>
          </cell>
          <cell r="B724" t="str">
            <v>12</v>
          </cell>
          <cell r="C724" t="str">
            <v>EXT</v>
          </cell>
          <cell r="E724" t="str">
            <v>Outras disponibilidades</v>
          </cell>
          <cell r="F724">
            <v>192098</v>
          </cell>
          <cell r="G724">
            <v>0</v>
          </cell>
          <cell r="H724">
            <v>0</v>
          </cell>
          <cell r="I724">
            <v>192098</v>
          </cell>
          <cell r="J724">
            <v>0</v>
          </cell>
          <cell r="K724">
            <v>0</v>
          </cell>
          <cell r="L724">
            <v>192098</v>
          </cell>
        </row>
        <row r="725">
          <cell r="A725" t="str">
            <v>12NAC</v>
          </cell>
          <cell r="B725" t="str">
            <v>12</v>
          </cell>
          <cell r="C725" t="str">
            <v>NAC</v>
          </cell>
          <cell r="E725" t="str">
            <v>Outras disponibilidades</v>
          </cell>
          <cell r="F725">
            <v>199428</v>
          </cell>
          <cell r="G725">
            <v>0</v>
          </cell>
          <cell r="H725">
            <v>0</v>
          </cell>
          <cell r="I725">
            <v>199428</v>
          </cell>
          <cell r="J725">
            <v>0</v>
          </cell>
          <cell r="K725">
            <v>0</v>
          </cell>
          <cell r="L725">
            <v>199428</v>
          </cell>
        </row>
        <row r="726">
          <cell r="A726" t="str">
            <v>13</v>
          </cell>
          <cell r="B726" t="str">
            <v>13</v>
          </cell>
          <cell r="E726" t="str">
            <v>Aplicaþ§es em instituiþ§es de crÚdito</v>
          </cell>
          <cell r="F726">
            <v>9619114845</v>
          </cell>
          <cell r="G726">
            <v>1988422</v>
          </cell>
          <cell r="H726">
            <v>103559</v>
          </cell>
          <cell r="I726">
            <v>9620999708</v>
          </cell>
          <cell r="J726">
            <v>0</v>
          </cell>
          <cell r="K726">
            <v>7354391255</v>
          </cell>
          <cell r="L726">
            <v>2266608453</v>
          </cell>
        </row>
        <row r="727">
          <cell r="A727" t="str">
            <v>130</v>
          </cell>
          <cell r="B727" t="str">
            <v>130</v>
          </cell>
          <cell r="E727" t="str">
            <v>Aplicaþ§es em instituiþ§es de crÚdito no paÝs</v>
          </cell>
          <cell r="F727">
            <v>5555538399</v>
          </cell>
          <cell r="G727">
            <v>1988422</v>
          </cell>
          <cell r="H727">
            <v>103559</v>
          </cell>
          <cell r="I727">
            <v>5557423262</v>
          </cell>
          <cell r="J727">
            <v>0</v>
          </cell>
          <cell r="K727">
            <v>5128931660</v>
          </cell>
          <cell r="L727">
            <v>428491602</v>
          </cell>
        </row>
        <row r="728">
          <cell r="A728" t="str">
            <v>1301</v>
          </cell>
          <cell r="B728" t="str">
            <v>1301</v>
          </cell>
          <cell r="E728" t="str">
            <v>Em outras instituiþ§es de crÚdito</v>
          </cell>
          <cell r="F728">
            <v>5555538399</v>
          </cell>
          <cell r="G728">
            <v>1988422</v>
          </cell>
          <cell r="H728">
            <v>103559</v>
          </cell>
          <cell r="I728">
            <v>5557423262</v>
          </cell>
          <cell r="J728">
            <v>0</v>
          </cell>
          <cell r="K728">
            <v>5128931660</v>
          </cell>
          <cell r="L728">
            <v>428491602</v>
          </cell>
        </row>
        <row r="729">
          <cell r="A729" t="str">
            <v>13011</v>
          </cell>
          <cell r="B729" t="str">
            <v>13011</v>
          </cell>
          <cell r="E729" t="str">
            <v>Aplicaþ§es a muito curto prazo</v>
          </cell>
          <cell r="F729">
            <v>118682408</v>
          </cell>
          <cell r="G729">
            <v>0</v>
          </cell>
          <cell r="H729">
            <v>0</v>
          </cell>
          <cell r="I729">
            <v>118682408</v>
          </cell>
          <cell r="J729">
            <v>0</v>
          </cell>
          <cell r="K729">
            <v>118682407</v>
          </cell>
          <cell r="L729">
            <v>1</v>
          </cell>
        </row>
        <row r="730">
          <cell r="A730" t="str">
            <v>13011EXT00100</v>
          </cell>
          <cell r="B730" t="str">
            <v>13011</v>
          </cell>
          <cell r="C730" t="str">
            <v>EXT</v>
          </cell>
          <cell r="D730" t="str">
            <v>00100</v>
          </cell>
          <cell r="E730" t="str">
            <v>Aplicaþ§es a muito curto prazo</v>
          </cell>
          <cell r="F730">
            <v>5527195</v>
          </cell>
          <cell r="G730">
            <v>0</v>
          </cell>
          <cell r="H730">
            <v>0</v>
          </cell>
          <cell r="I730">
            <v>5527195</v>
          </cell>
          <cell r="J730">
            <v>0</v>
          </cell>
          <cell r="K730">
            <v>5527195</v>
          </cell>
          <cell r="L730">
            <v>0</v>
          </cell>
        </row>
        <row r="731">
          <cell r="A731" t="str">
            <v>13011NAC</v>
          </cell>
          <cell r="B731" t="str">
            <v>13011</v>
          </cell>
          <cell r="C731" t="str">
            <v>NAC</v>
          </cell>
          <cell r="E731" t="str">
            <v>Aplicaþ§es a muito curto prazo</v>
          </cell>
          <cell r="F731">
            <v>1</v>
          </cell>
          <cell r="G731">
            <v>0</v>
          </cell>
          <cell r="H731">
            <v>0</v>
          </cell>
          <cell r="I731">
            <v>1</v>
          </cell>
          <cell r="J731">
            <v>0</v>
          </cell>
          <cell r="K731">
            <v>0</v>
          </cell>
          <cell r="L731">
            <v>1</v>
          </cell>
        </row>
        <row r="732">
          <cell r="A732" t="str">
            <v>13011NAC00100</v>
          </cell>
          <cell r="B732" t="str">
            <v>13011</v>
          </cell>
          <cell r="C732" t="str">
            <v>NAC</v>
          </cell>
          <cell r="D732" t="str">
            <v>00100</v>
          </cell>
          <cell r="E732" t="str">
            <v>Aplicaþ§es a muito curto prazo</v>
          </cell>
          <cell r="F732">
            <v>53155212</v>
          </cell>
          <cell r="G732">
            <v>0</v>
          </cell>
          <cell r="H732">
            <v>0</v>
          </cell>
          <cell r="I732">
            <v>53155212</v>
          </cell>
          <cell r="J732">
            <v>0</v>
          </cell>
          <cell r="K732">
            <v>53155212</v>
          </cell>
          <cell r="L732">
            <v>0</v>
          </cell>
        </row>
        <row r="733">
          <cell r="A733" t="str">
            <v>13011NAC00530</v>
          </cell>
          <cell r="B733" t="str">
            <v>13011</v>
          </cell>
          <cell r="C733" t="str">
            <v>NAC</v>
          </cell>
          <cell r="D733" t="str">
            <v>00530</v>
          </cell>
          <cell r="E733" t="str">
            <v>Aplicaþ§es a muito curto prazo</v>
          </cell>
          <cell r="F733">
            <v>60000000</v>
          </cell>
          <cell r="G733">
            <v>0</v>
          </cell>
          <cell r="H733">
            <v>0</v>
          </cell>
          <cell r="I733">
            <v>60000000</v>
          </cell>
          <cell r="J733">
            <v>0</v>
          </cell>
          <cell r="K733">
            <v>60000000</v>
          </cell>
          <cell r="L733">
            <v>0</v>
          </cell>
        </row>
        <row r="734">
          <cell r="A734" t="str">
            <v>13012</v>
          </cell>
          <cell r="B734" t="str">
            <v>13012</v>
          </cell>
          <cell r="E734" t="str">
            <v>Dep¾sitos</v>
          </cell>
          <cell r="F734">
            <v>2801416852</v>
          </cell>
          <cell r="G734">
            <v>0</v>
          </cell>
          <cell r="H734">
            <v>0</v>
          </cell>
          <cell r="I734">
            <v>2801416852</v>
          </cell>
          <cell r="J734">
            <v>0</v>
          </cell>
          <cell r="K734">
            <v>2801416851</v>
          </cell>
          <cell r="L734">
            <v>1</v>
          </cell>
        </row>
        <row r="735">
          <cell r="A735" t="str">
            <v>13012EXT00100</v>
          </cell>
          <cell r="B735" t="str">
            <v>13012</v>
          </cell>
          <cell r="C735" t="str">
            <v>EXT</v>
          </cell>
          <cell r="D735" t="str">
            <v>00100</v>
          </cell>
          <cell r="E735" t="str">
            <v>Dep¾sitos</v>
          </cell>
          <cell r="F735">
            <v>319762878</v>
          </cell>
          <cell r="G735">
            <v>0</v>
          </cell>
          <cell r="H735">
            <v>0</v>
          </cell>
          <cell r="I735">
            <v>319762878</v>
          </cell>
          <cell r="J735">
            <v>0</v>
          </cell>
          <cell r="K735">
            <v>319762878</v>
          </cell>
          <cell r="L735">
            <v>0</v>
          </cell>
        </row>
        <row r="736">
          <cell r="A736" t="str">
            <v>13012EXT00530</v>
          </cell>
          <cell r="B736" t="str">
            <v>13012</v>
          </cell>
          <cell r="C736" t="str">
            <v>EXT</v>
          </cell>
          <cell r="D736" t="str">
            <v>00530</v>
          </cell>
          <cell r="E736" t="str">
            <v>Dep¾sitos</v>
          </cell>
          <cell r="F736">
            <v>1172855</v>
          </cell>
          <cell r="G736">
            <v>0</v>
          </cell>
          <cell r="H736">
            <v>0</v>
          </cell>
          <cell r="I736">
            <v>1172855</v>
          </cell>
          <cell r="J736">
            <v>0</v>
          </cell>
          <cell r="K736">
            <v>1172855</v>
          </cell>
          <cell r="L736">
            <v>0</v>
          </cell>
        </row>
        <row r="737">
          <cell r="A737" t="str">
            <v>13012NAC</v>
          </cell>
          <cell r="B737" t="str">
            <v>13012</v>
          </cell>
          <cell r="C737" t="str">
            <v>NAC</v>
          </cell>
          <cell r="E737" t="str">
            <v>Dep¾sitos</v>
          </cell>
          <cell r="F737">
            <v>1</v>
          </cell>
          <cell r="G737">
            <v>0</v>
          </cell>
          <cell r="H737">
            <v>0</v>
          </cell>
          <cell r="I737">
            <v>1</v>
          </cell>
          <cell r="J737">
            <v>0</v>
          </cell>
          <cell r="K737">
            <v>0</v>
          </cell>
          <cell r="L737">
            <v>1</v>
          </cell>
        </row>
        <row r="738">
          <cell r="A738" t="str">
            <v>13012NAC00100</v>
          </cell>
          <cell r="B738" t="str">
            <v>13012</v>
          </cell>
          <cell r="C738" t="str">
            <v>NAC</v>
          </cell>
          <cell r="D738" t="str">
            <v>00100</v>
          </cell>
          <cell r="E738" t="str">
            <v>Dep¾sitos</v>
          </cell>
          <cell r="F738">
            <v>2477113030</v>
          </cell>
          <cell r="G738">
            <v>0</v>
          </cell>
          <cell r="H738">
            <v>0</v>
          </cell>
          <cell r="I738">
            <v>2477113030</v>
          </cell>
          <cell r="J738">
            <v>0</v>
          </cell>
          <cell r="K738">
            <v>2477113030</v>
          </cell>
          <cell r="L738">
            <v>0</v>
          </cell>
        </row>
        <row r="739">
          <cell r="A739" t="str">
            <v>13012NAC00530</v>
          </cell>
          <cell r="B739" t="str">
            <v>13012</v>
          </cell>
          <cell r="C739" t="str">
            <v>NAC</v>
          </cell>
          <cell r="D739" t="str">
            <v>00530</v>
          </cell>
          <cell r="E739" t="str">
            <v>Dep¾sitos</v>
          </cell>
          <cell r="F739">
            <v>3368088</v>
          </cell>
          <cell r="G739">
            <v>0</v>
          </cell>
          <cell r="H739">
            <v>0</v>
          </cell>
          <cell r="I739">
            <v>3368088</v>
          </cell>
          <cell r="J739">
            <v>0</v>
          </cell>
          <cell r="K739">
            <v>3368088</v>
          </cell>
          <cell r="L739">
            <v>0</v>
          </cell>
        </row>
        <row r="740">
          <cell r="A740" t="str">
            <v>13013</v>
          </cell>
          <cell r="B740" t="str">
            <v>13013</v>
          </cell>
          <cell r="E740" t="str">
            <v>EmprÚstimos</v>
          </cell>
          <cell r="F740">
            <v>2568688340</v>
          </cell>
          <cell r="G740">
            <v>1988422</v>
          </cell>
          <cell r="H740">
            <v>103559</v>
          </cell>
          <cell r="I740">
            <v>2570573203</v>
          </cell>
          <cell r="J740">
            <v>0</v>
          </cell>
          <cell r="K740">
            <v>2142081603</v>
          </cell>
          <cell r="L740">
            <v>428491600</v>
          </cell>
        </row>
        <row r="741">
          <cell r="A741" t="str">
            <v>130130</v>
          </cell>
          <cell r="B741" t="str">
            <v>130130</v>
          </cell>
          <cell r="E741" t="str">
            <v>Empr. a Curto Prazo</v>
          </cell>
          <cell r="F741">
            <v>2252684248</v>
          </cell>
          <cell r="G741">
            <v>1988422</v>
          </cell>
          <cell r="H741">
            <v>103559</v>
          </cell>
          <cell r="I741">
            <v>2254569111</v>
          </cell>
          <cell r="J741">
            <v>0</v>
          </cell>
          <cell r="K741">
            <v>2092507799</v>
          </cell>
          <cell r="L741">
            <v>162061312</v>
          </cell>
        </row>
        <row r="742">
          <cell r="A742" t="str">
            <v>1301300</v>
          </cell>
          <cell r="B742" t="str">
            <v>1301300</v>
          </cell>
          <cell r="E742" t="str">
            <v>Descobertos</v>
          </cell>
          <cell r="F742">
            <v>2111881491</v>
          </cell>
          <cell r="G742">
            <v>1988422</v>
          </cell>
          <cell r="H742">
            <v>103559</v>
          </cell>
          <cell r="I742">
            <v>2113766354</v>
          </cell>
          <cell r="J742">
            <v>0</v>
          </cell>
          <cell r="K742">
            <v>2092507799</v>
          </cell>
          <cell r="L742">
            <v>21258555</v>
          </cell>
        </row>
        <row r="743">
          <cell r="A743" t="str">
            <v>1301300EXT00470</v>
          </cell>
          <cell r="B743" t="str">
            <v>1301300</v>
          </cell>
          <cell r="C743" t="str">
            <v>EXT</v>
          </cell>
          <cell r="D743" t="str">
            <v>00470</v>
          </cell>
          <cell r="E743" t="str">
            <v>Descobertos</v>
          </cell>
          <cell r="F743">
            <v>20296366</v>
          </cell>
          <cell r="G743">
            <v>0</v>
          </cell>
          <cell r="H743">
            <v>0</v>
          </cell>
          <cell r="I743">
            <v>20296366</v>
          </cell>
          <cell r="J743">
            <v>0</v>
          </cell>
          <cell r="K743">
            <v>20296366</v>
          </cell>
          <cell r="L743">
            <v>0</v>
          </cell>
        </row>
        <row r="744">
          <cell r="A744" t="str">
            <v>1301300NAC</v>
          </cell>
          <cell r="B744" t="str">
            <v>1301300</v>
          </cell>
          <cell r="C744" t="str">
            <v>NAC</v>
          </cell>
          <cell r="E744" t="str">
            <v>Descobertos</v>
          </cell>
          <cell r="F744">
            <v>21258555</v>
          </cell>
          <cell r="G744">
            <v>0</v>
          </cell>
          <cell r="H744">
            <v>0</v>
          </cell>
          <cell r="I744">
            <v>21258555</v>
          </cell>
          <cell r="J744">
            <v>0</v>
          </cell>
          <cell r="K744">
            <v>0</v>
          </cell>
          <cell r="L744">
            <v>21258555</v>
          </cell>
        </row>
        <row r="745">
          <cell r="A745" t="str">
            <v>1301300NAC00100</v>
          </cell>
          <cell r="B745" t="str">
            <v>1301300</v>
          </cell>
          <cell r="C745" t="str">
            <v>NAC</v>
          </cell>
          <cell r="D745" t="str">
            <v>00100</v>
          </cell>
          <cell r="E745" t="str">
            <v>Descobertos</v>
          </cell>
          <cell r="F745">
            <v>12656930</v>
          </cell>
          <cell r="G745">
            <v>0</v>
          </cell>
          <cell r="H745">
            <v>0</v>
          </cell>
          <cell r="I745">
            <v>12656930</v>
          </cell>
          <cell r="J745">
            <v>0</v>
          </cell>
          <cell r="K745">
            <v>12656930</v>
          </cell>
          <cell r="L745">
            <v>0</v>
          </cell>
        </row>
        <row r="746">
          <cell r="A746" t="str">
            <v>1301300NAC00470</v>
          </cell>
          <cell r="B746" t="str">
            <v>1301300</v>
          </cell>
          <cell r="C746" t="str">
            <v>NAC</v>
          </cell>
          <cell r="D746" t="str">
            <v>00470</v>
          </cell>
          <cell r="E746" t="str">
            <v>Descobertos</v>
          </cell>
          <cell r="F746">
            <v>2057669640</v>
          </cell>
          <cell r="G746">
            <v>1988422</v>
          </cell>
          <cell r="H746">
            <v>103559</v>
          </cell>
          <cell r="I746">
            <v>2059554503</v>
          </cell>
          <cell r="J746">
            <v>0</v>
          </cell>
          <cell r="K746">
            <v>2059554503</v>
          </cell>
          <cell r="L746">
            <v>0</v>
          </cell>
        </row>
        <row r="747">
          <cell r="A747" t="str">
            <v>1301308</v>
          </cell>
          <cell r="B747" t="str">
            <v>1301308</v>
          </cell>
          <cell r="E747" t="str">
            <v>Outros Emprestimos a Curto Prazo</v>
          </cell>
          <cell r="F747">
            <v>140802757</v>
          </cell>
          <cell r="G747">
            <v>0</v>
          </cell>
          <cell r="H747">
            <v>0</v>
          </cell>
          <cell r="I747">
            <v>140802757</v>
          </cell>
          <cell r="J747">
            <v>0</v>
          </cell>
          <cell r="K747">
            <v>0</v>
          </cell>
          <cell r="L747">
            <v>140802757</v>
          </cell>
        </row>
        <row r="748">
          <cell r="A748" t="str">
            <v>1301308NAC</v>
          </cell>
          <cell r="B748" t="str">
            <v>1301308</v>
          </cell>
          <cell r="C748" t="str">
            <v>NAC</v>
          </cell>
          <cell r="E748" t="str">
            <v>Outros Emprestimos a Curto Prazo</v>
          </cell>
          <cell r="F748">
            <v>116401096</v>
          </cell>
          <cell r="G748">
            <v>0</v>
          </cell>
          <cell r="H748">
            <v>0</v>
          </cell>
          <cell r="I748">
            <v>116401096</v>
          </cell>
          <cell r="J748">
            <v>0</v>
          </cell>
          <cell r="K748">
            <v>0</v>
          </cell>
          <cell r="L748">
            <v>116401096</v>
          </cell>
        </row>
        <row r="749">
          <cell r="A749" t="str">
            <v>1301308NAC01132</v>
          </cell>
          <cell r="B749" t="str">
            <v>1301308</v>
          </cell>
          <cell r="C749" t="str">
            <v>NAC</v>
          </cell>
          <cell r="D749" t="str">
            <v>01132</v>
          </cell>
          <cell r="E749" t="str">
            <v>Outros Emprestimos a Curto Prazo</v>
          </cell>
          <cell r="F749">
            <v>24401661</v>
          </cell>
          <cell r="G749">
            <v>0</v>
          </cell>
          <cell r="H749">
            <v>0</v>
          </cell>
          <cell r="I749">
            <v>24401661</v>
          </cell>
          <cell r="J749">
            <v>0</v>
          </cell>
          <cell r="K749">
            <v>0</v>
          </cell>
          <cell r="L749">
            <v>24401661</v>
          </cell>
        </row>
        <row r="750">
          <cell r="A750" t="str">
            <v>130131</v>
          </cell>
          <cell r="B750" t="str">
            <v>130131</v>
          </cell>
          <cell r="E750" t="str">
            <v>Empr. MÚdio/Longo Prazo</v>
          </cell>
          <cell r="F750">
            <v>316004092</v>
          </cell>
          <cell r="G750">
            <v>0</v>
          </cell>
          <cell r="H750">
            <v>0</v>
          </cell>
          <cell r="I750">
            <v>316004092</v>
          </cell>
          <cell r="J750">
            <v>0</v>
          </cell>
          <cell r="K750">
            <v>49573804</v>
          </cell>
          <cell r="L750">
            <v>266430288</v>
          </cell>
        </row>
        <row r="751">
          <cell r="A751" t="str">
            <v>130131NAC</v>
          </cell>
          <cell r="B751" t="str">
            <v>130131</v>
          </cell>
          <cell r="C751" t="str">
            <v>NAC</v>
          </cell>
          <cell r="E751" t="str">
            <v>Empr. MÚdio/Longo Prazo</v>
          </cell>
          <cell r="F751">
            <v>266430288</v>
          </cell>
          <cell r="G751">
            <v>0</v>
          </cell>
          <cell r="H751">
            <v>0</v>
          </cell>
          <cell r="I751">
            <v>266430288</v>
          </cell>
          <cell r="J751">
            <v>0</v>
          </cell>
          <cell r="K751">
            <v>0</v>
          </cell>
          <cell r="L751">
            <v>266430288</v>
          </cell>
        </row>
        <row r="752">
          <cell r="A752" t="str">
            <v>130131NAC00470</v>
          </cell>
          <cell r="B752" t="str">
            <v>130131</v>
          </cell>
          <cell r="C752" t="str">
            <v>NAC</v>
          </cell>
          <cell r="D752" t="str">
            <v>00470</v>
          </cell>
          <cell r="E752" t="str">
            <v>Empr. MÚdio/Longo Prazo</v>
          </cell>
          <cell r="F752">
            <v>49573804</v>
          </cell>
          <cell r="G752">
            <v>0</v>
          </cell>
          <cell r="H752">
            <v>0</v>
          </cell>
          <cell r="I752">
            <v>49573804</v>
          </cell>
          <cell r="J752">
            <v>0</v>
          </cell>
          <cell r="K752">
            <v>49573804</v>
          </cell>
          <cell r="L752">
            <v>0</v>
          </cell>
        </row>
        <row r="753">
          <cell r="A753" t="str">
            <v>13014</v>
          </cell>
          <cell r="B753" t="str">
            <v>13014</v>
          </cell>
          <cell r="E753" t="str">
            <v>Operaþ§es de compra com acordo de revenda</v>
          </cell>
          <cell r="F753">
            <v>16750799</v>
          </cell>
          <cell r="G753">
            <v>0</v>
          </cell>
          <cell r="H753">
            <v>0</v>
          </cell>
          <cell r="I753">
            <v>16750799</v>
          </cell>
          <cell r="J753">
            <v>0</v>
          </cell>
          <cell r="K753">
            <v>16750799</v>
          </cell>
          <cell r="L753">
            <v>0</v>
          </cell>
        </row>
        <row r="754">
          <cell r="A754" t="str">
            <v>13014NAC00100</v>
          </cell>
          <cell r="B754" t="str">
            <v>13014</v>
          </cell>
          <cell r="C754" t="str">
            <v>NAC</v>
          </cell>
          <cell r="D754" t="str">
            <v>00100</v>
          </cell>
          <cell r="E754" t="str">
            <v>Operaþ§es de compra com acordo de revenda</v>
          </cell>
          <cell r="F754">
            <v>16750799</v>
          </cell>
          <cell r="G754">
            <v>0</v>
          </cell>
          <cell r="H754">
            <v>0</v>
          </cell>
          <cell r="I754">
            <v>16750799</v>
          </cell>
          <cell r="J754">
            <v>0</v>
          </cell>
          <cell r="K754">
            <v>16750799</v>
          </cell>
          <cell r="L754">
            <v>0</v>
          </cell>
        </row>
        <row r="755">
          <cell r="A755" t="str">
            <v>13015</v>
          </cell>
          <cell r="B755" t="str">
            <v>13015</v>
          </cell>
          <cell r="E755" t="str">
            <v>Aplicaþ§es subordinadas</v>
          </cell>
          <cell r="F755">
            <v>50000000</v>
          </cell>
          <cell r="G755">
            <v>0</v>
          </cell>
          <cell r="H755">
            <v>0</v>
          </cell>
          <cell r="I755">
            <v>50000000</v>
          </cell>
          <cell r="J755">
            <v>0</v>
          </cell>
          <cell r="K755">
            <v>50000000</v>
          </cell>
          <cell r="L755">
            <v>0</v>
          </cell>
        </row>
        <row r="756">
          <cell r="A756" t="str">
            <v>13015NAC00470</v>
          </cell>
          <cell r="B756" t="str">
            <v>13015</v>
          </cell>
          <cell r="C756" t="str">
            <v>NAC</v>
          </cell>
          <cell r="D756" t="str">
            <v>00470</v>
          </cell>
          <cell r="E756" t="str">
            <v>Aplicaþ§es subordinadas</v>
          </cell>
          <cell r="F756">
            <v>50000000</v>
          </cell>
          <cell r="G756">
            <v>0</v>
          </cell>
          <cell r="H756">
            <v>0</v>
          </cell>
          <cell r="I756">
            <v>50000000</v>
          </cell>
          <cell r="J756">
            <v>0</v>
          </cell>
          <cell r="K756">
            <v>50000000</v>
          </cell>
          <cell r="L756">
            <v>0</v>
          </cell>
        </row>
        <row r="757">
          <cell r="A757" t="str">
            <v>131</v>
          </cell>
          <cell r="B757" t="str">
            <v>131</v>
          </cell>
          <cell r="E757" t="str">
            <v>Aplicaþ§es em instituiþ§es de crÚdito no estrangeiro</v>
          </cell>
          <cell r="F757">
            <v>4063576446</v>
          </cell>
          <cell r="G757">
            <v>0</v>
          </cell>
          <cell r="H757">
            <v>0</v>
          </cell>
          <cell r="I757">
            <v>4063576446</v>
          </cell>
          <cell r="J757">
            <v>0</v>
          </cell>
          <cell r="K757">
            <v>2225459595</v>
          </cell>
          <cell r="L757">
            <v>1838116851</v>
          </cell>
        </row>
        <row r="758">
          <cell r="A758" t="str">
            <v>1314</v>
          </cell>
          <cell r="B758" t="str">
            <v>1314</v>
          </cell>
          <cell r="E758" t="str">
            <v>Em outras instituiþ§es de crÚdito</v>
          </cell>
          <cell r="F758">
            <v>4063576446</v>
          </cell>
          <cell r="G758">
            <v>0</v>
          </cell>
          <cell r="H758">
            <v>0</v>
          </cell>
          <cell r="I758">
            <v>4063576446</v>
          </cell>
          <cell r="J758">
            <v>0</v>
          </cell>
          <cell r="K758">
            <v>2225459595</v>
          </cell>
          <cell r="L758">
            <v>1838116851</v>
          </cell>
        </row>
        <row r="759">
          <cell r="A759" t="str">
            <v>13140</v>
          </cell>
          <cell r="B759" t="str">
            <v>13140</v>
          </cell>
          <cell r="E759" t="str">
            <v>Aplicaþ§es a muito curto prazo</v>
          </cell>
          <cell r="F759">
            <v>162268501</v>
          </cell>
          <cell r="G759">
            <v>0</v>
          </cell>
          <cell r="H759">
            <v>0</v>
          </cell>
          <cell r="I759">
            <v>162268501</v>
          </cell>
          <cell r="J759">
            <v>0</v>
          </cell>
          <cell r="K759">
            <v>26707092</v>
          </cell>
          <cell r="L759">
            <v>135561409</v>
          </cell>
        </row>
        <row r="760">
          <cell r="A760" t="str">
            <v>13140EXT</v>
          </cell>
          <cell r="B760" t="str">
            <v>13140</v>
          </cell>
          <cell r="C760" t="str">
            <v>EXT</v>
          </cell>
          <cell r="E760" t="str">
            <v>Aplicaþ§es a muito curto prazo</v>
          </cell>
          <cell r="F760">
            <v>47576757</v>
          </cell>
          <cell r="G760">
            <v>0</v>
          </cell>
          <cell r="H760">
            <v>0</v>
          </cell>
          <cell r="I760">
            <v>47576757</v>
          </cell>
          <cell r="J760">
            <v>0</v>
          </cell>
          <cell r="K760">
            <v>0</v>
          </cell>
          <cell r="L760">
            <v>47576757</v>
          </cell>
        </row>
        <row r="761">
          <cell r="A761" t="str">
            <v>13140EXT00001</v>
          </cell>
          <cell r="B761" t="str">
            <v>13140</v>
          </cell>
          <cell r="C761" t="str">
            <v>EXT</v>
          </cell>
          <cell r="D761" t="str">
            <v>00001</v>
          </cell>
          <cell r="E761" t="str">
            <v>Aplicaþ§es a muito curto prazo</v>
          </cell>
          <cell r="F761">
            <v>12984652</v>
          </cell>
          <cell r="G761">
            <v>0</v>
          </cell>
          <cell r="H761">
            <v>0</v>
          </cell>
          <cell r="I761">
            <v>12984652</v>
          </cell>
          <cell r="J761">
            <v>0</v>
          </cell>
          <cell r="K761">
            <v>0</v>
          </cell>
          <cell r="L761">
            <v>12984652</v>
          </cell>
        </row>
        <row r="762">
          <cell r="A762" t="str">
            <v>13140EXT00100</v>
          </cell>
          <cell r="B762" t="str">
            <v>13140</v>
          </cell>
          <cell r="C762" t="str">
            <v>EXT</v>
          </cell>
          <cell r="D762" t="str">
            <v>00100</v>
          </cell>
          <cell r="E762" t="str">
            <v>Aplicaþ§es a muito curto prazo</v>
          </cell>
          <cell r="F762">
            <v>25057092</v>
          </cell>
          <cell r="G762">
            <v>0</v>
          </cell>
          <cell r="H762">
            <v>0</v>
          </cell>
          <cell r="I762">
            <v>25057092</v>
          </cell>
          <cell r="J762">
            <v>0</v>
          </cell>
          <cell r="K762">
            <v>25057092</v>
          </cell>
          <cell r="L762">
            <v>0</v>
          </cell>
        </row>
        <row r="763">
          <cell r="A763" t="str">
            <v>13140NAC</v>
          </cell>
          <cell r="B763" t="str">
            <v>13140</v>
          </cell>
          <cell r="C763" t="str">
            <v>NAC</v>
          </cell>
          <cell r="E763" t="str">
            <v>Aplicaþ§es a muito curto prazo</v>
          </cell>
          <cell r="F763">
            <v>75000000</v>
          </cell>
          <cell r="G763">
            <v>0</v>
          </cell>
          <cell r="H763">
            <v>0</v>
          </cell>
          <cell r="I763">
            <v>75000000</v>
          </cell>
          <cell r="J763">
            <v>0</v>
          </cell>
          <cell r="K763">
            <v>0</v>
          </cell>
          <cell r="L763">
            <v>75000000</v>
          </cell>
        </row>
        <row r="764">
          <cell r="A764" t="str">
            <v>13140NAC00100</v>
          </cell>
          <cell r="B764" t="str">
            <v>13140</v>
          </cell>
          <cell r="C764" t="str">
            <v>NAC</v>
          </cell>
          <cell r="D764" t="str">
            <v>00100</v>
          </cell>
          <cell r="E764" t="str">
            <v>Aplicaþ§es a muito curto prazo</v>
          </cell>
          <cell r="F764">
            <v>1650000</v>
          </cell>
          <cell r="G764">
            <v>0</v>
          </cell>
          <cell r="H764">
            <v>0</v>
          </cell>
          <cell r="I764">
            <v>1650000</v>
          </cell>
          <cell r="J764">
            <v>0</v>
          </cell>
          <cell r="K764">
            <v>1650000</v>
          </cell>
          <cell r="L764">
            <v>0</v>
          </cell>
        </row>
        <row r="765">
          <cell r="A765" t="str">
            <v>13141</v>
          </cell>
          <cell r="B765" t="str">
            <v>13141</v>
          </cell>
          <cell r="E765" t="str">
            <v>Dep¾sitos</v>
          </cell>
          <cell r="F765">
            <v>3889544855</v>
          </cell>
          <cell r="G765">
            <v>0</v>
          </cell>
          <cell r="H765">
            <v>0</v>
          </cell>
          <cell r="I765">
            <v>3889544855</v>
          </cell>
          <cell r="J765">
            <v>0</v>
          </cell>
          <cell r="K765">
            <v>2198752503</v>
          </cell>
          <cell r="L765">
            <v>1690792352</v>
          </cell>
        </row>
        <row r="766">
          <cell r="A766" t="str">
            <v>13141EXT</v>
          </cell>
          <cell r="B766" t="str">
            <v>13141</v>
          </cell>
          <cell r="C766" t="str">
            <v>EXT</v>
          </cell>
          <cell r="E766" t="str">
            <v>Dep¾sitos</v>
          </cell>
          <cell r="F766">
            <v>190310</v>
          </cell>
          <cell r="G766">
            <v>0</v>
          </cell>
          <cell r="H766">
            <v>0</v>
          </cell>
          <cell r="I766">
            <v>190310</v>
          </cell>
          <cell r="J766">
            <v>0</v>
          </cell>
          <cell r="K766">
            <v>0</v>
          </cell>
          <cell r="L766">
            <v>190310</v>
          </cell>
        </row>
        <row r="767">
          <cell r="A767" t="str">
            <v>13141EXT00001</v>
          </cell>
          <cell r="B767" t="str">
            <v>13141</v>
          </cell>
          <cell r="C767" t="str">
            <v>EXT</v>
          </cell>
          <cell r="D767" t="str">
            <v>00001</v>
          </cell>
          <cell r="E767" t="str">
            <v>Dep¾sitos</v>
          </cell>
          <cell r="F767">
            <v>359681299</v>
          </cell>
          <cell r="G767">
            <v>0</v>
          </cell>
          <cell r="H767">
            <v>0</v>
          </cell>
          <cell r="I767">
            <v>359681299</v>
          </cell>
          <cell r="J767">
            <v>0</v>
          </cell>
          <cell r="K767">
            <v>0</v>
          </cell>
          <cell r="L767">
            <v>359681299</v>
          </cell>
        </row>
        <row r="768">
          <cell r="A768" t="str">
            <v>13141EXT00100</v>
          </cell>
          <cell r="B768" t="str">
            <v>13141</v>
          </cell>
          <cell r="C768" t="str">
            <v>EXT</v>
          </cell>
          <cell r="D768" t="str">
            <v>00100</v>
          </cell>
          <cell r="E768" t="str">
            <v>Dep¾sitos</v>
          </cell>
          <cell r="F768">
            <v>279206492</v>
          </cell>
          <cell r="G768">
            <v>0</v>
          </cell>
          <cell r="H768">
            <v>0</v>
          </cell>
          <cell r="I768">
            <v>279206492</v>
          </cell>
          <cell r="J768">
            <v>0</v>
          </cell>
          <cell r="K768">
            <v>279206492</v>
          </cell>
          <cell r="L768">
            <v>0</v>
          </cell>
        </row>
        <row r="769">
          <cell r="A769" t="str">
            <v>13141EXT00610</v>
          </cell>
          <cell r="B769" t="str">
            <v>13141</v>
          </cell>
          <cell r="C769" t="str">
            <v>EXT</v>
          </cell>
          <cell r="D769" t="str">
            <v>00610</v>
          </cell>
          <cell r="E769" t="str">
            <v>Dep¾sitos</v>
          </cell>
          <cell r="F769">
            <v>346011</v>
          </cell>
          <cell r="G769">
            <v>0</v>
          </cell>
          <cell r="H769">
            <v>0</v>
          </cell>
          <cell r="I769">
            <v>346011</v>
          </cell>
          <cell r="J769">
            <v>0</v>
          </cell>
          <cell r="K769">
            <v>346011</v>
          </cell>
          <cell r="L769">
            <v>0</v>
          </cell>
        </row>
        <row r="770">
          <cell r="A770" t="str">
            <v>13141NAC</v>
          </cell>
          <cell r="B770" t="str">
            <v>13141</v>
          </cell>
          <cell r="C770" t="str">
            <v>NAC</v>
          </cell>
          <cell r="E770" t="str">
            <v>Dep¾sitos</v>
          </cell>
          <cell r="F770">
            <v>1005110223</v>
          </cell>
          <cell r="G770">
            <v>0</v>
          </cell>
          <cell r="H770">
            <v>0</v>
          </cell>
          <cell r="I770">
            <v>1005110223</v>
          </cell>
          <cell r="J770">
            <v>0</v>
          </cell>
          <cell r="K770">
            <v>0</v>
          </cell>
          <cell r="L770">
            <v>1005110223</v>
          </cell>
        </row>
        <row r="771">
          <cell r="A771" t="str">
            <v>13141NAC00001</v>
          </cell>
          <cell r="B771" t="str">
            <v>13141</v>
          </cell>
          <cell r="C771" t="str">
            <v>NAC</v>
          </cell>
          <cell r="D771" t="str">
            <v>00001</v>
          </cell>
          <cell r="E771" t="str">
            <v>Dep¾sitos</v>
          </cell>
          <cell r="F771">
            <v>325810520</v>
          </cell>
          <cell r="G771">
            <v>0</v>
          </cell>
          <cell r="H771">
            <v>0</v>
          </cell>
          <cell r="I771">
            <v>325810520</v>
          </cell>
          <cell r="J771">
            <v>0</v>
          </cell>
          <cell r="K771">
            <v>0</v>
          </cell>
          <cell r="L771">
            <v>325810520</v>
          </cell>
        </row>
        <row r="772">
          <cell r="A772" t="str">
            <v>13141NAC00100</v>
          </cell>
          <cell r="B772" t="str">
            <v>13141</v>
          </cell>
          <cell r="C772" t="str">
            <v>NAC</v>
          </cell>
          <cell r="D772" t="str">
            <v>00100</v>
          </cell>
          <cell r="E772" t="str">
            <v>Dep¾sitos</v>
          </cell>
          <cell r="F772">
            <v>197000000</v>
          </cell>
          <cell r="G772">
            <v>0</v>
          </cell>
          <cell r="H772">
            <v>0</v>
          </cell>
          <cell r="I772">
            <v>197000000</v>
          </cell>
          <cell r="J772">
            <v>0</v>
          </cell>
          <cell r="K772">
            <v>197000000</v>
          </cell>
          <cell r="L772">
            <v>0</v>
          </cell>
        </row>
        <row r="773">
          <cell r="A773" t="str">
            <v>13141NAC00280</v>
          </cell>
          <cell r="B773" t="str">
            <v>13141</v>
          </cell>
          <cell r="C773" t="str">
            <v>NAC</v>
          </cell>
          <cell r="D773" t="str">
            <v>00280</v>
          </cell>
          <cell r="E773" t="str">
            <v>Dep¾sitos</v>
          </cell>
          <cell r="F773">
            <v>1722200000</v>
          </cell>
          <cell r="G773">
            <v>0</v>
          </cell>
          <cell r="H773">
            <v>0</v>
          </cell>
          <cell r="I773">
            <v>1722200000</v>
          </cell>
          <cell r="J773">
            <v>0</v>
          </cell>
          <cell r="K773">
            <v>1722200000</v>
          </cell>
          <cell r="L773">
            <v>0</v>
          </cell>
        </row>
        <row r="774">
          <cell r="A774" t="str">
            <v>13142</v>
          </cell>
          <cell r="B774" t="str">
            <v>13142</v>
          </cell>
          <cell r="E774" t="str">
            <v>EmprÚstimos</v>
          </cell>
          <cell r="F774">
            <v>2698449</v>
          </cell>
          <cell r="G774">
            <v>0</v>
          </cell>
          <cell r="H774">
            <v>0</v>
          </cell>
          <cell r="I774">
            <v>2698449</v>
          </cell>
          <cell r="J774">
            <v>0</v>
          </cell>
          <cell r="K774">
            <v>0</v>
          </cell>
          <cell r="L774">
            <v>2698449</v>
          </cell>
        </row>
        <row r="775">
          <cell r="A775" t="str">
            <v>13142NAC</v>
          </cell>
          <cell r="B775" t="str">
            <v>13142</v>
          </cell>
          <cell r="C775" t="str">
            <v>NAC</v>
          </cell>
          <cell r="E775" t="str">
            <v>EmprÚstimos</v>
          </cell>
          <cell r="F775">
            <v>2141814</v>
          </cell>
          <cell r="G775">
            <v>0</v>
          </cell>
          <cell r="H775">
            <v>0</v>
          </cell>
          <cell r="I775">
            <v>2141814</v>
          </cell>
          <cell r="J775">
            <v>0</v>
          </cell>
          <cell r="K775">
            <v>0</v>
          </cell>
          <cell r="L775">
            <v>2141814</v>
          </cell>
        </row>
        <row r="776">
          <cell r="A776" t="str">
            <v>13142NAC90544</v>
          </cell>
          <cell r="B776" t="str">
            <v>13142</v>
          </cell>
          <cell r="C776" t="str">
            <v>NAC</v>
          </cell>
          <cell r="D776" t="str">
            <v>90544</v>
          </cell>
          <cell r="E776" t="str">
            <v>EmprÚstimos</v>
          </cell>
          <cell r="F776">
            <v>556635</v>
          </cell>
          <cell r="G776">
            <v>0</v>
          </cell>
          <cell r="H776">
            <v>0</v>
          </cell>
          <cell r="I776">
            <v>556635</v>
          </cell>
          <cell r="J776">
            <v>0</v>
          </cell>
          <cell r="K776">
            <v>0</v>
          </cell>
          <cell r="L776">
            <v>556635</v>
          </cell>
        </row>
        <row r="777">
          <cell r="A777" t="str">
            <v>13148</v>
          </cell>
          <cell r="B777" t="str">
            <v>13148</v>
          </cell>
          <cell r="E777" t="str">
            <v>Outras aplicaþ§es</v>
          </cell>
          <cell r="F777">
            <v>9064641</v>
          </cell>
          <cell r="G777">
            <v>0</v>
          </cell>
          <cell r="H777">
            <v>0</v>
          </cell>
          <cell r="I777">
            <v>9064641</v>
          </cell>
          <cell r="J777">
            <v>0</v>
          </cell>
          <cell r="K777">
            <v>0</v>
          </cell>
          <cell r="L777">
            <v>9064641</v>
          </cell>
        </row>
        <row r="778">
          <cell r="A778" t="str">
            <v>13148NAC</v>
          </cell>
          <cell r="B778" t="str">
            <v>13148</v>
          </cell>
          <cell r="C778" t="str">
            <v>NAC</v>
          </cell>
          <cell r="E778" t="str">
            <v>Outras aplicaþ§es</v>
          </cell>
          <cell r="F778">
            <v>9058381</v>
          </cell>
          <cell r="G778">
            <v>0</v>
          </cell>
          <cell r="H778">
            <v>0</v>
          </cell>
          <cell r="I778">
            <v>9058381</v>
          </cell>
          <cell r="J778">
            <v>0</v>
          </cell>
          <cell r="K778">
            <v>0</v>
          </cell>
          <cell r="L778">
            <v>9058381</v>
          </cell>
        </row>
        <row r="779">
          <cell r="A779" t="str">
            <v>13148NAC00001</v>
          </cell>
          <cell r="B779" t="str">
            <v>13148</v>
          </cell>
          <cell r="C779" t="str">
            <v>NAC</v>
          </cell>
          <cell r="D779" t="str">
            <v>00001</v>
          </cell>
          <cell r="E779" t="str">
            <v>Outras aplicaþ§es</v>
          </cell>
          <cell r="F779">
            <v>6260</v>
          </cell>
          <cell r="G779">
            <v>0</v>
          </cell>
          <cell r="H779">
            <v>0</v>
          </cell>
          <cell r="I779">
            <v>6260</v>
          </cell>
          <cell r="J779">
            <v>0</v>
          </cell>
          <cell r="K779">
            <v>0</v>
          </cell>
          <cell r="L779">
            <v>6260</v>
          </cell>
        </row>
        <row r="780">
          <cell r="A780" t="str">
            <v>14</v>
          </cell>
          <cell r="B780" t="str">
            <v>14</v>
          </cell>
          <cell r="E780" t="str">
            <v>CrÚdito a clientes</v>
          </cell>
          <cell r="F780">
            <v>20735922597</v>
          </cell>
          <cell r="G780">
            <v>743717</v>
          </cell>
          <cell r="H780">
            <v>5177250</v>
          </cell>
          <cell r="I780">
            <v>20731489064</v>
          </cell>
          <cell r="J780">
            <v>0</v>
          </cell>
          <cell r="K780">
            <v>10490654</v>
          </cell>
          <cell r="L780">
            <v>20720998410</v>
          </cell>
        </row>
        <row r="781">
          <cell r="A781" t="str">
            <v>140</v>
          </cell>
          <cell r="B781" t="str">
            <v>140</v>
          </cell>
          <cell r="E781" t="str">
            <v>CrÚdito nÒo representado por valores mobilißrios</v>
          </cell>
          <cell r="F781">
            <v>17689437743</v>
          </cell>
          <cell r="G781">
            <v>743717</v>
          </cell>
          <cell r="H781">
            <v>4240455</v>
          </cell>
          <cell r="I781">
            <v>17685941005</v>
          </cell>
          <cell r="J781">
            <v>0</v>
          </cell>
          <cell r="K781">
            <v>10490654</v>
          </cell>
          <cell r="L781">
            <v>17675450351</v>
          </cell>
        </row>
        <row r="782">
          <cell r="A782" t="str">
            <v>1400</v>
          </cell>
          <cell r="B782" t="str">
            <v>1400</v>
          </cell>
          <cell r="E782" t="str">
            <v>CrÚdito interno</v>
          </cell>
          <cell r="F782">
            <v>16413159956</v>
          </cell>
          <cell r="G782">
            <v>743717</v>
          </cell>
          <cell r="H782">
            <v>4240455</v>
          </cell>
          <cell r="I782">
            <v>16409663218</v>
          </cell>
          <cell r="J782">
            <v>0</v>
          </cell>
          <cell r="K782">
            <v>10490654</v>
          </cell>
          <cell r="L782">
            <v>16399172564</v>
          </cell>
        </row>
        <row r="783">
          <cell r="A783" t="str">
            <v>14000</v>
          </cell>
          <cell r="B783" t="str">
            <v>14000</v>
          </cell>
          <cell r="E783" t="str">
            <v>Empresas e administraþ§es p·blicas</v>
          </cell>
          <cell r="F783">
            <v>9725250986</v>
          </cell>
          <cell r="G783">
            <v>743717</v>
          </cell>
          <cell r="H783">
            <v>4240455</v>
          </cell>
          <cell r="I783">
            <v>9721754248</v>
          </cell>
          <cell r="J783">
            <v>0</v>
          </cell>
          <cell r="K783">
            <v>10490654</v>
          </cell>
          <cell r="L783">
            <v>9711263594</v>
          </cell>
        </row>
        <row r="784">
          <cell r="A784" t="str">
            <v>140000</v>
          </cell>
          <cell r="B784" t="str">
            <v>140000</v>
          </cell>
          <cell r="E784" t="str">
            <v>Desconto e outros crÚditos titulados por efeitos</v>
          </cell>
          <cell r="F784">
            <v>405087259</v>
          </cell>
          <cell r="G784">
            <v>0</v>
          </cell>
          <cell r="H784">
            <v>0</v>
          </cell>
          <cell r="I784">
            <v>405087259</v>
          </cell>
          <cell r="J784">
            <v>0</v>
          </cell>
          <cell r="K784">
            <v>0</v>
          </cell>
          <cell r="L784">
            <v>405087259</v>
          </cell>
        </row>
        <row r="785">
          <cell r="A785" t="str">
            <v>140000NAC</v>
          </cell>
          <cell r="B785" t="str">
            <v>140000</v>
          </cell>
          <cell r="C785" t="str">
            <v>NAC</v>
          </cell>
          <cell r="E785" t="str">
            <v>Desconto e outros crÚditos titulados por efeitos</v>
          </cell>
          <cell r="F785">
            <v>405001268</v>
          </cell>
          <cell r="G785">
            <v>0</v>
          </cell>
          <cell r="H785">
            <v>0</v>
          </cell>
          <cell r="I785">
            <v>405001268</v>
          </cell>
          <cell r="J785">
            <v>0</v>
          </cell>
          <cell r="K785">
            <v>0</v>
          </cell>
          <cell r="L785">
            <v>405001268</v>
          </cell>
        </row>
        <row r="786">
          <cell r="A786" t="str">
            <v>140000NAC90012</v>
          </cell>
          <cell r="B786" t="str">
            <v>140000</v>
          </cell>
          <cell r="C786" t="str">
            <v>NAC</v>
          </cell>
          <cell r="D786" t="str">
            <v>90012</v>
          </cell>
          <cell r="E786" t="str">
            <v>Desconto e outros crÚditos titulados por efeitos</v>
          </cell>
          <cell r="F786">
            <v>85991</v>
          </cell>
          <cell r="G786">
            <v>0</v>
          </cell>
          <cell r="H786">
            <v>0</v>
          </cell>
          <cell r="I786">
            <v>85991</v>
          </cell>
          <cell r="J786">
            <v>0</v>
          </cell>
          <cell r="K786">
            <v>0</v>
          </cell>
          <cell r="L786">
            <v>85991</v>
          </cell>
        </row>
        <row r="787">
          <cell r="A787" t="str">
            <v>140001</v>
          </cell>
          <cell r="B787" t="str">
            <v>140001</v>
          </cell>
          <cell r="E787" t="str">
            <v>EmprÚstimos</v>
          </cell>
          <cell r="F787">
            <v>4348117763</v>
          </cell>
          <cell r="G787">
            <v>0</v>
          </cell>
          <cell r="H787">
            <v>0</v>
          </cell>
          <cell r="I787">
            <v>4348117763</v>
          </cell>
          <cell r="J787">
            <v>0</v>
          </cell>
          <cell r="K787">
            <v>0</v>
          </cell>
          <cell r="L787">
            <v>4348117763</v>
          </cell>
        </row>
        <row r="788">
          <cell r="A788" t="str">
            <v>140001EXT</v>
          </cell>
          <cell r="B788" t="str">
            <v>140001</v>
          </cell>
          <cell r="C788" t="str">
            <v>EXT</v>
          </cell>
          <cell r="E788" t="str">
            <v>EmprÚstimos</v>
          </cell>
          <cell r="F788">
            <v>15999184</v>
          </cell>
          <cell r="G788">
            <v>0</v>
          </cell>
          <cell r="H788">
            <v>0</v>
          </cell>
          <cell r="I788">
            <v>15999184</v>
          </cell>
          <cell r="J788">
            <v>0</v>
          </cell>
          <cell r="K788">
            <v>0</v>
          </cell>
          <cell r="L788">
            <v>15999184</v>
          </cell>
        </row>
        <row r="789">
          <cell r="A789" t="str">
            <v>140001NAC</v>
          </cell>
          <cell r="B789" t="str">
            <v>140001</v>
          </cell>
          <cell r="C789" t="str">
            <v>NAC</v>
          </cell>
          <cell r="E789" t="str">
            <v>EmprÚstimos</v>
          </cell>
          <cell r="F789">
            <v>3691832862</v>
          </cell>
          <cell r="G789">
            <v>0</v>
          </cell>
          <cell r="H789">
            <v>0</v>
          </cell>
          <cell r="I789">
            <v>3691832862</v>
          </cell>
          <cell r="J789">
            <v>0</v>
          </cell>
          <cell r="K789">
            <v>0</v>
          </cell>
          <cell r="L789">
            <v>3691832862</v>
          </cell>
        </row>
        <row r="790">
          <cell r="A790" t="str">
            <v>140001NAC01157</v>
          </cell>
          <cell r="B790" t="str">
            <v>140001</v>
          </cell>
          <cell r="C790" t="str">
            <v>NAC</v>
          </cell>
          <cell r="D790" t="str">
            <v>01157</v>
          </cell>
          <cell r="E790" t="str">
            <v>EmprÚstimos</v>
          </cell>
          <cell r="F790">
            <v>165000000</v>
          </cell>
          <cell r="G790">
            <v>0</v>
          </cell>
          <cell r="H790">
            <v>0</v>
          </cell>
          <cell r="I790">
            <v>165000000</v>
          </cell>
          <cell r="J790">
            <v>0</v>
          </cell>
          <cell r="K790">
            <v>0</v>
          </cell>
          <cell r="L790">
            <v>165000000</v>
          </cell>
        </row>
        <row r="791">
          <cell r="A791" t="str">
            <v>140001NAC90002</v>
          </cell>
          <cell r="B791" t="str">
            <v>140001</v>
          </cell>
          <cell r="C791" t="str">
            <v>NAC</v>
          </cell>
          <cell r="D791" t="str">
            <v>90002</v>
          </cell>
          <cell r="E791" t="str">
            <v>EmprÚstimos</v>
          </cell>
          <cell r="F791">
            <v>283172461</v>
          </cell>
          <cell r="G791">
            <v>0</v>
          </cell>
          <cell r="H791">
            <v>0</v>
          </cell>
          <cell r="I791">
            <v>283172461</v>
          </cell>
          <cell r="J791">
            <v>0</v>
          </cell>
          <cell r="K791">
            <v>0</v>
          </cell>
          <cell r="L791">
            <v>283172461</v>
          </cell>
        </row>
        <row r="792">
          <cell r="A792" t="str">
            <v>140001NAC90012</v>
          </cell>
          <cell r="B792" t="str">
            <v>140001</v>
          </cell>
          <cell r="C792" t="str">
            <v>NAC</v>
          </cell>
          <cell r="D792" t="str">
            <v>90012</v>
          </cell>
          <cell r="E792" t="str">
            <v>EmprÚstimos</v>
          </cell>
          <cell r="F792">
            <v>112973107</v>
          </cell>
          <cell r="G792">
            <v>0</v>
          </cell>
          <cell r="H792">
            <v>0</v>
          </cell>
          <cell r="I792">
            <v>112973107</v>
          </cell>
          <cell r="J792">
            <v>0</v>
          </cell>
          <cell r="K792">
            <v>0</v>
          </cell>
          <cell r="L792">
            <v>112973107</v>
          </cell>
        </row>
        <row r="793">
          <cell r="A793" t="str">
            <v>140001NAC90020</v>
          </cell>
          <cell r="B793" t="str">
            <v>140001</v>
          </cell>
          <cell r="C793" t="str">
            <v>NAC</v>
          </cell>
          <cell r="D793" t="str">
            <v>90020</v>
          </cell>
          <cell r="E793" t="str">
            <v>EmprÚstimos</v>
          </cell>
          <cell r="F793">
            <v>79140149</v>
          </cell>
          <cell r="G793">
            <v>0</v>
          </cell>
          <cell r="H793">
            <v>0</v>
          </cell>
          <cell r="I793">
            <v>79140149</v>
          </cell>
          <cell r="J793">
            <v>0</v>
          </cell>
          <cell r="K793">
            <v>0</v>
          </cell>
          <cell r="L793">
            <v>79140149</v>
          </cell>
        </row>
        <row r="794">
          <cell r="A794" t="str">
            <v>140002</v>
          </cell>
          <cell r="B794" t="str">
            <v>140002</v>
          </cell>
          <cell r="E794" t="str">
            <v>CrÚditos em conta corrente</v>
          </cell>
          <cell r="F794">
            <v>2006082685</v>
          </cell>
          <cell r="G794">
            <v>0</v>
          </cell>
          <cell r="H794">
            <v>0</v>
          </cell>
          <cell r="I794">
            <v>2006082685</v>
          </cell>
          <cell r="J794">
            <v>0</v>
          </cell>
          <cell r="K794">
            <v>0</v>
          </cell>
          <cell r="L794">
            <v>2006082685</v>
          </cell>
        </row>
        <row r="795">
          <cell r="A795" t="str">
            <v>140002EXT</v>
          </cell>
          <cell r="B795" t="str">
            <v>140002</v>
          </cell>
          <cell r="C795" t="str">
            <v>EXT</v>
          </cell>
          <cell r="E795" t="str">
            <v>CrÚditos em conta corrente</v>
          </cell>
          <cell r="F795">
            <v>803565</v>
          </cell>
          <cell r="G795">
            <v>0</v>
          </cell>
          <cell r="H795">
            <v>0</v>
          </cell>
          <cell r="I795">
            <v>803565</v>
          </cell>
          <cell r="J795">
            <v>0</v>
          </cell>
          <cell r="K795">
            <v>0</v>
          </cell>
          <cell r="L795">
            <v>803565</v>
          </cell>
        </row>
        <row r="796">
          <cell r="A796" t="str">
            <v>140002NAC</v>
          </cell>
          <cell r="B796" t="str">
            <v>140002</v>
          </cell>
          <cell r="C796" t="str">
            <v>NAC</v>
          </cell>
          <cell r="E796" t="str">
            <v>CrÚditos em conta corrente</v>
          </cell>
          <cell r="F796">
            <v>1633841623</v>
          </cell>
          <cell r="G796">
            <v>0</v>
          </cell>
          <cell r="H796">
            <v>0</v>
          </cell>
          <cell r="I796">
            <v>1633841623</v>
          </cell>
          <cell r="J796">
            <v>0</v>
          </cell>
          <cell r="K796">
            <v>0</v>
          </cell>
          <cell r="L796">
            <v>1633841623</v>
          </cell>
        </row>
        <row r="797">
          <cell r="A797" t="str">
            <v>140002NAC90002</v>
          </cell>
          <cell r="B797" t="str">
            <v>140002</v>
          </cell>
          <cell r="C797" t="str">
            <v>NAC</v>
          </cell>
          <cell r="D797" t="str">
            <v>90002</v>
          </cell>
          <cell r="E797" t="str">
            <v>CrÚditos em conta corrente</v>
          </cell>
          <cell r="F797">
            <v>17315903</v>
          </cell>
          <cell r="G797">
            <v>0</v>
          </cell>
          <cell r="H797">
            <v>0</v>
          </cell>
          <cell r="I797">
            <v>17315903</v>
          </cell>
          <cell r="J797">
            <v>0</v>
          </cell>
          <cell r="K797">
            <v>0</v>
          </cell>
          <cell r="L797">
            <v>17315903</v>
          </cell>
        </row>
        <row r="798">
          <cell r="A798" t="str">
            <v>140002NAC90012</v>
          </cell>
          <cell r="B798" t="str">
            <v>140002</v>
          </cell>
          <cell r="C798" t="str">
            <v>NAC</v>
          </cell>
          <cell r="D798" t="str">
            <v>90012</v>
          </cell>
          <cell r="E798" t="str">
            <v>CrÚditos em conta corrente</v>
          </cell>
          <cell r="F798">
            <v>353906594</v>
          </cell>
          <cell r="G798">
            <v>0</v>
          </cell>
          <cell r="H798">
            <v>0</v>
          </cell>
          <cell r="I798">
            <v>353906594</v>
          </cell>
          <cell r="J798">
            <v>0</v>
          </cell>
          <cell r="K798">
            <v>0</v>
          </cell>
          <cell r="L798">
            <v>353906594</v>
          </cell>
        </row>
        <row r="799">
          <cell r="A799" t="str">
            <v>140002NAC90671</v>
          </cell>
          <cell r="B799" t="str">
            <v>140002</v>
          </cell>
          <cell r="C799" t="str">
            <v>NAC</v>
          </cell>
          <cell r="D799" t="str">
            <v>90671</v>
          </cell>
          <cell r="E799" t="str">
            <v>CrÚditos em conta corrente</v>
          </cell>
          <cell r="F799">
            <v>215000</v>
          </cell>
          <cell r="G799">
            <v>0</v>
          </cell>
          <cell r="H799">
            <v>0</v>
          </cell>
          <cell r="I799">
            <v>215000</v>
          </cell>
          <cell r="J799">
            <v>0</v>
          </cell>
          <cell r="K799">
            <v>0</v>
          </cell>
          <cell r="L799">
            <v>215000</v>
          </cell>
        </row>
        <row r="800">
          <cell r="A800" t="str">
            <v>140003</v>
          </cell>
          <cell r="B800" t="str">
            <v>140003</v>
          </cell>
          <cell r="E800" t="str">
            <v>Descobertos em dep¾sitos Ó ordem</v>
          </cell>
          <cell r="F800">
            <v>586182847</v>
          </cell>
          <cell r="G800">
            <v>743717</v>
          </cell>
          <cell r="H800">
            <v>4240455</v>
          </cell>
          <cell r="I800">
            <v>582686109</v>
          </cell>
          <cell r="J800">
            <v>0</v>
          </cell>
          <cell r="K800">
            <v>10490654</v>
          </cell>
          <cell r="L800">
            <v>572195455</v>
          </cell>
        </row>
        <row r="801">
          <cell r="A801" t="str">
            <v>140003EXT</v>
          </cell>
          <cell r="B801" t="str">
            <v>140003</v>
          </cell>
          <cell r="C801" t="str">
            <v>EXT</v>
          </cell>
          <cell r="E801" t="str">
            <v>Descobertos em dep¾sitos Ó ordem</v>
          </cell>
          <cell r="F801">
            <v>8872165</v>
          </cell>
          <cell r="G801">
            <v>0</v>
          </cell>
          <cell r="H801">
            <v>0</v>
          </cell>
          <cell r="I801">
            <v>8872165</v>
          </cell>
          <cell r="J801">
            <v>0</v>
          </cell>
          <cell r="K801">
            <v>0</v>
          </cell>
          <cell r="L801">
            <v>8872165</v>
          </cell>
        </row>
        <row r="802">
          <cell r="A802" t="str">
            <v>140003EXT00540</v>
          </cell>
          <cell r="B802" t="str">
            <v>140003</v>
          </cell>
          <cell r="C802" t="str">
            <v>EXT</v>
          </cell>
          <cell r="D802" t="str">
            <v>00540</v>
          </cell>
          <cell r="E802" t="str">
            <v>Descobertos em dep¾sitos Ó ordem</v>
          </cell>
          <cell r="F802">
            <v>278178</v>
          </cell>
          <cell r="G802">
            <v>0</v>
          </cell>
          <cell r="H802">
            <v>0</v>
          </cell>
          <cell r="I802">
            <v>278178</v>
          </cell>
          <cell r="J802">
            <v>0</v>
          </cell>
          <cell r="K802">
            <v>278178</v>
          </cell>
          <cell r="L802">
            <v>0</v>
          </cell>
        </row>
        <row r="803">
          <cell r="A803" t="str">
            <v>140003NAC</v>
          </cell>
          <cell r="B803" t="str">
            <v>140003</v>
          </cell>
          <cell r="C803" t="str">
            <v>NAC</v>
          </cell>
          <cell r="E803" t="str">
            <v>Descobertos em dep¾sitos Ó ordem</v>
          </cell>
          <cell r="F803">
            <v>560509911</v>
          </cell>
          <cell r="G803">
            <v>743717</v>
          </cell>
          <cell r="H803">
            <v>0</v>
          </cell>
          <cell r="I803">
            <v>561253628</v>
          </cell>
          <cell r="J803">
            <v>0</v>
          </cell>
          <cell r="K803">
            <v>0</v>
          </cell>
          <cell r="L803">
            <v>561253628</v>
          </cell>
        </row>
        <row r="804">
          <cell r="A804" t="str">
            <v>140003NAC00540</v>
          </cell>
          <cell r="B804" t="str">
            <v>140003</v>
          </cell>
          <cell r="C804" t="str">
            <v>NAC</v>
          </cell>
          <cell r="D804" t="str">
            <v>00540</v>
          </cell>
          <cell r="E804" t="str">
            <v>Descobertos em dep¾sitos Ó ordem</v>
          </cell>
          <cell r="F804">
            <v>14452931</v>
          </cell>
          <cell r="G804">
            <v>0</v>
          </cell>
          <cell r="H804">
            <v>4240455</v>
          </cell>
          <cell r="I804">
            <v>10212476</v>
          </cell>
          <cell r="J804">
            <v>0</v>
          </cell>
          <cell r="K804">
            <v>10212476</v>
          </cell>
          <cell r="L804">
            <v>0</v>
          </cell>
        </row>
        <row r="805">
          <cell r="A805" t="str">
            <v>140003NAC90002</v>
          </cell>
          <cell r="B805" t="str">
            <v>140003</v>
          </cell>
          <cell r="C805" t="str">
            <v>NAC</v>
          </cell>
          <cell r="D805" t="str">
            <v>90002</v>
          </cell>
          <cell r="E805" t="str">
            <v>Descobertos em dep¾sitos Ó ordem</v>
          </cell>
          <cell r="F805">
            <v>84641</v>
          </cell>
          <cell r="G805">
            <v>0</v>
          </cell>
          <cell r="H805">
            <v>0</v>
          </cell>
          <cell r="I805">
            <v>84641</v>
          </cell>
          <cell r="J805">
            <v>0</v>
          </cell>
          <cell r="K805">
            <v>0</v>
          </cell>
          <cell r="L805">
            <v>84641</v>
          </cell>
        </row>
        <row r="806">
          <cell r="A806" t="str">
            <v>140003NAC90012</v>
          </cell>
          <cell r="B806" t="str">
            <v>140003</v>
          </cell>
          <cell r="C806" t="str">
            <v>NAC</v>
          </cell>
          <cell r="D806" t="str">
            <v>90012</v>
          </cell>
          <cell r="E806" t="str">
            <v>Descobertos em dep¾sitos Ó ordem</v>
          </cell>
          <cell r="F806">
            <v>1985021</v>
          </cell>
          <cell r="G806">
            <v>0</v>
          </cell>
          <cell r="H806">
            <v>0</v>
          </cell>
          <cell r="I806">
            <v>1985021</v>
          </cell>
          <cell r="J806">
            <v>0</v>
          </cell>
          <cell r="K806">
            <v>0</v>
          </cell>
          <cell r="L806">
            <v>1985021</v>
          </cell>
        </row>
        <row r="807">
          <cell r="A807" t="str">
            <v>140004</v>
          </cell>
          <cell r="B807" t="str">
            <v>140004</v>
          </cell>
          <cell r="E807" t="str">
            <v>CrÚditos tomados - factoring</v>
          </cell>
          <cell r="F807">
            <v>610950122</v>
          </cell>
          <cell r="G807">
            <v>0</v>
          </cell>
          <cell r="H807">
            <v>0</v>
          </cell>
          <cell r="I807">
            <v>610950122</v>
          </cell>
          <cell r="J807">
            <v>0</v>
          </cell>
          <cell r="K807">
            <v>0</v>
          </cell>
          <cell r="L807">
            <v>610950122</v>
          </cell>
        </row>
        <row r="808">
          <cell r="A808" t="str">
            <v>1400040</v>
          </cell>
          <cell r="B808" t="str">
            <v>1400040</v>
          </cell>
          <cell r="E808" t="str">
            <v>Com recurso</v>
          </cell>
          <cell r="F808">
            <v>229801272</v>
          </cell>
          <cell r="G808">
            <v>0</v>
          </cell>
          <cell r="H808">
            <v>0</v>
          </cell>
          <cell r="I808">
            <v>229801272</v>
          </cell>
          <cell r="J808">
            <v>0</v>
          </cell>
          <cell r="K808">
            <v>0</v>
          </cell>
          <cell r="L808">
            <v>229801272</v>
          </cell>
        </row>
        <row r="809">
          <cell r="A809" t="str">
            <v>1400040NAC</v>
          </cell>
          <cell r="B809" t="str">
            <v>1400040</v>
          </cell>
          <cell r="C809" t="str">
            <v>NAC</v>
          </cell>
          <cell r="E809" t="str">
            <v>Com recurso</v>
          </cell>
          <cell r="F809">
            <v>166507894</v>
          </cell>
          <cell r="G809">
            <v>0</v>
          </cell>
          <cell r="H809">
            <v>0</v>
          </cell>
          <cell r="I809">
            <v>166507894</v>
          </cell>
          <cell r="J809">
            <v>0</v>
          </cell>
          <cell r="K809">
            <v>0</v>
          </cell>
          <cell r="L809">
            <v>166507894</v>
          </cell>
        </row>
        <row r="810">
          <cell r="A810" t="str">
            <v>1400040NAC90002</v>
          </cell>
          <cell r="B810" t="str">
            <v>1400040</v>
          </cell>
          <cell r="C810" t="str">
            <v>NAC</v>
          </cell>
          <cell r="D810" t="str">
            <v>90002</v>
          </cell>
          <cell r="E810" t="str">
            <v>Com recurso</v>
          </cell>
          <cell r="F810">
            <v>63293378</v>
          </cell>
          <cell r="G810">
            <v>0</v>
          </cell>
          <cell r="H810">
            <v>0</v>
          </cell>
          <cell r="I810">
            <v>63293378</v>
          </cell>
          <cell r="J810">
            <v>0</v>
          </cell>
          <cell r="K810">
            <v>0</v>
          </cell>
          <cell r="L810">
            <v>63293378</v>
          </cell>
        </row>
        <row r="811">
          <cell r="A811" t="str">
            <v>1400041</v>
          </cell>
          <cell r="B811" t="str">
            <v>1400041</v>
          </cell>
          <cell r="E811" t="str">
            <v>Sem recurso</v>
          </cell>
          <cell r="F811">
            <v>381148850</v>
          </cell>
          <cell r="G811">
            <v>0</v>
          </cell>
          <cell r="H811">
            <v>0</v>
          </cell>
          <cell r="I811">
            <v>381148850</v>
          </cell>
          <cell r="J811">
            <v>0</v>
          </cell>
          <cell r="K811">
            <v>0</v>
          </cell>
          <cell r="L811">
            <v>381148850</v>
          </cell>
        </row>
        <row r="812">
          <cell r="A812" t="str">
            <v>1400041NAC</v>
          </cell>
          <cell r="B812" t="str">
            <v>1400041</v>
          </cell>
          <cell r="C812" t="str">
            <v>NAC</v>
          </cell>
          <cell r="E812" t="str">
            <v>Sem recurso</v>
          </cell>
          <cell r="F812">
            <v>231097339</v>
          </cell>
          <cell r="G812">
            <v>0</v>
          </cell>
          <cell r="H812">
            <v>0</v>
          </cell>
          <cell r="I812">
            <v>231097339</v>
          </cell>
          <cell r="J812">
            <v>0</v>
          </cell>
          <cell r="K812">
            <v>0</v>
          </cell>
          <cell r="L812">
            <v>231097339</v>
          </cell>
        </row>
        <row r="813">
          <cell r="A813" t="str">
            <v>1400041NAC90002</v>
          </cell>
          <cell r="B813" t="str">
            <v>1400041</v>
          </cell>
          <cell r="C813" t="str">
            <v>NAC</v>
          </cell>
          <cell r="D813" t="str">
            <v>90002</v>
          </cell>
          <cell r="E813" t="str">
            <v>Sem recurso</v>
          </cell>
          <cell r="F813">
            <v>150051511</v>
          </cell>
          <cell r="G813">
            <v>0</v>
          </cell>
          <cell r="H813">
            <v>0</v>
          </cell>
          <cell r="I813">
            <v>150051511</v>
          </cell>
          <cell r="J813">
            <v>0</v>
          </cell>
          <cell r="K813">
            <v>0</v>
          </cell>
          <cell r="L813">
            <v>150051511</v>
          </cell>
        </row>
        <row r="814">
          <cell r="A814" t="str">
            <v>140005</v>
          </cell>
          <cell r="B814" t="str">
            <v>140005</v>
          </cell>
          <cell r="E814" t="str">
            <v>Operaþ§es de locaþÒo financeira</v>
          </cell>
          <cell r="F814">
            <v>1638575722</v>
          </cell>
          <cell r="G814">
            <v>0</v>
          </cell>
          <cell r="H814">
            <v>0</v>
          </cell>
          <cell r="I814">
            <v>1638575722</v>
          </cell>
          <cell r="J814">
            <v>0</v>
          </cell>
          <cell r="K814">
            <v>0</v>
          </cell>
          <cell r="L814">
            <v>1638575722</v>
          </cell>
        </row>
        <row r="815">
          <cell r="A815" t="str">
            <v>1400050</v>
          </cell>
          <cell r="B815" t="str">
            <v>1400050</v>
          </cell>
          <cell r="E815" t="str">
            <v>Mobilißria</v>
          </cell>
          <cell r="F815">
            <v>857968714</v>
          </cell>
          <cell r="G815">
            <v>0</v>
          </cell>
          <cell r="H815">
            <v>0</v>
          </cell>
          <cell r="I815">
            <v>857968714</v>
          </cell>
          <cell r="J815">
            <v>0</v>
          </cell>
          <cell r="K815">
            <v>0</v>
          </cell>
          <cell r="L815">
            <v>857968714</v>
          </cell>
        </row>
        <row r="816">
          <cell r="A816" t="str">
            <v>14000500</v>
          </cell>
          <cell r="B816" t="str">
            <v>14000500</v>
          </cell>
          <cell r="E816" t="str">
            <v>Contratos celebrados</v>
          </cell>
          <cell r="F816">
            <v>846805801</v>
          </cell>
          <cell r="G816">
            <v>0</v>
          </cell>
          <cell r="H816">
            <v>0</v>
          </cell>
          <cell r="I816">
            <v>846805801</v>
          </cell>
          <cell r="J816">
            <v>0</v>
          </cell>
          <cell r="K816">
            <v>0</v>
          </cell>
          <cell r="L816">
            <v>846805801</v>
          </cell>
        </row>
        <row r="817">
          <cell r="A817" t="str">
            <v>14000500NAC</v>
          </cell>
          <cell r="B817" t="str">
            <v>14000500</v>
          </cell>
          <cell r="C817" t="str">
            <v>NAC</v>
          </cell>
          <cell r="E817" t="str">
            <v>Contratos celebrados</v>
          </cell>
          <cell r="F817">
            <v>835551474</v>
          </cell>
          <cell r="G817">
            <v>0</v>
          </cell>
          <cell r="H817">
            <v>0</v>
          </cell>
          <cell r="I817">
            <v>835551474</v>
          </cell>
          <cell r="J817">
            <v>0</v>
          </cell>
          <cell r="K817">
            <v>0</v>
          </cell>
          <cell r="L817">
            <v>835551474</v>
          </cell>
        </row>
        <row r="818">
          <cell r="A818" t="str">
            <v>14000500NAC90002</v>
          </cell>
          <cell r="B818" t="str">
            <v>14000500</v>
          </cell>
          <cell r="C818" t="str">
            <v>NAC</v>
          </cell>
          <cell r="D818" t="str">
            <v>90002</v>
          </cell>
          <cell r="E818" t="str">
            <v>Contratos celebrados</v>
          </cell>
          <cell r="F818">
            <v>11254327</v>
          </cell>
          <cell r="G818">
            <v>0</v>
          </cell>
          <cell r="H818">
            <v>0</v>
          </cell>
          <cell r="I818">
            <v>11254327</v>
          </cell>
          <cell r="J818">
            <v>0</v>
          </cell>
          <cell r="K818">
            <v>0</v>
          </cell>
          <cell r="L818">
            <v>11254327</v>
          </cell>
        </row>
        <row r="819">
          <cell r="A819" t="str">
            <v>14000501</v>
          </cell>
          <cell r="B819" t="str">
            <v>14000501</v>
          </cell>
          <cell r="E819" t="str">
            <v>Adiantamentos por contratos a realizar</v>
          </cell>
          <cell r="F819">
            <v>11162913</v>
          </cell>
          <cell r="G819">
            <v>0</v>
          </cell>
          <cell r="H819">
            <v>0</v>
          </cell>
          <cell r="I819">
            <v>11162913</v>
          </cell>
          <cell r="J819">
            <v>0</v>
          </cell>
          <cell r="K819">
            <v>0</v>
          </cell>
          <cell r="L819">
            <v>11162913</v>
          </cell>
        </row>
        <row r="820">
          <cell r="A820" t="str">
            <v>14000501NAC</v>
          </cell>
          <cell r="B820" t="str">
            <v>14000501</v>
          </cell>
          <cell r="C820" t="str">
            <v>NAC</v>
          </cell>
          <cell r="E820" t="str">
            <v>Adiantamentos por contratos a realizar</v>
          </cell>
          <cell r="F820">
            <v>11162913</v>
          </cell>
          <cell r="G820">
            <v>0</v>
          </cell>
          <cell r="H820">
            <v>0</v>
          </cell>
          <cell r="I820">
            <v>11162913</v>
          </cell>
          <cell r="J820">
            <v>0</v>
          </cell>
          <cell r="K820">
            <v>0</v>
          </cell>
          <cell r="L820">
            <v>11162913</v>
          </cell>
        </row>
        <row r="821">
          <cell r="A821" t="str">
            <v>1400051</v>
          </cell>
          <cell r="B821" t="str">
            <v>1400051</v>
          </cell>
          <cell r="E821" t="str">
            <v>Imobilißria</v>
          </cell>
          <cell r="F821">
            <v>780607008</v>
          </cell>
          <cell r="G821">
            <v>0</v>
          </cell>
          <cell r="H821">
            <v>0</v>
          </cell>
          <cell r="I821">
            <v>780607008</v>
          </cell>
          <cell r="J821">
            <v>0</v>
          </cell>
          <cell r="K821">
            <v>0</v>
          </cell>
          <cell r="L821">
            <v>780607008</v>
          </cell>
        </row>
        <row r="822">
          <cell r="A822" t="str">
            <v>14000510</v>
          </cell>
          <cell r="B822" t="str">
            <v>14000510</v>
          </cell>
          <cell r="E822" t="str">
            <v>Contratos celebrados</v>
          </cell>
          <cell r="F822">
            <v>767827152</v>
          </cell>
          <cell r="G822">
            <v>0</v>
          </cell>
          <cell r="H822">
            <v>0</v>
          </cell>
          <cell r="I822">
            <v>767827152</v>
          </cell>
          <cell r="J822">
            <v>0</v>
          </cell>
          <cell r="K822">
            <v>0</v>
          </cell>
          <cell r="L822">
            <v>767827152</v>
          </cell>
        </row>
        <row r="823">
          <cell r="A823" t="str">
            <v>14000510NAC</v>
          </cell>
          <cell r="B823" t="str">
            <v>14000510</v>
          </cell>
          <cell r="C823" t="str">
            <v>NAC</v>
          </cell>
          <cell r="E823" t="str">
            <v>Contratos celebrados</v>
          </cell>
          <cell r="F823">
            <v>764771506</v>
          </cell>
          <cell r="G823">
            <v>0</v>
          </cell>
          <cell r="H823">
            <v>0</v>
          </cell>
          <cell r="I823">
            <v>764771506</v>
          </cell>
          <cell r="J823">
            <v>0</v>
          </cell>
          <cell r="K823">
            <v>0</v>
          </cell>
          <cell r="L823">
            <v>764771506</v>
          </cell>
        </row>
        <row r="824">
          <cell r="A824" t="str">
            <v>14000510NAC90002</v>
          </cell>
          <cell r="B824" t="str">
            <v>14000510</v>
          </cell>
          <cell r="C824" t="str">
            <v>NAC</v>
          </cell>
          <cell r="D824" t="str">
            <v>90002</v>
          </cell>
          <cell r="E824" t="str">
            <v>Contratos celebrados</v>
          </cell>
          <cell r="F824">
            <v>3055646</v>
          </cell>
          <cell r="G824">
            <v>0</v>
          </cell>
          <cell r="H824">
            <v>0</v>
          </cell>
          <cell r="I824">
            <v>3055646</v>
          </cell>
          <cell r="J824">
            <v>0</v>
          </cell>
          <cell r="K824">
            <v>0</v>
          </cell>
          <cell r="L824">
            <v>3055646</v>
          </cell>
        </row>
        <row r="825">
          <cell r="A825" t="str">
            <v>14000511</v>
          </cell>
          <cell r="B825" t="str">
            <v>14000511</v>
          </cell>
          <cell r="E825" t="str">
            <v>Adiantamentos por contratos a realizar</v>
          </cell>
          <cell r="F825">
            <v>12779856</v>
          </cell>
          <cell r="G825">
            <v>0</v>
          </cell>
          <cell r="H825">
            <v>0</v>
          </cell>
          <cell r="I825">
            <v>12779856</v>
          </cell>
          <cell r="J825">
            <v>0</v>
          </cell>
          <cell r="K825">
            <v>0</v>
          </cell>
          <cell r="L825">
            <v>12779856</v>
          </cell>
        </row>
        <row r="826">
          <cell r="A826" t="str">
            <v>14000511NAC</v>
          </cell>
          <cell r="B826" t="str">
            <v>14000511</v>
          </cell>
          <cell r="C826" t="str">
            <v>NAC</v>
          </cell>
          <cell r="E826" t="str">
            <v>Adiantamentos por contratos a realizar</v>
          </cell>
          <cell r="F826">
            <v>12779856</v>
          </cell>
          <cell r="G826">
            <v>0</v>
          </cell>
          <cell r="H826">
            <v>0</v>
          </cell>
          <cell r="I826">
            <v>12779856</v>
          </cell>
          <cell r="J826">
            <v>0</v>
          </cell>
          <cell r="K826">
            <v>0</v>
          </cell>
          <cell r="L826">
            <v>12779856</v>
          </cell>
        </row>
        <row r="827">
          <cell r="A827" t="str">
            <v>140008</v>
          </cell>
          <cell r="B827" t="str">
            <v>140008</v>
          </cell>
          <cell r="E827" t="str">
            <v>Outros crÚditos</v>
          </cell>
          <cell r="F827">
            <v>130254588</v>
          </cell>
          <cell r="G827">
            <v>0</v>
          </cell>
          <cell r="H827">
            <v>0</v>
          </cell>
          <cell r="I827">
            <v>130254588</v>
          </cell>
          <cell r="J827">
            <v>0</v>
          </cell>
          <cell r="K827">
            <v>0</v>
          </cell>
          <cell r="L827">
            <v>130254588</v>
          </cell>
        </row>
        <row r="828">
          <cell r="A828" t="str">
            <v>140008NAC</v>
          </cell>
          <cell r="B828" t="str">
            <v>140008</v>
          </cell>
          <cell r="C828" t="str">
            <v>NAC</v>
          </cell>
          <cell r="E828" t="str">
            <v>Outros crÚditos</v>
          </cell>
          <cell r="F828">
            <v>130254315</v>
          </cell>
          <cell r="G828">
            <v>0</v>
          </cell>
          <cell r="H828">
            <v>0</v>
          </cell>
          <cell r="I828">
            <v>130254315</v>
          </cell>
          <cell r="J828">
            <v>0</v>
          </cell>
          <cell r="K828">
            <v>0</v>
          </cell>
          <cell r="L828">
            <v>130254315</v>
          </cell>
        </row>
        <row r="829">
          <cell r="A829" t="str">
            <v>140008NAC00590</v>
          </cell>
          <cell r="B829" t="str">
            <v>140008</v>
          </cell>
          <cell r="C829" t="str">
            <v>NAC</v>
          </cell>
          <cell r="D829" t="str">
            <v>00590</v>
          </cell>
          <cell r="E829" t="str">
            <v>Outros crÚditos</v>
          </cell>
          <cell r="F829">
            <v>112</v>
          </cell>
          <cell r="G829">
            <v>0</v>
          </cell>
          <cell r="H829">
            <v>0</v>
          </cell>
          <cell r="I829">
            <v>112</v>
          </cell>
          <cell r="J829">
            <v>0</v>
          </cell>
          <cell r="K829">
            <v>0</v>
          </cell>
          <cell r="L829">
            <v>112</v>
          </cell>
        </row>
        <row r="830">
          <cell r="A830" t="str">
            <v>140008NAC90002</v>
          </cell>
          <cell r="B830" t="str">
            <v>140008</v>
          </cell>
          <cell r="C830" t="str">
            <v>NAC</v>
          </cell>
          <cell r="D830" t="str">
            <v>90002</v>
          </cell>
          <cell r="E830" t="str">
            <v>Outros crÚditos</v>
          </cell>
          <cell r="F830">
            <v>161</v>
          </cell>
          <cell r="G830">
            <v>0</v>
          </cell>
          <cell r="H830">
            <v>0</v>
          </cell>
          <cell r="I830">
            <v>161</v>
          </cell>
          <cell r="J830">
            <v>0</v>
          </cell>
          <cell r="K830">
            <v>0</v>
          </cell>
          <cell r="L830">
            <v>161</v>
          </cell>
        </row>
        <row r="831">
          <cell r="A831" t="str">
            <v>14001</v>
          </cell>
          <cell r="B831" t="str">
            <v>14001</v>
          </cell>
          <cell r="E831" t="str">
            <v>Particulares</v>
          </cell>
          <cell r="F831">
            <v>6687908970</v>
          </cell>
          <cell r="G831">
            <v>0</v>
          </cell>
          <cell r="H831">
            <v>0</v>
          </cell>
          <cell r="I831">
            <v>6687908970</v>
          </cell>
          <cell r="J831">
            <v>0</v>
          </cell>
          <cell r="K831">
            <v>0</v>
          </cell>
          <cell r="L831">
            <v>6687908970</v>
          </cell>
        </row>
        <row r="832">
          <cell r="A832" t="str">
            <v>140010</v>
          </cell>
          <cell r="B832" t="str">
            <v>140010</v>
          </cell>
          <cell r="E832" t="str">
            <v>HabitaþÒo</v>
          </cell>
          <cell r="F832">
            <v>4677693895</v>
          </cell>
          <cell r="G832">
            <v>0</v>
          </cell>
          <cell r="H832">
            <v>0</v>
          </cell>
          <cell r="I832">
            <v>4677693895</v>
          </cell>
          <cell r="J832">
            <v>0</v>
          </cell>
          <cell r="K832">
            <v>0</v>
          </cell>
          <cell r="L832">
            <v>4677693895</v>
          </cell>
        </row>
        <row r="833">
          <cell r="A833" t="str">
            <v>1400108</v>
          </cell>
          <cell r="B833" t="str">
            <v>1400108</v>
          </cell>
          <cell r="E833" t="str">
            <v>Outros crÚditos</v>
          </cell>
          <cell r="F833">
            <v>4677693895</v>
          </cell>
          <cell r="G833">
            <v>0</v>
          </cell>
          <cell r="H833">
            <v>0</v>
          </cell>
          <cell r="I833">
            <v>4677693895</v>
          </cell>
          <cell r="J833">
            <v>0</v>
          </cell>
          <cell r="K833">
            <v>0</v>
          </cell>
          <cell r="L833">
            <v>4677693895</v>
          </cell>
        </row>
        <row r="834">
          <cell r="A834" t="str">
            <v>1400108NAC</v>
          </cell>
          <cell r="B834" t="str">
            <v>1400108</v>
          </cell>
          <cell r="C834" t="str">
            <v>NAC</v>
          </cell>
          <cell r="E834" t="str">
            <v>Outros crÚditos</v>
          </cell>
          <cell r="F834">
            <v>58571798</v>
          </cell>
          <cell r="G834">
            <v>0</v>
          </cell>
          <cell r="H834">
            <v>0</v>
          </cell>
          <cell r="I834">
            <v>58571798</v>
          </cell>
          <cell r="J834">
            <v>0</v>
          </cell>
          <cell r="K834">
            <v>0</v>
          </cell>
          <cell r="L834">
            <v>58571798</v>
          </cell>
        </row>
        <row r="835">
          <cell r="A835" t="str">
            <v>1400108NAC90004</v>
          </cell>
          <cell r="B835" t="str">
            <v>1400108</v>
          </cell>
          <cell r="C835" t="str">
            <v>NAC</v>
          </cell>
          <cell r="D835" t="str">
            <v>90004</v>
          </cell>
          <cell r="E835" t="str">
            <v>Outros crÚditos</v>
          </cell>
          <cell r="F835">
            <v>4009671104</v>
          </cell>
          <cell r="G835">
            <v>0</v>
          </cell>
          <cell r="H835">
            <v>0</v>
          </cell>
          <cell r="I835">
            <v>4009671104</v>
          </cell>
          <cell r="J835">
            <v>0</v>
          </cell>
          <cell r="K835">
            <v>0</v>
          </cell>
          <cell r="L835">
            <v>4009671104</v>
          </cell>
        </row>
        <row r="836">
          <cell r="A836" t="str">
            <v>1400108NAC90005</v>
          </cell>
          <cell r="B836" t="str">
            <v>1400108</v>
          </cell>
          <cell r="C836" t="str">
            <v>NAC</v>
          </cell>
          <cell r="D836" t="str">
            <v>90005</v>
          </cell>
          <cell r="E836" t="str">
            <v>Outros crÚditos</v>
          </cell>
          <cell r="F836">
            <v>608348450</v>
          </cell>
          <cell r="G836">
            <v>0</v>
          </cell>
          <cell r="H836">
            <v>0</v>
          </cell>
          <cell r="I836">
            <v>608348450</v>
          </cell>
          <cell r="J836">
            <v>0</v>
          </cell>
          <cell r="K836">
            <v>0</v>
          </cell>
          <cell r="L836">
            <v>608348450</v>
          </cell>
        </row>
        <row r="837">
          <cell r="A837" t="str">
            <v>1400108NAC90012</v>
          </cell>
          <cell r="B837" t="str">
            <v>1400108</v>
          </cell>
          <cell r="C837" t="str">
            <v>NAC</v>
          </cell>
          <cell r="D837" t="str">
            <v>90012</v>
          </cell>
          <cell r="E837" t="str">
            <v>Outros crÚditos</v>
          </cell>
          <cell r="F837">
            <v>1102543</v>
          </cell>
          <cell r="G837">
            <v>0</v>
          </cell>
          <cell r="H837">
            <v>0</v>
          </cell>
          <cell r="I837">
            <v>1102543</v>
          </cell>
          <cell r="J837">
            <v>0</v>
          </cell>
          <cell r="K837">
            <v>0</v>
          </cell>
          <cell r="L837">
            <v>1102543</v>
          </cell>
        </row>
        <row r="838">
          <cell r="A838" t="str">
            <v>140011</v>
          </cell>
          <cell r="B838" t="str">
            <v>140011</v>
          </cell>
          <cell r="E838" t="str">
            <v>Consumo</v>
          </cell>
          <cell r="F838">
            <v>1187655356</v>
          </cell>
          <cell r="G838">
            <v>0</v>
          </cell>
          <cell r="H838">
            <v>0</v>
          </cell>
          <cell r="I838">
            <v>1187655356</v>
          </cell>
          <cell r="J838">
            <v>0</v>
          </cell>
          <cell r="K838">
            <v>0</v>
          </cell>
          <cell r="L838">
            <v>1187655356</v>
          </cell>
        </row>
        <row r="839">
          <cell r="A839" t="str">
            <v>1400118</v>
          </cell>
          <cell r="B839" t="str">
            <v>1400118</v>
          </cell>
          <cell r="E839" t="str">
            <v>Outros crÚditos</v>
          </cell>
          <cell r="F839">
            <v>1187655356</v>
          </cell>
          <cell r="G839">
            <v>0</v>
          </cell>
          <cell r="H839">
            <v>0</v>
          </cell>
          <cell r="I839">
            <v>1187655356</v>
          </cell>
          <cell r="J839">
            <v>0</v>
          </cell>
          <cell r="K839">
            <v>0</v>
          </cell>
          <cell r="L839">
            <v>1187655356</v>
          </cell>
        </row>
        <row r="840">
          <cell r="A840" t="str">
            <v>1400118NAC</v>
          </cell>
          <cell r="B840" t="str">
            <v>1400118</v>
          </cell>
          <cell r="C840" t="str">
            <v>NAC</v>
          </cell>
          <cell r="E840" t="str">
            <v>Outros crÚditos</v>
          </cell>
          <cell r="F840">
            <v>1093540451</v>
          </cell>
          <cell r="G840">
            <v>0</v>
          </cell>
          <cell r="H840">
            <v>0</v>
          </cell>
          <cell r="I840">
            <v>1093540451</v>
          </cell>
          <cell r="J840">
            <v>0</v>
          </cell>
          <cell r="K840">
            <v>0</v>
          </cell>
          <cell r="L840">
            <v>1093540451</v>
          </cell>
        </row>
        <row r="841">
          <cell r="A841" t="str">
            <v>1400118NAC90012</v>
          </cell>
          <cell r="B841" t="str">
            <v>1400118</v>
          </cell>
          <cell r="C841" t="str">
            <v>NAC</v>
          </cell>
          <cell r="D841" t="str">
            <v>90012</v>
          </cell>
          <cell r="E841" t="str">
            <v>Outros crÚditos</v>
          </cell>
          <cell r="F841">
            <v>94114905</v>
          </cell>
          <cell r="G841">
            <v>0</v>
          </cell>
          <cell r="H841">
            <v>0</v>
          </cell>
          <cell r="I841">
            <v>94114905</v>
          </cell>
          <cell r="J841">
            <v>0</v>
          </cell>
          <cell r="K841">
            <v>0</v>
          </cell>
          <cell r="L841">
            <v>94114905</v>
          </cell>
        </row>
        <row r="842">
          <cell r="A842" t="str">
            <v>140014</v>
          </cell>
          <cell r="B842" t="str">
            <v>140014</v>
          </cell>
          <cell r="E842" t="str">
            <v>Outras finalidades</v>
          </cell>
          <cell r="F842">
            <v>822559719</v>
          </cell>
          <cell r="G842">
            <v>0</v>
          </cell>
          <cell r="H842">
            <v>0</v>
          </cell>
          <cell r="I842">
            <v>822559719</v>
          </cell>
          <cell r="J842">
            <v>0</v>
          </cell>
          <cell r="K842">
            <v>0</v>
          </cell>
          <cell r="L842">
            <v>822559719</v>
          </cell>
        </row>
        <row r="843">
          <cell r="A843" t="str">
            <v>1400140</v>
          </cell>
          <cell r="B843" t="str">
            <v>1400140</v>
          </cell>
          <cell r="E843" t="str">
            <v>Desconto e outros crÚditos titulados por efeitos</v>
          </cell>
          <cell r="F843">
            <v>43820871</v>
          </cell>
          <cell r="G843">
            <v>0</v>
          </cell>
          <cell r="H843">
            <v>0</v>
          </cell>
          <cell r="I843">
            <v>43820871</v>
          </cell>
          <cell r="J843">
            <v>0</v>
          </cell>
          <cell r="K843">
            <v>0</v>
          </cell>
          <cell r="L843">
            <v>43820871</v>
          </cell>
        </row>
        <row r="844">
          <cell r="A844" t="str">
            <v>1400140NAC</v>
          </cell>
          <cell r="B844" t="str">
            <v>1400140</v>
          </cell>
          <cell r="C844" t="str">
            <v>NAC</v>
          </cell>
          <cell r="E844" t="str">
            <v>Desconto e outros crÚditos titulados por efeitos</v>
          </cell>
          <cell r="F844">
            <v>43820871</v>
          </cell>
          <cell r="G844">
            <v>0</v>
          </cell>
          <cell r="H844">
            <v>0</v>
          </cell>
          <cell r="I844">
            <v>43820871</v>
          </cell>
          <cell r="J844">
            <v>0</v>
          </cell>
          <cell r="K844">
            <v>0</v>
          </cell>
          <cell r="L844">
            <v>43820871</v>
          </cell>
        </row>
        <row r="845">
          <cell r="A845" t="str">
            <v>1400141</v>
          </cell>
          <cell r="B845" t="str">
            <v>1400141</v>
          </cell>
          <cell r="E845" t="str">
            <v>EmprÚstimos</v>
          </cell>
          <cell r="F845">
            <v>240063428</v>
          </cell>
          <cell r="G845">
            <v>0</v>
          </cell>
          <cell r="H845">
            <v>0</v>
          </cell>
          <cell r="I845">
            <v>240063428</v>
          </cell>
          <cell r="J845">
            <v>0</v>
          </cell>
          <cell r="K845">
            <v>0</v>
          </cell>
          <cell r="L845">
            <v>240063428</v>
          </cell>
        </row>
        <row r="846">
          <cell r="A846" t="str">
            <v>1400141EXT</v>
          </cell>
          <cell r="B846" t="str">
            <v>1400141</v>
          </cell>
          <cell r="C846" t="str">
            <v>EXT</v>
          </cell>
          <cell r="E846" t="str">
            <v>EmprÚstimos</v>
          </cell>
          <cell r="F846">
            <v>494798</v>
          </cell>
          <cell r="G846">
            <v>0</v>
          </cell>
          <cell r="H846">
            <v>0</v>
          </cell>
          <cell r="I846">
            <v>494798</v>
          </cell>
          <cell r="J846">
            <v>0</v>
          </cell>
          <cell r="K846">
            <v>0</v>
          </cell>
          <cell r="L846">
            <v>494798</v>
          </cell>
        </row>
        <row r="847">
          <cell r="A847" t="str">
            <v>1400141NAC</v>
          </cell>
          <cell r="B847" t="str">
            <v>1400141</v>
          </cell>
          <cell r="C847" t="str">
            <v>NAC</v>
          </cell>
          <cell r="E847" t="str">
            <v>EmprÚstimos</v>
          </cell>
          <cell r="F847">
            <v>239568630</v>
          </cell>
          <cell r="G847">
            <v>0</v>
          </cell>
          <cell r="H847">
            <v>0</v>
          </cell>
          <cell r="I847">
            <v>239568630</v>
          </cell>
          <cell r="J847">
            <v>0</v>
          </cell>
          <cell r="K847">
            <v>0</v>
          </cell>
          <cell r="L847">
            <v>239568630</v>
          </cell>
        </row>
        <row r="848">
          <cell r="A848" t="str">
            <v>1400142</v>
          </cell>
          <cell r="B848" t="str">
            <v>1400142</v>
          </cell>
          <cell r="E848" t="str">
            <v>CrÚditos em conta corrente</v>
          </cell>
          <cell r="F848">
            <v>215966515</v>
          </cell>
          <cell r="G848">
            <v>0</v>
          </cell>
          <cell r="H848">
            <v>0</v>
          </cell>
          <cell r="I848">
            <v>215966515</v>
          </cell>
          <cell r="J848">
            <v>0</v>
          </cell>
          <cell r="K848">
            <v>0</v>
          </cell>
          <cell r="L848">
            <v>215966515</v>
          </cell>
        </row>
        <row r="849">
          <cell r="A849" t="str">
            <v>1400142EXT</v>
          </cell>
          <cell r="B849" t="str">
            <v>1400142</v>
          </cell>
          <cell r="C849" t="str">
            <v>EXT</v>
          </cell>
          <cell r="E849" t="str">
            <v>CrÚditos em conta corrente</v>
          </cell>
          <cell r="F849">
            <v>24740</v>
          </cell>
          <cell r="G849">
            <v>0</v>
          </cell>
          <cell r="H849">
            <v>0</v>
          </cell>
          <cell r="I849">
            <v>24740</v>
          </cell>
          <cell r="J849">
            <v>0</v>
          </cell>
          <cell r="K849">
            <v>0</v>
          </cell>
          <cell r="L849">
            <v>24740</v>
          </cell>
        </row>
        <row r="850">
          <cell r="A850" t="str">
            <v>1400142NAC</v>
          </cell>
          <cell r="B850" t="str">
            <v>1400142</v>
          </cell>
          <cell r="C850" t="str">
            <v>NAC</v>
          </cell>
          <cell r="E850" t="str">
            <v>CrÚditos em conta corrente</v>
          </cell>
          <cell r="F850">
            <v>215941775</v>
          </cell>
          <cell r="G850">
            <v>0</v>
          </cell>
          <cell r="H850">
            <v>0</v>
          </cell>
          <cell r="I850">
            <v>215941775</v>
          </cell>
          <cell r="J850">
            <v>0</v>
          </cell>
          <cell r="K850">
            <v>0</v>
          </cell>
          <cell r="L850">
            <v>215941775</v>
          </cell>
        </row>
        <row r="851">
          <cell r="A851" t="str">
            <v>1400143</v>
          </cell>
          <cell r="B851" t="str">
            <v>1400143</v>
          </cell>
          <cell r="E851" t="str">
            <v>Descobertos em dep¾sitos Ó ordem</v>
          </cell>
          <cell r="F851">
            <v>78334319</v>
          </cell>
          <cell r="G851">
            <v>0</v>
          </cell>
          <cell r="H851">
            <v>0</v>
          </cell>
          <cell r="I851">
            <v>78334319</v>
          </cell>
          <cell r="J851">
            <v>0</v>
          </cell>
          <cell r="K851">
            <v>0</v>
          </cell>
          <cell r="L851">
            <v>78334319</v>
          </cell>
        </row>
        <row r="852">
          <cell r="A852" t="str">
            <v>1400143EXT</v>
          </cell>
          <cell r="B852" t="str">
            <v>1400143</v>
          </cell>
          <cell r="C852" t="str">
            <v>EXT</v>
          </cell>
          <cell r="E852" t="str">
            <v>Descobertos em dep¾sitos Ó ordem</v>
          </cell>
          <cell r="F852">
            <v>2550089</v>
          </cell>
          <cell r="G852">
            <v>0</v>
          </cell>
          <cell r="H852">
            <v>0</v>
          </cell>
          <cell r="I852">
            <v>2550089</v>
          </cell>
          <cell r="J852">
            <v>0</v>
          </cell>
          <cell r="K852">
            <v>0</v>
          </cell>
          <cell r="L852">
            <v>2550089</v>
          </cell>
        </row>
        <row r="853">
          <cell r="A853" t="str">
            <v>1400143NAC</v>
          </cell>
          <cell r="B853" t="str">
            <v>1400143</v>
          </cell>
          <cell r="C853" t="str">
            <v>NAC</v>
          </cell>
          <cell r="E853" t="str">
            <v>Descobertos em dep¾sitos Ó ordem</v>
          </cell>
          <cell r="F853">
            <v>75784230</v>
          </cell>
          <cell r="G853">
            <v>0</v>
          </cell>
          <cell r="H853">
            <v>0</v>
          </cell>
          <cell r="I853">
            <v>75784230</v>
          </cell>
          <cell r="J853">
            <v>0</v>
          </cell>
          <cell r="K853">
            <v>0</v>
          </cell>
          <cell r="L853">
            <v>75784230</v>
          </cell>
        </row>
        <row r="854">
          <cell r="A854" t="str">
            <v>1400144</v>
          </cell>
          <cell r="B854" t="str">
            <v>1400144</v>
          </cell>
          <cell r="E854" t="str">
            <v>Operaþ§es de locaþÒo financeira</v>
          </cell>
          <cell r="F854">
            <v>19373387</v>
          </cell>
          <cell r="G854">
            <v>0</v>
          </cell>
          <cell r="H854">
            <v>0</v>
          </cell>
          <cell r="I854">
            <v>19373387</v>
          </cell>
          <cell r="J854">
            <v>0</v>
          </cell>
          <cell r="K854">
            <v>0</v>
          </cell>
          <cell r="L854">
            <v>19373387</v>
          </cell>
        </row>
        <row r="855">
          <cell r="A855" t="str">
            <v>1400144NAC</v>
          </cell>
          <cell r="B855" t="str">
            <v>1400144</v>
          </cell>
          <cell r="C855" t="str">
            <v>NAC</v>
          </cell>
          <cell r="E855" t="str">
            <v>Operaþ§es de locaþÒo financeira</v>
          </cell>
          <cell r="F855">
            <v>19373387</v>
          </cell>
          <cell r="G855">
            <v>0</v>
          </cell>
          <cell r="H855">
            <v>0</v>
          </cell>
          <cell r="I855">
            <v>19373387</v>
          </cell>
          <cell r="J855">
            <v>0</v>
          </cell>
          <cell r="K855">
            <v>0</v>
          </cell>
          <cell r="L855">
            <v>19373387</v>
          </cell>
        </row>
        <row r="856">
          <cell r="A856" t="str">
            <v>1400148</v>
          </cell>
          <cell r="B856" t="str">
            <v>1400148</v>
          </cell>
          <cell r="E856" t="str">
            <v>Outros crÚditos</v>
          </cell>
          <cell r="F856">
            <v>225001199</v>
          </cell>
          <cell r="G856">
            <v>0</v>
          </cell>
          <cell r="H856">
            <v>0</v>
          </cell>
          <cell r="I856">
            <v>225001199</v>
          </cell>
          <cell r="J856">
            <v>0</v>
          </cell>
          <cell r="K856">
            <v>0</v>
          </cell>
          <cell r="L856">
            <v>225001199</v>
          </cell>
        </row>
        <row r="857">
          <cell r="A857" t="str">
            <v>1400148NAC</v>
          </cell>
          <cell r="B857" t="str">
            <v>1400148</v>
          </cell>
          <cell r="C857" t="str">
            <v>NAC</v>
          </cell>
          <cell r="E857" t="str">
            <v>Outros crÚditos</v>
          </cell>
          <cell r="F857">
            <v>225001199</v>
          </cell>
          <cell r="G857">
            <v>0</v>
          </cell>
          <cell r="H857">
            <v>0</v>
          </cell>
          <cell r="I857">
            <v>225001199</v>
          </cell>
          <cell r="J857">
            <v>0</v>
          </cell>
          <cell r="K857">
            <v>0</v>
          </cell>
          <cell r="L857">
            <v>225001199</v>
          </cell>
        </row>
        <row r="858">
          <cell r="A858" t="str">
            <v>1401</v>
          </cell>
          <cell r="B858" t="str">
            <v>1401</v>
          </cell>
          <cell r="E858" t="str">
            <v>CrÚdito ao exterior</v>
          </cell>
          <cell r="F858">
            <v>1276277787</v>
          </cell>
          <cell r="G858">
            <v>0</v>
          </cell>
          <cell r="H858">
            <v>0</v>
          </cell>
          <cell r="I858">
            <v>1276277787</v>
          </cell>
          <cell r="J858">
            <v>0</v>
          </cell>
          <cell r="K858">
            <v>0</v>
          </cell>
          <cell r="L858">
            <v>1276277787</v>
          </cell>
        </row>
        <row r="859">
          <cell r="A859" t="str">
            <v>14010</v>
          </cell>
          <cell r="B859" t="str">
            <v>14010</v>
          </cell>
          <cell r="E859" t="str">
            <v>Empresas e administraþ§es p·blicas</v>
          </cell>
          <cell r="F859">
            <v>706759891</v>
          </cell>
          <cell r="G859">
            <v>0</v>
          </cell>
          <cell r="H859">
            <v>0</v>
          </cell>
          <cell r="I859">
            <v>706759891</v>
          </cell>
          <cell r="J859">
            <v>0</v>
          </cell>
          <cell r="K859">
            <v>0</v>
          </cell>
          <cell r="L859">
            <v>706759891</v>
          </cell>
        </row>
        <row r="860">
          <cell r="A860" t="str">
            <v>140100</v>
          </cell>
          <cell r="B860" t="str">
            <v>140100</v>
          </cell>
          <cell r="E860" t="str">
            <v>Desconto e outros crÚditos titulados por efeitos</v>
          </cell>
          <cell r="F860">
            <v>303761</v>
          </cell>
          <cell r="G860">
            <v>0</v>
          </cell>
          <cell r="H860">
            <v>0</v>
          </cell>
          <cell r="I860">
            <v>303761</v>
          </cell>
          <cell r="J860">
            <v>0</v>
          </cell>
          <cell r="K860">
            <v>0</v>
          </cell>
          <cell r="L860">
            <v>303761</v>
          </cell>
        </row>
        <row r="861">
          <cell r="A861" t="str">
            <v>140100EXT</v>
          </cell>
          <cell r="B861" t="str">
            <v>140100</v>
          </cell>
          <cell r="C861" t="str">
            <v>EXT</v>
          </cell>
          <cell r="E861" t="str">
            <v>Desconto e outros crÚditos titulados por efeitos</v>
          </cell>
          <cell r="F861">
            <v>21</v>
          </cell>
          <cell r="G861">
            <v>0</v>
          </cell>
          <cell r="H861">
            <v>0</v>
          </cell>
          <cell r="I861">
            <v>21</v>
          </cell>
          <cell r="J861">
            <v>0</v>
          </cell>
          <cell r="K861">
            <v>0</v>
          </cell>
          <cell r="L861">
            <v>21</v>
          </cell>
        </row>
        <row r="862">
          <cell r="A862" t="str">
            <v>140100NAC</v>
          </cell>
          <cell r="B862" t="str">
            <v>140100</v>
          </cell>
          <cell r="C862" t="str">
            <v>NAC</v>
          </cell>
          <cell r="E862" t="str">
            <v>Desconto e outros crÚditos titulados por efeitos</v>
          </cell>
          <cell r="F862">
            <v>150000</v>
          </cell>
          <cell r="G862">
            <v>0</v>
          </cell>
          <cell r="H862">
            <v>0</v>
          </cell>
          <cell r="I862">
            <v>150000</v>
          </cell>
          <cell r="J862">
            <v>0</v>
          </cell>
          <cell r="K862">
            <v>0</v>
          </cell>
          <cell r="L862">
            <v>150000</v>
          </cell>
        </row>
        <row r="863">
          <cell r="A863" t="str">
            <v>140100NAC90001</v>
          </cell>
          <cell r="B863" t="str">
            <v>140100</v>
          </cell>
          <cell r="C863" t="str">
            <v>NAC</v>
          </cell>
          <cell r="D863" t="str">
            <v>90001</v>
          </cell>
          <cell r="E863" t="str">
            <v>Desconto e outros crÚditos titulados por efeitos</v>
          </cell>
          <cell r="F863">
            <v>153740</v>
          </cell>
          <cell r="G863">
            <v>0</v>
          </cell>
          <cell r="H863">
            <v>0</v>
          </cell>
          <cell r="I863">
            <v>153740</v>
          </cell>
          <cell r="J863">
            <v>0</v>
          </cell>
          <cell r="K863">
            <v>0</v>
          </cell>
          <cell r="L863">
            <v>153740</v>
          </cell>
        </row>
        <row r="864">
          <cell r="A864" t="str">
            <v>140101</v>
          </cell>
          <cell r="B864" t="str">
            <v>140101</v>
          </cell>
          <cell r="E864" t="str">
            <v>EmprÚstimos</v>
          </cell>
          <cell r="F864">
            <v>113570531</v>
          </cell>
          <cell r="G864">
            <v>0</v>
          </cell>
          <cell r="H864">
            <v>0</v>
          </cell>
          <cell r="I864">
            <v>113570531</v>
          </cell>
          <cell r="J864">
            <v>0</v>
          </cell>
          <cell r="K864">
            <v>0</v>
          </cell>
          <cell r="L864">
            <v>113570531</v>
          </cell>
        </row>
        <row r="865">
          <cell r="A865" t="str">
            <v>140101EXT</v>
          </cell>
          <cell r="B865" t="str">
            <v>140101</v>
          </cell>
          <cell r="C865" t="str">
            <v>EXT</v>
          </cell>
          <cell r="E865" t="str">
            <v>EmprÚstimos</v>
          </cell>
          <cell r="F865">
            <v>39044</v>
          </cell>
          <cell r="G865">
            <v>0</v>
          </cell>
          <cell r="H865">
            <v>0</v>
          </cell>
          <cell r="I865">
            <v>39044</v>
          </cell>
          <cell r="J865">
            <v>0</v>
          </cell>
          <cell r="K865">
            <v>0</v>
          </cell>
          <cell r="L865">
            <v>39044</v>
          </cell>
        </row>
        <row r="866">
          <cell r="A866" t="str">
            <v>140101NAC</v>
          </cell>
          <cell r="B866" t="str">
            <v>140101</v>
          </cell>
          <cell r="C866" t="str">
            <v>NAC</v>
          </cell>
          <cell r="E866" t="str">
            <v>EmprÚstimos</v>
          </cell>
          <cell r="F866">
            <v>64926969</v>
          </cell>
          <cell r="G866">
            <v>0</v>
          </cell>
          <cell r="H866">
            <v>0</v>
          </cell>
          <cell r="I866">
            <v>64926969</v>
          </cell>
          <cell r="J866">
            <v>0</v>
          </cell>
          <cell r="K866">
            <v>0</v>
          </cell>
          <cell r="L866">
            <v>64926969</v>
          </cell>
        </row>
        <row r="867">
          <cell r="A867" t="str">
            <v>140101NAC90001</v>
          </cell>
          <cell r="B867" t="str">
            <v>140101</v>
          </cell>
          <cell r="C867" t="str">
            <v>NAC</v>
          </cell>
          <cell r="D867" t="str">
            <v>90001</v>
          </cell>
          <cell r="E867" t="str">
            <v>EmprÚstimos</v>
          </cell>
          <cell r="F867">
            <v>46489330</v>
          </cell>
          <cell r="G867">
            <v>0</v>
          </cell>
          <cell r="H867">
            <v>0</v>
          </cell>
          <cell r="I867">
            <v>46489330</v>
          </cell>
          <cell r="J867">
            <v>0</v>
          </cell>
          <cell r="K867">
            <v>0</v>
          </cell>
          <cell r="L867">
            <v>46489330</v>
          </cell>
        </row>
        <row r="868">
          <cell r="A868" t="str">
            <v>140101NAC90021</v>
          </cell>
          <cell r="B868" t="str">
            <v>140101</v>
          </cell>
          <cell r="C868" t="str">
            <v>NAC</v>
          </cell>
          <cell r="D868" t="str">
            <v>90021</v>
          </cell>
          <cell r="E868" t="str">
            <v>EmprÚstimos</v>
          </cell>
          <cell r="F868">
            <v>2115188</v>
          </cell>
          <cell r="G868">
            <v>0</v>
          </cell>
          <cell r="H868">
            <v>0</v>
          </cell>
          <cell r="I868">
            <v>2115188</v>
          </cell>
          <cell r="J868">
            <v>0</v>
          </cell>
          <cell r="K868">
            <v>0</v>
          </cell>
          <cell r="L868">
            <v>2115188</v>
          </cell>
        </row>
        <row r="869">
          <cell r="A869" t="str">
            <v>140102</v>
          </cell>
          <cell r="B869" t="str">
            <v>140102</v>
          </cell>
          <cell r="E869" t="str">
            <v>CrÚditos em conta corrente</v>
          </cell>
          <cell r="F869">
            <v>47481554</v>
          </cell>
          <cell r="G869">
            <v>0</v>
          </cell>
          <cell r="H869">
            <v>0</v>
          </cell>
          <cell r="I869">
            <v>47481554</v>
          </cell>
          <cell r="J869">
            <v>0</v>
          </cell>
          <cell r="K869">
            <v>0</v>
          </cell>
          <cell r="L869">
            <v>47481554</v>
          </cell>
        </row>
        <row r="870">
          <cell r="A870" t="str">
            <v>140102EXT</v>
          </cell>
          <cell r="B870" t="str">
            <v>140102</v>
          </cell>
          <cell r="C870" t="str">
            <v>EXT</v>
          </cell>
          <cell r="E870" t="str">
            <v>CrÚditos em conta corrente</v>
          </cell>
          <cell r="F870">
            <v>22196563</v>
          </cell>
          <cell r="G870">
            <v>0</v>
          </cell>
          <cell r="H870">
            <v>0</v>
          </cell>
          <cell r="I870">
            <v>22196563</v>
          </cell>
          <cell r="J870">
            <v>0</v>
          </cell>
          <cell r="K870">
            <v>0</v>
          </cell>
          <cell r="L870">
            <v>22196563</v>
          </cell>
        </row>
        <row r="871">
          <cell r="A871" t="str">
            <v>140102NAC</v>
          </cell>
          <cell r="B871" t="str">
            <v>140102</v>
          </cell>
          <cell r="C871" t="str">
            <v>NAC</v>
          </cell>
          <cell r="E871" t="str">
            <v>CrÚditos em conta corrente</v>
          </cell>
          <cell r="F871">
            <v>23703178</v>
          </cell>
          <cell r="G871">
            <v>0</v>
          </cell>
          <cell r="H871">
            <v>0</v>
          </cell>
          <cell r="I871">
            <v>23703178</v>
          </cell>
          <cell r="J871">
            <v>0</v>
          </cell>
          <cell r="K871">
            <v>0</v>
          </cell>
          <cell r="L871">
            <v>23703178</v>
          </cell>
        </row>
        <row r="872">
          <cell r="A872" t="str">
            <v>140102NAC90001</v>
          </cell>
          <cell r="B872" t="str">
            <v>140102</v>
          </cell>
          <cell r="C872" t="str">
            <v>NAC</v>
          </cell>
          <cell r="D872" t="str">
            <v>90001</v>
          </cell>
          <cell r="E872" t="str">
            <v>CrÚditos em conta corrente</v>
          </cell>
          <cell r="F872">
            <v>1581813</v>
          </cell>
          <cell r="G872">
            <v>0</v>
          </cell>
          <cell r="H872">
            <v>0</v>
          </cell>
          <cell r="I872">
            <v>1581813</v>
          </cell>
          <cell r="J872">
            <v>0</v>
          </cell>
          <cell r="K872">
            <v>0</v>
          </cell>
          <cell r="L872">
            <v>1581813</v>
          </cell>
        </row>
        <row r="873">
          <cell r="A873" t="str">
            <v>140103</v>
          </cell>
          <cell r="B873" t="str">
            <v>140103</v>
          </cell>
          <cell r="E873" t="str">
            <v>Descobertos em dep¾sitos Ó ordem</v>
          </cell>
          <cell r="F873">
            <v>513411628</v>
          </cell>
          <cell r="G873">
            <v>0</v>
          </cell>
          <cell r="H873">
            <v>0</v>
          </cell>
          <cell r="I873">
            <v>513411628</v>
          </cell>
          <cell r="J873">
            <v>0</v>
          </cell>
          <cell r="K873">
            <v>0</v>
          </cell>
          <cell r="L873">
            <v>513411628</v>
          </cell>
        </row>
        <row r="874">
          <cell r="A874" t="str">
            <v>140103EXT</v>
          </cell>
          <cell r="B874" t="str">
            <v>140103</v>
          </cell>
          <cell r="C874" t="str">
            <v>EXT</v>
          </cell>
          <cell r="E874" t="str">
            <v>Descobertos em dep¾sitos Ó ordem</v>
          </cell>
          <cell r="F874">
            <v>24</v>
          </cell>
          <cell r="G874">
            <v>0</v>
          </cell>
          <cell r="H874">
            <v>0</v>
          </cell>
          <cell r="I874">
            <v>24</v>
          </cell>
          <cell r="J874">
            <v>0</v>
          </cell>
          <cell r="K874">
            <v>0</v>
          </cell>
          <cell r="L874">
            <v>24</v>
          </cell>
        </row>
        <row r="875">
          <cell r="A875" t="str">
            <v>140103NAC</v>
          </cell>
          <cell r="B875" t="str">
            <v>140103</v>
          </cell>
          <cell r="C875" t="str">
            <v>NAC</v>
          </cell>
          <cell r="E875" t="str">
            <v>Descobertos em dep¾sitos Ó ordem</v>
          </cell>
          <cell r="F875">
            <v>513396789</v>
          </cell>
          <cell r="G875">
            <v>0</v>
          </cell>
          <cell r="H875">
            <v>0</v>
          </cell>
          <cell r="I875">
            <v>513396789</v>
          </cell>
          <cell r="J875">
            <v>0</v>
          </cell>
          <cell r="K875">
            <v>0</v>
          </cell>
          <cell r="L875">
            <v>513396789</v>
          </cell>
        </row>
        <row r="876">
          <cell r="A876" t="str">
            <v>140103NAC90001</v>
          </cell>
          <cell r="B876" t="str">
            <v>140103</v>
          </cell>
          <cell r="C876" t="str">
            <v>NAC</v>
          </cell>
          <cell r="D876" t="str">
            <v>90001</v>
          </cell>
          <cell r="E876" t="str">
            <v>Descobertos em dep¾sitos Ó ordem</v>
          </cell>
          <cell r="F876">
            <v>14815</v>
          </cell>
          <cell r="G876">
            <v>0</v>
          </cell>
          <cell r="H876">
            <v>0</v>
          </cell>
          <cell r="I876">
            <v>14815</v>
          </cell>
          <cell r="J876">
            <v>0</v>
          </cell>
          <cell r="K876">
            <v>0</v>
          </cell>
          <cell r="L876">
            <v>14815</v>
          </cell>
        </row>
        <row r="877">
          <cell r="A877" t="str">
            <v>140104</v>
          </cell>
          <cell r="B877" t="str">
            <v>140104</v>
          </cell>
          <cell r="E877" t="str">
            <v>CrÚditos tomados - factoring</v>
          </cell>
          <cell r="F877">
            <v>31985124</v>
          </cell>
          <cell r="G877">
            <v>0</v>
          </cell>
          <cell r="H877">
            <v>0</v>
          </cell>
          <cell r="I877">
            <v>31985124</v>
          </cell>
          <cell r="J877">
            <v>0</v>
          </cell>
          <cell r="K877">
            <v>0</v>
          </cell>
          <cell r="L877">
            <v>31985124</v>
          </cell>
        </row>
        <row r="878">
          <cell r="A878" t="str">
            <v>1401040</v>
          </cell>
          <cell r="B878" t="str">
            <v>1401040</v>
          </cell>
          <cell r="E878" t="str">
            <v>Com recurso</v>
          </cell>
          <cell r="F878">
            <v>5579</v>
          </cell>
          <cell r="G878">
            <v>0</v>
          </cell>
          <cell r="H878">
            <v>0</v>
          </cell>
          <cell r="I878">
            <v>5579</v>
          </cell>
          <cell r="J878">
            <v>0</v>
          </cell>
          <cell r="K878">
            <v>0</v>
          </cell>
          <cell r="L878">
            <v>5579</v>
          </cell>
        </row>
        <row r="879">
          <cell r="A879" t="str">
            <v>1401040NAC</v>
          </cell>
          <cell r="B879" t="str">
            <v>1401040</v>
          </cell>
          <cell r="C879" t="str">
            <v>NAC</v>
          </cell>
          <cell r="E879" t="str">
            <v>Com recurso</v>
          </cell>
          <cell r="F879">
            <v>5579</v>
          </cell>
          <cell r="G879">
            <v>0</v>
          </cell>
          <cell r="H879">
            <v>0</v>
          </cell>
          <cell r="I879">
            <v>5579</v>
          </cell>
          <cell r="J879">
            <v>0</v>
          </cell>
          <cell r="K879">
            <v>0</v>
          </cell>
          <cell r="L879">
            <v>5579</v>
          </cell>
        </row>
        <row r="880">
          <cell r="A880" t="str">
            <v>1401041</v>
          </cell>
          <cell r="B880" t="str">
            <v>1401041</v>
          </cell>
          <cell r="E880" t="str">
            <v>Sem recurso</v>
          </cell>
          <cell r="F880">
            <v>31979545</v>
          </cell>
          <cell r="G880">
            <v>0</v>
          </cell>
          <cell r="H880">
            <v>0</v>
          </cell>
          <cell r="I880">
            <v>31979545</v>
          </cell>
          <cell r="J880">
            <v>0</v>
          </cell>
          <cell r="K880">
            <v>0</v>
          </cell>
          <cell r="L880">
            <v>31979545</v>
          </cell>
        </row>
        <row r="881">
          <cell r="A881" t="str">
            <v>1401041NAC</v>
          </cell>
          <cell r="B881" t="str">
            <v>1401041</v>
          </cell>
          <cell r="C881" t="str">
            <v>NAC</v>
          </cell>
          <cell r="E881" t="str">
            <v>Sem recurso</v>
          </cell>
          <cell r="F881">
            <v>31979545</v>
          </cell>
          <cell r="G881">
            <v>0</v>
          </cell>
          <cell r="H881">
            <v>0</v>
          </cell>
          <cell r="I881">
            <v>31979545</v>
          </cell>
          <cell r="J881">
            <v>0</v>
          </cell>
          <cell r="K881">
            <v>0</v>
          </cell>
          <cell r="L881">
            <v>31979545</v>
          </cell>
        </row>
        <row r="882">
          <cell r="A882" t="str">
            <v>140108</v>
          </cell>
          <cell r="B882" t="str">
            <v>140108</v>
          </cell>
          <cell r="E882" t="str">
            <v>Outros crÚditos</v>
          </cell>
          <cell r="F882">
            <v>7293</v>
          </cell>
          <cell r="G882">
            <v>0</v>
          </cell>
          <cell r="H882">
            <v>0</v>
          </cell>
          <cell r="I882">
            <v>7293</v>
          </cell>
          <cell r="J882">
            <v>0</v>
          </cell>
          <cell r="K882">
            <v>0</v>
          </cell>
          <cell r="L882">
            <v>7293</v>
          </cell>
        </row>
        <row r="883">
          <cell r="A883" t="str">
            <v>140108NAC90001</v>
          </cell>
          <cell r="B883" t="str">
            <v>140108</v>
          </cell>
          <cell r="C883" t="str">
            <v>NAC</v>
          </cell>
          <cell r="D883" t="str">
            <v>90001</v>
          </cell>
          <cell r="E883" t="str">
            <v>Outros crÚditos</v>
          </cell>
          <cell r="F883">
            <v>7293</v>
          </cell>
          <cell r="G883">
            <v>0</v>
          </cell>
          <cell r="H883">
            <v>0</v>
          </cell>
          <cell r="I883">
            <v>7293</v>
          </cell>
          <cell r="J883">
            <v>0</v>
          </cell>
          <cell r="K883">
            <v>0</v>
          </cell>
          <cell r="L883">
            <v>7293</v>
          </cell>
        </row>
        <row r="884">
          <cell r="A884" t="str">
            <v>14011</v>
          </cell>
          <cell r="B884" t="str">
            <v>14011</v>
          </cell>
          <cell r="E884" t="str">
            <v>Particulares</v>
          </cell>
          <cell r="F884">
            <v>569517896</v>
          </cell>
          <cell r="G884">
            <v>0</v>
          </cell>
          <cell r="H884">
            <v>0</v>
          </cell>
          <cell r="I884">
            <v>569517896</v>
          </cell>
          <cell r="J884">
            <v>0</v>
          </cell>
          <cell r="K884">
            <v>0</v>
          </cell>
          <cell r="L884">
            <v>569517896</v>
          </cell>
        </row>
        <row r="885">
          <cell r="A885" t="str">
            <v>140110</v>
          </cell>
          <cell r="B885" t="str">
            <v>140110</v>
          </cell>
          <cell r="E885" t="str">
            <v>HabitaþÒo</v>
          </cell>
          <cell r="F885">
            <v>481093234</v>
          </cell>
          <cell r="G885">
            <v>0</v>
          </cell>
          <cell r="H885">
            <v>0</v>
          </cell>
          <cell r="I885">
            <v>481093234</v>
          </cell>
          <cell r="J885">
            <v>0</v>
          </cell>
          <cell r="K885">
            <v>0</v>
          </cell>
          <cell r="L885">
            <v>481093234</v>
          </cell>
        </row>
        <row r="886">
          <cell r="A886" t="str">
            <v>1401108</v>
          </cell>
          <cell r="B886" t="str">
            <v>1401108</v>
          </cell>
          <cell r="E886" t="str">
            <v>Outros crÚditos</v>
          </cell>
          <cell r="F886">
            <v>481093234</v>
          </cell>
          <cell r="G886">
            <v>0</v>
          </cell>
          <cell r="H886">
            <v>0</v>
          </cell>
          <cell r="I886">
            <v>481093234</v>
          </cell>
          <cell r="J886">
            <v>0</v>
          </cell>
          <cell r="K886">
            <v>0</v>
          </cell>
          <cell r="L886">
            <v>481093234</v>
          </cell>
        </row>
        <row r="887">
          <cell r="A887" t="str">
            <v>1401108EXT</v>
          </cell>
          <cell r="B887" t="str">
            <v>1401108</v>
          </cell>
          <cell r="C887" t="str">
            <v>EXT</v>
          </cell>
          <cell r="E887" t="str">
            <v>Outros crÚditos</v>
          </cell>
          <cell r="F887">
            <v>96368065</v>
          </cell>
          <cell r="G887">
            <v>0</v>
          </cell>
          <cell r="H887">
            <v>0</v>
          </cell>
          <cell r="I887">
            <v>96368065</v>
          </cell>
          <cell r="J887">
            <v>0</v>
          </cell>
          <cell r="K887">
            <v>0</v>
          </cell>
          <cell r="L887">
            <v>96368065</v>
          </cell>
        </row>
        <row r="888">
          <cell r="A888" t="str">
            <v>1401108NAC</v>
          </cell>
          <cell r="B888" t="str">
            <v>1401108</v>
          </cell>
          <cell r="C888" t="str">
            <v>NAC</v>
          </cell>
          <cell r="E888" t="str">
            <v>Outros crÚditos</v>
          </cell>
          <cell r="F888">
            <v>302205465</v>
          </cell>
          <cell r="G888">
            <v>0</v>
          </cell>
          <cell r="H888">
            <v>0</v>
          </cell>
          <cell r="I888">
            <v>302205465</v>
          </cell>
          <cell r="J888">
            <v>0</v>
          </cell>
          <cell r="K888">
            <v>0</v>
          </cell>
          <cell r="L888">
            <v>302205465</v>
          </cell>
        </row>
        <row r="889">
          <cell r="A889" t="str">
            <v>1401108NAC90001</v>
          </cell>
          <cell r="B889" t="str">
            <v>1401108</v>
          </cell>
          <cell r="C889" t="str">
            <v>NAC</v>
          </cell>
          <cell r="D889" t="str">
            <v>90001</v>
          </cell>
          <cell r="E889" t="str">
            <v>Outros crÚditos</v>
          </cell>
          <cell r="F889">
            <v>7410659</v>
          </cell>
          <cell r="G889">
            <v>0</v>
          </cell>
          <cell r="H889">
            <v>0</v>
          </cell>
          <cell r="I889">
            <v>7410659</v>
          </cell>
          <cell r="J889">
            <v>0</v>
          </cell>
          <cell r="K889">
            <v>0</v>
          </cell>
          <cell r="L889">
            <v>7410659</v>
          </cell>
        </row>
        <row r="890">
          <cell r="A890" t="str">
            <v>1401108NAC90004</v>
          </cell>
          <cell r="B890" t="str">
            <v>1401108</v>
          </cell>
          <cell r="C890" t="str">
            <v>NAC</v>
          </cell>
          <cell r="D890" t="str">
            <v>90004</v>
          </cell>
          <cell r="E890" t="str">
            <v>Outros crÚditos</v>
          </cell>
          <cell r="F890">
            <v>75109045</v>
          </cell>
          <cell r="G890">
            <v>0</v>
          </cell>
          <cell r="H890">
            <v>0</v>
          </cell>
          <cell r="I890">
            <v>75109045</v>
          </cell>
          <cell r="J890">
            <v>0</v>
          </cell>
          <cell r="K890">
            <v>0</v>
          </cell>
          <cell r="L890">
            <v>75109045</v>
          </cell>
        </row>
        <row r="891">
          <cell r="A891" t="str">
            <v>140111</v>
          </cell>
          <cell r="B891" t="str">
            <v>140111</v>
          </cell>
          <cell r="E891" t="str">
            <v>Consumo</v>
          </cell>
          <cell r="F891">
            <v>16862732</v>
          </cell>
          <cell r="G891">
            <v>0</v>
          </cell>
          <cell r="H891">
            <v>0</v>
          </cell>
          <cell r="I891">
            <v>16862732</v>
          </cell>
          <cell r="J891">
            <v>0</v>
          </cell>
          <cell r="K891">
            <v>0</v>
          </cell>
          <cell r="L891">
            <v>16862732</v>
          </cell>
        </row>
        <row r="892">
          <cell r="A892" t="str">
            <v>1401118</v>
          </cell>
          <cell r="B892" t="str">
            <v>1401118</v>
          </cell>
          <cell r="E892" t="str">
            <v>Outros crÚditos</v>
          </cell>
          <cell r="F892">
            <v>16862732</v>
          </cell>
          <cell r="G892">
            <v>0</v>
          </cell>
          <cell r="H892">
            <v>0</v>
          </cell>
          <cell r="I892">
            <v>16862732</v>
          </cell>
          <cell r="J892">
            <v>0</v>
          </cell>
          <cell r="K892">
            <v>0</v>
          </cell>
          <cell r="L892">
            <v>16862732</v>
          </cell>
        </row>
        <row r="893">
          <cell r="A893" t="str">
            <v>1401118EXT</v>
          </cell>
          <cell r="B893" t="str">
            <v>1401118</v>
          </cell>
          <cell r="C893" t="str">
            <v>EXT</v>
          </cell>
          <cell r="E893" t="str">
            <v>Outros crÚditos</v>
          </cell>
          <cell r="F893">
            <v>220507</v>
          </cell>
          <cell r="G893">
            <v>0</v>
          </cell>
          <cell r="H893">
            <v>0</v>
          </cell>
          <cell r="I893">
            <v>220507</v>
          </cell>
          <cell r="J893">
            <v>0</v>
          </cell>
          <cell r="K893">
            <v>0</v>
          </cell>
          <cell r="L893">
            <v>220507</v>
          </cell>
        </row>
        <row r="894">
          <cell r="A894" t="str">
            <v>1401118NAC</v>
          </cell>
          <cell r="B894" t="str">
            <v>1401118</v>
          </cell>
          <cell r="C894" t="str">
            <v>NAC</v>
          </cell>
          <cell r="E894" t="str">
            <v>Outros crÚditos</v>
          </cell>
          <cell r="F894">
            <v>9559391</v>
          </cell>
          <cell r="G894">
            <v>0</v>
          </cell>
          <cell r="H894">
            <v>0</v>
          </cell>
          <cell r="I894">
            <v>9559391</v>
          </cell>
          <cell r="J894">
            <v>0</v>
          </cell>
          <cell r="K894">
            <v>0</v>
          </cell>
          <cell r="L894">
            <v>9559391</v>
          </cell>
        </row>
        <row r="895">
          <cell r="A895" t="str">
            <v>1401118NAC90001</v>
          </cell>
          <cell r="B895" t="str">
            <v>1401118</v>
          </cell>
          <cell r="C895" t="str">
            <v>NAC</v>
          </cell>
          <cell r="D895" t="str">
            <v>90001</v>
          </cell>
          <cell r="E895" t="str">
            <v>Outros crÚditos</v>
          </cell>
          <cell r="F895">
            <v>1681361</v>
          </cell>
          <cell r="G895">
            <v>0</v>
          </cell>
          <cell r="H895">
            <v>0</v>
          </cell>
          <cell r="I895">
            <v>1681361</v>
          </cell>
          <cell r="J895">
            <v>0</v>
          </cell>
          <cell r="K895">
            <v>0</v>
          </cell>
          <cell r="L895">
            <v>1681361</v>
          </cell>
        </row>
        <row r="896">
          <cell r="A896" t="str">
            <v>1401118NAC90012</v>
          </cell>
          <cell r="B896" t="str">
            <v>1401118</v>
          </cell>
          <cell r="C896" t="str">
            <v>NAC</v>
          </cell>
          <cell r="D896" t="str">
            <v>90012</v>
          </cell>
          <cell r="E896" t="str">
            <v>Outros crÚditos</v>
          </cell>
          <cell r="F896">
            <v>5301473</v>
          </cell>
          <cell r="G896">
            <v>0</v>
          </cell>
          <cell r="H896">
            <v>0</v>
          </cell>
          <cell r="I896">
            <v>5301473</v>
          </cell>
          <cell r="J896">
            <v>0</v>
          </cell>
          <cell r="K896">
            <v>0</v>
          </cell>
          <cell r="L896">
            <v>5301473</v>
          </cell>
        </row>
        <row r="897">
          <cell r="A897" t="str">
            <v>1401118NAC90021</v>
          </cell>
          <cell r="B897" t="str">
            <v>1401118</v>
          </cell>
          <cell r="C897" t="str">
            <v>NAC</v>
          </cell>
          <cell r="D897" t="str">
            <v>90021</v>
          </cell>
          <cell r="E897" t="str">
            <v>Outros crÚditos</v>
          </cell>
          <cell r="F897">
            <v>100000</v>
          </cell>
          <cell r="G897">
            <v>0</v>
          </cell>
          <cell r="H897">
            <v>0</v>
          </cell>
          <cell r="I897">
            <v>100000</v>
          </cell>
          <cell r="J897">
            <v>0</v>
          </cell>
          <cell r="K897">
            <v>0</v>
          </cell>
          <cell r="L897">
            <v>100000</v>
          </cell>
        </row>
        <row r="898">
          <cell r="A898" t="str">
            <v>140114</v>
          </cell>
          <cell r="B898" t="str">
            <v>140114</v>
          </cell>
          <cell r="E898" t="str">
            <v>Outras finalidades</v>
          </cell>
          <cell r="F898">
            <v>71561930</v>
          </cell>
          <cell r="G898">
            <v>0</v>
          </cell>
          <cell r="H898">
            <v>0</v>
          </cell>
          <cell r="I898">
            <v>71561930</v>
          </cell>
          <cell r="J898">
            <v>0</v>
          </cell>
          <cell r="K898">
            <v>0</v>
          </cell>
          <cell r="L898">
            <v>71561930</v>
          </cell>
        </row>
        <row r="899">
          <cell r="A899" t="str">
            <v>1401140</v>
          </cell>
          <cell r="B899" t="str">
            <v>1401140</v>
          </cell>
          <cell r="E899" t="str">
            <v>Desconto e outros crÚditos titulados por efeitos</v>
          </cell>
          <cell r="F899">
            <v>58900</v>
          </cell>
          <cell r="G899">
            <v>0</v>
          </cell>
          <cell r="H899">
            <v>0</v>
          </cell>
          <cell r="I899">
            <v>58900</v>
          </cell>
          <cell r="J899">
            <v>0</v>
          </cell>
          <cell r="K899">
            <v>0</v>
          </cell>
          <cell r="L899">
            <v>58900</v>
          </cell>
        </row>
        <row r="900">
          <cell r="A900" t="str">
            <v>1401140NAC</v>
          </cell>
          <cell r="B900" t="str">
            <v>1401140</v>
          </cell>
          <cell r="C900" t="str">
            <v>NAC</v>
          </cell>
          <cell r="E900" t="str">
            <v>Desconto e outros crÚditos titulados por efeitos</v>
          </cell>
          <cell r="F900">
            <v>38900</v>
          </cell>
          <cell r="G900">
            <v>0</v>
          </cell>
          <cell r="H900">
            <v>0</v>
          </cell>
          <cell r="I900">
            <v>38900</v>
          </cell>
          <cell r="J900">
            <v>0</v>
          </cell>
          <cell r="K900">
            <v>0</v>
          </cell>
          <cell r="L900">
            <v>38900</v>
          </cell>
        </row>
        <row r="901">
          <cell r="A901" t="str">
            <v>1401140NAC90001</v>
          </cell>
          <cell r="B901" t="str">
            <v>1401140</v>
          </cell>
          <cell r="C901" t="str">
            <v>NAC</v>
          </cell>
          <cell r="D901" t="str">
            <v>90001</v>
          </cell>
          <cell r="E901" t="str">
            <v>Desconto e outros crÚditos titulados por efeitos</v>
          </cell>
          <cell r="F901">
            <v>20000</v>
          </cell>
          <cell r="G901">
            <v>0</v>
          </cell>
          <cell r="H901">
            <v>0</v>
          </cell>
          <cell r="I901">
            <v>20000</v>
          </cell>
          <cell r="J901">
            <v>0</v>
          </cell>
          <cell r="K901">
            <v>0</v>
          </cell>
          <cell r="L901">
            <v>20000</v>
          </cell>
        </row>
        <row r="902">
          <cell r="A902" t="str">
            <v>1401141</v>
          </cell>
          <cell r="B902" t="str">
            <v>1401141</v>
          </cell>
          <cell r="E902" t="str">
            <v>EmprÚstimos</v>
          </cell>
          <cell r="F902">
            <v>53501339</v>
          </cell>
          <cell r="G902">
            <v>0</v>
          </cell>
          <cell r="H902">
            <v>0</v>
          </cell>
          <cell r="I902">
            <v>53501339</v>
          </cell>
          <cell r="J902">
            <v>0</v>
          </cell>
          <cell r="K902">
            <v>0</v>
          </cell>
          <cell r="L902">
            <v>53501339</v>
          </cell>
        </row>
        <row r="903">
          <cell r="A903" t="str">
            <v>1401141NAC</v>
          </cell>
          <cell r="B903" t="str">
            <v>1401141</v>
          </cell>
          <cell r="C903" t="str">
            <v>NAC</v>
          </cell>
          <cell r="E903" t="str">
            <v>EmprÚstimos</v>
          </cell>
          <cell r="F903">
            <v>53076906</v>
          </cell>
          <cell r="G903">
            <v>0</v>
          </cell>
          <cell r="H903">
            <v>0</v>
          </cell>
          <cell r="I903">
            <v>53076906</v>
          </cell>
          <cell r="J903">
            <v>0</v>
          </cell>
          <cell r="K903">
            <v>0</v>
          </cell>
          <cell r="L903">
            <v>53076906</v>
          </cell>
        </row>
        <row r="904">
          <cell r="A904" t="str">
            <v>1401141NAC90001</v>
          </cell>
          <cell r="B904" t="str">
            <v>1401141</v>
          </cell>
          <cell r="C904" t="str">
            <v>NAC</v>
          </cell>
          <cell r="D904" t="str">
            <v>90001</v>
          </cell>
          <cell r="E904" t="str">
            <v>EmprÚstimos</v>
          </cell>
          <cell r="F904">
            <v>424433</v>
          </cell>
          <cell r="G904">
            <v>0</v>
          </cell>
          <cell r="H904">
            <v>0</v>
          </cell>
          <cell r="I904">
            <v>424433</v>
          </cell>
          <cell r="J904">
            <v>0</v>
          </cell>
          <cell r="K904">
            <v>0</v>
          </cell>
          <cell r="L904">
            <v>424433</v>
          </cell>
        </row>
        <row r="905">
          <cell r="A905" t="str">
            <v>1401142</v>
          </cell>
          <cell r="B905" t="str">
            <v>1401142</v>
          </cell>
          <cell r="E905" t="str">
            <v>CrÚditos em conta corrente</v>
          </cell>
          <cell r="F905">
            <v>14676016</v>
          </cell>
          <cell r="G905">
            <v>0</v>
          </cell>
          <cell r="H905">
            <v>0</v>
          </cell>
          <cell r="I905">
            <v>14676016</v>
          </cell>
          <cell r="J905">
            <v>0</v>
          </cell>
          <cell r="K905">
            <v>0</v>
          </cell>
          <cell r="L905">
            <v>14676016</v>
          </cell>
        </row>
        <row r="906">
          <cell r="A906" t="str">
            <v>1401142EXT</v>
          </cell>
          <cell r="B906" t="str">
            <v>1401142</v>
          </cell>
          <cell r="C906" t="str">
            <v>EXT</v>
          </cell>
          <cell r="E906" t="str">
            <v>CrÚditos em conta corrente</v>
          </cell>
          <cell r="F906">
            <v>158503</v>
          </cell>
          <cell r="G906">
            <v>0</v>
          </cell>
          <cell r="H906">
            <v>0</v>
          </cell>
          <cell r="I906">
            <v>158503</v>
          </cell>
          <cell r="J906">
            <v>0</v>
          </cell>
          <cell r="K906">
            <v>0</v>
          </cell>
          <cell r="L906">
            <v>158503</v>
          </cell>
        </row>
        <row r="907">
          <cell r="A907" t="str">
            <v>1401142NAC</v>
          </cell>
          <cell r="B907" t="str">
            <v>1401142</v>
          </cell>
          <cell r="C907" t="str">
            <v>NAC</v>
          </cell>
          <cell r="E907" t="str">
            <v>CrÚditos em conta corrente</v>
          </cell>
          <cell r="F907">
            <v>548507</v>
          </cell>
          <cell r="G907">
            <v>0</v>
          </cell>
          <cell r="H907">
            <v>0</v>
          </cell>
          <cell r="I907">
            <v>548507</v>
          </cell>
          <cell r="J907">
            <v>0</v>
          </cell>
          <cell r="K907">
            <v>0</v>
          </cell>
          <cell r="L907">
            <v>548507</v>
          </cell>
        </row>
        <row r="908">
          <cell r="A908" t="str">
            <v>1401142NAC90001</v>
          </cell>
          <cell r="B908" t="str">
            <v>1401142</v>
          </cell>
          <cell r="C908" t="str">
            <v>NAC</v>
          </cell>
          <cell r="D908" t="str">
            <v>90001</v>
          </cell>
          <cell r="E908" t="str">
            <v>CrÚditos em conta corrente</v>
          </cell>
          <cell r="F908">
            <v>619597</v>
          </cell>
          <cell r="G908">
            <v>0</v>
          </cell>
          <cell r="H908">
            <v>0</v>
          </cell>
          <cell r="I908">
            <v>619597</v>
          </cell>
          <cell r="J908">
            <v>0</v>
          </cell>
          <cell r="K908">
            <v>0</v>
          </cell>
          <cell r="L908">
            <v>619597</v>
          </cell>
        </row>
        <row r="909">
          <cell r="A909" t="str">
            <v>1401142NAC90012</v>
          </cell>
          <cell r="B909" t="str">
            <v>1401142</v>
          </cell>
          <cell r="C909" t="str">
            <v>NAC</v>
          </cell>
          <cell r="D909" t="str">
            <v>90012</v>
          </cell>
          <cell r="E909" t="str">
            <v>CrÚditos em conta corrente</v>
          </cell>
          <cell r="F909">
            <v>13349409</v>
          </cell>
          <cell r="G909">
            <v>0</v>
          </cell>
          <cell r="H909">
            <v>0</v>
          </cell>
          <cell r="I909">
            <v>13349409</v>
          </cell>
          <cell r="J909">
            <v>0</v>
          </cell>
          <cell r="K909">
            <v>0</v>
          </cell>
          <cell r="L909">
            <v>13349409</v>
          </cell>
        </row>
        <row r="910">
          <cell r="A910" t="str">
            <v>1401143</v>
          </cell>
          <cell r="B910" t="str">
            <v>1401143</v>
          </cell>
          <cell r="E910" t="str">
            <v>Descobertos em dep¾sitos Ó ordem</v>
          </cell>
          <cell r="F910">
            <v>2372984</v>
          </cell>
          <cell r="G910">
            <v>0</v>
          </cell>
          <cell r="H910">
            <v>0</v>
          </cell>
          <cell r="I910">
            <v>2372984</v>
          </cell>
          <cell r="J910">
            <v>0</v>
          </cell>
          <cell r="K910">
            <v>0</v>
          </cell>
          <cell r="L910">
            <v>2372984</v>
          </cell>
        </row>
        <row r="911">
          <cell r="A911" t="str">
            <v>1401143EXT</v>
          </cell>
          <cell r="B911" t="str">
            <v>1401143</v>
          </cell>
          <cell r="C911" t="str">
            <v>EXT</v>
          </cell>
          <cell r="E911" t="str">
            <v>Descobertos em dep¾sitos Ó ordem</v>
          </cell>
          <cell r="F911">
            <v>12916</v>
          </cell>
          <cell r="G911">
            <v>0</v>
          </cell>
          <cell r="H911">
            <v>0</v>
          </cell>
          <cell r="I911">
            <v>12916</v>
          </cell>
          <cell r="J911">
            <v>0</v>
          </cell>
          <cell r="K911">
            <v>0</v>
          </cell>
          <cell r="L911">
            <v>12916</v>
          </cell>
        </row>
        <row r="912">
          <cell r="A912" t="str">
            <v>1401143EXT90001</v>
          </cell>
          <cell r="B912" t="str">
            <v>1401143</v>
          </cell>
          <cell r="C912" t="str">
            <v>EXT</v>
          </cell>
          <cell r="D912" t="str">
            <v>90001</v>
          </cell>
          <cell r="E912" t="str">
            <v>Descobertos em dep¾sitos Ó ordem</v>
          </cell>
          <cell r="F912">
            <v>225</v>
          </cell>
          <cell r="G912">
            <v>0</v>
          </cell>
          <cell r="H912">
            <v>0</v>
          </cell>
          <cell r="I912">
            <v>225</v>
          </cell>
          <cell r="J912">
            <v>0</v>
          </cell>
          <cell r="K912">
            <v>0</v>
          </cell>
          <cell r="L912">
            <v>225</v>
          </cell>
        </row>
        <row r="913">
          <cell r="A913" t="str">
            <v>1401143NAC</v>
          </cell>
          <cell r="B913" t="str">
            <v>1401143</v>
          </cell>
          <cell r="C913" t="str">
            <v>NAC</v>
          </cell>
          <cell r="E913" t="str">
            <v>Descobertos em dep¾sitos Ó ordem</v>
          </cell>
          <cell r="F913">
            <v>2317557</v>
          </cell>
          <cell r="G913">
            <v>0</v>
          </cell>
          <cell r="H913">
            <v>0</v>
          </cell>
          <cell r="I913">
            <v>2317557</v>
          </cell>
          <cell r="J913">
            <v>0</v>
          </cell>
          <cell r="K913">
            <v>0</v>
          </cell>
          <cell r="L913">
            <v>2317557</v>
          </cell>
        </row>
        <row r="914">
          <cell r="A914" t="str">
            <v>1401143NAC90001</v>
          </cell>
          <cell r="B914" t="str">
            <v>1401143</v>
          </cell>
          <cell r="C914" t="str">
            <v>NAC</v>
          </cell>
          <cell r="D914" t="str">
            <v>90001</v>
          </cell>
          <cell r="E914" t="str">
            <v>Descobertos em dep¾sitos Ó ordem</v>
          </cell>
          <cell r="F914">
            <v>42286</v>
          </cell>
          <cell r="G914">
            <v>0</v>
          </cell>
          <cell r="H914">
            <v>0</v>
          </cell>
          <cell r="I914">
            <v>42286</v>
          </cell>
          <cell r="J914">
            <v>0</v>
          </cell>
          <cell r="K914">
            <v>0</v>
          </cell>
          <cell r="L914">
            <v>42286</v>
          </cell>
        </row>
        <row r="915">
          <cell r="A915" t="str">
            <v>1401148</v>
          </cell>
          <cell r="B915" t="str">
            <v>1401148</v>
          </cell>
          <cell r="E915" t="str">
            <v>Outros crÚditos</v>
          </cell>
          <cell r="F915">
            <v>952691</v>
          </cell>
          <cell r="G915">
            <v>0</v>
          </cell>
          <cell r="H915">
            <v>0</v>
          </cell>
          <cell r="I915">
            <v>952691</v>
          </cell>
          <cell r="J915">
            <v>0</v>
          </cell>
          <cell r="K915">
            <v>0</v>
          </cell>
          <cell r="L915">
            <v>952691</v>
          </cell>
        </row>
        <row r="916">
          <cell r="A916" t="str">
            <v>1401148NAC</v>
          </cell>
          <cell r="B916" t="str">
            <v>1401148</v>
          </cell>
          <cell r="C916" t="str">
            <v>NAC</v>
          </cell>
          <cell r="E916" t="str">
            <v>Outros crÚditos</v>
          </cell>
          <cell r="F916">
            <v>909720</v>
          </cell>
          <cell r="G916">
            <v>0</v>
          </cell>
          <cell r="H916">
            <v>0</v>
          </cell>
          <cell r="I916">
            <v>909720</v>
          </cell>
          <cell r="J916">
            <v>0</v>
          </cell>
          <cell r="K916">
            <v>0</v>
          </cell>
          <cell r="L916">
            <v>909720</v>
          </cell>
        </row>
        <row r="917">
          <cell r="A917" t="str">
            <v>1401148NAC90001</v>
          </cell>
          <cell r="B917" t="str">
            <v>1401148</v>
          </cell>
          <cell r="C917" t="str">
            <v>NAC</v>
          </cell>
          <cell r="D917" t="str">
            <v>90001</v>
          </cell>
          <cell r="E917" t="str">
            <v>Outros crÚditos</v>
          </cell>
          <cell r="F917">
            <v>42971</v>
          </cell>
          <cell r="G917">
            <v>0</v>
          </cell>
          <cell r="H917">
            <v>0</v>
          </cell>
          <cell r="I917">
            <v>42971</v>
          </cell>
          <cell r="J917">
            <v>0</v>
          </cell>
          <cell r="K917">
            <v>0</v>
          </cell>
          <cell r="L917">
            <v>42971</v>
          </cell>
        </row>
        <row r="918">
          <cell r="A918" t="str">
            <v>141</v>
          </cell>
          <cell r="B918" t="str">
            <v>141</v>
          </cell>
          <cell r="E918" t="str">
            <v>Outros crÚditos e valores a receber (titulados)</v>
          </cell>
          <cell r="F918">
            <v>3048609175</v>
          </cell>
          <cell r="G918">
            <v>0</v>
          </cell>
          <cell r="H918">
            <v>0</v>
          </cell>
          <cell r="I918">
            <v>3048609175</v>
          </cell>
          <cell r="J918">
            <v>0</v>
          </cell>
          <cell r="K918">
            <v>0</v>
          </cell>
          <cell r="L918">
            <v>3048609175</v>
          </cell>
        </row>
        <row r="919">
          <cell r="A919" t="str">
            <v>1410</v>
          </cell>
          <cell r="B919" t="str">
            <v>1410</v>
          </cell>
          <cell r="E919" t="str">
            <v>Emitidos por residentes</v>
          </cell>
          <cell r="F919">
            <v>3048609175</v>
          </cell>
          <cell r="G919">
            <v>0</v>
          </cell>
          <cell r="H919">
            <v>0</v>
          </cell>
          <cell r="I919">
            <v>3048609175</v>
          </cell>
          <cell r="J919">
            <v>0</v>
          </cell>
          <cell r="K919">
            <v>0</v>
          </cell>
          <cell r="L919">
            <v>3048609175</v>
          </cell>
        </row>
        <row r="920">
          <cell r="A920" t="str">
            <v>14100</v>
          </cell>
          <cell r="B920" t="str">
            <v>14100</v>
          </cell>
          <cell r="E920" t="str">
            <v>TÝtulos de dÝvida</v>
          </cell>
          <cell r="F920">
            <v>3048609175</v>
          </cell>
          <cell r="G920">
            <v>0</v>
          </cell>
          <cell r="H920">
            <v>0</v>
          </cell>
          <cell r="I920">
            <v>3048609175</v>
          </cell>
          <cell r="J920">
            <v>0</v>
          </cell>
          <cell r="K920">
            <v>0</v>
          </cell>
          <cell r="L920">
            <v>3048609175</v>
          </cell>
        </row>
        <row r="921">
          <cell r="A921" t="str">
            <v>141001</v>
          </cell>
          <cell r="B921" t="str">
            <v>141001</v>
          </cell>
          <cell r="E921" t="str">
            <v>De outros residentes</v>
          </cell>
          <cell r="F921">
            <v>3048609175</v>
          </cell>
          <cell r="G921">
            <v>0</v>
          </cell>
          <cell r="H921">
            <v>0</v>
          </cell>
          <cell r="I921">
            <v>3048609175</v>
          </cell>
          <cell r="J921">
            <v>0</v>
          </cell>
          <cell r="K921">
            <v>0</v>
          </cell>
          <cell r="L921">
            <v>3048609175</v>
          </cell>
        </row>
        <row r="922">
          <cell r="A922" t="str">
            <v>1410010</v>
          </cell>
          <cell r="B922" t="str">
            <v>1410010</v>
          </cell>
          <cell r="E922" t="str">
            <v>DÝvida nÒo subordinada</v>
          </cell>
          <cell r="F922">
            <v>3048609175</v>
          </cell>
          <cell r="G922">
            <v>0</v>
          </cell>
          <cell r="H922">
            <v>0</v>
          </cell>
          <cell r="I922">
            <v>3048609175</v>
          </cell>
          <cell r="J922">
            <v>0</v>
          </cell>
          <cell r="K922">
            <v>0</v>
          </cell>
          <cell r="L922">
            <v>3048609175</v>
          </cell>
        </row>
        <row r="923">
          <cell r="A923" t="str">
            <v>1410010EXT</v>
          </cell>
          <cell r="B923" t="str">
            <v>1410010</v>
          </cell>
          <cell r="C923" t="str">
            <v>EXT</v>
          </cell>
          <cell r="E923" t="str">
            <v>DÝvida nÒo subordinada</v>
          </cell>
          <cell r="F923">
            <v>9578787</v>
          </cell>
          <cell r="G923">
            <v>0</v>
          </cell>
          <cell r="H923">
            <v>0</v>
          </cell>
          <cell r="I923">
            <v>9578787</v>
          </cell>
          <cell r="J923">
            <v>0</v>
          </cell>
          <cell r="K923">
            <v>0</v>
          </cell>
          <cell r="L923">
            <v>9578787</v>
          </cell>
        </row>
        <row r="924">
          <cell r="A924" t="str">
            <v>1410010NAC</v>
          </cell>
          <cell r="B924" t="str">
            <v>1410010</v>
          </cell>
          <cell r="C924" t="str">
            <v>NAC</v>
          </cell>
          <cell r="E924" t="str">
            <v>DÝvida nÒo subordinada</v>
          </cell>
          <cell r="F924">
            <v>3029030388</v>
          </cell>
          <cell r="G924">
            <v>0</v>
          </cell>
          <cell r="H924">
            <v>0</v>
          </cell>
          <cell r="I924">
            <v>3029030388</v>
          </cell>
          <cell r="J924">
            <v>0</v>
          </cell>
          <cell r="K924">
            <v>0</v>
          </cell>
          <cell r="L924">
            <v>3029030388</v>
          </cell>
        </row>
        <row r="925">
          <cell r="A925" t="str">
            <v>1410010NAC90006</v>
          </cell>
          <cell r="B925" t="str">
            <v>1410010</v>
          </cell>
          <cell r="C925" t="str">
            <v>NAC</v>
          </cell>
          <cell r="D925" t="str">
            <v>90006</v>
          </cell>
          <cell r="E925" t="str">
            <v>DÝvida nÒo subordinada</v>
          </cell>
          <cell r="F925">
            <v>10000000</v>
          </cell>
          <cell r="G925">
            <v>0</v>
          </cell>
          <cell r="H925">
            <v>0</v>
          </cell>
          <cell r="I925">
            <v>10000000</v>
          </cell>
          <cell r="J925">
            <v>0</v>
          </cell>
          <cell r="K925">
            <v>0</v>
          </cell>
          <cell r="L925">
            <v>10000000</v>
          </cell>
        </row>
        <row r="926">
          <cell r="A926" t="str">
            <v>149</v>
          </cell>
          <cell r="B926" t="str">
            <v>149</v>
          </cell>
          <cell r="E926" t="str">
            <v>Correcþ§es de valor de activos que sejam objecto de operaþ§es de</v>
          </cell>
          <cell r="F926">
            <v>-2124321</v>
          </cell>
          <cell r="G926">
            <v>0</v>
          </cell>
          <cell r="H926">
            <v>936795</v>
          </cell>
          <cell r="I926">
            <v>-3061116</v>
          </cell>
          <cell r="J926">
            <v>0</v>
          </cell>
          <cell r="K926">
            <v>0</v>
          </cell>
          <cell r="L926">
            <v>-3061116</v>
          </cell>
        </row>
        <row r="927">
          <cell r="A927" t="str">
            <v>149NAC</v>
          </cell>
          <cell r="B927" t="str">
            <v>149</v>
          </cell>
          <cell r="C927" t="str">
            <v>NAC</v>
          </cell>
          <cell r="E927" t="str">
            <v>Correcþ§es de valor de activos que sejam objecto de operaþ§es de</v>
          </cell>
          <cell r="F927">
            <v>-2124321</v>
          </cell>
          <cell r="G927">
            <v>0</v>
          </cell>
          <cell r="H927">
            <v>936795</v>
          </cell>
          <cell r="I927">
            <v>-3061116</v>
          </cell>
          <cell r="J927">
            <v>0</v>
          </cell>
          <cell r="K927">
            <v>0</v>
          </cell>
          <cell r="L927">
            <v>-3061116</v>
          </cell>
        </row>
        <row r="928">
          <cell r="A928" t="str">
            <v>15</v>
          </cell>
          <cell r="B928" t="str">
            <v>15</v>
          </cell>
          <cell r="E928" t="str">
            <v>CrÚdito e juros vencidos</v>
          </cell>
          <cell r="F928">
            <v>282379315</v>
          </cell>
          <cell r="G928">
            <v>51061873</v>
          </cell>
          <cell r="H928">
            <v>90746878</v>
          </cell>
          <cell r="I928">
            <v>242694310</v>
          </cell>
          <cell r="J928">
            <v>0</v>
          </cell>
          <cell r="K928">
            <v>0</v>
          </cell>
          <cell r="L928">
            <v>242694310</v>
          </cell>
        </row>
        <row r="929">
          <cell r="A929" t="str">
            <v>151</v>
          </cell>
          <cell r="B929" t="str">
            <v>151</v>
          </cell>
          <cell r="E929" t="str">
            <v>CrÚdito a clientes</v>
          </cell>
          <cell r="F929">
            <v>174643236</v>
          </cell>
          <cell r="G929">
            <v>48200000</v>
          </cell>
          <cell r="H929">
            <v>48200000</v>
          </cell>
          <cell r="I929">
            <v>174643236</v>
          </cell>
          <cell r="J929">
            <v>0</v>
          </cell>
          <cell r="K929">
            <v>0</v>
          </cell>
          <cell r="L929">
            <v>174643236</v>
          </cell>
        </row>
        <row r="930">
          <cell r="A930" t="str">
            <v>1510</v>
          </cell>
          <cell r="B930" t="str">
            <v>1510</v>
          </cell>
          <cell r="E930" t="str">
            <v>CrÚdito nÒo representado por valores mobilißrios</v>
          </cell>
          <cell r="F930">
            <v>174643236</v>
          </cell>
          <cell r="G930">
            <v>48200000</v>
          </cell>
          <cell r="H930">
            <v>48200000</v>
          </cell>
          <cell r="I930">
            <v>174643236</v>
          </cell>
          <cell r="J930">
            <v>0</v>
          </cell>
          <cell r="K930">
            <v>0</v>
          </cell>
          <cell r="L930">
            <v>174643236</v>
          </cell>
        </row>
        <row r="931">
          <cell r="A931" t="str">
            <v>15100</v>
          </cell>
          <cell r="B931" t="str">
            <v>15100</v>
          </cell>
          <cell r="E931" t="str">
            <v>CrÚdito interno</v>
          </cell>
          <cell r="F931">
            <v>167553084</v>
          </cell>
          <cell r="G931">
            <v>48200000</v>
          </cell>
          <cell r="H931">
            <v>48200000</v>
          </cell>
          <cell r="I931">
            <v>167553084</v>
          </cell>
          <cell r="J931">
            <v>0</v>
          </cell>
          <cell r="K931">
            <v>0</v>
          </cell>
          <cell r="L931">
            <v>167553084</v>
          </cell>
        </row>
        <row r="932">
          <cell r="A932" t="str">
            <v>151000</v>
          </cell>
          <cell r="B932" t="str">
            <v>151000</v>
          </cell>
          <cell r="E932" t="str">
            <v>Empresas e administraþ§es p·blicas</v>
          </cell>
          <cell r="F932">
            <v>70643234</v>
          </cell>
          <cell r="G932">
            <v>16900000</v>
          </cell>
          <cell r="H932">
            <v>16900000</v>
          </cell>
          <cell r="I932">
            <v>70643234</v>
          </cell>
          <cell r="J932">
            <v>0</v>
          </cell>
          <cell r="K932">
            <v>0</v>
          </cell>
          <cell r="L932">
            <v>70643234</v>
          </cell>
        </row>
        <row r="933">
          <cell r="A933" t="str">
            <v>1510000</v>
          </cell>
          <cell r="B933" t="str">
            <v>1510000</v>
          </cell>
          <cell r="E933" t="str">
            <v>Capital</v>
          </cell>
          <cell r="F933">
            <v>68100755</v>
          </cell>
          <cell r="G933">
            <v>16200000</v>
          </cell>
          <cell r="H933">
            <v>16200000</v>
          </cell>
          <cell r="I933">
            <v>68100755</v>
          </cell>
          <cell r="J933">
            <v>0</v>
          </cell>
          <cell r="K933">
            <v>0</v>
          </cell>
          <cell r="L933">
            <v>68100755</v>
          </cell>
        </row>
        <row r="934">
          <cell r="A934" t="str">
            <v>15100000</v>
          </cell>
          <cell r="B934" t="str">
            <v>15100000</v>
          </cell>
          <cell r="E934" t="str">
            <v>Classe I</v>
          </cell>
          <cell r="F934">
            <v>9487456</v>
          </cell>
          <cell r="G934">
            <v>0</v>
          </cell>
          <cell r="H934">
            <v>0</v>
          </cell>
          <cell r="I934">
            <v>9487456</v>
          </cell>
          <cell r="J934">
            <v>0</v>
          </cell>
          <cell r="K934">
            <v>0</v>
          </cell>
          <cell r="L934">
            <v>9487456</v>
          </cell>
        </row>
        <row r="935">
          <cell r="A935" t="str">
            <v>15100000NAC</v>
          </cell>
          <cell r="B935" t="str">
            <v>15100000</v>
          </cell>
          <cell r="C935" t="str">
            <v>NAC</v>
          </cell>
          <cell r="E935" t="str">
            <v>Classe I</v>
          </cell>
          <cell r="F935">
            <v>4187456</v>
          </cell>
          <cell r="G935">
            <v>0</v>
          </cell>
          <cell r="H935">
            <v>0</v>
          </cell>
          <cell r="I935">
            <v>4187456</v>
          </cell>
          <cell r="J935">
            <v>0</v>
          </cell>
          <cell r="K935">
            <v>0</v>
          </cell>
          <cell r="L935">
            <v>4187456</v>
          </cell>
        </row>
        <row r="936">
          <cell r="A936" t="str">
            <v>15100000NAC90004</v>
          </cell>
          <cell r="B936" t="str">
            <v>15100000</v>
          </cell>
          <cell r="C936" t="str">
            <v>NAC</v>
          </cell>
          <cell r="D936" t="str">
            <v>90004</v>
          </cell>
          <cell r="E936" t="str">
            <v>Classe I</v>
          </cell>
          <cell r="F936">
            <v>5300000</v>
          </cell>
          <cell r="G936">
            <v>0</v>
          </cell>
          <cell r="H936">
            <v>0</v>
          </cell>
          <cell r="I936">
            <v>5300000</v>
          </cell>
          <cell r="J936">
            <v>0</v>
          </cell>
          <cell r="K936">
            <v>0</v>
          </cell>
          <cell r="L936">
            <v>5300000</v>
          </cell>
        </row>
        <row r="937">
          <cell r="A937" t="str">
            <v>15100001</v>
          </cell>
          <cell r="B937" t="str">
            <v>15100001</v>
          </cell>
          <cell r="E937" t="str">
            <v>Classe II</v>
          </cell>
          <cell r="F937">
            <v>19147578</v>
          </cell>
          <cell r="G937">
            <v>14000000</v>
          </cell>
          <cell r="H937">
            <v>14000000</v>
          </cell>
          <cell r="I937">
            <v>19147578</v>
          </cell>
          <cell r="J937">
            <v>0</v>
          </cell>
          <cell r="K937">
            <v>0</v>
          </cell>
          <cell r="L937">
            <v>19147578</v>
          </cell>
        </row>
        <row r="938">
          <cell r="A938" t="str">
            <v>15100001NAC</v>
          </cell>
          <cell r="B938" t="str">
            <v>15100001</v>
          </cell>
          <cell r="C938" t="str">
            <v>NAC</v>
          </cell>
          <cell r="E938" t="str">
            <v>Classe II</v>
          </cell>
          <cell r="F938">
            <v>-13290061</v>
          </cell>
          <cell r="G938">
            <v>14000000</v>
          </cell>
          <cell r="H938">
            <v>0</v>
          </cell>
          <cell r="I938">
            <v>709939</v>
          </cell>
          <cell r="J938">
            <v>0</v>
          </cell>
          <cell r="K938">
            <v>0</v>
          </cell>
          <cell r="L938">
            <v>709939</v>
          </cell>
        </row>
        <row r="939">
          <cell r="A939" t="str">
            <v>15100001NAC90002</v>
          </cell>
          <cell r="B939" t="str">
            <v>15100001</v>
          </cell>
          <cell r="C939" t="str">
            <v>NAC</v>
          </cell>
          <cell r="D939" t="str">
            <v>90002</v>
          </cell>
          <cell r="E939" t="str">
            <v>Classe II</v>
          </cell>
          <cell r="F939">
            <v>437639</v>
          </cell>
          <cell r="G939">
            <v>0</v>
          </cell>
          <cell r="H939">
            <v>0</v>
          </cell>
          <cell r="I939">
            <v>437639</v>
          </cell>
          <cell r="J939">
            <v>0</v>
          </cell>
          <cell r="K939">
            <v>0</v>
          </cell>
          <cell r="L939">
            <v>437639</v>
          </cell>
        </row>
        <row r="940">
          <cell r="A940" t="str">
            <v>15100001NAC90004</v>
          </cell>
          <cell r="B940" t="str">
            <v>15100001</v>
          </cell>
          <cell r="C940" t="str">
            <v>NAC</v>
          </cell>
          <cell r="D940" t="str">
            <v>90004</v>
          </cell>
          <cell r="E940" t="str">
            <v>Classe II</v>
          </cell>
          <cell r="F940">
            <v>32000000</v>
          </cell>
          <cell r="G940">
            <v>0</v>
          </cell>
          <cell r="H940">
            <v>14000000</v>
          </cell>
          <cell r="I940">
            <v>18000000</v>
          </cell>
          <cell r="J940">
            <v>0</v>
          </cell>
          <cell r="K940">
            <v>0</v>
          </cell>
          <cell r="L940">
            <v>18000000</v>
          </cell>
        </row>
        <row r="941">
          <cell r="A941" t="str">
            <v>15100002</v>
          </cell>
          <cell r="B941" t="str">
            <v>15100002</v>
          </cell>
          <cell r="E941" t="str">
            <v>Classes III e IV</v>
          </cell>
          <cell r="F941">
            <v>20038457</v>
          </cell>
          <cell r="G941">
            <v>600000</v>
          </cell>
          <cell r="H941">
            <v>600000</v>
          </cell>
          <cell r="I941">
            <v>20038457</v>
          </cell>
          <cell r="J941">
            <v>0</v>
          </cell>
          <cell r="K941">
            <v>0</v>
          </cell>
          <cell r="L941">
            <v>20038457</v>
          </cell>
        </row>
        <row r="942">
          <cell r="A942" t="str">
            <v>15100002NAC</v>
          </cell>
          <cell r="B942" t="str">
            <v>15100002</v>
          </cell>
          <cell r="C942" t="str">
            <v>NAC</v>
          </cell>
          <cell r="E942" t="str">
            <v>Classes III e IV</v>
          </cell>
          <cell r="F942">
            <v>1038457</v>
          </cell>
          <cell r="G942">
            <v>600000</v>
          </cell>
          <cell r="H942">
            <v>0</v>
          </cell>
          <cell r="I942">
            <v>1638457</v>
          </cell>
          <cell r="J942">
            <v>0</v>
          </cell>
          <cell r="K942">
            <v>0</v>
          </cell>
          <cell r="L942">
            <v>1638457</v>
          </cell>
        </row>
        <row r="943">
          <cell r="A943" t="str">
            <v>15100002NAC90004</v>
          </cell>
          <cell r="B943" t="str">
            <v>15100002</v>
          </cell>
          <cell r="C943" t="str">
            <v>NAC</v>
          </cell>
          <cell r="D943" t="str">
            <v>90004</v>
          </cell>
          <cell r="E943" t="str">
            <v>Classes III e IV</v>
          </cell>
          <cell r="F943">
            <v>19000000</v>
          </cell>
          <cell r="G943">
            <v>0</v>
          </cell>
          <cell r="H943">
            <v>600000</v>
          </cell>
          <cell r="I943">
            <v>18400000</v>
          </cell>
          <cell r="J943">
            <v>0</v>
          </cell>
          <cell r="K943">
            <v>0</v>
          </cell>
          <cell r="L943">
            <v>18400000</v>
          </cell>
        </row>
        <row r="944">
          <cell r="A944" t="str">
            <v>15100003</v>
          </cell>
          <cell r="B944" t="str">
            <v>15100003</v>
          </cell>
          <cell r="E944" t="str">
            <v>Classes V a IX</v>
          </cell>
          <cell r="F944">
            <v>18885946</v>
          </cell>
          <cell r="G944">
            <v>0</v>
          </cell>
          <cell r="H944">
            <v>0</v>
          </cell>
          <cell r="I944">
            <v>18885946</v>
          </cell>
          <cell r="J944">
            <v>0</v>
          </cell>
          <cell r="K944">
            <v>0</v>
          </cell>
          <cell r="L944">
            <v>18885946</v>
          </cell>
        </row>
        <row r="945">
          <cell r="A945" t="str">
            <v>15100003NAC</v>
          </cell>
          <cell r="B945" t="str">
            <v>15100003</v>
          </cell>
          <cell r="C945" t="str">
            <v>NAC</v>
          </cell>
          <cell r="E945" t="str">
            <v>Classes V a IX</v>
          </cell>
          <cell r="F945">
            <v>7874482</v>
          </cell>
          <cell r="G945">
            <v>0</v>
          </cell>
          <cell r="H945">
            <v>0</v>
          </cell>
          <cell r="I945">
            <v>7874482</v>
          </cell>
          <cell r="J945">
            <v>0</v>
          </cell>
          <cell r="K945">
            <v>0</v>
          </cell>
          <cell r="L945">
            <v>7874482</v>
          </cell>
        </row>
        <row r="946">
          <cell r="A946" t="str">
            <v>15100003NAC90002</v>
          </cell>
          <cell r="B946" t="str">
            <v>15100003</v>
          </cell>
          <cell r="C946" t="str">
            <v>NAC</v>
          </cell>
          <cell r="D946" t="str">
            <v>90002</v>
          </cell>
          <cell r="E946" t="str">
            <v>Classes V a IX</v>
          </cell>
          <cell r="F946">
            <v>1811464</v>
          </cell>
          <cell r="G946">
            <v>0</v>
          </cell>
          <cell r="H946">
            <v>0</v>
          </cell>
          <cell r="I946">
            <v>1811464</v>
          </cell>
          <cell r="J946">
            <v>0</v>
          </cell>
          <cell r="K946">
            <v>0</v>
          </cell>
          <cell r="L946">
            <v>1811464</v>
          </cell>
        </row>
        <row r="947">
          <cell r="A947" t="str">
            <v>15100003NAC90004</v>
          </cell>
          <cell r="B947" t="str">
            <v>15100003</v>
          </cell>
          <cell r="C947" t="str">
            <v>NAC</v>
          </cell>
          <cell r="D947" t="str">
            <v>90004</v>
          </cell>
          <cell r="E947" t="str">
            <v>Classes V a IX</v>
          </cell>
          <cell r="F947">
            <v>9200000</v>
          </cell>
          <cell r="G947">
            <v>0</v>
          </cell>
          <cell r="H947">
            <v>0</v>
          </cell>
          <cell r="I947">
            <v>9200000</v>
          </cell>
          <cell r="J947">
            <v>0</v>
          </cell>
          <cell r="K947">
            <v>0</v>
          </cell>
          <cell r="L947">
            <v>9200000</v>
          </cell>
        </row>
        <row r="948">
          <cell r="A948" t="str">
            <v>15100004</v>
          </cell>
          <cell r="B948" t="str">
            <v>15100004</v>
          </cell>
          <cell r="E948" t="str">
            <v>Classes X a XII</v>
          </cell>
          <cell r="F948">
            <v>541318</v>
          </cell>
          <cell r="G948">
            <v>1600000</v>
          </cell>
          <cell r="H948">
            <v>1600000</v>
          </cell>
          <cell r="I948">
            <v>541318</v>
          </cell>
          <cell r="J948">
            <v>0</v>
          </cell>
          <cell r="K948">
            <v>0</v>
          </cell>
          <cell r="L948">
            <v>541318</v>
          </cell>
        </row>
        <row r="949">
          <cell r="A949" t="str">
            <v>15100004NAC</v>
          </cell>
          <cell r="B949" t="str">
            <v>15100004</v>
          </cell>
          <cell r="C949" t="str">
            <v>NAC</v>
          </cell>
          <cell r="E949" t="str">
            <v>Classes X a XII</v>
          </cell>
          <cell r="F949">
            <v>-1458682</v>
          </cell>
          <cell r="G949">
            <v>1600000</v>
          </cell>
          <cell r="H949">
            <v>0</v>
          </cell>
          <cell r="I949">
            <v>141318</v>
          </cell>
          <cell r="J949">
            <v>0</v>
          </cell>
          <cell r="K949">
            <v>0</v>
          </cell>
          <cell r="L949">
            <v>141318</v>
          </cell>
        </row>
        <row r="950">
          <cell r="A950" t="str">
            <v>15100004NAC90004</v>
          </cell>
          <cell r="B950" t="str">
            <v>15100004</v>
          </cell>
          <cell r="C950" t="str">
            <v>NAC</v>
          </cell>
          <cell r="D950" t="str">
            <v>90004</v>
          </cell>
          <cell r="E950" t="str">
            <v>Classes X a XII</v>
          </cell>
          <cell r="F950">
            <v>2000000</v>
          </cell>
          <cell r="G950">
            <v>0</v>
          </cell>
          <cell r="H950">
            <v>1600000</v>
          </cell>
          <cell r="I950">
            <v>400000</v>
          </cell>
          <cell r="J950">
            <v>0</v>
          </cell>
          <cell r="K950">
            <v>0</v>
          </cell>
          <cell r="L950">
            <v>400000</v>
          </cell>
        </row>
        <row r="951">
          <cell r="A951" t="str">
            <v>1510001</v>
          </cell>
          <cell r="B951" t="str">
            <v>1510001</v>
          </cell>
          <cell r="E951" t="str">
            <v>Juros</v>
          </cell>
          <cell r="F951">
            <v>2542479</v>
          </cell>
          <cell r="G951">
            <v>700000</v>
          </cell>
          <cell r="H951">
            <v>700000</v>
          </cell>
          <cell r="I951">
            <v>2542479</v>
          </cell>
          <cell r="J951">
            <v>0</v>
          </cell>
          <cell r="K951">
            <v>0</v>
          </cell>
          <cell r="L951">
            <v>2542479</v>
          </cell>
        </row>
        <row r="952">
          <cell r="A952" t="str">
            <v>15100010</v>
          </cell>
          <cell r="B952" t="str">
            <v>15100010</v>
          </cell>
          <cell r="E952" t="str">
            <v>Classe I</v>
          </cell>
          <cell r="F952">
            <v>539766</v>
          </cell>
          <cell r="G952">
            <v>700000</v>
          </cell>
          <cell r="H952">
            <v>700000</v>
          </cell>
          <cell r="I952">
            <v>539766</v>
          </cell>
          <cell r="J952">
            <v>0</v>
          </cell>
          <cell r="K952">
            <v>0</v>
          </cell>
          <cell r="L952">
            <v>539766</v>
          </cell>
        </row>
        <row r="953">
          <cell r="A953" t="str">
            <v>15100010EXT</v>
          </cell>
          <cell r="B953" t="str">
            <v>15100010</v>
          </cell>
          <cell r="C953" t="str">
            <v>EXT</v>
          </cell>
          <cell r="E953" t="str">
            <v>Classe I</v>
          </cell>
          <cell r="F953">
            <v>15707</v>
          </cell>
          <cell r="G953">
            <v>0</v>
          </cell>
          <cell r="H953">
            <v>0</v>
          </cell>
          <cell r="I953">
            <v>15707</v>
          </cell>
          <cell r="J953">
            <v>0</v>
          </cell>
          <cell r="K953">
            <v>0</v>
          </cell>
          <cell r="L953">
            <v>15707</v>
          </cell>
        </row>
        <row r="954">
          <cell r="A954" t="str">
            <v>15100010NAC</v>
          </cell>
          <cell r="B954" t="str">
            <v>15100010</v>
          </cell>
          <cell r="C954" t="str">
            <v>NAC</v>
          </cell>
          <cell r="E954" t="str">
            <v>Classe I</v>
          </cell>
          <cell r="F954">
            <v>-475941</v>
          </cell>
          <cell r="G954">
            <v>700000</v>
          </cell>
          <cell r="H954">
            <v>0</v>
          </cell>
          <cell r="I954">
            <v>224059</v>
          </cell>
          <cell r="J954">
            <v>0</v>
          </cell>
          <cell r="K954">
            <v>0</v>
          </cell>
          <cell r="L954">
            <v>224059</v>
          </cell>
        </row>
        <row r="955">
          <cell r="A955" t="str">
            <v>15100010NAC90004</v>
          </cell>
          <cell r="B955" t="str">
            <v>15100010</v>
          </cell>
          <cell r="C955" t="str">
            <v>NAC</v>
          </cell>
          <cell r="D955" t="str">
            <v>90004</v>
          </cell>
          <cell r="E955" t="str">
            <v>Classe I</v>
          </cell>
          <cell r="F955">
            <v>1000000</v>
          </cell>
          <cell r="G955">
            <v>0</v>
          </cell>
          <cell r="H955">
            <v>700000</v>
          </cell>
          <cell r="I955">
            <v>300000</v>
          </cell>
          <cell r="J955">
            <v>0</v>
          </cell>
          <cell r="K955">
            <v>0</v>
          </cell>
          <cell r="L955">
            <v>300000</v>
          </cell>
        </row>
        <row r="956">
          <cell r="A956" t="str">
            <v>15100011</v>
          </cell>
          <cell r="B956" t="str">
            <v>15100011</v>
          </cell>
          <cell r="E956" t="str">
            <v>Classe II</v>
          </cell>
          <cell r="F956">
            <v>775600</v>
          </cell>
          <cell r="G956">
            <v>0</v>
          </cell>
          <cell r="H956">
            <v>0</v>
          </cell>
          <cell r="I956">
            <v>775600</v>
          </cell>
          <cell r="J956">
            <v>0</v>
          </cell>
          <cell r="K956">
            <v>0</v>
          </cell>
          <cell r="L956">
            <v>775600</v>
          </cell>
        </row>
        <row r="957">
          <cell r="A957" t="str">
            <v>15100011NAC</v>
          </cell>
          <cell r="B957" t="str">
            <v>15100011</v>
          </cell>
          <cell r="C957" t="str">
            <v>NAC</v>
          </cell>
          <cell r="E957" t="str">
            <v>Classe II</v>
          </cell>
          <cell r="F957">
            <v>775600</v>
          </cell>
          <cell r="G957">
            <v>0</v>
          </cell>
          <cell r="H957">
            <v>0</v>
          </cell>
          <cell r="I957">
            <v>775600</v>
          </cell>
          <cell r="J957">
            <v>0</v>
          </cell>
          <cell r="K957">
            <v>0</v>
          </cell>
          <cell r="L957">
            <v>775600</v>
          </cell>
        </row>
        <row r="958">
          <cell r="A958" t="str">
            <v>15100012</v>
          </cell>
          <cell r="B958" t="str">
            <v>15100012</v>
          </cell>
          <cell r="E958" t="str">
            <v>Classes III e IV</v>
          </cell>
          <cell r="F958">
            <v>717628</v>
          </cell>
          <cell r="G958">
            <v>0</v>
          </cell>
          <cell r="H958">
            <v>0</v>
          </cell>
          <cell r="I958">
            <v>717628</v>
          </cell>
          <cell r="J958">
            <v>0</v>
          </cell>
          <cell r="K958">
            <v>0</v>
          </cell>
          <cell r="L958">
            <v>717628</v>
          </cell>
        </row>
        <row r="959">
          <cell r="A959" t="str">
            <v>15100012NAC</v>
          </cell>
          <cell r="B959" t="str">
            <v>15100012</v>
          </cell>
          <cell r="C959" t="str">
            <v>NAC</v>
          </cell>
          <cell r="E959" t="str">
            <v>Classes III e IV</v>
          </cell>
          <cell r="F959">
            <v>717628</v>
          </cell>
          <cell r="G959">
            <v>0</v>
          </cell>
          <cell r="H959">
            <v>0</v>
          </cell>
          <cell r="I959">
            <v>717628</v>
          </cell>
          <cell r="J959">
            <v>0</v>
          </cell>
          <cell r="K959">
            <v>0</v>
          </cell>
          <cell r="L959">
            <v>717628</v>
          </cell>
        </row>
        <row r="960">
          <cell r="A960" t="str">
            <v>15100013</v>
          </cell>
          <cell r="B960" t="str">
            <v>15100013</v>
          </cell>
          <cell r="E960" t="str">
            <v>Classes V a IX</v>
          </cell>
          <cell r="F960">
            <v>448013</v>
          </cell>
          <cell r="G960">
            <v>0</v>
          </cell>
          <cell r="H960">
            <v>0</v>
          </cell>
          <cell r="I960">
            <v>448013</v>
          </cell>
          <cell r="J960">
            <v>0</v>
          </cell>
          <cell r="K960">
            <v>0</v>
          </cell>
          <cell r="L960">
            <v>448013</v>
          </cell>
        </row>
        <row r="961">
          <cell r="A961" t="str">
            <v>15100013NAC</v>
          </cell>
          <cell r="B961" t="str">
            <v>15100013</v>
          </cell>
          <cell r="C961" t="str">
            <v>NAC</v>
          </cell>
          <cell r="E961" t="str">
            <v>Classes V a IX</v>
          </cell>
          <cell r="F961">
            <v>448013</v>
          </cell>
          <cell r="G961">
            <v>0</v>
          </cell>
          <cell r="H961">
            <v>0</v>
          </cell>
          <cell r="I961">
            <v>448013</v>
          </cell>
          <cell r="J961">
            <v>0</v>
          </cell>
          <cell r="K961">
            <v>0</v>
          </cell>
          <cell r="L961">
            <v>448013</v>
          </cell>
        </row>
        <row r="962">
          <cell r="A962" t="str">
            <v>15100014</v>
          </cell>
          <cell r="B962" t="str">
            <v>15100014</v>
          </cell>
          <cell r="E962" t="str">
            <v>Classes X a XII</v>
          </cell>
          <cell r="F962">
            <v>61472</v>
          </cell>
          <cell r="G962">
            <v>0</v>
          </cell>
          <cell r="H962">
            <v>0</v>
          </cell>
          <cell r="I962">
            <v>61472</v>
          </cell>
          <cell r="J962">
            <v>0</v>
          </cell>
          <cell r="K962">
            <v>0</v>
          </cell>
          <cell r="L962">
            <v>61472</v>
          </cell>
        </row>
        <row r="963">
          <cell r="A963" t="str">
            <v>15100014NAC</v>
          </cell>
          <cell r="B963" t="str">
            <v>15100014</v>
          </cell>
          <cell r="C963" t="str">
            <v>NAC</v>
          </cell>
          <cell r="E963" t="str">
            <v>Classes X a XII</v>
          </cell>
          <cell r="F963">
            <v>61472</v>
          </cell>
          <cell r="G963">
            <v>0</v>
          </cell>
          <cell r="H963">
            <v>0</v>
          </cell>
          <cell r="I963">
            <v>61472</v>
          </cell>
          <cell r="J963">
            <v>0</v>
          </cell>
          <cell r="K963">
            <v>0</v>
          </cell>
          <cell r="L963">
            <v>61472</v>
          </cell>
        </row>
        <row r="964">
          <cell r="A964" t="str">
            <v>151001</v>
          </cell>
          <cell r="B964" t="str">
            <v>151001</v>
          </cell>
          <cell r="E964" t="str">
            <v>Particulares</v>
          </cell>
          <cell r="F964">
            <v>96909850</v>
          </cell>
          <cell r="G964">
            <v>31300000</v>
          </cell>
          <cell r="H964">
            <v>31300000</v>
          </cell>
          <cell r="I964">
            <v>96909850</v>
          </cell>
          <cell r="J964">
            <v>0</v>
          </cell>
          <cell r="K964">
            <v>0</v>
          </cell>
          <cell r="L964">
            <v>96909850</v>
          </cell>
        </row>
        <row r="965">
          <cell r="A965" t="str">
            <v>1510010</v>
          </cell>
          <cell r="B965" t="str">
            <v>1510010</v>
          </cell>
          <cell r="E965" t="str">
            <v>HabitaþÒo</v>
          </cell>
          <cell r="F965">
            <v>57227687</v>
          </cell>
          <cell r="G965">
            <v>24100000</v>
          </cell>
          <cell r="H965">
            <v>24100000</v>
          </cell>
          <cell r="I965">
            <v>57227687</v>
          </cell>
          <cell r="J965">
            <v>0</v>
          </cell>
          <cell r="K965">
            <v>0</v>
          </cell>
          <cell r="L965">
            <v>57227687</v>
          </cell>
        </row>
        <row r="966">
          <cell r="A966" t="str">
            <v>15100100</v>
          </cell>
          <cell r="B966" t="str">
            <v>15100100</v>
          </cell>
          <cell r="E966" t="str">
            <v>Capital</v>
          </cell>
          <cell r="F966">
            <v>54476711</v>
          </cell>
          <cell r="G966">
            <v>23400000</v>
          </cell>
          <cell r="H966">
            <v>23400000</v>
          </cell>
          <cell r="I966">
            <v>54476711</v>
          </cell>
          <cell r="J966">
            <v>0</v>
          </cell>
          <cell r="K966">
            <v>0</v>
          </cell>
          <cell r="L966">
            <v>54476711</v>
          </cell>
        </row>
        <row r="967">
          <cell r="A967" t="str">
            <v>151001000</v>
          </cell>
          <cell r="B967" t="str">
            <v>151001000</v>
          </cell>
          <cell r="E967" t="str">
            <v>Classe I</v>
          </cell>
          <cell r="F967">
            <v>1830405</v>
          </cell>
          <cell r="G967">
            <v>0</v>
          </cell>
          <cell r="H967">
            <v>0</v>
          </cell>
          <cell r="I967">
            <v>1830405</v>
          </cell>
          <cell r="J967">
            <v>0</v>
          </cell>
          <cell r="K967">
            <v>0</v>
          </cell>
          <cell r="L967">
            <v>1830405</v>
          </cell>
        </row>
        <row r="968">
          <cell r="A968" t="str">
            <v>151001000NAC</v>
          </cell>
          <cell r="B968" t="str">
            <v>151001000</v>
          </cell>
          <cell r="C968" t="str">
            <v>NAC</v>
          </cell>
          <cell r="E968" t="str">
            <v>Classe I</v>
          </cell>
          <cell r="F968">
            <v>1829847</v>
          </cell>
          <cell r="G968">
            <v>0</v>
          </cell>
          <cell r="H968">
            <v>0</v>
          </cell>
          <cell r="I968">
            <v>1829847</v>
          </cell>
          <cell r="J968">
            <v>0</v>
          </cell>
          <cell r="K968">
            <v>0</v>
          </cell>
          <cell r="L968">
            <v>1829847</v>
          </cell>
        </row>
        <row r="969">
          <cell r="A969" t="str">
            <v>151001000NAC90001</v>
          </cell>
          <cell r="B969" t="str">
            <v>151001000</v>
          </cell>
          <cell r="C969" t="str">
            <v>NAC</v>
          </cell>
          <cell r="D969" t="str">
            <v>90001</v>
          </cell>
          <cell r="E969" t="str">
            <v>Classe I</v>
          </cell>
          <cell r="F969">
            <v>558</v>
          </cell>
          <cell r="G969">
            <v>0</v>
          </cell>
          <cell r="H969">
            <v>0</v>
          </cell>
          <cell r="I969">
            <v>558</v>
          </cell>
          <cell r="J969">
            <v>0</v>
          </cell>
          <cell r="K969">
            <v>0</v>
          </cell>
          <cell r="L969">
            <v>558</v>
          </cell>
        </row>
        <row r="970">
          <cell r="A970" t="str">
            <v>151001001</v>
          </cell>
          <cell r="B970" t="str">
            <v>151001001</v>
          </cell>
          <cell r="E970" t="str">
            <v>Classe II</v>
          </cell>
          <cell r="F970">
            <v>13674442</v>
          </cell>
          <cell r="G970">
            <v>13000000</v>
          </cell>
          <cell r="H970">
            <v>13000000</v>
          </cell>
          <cell r="I970">
            <v>13674442</v>
          </cell>
          <cell r="J970">
            <v>0</v>
          </cell>
          <cell r="K970">
            <v>0</v>
          </cell>
          <cell r="L970">
            <v>13674442</v>
          </cell>
        </row>
        <row r="971">
          <cell r="A971" t="str">
            <v>151001001NAC</v>
          </cell>
          <cell r="B971" t="str">
            <v>151001001</v>
          </cell>
          <cell r="C971" t="str">
            <v>NAC</v>
          </cell>
          <cell r="E971" t="str">
            <v>Classe II</v>
          </cell>
          <cell r="F971">
            <v>13672502</v>
          </cell>
          <cell r="G971">
            <v>0</v>
          </cell>
          <cell r="H971">
            <v>13000000</v>
          </cell>
          <cell r="I971">
            <v>672502</v>
          </cell>
          <cell r="J971">
            <v>0</v>
          </cell>
          <cell r="K971">
            <v>0</v>
          </cell>
          <cell r="L971">
            <v>672502</v>
          </cell>
        </row>
        <row r="972">
          <cell r="A972" t="str">
            <v>151001001NAC90001</v>
          </cell>
          <cell r="B972" t="str">
            <v>151001001</v>
          </cell>
          <cell r="C972" t="str">
            <v>NAC</v>
          </cell>
          <cell r="D972" t="str">
            <v>90001</v>
          </cell>
          <cell r="E972" t="str">
            <v>Classe II</v>
          </cell>
          <cell r="F972">
            <v>1940</v>
          </cell>
          <cell r="G972">
            <v>0</v>
          </cell>
          <cell r="H972">
            <v>0</v>
          </cell>
          <cell r="I972">
            <v>1940</v>
          </cell>
          <cell r="J972">
            <v>0</v>
          </cell>
          <cell r="K972">
            <v>0</v>
          </cell>
          <cell r="L972">
            <v>1940</v>
          </cell>
        </row>
        <row r="973">
          <cell r="A973" t="str">
            <v>151001001NAC90004</v>
          </cell>
          <cell r="B973" t="str">
            <v>151001001</v>
          </cell>
          <cell r="C973" t="str">
            <v>NAC</v>
          </cell>
          <cell r="D973" t="str">
            <v>90004</v>
          </cell>
          <cell r="E973" t="str">
            <v>Classe II</v>
          </cell>
          <cell r="F973">
            <v>0</v>
          </cell>
          <cell r="G973">
            <v>13000000</v>
          </cell>
          <cell r="H973">
            <v>0</v>
          </cell>
          <cell r="I973">
            <v>13000000</v>
          </cell>
          <cell r="J973">
            <v>0</v>
          </cell>
          <cell r="K973">
            <v>0</v>
          </cell>
          <cell r="L973">
            <v>13000000</v>
          </cell>
        </row>
        <row r="974">
          <cell r="A974" t="str">
            <v>151001002</v>
          </cell>
          <cell r="B974" t="str">
            <v>151001002</v>
          </cell>
          <cell r="E974" t="str">
            <v>Classes III e IV</v>
          </cell>
          <cell r="F974">
            <v>23233969</v>
          </cell>
          <cell r="G974">
            <v>7200000</v>
          </cell>
          <cell r="H974">
            <v>7200000</v>
          </cell>
          <cell r="I974">
            <v>23233969</v>
          </cell>
          <cell r="J974">
            <v>0</v>
          </cell>
          <cell r="K974">
            <v>0</v>
          </cell>
          <cell r="L974">
            <v>23233969</v>
          </cell>
        </row>
        <row r="975">
          <cell r="A975" t="str">
            <v>151001002NAC</v>
          </cell>
          <cell r="B975" t="str">
            <v>151001002</v>
          </cell>
          <cell r="C975" t="str">
            <v>NAC</v>
          </cell>
          <cell r="E975" t="str">
            <v>Classes III e IV</v>
          </cell>
          <cell r="F975">
            <v>-7118658</v>
          </cell>
          <cell r="G975">
            <v>7200000</v>
          </cell>
          <cell r="H975">
            <v>0</v>
          </cell>
          <cell r="I975">
            <v>81342</v>
          </cell>
          <cell r="J975">
            <v>0</v>
          </cell>
          <cell r="K975">
            <v>0</v>
          </cell>
          <cell r="L975">
            <v>81342</v>
          </cell>
        </row>
        <row r="976">
          <cell r="A976" t="str">
            <v>151001002NAC90004</v>
          </cell>
          <cell r="B976" t="str">
            <v>151001002</v>
          </cell>
          <cell r="C976" t="str">
            <v>NAC</v>
          </cell>
          <cell r="D976" t="str">
            <v>90004</v>
          </cell>
          <cell r="E976" t="str">
            <v>Classes III e IV</v>
          </cell>
          <cell r="F976">
            <v>30352627</v>
          </cell>
          <cell r="G976">
            <v>0</v>
          </cell>
          <cell r="H976">
            <v>7200000</v>
          </cell>
          <cell r="I976">
            <v>23152627</v>
          </cell>
          <cell r="J976">
            <v>0</v>
          </cell>
          <cell r="K976">
            <v>0</v>
          </cell>
          <cell r="L976">
            <v>23152627</v>
          </cell>
        </row>
        <row r="977">
          <cell r="A977" t="str">
            <v>151001003</v>
          </cell>
          <cell r="B977" t="str">
            <v>151001003</v>
          </cell>
          <cell r="E977" t="str">
            <v>Classes V a IX</v>
          </cell>
          <cell r="F977">
            <v>13811715</v>
          </cell>
          <cell r="G977">
            <v>1600000</v>
          </cell>
          <cell r="H977">
            <v>1600000</v>
          </cell>
          <cell r="I977">
            <v>13811715</v>
          </cell>
          <cell r="J977">
            <v>0</v>
          </cell>
          <cell r="K977">
            <v>0</v>
          </cell>
          <cell r="L977">
            <v>13811715</v>
          </cell>
        </row>
        <row r="978">
          <cell r="A978" t="str">
            <v>151001003NAC</v>
          </cell>
          <cell r="B978" t="str">
            <v>151001003</v>
          </cell>
          <cell r="C978" t="str">
            <v>NAC</v>
          </cell>
          <cell r="E978" t="str">
            <v>Classes V a IX</v>
          </cell>
          <cell r="F978">
            <v>13811715</v>
          </cell>
          <cell r="G978">
            <v>0</v>
          </cell>
          <cell r="H978">
            <v>1600000</v>
          </cell>
          <cell r="I978">
            <v>12211715</v>
          </cell>
          <cell r="J978">
            <v>0</v>
          </cell>
          <cell r="K978">
            <v>0</v>
          </cell>
          <cell r="L978">
            <v>12211715</v>
          </cell>
        </row>
        <row r="979">
          <cell r="A979" t="str">
            <v>151001003NAC90004</v>
          </cell>
          <cell r="B979" t="str">
            <v>151001003</v>
          </cell>
          <cell r="C979" t="str">
            <v>NAC</v>
          </cell>
          <cell r="D979" t="str">
            <v>90004</v>
          </cell>
          <cell r="E979" t="str">
            <v>Classes V a IX</v>
          </cell>
          <cell r="F979">
            <v>0</v>
          </cell>
          <cell r="G979">
            <v>1600000</v>
          </cell>
          <cell r="H979">
            <v>0</v>
          </cell>
          <cell r="I979">
            <v>1600000</v>
          </cell>
          <cell r="J979">
            <v>0</v>
          </cell>
          <cell r="K979">
            <v>0</v>
          </cell>
          <cell r="L979">
            <v>1600000</v>
          </cell>
        </row>
        <row r="980">
          <cell r="A980" t="str">
            <v>151001004</v>
          </cell>
          <cell r="B980" t="str">
            <v>151001004</v>
          </cell>
          <cell r="E980" t="str">
            <v>Classes X a XII</v>
          </cell>
          <cell r="F980">
            <v>1926180</v>
          </cell>
          <cell r="G980">
            <v>1600000</v>
          </cell>
          <cell r="H980">
            <v>1600000</v>
          </cell>
          <cell r="I980">
            <v>1926180</v>
          </cell>
          <cell r="J980">
            <v>0</v>
          </cell>
          <cell r="K980">
            <v>0</v>
          </cell>
          <cell r="L980">
            <v>1926180</v>
          </cell>
        </row>
        <row r="981">
          <cell r="A981" t="str">
            <v>151001004NAC</v>
          </cell>
          <cell r="B981" t="str">
            <v>151001004</v>
          </cell>
          <cell r="C981" t="str">
            <v>NAC</v>
          </cell>
          <cell r="E981" t="str">
            <v>Classes X a XII</v>
          </cell>
          <cell r="F981">
            <v>1926180</v>
          </cell>
          <cell r="G981">
            <v>0</v>
          </cell>
          <cell r="H981">
            <v>1600000</v>
          </cell>
          <cell r="I981">
            <v>326180</v>
          </cell>
          <cell r="J981">
            <v>0</v>
          </cell>
          <cell r="K981">
            <v>0</v>
          </cell>
          <cell r="L981">
            <v>326180</v>
          </cell>
        </row>
        <row r="982">
          <cell r="A982" t="str">
            <v>151001004NAC90004</v>
          </cell>
          <cell r="B982" t="str">
            <v>151001004</v>
          </cell>
          <cell r="C982" t="str">
            <v>NAC</v>
          </cell>
          <cell r="D982" t="str">
            <v>90004</v>
          </cell>
          <cell r="E982" t="str">
            <v>Classes X a XII</v>
          </cell>
          <cell r="F982">
            <v>0</v>
          </cell>
          <cell r="G982">
            <v>1600000</v>
          </cell>
          <cell r="H982">
            <v>0</v>
          </cell>
          <cell r="I982">
            <v>1600000</v>
          </cell>
          <cell r="J982">
            <v>0</v>
          </cell>
          <cell r="K982">
            <v>0</v>
          </cell>
          <cell r="L982">
            <v>1600000</v>
          </cell>
        </row>
        <row r="983">
          <cell r="A983" t="str">
            <v>15100101</v>
          </cell>
          <cell r="B983" t="str">
            <v>15100101</v>
          </cell>
          <cell r="E983" t="str">
            <v>Juros</v>
          </cell>
          <cell r="F983">
            <v>2750976</v>
          </cell>
          <cell r="G983">
            <v>700000</v>
          </cell>
          <cell r="H983">
            <v>700000</v>
          </cell>
          <cell r="I983">
            <v>2750976</v>
          </cell>
          <cell r="J983">
            <v>0</v>
          </cell>
          <cell r="K983">
            <v>0</v>
          </cell>
          <cell r="L983">
            <v>2750976</v>
          </cell>
        </row>
        <row r="984">
          <cell r="A984" t="str">
            <v>151001010</v>
          </cell>
          <cell r="B984" t="str">
            <v>151001010</v>
          </cell>
          <cell r="E984" t="str">
            <v>Classe I</v>
          </cell>
          <cell r="F984">
            <v>1012422</v>
          </cell>
          <cell r="G984">
            <v>700000</v>
          </cell>
          <cell r="H984">
            <v>700000</v>
          </cell>
          <cell r="I984">
            <v>1012422</v>
          </cell>
          <cell r="J984">
            <v>0</v>
          </cell>
          <cell r="K984">
            <v>0</v>
          </cell>
          <cell r="L984">
            <v>1012422</v>
          </cell>
        </row>
        <row r="985">
          <cell r="A985" t="str">
            <v>151001010NAC</v>
          </cell>
          <cell r="B985" t="str">
            <v>151001010</v>
          </cell>
          <cell r="C985" t="str">
            <v>NAC</v>
          </cell>
          <cell r="E985" t="str">
            <v>Classe I</v>
          </cell>
          <cell r="F985">
            <v>1012064</v>
          </cell>
          <cell r="G985">
            <v>0</v>
          </cell>
          <cell r="H985">
            <v>700000</v>
          </cell>
          <cell r="I985">
            <v>312064</v>
          </cell>
          <cell r="J985">
            <v>0</v>
          </cell>
          <cell r="K985">
            <v>0</v>
          </cell>
          <cell r="L985">
            <v>312064</v>
          </cell>
        </row>
        <row r="986">
          <cell r="A986" t="str">
            <v>151001010NAC90001</v>
          </cell>
          <cell r="B986" t="str">
            <v>151001010</v>
          </cell>
          <cell r="C986" t="str">
            <v>NAC</v>
          </cell>
          <cell r="D986" t="str">
            <v>90001</v>
          </cell>
          <cell r="E986" t="str">
            <v>Classe I</v>
          </cell>
          <cell r="F986">
            <v>358</v>
          </cell>
          <cell r="G986">
            <v>0</v>
          </cell>
          <cell r="H986">
            <v>0</v>
          </cell>
          <cell r="I986">
            <v>358</v>
          </cell>
          <cell r="J986">
            <v>0</v>
          </cell>
          <cell r="K986">
            <v>0</v>
          </cell>
          <cell r="L986">
            <v>358</v>
          </cell>
        </row>
        <row r="987">
          <cell r="A987" t="str">
            <v>151001010NAC90004</v>
          </cell>
          <cell r="B987" t="str">
            <v>151001010</v>
          </cell>
          <cell r="C987" t="str">
            <v>NAC</v>
          </cell>
          <cell r="D987" t="str">
            <v>90004</v>
          </cell>
          <cell r="E987" t="str">
            <v>Classe I</v>
          </cell>
          <cell r="F987">
            <v>0</v>
          </cell>
          <cell r="G987">
            <v>700000</v>
          </cell>
          <cell r="H987">
            <v>0</v>
          </cell>
          <cell r="I987">
            <v>700000</v>
          </cell>
          <cell r="J987">
            <v>0</v>
          </cell>
          <cell r="K987">
            <v>0</v>
          </cell>
          <cell r="L987">
            <v>700000</v>
          </cell>
        </row>
        <row r="988">
          <cell r="A988" t="str">
            <v>151001011</v>
          </cell>
          <cell r="B988" t="str">
            <v>151001011</v>
          </cell>
          <cell r="E988" t="str">
            <v>Classe II</v>
          </cell>
          <cell r="F988">
            <v>1048323</v>
          </cell>
          <cell r="G988">
            <v>0</v>
          </cell>
          <cell r="H988">
            <v>0</v>
          </cell>
          <cell r="I988">
            <v>1048323</v>
          </cell>
          <cell r="J988">
            <v>0</v>
          </cell>
          <cell r="K988">
            <v>0</v>
          </cell>
          <cell r="L988">
            <v>1048323</v>
          </cell>
        </row>
        <row r="989">
          <cell r="A989" t="str">
            <v>151001011NAC</v>
          </cell>
          <cell r="B989" t="str">
            <v>151001011</v>
          </cell>
          <cell r="C989" t="str">
            <v>NAC</v>
          </cell>
          <cell r="E989" t="str">
            <v>Classe II</v>
          </cell>
          <cell r="F989">
            <v>1046069</v>
          </cell>
          <cell r="G989">
            <v>0</v>
          </cell>
          <cell r="H989">
            <v>0</v>
          </cell>
          <cell r="I989">
            <v>1046069</v>
          </cell>
          <cell r="J989">
            <v>0</v>
          </cell>
          <cell r="K989">
            <v>0</v>
          </cell>
          <cell r="L989">
            <v>1046069</v>
          </cell>
        </row>
        <row r="990">
          <cell r="A990" t="str">
            <v>151001011NAC90001</v>
          </cell>
          <cell r="B990" t="str">
            <v>151001011</v>
          </cell>
          <cell r="C990" t="str">
            <v>NAC</v>
          </cell>
          <cell r="D990" t="str">
            <v>90001</v>
          </cell>
          <cell r="E990" t="str">
            <v>Classe II</v>
          </cell>
          <cell r="F990">
            <v>2254</v>
          </cell>
          <cell r="G990">
            <v>0</v>
          </cell>
          <cell r="H990">
            <v>0</v>
          </cell>
          <cell r="I990">
            <v>2254</v>
          </cell>
          <cell r="J990">
            <v>0</v>
          </cell>
          <cell r="K990">
            <v>0</v>
          </cell>
          <cell r="L990">
            <v>2254</v>
          </cell>
        </row>
        <row r="991">
          <cell r="A991" t="str">
            <v>151001012</v>
          </cell>
          <cell r="B991" t="str">
            <v>151001012</v>
          </cell>
          <cell r="E991" t="str">
            <v>Classes III e IV</v>
          </cell>
          <cell r="F991">
            <v>635881</v>
          </cell>
          <cell r="G991">
            <v>0</v>
          </cell>
          <cell r="H991">
            <v>0</v>
          </cell>
          <cell r="I991">
            <v>635881</v>
          </cell>
          <cell r="J991">
            <v>0</v>
          </cell>
          <cell r="K991">
            <v>0</v>
          </cell>
          <cell r="L991">
            <v>635881</v>
          </cell>
        </row>
        <row r="992">
          <cell r="A992" t="str">
            <v>151001012NAC</v>
          </cell>
          <cell r="B992" t="str">
            <v>151001012</v>
          </cell>
          <cell r="C992" t="str">
            <v>NAC</v>
          </cell>
          <cell r="E992" t="str">
            <v>Classes III e IV</v>
          </cell>
          <cell r="F992">
            <v>635881</v>
          </cell>
          <cell r="G992">
            <v>0</v>
          </cell>
          <cell r="H992">
            <v>0</v>
          </cell>
          <cell r="I992">
            <v>635881</v>
          </cell>
          <cell r="J992">
            <v>0</v>
          </cell>
          <cell r="K992">
            <v>0</v>
          </cell>
          <cell r="L992">
            <v>635881</v>
          </cell>
        </row>
        <row r="993">
          <cell r="A993" t="str">
            <v>151001014</v>
          </cell>
          <cell r="B993" t="str">
            <v>151001014</v>
          </cell>
          <cell r="E993" t="str">
            <v>Classes X a XII</v>
          </cell>
          <cell r="F993">
            <v>54350</v>
          </cell>
          <cell r="G993">
            <v>0</v>
          </cell>
          <cell r="H993">
            <v>0</v>
          </cell>
          <cell r="I993">
            <v>54350</v>
          </cell>
          <cell r="J993">
            <v>0</v>
          </cell>
          <cell r="K993">
            <v>0</v>
          </cell>
          <cell r="L993">
            <v>54350</v>
          </cell>
        </row>
        <row r="994">
          <cell r="A994" t="str">
            <v>151001014NAC</v>
          </cell>
          <cell r="B994" t="str">
            <v>151001014</v>
          </cell>
          <cell r="C994" t="str">
            <v>NAC</v>
          </cell>
          <cell r="E994" t="str">
            <v>Classes X a XII</v>
          </cell>
          <cell r="F994">
            <v>54350</v>
          </cell>
          <cell r="G994">
            <v>0</v>
          </cell>
          <cell r="H994">
            <v>0</v>
          </cell>
          <cell r="I994">
            <v>54350</v>
          </cell>
          <cell r="J994">
            <v>0</v>
          </cell>
          <cell r="K994">
            <v>0</v>
          </cell>
          <cell r="L994">
            <v>54350</v>
          </cell>
        </row>
        <row r="995">
          <cell r="A995" t="str">
            <v>1510011</v>
          </cell>
          <cell r="B995" t="str">
            <v>1510011</v>
          </cell>
          <cell r="E995" t="str">
            <v>Consumo</v>
          </cell>
          <cell r="F995">
            <v>11373802</v>
          </cell>
          <cell r="G995">
            <v>7200000</v>
          </cell>
          <cell r="H995">
            <v>7200000</v>
          </cell>
          <cell r="I995">
            <v>11373802</v>
          </cell>
          <cell r="J995">
            <v>0</v>
          </cell>
          <cell r="K995">
            <v>0</v>
          </cell>
          <cell r="L995">
            <v>11373802</v>
          </cell>
        </row>
        <row r="996">
          <cell r="A996" t="str">
            <v>15100110</v>
          </cell>
          <cell r="B996" t="str">
            <v>15100110</v>
          </cell>
          <cell r="E996" t="str">
            <v>Capital</v>
          </cell>
          <cell r="F996">
            <v>11315930</v>
          </cell>
          <cell r="G996">
            <v>7200000</v>
          </cell>
          <cell r="H996">
            <v>7200000</v>
          </cell>
          <cell r="I996">
            <v>11315930</v>
          </cell>
          <cell r="J996">
            <v>0</v>
          </cell>
          <cell r="K996">
            <v>0</v>
          </cell>
          <cell r="L996">
            <v>11315930</v>
          </cell>
        </row>
        <row r="997">
          <cell r="A997" t="str">
            <v>151001100</v>
          </cell>
          <cell r="B997" t="str">
            <v>151001100</v>
          </cell>
          <cell r="E997" t="str">
            <v>Classe I</v>
          </cell>
          <cell r="F997">
            <v>858346</v>
          </cell>
          <cell r="G997">
            <v>0</v>
          </cell>
          <cell r="H997">
            <v>0</v>
          </cell>
          <cell r="I997">
            <v>858346</v>
          </cell>
          <cell r="J997">
            <v>0</v>
          </cell>
          <cell r="K997">
            <v>0</v>
          </cell>
          <cell r="L997">
            <v>858346</v>
          </cell>
        </row>
        <row r="998">
          <cell r="A998" t="str">
            <v>151001100NAC</v>
          </cell>
          <cell r="B998" t="str">
            <v>151001100</v>
          </cell>
          <cell r="C998" t="str">
            <v>NAC</v>
          </cell>
          <cell r="E998" t="str">
            <v>Classe I</v>
          </cell>
          <cell r="F998">
            <v>858346</v>
          </cell>
          <cell r="G998">
            <v>0</v>
          </cell>
          <cell r="H998">
            <v>0</v>
          </cell>
          <cell r="I998">
            <v>858346</v>
          </cell>
          <cell r="J998">
            <v>0</v>
          </cell>
          <cell r="K998">
            <v>0</v>
          </cell>
          <cell r="L998">
            <v>858346</v>
          </cell>
        </row>
        <row r="999">
          <cell r="A999" t="str">
            <v>151001101</v>
          </cell>
          <cell r="B999" t="str">
            <v>151001101</v>
          </cell>
          <cell r="E999" t="str">
            <v>Classe II</v>
          </cell>
          <cell r="F999">
            <v>2295166</v>
          </cell>
          <cell r="G999">
            <v>1700000</v>
          </cell>
          <cell r="H999">
            <v>1700000</v>
          </cell>
          <cell r="I999">
            <v>2295166</v>
          </cell>
          <cell r="J999">
            <v>0</v>
          </cell>
          <cell r="K999">
            <v>0</v>
          </cell>
          <cell r="L999">
            <v>2295166</v>
          </cell>
        </row>
        <row r="1000">
          <cell r="A1000" t="str">
            <v>151001101NAC</v>
          </cell>
          <cell r="B1000" t="str">
            <v>151001101</v>
          </cell>
          <cell r="C1000" t="str">
            <v>NAC</v>
          </cell>
          <cell r="E1000" t="str">
            <v>Classe II</v>
          </cell>
          <cell r="F1000">
            <v>2293253</v>
          </cell>
          <cell r="G1000">
            <v>0</v>
          </cell>
          <cell r="H1000">
            <v>1700000</v>
          </cell>
          <cell r="I1000">
            <v>593253</v>
          </cell>
          <cell r="J1000">
            <v>0</v>
          </cell>
          <cell r="K1000">
            <v>0</v>
          </cell>
          <cell r="L1000">
            <v>593253</v>
          </cell>
        </row>
        <row r="1001">
          <cell r="A1001" t="str">
            <v>151001101NAC90001</v>
          </cell>
          <cell r="B1001" t="str">
            <v>151001101</v>
          </cell>
          <cell r="C1001" t="str">
            <v>NAC</v>
          </cell>
          <cell r="D1001" t="str">
            <v>90001</v>
          </cell>
          <cell r="E1001" t="str">
            <v>Classe II</v>
          </cell>
          <cell r="F1001">
            <v>1913</v>
          </cell>
          <cell r="G1001">
            <v>0</v>
          </cell>
          <cell r="H1001">
            <v>0</v>
          </cell>
          <cell r="I1001">
            <v>1913</v>
          </cell>
          <cell r="J1001">
            <v>0</v>
          </cell>
          <cell r="K1001">
            <v>0</v>
          </cell>
          <cell r="L1001">
            <v>1913</v>
          </cell>
        </row>
        <row r="1002">
          <cell r="A1002" t="str">
            <v>151001101NAC90004</v>
          </cell>
          <cell r="B1002" t="str">
            <v>151001101</v>
          </cell>
          <cell r="C1002" t="str">
            <v>NAC</v>
          </cell>
          <cell r="D1002" t="str">
            <v>90004</v>
          </cell>
          <cell r="E1002" t="str">
            <v>Classe II</v>
          </cell>
          <cell r="F1002">
            <v>0</v>
          </cell>
          <cell r="G1002">
            <v>1700000</v>
          </cell>
          <cell r="H1002">
            <v>0</v>
          </cell>
          <cell r="I1002">
            <v>1700000</v>
          </cell>
          <cell r="J1002">
            <v>0</v>
          </cell>
          <cell r="K1002">
            <v>0</v>
          </cell>
          <cell r="L1002">
            <v>1700000</v>
          </cell>
        </row>
        <row r="1003">
          <cell r="A1003" t="str">
            <v>151001102</v>
          </cell>
          <cell r="B1003" t="str">
            <v>151001102</v>
          </cell>
          <cell r="E1003" t="str">
            <v>Classes III e IV</v>
          </cell>
          <cell r="F1003">
            <v>5874592</v>
          </cell>
          <cell r="G1003">
            <v>5500000</v>
          </cell>
          <cell r="H1003">
            <v>5500000</v>
          </cell>
          <cell r="I1003">
            <v>5874592</v>
          </cell>
          <cell r="J1003">
            <v>0</v>
          </cell>
          <cell r="K1003">
            <v>0</v>
          </cell>
          <cell r="L1003">
            <v>5874592</v>
          </cell>
        </row>
        <row r="1004">
          <cell r="A1004" t="str">
            <v>151001102NAC</v>
          </cell>
          <cell r="B1004" t="str">
            <v>151001102</v>
          </cell>
          <cell r="C1004" t="str">
            <v>NAC</v>
          </cell>
          <cell r="E1004" t="str">
            <v>Classes III e IV</v>
          </cell>
          <cell r="F1004">
            <v>5874592</v>
          </cell>
          <cell r="G1004">
            <v>0</v>
          </cell>
          <cell r="H1004">
            <v>5500000</v>
          </cell>
          <cell r="I1004">
            <v>374592</v>
          </cell>
          <cell r="J1004">
            <v>0</v>
          </cell>
          <cell r="K1004">
            <v>0</v>
          </cell>
          <cell r="L1004">
            <v>374592</v>
          </cell>
        </row>
        <row r="1005">
          <cell r="A1005" t="str">
            <v>151001102NAC90004</v>
          </cell>
          <cell r="B1005" t="str">
            <v>151001102</v>
          </cell>
          <cell r="C1005" t="str">
            <v>NAC</v>
          </cell>
          <cell r="D1005" t="str">
            <v>90004</v>
          </cell>
          <cell r="E1005" t="str">
            <v>Classes III e IV</v>
          </cell>
          <cell r="F1005">
            <v>0</v>
          </cell>
          <cell r="G1005">
            <v>5500000</v>
          </cell>
          <cell r="H1005">
            <v>0</v>
          </cell>
          <cell r="I1005">
            <v>5500000</v>
          </cell>
          <cell r="J1005">
            <v>0</v>
          </cell>
          <cell r="K1005">
            <v>0</v>
          </cell>
          <cell r="L1005">
            <v>5500000</v>
          </cell>
        </row>
        <row r="1006">
          <cell r="A1006" t="str">
            <v>151001103</v>
          </cell>
          <cell r="B1006" t="str">
            <v>151001103</v>
          </cell>
          <cell r="E1006" t="str">
            <v>Classes V a IX</v>
          </cell>
          <cell r="F1006">
            <v>2256881</v>
          </cell>
          <cell r="G1006">
            <v>0</v>
          </cell>
          <cell r="H1006">
            <v>0</v>
          </cell>
          <cell r="I1006">
            <v>2256881</v>
          </cell>
          <cell r="J1006">
            <v>0</v>
          </cell>
          <cell r="K1006">
            <v>0</v>
          </cell>
          <cell r="L1006">
            <v>2256881</v>
          </cell>
        </row>
        <row r="1007">
          <cell r="A1007" t="str">
            <v>151001103NAC</v>
          </cell>
          <cell r="B1007" t="str">
            <v>151001103</v>
          </cell>
          <cell r="C1007" t="str">
            <v>NAC</v>
          </cell>
          <cell r="E1007" t="str">
            <v>Classes V a IX</v>
          </cell>
          <cell r="F1007">
            <v>2256881</v>
          </cell>
          <cell r="G1007">
            <v>0</v>
          </cell>
          <cell r="H1007">
            <v>0</v>
          </cell>
          <cell r="I1007">
            <v>2256881</v>
          </cell>
          <cell r="J1007">
            <v>0</v>
          </cell>
          <cell r="K1007">
            <v>0</v>
          </cell>
          <cell r="L1007">
            <v>2256881</v>
          </cell>
        </row>
        <row r="1008">
          <cell r="A1008" t="str">
            <v>151001104</v>
          </cell>
          <cell r="B1008" t="str">
            <v>151001104</v>
          </cell>
          <cell r="E1008" t="str">
            <v>Classes X a XII</v>
          </cell>
          <cell r="F1008">
            <v>30945</v>
          </cell>
          <cell r="G1008">
            <v>0</v>
          </cell>
          <cell r="H1008">
            <v>0</v>
          </cell>
          <cell r="I1008">
            <v>30945</v>
          </cell>
          <cell r="J1008">
            <v>0</v>
          </cell>
          <cell r="K1008">
            <v>0</v>
          </cell>
          <cell r="L1008">
            <v>30945</v>
          </cell>
        </row>
        <row r="1009">
          <cell r="A1009" t="str">
            <v>151001104NAC</v>
          </cell>
          <cell r="B1009" t="str">
            <v>151001104</v>
          </cell>
          <cell r="C1009" t="str">
            <v>NAC</v>
          </cell>
          <cell r="E1009" t="str">
            <v>Classes X a XII</v>
          </cell>
          <cell r="F1009">
            <v>30945</v>
          </cell>
          <cell r="G1009">
            <v>0</v>
          </cell>
          <cell r="H1009">
            <v>0</v>
          </cell>
          <cell r="I1009">
            <v>30945</v>
          </cell>
          <cell r="J1009">
            <v>0</v>
          </cell>
          <cell r="K1009">
            <v>0</v>
          </cell>
          <cell r="L1009">
            <v>30945</v>
          </cell>
        </row>
        <row r="1010">
          <cell r="A1010" t="str">
            <v>15100111</v>
          </cell>
          <cell r="B1010" t="str">
            <v>15100111</v>
          </cell>
          <cell r="E1010" t="str">
            <v>Juros</v>
          </cell>
          <cell r="F1010">
            <v>57872</v>
          </cell>
          <cell r="G1010">
            <v>0</v>
          </cell>
          <cell r="H1010">
            <v>0</v>
          </cell>
          <cell r="I1010">
            <v>57872</v>
          </cell>
          <cell r="J1010">
            <v>0</v>
          </cell>
          <cell r="K1010">
            <v>0</v>
          </cell>
          <cell r="L1010">
            <v>57872</v>
          </cell>
        </row>
        <row r="1011">
          <cell r="A1011" t="str">
            <v>151001110</v>
          </cell>
          <cell r="B1011" t="str">
            <v>151001110</v>
          </cell>
          <cell r="E1011" t="str">
            <v>Classe I</v>
          </cell>
          <cell r="F1011">
            <v>48480</v>
          </cell>
          <cell r="G1011">
            <v>0</v>
          </cell>
          <cell r="H1011">
            <v>0</v>
          </cell>
          <cell r="I1011">
            <v>48480</v>
          </cell>
          <cell r="J1011">
            <v>0</v>
          </cell>
          <cell r="K1011">
            <v>0</v>
          </cell>
          <cell r="L1011">
            <v>48480</v>
          </cell>
        </row>
        <row r="1012">
          <cell r="A1012" t="str">
            <v>151001110NAC</v>
          </cell>
          <cell r="B1012" t="str">
            <v>151001110</v>
          </cell>
          <cell r="C1012" t="str">
            <v>NAC</v>
          </cell>
          <cell r="E1012" t="str">
            <v>Classe I</v>
          </cell>
          <cell r="F1012">
            <v>48480</v>
          </cell>
          <cell r="G1012">
            <v>0</v>
          </cell>
          <cell r="H1012">
            <v>0</v>
          </cell>
          <cell r="I1012">
            <v>48480</v>
          </cell>
          <cell r="J1012">
            <v>0</v>
          </cell>
          <cell r="K1012">
            <v>0</v>
          </cell>
          <cell r="L1012">
            <v>48480</v>
          </cell>
        </row>
        <row r="1013">
          <cell r="A1013" t="str">
            <v>151001111</v>
          </cell>
          <cell r="B1013" t="str">
            <v>151001111</v>
          </cell>
          <cell r="E1013" t="str">
            <v>Classe II</v>
          </cell>
          <cell r="F1013">
            <v>4375</v>
          </cell>
          <cell r="G1013">
            <v>0</v>
          </cell>
          <cell r="H1013">
            <v>0</v>
          </cell>
          <cell r="I1013">
            <v>4375</v>
          </cell>
          <cell r="J1013">
            <v>0</v>
          </cell>
          <cell r="K1013">
            <v>0</v>
          </cell>
          <cell r="L1013">
            <v>4375</v>
          </cell>
        </row>
        <row r="1014">
          <cell r="A1014" t="str">
            <v>151001111NAC</v>
          </cell>
          <cell r="B1014" t="str">
            <v>151001111</v>
          </cell>
          <cell r="C1014" t="str">
            <v>NAC</v>
          </cell>
          <cell r="E1014" t="str">
            <v>Classe II</v>
          </cell>
          <cell r="F1014">
            <v>4375</v>
          </cell>
          <cell r="G1014">
            <v>0</v>
          </cell>
          <cell r="H1014">
            <v>0</v>
          </cell>
          <cell r="I1014">
            <v>4375</v>
          </cell>
          <cell r="J1014">
            <v>0</v>
          </cell>
          <cell r="K1014">
            <v>0</v>
          </cell>
          <cell r="L1014">
            <v>4375</v>
          </cell>
        </row>
        <row r="1015">
          <cell r="A1015" t="str">
            <v>151001112</v>
          </cell>
          <cell r="B1015" t="str">
            <v>151001112</v>
          </cell>
          <cell r="E1015" t="str">
            <v>Classes III e IV</v>
          </cell>
          <cell r="F1015">
            <v>3038</v>
          </cell>
          <cell r="G1015">
            <v>0</v>
          </cell>
          <cell r="H1015">
            <v>0</v>
          </cell>
          <cell r="I1015">
            <v>3038</v>
          </cell>
          <cell r="J1015">
            <v>0</v>
          </cell>
          <cell r="K1015">
            <v>0</v>
          </cell>
          <cell r="L1015">
            <v>3038</v>
          </cell>
        </row>
        <row r="1016">
          <cell r="A1016" t="str">
            <v>151001112NAC</v>
          </cell>
          <cell r="B1016" t="str">
            <v>151001112</v>
          </cell>
          <cell r="C1016" t="str">
            <v>NAC</v>
          </cell>
          <cell r="E1016" t="str">
            <v>Classes III e IV</v>
          </cell>
          <cell r="F1016">
            <v>3038</v>
          </cell>
          <cell r="G1016">
            <v>0</v>
          </cell>
          <cell r="H1016">
            <v>0</v>
          </cell>
          <cell r="I1016">
            <v>3038</v>
          </cell>
          <cell r="J1016">
            <v>0</v>
          </cell>
          <cell r="K1016">
            <v>0</v>
          </cell>
          <cell r="L1016">
            <v>3038</v>
          </cell>
        </row>
        <row r="1017">
          <cell r="A1017" t="str">
            <v>151001113</v>
          </cell>
          <cell r="B1017" t="str">
            <v>151001113</v>
          </cell>
          <cell r="E1017" t="str">
            <v>Classes V a IX</v>
          </cell>
          <cell r="F1017">
            <v>227</v>
          </cell>
          <cell r="G1017">
            <v>0</v>
          </cell>
          <cell r="H1017">
            <v>0</v>
          </cell>
          <cell r="I1017">
            <v>227</v>
          </cell>
          <cell r="J1017">
            <v>0</v>
          </cell>
          <cell r="K1017">
            <v>0</v>
          </cell>
          <cell r="L1017">
            <v>227</v>
          </cell>
        </row>
        <row r="1018">
          <cell r="A1018" t="str">
            <v>151001113NAC</v>
          </cell>
          <cell r="B1018" t="str">
            <v>151001113</v>
          </cell>
          <cell r="C1018" t="str">
            <v>NAC</v>
          </cell>
          <cell r="E1018" t="str">
            <v>Classes V a IX</v>
          </cell>
          <cell r="F1018">
            <v>227</v>
          </cell>
          <cell r="G1018">
            <v>0</v>
          </cell>
          <cell r="H1018">
            <v>0</v>
          </cell>
          <cell r="I1018">
            <v>227</v>
          </cell>
          <cell r="J1018">
            <v>0</v>
          </cell>
          <cell r="K1018">
            <v>0</v>
          </cell>
          <cell r="L1018">
            <v>227</v>
          </cell>
        </row>
        <row r="1019">
          <cell r="A1019" t="str">
            <v>151001114</v>
          </cell>
          <cell r="B1019" t="str">
            <v>151001114</v>
          </cell>
          <cell r="E1019" t="str">
            <v>Classes X a XII</v>
          </cell>
          <cell r="F1019">
            <v>1752</v>
          </cell>
          <cell r="G1019">
            <v>0</v>
          </cell>
          <cell r="H1019">
            <v>0</v>
          </cell>
          <cell r="I1019">
            <v>1752</v>
          </cell>
          <cell r="J1019">
            <v>0</v>
          </cell>
          <cell r="K1019">
            <v>0</v>
          </cell>
          <cell r="L1019">
            <v>1752</v>
          </cell>
        </row>
        <row r="1020">
          <cell r="A1020" t="str">
            <v>151001114NAC</v>
          </cell>
          <cell r="B1020" t="str">
            <v>151001114</v>
          </cell>
          <cell r="C1020" t="str">
            <v>NAC</v>
          </cell>
          <cell r="E1020" t="str">
            <v>Classes X a XII</v>
          </cell>
          <cell r="F1020">
            <v>1752</v>
          </cell>
          <cell r="G1020">
            <v>0</v>
          </cell>
          <cell r="H1020">
            <v>0</v>
          </cell>
          <cell r="I1020">
            <v>1752</v>
          </cell>
          <cell r="J1020">
            <v>0</v>
          </cell>
          <cell r="K1020">
            <v>0</v>
          </cell>
          <cell r="L1020">
            <v>1752</v>
          </cell>
        </row>
        <row r="1021">
          <cell r="A1021" t="str">
            <v>1510014</v>
          </cell>
          <cell r="B1021" t="str">
            <v>1510014</v>
          </cell>
          <cell r="E1021" t="str">
            <v>Outras finalidades</v>
          </cell>
          <cell r="F1021">
            <v>28308361</v>
          </cell>
          <cell r="G1021">
            <v>0</v>
          </cell>
          <cell r="H1021">
            <v>0</v>
          </cell>
          <cell r="I1021">
            <v>28308361</v>
          </cell>
          <cell r="J1021">
            <v>0</v>
          </cell>
          <cell r="K1021">
            <v>0</v>
          </cell>
          <cell r="L1021">
            <v>28308361</v>
          </cell>
        </row>
        <row r="1022">
          <cell r="A1022" t="str">
            <v>15100140</v>
          </cell>
          <cell r="B1022" t="str">
            <v>15100140</v>
          </cell>
          <cell r="E1022" t="str">
            <v>Capital</v>
          </cell>
          <cell r="F1022">
            <v>27630306</v>
          </cell>
          <cell r="G1022">
            <v>0</v>
          </cell>
          <cell r="H1022">
            <v>0</v>
          </cell>
          <cell r="I1022">
            <v>27630306</v>
          </cell>
          <cell r="J1022">
            <v>0</v>
          </cell>
          <cell r="K1022">
            <v>0</v>
          </cell>
          <cell r="L1022">
            <v>27630306</v>
          </cell>
        </row>
        <row r="1023">
          <cell r="A1023" t="str">
            <v>151001400</v>
          </cell>
          <cell r="B1023" t="str">
            <v>151001400</v>
          </cell>
          <cell r="E1023" t="str">
            <v>Classe I</v>
          </cell>
          <cell r="F1023">
            <v>4991590</v>
          </cell>
          <cell r="G1023">
            <v>0</v>
          </cell>
          <cell r="H1023">
            <v>0</v>
          </cell>
          <cell r="I1023">
            <v>4991590</v>
          </cell>
          <cell r="J1023">
            <v>0</v>
          </cell>
          <cell r="K1023">
            <v>0</v>
          </cell>
          <cell r="L1023">
            <v>4991590</v>
          </cell>
        </row>
        <row r="1024">
          <cell r="A1024" t="str">
            <v>151001400NAC</v>
          </cell>
          <cell r="B1024" t="str">
            <v>151001400</v>
          </cell>
          <cell r="C1024" t="str">
            <v>NAC</v>
          </cell>
          <cell r="E1024" t="str">
            <v>Classe I</v>
          </cell>
          <cell r="F1024">
            <v>4991288</v>
          </cell>
          <cell r="G1024">
            <v>0</v>
          </cell>
          <cell r="H1024">
            <v>0</v>
          </cell>
          <cell r="I1024">
            <v>4991288</v>
          </cell>
          <cell r="J1024">
            <v>0</v>
          </cell>
          <cell r="K1024">
            <v>0</v>
          </cell>
          <cell r="L1024">
            <v>4991288</v>
          </cell>
        </row>
        <row r="1025">
          <cell r="A1025" t="str">
            <v>151001400NAC90001</v>
          </cell>
          <cell r="B1025" t="str">
            <v>151001400</v>
          </cell>
          <cell r="C1025" t="str">
            <v>NAC</v>
          </cell>
          <cell r="D1025" t="str">
            <v>90001</v>
          </cell>
          <cell r="E1025" t="str">
            <v>Classe I</v>
          </cell>
          <cell r="F1025">
            <v>302</v>
          </cell>
          <cell r="G1025">
            <v>0</v>
          </cell>
          <cell r="H1025">
            <v>0</v>
          </cell>
          <cell r="I1025">
            <v>302</v>
          </cell>
          <cell r="J1025">
            <v>0</v>
          </cell>
          <cell r="K1025">
            <v>0</v>
          </cell>
          <cell r="L1025">
            <v>302</v>
          </cell>
        </row>
        <row r="1026">
          <cell r="A1026" t="str">
            <v>151001401</v>
          </cell>
          <cell r="B1026" t="str">
            <v>151001401</v>
          </cell>
          <cell r="E1026" t="str">
            <v>Classe II</v>
          </cell>
          <cell r="F1026">
            <v>4132149</v>
          </cell>
          <cell r="G1026">
            <v>0</v>
          </cell>
          <cell r="H1026">
            <v>0</v>
          </cell>
          <cell r="I1026">
            <v>4132149</v>
          </cell>
          <cell r="J1026">
            <v>0</v>
          </cell>
          <cell r="K1026">
            <v>0</v>
          </cell>
          <cell r="L1026">
            <v>4132149</v>
          </cell>
        </row>
        <row r="1027">
          <cell r="A1027" t="str">
            <v>151001401NAC</v>
          </cell>
          <cell r="B1027" t="str">
            <v>151001401</v>
          </cell>
          <cell r="C1027" t="str">
            <v>NAC</v>
          </cell>
          <cell r="E1027" t="str">
            <v>Classe II</v>
          </cell>
          <cell r="F1027">
            <v>4132149</v>
          </cell>
          <cell r="G1027">
            <v>0</v>
          </cell>
          <cell r="H1027">
            <v>0</v>
          </cell>
          <cell r="I1027">
            <v>4132149</v>
          </cell>
          <cell r="J1027">
            <v>0</v>
          </cell>
          <cell r="K1027">
            <v>0</v>
          </cell>
          <cell r="L1027">
            <v>4132149</v>
          </cell>
        </row>
        <row r="1028">
          <cell r="A1028" t="str">
            <v>151001402</v>
          </cell>
          <cell r="B1028" t="str">
            <v>151001402</v>
          </cell>
          <cell r="E1028" t="str">
            <v>Classes III e IV</v>
          </cell>
          <cell r="F1028">
            <v>9246097</v>
          </cell>
          <cell r="G1028">
            <v>0</v>
          </cell>
          <cell r="H1028">
            <v>0</v>
          </cell>
          <cell r="I1028">
            <v>9246097</v>
          </cell>
          <cell r="J1028">
            <v>0</v>
          </cell>
          <cell r="K1028">
            <v>0</v>
          </cell>
          <cell r="L1028">
            <v>9246097</v>
          </cell>
        </row>
        <row r="1029">
          <cell r="A1029" t="str">
            <v>151001402NAC</v>
          </cell>
          <cell r="B1029" t="str">
            <v>151001402</v>
          </cell>
          <cell r="C1029" t="str">
            <v>NAC</v>
          </cell>
          <cell r="E1029" t="str">
            <v>Classes III e IV</v>
          </cell>
          <cell r="F1029">
            <v>9242933</v>
          </cell>
          <cell r="G1029">
            <v>0</v>
          </cell>
          <cell r="H1029">
            <v>0</v>
          </cell>
          <cell r="I1029">
            <v>9242933</v>
          </cell>
          <cell r="J1029">
            <v>0</v>
          </cell>
          <cell r="K1029">
            <v>0</v>
          </cell>
          <cell r="L1029">
            <v>9242933</v>
          </cell>
        </row>
        <row r="1030">
          <cell r="A1030" t="str">
            <v>151001402NAC90001</v>
          </cell>
          <cell r="B1030" t="str">
            <v>151001402</v>
          </cell>
          <cell r="C1030" t="str">
            <v>NAC</v>
          </cell>
          <cell r="D1030" t="str">
            <v>90001</v>
          </cell>
          <cell r="E1030" t="str">
            <v>Classes III e IV</v>
          </cell>
          <cell r="F1030">
            <v>3164</v>
          </cell>
          <cell r="G1030">
            <v>0</v>
          </cell>
          <cell r="H1030">
            <v>0</v>
          </cell>
          <cell r="I1030">
            <v>3164</v>
          </cell>
          <cell r="J1030">
            <v>0</v>
          </cell>
          <cell r="K1030">
            <v>0</v>
          </cell>
          <cell r="L1030">
            <v>3164</v>
          </cell>
        </row>
        <row r="1031">
          <cell r="A1031" t="str">
            <v>151001403</v>
          </cell>
          <cell r="B1031" t="str">
            <v>151001403</v>
          </cell>
          <cell r="E1031" t="str">
            <v>Classes V a IX</v>
          </cell>
          <cell r="F1031">
            <v>8901850</v>
          </cell>
          <cell r="G1031">
            <v>0</v>
          </cell>
          <cell r="H1031">
            <v>0</v>
          </cell>
          <cell r="I1031">
            <v>8901850</v>
          </cell>
          <cell r="J1031">
            <v>0</v>
          </cell>
          <cell r="K1031">
            <v>0</v>
          </cell>
          <cell r="L1031">
            <v>8901850</v>
          </cell>
        </row>
        <row r="1032">
          <cell r="A1032" t="str">
            <v>151001403NAC</v>
          </cell>
          <cell r="B1032" t="str">
            <v>151001403</v>
          </cell>
          <cell r="C1032" t="str">
            <v>NAC</v>
          </cell>
          <cell r="E1032" t="str">
            <v>Classes V a IX</v>
          </cell>
          <cell r="F1032">
            <v>8901850</v>
          </cell>
          <cell r="G1032">
            <v>0</v>
          </cell>
          <cell r="H1032">
            <v>0</v>
          </cell>
          <cell r="I1032">
            <v>8901850</v>
          </cell>
          <cell r="J1032">
            <v>0</v>
          </cell>
          <cell r="K1032">
            <v>0</v>
          </cell>
          <cell r="L1032">
            <v>8901850</v>
          </cell>
        </row>
        <row r="1033">
          <cell r="A1033" t="str">
            <v>151001404</v>
          </cell>
          <cell r="B1033" t="str">
            <v>151001404</v>
          </cell>
          <cell r="E1033" t="str">
            <v>Classes X a XII</v>
          </cell>
          <cell r="F1033">
            <v>358620</v>
          </cell>
          <cell r="G1033">
            <v>0</v>
          </cell>
          <cell r="H1033">
            <v>0</v>
          </cell>
          <cell r="I1033">
            <v>358620</v>
          </cell>
          <cell r="J1033">
            <v>0</v>
          </cell>
          <cell r="K1033">
            <v>0</v>
          </cell>
          <cell r="L1033">
            <v>358620</v>
          </cell>
        </row>
        <row r="1034">
          <cell r="A1034" t="str">
            <v>151001404NAC</v>
          </cell>
          <cell r="B1034" t="str">
            <v>151001404</v>
          </cell>
          <cell r="C1034" t="str">
            <v>NAC</v>
          </cell>
          <cell r="E1034" t="str">
            <v>Classes X a XII</v>
          </cell>
          <cell r="F1034">
            <v>358620</v>
          </cell>
          <cell r="G1034">
            <v>0</v>
          </cell>
          <cell r="H1034">
            <v>0</v>
          </cell>
          <cell r="I1034">
            <v>358620</v>
          </cell>
          <cell r="J1034">
            <v>0</v>
          </cell>
          <cell r="K1034">
            <v>0</v>
          </cell>
          <cell r="L1034">
            <v>358620</v>
          </cell>
        </row>
        <row r="1035">
          <cell r="A1035" t="str">
            <v>15100141</v>
          </cell>
          <cell r="B1035" t="str">
            <v>15100141</v>
          </cell>
          <cell r="E1035" t="str">
            <v>Juros</v>
          </cell>
          <cell r="F1035">
            <v>678055</v>
          </cell>
          <cell r="G1035">
            <v>0</v>
          </cell>
          <cell r="H1035">
            <v>0</v>
          </cell>
          <cell r="I1035">
            <v>678055</v>
          </cell>
          <cell r="J1035">
            <v>0</v>
          </cell>
          <cell r="K1035">
            <v>0</v>
          </cell>
          <cell r="L1035">
            <v>678055</v>
          </cell>
        </row>
        <row r="1036">
          <cell r="A1036" t="str">
            <v>151001410</v>
          </cell>
          <cell r="B1036" t="str">
            <v>151001410</v>
          </cell>
          <cell r="E1036" t="str">
            <v>Classe I</v>
          </cell>
          <cell r="F1036">
            <v>39409</v>
          </cell>
          <cell r="G1036">
            <v>0</v>
          </cell>
          <cell r="H1036">
            <v>0</v>
          </cell>
          <cell r="I1036">
            <v>39409</v>
          </cell>
          <cell r="J1036">
            <v>0</v>
          </cell>
          <cell r="K1036">
            <v>0</v>
          </cell>
          <cell r="L1036">
            <v>39409</v>
          </cell>
        </row>
        <row r="1037">
          <cell r="A1037" t="str">
            <v>151001410NAC</v>
          </cell>
          <cell r="B1037" t="str">
            <v>151001410</v>
          </cell>
          <cell r="C1037" t="str">
            <v>NAC</v>
          </cell>
          <cell r="E1037" t="str">
            <v>Classe I</v>
          </cell>
          <cell r="F1037">
            <v>39409</v>
          </cell>
          <cell r="G1037">
            <v>0</v>
          </cell>
          <cell r="H1037">
            <v>0</v>
          </cell>
          <cell r="I1037">
            <v>39409</v>
          </cell>
          <cell r="J1037">
            <v>0</v>
          </cell>
          <cell r="K1037">
            <v>0</v>
          </cell>
          <cell r="L1037">
            <v>39409</v>
          </cell>
        </row>
        <row r="1038">
          <cell r="A1038" t="str">
            <v>151001411</v>
          </cell>
          <cell r="B1038" t="str">
            <v>151001411</v>
          </cell>
          <cell r="E1038" t="str">
            <v>Classe II</v>
          </cell>
          <cell r="F1038">
            <v>28209</v>
          </cell>
          <cell r="G1038">
            <v>0</v>
          </cell>
          <cell r="H1038">
            <v>0</v>
          </cell>
          <cell r="I1038">
            <v>28209</v>
          </cell>
          <cell r="J1038">
            <v>0</v>
          </cell>
          <cell r="K1038">
            <v>0</v>
          </cell>
          <cell r="L1038">
            <v>28209</v>
          </cell>
        </row>
        <row r="1039">
          <cell r="A1039" t="str">
            <v>151001411NAC</v>
          </cell>
          <cell r="B1039" t="str">
            <v>151001411</v>
          </cell>
          <cell r="C1039" t="str">
            <v>NAC</v>
          </cell>
          <cell r="E1039" t="str">
            <v>Classe II</v>
          </cell>
          <cell r="F1039">
            <v>28209</v>
          </cell>
          <cell r="G1039">
            <v>0</v>
          </cell>
          <cell r="H1039">
            <v>0</v>
          </cell>
          <cell r="I1039">
            <v>28209</v>
          </cell>
          <cell r="J1039">
            <v>0</v>
          </cell>
          <cell r="K1039">
            <v>0</v>
          </cell>
          <cell r="L1039">
            <v>28209</v>
          </cell>
        </row>
        <row r="1040">
          <cell r="A1040" t="str">
            <v>151001412</v>
          </cell>
          <cell r="B1040" t="str">
            <v>151001412</v>
          </cell>
          <cell r="E1040" t="str">
            <v>Classes III e IV</v>
          </cell>
          <cell r="F1040">
            <v>25727</v>
          </cell>
          <cell r="G1040">
            <v>0</v>
          </cell>
          <cell r="H1040">
            <v>0</v>
          </cell>
          <cell r="I1040">
            <v>25727</v>
          </cell>
          <cell r="J1040">
            <v>0</v>
          </cell>
          <cell r="K1040">
            <v>0</v>
          </cell>
          <cell r="L1040">
            <v>25727</v>
          </cell>
        </row>
        <row r="1041">
          <cell r="A1041" t="str">
            <v>151001412NAC</v>
          </cell>
          <cell r="B1041" t="str">
            <v>151001412</v>
          </cell>
          <cell r="C1041" t="str">
            <v>NAC</v>
          </cell>
          <cell r="E1041" t="str">
            <v>Classes III e IV</v>
          </cell>
          <cell r="F1041">
            <v>25727</v>
          </cell>
          <cell r="G1041">
            <v>0</v>
          </cell>
          <cell r="H1041">
            <v>0</v>
          </cell>
          <cell r="I1041">
            <v>25727</v>
          </cell>
          <cell r="J1041">
            <v>0</v>
          </cell>
          <cell r="K1041">
            <v>0</v>
          </cell>
          <cell r="L1041">
            <v>25727</v>
          </cell>
        </row>
        <row r="1042">
          <cell r="A1042" t="str">
            <v>151001413</v>
          </cell>
          <cell r="B1042" t="str">
            <v>151001413</v>
          </cell>
          <cell r="E1042" t="str">
            <v>Classes V a IX</v>
          </cell>
          <cell r="F1042">
            <v>557644</v>
          </cell>
          <cell r="G1042">
            <v>0</v>
          </cell>
          <cell r="H1042">
            <v>0</v>
          </cell>
          <cell r="I1042">
            <v>557644</v>
          </cell>
          <cell r="J1042">
            <v>0</v>
          </cell>
          <cell r="K1042">
            <v>0</v>
          </cell>
          <cell r="L1042">
            <v>557644</v>
          </cell>
        </row>
        <row r="1043">
          <cell r="A1043" t="str">
            <v>151001413NAC</v>
          </cell>
          <cell r="B1043" t="str">
            <v>151001413</v>
          </cell>
          <cell r="C1043" t="str">
            <v>NAC</v>
          </cell>
          <cell r="E1043" t="str">
            <v>Classes V a IX</v>
          </cell>
          <cell r="F1043">
            <v>557644</v>
          </cell>
          <cell r="G1043">
            <v>0</v>
          </cell>
          <cell r="H1043">
            <v>0</v>
          </cell>
          <cell r="I1043">
            <v>557644</v>
          </cell>
          <cell r="J1043">
            <v>0</v>
          </cell>
          <cell r="K1043">
            <v>0</v>
          </cell>
          <cell r="L1043">
            <v>557644</v>
          </cell>
        </row>
        <row r="1044">
          <cell r="A1044" t="str">
            <v>151001414</v>
          </cell>
          <cell r="B1044" t="str">
            <v>151001414</v>
          </cell>
          <cell r="E1044" t="str">
            <v>Classes X a XII</v>
          </cell>
          <cell r="F1044">
            <v>27066</v>
          </cell>
          <cell r="G1044">
            <v>0</v>
          </cell>
          <cell r="H1044">
            <v>0</v>
          </cell>
          <cell r="I1044">
            <v>27066</v>
          </cell>
          <cell r="J1044">
            <v>0</v>
          </cell>
          <cell r="K1044">
            <v>0</v>
          </cell>
          <cell r="L1044">
            <v>27066</v>
          </cell>
        </row>
        <row r="1045">
          <cell r="A1045" t="str">
            <v>151001414NAC</v>
          </cell>
          <cell r="B1045" t="str">
            <v>151001414</v>
          </cell>
          <cell r="C1045" t="str">
            <v>NAC</v>
          </cell>
          <cell r="E1045" t="str">
            <v>Classes X a XII</v>
          </cell>
          <cell r="F1045">
            <v>27066</v>
          </cell>
          <cell r="G1045">
            <v>0</v>
          </cell>
          <cell r="H1045">
            <v>0</v>
          </cell>
          <cell r="I1045">
            <v>27066</v>
          </cell>
          <cell r="J1045">
            <v>0</v>
          </cell>
          <cell r="K1045">
            <v>0</v>
          </cell>
          <cell r="L1045">
            <v>27066</v>
          </cell>
        </row>
        <row r="1046">
          <cell r="A1046" t="str">
            <v>15101</v>
          </cell>
          <cell r="B1046" t="str">
            <v>15101</v>
          </cell>
          <cell r="E1046" t="str">
            <v>CrÚdito ao exterior</v>
          </cell>
          <cell r="F1046">
            <v>7090152</v>
          </cell>
          <cell r="G1046">
            <v>0</v>
          </cell>
          <cell r="H1046">
            <v>0</v>
          </cell>
          <cell r="I1046">
            <v>7090152</v>
          </cell>
          <cell r="J1046">
            <v>0</v>
          </cell>
          <cell r="K1046">
            <v>0</v>
          </cell>
          <cell r="L1046">
            <v>7090152</v>
          </cell>
        </row>
        <row r="1047">
          <cell r="A1047" t="str">
            <v>151010</v>
          </cell>
          <cell r="B1047" t="str">
            <v>151010</v>
          </cell>
          <cell r="E1047" t="str">
            <v>Empresas e administraþ§es p·blicas</v>
          </cell>
          <cell r="F1047">
            <v>3474682</v>
          </cell>
          <cell r="G1047">
            <v>0</v>
          </cell>
          <cell r="H1047">
            <v>0</v>
          </cell>
          <cell r="I1047">
            <v>3474682</v>
          </cell>
          <cell r="J1047">
            <v>0</v>
          </cell>
          <cell r="K1047">
            <v>0</v>
          </cell>
          <cell r="L1047">
            <v>3474682</v>
          </cell>
        </row>
        <row r="1048">
          <cell r="A1048" t="str">
            <v>1510100</v>
          </cell>
          <cell r="B1048" t="str">
            <v>1510100</v>
          </cell>
          <cell r="E1048" t="str">
            <v>Capital</v>
          </cell>
          <cell r="F1048">
            <v>3399914</v>
          </cell>
          <cell r="G1048">
            <v>0</v>
          </cell>
          <cell r="H1048">
            <v>0</v>
          </cell>
          <cell r="I1048">
            <v>3399914</v>
          </cell>
          <cell r="J1048">
            <v>0</v>
          </cell>
          <cell r="K1048">
            <v>0</v>
          </cell>
          <cell r="L1048">
            <v>3399914</v>
          </cell>
        </row>
        <row r="1049">
          <cell r="A1049" t="str">
            <v>15101000</v>
          </cell>
          <cell r="B1049" t="str">
            <v>15101000</v>
          </cell>
          <cell r="E1049" t="str">
            <v>Classe I</v>
          </cell>
          <cell r="F1049">
            <v>1699875</v>
          </cell>
          <cell r="G1049">
            <v>0</v>
          </cell>
          <cell r="H1049">
            <v>0</v>
          </cell>
          <cell r="I1049">
            <v>1699875</v>
          </cell>
          <cell r="J1049">
            <v>0</v>
          </cell>
          <cell r="K1049">
            <v>0</v>
          </cell>
          <cell r="L1049">
            <v>1699875</v>
          </cell>
        </row>
        <row r="1050">
          <cell r="A1050" t="str">
            <v>15101000EXT</v>
          </cell>
          <cell r="B1050" t="str">
            <v>15101000</v>
          </cell>
          <cell r="C1050" t="str">
            <v>EXT</v>
          </cell>
          <cell r="E1050" t="str">
            <v>Classe I</v>
          </cell>
          <cell r="F1050">
            <v>1699875</v>
          </cell>
          <cell r="G1050">
            <v>0</v>
          </cell>
          <cell r="H1050">
            <v>0</v>
          </cell>
          <cell r="I1050">
            <v>1699875</v>
          </cell>
          <cell r="J1050">
            <v>0</v>
          </cell>
          <cell r="K1050">
            <v>0</v>
          </cell>
          <cell r="L1050">
            <v>1699875</v>
          </cell>
        </row>
        <row r="1051">
          <cell r="A1051" t="str">
            <v>15101001</v>
          </cell>
          <cell r="B1051" t="str">
            <v>15101001</v>
          </cell>
          <cell r="E1051" t="str">
            <v>Classe II</v>
          </cell>
          <cell r="F1051">
            <v>693243</v>
          </cell>
          <cell r="G1051">
            <v>0</v>
          </cell>
          <cell r="H1051">
            <v>0</v>
          </cell>
          <cell r="I1051">
            <v>693243</v>
          </cell>
          <cell r="J1051">
            <v>0</v>
          </cell>
          <cell r="K1051">
            <v>0</v>
          </cell>
          <cell r="L1051">
            <v>693243</v>
          </cell>
        </row>
        <row r="1052">
          <cell r="A1052" t="str">
            <v>15101001EXT</v>
          </cell>
          <cell r="B1052" t="str">
            <v>15101001</v>
          </cell>
          <cell r="C1052" t="str">
            <v>EXT</v>
          </cell>
          <cell r="E1052" t="str">
            <v>Classe II</v>
          </cell>
          <cell r="F1052">
            <v>693243</v>
          </cell>
          <cell r="G1052">
            <v>0</v>
          </cell>
          <cell r="H1052">
            <v>0</v>
          </cell>
          <cell r="I1052">
            <v>693243</v>
          </cell>
          <cell r="J1052">
            <v>0</v>
          </cell>
          <cell r="K1052">
            <v>0</v>
          </cell>
          <cell r="L1052">
            <v>693243</v>
          </cell>
        </row>
        <row r="1053">
          <cell r="A1053" t="str">
            <v>15101002</v>
          </cell>
          <cell r="B1053" t="str">
            <v>15101002</v>
          </cell>
          <cell r="E1053" t="str">
            <v>Classes III e IV</v>
          </cell>
          <cell r="F1053">
            <v>869264</v>
          </cell>
          <cell r="G1053">
            <v>0</v>
          </cell>
          <cell r="H1053">
            <v>0</v>
          </cell>
          <cell r="I1053">
            <v>869264</v>
          </cell>
          <cell r="J1053">
            <v>0</v>
          </cell>
          <cell r="K1053">
            <v>0</v>
          </cell>
          <cell r="L1053">
            <v>869264</v>
          </cell>
        </row>
        <row r="1054">
          <cell r="A1054" t="str">
            <v>15101002EXT</v>
          </cell>
          <cell r="B1054" t="str">
            <v>15101002</v>
          </cell>
          <cell r="C1054" t="str">
            <v>EXT</v>
          </cell>
          <cell r="E1054" t="str">
            <v>Classes III e IV</v>
          </cell>
          <cell r="F1054">
            <v>869264</v>
          </cell>
          <cell r="G1054">
            <v>0</v>
          </cell>
          <cell r="H1054">
            <v>0</v>
          </cell>
          <cell r="I1054">
            <v>869264</v>
          </cell>
          <cell r="J1054">
            <v>0</v>
          </cell>
          <cell r="K1054">
            <v>0</v>
          </cell>
          <cell r="L1054">
            <v>869264</v>
          </cell>
        </row>
        <row r="1055">
          <cell r="A1055" t="str">
            <v>15101003</v>
          </cell>
          <cell r="B1055" t="str">
            <v>15101003</v>
          </cell>
          <cell r="E1055" t="str">
            <v>Classes V a IX</v>
          </cell>
          <cell r="F1055">
            <v>137532</v>
          </cell>
          <cell r="G1055">
            <v>0</v>
          </cell>
          <cell r="H1055">
            <v>0</v>
          </cell>
          <cell r="I1055">
            <v>137532</v>
          </cell>
          <cell r="J1055">
            <v>0</v>
          </cell>
          <cell r="K1055">
            <v>0</v>
          </cell>
          <cell r="L1055">
            <v>137532</v>
          </cell>
        </row>
        <row r="1056">
          <cell r="A1056" t="str">
            <v>15101003NAC</v>
          </cell>
          <cell r="B1056" t="str">
            <v>15101003</v>
          </cell>
          <cell r="C1056" t="str">
            <v>NAC</v>
          </cell>
          <cell r="E1056" t="str">
            <v>Classes V a IX</v>
          </cell>
          <cell r="F1056">
            <v>137532</v>
          </cell>
          <cell r="G1056">
            <v>0</v>
          </cell>
          <cell r="H1056">
            <v>0</v>
          </cell>
          <cell r="I1056">
            <v>137532</v>
          </cell>
          <cell r="J1056">
            <v>0</v>
          </cell>
          <cell r="K1056">
            <v>0</v>
          </cell>
          <cell r="L1056">
            <v>137532</v>
          </cell>
        </row>
        <row r="1057">
          <cell r="A1057" t="str">
            <v>1510101</v>
          </cell>
          <cell r="B1057" t="str">
            <v>1510101</v>
          </cell>
          <cell r="E1057" t="str">
            <v>Juros</v>
          </cell>
          <cell r="F1057">
            <v>74768</v>
          </cell>
          <cell r="G1057">
            <v>0</v>
          </cell>
          <cell r="H1057">
            <v>0</v>
          </cell>
          <cell r="I1057">
            <v>74768</v>
          </cell>
          <cell r="J1057">
            <v>0</v>
          </cell>
          <cell r="K1057">
            <v>0</v>
          </cell>
          <cell r="L1057">
            <v>74768</v>
          </cell>
        </row>
        <row r="1058">
          <cell r="A1058" t="str">
            <v>15101010</v>
          </cell>
          <cell r="B1058" t="str">
            <v>15101010</v>
          </cell>
          <cell r="E1058" t="str">
            <v>Classe I</v>
          </cell>
          <cell r="F1058">
            <v>27324</v>
          </cell>
          <cell r="G1058">
            <v>0</v>
          </cell>
          <cell r="H1058">
            <v>0</v>
          </cell>
          <cell r="I1058">
            <v>27324</v>
          </cell>
          <cell r="J1058">
            <v>0</v>
          </cell>
          <cell r="K1058">
            <v>0</v>
          </cell>
          <cell r="L1058">
            <v>27324</v>
          </cell>
        </row>
        <row r="1059">
          <cell r="A1059" t="str">
            <v>15101010EXT</v>
          </cell>
          <cell r="B1059" t="str">
            <v>15101010</v>
          </cell>
          <cell r="C1059" t="str">
            <v>EXT</v>
          </cell>
          <cell r="E1059" t="str">
            <v>Classe I</v>
          </cell>
          <cell r="F1059">
            <v>27324</v>
          </cell>
          <cell r="G1059">
            <v>0</v>
          </cell>
          <cell r="H1059">
            <v>0</v>
          </cell>
          <cell r="I1059">
            <v>27324</v>
          </cell>
          <cell r="J1059">
            <v>0</v>
          </cell>
          <cell r="K1059">
            <v>0</v>
          </cell>
          <cell r="L1059">
            <v>27324</v>
          </cell>
        </row>
        <row r="1060">
          <cell r="A1060" t="str">
            <v>15101011</v>
          </cell>
          <cell r="B1060" t="str">
            <v>15101011</v>
          </cell>
          <cell r="E1060" t="str">
            <v>Classe II</v>
          </cell>
          <cell r="F1060">
            <v>10236</v>
          </cell>
          <cell r="G1060">
            <v>0</v>
          </cell>
          <cell r="H1060">
            <v>0</v>
          </cell>
          <cell r="I1060">
            <v>10236</v>
          </cell>
          <cell r="J1060">
            <v>0</v>
          </cell>
          <cell r="K1060">
            <v>0</v>
          </cell>
          <cell r="L1060">
            <v>10236</v>
          </cell>
        </row>
        <row r="1061">
          <cell r="A1061" t="str">
            <v>15101011EXT</v>
          </cell>
          <cell r="B1061" t="str">
            <v>15101011</v>
          </cell>
          <cell r="C1061" t="str">
            <v>EXT</v>
          </cell>
          <cell r="E1061" t="str">
            <v>Classe II</v>
          </cell>
          <cell r="F1061">
            <v>10236</v>
          </cell>
          <cell r="G1061">
            <v>0</v>
          </cell>
          <cell r="H1061">
            <v>0</v>
          </cell>
          <cell r="I1061">
            <v>10236</v>
          </cell>
          <cell r="J1061">
            <v>0</v>
          </cell>
          <cell r="K1061">
            <v>0</v>
          </cell>
          <cell r="L1061">
            <v>10236</v>
          </cell>
        </row>
        <row r="1062">
          <cell r="A1062" t="str">
            <v>15101012</v>
          </cell>
          <cell r="B1062" t="str">
            <v>15101012</v>
          </cell>
          <cell r="E1062" t="str">
            <v>Classes III e IV</v>
          </cell>
          <cell r="F1062">
            <v>37208</v>
          </cell>
          <cell r="G1062">
            <v>0</v>
          </cell>
          <cell r="H1062">
            <v>0</v>
          </cell>
          <cell r="I1062">
            <v>37208</v>
          </cell>
          <cell r="J1062">
            <v>0</v>
          </cell>
          <cell r="K1062">
            <v>0</v>
          </cell>
          <cell r="L1062">
            <v>37208</v>
          </cell>
        </row>
        <row r="1063">
          <cell r="A1063" t="str">
            <v>15101012EXT</v>
          </cell>
          <cell r="B1063" t="str">
            <v>15101012</v>
          </cell>
          <cell r="C1063" t="str">
            <v>EXT</v>
          </cell>
          <cell r="E1063" t="str">
            <v>Classes III e IV</v>
          </cell>
          <cell r="F1063">
            <v>37208</v>
          </cell>
          <cell r="G1063">
            <v>0</v>
          </cell>
          <cell r="H1063">
            <v>0</v>
          </cell>
          <cell r="I1063">
            <v>37208</v>
          </cell>
          <cell r="J1063">
            <v>0</v>
          </cell>
          <cell r="K1063">
            <v>0</v>
          </cell>
          <cell r="L1063">
            <v>37208</v>
          </cell>
        </row>
        <row r="1064">
          <cell r="A1064" t="str">
            <v>151011</v>
          </cell>
          <cell r="B1064" t="str">
            <v>151011</v>
          </cell>
          <cell r="E1064" t="str">
            <v>Particulares</v>
          </cell>
          <cell r="F1064">
            <v>3615470</v>
          </cell>
          <cell r="G1064">
            <v>0</v>
          </cell>
          <cell r="H1064">
            <v>0</v>
          </cell>
          <cell r="I1064">
            <v>3615470</v>
          </cell>
          <cell r="J1064">
            <v>0</v>
          </cell>
          <cell r="K1064">
            <v>0</v>
          </cell>
          <cell r="L1064">
            <v>3615470</v>
          </cell>
        </row>
        <row r="1065">
          <cell r="A1065" t="str">
            <v>1510110</v>
          </cell>
          <cell r="B1065" t="str">
            <v>1510110</v>
          </cell>
          <cell r="E1065" t="str">
            <v>HabitaþÒo</v>
          </cell>
          <cell r="F1065">
            <v>3259737</v>
          </cell>
          <cell r="G1065">
            <v>0</v>
          </cell>
          <cell r="H1065">
            <v>0</v>
          </cell>
          <cell r="I1065">
            <v>3259737</v>
          </cell>
          <cell r="J1065">
            <v>0</v>
          </cell>
          <cell r="K1065">
            <v>0</v>
          </cell>
          <cell r="L1065">
            <v>3259737</v>
          </cell>
        </row>
        <row r="1066">
          <cell r="A1066" t="str">
            <v>15101100</v>
          </cell>
          <cell r="B1066" t="str">
            <v>15101100</v>
          </cell>
          <cell r="E1066" t="str">
            <v>Capital</v>
          </cell>
          <cell r="F1066">
            <v>3253318</v>
          </cell>
          <cell r="G1066">
            <v>0</v>
          </cell>
          <cell r="H1066">
            <v>0</v>
          </cell>
          <cell r="I1066">
            <v>3253318</v>
          </cell>
          <cell r="J1066">
            <v>0</v>
          </cell>
          <cell r="K1066">
            <v>0</v>
          </cell>
          <cell r="L1066">
            <v>3253318</v>
          </cell>
        </row>
        <row r="1067">
          <cell r="A1067" t="str">
            <v>151011001</v>
          </cell>
          <cell r="B1067" t="str">
            <v>151011001</v>
          </cell>
          <cell r="E1067" t="str">
            <v>Classe II</v>
          </cell>
          <cell r="F1067">
            <v>567843</v>
          </cell>
          <cell r="G1067">
            <v>0</v>
          </cell>
          <cell r="H1067">
            <v>0</v>
          </cell>
          <cell r="I1067">
            <v>567843</v>
          </cell>
          <cell r="J1067">
            <v>0</v>
          </cell>
          <cell r="K1067">
            <v>0</v>
          </cell>
          <cell r="L1067">
            <v>567843</v>
          </cell>
        </row>
        <row r="1068">
          <cell r="A1068" t="str">
            <v>151011001NAC</v>
          </cell>
          <cell r="B1068" t="str">
            <v>151011001</v>
          </cell>
          <cell r="C1068" t="str">
            <v>NAC</v>
          </cell>
          <cell r="E1068" t="str">
            <v>Classe II</v>
          </cell>
          <cell r="F1068">
            <v>567843</v>
          </cell>
          <cell r="G1068">
            <v>0</v>
          </cell>
          <cell r="H1068">
            <v>0</v>
          </cell>
          <cell r="I1068">
            <v>567843</v>
          </cell>
          <cell r="J1068">
            <v>0</v>
          </cell>
          <cell r="K1068">
            <v>0</v>
          </cell>
          <cell r="L1068">
            <v>567843</v>
          </cell>
        </row>
        <row r="1069">
          <cell r="A1069" t="str">
            <v>151011002</v>
          </cell>
          <cell r="B1069" t="str">
            <v>151011002</v>
          </cell>
          <cell r="E1069" t="str">
            <v>Classes III e IV</v>
          </cell>
          <cell r="F1069">
            <v>664441</v>
          </cell>
          <cell r="G1069">
            <v>0</v>
          </cell>
          <cell r="H1069">
            <v>0</v>
          </cell>
          <cell r="I1069">
            <v>664441</v>
          </cell>
          <cell r="J1069">
            <v>0</v>
          </cell>
          <cell r="K1069">
            <v>0</v>
          </cell>
          <cell r="L1069">
            <v>664441</v>
          </cell>
        </row>
        <row r="1070">
          <cell r="A1070" t="str">
            <v>151011002NAC</v>
          </cell>
          <cell r="B1070" t="str">
            <v>151011002</v>
          </cell>
          <cell r="C1070" t="str">
            <v>NAC</v>
          </cell>
          <cell r="E1070" t="str">
            <v>Classes III e IV</v>
          </cell>
          <cell r="F1070">
            <v>664441</v>
          </cell>
          <cell r="G1070">
            <v>0</v>
          </cell>
          <cell r="H1070">
            <v>0</v>
          </cell>
          <cell r="I1070">
            <v>664441</v>
          </cell>
          <cell r="J1070">
            <v>0</v>
          </cell>
          <cell r="K1070">
            <v>0</v>
          </cell>
          <cell r="L1070">
            <v>664441</v>
          </cell>
        </row>
        <row r="1071">
          <cell r="A1071" t="str">
            <v>151011003</v>
          </cell>
          <cell r="B1071" t="str">
            <v>151011003</v>
          </cell>
          <cell r="E1071" t="str">
            <v>Classes V a IX</v>
          </cell>
          <cell r="F1071">
            <v>1229670</v>
          </cell>
          <cell r="G1071">
            <v>0</v>
          </cell>
          <cell r="H1071">
            <v>0</v>
          </cell>
          <cell r="I1071">
            <v>1229670</v>
          </cell>
          <cell r="J1071">
            <v>0</v>
          </cell>
          <cell r="K1071">
            <v>0</v>
          </cell>
          <cell r="L1071">
            <v>1229670</v>
          </cell>
        </row>
        <row r="1072">
          <cell r="A1072" t="str">
            <v>151011003NAC</v>
          </cell>
          <cell r="B1072" t="str">
            <v>151011003</v>
          </cell>
          <cell r="C1072" t="str">
            <v>NAC</v>
          </cell>
          <cell r="E1072" t="str">
            <v>Classes V a IX</v>
          </cell>
          <cell r="F1072">
            <v>1229670</v>
          </cell>
          <cell r="G1072">
            <v>0</v>
          </cell>
          <cell r="H1072">
            <v>0</v>
          </cell>
          <cell r="I1072">
            <v>1229670</v>
          </cell>
          <cell r="J1072">
            <v>0</v>
          </cell>
          <cell r="K1072">
            <v>0</v>
          </cell>
          <cell r="L1072">
            <v>1229670</v>
          </cell>
        </row>
        <row r="1073">
          <cell r="A1073" t="str">
            <v>151011004</v>
          </cell>
          <cell r="B1073" t="str">
            <v>151011004</v>
          </cell>
          <cell r="E1073" t="str">
            <v>Classes X a XII</v>
          </cell>
          <cell r="F1073">
            <v>791364</v>
          </cell>
          <cell r="G1073">
            <v>0</v>
          </cell>
          <cell r="H1073">
            <v>0</v>
          </cell>
          <cell r="I1073">
            <v>791364</v>
          </cell>
          <cell r="J1073">
            <v>0</v>
          </cell>
          <cell r="K1073">
            <v>0</v>
          </cell>
          <cell r="L1073">
            <v>791364</v>
          </cell>
        </row>
        <row r="1074">
          <cell r="A1074" t="str">
            <v>151011004NAC</v>
          </cell>
          <cell r="B1074" t="str">
            <v>151011004</v>
          </cell>
          <cell r="C1074" t="str">
            <v>NAC</v>
          </cell>
          <cell r="E1074" t="str">
            <v>Classes X a XII</v>
          </cell>
          <cell r="F1074">
            <v>791364</v>
          </cell>
          <cell r="G1074">
            <v>0</v>
          </cell>
          <cell r="H1074">
            <v>0</v>
          </cell>
          <cell r="I1074">
            <v>791364</v>
          </cell>
          <cell r="J1074">
            <v>0</v>
          </cell>
          <cell r="K1074">
            <v>0</v>
          </cell>
          <cell r="L1074">
            <v>791364</v>
          </cell>
        </row>
        <row r="1075">
          <cell r="A1075" t="str">
            <v>15101101</v>
          </cell>
          <cell r="B1075" t="str">
            <v>15101101</v>
          </cell>
          <cell r="E1075" t="str">
            <v>Juros</v>
          </cell>
          <cell r="F1075">
            <v>6419</v>
          </cell>
          <cell r="G1075">
            <v>0</v>
          </cell>
          <cell r="H1075">
            <v>0</v>
          </cell>
          <cell r="I1075">
            <v>6419</v>
          </cell>
          <cell r="J1075">
            <v>0</v>
          </cell>
          <cell r="K1075">
            <v>0</v>
          </cell>
          <cell r="L1075">
            <v>6419</v>
          </cell>
        </row>
        <row r="1076">
          <cell r="A1076" t="str">
            <v>151011012</v>
          </cell>
          <cell r="B1076" t="str">
            <v>151011012</v>
          </cell>
          <cell r="E1076" t="str">
            <v>Classes III e IV</v>
          </cell>
          <cell r="F1076">
            <v>3065</v>
          </cell>
          <cell r="G1076">
            <v>0</v>
          </cell>
          <cell r="H1076">
            <v>0</v>
          </cell>
          <cell r="I1076">
            <v>3065</v>
          </cell>
          <cell r="J1076">
            <v>0</v>
          </cell>
          <cell r="K1076">
            <v>0</v>
          </cell>
          <cell r="L1076">
            <v>3065</v>
          </cell>
        </row>
        <row r="1077">
          <cell r="A1077" t="str">
            <v>151011012NAC</v>
          </cell>
          <cell r="B1077" t="str">
            <v>151011012</v>
          </cell>
          <cell r="C1077" t="str">
            <v>NAC</v>
          </cell>
          <cell r="E1077" t="str">
            <v>Classes III e IV</v>
          </cell>
          <cell r="F1077">
            <v>3065</v>
          </cell>
          <cell r="G1077">
            <v>0</v>
          </cell>
          <cell r="H1077">
            <v>0</v>
          </cell>
          <cell r="I1077">
            <v>3065</v>
          </cell>
          <cell r="J1077">
            <v>0</v>
          </cell>
          <cell r="K1077">
            <v>0</v>
          </cell>
          <cell r="L1077">
            <v>3065</v>
          </cell>
        </row>
        <row r="1078">
          <cell r="A1078" t="str">
            <v>151011013</v>
          </cell>
          <cell r="B1078" t="str">
            <v>151011013</v>
          </cell>
          <cell r="E1078" t="str">
            <v>Classes V a IX</v>
          </cell>
          <cell r="F1078">
            <v>3354</v>
          </cell>
          <cell r="G1078">
            <v>0</v>
          </cell>
          <cell r="H1078">
            <v>0</v>
          </cell>
          <cell r="I1078">
            <v>3354</v>
          </cell>
          <cell r="J1078">
            <v>0</v>
          </cell>
          <cell r="K1078">
            <v>0</v>
          </cell>
          <cell r="L1078">
            <v>3354</v>
          </cell>
        </row>
        <row r="1079">
          <cell r="A1079" t="str">
            <v>151011013NAC</v>
          </cell>
          <cell r="B1079" t="str">
            <v>151011013</v>
          </cell>
          <cell r="C1079" t="str">
            <v>NAC</v>
          </cell>
          <cell r="E1079" t="str">
            <v>Classes V a IX</v>
          </cell>
          <cell r="F1079">
            <v>3354</v>
          </cell>
          <cell r="G1079">
            <v>0</v>
          </cell>
          <cell r="H1079">
            <v>0</v>
          </cell>
          <cell r="I1079">
            <v>3354</v>
          </cell>
          <cell r="J1079">
            <v>0</v>
          </cell>
          <cell r="K1079">
            <v>0</v>
          </cell>
          <cell r="L1079">
            <v>3354</v>
          </cell>
        </row>
        <row r="1080">
          <cell r="A1080" t="str">
            <v>1510111</v>
          </cell>
          <cell r="B1080" t="str">
            <v>1510111</v>
          </cell>
          <cell r="E1080" t="str">
            <v>Consumo</v>
          </cell>
          <cell r="F1080">
            <v>96109</v>
          </cell>
          <cell r="G1080">
            <v>0</v>
          </cell>
          <cell r="H1080">
            <v>0</v>
          </cell>
          <cell r="I1080">
            <v>96109</v>
          </cell>
          <cell r="J1080">
            <v>0</v>
          </cell>
          <cell r="K1080">
            <v>0</v>
          </cell>
          <cell r="L1080">
            <v>96109</v>
          </cell>
        </row>
        <row r="1081">
          <cell r="A1081" t="str">
            <v>15101110</v>
          </cell>
          <cell r="B1081" t="str">
            <v>15101110</v>
          </cell>
          <cell r="E1081" t="str">
            <v>Capital</v>
          </cell>
          <cell r="F1081">
            <v>96082</v>
          </cell>
          <cell r="G1081">
            <v>0</v>
          </cell>
          <cell r="H1081">
            <v>0</v>
          </cell>
          <cell r="I1081">
            <v>96082</v>
          </cell>
          <cell r="J1081">
            <v>0</v>
          </cell>
          <cell r="K1081">
            <v>0</v>
          </cell>
          <cell r="L1081">
            <v>96082</v>
          </cell>
        </row>
        <row r="1082">
          <cell r="A1082" t="str">
            <v>151011101</v>
          </cell>
          <cell r="B1082" t="str">
            <v>151011101</v>
          </cell>
          <cell r="E1082" t="str">
            <v>Classe II</v>
          </cell>
          <cell r="F1082">
            <v>27407</v>
          </cell>
          <cell r="G1082">
            <v>0</v>
          </cell>
          <cell r="H1082">
            <v>0</v>
          </cell>
          <cell r="I1082">
            <v>27407</v>
          </cell>
          <cell r="J1082">
            <v>0</v>
          </cell>
          <cell r="K1082">
            <v>0</v>
          </cell>
          <cell r="L1082">
            <v>27407</v>
          </cell>
        </row>
        <row r="1083">
          <cell r="A1083" t="str">
            <v>151011101NAC</v>
          </cell>
          <cell r="B1083" t="str">
            <v>151011101</v>
          </cell>
          <cell r="C1083" t="str">
            <v>NAC</v>
          </cell>
          <cell r="E1083" t="str">
            <v>Classe II</v>
          </cell>
          <cell r="F1083">
            <v>27407</v>
          </cell>
          <cell r="G1083">
            <v>0</v>
          </cell>
          <cell r="H1083">
            <v>0</v>
          </cell>
          <cell r="I1083">
            <v>27407</v>
          </cell>
          <cell r="J1083">
            <v>0</v>
          </cell>
          <cell r="K1083">
            <v>0</v>
          </cell>
          <cell r="L1083">
            <v>27407</v>
          </cell>
        </row>
        <row r="1084">
          <cell r="A1084" t="str">
            <v>151011102</v>
          </cell>
          <cell r="B1084" t="str">
            <v>151011102</v>
          </cell>
          <cell r="E1084" t="str">
            <v>Classes III e IV</v>
          </cell>
          <cell r="F1084">
            <v>66365</v>
          </cell>
          <cell r="G1084">
            <v>0</v>
          </cell>
          <cell r="H1084">
            <v>0</v>
          </cell>
          <cell r="I1084">
            <v>66365</v>
          </cell>
          <cell r="J1084">
            <v>0</v>
          </cell>
          <cell r="K1084">
            <v>0</v>
          </cell>
          <cell r="L1084">
            <v>66365</v>
          </cell>
        </row>
        <row r="1085">
          <cell r="A1085" t="str">
            <v>151011102NAC</v>
          </cell>
          <cell r="B1085" t="str">
            <v>151011102</v>
          </cell>
          <cell r="C1085" t="str">
            <v>NAC</v>
          </cell>
          <cell r="E1085" t="str">
            <v>Classes III e IV</v>
          </cell>
          <cell r="F1085">
            <v>44733</v>
          </cell>
          <cell r="G1085">
            <v>0</v>
          </cell>
          <cell r="H1085">
            <v>0</v>
          </cell>
          <cell r="I1085">
            <v>44733</v>
          </cell>
          <cell r="J1085">
            <v>0</v>
          </cell>
          <cell r="K1085">
            <v>0</v>
          </cell>
          <cell r="L1085">
            <v>44733</v>
          </cell>
        </row>
        <row r="1086">
          <cell r="A1086" t="str">
            <v>151011102NAC90001</v>
          </cell>
          <cell r="B1086" t="str">
            <v>151011102</v>
          </cell>
          <cell r="C1086" t="str">
            <v>NAC</v>
          </cell>
          <cell r="D1086" t="str">
            <v>90001</v>
          </cell>
          <cell r="E1086" t="str">
            <v>Classes III e IV</v>
          </cell>
          <cell r="F1086">
            <v>21632</v>
          </cell>
          <cell r="G1086">
            <v>0</v>
          </cell>
          <cell r="H1086">
            <v>0</v>
          </cell>
          <cell r="I1086">
            <v>21632</v>
          </cell>
          <cell r="J1086">
            <v>0</v>
          </cell>
          <cell r="K1086">
            <v>0</v>
          </cell>
          <cell r="L1086">
            <v>21632</v>
          </cell>
        </row>
        <row r="1087">
          <cell r="A1087" t="str">
            <v>151011103</v>
          </cell>
          <cell r="B1087" t="str">
            <v>151011103</v>
          </cell>
          <cell r="E1087" t="str">
            <v>Classes V a IX</v>
          </cell>
          <cell r="F1087">
            <v>2310</v>
          </cell>
          <cell r="G1087">
            <v>0</v>
          </cell>
          <cell r="H1087">
            <v>0</v>
          </cell>
          <cell r="I1087">
            <v>2310</v>
          </cell>
          <cell r="J1087">
            <v>0</v>
          </cell>
          <cell r="K1087">
            <v>0</v>
          </cell>
          <cell r="L1087">
            <v>2310</v>
          </cell>
        </row>
        <row r="1088">
          <cell r="A1088" t="str">
            <v>151011103NAC</v>
          </cell>
          <cell r="B1088" t="str">
            <v>151011103</v>
          </cell>
          <cell r="C1088" t="str">
            <v>NAC</v>
          </cell>
          <cell r="E1088" t="str">
            <v>Classes V a IX</v>
          </cell>
          <cell r="F1088">
            <v>2310</v>
          </cell>
          <cell r="G1088">
            <v>0</v>
          </cell>
          <cell r="H1088">
            <v>0</v>
          </cell>
          <cell r="I1088">
            <v>2310</v>
          </cell>
          <cell r="J1088">
            <v>0</v>
          </cell>
          <cell r="K1088">
            <v>0</v>
          </cell>
          <cell r="L1088">
            <v>2310</v>
          </cell>
        </row>
        <row r="1089">
          <cell r="A1089" t="str">
            <v>15101111</v>
          </cell>
          <cell r="B1089" t="str">
            <v>15101111</v>
          </cell>
          <cell r="E1089" t="str">
            <v>Juros</v>
          </cell>
          <cell r="F1089">
            <v>27</v>
          </cell>
          <cell r="G1089">
            <v>0</v>
          </cell>
          <cell r="H1089">
            <v>0</v>
          </cell>
          <cell r="I1089">
            <v>27</v>
          </cell>
          <cell r="J1089">
            <v>0</v>
          </cell>
          <cell r="K1089">
            <v>0</v>
          </cell>
          <cell r="L1089">
            <v>27</v>
          </cell>
        </row>
        <row r="1090">
          <cell r="A1090" t="str">
            <v>151011113</v>
          </cell>
          <cell r="B1090" t="str">
            <v>151011113</v>
          </cell>
          <cell r="E1090" t="str">
            <v>Classes V a IX</v>
          </cell>
          <cell r="F1090">
            <v>27</v>
          </cell>
          <cell r="G1090">
            <v>0</v>
          </cell>
          <cell r="H1090">
            <v>0</v>
          </cell>
          <cell r="I1090">
            <v>27</v>
          </cell>
          <cell r="J1090">
            <v>0</v>
          </cell>
          <cell r="K1090">
            <v>0</v>
          </cell>
          <cell r="L1090">
            <v>27</v>
          </cell>
        </row>
        <row r="1091">
          <cell r="A1091" t="str">
            <v>151011113NAC</v>
          </cell>
          <cell r="B1091" t="str">
            <v>151011113</v>
          </cell>
          <cell r="C1091" t="str">
            <v>NAC</v>
          </cell>
          <cell r="E1091" t="str">
            <v>Classes V a IX</v>
          </cell>
          <cell r="F1091">
            <v>27</v>
          </cell>
          <cell r="G1091">
            <v>0</v>
          </cell>
          <cell r="H1091">
            <v>0</v>
          </cell>
          <cell r="I1091">
            <v>27</v>
          </cell>
          <cell r="J1091">
            <v>0</v>
          </cell>
          <cell r="K1091">
            <v>0</v>
          </cell>
          <cell r="L1091">
            <v>27</v>
          </cell>
        </row>
        <row r="1092">
          <cell r="A1092" t="str">
            <v>1510114</v>
          </cell>
          <cell r="B1092" t="str">
            <v>1510114</v>
          </cell>
          <cell r="E1092" t="str">
            <v>Outras finalidades</v>
          </cell>
          <cell r="F1092">
            <v>259624</v>
          </cell>
          <cell r="G1092">
            <v>0</v>
          </cell>
          <cell r="H1092">
            <v>0</v>
          </cell>
          <cell r="I1092">
            <v>259624</v>
          </cell>
          <cell r="J1092">
            <v>0</v>
          </cell>
          <cell r="K1092">
            <v>0</v>
          </cell>
          <cell r="L1092">
            <v>259624</v>
          </cell>
        </row>
        <row r="1093">
          <cell r="A1093" t="str">
            <v>15101140</v>
          </cell>
          <cell r="B1093" t="str">
            <v>15101140</v>
          </cell>
          <cell r="E1093" t="str">
            <v>Capital</v>
          </cell>
          <cell r="F1093">
            <v>259624</v>
          </cell>
          <cell r="G1093">
            <v>0</v>
          </cell>
          <cell r="H1093">
            <v>0</v>
          </cell>
          <cell r="I1093">
            <v>259624</v>
          </cell>
          <cell r="J1093">
            <v>0</v>
          </cell>
          <cell r="K1093">
            <v>0</v>
          </cell>
          <cell r="L1093">
            <v>259624</v>
          </cell>
        </row>
        <row r="1094">
          <cell r="A1094" t="str">
            <v>151011400</v>
          </cell>
          <cell r="B1094" t="str">
            <v>151011400</v>
          </cell>
          <cell r="E1094" t="str">
            <v>Classe I</v>
          </cell>
          <cell r="F1094">
            <v>3702</v>
          </cell>
          <cell r="G1094">
            <v>0</v>
          </cell>
          <cell r="H1094">
            <v>0</v>
          </cell>
          <cell r="I1094">
            <v>3702</v>
          </cell>
          <cell r="J1094">
            <v>0</v>
          </cell>
          <cell r="K1094">
            <v>0</v>
          </cell>
          <cell r="L1094">
            <v>3702</v>
          </cell>
        </row>
        <row r="1095">
          <cell r="A1095" t="str">
            <v>151011400NAC</v>
          </cell>
          <cell r="B1095" t="str">
            <v>151011400</v>
          </cell>
          <cell r="C1095" t="str">
            <v>NAC</v>
          </cell>
          <cell r="E1095" t="str">
            <v>Classe I</v>
          </cell>
          <cell r="F1095">
            <v>3702</v>
          </cell>
          <cell r="G1095">
            <v>0</v>
          </cell>
          <cell r="H1095">
            <v>0</v>
          </cell>
          <cell r="I1095">
            <v>3702</v>
          </cell>
          <cell r="J1095">
            <v>0</v>
          </cell>
          <cell r="K1095">
            <v>0</v>
          </cell>
          <cell r="L1095">
            <v>3702</v>
          </cell>
        </row>
        <row r="1096">
          <cell r="A1096" t="str">
            <v>151011401</v>
          </cell>
          <cell r="B1096" t="str">
            <v>151011401</v>
          </cell>
          <cell r="E1096" t="str">
            <v>Classe II</v>
          </cell>
          <cell r="F1096">
            <v>13234</v>
          </cell>
          <cell r="G1096">
            <v>0</v>
          </cell>
          <cell r="H1096">
            <v>0</v>
          </cell>
          <cell r="I1096">
            <v>13234</v>
          </cell>
          <cell r="J1096">
            <v>0</v>
          </cell>
          <cell r="K1096">
            <v>0</v>
          </cell>
          <cell r="L1096">
            <v>13234</v>
          </cell>
        </row>
        <row r="1097">
          <cell r="A1097" t="str">
            <v>151011401NAC</v>
          </cell>
          <cell r="B1097" t="str">
            <v>151011401</v>
          </cell>
          <cell r="C1097" t="str">
            <v>NAC</v>
          </cell>
          <cell r="E1097" t="str">
            <v>Classe II</v>
          </cell>
          <cell r="F1097">
            <v>13234</v>
          </cell>
          <cell r="G1097">
            <v>0</v>
          </cell>
          <cell r="H1097">
            <v>0</v>
          </cell>
          <cell r="I1097">
            <v>13234</v>
          </cell>
          <cell r="J1097">
            <v>0</v>
          </cell>
          <cell r="K1097">
            <v>0</v>
          </cell>
          <cell r="L1097">
            <v>13234</v>
          </cell>
        </row>
        <row r="1098">
          <cell r="A1098" t="str">
            <v>151011402</v>
          </cell>
          <cell r="B1098" t="str">
            <v>151011402</v>
          </cell>
          <cell r="E1098" t="str">
            <v>Classes III e IV</v>
          </cell>
          <cell r="F1098">
            <v>32779</v>
          </cell>
          <cell r="G1098">
            <v>0</v>
          </cell>
          <cell r="H1098">
            <v>0</v>
          </cell>
          <cell r="I1098">
            <v>32779</v>
          </cell>
          <cell r="J1098">
            <v>0</v>
          </cell>
          <cell r="K1098">
            <v>0</v>
          </cell>
          <cell r="L1098">
            <v>32779</v>
          </cell>
        </row>
        <row r="1099">
          <cell r="A1099" t="str">
            <v>151011402NAC</v>
          </cell>
          <cell r="B1099" t="str">
            <v>151011402</v>
          </cell>
          <cell r="C1099" t="str">
            <v>NAC</v>
          </cell>
          <cell r="E1099" t="str">
            <v>Classes III e IV</v>
          </cell>
          <cell r="F1099">
            <v>21718</v>
          </cell>
          <cell r="G1099">
            <v>0</v>
          </cell>
          <cell r="H1099">
            <v>0</v>
          </cell>
          <cell r="I1099">
            <v>21718</v>
          </cell>
          <cell r="J1099">
            <v>0</v>
          </cell>
          <cell r="K1099">
            <v>0</v>
          </cell>
          <cell r="L1099">
            <v>21718</v>
          </cell>
        </row>
        <row r="1100">
          <cell r="A1100" t="str">
            <v>151011402NAC90001</v>
          </cell>
          <cell r="B1100" t="str">
            <v>151011402</v>
          </cell>
          <cell r="C1100" t="str">
            <v>NAC</v>
          </cell>
          <cell r="D1100" t="str">
            <v>90001</v>
          </cell>
          <cell r="E1100" t="str">
            <v>Classes III e IV</v>
          </cell>
          <cell r="F1100">
            <v>11061</v>
          </cell>
          <cell r="G1100">
            <v>0</v>
          </cell>
          <cell r="H1100">
            <v>0</v>
          </cell>
          <cell r="I1100">
            <v>11061</v>
          </cell>
          <cell r="J1100">
            <v>0</v>
          </cell>
          <cell r="K1100">
            <v>0</v>
          </cell>
          <cell r="L1100">
            <v>11061</v>
          </cell>
        </row>
        <row r="1101">
          <cell r="A1101" t="str">
            <v>151011403</v>
          </cell>
          <cell r="B1101" t="str">
            <v>151011403</v>
          </cell>
          <cell r="E1101" t="str">
            <v>Classes V a IX</v>
          </cell>
          <cell r="F1101">
            <v>209909</v>
          </cell>
          <cell r="G1101">
            <v>0</v>
          </cell>
          <cell r="H1101">
            <v>0</v>
          </cell>
          <cell r="I1101">
            <v>209909</v>
          </cell>
          <cell r="J1101">
            <v>0</v>
          </cell>
          <cell r="K1101">
            <v>0</v>
          </cell>
          <cell r="L1101">
            <v>209909</v>
          </cell>
        </row>
        <row r="1102">
          <cell r="A1102" t="str">
            <v>151011403NAC</v>
          </cell>
          <cell r="B1102" t="str">
            <v>151011403</v>
          </cell>
          <cell r="C1102" t="str">
            <v>NAC</v>
          </cell>
          <cell r="E1102" t="str">
            <v>Classes V a IX</v>
          </cell>
          <cell r="F1102">
            <v>209647</v>
          </cell>
          <cell r="G1102">
            <v>0</v>
          </cell>
          <cell r="H1102">
            <v>0</v>
          </cell>
          <cell r="I1102">
            <v>209647</v>
          </cell>
          <cell r="J1102">
            <v>0</v>
          </cell>
          <cell r="K1102">
            <v>0</v>
          </cell>
          <cell r="L1102">
            <v>209647</v>
          </cell>
        </row>
        <row r="1103">
          <cell r="A1103" t="str">
            <v>151011403NAC90001</v>
          </cell>
          <cell r="B1103" t="str">
            <v>151011403</v>
          </cell>
          <cell r="C1103" t="str">
            <v>NAC</v>
          </cell>
          <cell r="D1103" t="str">
            <v>90001</v>
          </cell>
          <cell r="E1103" t="str">
            <v>Classes V a IX</v>
          </cell>
          <cell r="F1103">
            <v>262</v>
          </cell>
          <cell r="G1103">
            <v>0</v>
          </cell>
          <cell r="H1103">
            <v>0</v>
          </cell>
          <cell r="I1103">
            <v>262</v>
          </cell>
          <cell r="J1103">
            <v>0</v>
          </cell>
          <cell r="K1103">
            <v>0</v>
          </cell>
          <cell r="L1103">
            <v>262</v>
          </cell>
        </row>
        <row r="1104">
          <cell r="A1104" t="str">
            <v>154</v>
          </cell>
          <cell r="B1104" t="str">
            <v>154</v>
          </cell>
          <cell r="E1104" t="str">
            <v>Activos titularizados e nÒo desreconhecidos</v>
          </cell>
          <cell r="F1104">
            <v>102456854</v>
          </cell>
          <cell r="G1104">
            <v>2861873</v>
          </cell>
          <cell r="H1104">
            <v>42546878</v>
          </cell>
          <cell r="I1104">
            <v>62771849</v>
          </cell>
          <cell r="J1104">
            <v>0</v>
          </cell>
          <cell r="K1104">
            <v>0</v>
          </cell>
          <cell r="L1104">
            <v>62771849</v>
          </cell>
        </row>
        <row r="1105">
          <cell r="A1105" t="str">
            <v>1540</v>
          </cell>
          <cell r="B1105" t="str">
            <v>1540</v>
          </cell>
          <cell r="E1105" t="str">
            <v>CrÚdito a clientes</v>
          </cell>
          <cell r="F1105">
            <v>102456854</v>
          </cell>
          <cell r="G1105">
            <v>2861873</v>
          </cell>
          <cell r="H1105">
            <v>42546878</v>
          </cell>
          <cell r="I1105">
            <v>62771849</v>
          </cell>
          <cell r="J1105">
            <v>0</v>
          </cell>
          <cell r="K1105">
            <v>0</v>
          </cell>
          <cell r="L1105">
            <v>62771849</v>
          </cell>
        </row>
        <row r="1106">
          <cell r="A1106" t="str">
            <v>15400</v>
          </cell>
          <cell r="B1106" t="str">
            <v>15400</v>
          </cell>
          <cell r="E1106" t="str">
            <v>CrÚdito nÒo representado por valores mobilißrios</v>
          </cell>
          <cell r="F1106">
            <v>102456854</v>
          </cell>
          <cell r="G1106">
            <v>2861873</v>
          </cell>
          <cell r="H1106">
            <v>42546878</v>
          </cell>
          <cell r="I1106">
            <v>62771849</v>
          </cell>
          <cell r="J1106">
            <v>0</v>
          </cell>
          <cell r="K1106">
            <v>0</v>
          </cell>
          <cell r="L1106">
            <v>62771849</v>
          </cell>
        </row>
        <row r="1107">
          <cell r="A1107" t="str">
            <v>154000</v>
          </cell>
          <cell r="B1107" t="str">
            <v>154000</v>
          </cell>
          <cell r="E1107" t="str">
            <v>CrÚdito interno</v>
          </cell>
          <cell r="F1107">
            <v>102456854</v>
          </cell>
          <cell r="G1107">
            <v>2861873</v>
          </cell>
          <cell r="H1107">
            <v>42546878</v>
          </cell>
          <cell r="I1107">
            <v>62771849</v>
          </cell>
          <cell r="J1107">
            <v>0</v>
          </cell>
          <cell r="K1107">
            <v>0</v>
          </cell>
          <cell r="L1107">
            <v>62771849</v>
          </cell>
        </row>
        <row r="1108">
          <cell r="A1108" t="str">
            <v>1540001</v>
          </cell>
          <cell r="B1108" t="str">
            <v>1540001</v>
          </cell>
          <cell r="E1108" t="str">
            <v>Particulares</v>
          </cell>
          <cell r="F1108">
            <v>102456854</v>
          </cell>
          <cell r="G1108">
            <v>2861873</v>
          </cell>
          <cell r="H1108">
            <v>42546878</v>
          </cell>
          <cell r="I1108">
            <v>62771849</v>
          </cell>
          <cell r="J1108">
            <v>0</v>
          </cell>
          <cell r="K1108">
            <v>0</v>
          </cell>
          <cell r="L1108">
            <v>62771849</v>
          </cell>
        </row>
        <row r="1109">
          <cell r="A1109" t="str">
            <v>15400010</v>
          </cell>
          <cell r="B1109" t="str">
            <v>15400010</v>
          </cell>
          <cell r="E1109" t="str">
            <v>HabitaþÒo</v>
          </cell>
          <cell r="F1109">
            <v>102456854</v>
          </cell>
          <cell r="G1109">
            <v>2861873</v>
          </cell>
          <cell r="H1109">
            <v>42546878</v>
          </cell>
          <cell r="I1109">
            <v>62771849</v>
          </cell>
          <cell r="J1109">
            <v>0</v>
          </cell>
          <cell r="K1109">
            <v>0</v>
          </cell>
          <cell r="L1109">
            <v>62771849</v>
          </cell>
        </row>
        <row r="1110">
          <cell r="A1110" t="str">
            <v>154000100</v>
          </cell>
          <cell r="B1110" t="str">
            <v>154000100</v>
          </cell>
          <cell r="E1110" t="str">
            <v>Capital</v>
          </cell>
          <cell r="F1110">
            <v>92831194</v>
          </cell>
          <cell r="G1110">
            <v>2861873</v>
          </cell>
          <cell r="H1110">
            <v>38534141</v>
          </cell>
          <cell r="I1110">
            <v>57158926</v>
          </cell>
          <cell r="J1110">
            <v>0</v>
          </cell>
          <cell r="K1110">
            <v>0</v>
          </cell>
          <cell r="L1110">
            <v>57158926</v>
          </cell>
        </row>
        <row r="1111">
          <cell r="A1111" t="str">
            <v>154000100NAC</v>
          </cell>
          <cell r="B1111" t="str">
            <v>154000100</v>
          </cell>
          <cell r="C1111" t="str">
            <v>NAC</v>
          </cell>
          <cell r="E1111" t="str">
            <v>Capital</v>
          </cell>
          <cell r="F1111">
            <v>92831194</v>
          </cell>
          <cell r="G1111">
            <v>2861873</v>
          </cell>
          <cell r="H1111">
            <v>38534141</v>
          </cell>
          <cell r="I1111">
            <v>57158926</v>
          </cell>
          <cell r="J1111">
            <v>0</v>
          </cell>
          <cell r="K1111">
            <v>0</v>
          </cell>
          <cell r="L1111">
            <v>57158926</v>
          </cell>
        </row>
        <row r="1112">
          <cell r="A1112" t="str">
            <v>154000101</v>
          </cell>
          <cell r="B1112" t="str">
            <v>154000101</v>
          </cell>
          <cell r="E1112" t="str">
            <v>Juros</v>
          </cell>
          <cell r="F1112">
            <v>9625660</v>
          </cell>
          <cell r="G1112">
            <v>0</v>
          </cell>
          <cell r="H1112">
            <v>4012737</v>
          </cell>
          <cell r="I1112">
            <v>5612923</v>
          </cell>
          <cell r="J1112">
            <v>0</v>
          </cell>
          <cell r="K1112">
            <v>0</v>
          </cell>
          <cell r="L1112">
            <v>5612923</v>
          </cell>
        </row>
        <row r="1113">
          <cell r="A1113" t="str">
            <v>154000101NAC</v>
          </cell>
          <cell r="B1113" t="str">
            <v>154000101</v>
          </cell>
          <cell r="C1113" t="str">
            <v>NAC</v>
          </cell>
          <cell r="E1113" t="str">
            <v>Juros</v>
          </cell>
          <cell r="F1113">
            <v>9625660</v>
          </cell>
          <cell r="G1113">
            <v>0</v>
          </cell>
          <cell r="H1113">
            <v>4012737</v>
          </cell>
          <cell r="I1113">
            <v>5612923</v>
          </cell>
          <cell r="J1113">
            <v>0</v>
          </cell>
          <cell r="K1113">
            <v>0</v>
          </cell>
          <cell r="L1113">
            <v>5612923</v>
          </cell>
        </row>
        <row r="1114">
          <cell r="A1114" t="str">
            <v>157</v>
          </cell>
          <cell r="B1114" t="str">
            <v>157</v>
          </cell>
          <cell r="E1114" t="str">
            <v>Devedores e outras aplicaþ§es</v>
          </cell>
          <cell r="F1114">
            <v>639821</v>
          </cell>
          <cell r="G1114">
            <v>0</v>
          </cell>
          <cell r="H1114">
            <v>0</v>
          </cell>
          <cell r="I1114">
            <v>639821</v>
          </cell>
          <cell r="J1114">
            <v>0</v>
          </cell>
          <cell r="K1114">
            <v>0</v>
          </cell>
          <cell r="L1114">
            <v>639821</v>
          </cell>
        </row>
        <row r="1115">
          <cell r="A1115" t="str">
            <v>1570</v>
          </cell>
          <cell r="B1115" t="str">
            <v>1570</v>
          </cell>
          <cell r="E1115" t="str">
            <v>Capital</v>
          </cell>
          <cell r="F1115">
            <v>96074</v>
          </cell>
          <cell r="G1115">
            <v>0</v>
          </cell>
          <cell r="H1115">
            <v>0</v>
          </cell>
          <cell r="I1115">
            <v>96074</v>
          </cell>
          <cell r="J1115">
            <v>0</v>
          </cell>
          <cell r="K1115">
            <v>0</v>
          </cell>
          <cell r="L1115">
            <v>96074</v>
          </cell>
        </row>
        <row r="1116">
          <cell r="A1116" t="str">
            <v>15704</v>
          </cell>
          <cell r="B1116" t="str">
            <v>15704</v>
          </cell>
          <cell r="E1116" t="str">
            <v>Classes X a XII</v>
          </cell>
          <cell r="F1116">
            <v>96074</v>
          </cell>
          <cell r="G1116">
            <v>0</v>
          </cell>
          <cell r="H1116">
            <v>0</v>
          </cell>
          <cell r="I1116">
            <v>96074</v>
          </cell>
          <cell r="J1116">
            <v>0</v>
          </cell>
          <cell r="K1116">
            <v>0</v>
          </cell>
          <cell r="L1116">
            <v>96074</v>
          </cell>
        </row>
        <row r="1117">
          <cell r="A1117" t="str">
            <v>15704NAC</v>
          </cell>
          <cell r="B1117" t="str">
            <v>15704</v>
          </cell>
          <cell r="C1117" t="str">
            <v>NAC</v>
          </cell>
          <cell r="E1117" t="str">
            <v>Classes X a XII</v>
          </cell>
          <cell r="F1117">
            <v>96074</v>
          </cell>
          <cell r="G1117">
            <v>0</v>
          </cell>
          <cell r="H1117">
            <v>0</v>
          </cell>
          <cell r="I1117">
            <v>96074</v>
          </cell>
          <cell r="J1117">
            <v>0</v>
          </cell>
          <cell r="K1117">
            <v>0</v>
          </cell>
          <cell r="L1117">
            <v>96074</v>
          </cell>
        </row>
        <row r="1118">
          <cell r="A1118" t="str">
            <v>1578</v>
          </cell>
          <cell r="B1118" t="str">
            <v>1578</v>
          </cell>
          <cell r="E1118" t="str">
            <v>"Clientes" nas soc. nÒo financeiras</v>
          </cell>
          <cell r="F1118">
            <v>543747</v>
          </cell>
          <cell r="G1118">
            <v>0</v>
          </cell>
          <cell r="H1118">
            <v>0</v>
          </cell>
          <cell r="I1118">
            <v>543747</v>
          </cell>
          <cell r="J1118">
            <v>0</v>
          </cell>
          <cell r="K1118">
            <v>0</v>
          </cell>
          <cell r="L1118">
            <v>543747</v>
          </cell>
        </row>
        <row r="1119">
          <cell r="A1119" t="str">
            <v>1578NAC</v>
          </cell>
          <cell r="B1119" t="str">
            <v>1578</v>
          </cell>
          <cell r="C1119" t="str">
            <v>NAC</v>
          </cell>
          <cell r="E1119" t="str">
            <v>"Clientes" nas soc. nÒo financeiras</v>
          </cell>
          <cell r="F1119">
            <v>543747</v>
          </cell>
          <cell r="G1119">
            <v>0</v>
          </cell>
          <cell r="H1119">
            <v>0</v>
          </cell>
          <cell r="I1119">
            <v>543747</v>
          </cell>
          <cell r="J1119">
            <v>0</v>
          </cell>
          <cell r="K1119">
            <v>0</v>
          </cell>
          <cell r="L1119">
            <v>543747</v>
          </cell>
        </row>
        <row r="1120">
          <cell r="A1120" t="str">
            <v>158</v>
          </cell>
          <cell r="B1120" t="str">
            <v>158</v>
          </cell>
          <cell r="E1120" t="str">
            <v>Juros vencidos a regularizar e despesas de crÚdito vencido</v>
          </cell>
          <cell r="F1120">
            <v>4639404</v>
          </cell>
          <cell r="G1120">
            <v>0</v>
          </cell>
          <cell r="H1120">
            <v>0</v>
          </cell>
          <cell r="I1120">
            <v>4639404</v>
          </cell>
          <cell r="J1120">
            <v>0</v>
          </cell>
          <cell r="K1120">
            <v>0</v>
          </cell>
          <cell r="L1120">
            <v>4639404</v>
          </cell>
        </row>
        <row r="1121">
          <cell r="A1121" t="str">
            <v>1580</v>
          </cell>
          <cell r="B1121" t="str">
            <v>1580</v>
          </cell>
          <cell r="E1121" t="str">
            <v>Juros vencidos a regularizar</v>
          </cell>
          <cell r="F1121">
            <v>28565</v>
          </cell>
          <cell r="G1121">
            <v>0</v>
          </cell>
          <cell r="H1121">
            <v>0</v>
          </cell>
          <cell r="I1121">
            <v>28565</v>
          </cell>
          <cell r="J1121">
            <v>0</v>
          </cell>
          <cell r="K1121">
            <v>0</v>
          </cell>
          <cell r="L1121">
            <v>28565</v>
          </cell>
        </row>
        <row r="1122">
          <cell r="A1122" t="str">
            <v>15800</v>
          </cell>
          <cell r="B1122" t="str">
            <v>15800</v>
          </cell>
          <cell r="E1122" t="str">
            <v>CrÚdito a clientes</v>
          </cell>
          <cell r="F1122">
            <v>28565</v>
          </cell>
          <cell r="G1122">
            <v>0</v>
          </cell>
          <cell r="H1122">
            <v>0</v>
          </cell>
          <cell r="I1122">
            <v>28565</v>
          </cell>
          <cell r="J1122">
            <v>0</v>
          </cell>
          <cell r="K1122">
            <v>0</v>
          </cell>
          <cell r="L1122">
            <v>28565</v>
          </cell>
        </row>
        <row r="1123">
          <cell r="A1123" t="str">
            <v>15800EXT</v>
          </cell>
          <cell r="B1123" t="str">
            <v>15800</v>
          </cell>
          <cell r="C1123" t="str">
            <v>EXT</v>
          </cell>
          <cell r="E1123" t="str">
            <v>CrÚdito a clientes</v>
          </cell>
          <cell r="F1123">
            <v>28565</v>
          </cell>
          <cell r="G1123">
            <v>0</v>
          </cell>
          <cell r="H1123">
            <v>0</v>
          </cell>
          <cell r="I1123">
            <v>28565</v>
          </cell>
          <cell r="J1123">
            <v>0</v>
          </cell>
          <cell r="K1123">
            <v>0</v>
          </cell>
          <cell r="L1123">
            <v>28565</v>
          </cell>
        </row>
        <row r="1124">
          <cell r="A1124" t="str">
            <v>1581</v>
          </cell>
          <cell r="B1124" t="str">
            <v>1581</v>
          </cell>
          <cell r="E1124" t="str">
            <v>Despesas de crÚdito vencido</v>
          </cell>
          <cell r="F1124">
            <v>4610839</v>
          </cell>
          <cell r="G1124">
            <v>0</v>
          </cell>
          <cell r="H1124">
            <v>0</v>
          </cell>
          <cell r="I1124">
            <v>4610839</v>
          </cell>
          <cell r="J1124">
            <v>0</v>
          </cell>
          <cell r="K1124">
            <v>0</v>
          </cell>
          <cell r="L1124">
            <v>4610839</v>
          </cell>
        </row>
        <row r="1125">
          <cell r="A1125" t="str">
            <v>15810</v>
          </cell>
          <cell r="B1125" t="str">
            <v>15810</v>
          </cell>
          <cell r="E1125" t="str">
            <v>CrÚdito a clientes</v>
          </cell>
          <cell r="F1125">
            <v>4610839</v>
          </cell>
          <cell r="G1125">
            <v>0</v>
          </cell>
          <cell r="H1125">
            <v>0</v>
          </cell>
          <cell r="I1125">
            <v>4610839</v>
          </cell>
          <cell r="J1125">
            <v>0</v>
          </cell>
          <cell r="K1125">
            <v>0</v>
          </cell>
          <cell r="L1125">
            <v>4610839</v>
          </cell>
        </row>
        <row r="1126">
          <cell r="A1126" t="str">
            <v>15810EXT</v>
          </cell>
          <cell r="B1126" t="str">
            <v>15810</v>
          </cell>
          <cell r="C1126" t="str">
            <v>EXT</v>
          </cell>
          <cell r="E1126" t="str">
            <v>CrÚdito a clientes</v>
          </cell>
          <cell r="F1126">
            <v>56029</v>
          </cell>
          <cell r="G1126">
            <v>0</v>
          </cell>
          <cell r="H1126">
            <v>0</v>
          </cell>
          <cell r="I1126">
            <v>56029</v>
          </cell>
          <cell r="J1126">
            <v>0</v>
          </cell>
          <cell r="K1126">
            <v>0</v>
          </cell>
          <cell r="L1126">
            <v>56029</v>
          </cell>
        </row>
        <row r="1127">
          <cell r="A1127" t="str">
            <v>15810NAC</v>
          </cell>
          <cell r="B1127" t="str">
            <v>15810</v>
          </cell>
          <cell r="C1127" t="str">
            <v>NAC</v>
          </cell>
          <cell r="E1127" t="str">
            <v>CrÚdito a clientes</v>
          </cell>
          <cell r="F1127">
            <v>4034557</v>
          </cell>
          <cell r="G1127">
            <v>0</v>
          </cell>
          <cell r="H1127">
            <v>0</v>
          </cell>
          <cell r="I1127">
            <v>4034557</v>
          </cell>
          <cell r="J1127">
            <v>0</v>
          </cell>
          <cell r="K1127">
            <v>0</v>
          </cell>
          <cell r="L1127">
            <v>4034557</v>
          </cell>
        </row>
        <row r="1128">
          <cell r="A1128" t="str">
            <v>15810NAC00001</v>
          </cell>
          <cell r="B1128" t="str">
            <v>15810</v>
          </cell>
          <cell r="C1128" t="str">
            <v>NAC</v>
          </cell>
          <cell r="D1128" t="str">
            <v>00001</v>
          </cell>
          <cell r="E1128" t="str">
            <v>CrÚdito a clientes</v>
          </cell>
          <cell r="F1128">
            <v>263</v>
          </cell>
          <cell r="G1128">
            <v>0</v>
          </cell>
          <cell r="H1128">
            <v>0</v>
          </cell>
          <cell r="I1128">
            <v>263</v>
          </cell>
          <cell r="J1128">
            <v>0</v>
          </cell>
          <cell r="K1128">
            <v>0</v>
          </cell>
          <cell r="L1128">
            <v>263</v>
          </cell>
        </row>
        <row r="1129">
          <cell r="A1129" t="str">
            <v>15810NAC90001</v>
          </cell>
          <cell r="B1129" t="str">
            <v>15810</v>
          </cell>
          <cell r="C1129" t="str">
            <v>NAC</v>
          </cell>
          <cell r="D1129" t="str">
            <v>90001</v>
          </cell>
          <cell r="E1129" t="str">
            <v>CrÚdito a clientes</v>
          </cell>
          <cell r="F1129">
            <v>2218</v>
          </cell>
          <cell r="G1129">
            <v>0</v>
          </cell>
          <cell r="H1129">
            <v>0</v>
          </cell>
          <cell r="I1129">
            <v>2218</v>
          </cell>
          <cell r="J1129">
            <v>0</v>
          </cell>
          <cell r="K1129">
            <v>0</v>
          </cell>
          <cell r="L1129">
            <v>2218</v>
          </cell>
        </row>
        <row r="1130">
          <cell r="A1130" t="str">
            <v>15810NAC90002</v>
          </cell>
          <cell r="B1130" t="str">
            <v>15810</v>
          </cell>
          <cell r="C1130" t="str">
            <v>NAC</v>
          </cell>
          <cell r="D1130" t="str">
            <v>90002</v>
          </cell>
          <cell r="E1130" t="str">
            <v>CrÚdito a clientes</v>
          </cell>
          <cell r="F1130">
            <v>17772</v>
          </cell>
          <cell r="G1130">
            <v>0</v>
          </cell>
          <cell r="H1130">
            <v>0</v>
          </cell>
          <cell r="I1130">
            <v>17772</v>
          </cell>
          <cell r="J1130">
            <v>0</v>
          </cell>
          <cell r="K1130">
            <v>0</v>
          </cell>
          <cell r="L1130">
            <v>17772</v>
          </cell>
        </row>
        <row r="1131">
          <cell r="A1131" t="str">
            <v>15810NAC90004</v>
          </cell>
          <cell r="B1131" t="str">
            <v>15810</v>
          </cell>
          <cell r="C1131" t="str">
            <v>NAC</v>
          </cell>
          <cell r="D1131" t="str">
            <v>90004</v>
          </cell>
          <cell r="E1131" t="str">
            <v>CrÚdito a clientes</v>
          </cell>
          <cell r="F1131">
            <v>500000</v>
          </cell>
          <cell r="G1131">
            <v>0</v>
          </cell>
          <cell r="H1131">
            <v>0</v>
          </cell>
          <cell r="I1131">
            <v>500000</v>
          </cell>
          <cell r="J1131">
            <v>0</v>
          </cell>
          <cell r="K1131">
            <v>0</v>
          </cell>
          <cell r="L1131">
            <v>500000</v>
          </cell>
        </row>
        <row r="1132">
          <cell r="A1132" t="str">
            <v>16</v>
          </cell>
          <cell r="B1132" t="str">
            <v>16</v>
          </cell>
          <cell r="E1132" t="str">
            <v>Activos financeiros detidos para negociaþÒo</v>
          </cell>
          <cell r="F1132">
            <v>2734196632</v>
          </cell>
          <cell r="G1132">
            <v>904352206</v>
          </cell>
          <cell r="H1132">
            <v>495750635</v>
          </cell>
          <cell r="I1132">
            <v>3142798203</v>
          </cell>
          <cell r="J1132">
            <v>249002</v>
          </cell>
          <cell r="K1132">
            <v>1226821586</v>
          </cell>
          <cell r="L1132">
            <v>1916225619</v>
          </cell>
        </row>
        <row r="1133">
          <cell r="A1133" t="str">
            <v>160</v>
          </cell>
          <cell r="B1133" t="str">
            <v>160</v>
          </cell>
          <cell r="E1133" t="str">
            <v>TÝtulos</v>
          </cell>
          <cell r="F1133">
            <v>371765876</v>
          </cell>
          <cell r="G1133">
            <v>979984</v>
          </cell>
          <cell r="H1133">
            <v>979984</v>
          </cell>
          <cell r="I1133">
            <v>371765876</v>
          </cell>
          <cell r="J1133">
            <v>0</v>
          </cell>
          <cell r="K1133">
            <v>0</v>
          </cell>
          <cell r="L1133">
            <v>371765876</v>
          </cell>
        </row>
        <row r="1134">
          <cell r="A1134" t="str">
            <v>1600</v>
          </cell>
          <cell r="B1134" t="str">
            <v>1600</v>
          </cell>
          <cell r="E1134" t="str">
            <v>Emitidos por residentes</v>
          </cell>
          <cell r="F1134">
            <v>280175647</v>
          </cell>
          <cell r="G1134">
            <v>965332</v>
          </cell>
          <cell r="H1134">
            <v>950679</v>
          </cell>
          <cell r="I1134">
            <v>280190300</v>
          </cell>
          <cell r="J1134">
            <v>0</v>
          </cell>
          <cell r="K1134">
            <v>0</v>
          </cell>
          <cell r="L1134">
            <v>280190300</v>
          </cell>
        </row>
        <row r="1135">
          <cell r="A1135" t="str">
            <v>16000</v>
          </cell>
          <cell r="B1135" t="str">
            <v>16000</v>
          </cell>
          <cell r="E1135" t="str">
            <v>Instrumentos de dÝvida</v>
          </cell>
          <cell r="F1135">
            <v>14700500</v>
          </cell>
          <cell r="G1135">
            <v>0</v>
          </cell>
          <cell r="H1135">
            <v>0</v>
          </cell>
          <cell r="I1135">
            <v>14700500</v>
          </cell>
          <cell r="J1135">
            <v>0</v>
          </cell>
          <cell r="K1135">
            <v>0</v>
          </cell>
          <cell r="L1135">
            <v>14700500</v>
          </cell>
        </row>
        <row r="1136">
          <cell r="A1136" t="str">
            <v>160000</v>
          </cell>
          <cell r="B1136" t="str">
            <v>160000</v>
          </cell>
          <cell r="E1136" t="str">
            <v>De dÝvida p·blica portuguesa</v>
          </cell>
          <cell r="F1136">
            <v>170684</v>
          </cell>
          <cell r="G1136">
            <v>0</v>
          </cell>
          <cell r="H1136">
            <v>0</v>
          </cell>
          <cell r="I1136">
            <v>170684</v>
          </cell>
          <cell r="J1136">
            <v>0</v>
          </cell>
          <cell r="K1136">
            <v>0</v>
          </cell>
          <cell r="L1136">
            <v>170684</v>
          </cell>
        </row>
        <row r="1137">
          <cell r="A1137" t="str">
            <v>160000NAC</v>
          </cell>
          <cell r="B1137" t="str">
            <v>160000</v>
          </cell>
          <cell r="C1137" t="str">
            <v>NAC</v>
          </cell>
          <cell r="E1137" t="str">
            <v>De dÝvida p·blica portuguesa</v>
          </cell>
          <cell r="F1137">
            <v>170684</v>
          </cell>
          <cell r="G1137">
            <v>0</v>
          </cell>
          <cell r="H1137">
            <v>0</v>
          </cell>
          <cell r="I1137">
            <v>170684</v>
          </cell>
          <cell r="J1137">
            <v>0</v>
          </cell>
          <cell r="K1137">
            <v>0</v>
          </cell>
          <cell r="L1137">
            <v>170684</v>
          </cell>
        </row>
        <row r="1138">
          <cell r="A1138" t="str">
            <v>160002</v>
          </cell>
          <cell r="B1138" t="str">
            <v>160002</v>
          </cell>
          <cell r="E1138" t="str">
            <v>De outros residentes</v>
          </cell>
          <cell r="F1138">
            <v>14529816</v>
          </cell>
          <cell r="G1138">
            <v>0</v>
          </cell>
          <cell r="H1138">
            <v>0</v>
          </cell>
          <cell r="I1138">
            <v>14529816</v>
          </cell>
          <cell r="J1138">
            <v>0</v>
          </cell>
          <cell r="K1138">
            <v>0</v>
          </cell>
          <cell r="L1138">
            <v>14529816</v>
          </cell>
        </row>
        <row r="1139">
          <cell r="A1139" t="str">
            <v>1600028</v>
          </cell>
          <cell r="B1139" t="str">
            <v>1600028</v>
          </cell>
          <cell r="E1139" t="str">
            <v>Outros</v>
          </cell>
          <cell r="F1139">
            <v>14529816</v>
          </cell>
          <cell r="G1139">
            <v>0</v>
          </cell>
          <cell r="H1139">
            <v>0</v>
          </cell>
          <cell r="I1139">
            <v>14529816</v>
          </cell>
          <cell r="J1139">
            <v>0</v>
          </cell>
          <cell r="K1139">
            <v>0</v>
          </cell>
          <cell r="L1139">
            <v>14529816</v>
          </cell>
        </row>
        <row r="1140">
          <cell r="A1140" t="str">
            <v>16000280</v>
          </cell>
          <cell r="B1140" t="str">
            <v>16000280</v>
          </cell>
          <cell r="E1140" t="str">
            <v>DÝvida nÒo subordinada</v>
          </cell>
          <cell r="F1140">
            <v>14529816</v>
          </cell>
          <cell r="G1140">
            <v>0</v>
          </cell>
          <cell r="H1140">
            <v>0</v>
          </cell>
          <cell r="I1140">
            <v>14529816</v>
          </cell>
          <cell r="J1140">
            <v>0</v>
          </cell>
          <cell r="K1140">
            <v>0</v>
          </cell>
          <cell r="L1140">
            <v>14529816</v>
          </cell>
        </row>
        <row r="1141">
          <cell r="A1141" t="str">
            <v>16000280NAC</v>
          </cell>
          <cell r="B1141" t="str">
            <v>16000280</v>
          </cell>
          <cell r="C1141" t="str">
            <v>NAC</v>
          </cell>
          <cell r="E1141" t="str">
            <v>DÝvida nÒo subordinada</v>
          </cell>
          <cell r="F1141">
            <v>14529816</v>
          </cell>
          <cell r="G1141">
            <v>0</v>
          </cell>
          <cell r="H1141">
            <v>0</v>
          </cell>
          <cell r="I1141">
            <v>14529816</v>
          </cell>
          <cell r="J1141">
            <v>0</v>
          </cell>
          <cell r="K1141">
            <v>0</v>
          </cell>
          <cell r="L1141">
            <v>14529816</v>
          </cell>
        </row>
        <row r="1142">
          <cell r="A1142" t="str">
            <v>16001</v>
          </cell>
          <cell r="B1142" t="str">
            <v>16001</v>
          </cell>
          <cell r="E1142" t="str">
            <v>Instrumentos de capital</v>
          </cell>
          <cell r="F1142">
            <v>265475147</v>
          </cell>
          <cell r="G1142">
            <v>965332</v>
          </cell>
          <cell r="H1142">
            <v>950679</v>
          </cell>
          <cell r="I1142">
            <v>265489800</v>
          </cell>
          <cell r="J1142">
            <v>0</v>
          </cell>
          <cell r="K1142">
            <v>0</v>
          </cell>
          <cell r="L1142">
            <v>265489800</v>
          </cell>
        </row>
        <row r="1143">
          <cell r="A1143" t="str">
            <v>160010</v>
          </cell>
          <cell r="B1143" t="str">
            <v>160010</v>
          </cell>
          <cell r="E1143" t="str">
            <v>Acþ§es</v>
          </cell>
          <cell r="F1143">
            <v>66502111</v>
          </cell>
          <cell r="G1143">
            <v>321777</v>
          </cell>
          <cell r="H1143">
            <v>628902</v>
          </cell>
          <cell r="I1143">
            <v>66194986</v>
          </cell>
          <cell r="J1143">
            <v>0</v>
          </cell>
          <cell r="K1143">
            <v>0</v>
          </cell>
          <cell r="L1143">
            <v>66194986</v>
          </cell>
        </row>
        <row r="1144">
          <cell r="A1144" t="str">
            <v>160010NAC</v>
          </cell>
          <cell r="B1144" t="str">
            <v>160010</v>
          </cell>
          <cell r="C1144" t="str">
            <v>NAC</v>
          </cell>
          <cell r="E1144" t="str">
            <v>Acþ§es</v>
          </cell>
          <cell r="F1144">
            <v>63296289</v>
          </cell>
          <cell r="G1144">
            <v>307125</v>
          </cell>
          <cell r="H1144">
            <v>628902</v>
          </cell>
          <cell r="I1144">
            <v>62974512</v>
          </cell>
          <cell r="J1144">
            <v>0</v>
          </cell>
          <cell r="K1144">
            <v>0</v>
          </cell>
          <cell r="L1144">
            <v>62974512</v>
          </cell>
        </row>
        <row r="1145">
          <cell r="A1145" t="str">
            <v>160010NAC01118</v>
          </cell>
          <cell r="B1145" t="str">
            <v>160010</v>
          </cell>
          <cell r="C1145" t="str">
            <v>NAC</v>
          </cell>
          <cell r="D1145" t="str">
            <v>01118</v>
          </cell>
          <cell r="E1145" t="str">
            <v>Acþ§es</v>
          </cell>
          <cell r="F1145">
            <v>3220474</v>
          </cell>
          <cell r="G1145">
            <v>0</v>
          </cell>
          <cell r="H1145">
            <v>0</v>
          </cell>
          <cell r="I1145">
            <v>3220474</v>
          </cell>
          <cell r="J1145">
            <v>0</v>
          </cell>
          <cell r="K1145">
            <v>0</v>
          </cell>
          <cell r="L1145">
            <v>3220474</v>
          </cell>
        </row>
        <row r="1146">
          <cell r="A1146" t="str">
            <v>160010NAC90001</v>
          </cell>
          <cell r="B1146" t="str">
            <v>160010</v>
          </cell>
          <cell r="C1146" t="str">
            <v>NAC</v>
          </cell>
          <cell r="D1146" t="str">
            <v>90001</v>
          </cell>
          <cell r="E1146" t="str">
            <v>Acþ§es</v>
          </cell>
          <cell r="F1146">
            <v>-14652</v>
          </cell>
          <cell r="G1146">
            <v>14652</v>
          </cell>
          <cell r="H1146">
            <v>0</v>
          </cell>
          <cell r="I1146">
            <v>0</v>
          </cell>
          <cell r="J1146">
            <v>0</v>
          </cell>
          <cell r="K1146">
            <v>0</v>
          </cell>
          <cell r="L1146">
            <v>0</v>
          </cell>
        </row>
        <row r="1147">
          <cell r="A1147" t="str">
            <v>160011</v>
          </cell>
          <cell r="B1147" t="str">
            <v>160011</v>
          </cell>
          <cell r="E1147" t="str">
            <v>Unidades de ParticipaþÒo em Fundos</v>
          </cell>
          <cell r="F1147">
            <v>198973036</v>
          </cell>
          <cell r="G1147">
            <v>643555</v>
          </cell>
          <cell r="H1147">
            <v>321777</v>
          </cell>
          <cell r="I1147">
            <v>199294814</v>
          </cell>
          <cell r="J1147">
            <v>0</v>
          </cell>
          <cell r="K1147">
            <v>0</v>
          </cell>
          <cell r="L1147">
            <v>199294814</v>
          </cell>
        </row>
        <row r="1148">
          <cell r="A1148" t="str">
            <v>160011NAC</v>
          </cell>
          <cell r="B1148" t="str">
            <v>160011</v>
          </cell>
          <cell r="C1148" t="str">
            <v>NAC</v>
          </cell>
          <cell r="E1148" t="str">
            <v>Unidades de ParticipaþÒo em Fundos</v>
          </cell>
          <cell r="F1148">
            <v>198973036</v>
          </cell>
          <cell r="G1148">
            <v>643555</v>
          </cell>
          <cell r="H1148">
            <v>321777</v>
          </cell>
          <cell r="I1148">
            <v>199294814</v>
          </cell>
          <cell r="J1148">
            <v>0</v>
          </cell>
          <cell r="K1148">
            <v>0</v>
          </cell>
          <cell r="L1148">
            <v>199294814</v>
          </cell>
        </row>
        <row r="1149">
          <cell r="A1149" t="str">
            <v>1601</v>
          </cell>
          <cell r="B1149" t="str">
            <v>1601</v>
          </cell>
          <cell r="E1149" t="str">
            <v>Emitidos por nÒo residentes</v>
          </cell>
          <cell r="F1149">
            <v>91590229</v>
          </cell>
          <cell r="G1149">
            <v>14652</v>
          </cell>
          <cell r="H1149">
            <v>29305</v>
          </cell>
          <cell r="I1149">
            <v>91575576</v>
          </cell>
          <cell r="J1149">
            <v>0</v>
          </cell>
          <cell r="K1149">
            <v>0</v>
          </cell>
          <cell r="L1149">
            <v>91575576</v>
          </cell>
        </row>
        <row r="1150">
          <cell r="A1150" t="str">
            <v>16010</v>
          </cell>
          <cell r="B1150" t="str">
            <v>16010</v>
          </cell>
          <cell r="E1150" t="str">
            <v>Instrumentos de dÝvida</v>
          </cell>
          <cell r="F1150">
            <v>91412097</v>
          </cell>
          <cell r="G1150">
            <v>0</v>
          </cell>
          <cell r="H1150">
            <v>0</v>
          </cell>
          <cell r="I1150">
            <v>91412097</v>
          </cell>
          <cell r="J1150">
            <v>0</v>
          </cell>
          <cell r="K1150">
            <v>0</v>
          </cell>
          <cell r="L1150">
            <v>91412097</v>
          </cell>
        </row>
        <row r="1151">
          <cell r="A1151" t="str">
            <v>160100</v>
          </cell>
          <cell r="B1151" t="str">
            <v>160100</v>
          </cell>
          <cell r="E1151" t="str">
            <v>De emissores p·blicos estrangeiros</v>
          </cell>
          <cell r="F1151">
            <v>83742635</v>
          </cell>
          <cell r="G1151">
            <v>0</v>
          </cell>
          <cell r="H1151">
            <v>0</v>
          </cell>
          <cell r="I1151">
            <v>83742635</v>
          </cell>
          <cell r="J1151">
            <v>0</v>
          </cell>
          <cell r="K1151">
            <v>0</v>
          </cell>
          <cell r="L1151">
            <v>83742635</v>
          </cell>
        </row>
        <row r="1152">
          <cell r="A1152" t="str">
            <v>160100EXT</v>
          </cell>
          <cell r="B1152" t="str">
            <v>160100</v>
          </cell>
          <cell r="C1152" t="str">
            <v>EXT</v>
          </cell>
          <cell r="E1152" t="str">
            <v>De emissores p·blicos estrangeiros</v>
          </cell>
          <cell r="F1152">
            <v>47080729</v>
          </cell>
          <cell r="G1152">
            <v>0</v>
          </cell>
          <cell r="H1152">
            <v>0</v>
          </cell>
          <cell r="I1152">
            <v>47080729</v>
          </cell>
          <cell r="J1152">
            <v>0</v>
          </cell>
          <cell r="K1152">
            <v>0</v>
          </cell>
          <cell r="L1152">
            <v>47080729</v>
          </cell>
        </row>
        <row r="1153">
          <cell r="A1153" t="str">
            <v>160100EXT90006</v>
          </cell>
          <cell r="B1153" t="str">
            <v>160100</v>
          </cell>
          <cell r="C1153" t="str">
            <v>EXT</v>
          </cell>
          <cell r="D1153" t="str">
            <v>90006</v>
          </cell>
          <cell r="E1153" t="str">
            <v>De emissores p·blicos estrangeiros</v>
          </cell>
          <cell r="F1153">
            <v>36286813</v>
          </cell>
          <cell r="G1153">
            <v>0</v>
          </cell>
          <cell r="H1153">
            <v>0</v>
          </cell>
          <cell r="I1153">
            <v>36286813</v>
          </cell>
          <cell r="J1153">
            <v>0</v>
          </cell>
          <cell r="K1153">
            <v>0</v>
          </cell>
          <cell r="L1153">
            <v>36286813</v>
          </cell>
        </row>
        <row r="1154">
          <cell r="A1154" t="str">
            <v>160100NAC</v>
          </cell>
          <cell r="B1154" t="str">
            <v>160100</v>
          </cell>
          <cell r="C1154" t="str">
            <v>NAC</v>
          </cell>
          <cell r="E1154" t="str">
            <v>De emissores p·blicos estrangeiros</v>
          </cell>
          <cell r="F1154">
            <v>375093</v>
          </cell>
          <cell r="G1154">
            <v>0</v>
          </cell>
          <cell r="H1154">
            <v>0</v>
          </cell>
          <cell r="I1154">
            <v>375093</v>
          </cell>
          <cell r="J1154">
            <v>0</v>
          </cell>
          <cell r="K1154">
            <v>0</v>
          </cell>
          <cell r="L1154">
            <v>375093</v>
          </cell>
        </row>
        <row r="1155">
          <cell r="A1155" t="str">
            <v>160102</v>
          </cell>
          <cell r="B1155" t="str">
            <v>160102</v>
          </cell>
          <cell r="E1155" t="str">
            <v>De outros nÒo residentes</v>
          </cell>
          <cell r="F1155">
            <v>7669462</v>
          </cell>
          <cell r="G1155">
            <v>0</v>
          </cell>
          <cell r="H1155">
            <v>0</v>
          </cell>
          <cell r="I1155">
            <v>7669462</v>
          </cell>
          <cell r="J1155">
            <v>0</v>
          </cell>
          <cell r="K1155">
            <v>0</v>
          </cell>
          <cell r="L1155">
            <v>7669462</v>
          </cell>
        </row>
        <row r="1156">
          <cell r="A1156" t="str">
            <v>1601028</v>
          </cell>
          <cell r="B1156" t="str">
            <v>1601028</v>
          </cell>
          <cell r="E1156" t="str">
            <v>Outros</v>
          </cell>
          <cell r="F1156">
            <v>7669462</v>
          </cell>
          <cell r="G1156">
            <v>0</v>
          </cell>
          <cell r="H1156">
            <v>0</v>
          </cell>
          <cell r="I1156">
            <v>7669462</v>
          </cell>
          <cell r="J1156">
            <v>0</v>
          </cell>
          <cell r="K1156">
            <v>0</v>
          </cell>
          <cell r="L1156">
            <v>7669462</v>
          </cell>
        </row>
        <row r="1157">
          <cell r="A1157" t="str">
            <v>16010280</v>
          </cell>
          <cell r="B1157" t="str">
            <v>16010280</v>
          </cell>
          <cell r="E1157" t="str">
            <v>DÝvida nÒo subordinada</v>
          </cell>
          <cell r="F1157">
            <v>7669462</v>
          </cell>
          <cell r="G1157">
            <v>0</v>
          </cell>
          <cell r="H1157">
            <v>0</v>
          </cell>
          <cell r="I1157">
            <v>7669462</v>
          </cell>
          <cell r="J1157">
            <v>0</v>
          </cell>
          <cell r="K1157">
            <v>0</v>
          </cell>
          <cell r="L1157">
            <v>7669462</v>
          </cell>
        </row>
        <row r="1158">
          <cell r="A1158" t="str">
            <v>16010280NAC</v>
          </cell>
          <cell r="B1158" t="str">
            <v>16010280</v>
          </cell>
          <cell r="C1158" t="str">
            <v>NAC</v>
          </cell>
          <cell r="E1158" t="str">
            <v>DÝvida nÒo subordinada</v>
          </cell>
          <cell r="F1158">
            <v>7669462</v>
          </cell>
          <cell r="G1158">
            <v>0</v>
          </cell>
          <cell r="H1158">
            <v>0</v>
          </cell>
          <cell r="I1158">
            <v>7669462</v>
          </cell>
          <cell r="J1158">
            <v>0</v>
          </cell>
          <cell r="K1158">
            <v>0</v>
          </cell>
          <cell r="L1158">
            <v>7669462</v>
          </cell>
        </row>
        <row r="1159">
          <cell r="A1159" t="str">
            <v>16011</v>
          </cell>
          <cell r="B1159" t="str">
            <v>16011</v>
          </cell>
          <cell r="E1159" t="str">
            <v>Instrumentos de capital</v>
          </cell>
          <cell r="F1159">
            <v>178132</v>
          </cell>
          <cell r="G1159">
            <v>14652</v>
          </cell>
          <cell r="H1159">
            <v>29305</v>
          </cell>
          <cell r="I1159">
            <v>163479</v>
          </cell>
          <cell r="J1159">
            <v>0</v>
          </cell>
          <cell r="K1159">
            <v>0</v>
          </cell>
          <cell r="L1159">
            <v>163479</v>
          </cell>
        </row>
        <row r="1160">
          <cell r="A1160" t="str">
            <v>160110</v>
          </cell>
          <cell r="B1160" t="str">
            <v>160110</v>
          </cell>
          <cell r="E1160" t="str">
            <v>Acþ§es</v>
          </cell>
          <cell r="F1160">
            <v>178132</v>
          </cell>
          <cell r="G1160">
            <v>14652</v>
          </cell>
          <cell r="H1160">
            <v>29305</v>
          </cell>
          <cell r="I1160">
            <v>163479</v>
          </cell>
          <cell r="J1160">
            <v>0</v>
          </cell>
          <cell r="K1160">
            <v>0</v>
          </cell>
          <cell r="L1160">
            <v>163479</v>
          </cell>
        </row>
        <row r="1161">
          <cell r="A1161" t="str">
            <v>160110NAC</v>
          </cell>
          <cell r="B1161" t="str">
            <v>160110</v>
          </cell>
          <cell r="C1161" t="str">
            <v>NAC</v>
          </cell>
          <cell r="E1161" t="str">
            <v>Acþ§es</v>
          </cell>
          <cell r="F1161">
            <v>0</v>
          </cell>
          <cell r="G1161">
            <v>14652</v>
          </cell>
          <cell r="H1161">
            <v>0</v>
          </cell>
          <cell r="I1161">
            <v>14652</v>
          </cell>
          <cell r="J1161">
            <v>0</v>
          </cell>
          <cell r="K1161">
            <v>0</v>
          </cell>
          <cell r="L1161">
            <v>14652</v>
          </cell>
        </row>
        <row r="1162">
          <cell r="A1162" t="str">
            <v>160110NAC90001</v>
          </cell>
          <cell r="B1162" t="str">
            <v>160110</v>
          </cell>
          <cell r="C1162" t="str">
            <v>NAC</v>
          </cell>
          <cell r="D1162" t="str">
            <v>90001</v>
          </cell>
          <cell r="E1162" t="str">
            <v>Acþ§es</v>
          </cell>
          <cell r="F1162">
            <v>178132</v>
          </cell>
          <cell r="G1162">
            <v>0</v>
          </cell>
          <cell r="H1162">
            <v>29305</v>
          </cell>
          <cell r="I1162">
            <v>148827</v>
          </cell>
          <cell r="J1162">
            <v>0</v>
          </cell>
          <cell r="K1162">
            <v>0</v>
          </cell>
          <cell r="L1162">
            <v>148827</v>
          </cell>
        </row>
        <row r="1163">
          <cell r="A1163" t="str">
            <v>161</v>
          </cell>
          <cell r="B1163" t="str">
            <v>161</v>
          </cell>
          <cell r="E1163" t="str">
            <v>Instrumentos derivados com justo valor positivo</v>
          </cell>
          <cell r="F1163">
            <v>2362430756</v>
          </cell>
          <cell r="G1163">
            <v>903372222</v>
          </cell>
          <cell r="H1163">
            <v>494770651</v>
          </cell>
          <cell r="I1163">
            <v>2771032327</v>
          </cell>
          <cell r="J1163">
            <v>249002</v>
          </cell>
          <cell r="K1163">
            <v>1226821586</v>
          </cell>
          <cell r="L1163">
            <v>1544459743</v>
          </cell>
        </row>
        <row r="1164">
          <cell r="A1164" t="str">
            <v>1611</v>
          </cell>
          <cell r="B1164" t="str">
            <v>1611</v>
          </cell>
          <cell r="E1164" t="str">
            <v>Swaps</v>
          </cell>
          <cell r="F1164">
            <v>1122916741</v>
          </cell>
          <cell r="G1164">
            <v>681354958</v>
          </cell>
          <cell r="H1164">
            <v>196830721</v>
          </cell>
          <cell r="I1164">
            <v>1607440978</v>
          </cell>
          <cell r="J1164">
            <v>0</v>
          </cell>
          <cell r="K1164">
            <v>794487228</v>
          </cell>
          <cell r="L1164">
            <v>812953750</v>
          </cell>
        </row>
        <row r="1165">
          <cell r="A1165" t="str">
            <v>16110</v>
          </cell>
          <cell r="B1165" t="str">
            <v>16110</v>
          </cell>
          <cell r="E1165" t="str">
            <v>Divisas</v>
          </cell>
          <cell r="F1165">
            <v>3766005</v>
          </cell>
          <cell r="G1165">
            <v>3918820</v>
          </cell>
          <cell r="H1165">
            <v>1931068</v>
          </cell>
          <cell r="I1165">
            <v>5753757</v>
          </cell>
          <cell r="J1165">
            <v>0</v>
          </cell>
          <cell r="K1165">
            <v>0</v>
          </cell>
          <cell r="L1165">
            <v>5753757</v>
          </cell>
        </row>
        <row r="1166">
          <cell r="A1166" t="str">
            <v>16110NAC</v>
          </cell>
          <cell r="B1166" t="str">
            <v>16110</v>
          </cell>
          <cell r="C1166" t="str">
            <v>NAC</v>
          </cell>
          <cell r="E1166" t="str">
            <v>Divisas</v>
          </cell>
          <cell r="F1166">
            <v>1834937</v>
          </cell>
          <cell r="G1166">
            <v>3918820</v>
          </cell>
          <cell r="H1166">
            <v>0</v>
          </cell>
          <cell r="I1166">
            <v>5753757</v>
          </cell>
          <cell r="J1166">
            <v>0</v>
          </cell>
          <cell r="K1166">
            <v>0</v>
          </cell>
          <cell r="L1166">
            <v>5753757</v>
          </cell>
        </row>
        <row r="1167">
          <cell r="A1167" t="str">
            <v>16110NAC00100</v>
          </cell>
          <cell r="B1167" t="str">
            <v>16110</v>
          </cell>
          <cell r="C1167" t="str">
            <v>NAC</v>
          </cell>
          <cell r="D1167" t="str">
            <v>00100</v>
          </cell>
          <cell r="E1167" t="str">
            <v>Divisas</v>
          </cell>
          <cell r="F1167">
            <v>1931068</v>
          </cell>
          <cell r="G1167">
            <v>0</v>
          </cell>
          <cell r="H1167">
            <v>1931068</v>
          </cell>
          <cell r="I1167">
            <v>0</v>
          </cell>
          <cell r="J1167">
            <v>0</v>
          </cell>
          <cell r="K1167">
            <v>0</v>
          </cell>
          <cell r="L1167">
            <v>0</v>
          </cell>
        </row>
        <row r="1168">
          <cell r="A1168" t="str">
            <v>16111</v>
          </cell>
          <cell r="B1168" t="str">
            <v>16111</v>
          </cell>
          <cell r="E1168" t="str">
            <v>Taxa de juro</v>
          </cell>
          <cell r="F1168">
            <v>712414488</v>
          </cell>
          <cell r="G1168">
            <v>300471737</v>
          </cell>
          <cell r="H1168">
            <v>4217523</v>
          </cell>
          <cell r="I1168">
            <v>1008668702</v>
          </cell>
          <cell r="J1168">
            <v>0</v>
          </cell>
          <cell r="K1168">
            <v>647893346</v>
          </cell>
          <cell r="L1168">
            <v>360775356</v>
          </cell>
        </row>
        <row r="1169">
          <cell r="A1169" t="str">
            <v>16111EXT</v>
          </cell>
          <cell r="B1169" t="str">
            <v>16111</v>
          </cell>
          <cell r="C1169" t="str">
            <v>EXT</v>
          </cell>
          <cell r="E1169" t="str">
            <v>Taxa de juro</v>
          </cell>
          <cell r="F1169">
            <v>463859</v>
          </cell>
          <cell r="G1169">
            <v>0</v>
          </cell>
          <cell r="H1169">
            <v>24129</v>
          </cell>
          <cell r="I1169">
            <v>439730</v>
          </cell>
          <cell r="J1169">
            <v>0</v>
          </cell>
          <cell r="K1169">
            <v>0</v>
          </cell>
          <cell r="L1169">
            <v>439730</v>
          </cell>
        </row>
        <row r="1170">
          <cell r="A1170" t="str">
            <v>16111EXT00001</v>
          </cell>
          <cell r="B1170" t="str">
            <v>16111</v>
          </cell>
          <cell r="C1170" t="str">
            <v>EXT</v>
          </cell>
          <cell r="D1170" t="str">
            <v>00001</v>
          </cell>
          <cell r="E1170" t="str">
            <v>Taxa de juro</v>
          </cell>
          <cell r="F1170">
            <v>3880055</v>
          </cell>
          <cell r="G1170">
            <v>0</v>
          </cell>
          <cell r="H1170">
            <v>0</v>
          </cell>
          <cell r="I1170">
            <v>3880055</v>
          </cell>
          <cell r="J1170">
            <v>0</v>
          </cell>
          <cell r="K1170">
            <v>0</v>
          </cell>
          <cell r="L1170">
            <v>3880055</v>
          </cell>
        </row>
        <row r="1171">
          <cell r="A1171" t="str">
            <v>16111EXT00100</v>
          </cell>
          <cell r="B1171" t="str">
            <v>16111</v>
          </cell>
          <cell r="C1171" t="str">
            <v>EXT</v>
          </cell>
          <cell r="D1171" t="str">
            <v>00100</v>
          </cell>
          <cell r="E1171" t="str">
            <v>Taxa de juro</v>
          </cell>
          <cell r="F1171">
            <v>156201</v>
          </cell>
          <cell r="G1171">
            <v>0</v>
          </cell>
          <cell r="H1171">
            <v>156201</v>
          </cell>
          <cell r="I1171">
            <v>0</v>
          </cell>
          <cell r="J1171">
            <v>0</v>
          </cell>
          <cell r="K1171">
            <v>0</v>
          </cell>
          <cell r="L1171">
            <v>0</v>
          </cell>
        </row>
        <row r="1172">
          <cell r="A1172" t="str">
            <v>16111EXT00530</v>
          </cell>
          <cell r="B1172" t="str">
            <v>16111</v>
          </cell>
          <cell r="C1172" t="str">
            <v>EXT</v>
          </cell>
          <cell r="D1172" t="str">
            <v>00530</v>
          </cell>
          <cell r="E1172" t="str">
            <v>Taxa de juro</v>
          </cell>
          <cell r="F1172">
            <v>1435288</v>
          </cell>
          <cell r="G1172">
            <v>0</v>
          </cell>
          <cell r="H1172">
            <v>47196</v>
          </cell>
          <cell r="I1172">
            <v>1388092</v>
          </cell>
          <cell r="J1172">
            <v>0</v>
          </cell>
          <cell r="K1172">
            <v>1388092</v>
          </cell>
          <cell r="L1172">
            <v>0</v>
          </cell>
        </row>
        <row r="1173">
          <cell r="A1173" t="str">
            <v>16111EXT00610</v>
          </cell>
          <cell r="B1173" t="str">
            <v>16111</v>
          </cell>
          <cell r="C1173" t="str">
            <v>EXT</v>
          </cell>
          <cell r="D1173" t="str">
            <v>00610</v>
          </cell>
          <cell r="E1173" t="str">
            <v>Taxa de juro</v>
          </cell>
          <cell r="F1173">
            <v>19223</v>
          </cell>
          <cell r="G1173">
            <v>0</v>
          </cell>
          <cell r="H1173">
            <v>0</v>
          </cell>
          <cell r="I1173">
            <v>19223</v>
          </cell>
          <cell r="J1173">
            <v>0</v>
          </cell>
          <cell r="K1173">
            <v>19223</v>
          </cell>
          <cell r="L1173">
            <v>0</v>
          </cell>
        </row>
        <row r="1174">
          <cell r="A1174" t="str">
            <v>16111NAC</v>
          </cell>
          <cell r="B1174" t="str">
            <v>16111</v>
          </cell>
          <cell r="C1174" t="str">
            <v>NAC</v>
          </cell>
          <cell r="E1174" t="str">
            <v>Taxa de juro</v>
          </cell>
          <cell r="F1174">
            <v>135604703</v>
          </cell>
          <cell r="G1174">
            <v>334585</v>
          </cell>
          <cell r="H1174">
            <v>2224192</v>
          </cell>
          <cell r="I1174">
            <v>133715096</v>
          </cell>
          <cell r="J1174">
            <v>0</v>
          </cell>
          <cell r="K1174">
            <v>0</v>
          </cell>
          <cell r="L1174">
            <v>133715096</v>
          </cell>
        </row>
        <row r="1175">
          <cell r="A1175" t="str">
            <v>16111NAC00001</v>
          </cell>
          <cell r="B1175" t="str">
            <v>16111</v>
          </cell>
          <cell r="C1175" t="str">
            <v>NAC</v>
          </cell>
          <cell r="D1175" t="str">
            <v>00001</v>
          </cell>
          <cell r="E1175" t="str">
            <v>Taxa de juro</v>
          </cell>
          <cell r="F1175">
            <v>109939267</v>
          </cell>
          <cell r="G1175">
            <v>113521038</v>
          </cell>
          <cell r="H1175">
            <v>780768</v>
          </cell>
          <cell r="I1175">
            <v>222679537</v>
          </cell>
          <cell r="J1175">
            <v>0</v>
          </cell>
          <cell r="K1175">
            <v>0</v>
          </cell>
          <cell r="L1175">
            <v>222679537</v>
          </cell>
        </row>
        <row r="1176">
          <cell r="A1176" t="str">
            <v>16111NAC00100</v>
          </cell>
          <cell r="B1176" t="str">
            <v>16111</v>
          </cell>
          <cell r="C1176" t="str">
            <v>NAC</v>
          </cell>
          <cell r="D1176" t="str">
            <v>00100</v>
          </cell>
          <cell r="E1176" t="str">
            <v>Taxa de juro</v>
          </cell>
          <cell r="F1176">
            <v>150722441</v>
          </cell>
          <cell r="G1176">
            <v>186616114</v>
          </cell>
          <cell r="H1176">
            <v>925024</v>
          </cell>
          <cell r="I1176">
            <v>336413531</v>
          </cell>
          <cell r="J1176">
            <v>0</v>
          </cell>
          <cell r="K1176">
            <v>336413531</v>
          </cell>
          <cell r="L1176">
            <v>0</v>
          </cell>
        </row>
        <row r="1177">
          <cell r="A1177" t="str">
            <v>16111NAC00280</v>
          </cell>
          <cell r="B1177" t="str">
            <v>16111</v>
          </cell>
          <cell r="C1177" t="str">
            <v>NAC</v>
          </cell>
          <cell r="D1177" t="str">
            <v>00280</v>
          </cell>
          <cell r="E1177" t="str">
            <v>Taxa de juro</v>
          </cell>
          <cell r="F1177">
            <v>111682164</v>
          </cell>
          <cell r="G1177">
            <v>0</v>
          </cell>
          <cell r="H1177">
            <v>0</v>
          </cell>
          <cell r="I1177">
            <v>111682164</v>
          </cell>
          <cell r="J1177">
            <v>0</v>
          </cell>
          <cell r="K1177">
            <v>111682164</v>
          </cell>
          <cell r="L1177">
            <v>0</v>
          </cell>
        </row>
        <row r="1178">
          <cell r="A1178" t="str">
            <v>16111NAC00530</v>
          </cell>
          <cell r="B1178" t="str">
            <v>16111</v>
          </cell>
          <cell r="C1178" t="str">
            <v>NAC</v>
          </cell>
          <cell r="D1178" t="str">
            <v>00530</v>
          </cell>
          <cell r="E1178" t="str">
            <v>Taxa de juro</v>
          </cell>
          <cell r="F1178">
            <v>162270009</v>
          </cell>
          <cell r="G1178">
            <v>0</v>
          </cell>
          <cell r="H1178">
            <v>71</v>
          </cell>
          <cell r="I1178">
            <v>162269938</v>
          </cell>
          <cell r="J1178">
            <v>0</v>
          </cell>
          <cell r="K1178">
            <v>162269938</v>
          </cell>
          <cell r="L1178">
            <v>0</v>
          </cell>
        </row>
        <row r="1179">
          <cell r="A1179" t="str">
            <v>16111NAC00540</v>
          </cell>
          <cell r="B1179" t="str">
            <v>16111</v>
          </cell>
          <cell r="C1179" t="str">
            <v>NAC</v>
          </cell>
          <cell r="D1179" t="str">
            <v>00540</v>
          </cell>
          <cell r="E1179" t="str">
            <v>Taxa de juro</v>
          </cell>
          <cell r="F1179">
            <v>35293509</v>
          </cell>
          <cell r="G1179">
            <v>0</v>
          </cell>
          <cell r="H1179">
            <v>0</v>
          </cell>
          <cell r="I1179">
            <v>35293509</v>
          </cell>
          <cell r="J1179">
            <v>0</v>
          </cell>
          <cell r="K1179">
            <v>35293509</v>
          </cell>
          <cell r="L1179">
            <v>0</v>
          </cell>
        </row>
        <row r="1180">
          <cell r="A1180" t="str">
            <v>16111NAC00610</v>
          </cell>
          <cell r="B1180" t="str">
            <v>16111</v>
          </cell>
          <cell r="C1180" t="str">
            <v>NAC</v>
          </cell>
          <cell r="D1180" t="str">
            <v>00610</v>
          </cell>
          <cell r="E1180" t="str">
            <v>Taxa de juro</v>
          </cell>
          <cell r="F1180">
            <v>886831</v>
          </cell>
          <cell r="G1180">
            <v>0</v>
          </cell>
          <cell r="H1180">
            <v>59942</v>
          </cell>
          <cell r="I1180">
            <v>826889</v>
          </cell>
          <cell r="J1180">
            <v>0</v>
          </cell>
          <cell r="K1180">
            <v>826889</v>
          </cell>
          <cell r="L1180">
            <v>0</v>
          </cell>
        </row>
        <row r="1181">
          <cell r="A1181" t="str">
            <v>16111NAC90800</v>
          </cell>
          <cell r="B1181" t="str">
            <v>16111</v>
          </cell>
          <cell r="C1181" t="str">
            <v>NAC</v>
          </cell>
          <cell r="D1181" t="str">
            <v>90800</v>
          </cell>
          <cell r="E1181" t="str">
            <v>Taxa de juro</v>
          </cell>
          <cell r="F1181">
            <v>60938</v>
          </cell>
          <cell r="G1181">
            <v>0</v>
          </cell>
          <cell r="H1181">
            <v>0</v>
          </cell>
          <cell r="I1181">
            <v>60938</v>
          </cell>
          <cell r="J1181">
            <v>0</v>
          </cell>
          <cell r="K1181">
            <v>0</v>
          </cell>
          <cell r="L1181">
            <v>60938</v>
          </cell>
        </row>
        <row r="1182">
          <cell r="A1182" t="str">
            <v>16112</v>
          </cell>
          <cell r="B1182" t="str">
            <v>16112</v>
          </cell>
          <cell r="E1182" t="str">
            <v>Cotaþ§es (equity swaps)</v>
          </cell>
          <cell r="F1182">
            <v>360208728</v>
          </cell>
          <cell r="G1182">
            <v>259335641</v>
          </cell>
          <cell r="H1182">
            <v>183221606</v>
          </cell>
          <cell r="I1182">
            <v>436322763</v>
          </cell>
          <cell r="J1182">
            <v>0</v>
          </cell>
          <cell r="K1182">
            <v>126554087</v>
          </cell>
          <cell r="L1182">
            <v>309768676</v>
          </cell>
        </row>
        <row r="1183">
          <cell r="A1183" t="str">
            <v>16112NAC</v>
          </cell>
          <cell r="B1183" t="str">
            <v>16112</v>
          </cell>
          <cell r="C1183" t="str">
            <v>NAC</v>
          </cell>
          <cell r="E1183" t="str">
            <v>Cotaþ§es (equity swaps)</v>
          </cell>
          <cell r="F1183">
            <v>43770987</v>
          </cell>
          <cell r="G1183">
            <v>126977307</v>
          </cell>
          <cell r="H1183">
            <v>0</v>
          </cell>
          <cell r="I1183">
            <v>170748294</v>
          </cell>
          <cell r="J1183">
            <v>0</v>
          </cell>
          <cell r="K1183">
            <v>0</v>
          </cell>
          <cell r="L1183">
            <v>170748294</v>
          </cell>
        </row>
        <row r="1184">
          <cell r="A1184" t="str">
            <v>16112NAC00001</v>
          </cell>
          <cell r="B1184" t="str">
            <v>16112</v>
          </cell>
          <cell r="C1184" t="str">
            <v>NAC</v>
          </cell>
          <cell r="D1184" t="str">
            <v>00001</v>
          </cell>
          <cell r="E1184" t="str">
            <v>Cotaþ§es (equity swaps)</v>
          </cell>
          <cell r="F1184">
            <v>6662048</v>
          </cell>
          <cell r="G1184">
            <v>132358334</v>
          </cell>
          <cell r="H1184">
            <v>0</v>
          </cell>
          <cell r="I1184">
            <v>139020382</v>
          </cell>
          <cell r="J1184">
            <v>0</v>
          </cell>
          <cell r="K1184">
            <v>0</v>
          </cell>
          <cell r="L1184">
            <v>139020382</v>
          </cell>
        </row>
        <row r="1185">
          <cell r="A1185" t="str">
            <v>16112NAC00100</v>
          </cell>
          <cell r="B1185" t="str">
            <v>16112</v>
          </cell>
          <cell r="C1185" t="str">
            <v>NAC</v>
          </cell>
          <cell r="D1185" t="str">
            <v>00100</v>
          </cell>
          <cell r="E1185" t="str">
            <v>Cotaþ§es (equity swaps)</v>
          </cell>
          <cell r="F1185">
            <v>192122704</v>
          </cell>
          <cell r="G1185">
            <v>0</v>
          </cell>
          <cell r="H1185">
            <v>120601995</v>
          </cell>
          <cell r="I1185">
            <v>71520709</v>
          </cell>
          <cell r="J1185">
            <v>0</v>
          </cell>
          <cell r="K1185">
            <v>71520709</v>
          </cell>
          <cell r="L1185">
            <v>0</v>
          </cell>
        </row>
        <row r="1186">
          <cell r="A1186" t="str">
            <v>16112NAC00530</v>
          </cell>
          <cell r="B1186" t="str">
            <v>16112</v>
          </cell>
          <cell r="C1186" t="str">
            <v>NAC</v>
          </cell>
          <cell r="D1186" t="str">
            <v>00530</v>
          </cell>
          <cell r="E1186" t="str">
            <v>Cotaþ§es (equity swaps)</v>
          </cell>
          <cell r="F1186">
            <v>44464242</v>
          </cell>
          <cell r="G1186">
            <v>0</v>
          </cell>
          <cell r="H1186">
            <v>15197</v>
          </cell>
          <cell r="I1186">
            <v>44449045</v>
          </cell>
          <cell r="J1186">
            <v>0</v>
          </cell>
          <cell r="K1186">
            <v>44449045</v>
          </cell>
          <cell r="L1186">
            <v>0</v>
          </cell>
        </row>
        <row r="1187">
          <cell r="A1187" t="str">
            <v>16112NAC00540</v>
          </cell>
          <cell r="B1187" t="str">
            <v>16112</v>
          </cell>
          <cell r="C1187" t="str">
            <v>NAC</v>
          </cell>
          <cell r="D1187" t="str">
            <v>00540</v>
          </cell>
          <cell r="E1187" t="str">
            <v>Cotaþ§es (equity swaps)</v>
          </cell>
          <cell r="F1187">
            <v>73000036</v>
          </cell>
          <cell r="G1187">
            <v>0</v>
          </cell>
          <cell r="H1187">
            <v>62469518</v>
          </cell>
          <cell r="I1187">
            <v>10530518</v>
          </cell>
          <cell r="J1187">
            <v>0</v>
          </cell>
          <cell r="K1187">
            <v>10530518</v>
          </cell>
          <cell r="L1187">
            <v>0</v>
          </cell>
        </row>
        <row r="1188">
          <cell r="A1188" t="str">
            <v>16112NAC00610</v>
          </cell>
          <cell r="B1188" t="str">
            <v>16112</v>
          </cell>
          <cell r="C1188" t="str">
            <v>NAC</v>
          </cell>
          <cell r="D1188" t="str">
            <v>00610</v>
          </cell>
          <cell r="E1188" t="str">
            <v>Cotaþ§es (equity swaps)</v>
          </cell>
          <cell r="F1188">
            <v>188711</v>
          </cell>
          <cell r="G1188">
            <v>0</v>
          </cell>
          <cell r="H1188">
            <v>134896</v>
          </cell>
          <cell r="I1188">
            <v>53815</v>
          </cell>
          <cell r="J1188">
            <v>0</v>
          </cell>
          <cell r="K1188">
            <v>53815</v>
          </cell>
          <cell r="L1188">
            <v>0</v>
          </cell>
        </row>
        <row r="1189">
          <cell r="A1189" t="str">
            <v>16118</v>
          </cell>
          <cell r="B1189" t="str">
            <v>16118</v>
          </cell>
          <cell r="E1189" t="str">
            <v>Outros</v>
          </cell>
          <cell r="F1189">
            <v>46527520</v>
          </cell>
          <cell r="G1189">
            <v>117628760</v>
          </cell>
          <cell r="H1189">
            <v>7460524</v>
          </cell>
          <cell r="I1189">
            <v>156695756</v>
          </cell>
          <cell r="J1189">
            <v>0</v>
          </cell>
          <cell r="K1189">
            <v>20039795</v>
          </cell>
          <cell r="L1189">
            <v>136655961</v>
          </cell>
        </row>
        <row r="1190">
          <cell r="A1190" t="str">
            <v>16118NAC</v>
          </cell>
          <cell r="B1190" t="str">
            <v>16118</v>
          </cell>
          <cell r="C1190" t="str">
            <v>NAC</v>
          </cell>
          <cell r="E1190" t="str">
            <v>Outros</v>
          </cell>
          <cell r="F1190">
            <v>4600259</v>
          </cell>
          <cell r="G1190">
            <v>18633912</v>
          </cell>
          <cell r="H1190">
            <v>0</v>
          </cell>
          <cell r="I1190">
            <v>23234171</v>
          </cell>
          <cell r="J1190">
            <v>0</v>
          </cell>
          <cell r="K1190">
            <v>0</v>
          </cell>
          <cell r="L1190">
            <v>23234171</v>
          </cell>
        </row>
        <row r="1191">
          <cell r="A1191" t="str">
            <v>16118NAC00001</v>
          </cell>
          <cell r="B1191" t="str">
            <v>16118</v>
          </cell>
          <cell r="C1191" t="str">
            <v>NAC</v>
          </cell>
          <cell r="D1191" t="str">
            <v>00001</v>
          </cell>
          <cell r="E1191" t="str">
            <v>Outros</v>
          </cell>
          <cell r="F1191">
            <v>20842019</v>
          </cell>
          <cell r="G1191">
            <v>92900861</v>
          </cell>
          <cell r="H1191">
            <v>321090</v>
          </cell>
          <cell r="I1191">
            <v>113421790</v>
          </cell>
          <cell r="J1191">
            <v>0</v>
          </cell>
          <cell r="K1191">
            <v>0</v>
          </cell>
          <cell r="L1191">
            <v>113421790</v>
          </cell>
        </row>
        <row r="1192">
          <cell r="A1192" t="str">
            <v>16118NAC00100</v>
          </cell>
          <cell r="B1192" t="str">
            <v>16118</v>
          </cell>
          <cell r="C1192" t="str">
            <v>NAC</v>
          </cell>
          <cell r="D1192" t="str">
            <v>00100</v>
          </cell>
          <cell r="E1192" t="str">
            <v>Outros</v>
          </cell>
          <cell r="F1192">
            <v>11514352</v>
          </cell>
          <cell r="G1192">
            <v>0</v>
          </cell>
          <cell r="H1192">
            <v>7139434</v>
          </cell>
          <cell r="I1192">
            <v>4374918</v>
          </cell>
          <cell r="J1192">
            <v>0</v>
          </cell>
          <cell r="K1192">
            <v>4374918</v>
          </cell>
          <cell r="L1192">
            <v>0</v>
          </cell>
        </row>
        <row r="1193">
          <cell r="A1193" t="str">
            <v>16118NAC00530</v>
          </cell>
          <cell r="B1193" t="str">
            <v>16118</v>
          </cell>
          <cell r="C1193" t="str">
            <v>NAC</v>
          </cell>
          <cell r="D1193" t="str">
            <v>00530</v>
          </cell>
          <cell r="E1193" t="str">
            <v>Outros</v>
          </cell>
          <cell r="F1193">
            <v>10811743</v>
          </cell>
          <cell r="G1193">
            <v>4781734</v>
          </cell>
          <cell r="H1193">
            <v>0</v>
          </cell>
          <cell r="I1193">
            <v>15593477</v>
          </cell>
          <cell r="J1193">
            <v>0</v>
          </cell>
          <cell r="K1193">
            <v>15593477</v>
          </cell>
          <cell r="L1193">
            <v>0</v>
          </cell>
        </row>
        <row r="1194">
          <cell r="A1194" t="str">
            <v>16118NAC00540</v>
          </cell>
          <cell r="B1194" t="str">
            <v>16118</v>
          </cell>
          <cell r="C1194" t="str">
            <v>NAC</v>
          </cell>
          <cell r="D1194" t="str">
            <v>00540</v>
          </cell>
          <cell r="E1194" t="str">
            <v>Outros</v>
          </cell>
          <cell r="F1194">
            <v>-1240853</v>
          </cell>
          <cell r="G1194">
            <v>1312253</v>
          </cell>
          <cell r="H1194">
            <v>0</v>
          </cell>
          <cell r="I1194">
            <v>71400</v>
          </cell>
          <cell r="J1194">
            <v>0</v>
          </cell>
          <cell r="K1194">
            <v>71400</v>
          </cell>
          <cell r="L1194">
            <v>0</v>
          </cell>
        </row>
        <row r="1195">
          <cell r="A1195" t="str">
            <v>1612</v>
          </cell>
          <cell r="B1195" t="str">
            <v>1612</v>
          </cell>
          <cell r="E1195" t="str">
            <v>Futuros e outras operaþ§es a prazo</v>
          </cell>
          <cell r="F1195">
            <v>11565645</v>
          </cell>
          <cell r="G1195">
            <v>109105745</v>
          </cell>
          <cell r="H1195">
            <v>108177</v>
          </cell>
          <cell r="I1195">
            <v>120563213</v>
          </cell>
          <cell r="J1195">
            <v>249002</v>
          </cell>
          <cell r="K1195">
            <v>7970263</v>
          </cell>
          <cell r="L1195">
            <v>112841952</v>
          </cell>
        </row>
        <row r="1196">
          <cell r="A1196" t="str">
            <v>16120</v>
          </cell>
          <cell r="B1196" t="str">
            <v>16120</v>
          </cell>
          <cell r="E1196" t="str">
            <v>Divisas</v>
          </cell>
          <cell r="F1196">
            <v>7059135</v>
          </cell>
          <cell r="G1196">
            <v>109105745</v>
          </cell>
          <cell r="H1196">
            <v>0</v>
          </cell>
          <cell r="I1196">
            <v>116164880</v>
          </cell>
          <cell r="J1196">
            <v>249002</v>
          </cell>
          <cell r="K1196">
            <v>7970263</v>
          </cell>
          <cell r="L1196">
            <v>108443619</v>
          </cell>
        </row>
        <row r="1197">
          <cell r="A1197" t="str">
            <v>16120EXT00560</v>
          </cell>
          <cell r="B1197" t="str">
            <v>16120</v>
          </cell>
          <cell r="C1197" t="str">
            <v>EXT</v>
          </cell>
          <cell r="D1197" t="str">
            <v>00560</v>
          </cell>
          <cell r="E1197" t="str">
            <v>Divisas</v>
          </cell>
          <cell r="F1197">
            <v>0</v>
          </cell>
          <cell r="G1197">
            <v>249002</v>
          </cell>
          <cell r="H1197">
            <v>0</v>
          </cell>
          <cell r="I1197">
            <v>249002</v>
          </cell>
          <cell r="J1197">
            <v>0</v>
          </cell>
          <cell r="K1197">
            <v>249002</v>
          </cell>
          <cell r="L1197">
            <v>0</v>
          </cell>
        </row>
        <row r="1198">
          <cell r="A1198" t="str">
            <v>16120NAC</v>
          </cell>
          <cell r="B1198" t="str">
            <v>16120</v>
          </cell>
          <cell r="C1198" t="str">
            <v>NAC</v>
          </cell>
          <cell r="E1198" t="str">
            <v>Divisas</v>
          </cell>
          <cell r="F1198">
            <v>97679</v>
          </cell>
          <cell r="G1198">
            <v>108345940</v>
          </cell>
          <cell r="H1198">
            <v>0</v>
          </cell>
          <cell r="I1198">
            <v>108443619</v>
          </cell>
          <cell r="J1198">
            <v>0</v>
          </cell>
          <cell r="K1198">
            <v>0</v>
          </cell>
          <cell r="L1198">
            <v>108443619</v>
          </cell>
        </row>
        <row r="1199">
          <cell r="A1199" t="str">
            <v>16120NAC00001</v>
          </cell>
          <cell r="B1199" t="str">
            <v>16120</v>
          </cell>
          <cell r="C1199" t="str">
            <v>NAC</v>
          </cell>
          <cell r="D1199" t="str">
            <v>00001</v>
          </cell>
          <cell r="E1199" t="str">
            <v>Divisas</v>
          </cell>
          <cell r="F1199">
            <v>-510803</v>
          </cell>
          <cell r="G1199">
            <v>510803</v>
          </cell>
          <cell r="H1199">
            <v>0</v>
          </cell>
          <cell r="I1199">
            <v>0</v>
          </cell>
          <cell r="J1199">
            <v>0</v>
          </cell>
          <cell r="K1199">
            <v>0</v>
          </cell>
          <cell r="L1199">
            <v>0</v>
          </cell>
        </row>
        <row r="1200">
          <cell r="A1200" t="str">
            <v>16120NAC00280</v>
          </cell>
          <cell r="B1200" t="str">
            <v>16120</v>
          </cell>
          <cell r="C1200" t="str">
            <v>NAC</v>
          </cell>
          <cell r="D1200" t="str">
            <v>00280</v>
          </cell>
          <cell r="E1200" t="str">
            <v>Divisas</v>
          </cell>
          <cell r="F1200">
            <v>7721261</v>
          </cell>
          <cell r="G1200">
            <v>0</v>
          </cell>
          <cell r="H1200">
            <v>0</v>
          </cell>
          <cell r="I1200">
            <v>7721261</v>
          </cell>
          <cell r="J1200">
            <v>0</v>
          </cell>
          <cell r="K1200">
            <v>7721261</v>
          </cell>
          <cell r="L1200">
            <v>0</v>
          </cell>
        </row>
        <row r="1201">
          <cell r="A1201" t="str">
            <v>16120NAC00560</v>
          </cell>
          <cell r="B1201" t="str">
            <v>16120</v>
          </cell>
          <cell r="C1201" t="str">
            <v>NAC</v>
          </cell>
          <cell r="D1201" t="str">
            <v>00560</v>
          </cell>
          <cell r="E1201" t="str">
            <v>Divisas</v>
          </cell>
          <cell r="F1201">
            <v>-249002</v>
          </cell>
          <cell r="G1201">
            <v>0</v>
          </cell>
          <cell r="H1201">
            <v>0</v>
          </cell>
          <cell r="I1201">
            <v>-249002</v>
          </cell>
          <cell r="J1201">
            <v>249002</v>
          </cell>
          <cell r="K1201">
            <v>0</v>
          </cell>
          <cell r="L1201">
            <v>0</v>
          </cell>
        </row>
        <row r="1202">
          <cell r="A1202" t="str">
            <v>16122</v>
          </cell>
          <cell r="B1202" t="str">
            <v>16122</v>
          </cell>
          <cell r="E1202" t="str">
            <v>Cotaþ§es</v>
          </cell>
          <cell r="F1202">
            <v>4506510</v>
          </cell>
          <cell r="G1202">
            <v>0</v>
          </cell>
          <cell r="H1202">
            <v>108177</v>
          </cell>
          <cell r="I1202">
            <v>4398333</v>
          </cell>
          <cell r="J1202">
            <v>0</v>
          </cell>
          <cell r="K1202">
            <v>0</v>
          </cell>
          <cell r="L1202">
            <v>4398333</v>
          </cell>
        </row>
        <row r="1203">
          <cell r="A1203" t="str">
            <v>16122NAC</v>
          </cell>
          <cell r="B1203" t="str">
            <v>16122</v>
          </cell>
          <cell r="C1203" t="str">
            <v>NAC</v>
          </cell>
          <cell r="E1203" t="str">
            <v>Cotaþ§es</v>
          </cell>
          <cell r="F1203">
            <v>4352535</v>
          </cell>
          <cell r="G1203">
            <v>0</v>
          </cell>
          <cell r="H1203">
            <v>108177</v>
          </cell>
          <cell r="I1203">
            <v>4244358</v>
          </cell>
          <cell r="J1203">
            <v>0</v>
          </cell>
          <cell r="K1203">
            <v>0</v>
          </cell>
          <cell r="L1203">
            <v>4244358</v>
          </cell>
        </row>
        <row r="1204">
          <cell r="A1204" t="str">
            <v>16122NAC00001</v>
          </cell>
          <cell r="B1204" t="str">
            <v>16122</v>
          </cell>
          <cell r="C1204" t="str">
            <v>NAC</v>
          </cell>
          <cell r="D1204" t="str">
            <v>00001</v>
          </cell>
          <cell r="E1204" t="str">
            <v>Cotaþ§es</v>
          </cell>
          <cell r="F1204">
            <v>153975</v>
          </cell>
          <cell r="G1204">
            <v>0</v>
          </cell>
          <cell r="H1204">
            <v>0</v>
          </cell>
          <cell r="I1204">
            <v>153975</v>
          </cell>
          <cell r="J1204">
            <v>0</v>
          </cell>
          <cell r="K1204">
            <v>0</v>
          </cell>
          <cell r="L1204">
            <v>153975</v>
          </cell>
        </row>
        <row r="1205">
          <cell r="A1205" t="str">
            <v>1613</v>
          </cell>
          <cell r="B1205" t="str">
            <v>1613</v>
          </cell>
          <cell r="E1205" t="str">
            <v>Opþ§es</v>
          </cell>
          <cell r="F1205">
            <v>493939594</v>
          </cell>
          <cell r="G1205">
            <v>67697445</v>
          </cell>
          <cell r="H1205">
            <v>17702921</v>
          </cell>
          <cell r="I1205">
            <v>543934118</v>
          </cell>
          <cell r="J1205">
            <v>0</v>
          </cell>
          <cell r="K1205">
            <v>352056751</v>
          </cell>
          <cell r="L1205">
            <v>191877367</v>
          </cell>
        </row>
        <row r="1206">
          <cell r="A1206" t="str">
            <v>16130</v>
          </cell>
          <cell r="B1206" t="str">
            <v>16130</v>
          </cell>
          <cell r="E1206" t="str">
            <v>Divisas</v>
          </cell>
          <cell r="F1206">
            <v>28463371</v>
          </cell>
          <cell r="G1206">
            <v>4639679</v>
          </cell>
          <cell r="H1206">
            <v>0</v>
          </cell>
          <cell r="I1206">
            <v>33103050</v>
          </cell>
          <cell r="J1206">
            <v>0</v>
          </cell>
          <cell r="K1206">
            <v>1692474</v>
          </cell>
          <cell r="L1206">
            <v>31410576</v>
          </cell>
        </row>
        <row r="1207">
          <cell r="A1207" t="str">
            <v>16130EXT</v>
          </cell>
          <cell r="B1207" t="str">
            <v>16130</v>
          </cell>
          <cell r="C1207" t="str">
            <v>EXT</v>
          </cell>
          <cell r="E1207" t="str">
            <v>Divisas</v>
          </cell>
          <cell r="F1207">
            <v>11488927</v>
          </cell>
          <cell r="G1207">
            <v>0</v>
          </cell>
          <cell r="H1207">
            <v>0</v>
          </cell>
          <cell r="I1207">
            <v>11488927</v>
          </cell>
          <cell r="J1207">
            <v>0</v>
          </cell>
          <cell r="K1207">
            <v>0</v>
          </cell>
          <cell r="L1207">
            <v>11488927</v>
          </cell>
        </row>
        <row r="1208">
          <cell r="A1208" t="str">
            <v>16130NAC</v>
          </cell>
          <cell r="B1208" t="str">
            <v>16130</v>
          </cell>
          <cell r="C1208" t="str">
            <v>NAC</v>
          </cell>
          <cell r="E1208" t="str">
            <v>Divisas</v>
          </cell>
          <cell r="F1208">
            <v>14385600</v>
          </cell>
          <cell r="G1208">
            <v>37521</v>
          </cell>
          <cell r="H1208">
            <v>0</v>
          </cell>
          <cell r="I1208">
            <v>14423121</v>
          </cell>
          <cell r="J1208">
            <v>0</v>
          </cell>
          <cell r="K1208">
            <v>0</v>
          </cell>
          <cell r="L1208">
            <v>14423121</v>
          </cell>
        </row>
        <row r="1209">
          <cell r="A1209" t="str">
            <v>16130NAC00001</v>
          </cell>
          <cell r="B1209" t="str">
            <v>16130</v>
          </cell>
          <cell r="C1209" t="str">
            <v>NAC</v>
          </cell>
          <cell r="D1209" t="str">
            <v>00001</v>
          </cell>
          <cell r="E1209" t="str">
            <v>Divisas</v>
          </cell>
          <cell r="F1209">
            <v>3531641</v>
          </cell>
          <cell r="G1209">
            <v>1966887</v>
          </cell>
          <cell r="H1209">
            <v>0</v>
          </cell>
          <cell r="I1209">
            <v>5498528</v>
          </cell>
          <cell r="J1209">
            <v>0</v>
          </cell>
          <cell r="K1209">
            <v>0</v>
          </cell>
          <cell r="L1209">
            <v>5498528</v>
          </cell>
        </row>
        <row r="1210">
          <cell r="A1210" t="str">
            <v>16130NAC00100</v>
          </cell>
          <cell r="B1210" t="str">
            <v>16130</v>
          </cell>
          <cell r="C1210" t="str">
            <v>NAC</v>
          </cell>
          <cell r="D1210" t="str">
            <v>00100</v>
          </cell>
          <cell r="E1210" t="str">
            <v>Divisas</v>
          </cell>
          <cell r="F1210">
            <v>-942797</v>
          </cell>
          <cell r="G1210">
            <v>2635271</v>
          </cell>
          <cell r="H1210">
            <v>0</v>
          </cell>
          <cell r="I1210">
            <v>1692474</v>
          </cell>
          <cell r="J1210">
            <v>0</v>
          </cell>
          <cell r="K1210">
            <v>1692474</v>
          </cell>
          <cell r="L1210">
            <v>0</v>
          </cell>
        </row>
        <row r="1211">
          <cell r="A1211" t="str">
            <v>16131</v>
          </cell>
          <cell r="B1211" t="str">
            <v>16131</v>
          </cell>
          <cell r="E1211" t="str">
            <v>Taxa de juro</v>
          </cell>
          <cell r="F1211">
            <v>49492691</v>
          </cell>
          <cell r="G1211">
            <v>27585734</v>
          </cell>
          <cell r="H1211">
            <v>14279</v>
          </cell>
          <cell r="I1211">
            <v>77064146</v>
          </cell>
          <cell r="J1211">
            <v>0</v>
          </cell>
          <cell r="K1211">
            <v>74776358</v>
          </cell>
          <cell r="L1211">
            <v>2287788</v>
          </cell>
        </row>
        <row r="1212">
          <cell r="A1212" t="str">
            <v>16131EXT</v>
          </cell>
          <cell r="B1212" t="str">
            <v>16131</v>
          </cell>
          <cell r="C1212" t="str">
            <v>EXT</v>
          </cell>
          <cell r="E1212" t="str">
            <v>Taxa de juro</v>
          </cell>
          <cell r="F1212">
            <v>0</v>
          </cell>
          <cell r="G1212">
            <v>200137</v>
          </cell>
          <cell r="H1212">
            <v>0</v>
          </cell>
          <cell r="I1212">
            <v>200137</v>
          </cell>
          <cell r="J1212">
            <v>0</v>
          </cell>
          <cell r="K1212">
            <v>0</v>
          </cell>
          <cell r="L1212">
            <v>200137</v>
          </cell>
        </row>
        <row r="1213">
          <cell r="A1213" t="str">
            <v>16131NAC</v>
          </cell>
          <cell r="B1213" t="str">
            <v>16131</v>
          </cell>
          <cell r="C1213" t="str">
            <v>NAC</v>
          </cell>
          <cell r="E1213" t="str">
            <v>Taxa de juro</v>
          </cell>
          <cell r="F1213">
            <v>2093747</v>
          </cell>
          <cell r="G1213">
            <v>9</v>
          </cell>
          <cell r="H1213">
            <v>14279</v>
          </cell>
          <cell r="I1213">
            <v>2079477</v>
          </cell>
          <cell r="J1213">
            <v>0</v>
          </cell>
          <cell r="K1213">
            <v>0</v>
          </cell>
          <cell r="L1213">
            <v>2079477</v>
          </cell>
        </row>
        <row r="1214">
          <cell r="A1214" t="str">
            <v>16131NAC00001</v>
          </cell>
          <cell r="B1214" t="str">
            <v>16131</v>
          </cell>
          <cell r="C1214" t="str">
            <v>NAC</v>
          </cell>
          <cell r="D1214" t="str">
            <v>00001</v>
          </cell>
          <cell r="E1214" t="str">
            <v>Taxa de juro</v>
          </cell>
          <cell r="F1214">
            <v>8174</v>
          </cell>
          <cell r="G1214">
            <v>0</v>
          </cell>
          <cell r="H1214">
            <v>0</v>
          </cell>
          <cell r="I1214">
            <v>8174</v>
          </cell>
          <cell r="J1214">
            <v>0</v>
          </cell>
          <cell r="K1214">
            <v>0</v>
          </cell>
          <cell r="L1214">
            <v>8174</v>
          </cell>
        </row>
        <row r="1215">
          <cell r="A1215" t="str">
            <v>16131NAC00100</v>
          </cell>
          <cell r="B1215" t="str">
            <v>16131</v>
          </cell>
          <cell r="C1215" t="str">
            <v>NAC</v>
          </cell>
          <cell r="D1215" t="str">
            <v>00100</v>
          </cell>
          <cell r="E1215" t="str">
            <v>Taxa de juro</v>
          </cell>
          <cell r="F1215">
            <v>22288618</v>
          </cell>
          <cell r="G1215">
            <v>9</v>
          </cell>
          <cell r="H1215">
            <v>0</v>
          </cell>
          <cell r="I1215">
            <v>22288627</v>
          </cell>
          <cell r="J1215">
            <v>0</v>
          </cell>
          <cell r="K1215">
            <v>22288627</v>
          </cell>
          <cell r="L1215">
            <v>0</v>
          </cell>
        </row>
        <row r="1216">
          <cell r="A1216" t="str">
            <v>16131NAC00530</v>
          </cell>
          <cell r="B1216" t="str">
            <v>16131</v>
          </cell>
          <cell r="C1216" t="str">
            <v>NAC</v>
          </cell>
          <cell r="D1216" t="str">
            <v>00530</v>
          </cell>
          <cell r="E1216" t="str">
            <v>Taxa de juro</v>
          </cell>
          <cell r="F1216">
            <v>25026027</v>
          </cell>
          <cell r="G1216">
            <v>27371300</v>
          </cell>
          <cell r="H1216">
            <v>0</v>
          </cell>
          <cell r="I1216">
            <v>52397327</v>
          </cell>
          <cell r="J1216">
            <v>0</v>
          </cell>
          <cell r="K1216">
            <v>52397327</v>
          </cell>
          <cell r="L1216">
            <v>0</v>
          </cell>
        </row>
        <row r="1217">
          <cell r="A1217" t="str">
            <v>16131NAC00610</v>
          </cell>
          <cell r="B1217" t="str">
            <v>16131</v>
          </cell>
          <cell r="C1217" t="str">
            <v>NAC</v>
          </cell>
          <cell r="D1217" t="str">
            <v>00610</v>
          </cell>
          <cell r="E1217" t="str">
            <v>Taxa de juro</v>
          </cell>
          <cell r="F1217">
            <v>76125</v>
          </cell>
          <cell r="G1217">
            <v>14279</v>
          </cell>
          <cell r="H1217">
            <v>0</v>
          </cell>
          <cell r="I1217">
            <v>90404</v>
          </cell>
          <cell r="J1217">
            <v>0</v>
          </cell>
          <cell r="K1217">
            <v>90404</v>
          </cell>
          <cell r="L1217">
            <v>0</v>
          </cell>
        </row>
        <row r="1218">
          <cell r="A1218" t="str">
            <v>16132</v>
          </cell>
          <cell r="B1218" t="str">
            <v>16132</v>
          </cell>
          <cell r="E1218" t="str">
            <v>Cotaþ§es</v>
          </cell>
          <cell r="F1218">
            <v>382879671</v>
          </cell>
          <cell r="G1218">
            <v>31365622</v>
          </cell>
          <cell r="H1218">
            <v>2327526</v>
          </cell>
          <cell r="I1218">
            <v>411917767</v>
          </cell>
          <cell r="J1218">
            <v>0</v>
          </cell>
          <cell r="K1218">
            <v>275587919</v>
          </cell>
          <cell r="L1218">
            <v>136329848</v>
          </cell>
        </row>
        <row r="1219">
          <cell r="A1219" t="str">
            <v>16132EXT</v>
          </cell>
          <cell r="B1219" t="str">
            <v>16132</v>
          </cell>
          <cell r="C1219" t="str">
            <v>EXT</v>
          </cell>
          <cell r="E1219" t="str">
            <v>Cotaþ§es</v>
          </cell>
          <cell r="F1219">
            <v>-2137117</v>
          </cell>
          <cell r="G1219">
            <v>2137117</v>
          </cell>
          <cell r="H1219">
            <v>0</v>
          </cell>
          <cell r="I1219">
            <v>0</v>
          </cell>
          <cell r="J1219">
            <v>0</v>
          </cell>
          <cell r="K1219">
            <v>0</v>
          </cell>
          <cell r="L1219">
            <v>0</v>
          </cell>
        </row>
        <row r="1220">
          <cell r="A1220" t="str">
            <v>16132EXT00001</v>
          </cell>
          <cell r="B1220" t="str">
            <v>16132</v>
          </cell>
          <cell r="C1220" t="str">
            <v>EXT</v>
          </cell>
          <cell r="D1220" t="str">
            <v>00001</v>
          </cell>
          <cell r="E1220" t="str">
            <v>Cotaþ§es</v>
          </cell>
          <cell r="F1220">
            <v>30078</v>
          </cell>
          <cell r="G1220">
            <v>0</v>
          </cell>
          <cell r="H1220">
            <v>0</v>
          </cell>
          <cell r="I1220">
            <v>30078</v>
          </cell>
          <cell r="J1220">
            <v>0</v>
          </cell>
          <cell r="K1220">
            <v>0</v>
          </cell>
          <cell r="L1220">
            <v>30078</v>
          </cell>
        </row>
        <row r="1221">
          <cell r="A1221" t="str">
            <v>16132EXT00530</v>
          </cell>
          <cell r="B1221" t="str">
            <v>16132</v>
          </cell>
          <cell r="C1221" t="str">
            <v>EXT</v>
          </cell>
          <cell r="D1221" t="str">
            <v>00530</v>
          </cell>
          <cell r="E1221" t="str">
            <v>Cotaþ§es</v>
          </cell>
          <cell r="F1221">
            <v>2543676</v>
          </cell>
          <cell r="G1221">
            <v>0</v>
          </cell>
          <cell r="H1221">
            <v>0</v>
          </cell>
          <cell r="I1221">
            <v>2543676</v>
          </cell>
          <cell r="J1221">
            <v>0</v>
          </cell>
          <cell r="K1221">
            <v>2543676</v>
          </cell>
          <cell r="L1221">
            <v>0</v>
          </cell>
        </row>
        <row r="1222">
          <cell r="A1222" t="str">
            <v>16132NAC</v>
          </cell>
          <cell r="B1222" t="str">
            <v>16132</v>
          </cell>
          <cell r="C1222" t="str">
            <v>NAC</v>
          </cell>
          <cell r="E1222" t="str">
            <v>Cotaþ§es</v>
          </cell>
          <cell r="F1222">
            <v>65864949</v>
          </cell>
          <cell r="G1222">
            <v>0</v>
          </cell>
          <cell r="H1222">
            <v>2327526</v>
          </cell>
          <cell r="I1222">
            <v>63537423</v>
          </cell>
          <cell r="J1222">
            <v>0</v>
          </cell>
          <cell r="K1222">
            <v>0</v>
          </cell>
          <cell r="L1222">
            <v>63537423</v>
          </cell>
        </row>
        <row r="1223">
          <cell r="A1223" t="str">
            <v>16132NAC00001</v>
          </cell>
          <cell r="B1223" t="str">
            <v>16132</v>
          </cell>
          <cell r="C1223" t="str">
            <v>NAC</v>
          </cell>
          <cell r="D1223" t="str">
            <v>00001</v>
          </cell>
          <cell r="E1223" t="str">
            <v>Cotaþ§es</v>
          </cell>
          <cell r="F1223">
            <v>72762347</v>
          </cell>
          <cell r="G1223">
            <v>0</v>
          </cell>
          <cell r="H1223">
            <v>0</v>
          </cell>
          <cell r="I1223">
            <v>72762347</v>
          </cell>
          <cell r="J1223">
            <v>0</v>
          </cell>
          <cell r="K1223">
            <v>0</v>
          </cell>
          <cell r="L1223">
            <v>72762347</v>
          </cell>
        </row>
        <row r="1224">
          <cell r="A1224" t="str">
            <v>16132NAC00100</v>
          </cell>
          <cell r="B1224" t="str">
            <v>16132</v>
          </cell>
          <cell r="C1224" t="str">
            <v>NAC</v>
          </cell>
          <cell r="D1224" t="str">
            <v>00100</v>
          </cell>
          <cell r="E1224" t="str">
            <v>Cotaþ§es</v>
          </cell>
          <cell r="F1224">
            <v>10904058</v>
          </cell>
          <cell r="G1224">
            <v>20489</v>
          </cell>
          <cell r="H1224">
            <v>0</v>
          </cell>
          <cell r="I1224">
            <v>10924547</v>
          </cell>
          <cell r="J1224">
            <v>0</v>
          </cell>
          <cell r="K1224">
            <v>10924547</v>
          </cell>
          <cell r="L1224">
            <v>0</v>
          </cell>
        </row>
        <row r="1225">
          <cell r="A1225" t="str">
            <v>16132NAC00530</v>
          </cell>
          <cell r="B1225" t="str">
            <v>16132</v>
          </cell>
          <cell r="C1225" t="str">
            <v>NAC</v>
          </cell>
          <cell r="D1225" t="str">
            <v>00530</v>
          </cell>
          <cell r="E1225" t="str">
            <v>Cotaþ§es</v>
          </cell>
          <cell r="F1225">
            <v>262119696</v>
          </cell>
          <cell r="G1225">
            <v>0</v>
          </cell>
          <cell r="H1225">
            <v>0</v>
          </cell>
          <cell r="I1225">
            <v>262119696</v>
          </cell>
          <cell r="J1225">
            <v>0</v>
          </cell>
          <cell r="K1225">
            <v>262119696</v>
          </cell>
          <cell r="L1225">
            <v>0</v>
          </cell>
        </row>
        <row r="1226">
          <cell r="A1226" t="str">
            <v>16132NAC00540</v>
          </cell>
          <cell r="B1226" t="str">
            <v>16132</v>
          </cell>
          <cell r="C1226" t="str">
            <v>NAC</v>
          </cell>
          <cell r="D1226" t="str">
            <v>00540</v>
          </cell>
          <cell r="E1226" t="str">
            <v>Cotaþ§es</v>
          </cell>
          <cell r="F1226">
            <v>-29208016</v>
          </cell>
          <cell r="G1226">
            <v>29208016</v>
          </cell>
          <cell r="H1226">
            <v>0</v>
          </cell>
          <cell r="I1226">
            <v>0</v>
          </cell>
          <cell r="J1226">
            <v>0</v>
          </cell>
          <cell r="K1226">
            <v>0</v>
          </cell>
          <cell r="L1226">
            <v>0</v>
          </cell>
        </row>
        <row r="1227">
          <cell r="A1227" t="str">
            <v>16138</v>
          </cell>
          <cell r="B1227" t="str">
            <v>16138</v>
          </cell>
          <cell r="E1227" t="str">
            <v>Outros</v>
          </cell>
          <cell r="F1227">
            <v>33103861</v>
          </cell>
          <cell r="G1227">
            <v>4106410</v>
          </cell>
          <cell r="H1227">
            <v>15361116</v>
          </cell>
          <cell r="I1227">
            <v>21849155</v>
          </cell>
          <cell r="J1227">
            <v>0</v>
          </cell>
          <cell r="K1227">
            <v>0</v>
          </cell>
          <cell r="L1227">
            <v>21849155</v>
          </cell>
        </row>
        <row r="1228">
          <cell r="A1228" t="str">
            <v>16138EXT</v>
          </cell>
          <cell r="B1228" t="str">
            <v>16138</v>
          </cell>
          <cell r="C1228" t="str">
            <v>EXT</v>
          </cell>
          <cell r="E1228" t="str">
            <v>Outros</v>
          </cell>
          <cell r="F1228">
            <v>5888061</v>
          </cell>
          <cell r="G1228">
            <v>479946</v>
          </cell>
          <cell r="H1228">
            <v>0</v>
          </cell>
          <cell r="I1228">
            <v>6368007</v>
          </cell>
          <cell r="J1228">
            <v>0</v>
          </cell>
          <cell r="K1228">
            <v>0</v>
          </cell>
          <cell r="L1228">
            <v>6368007</v>
          </cell>
        </row>
        <row r="1229">
          <cell r="A1229" t="str">
            <v>16138NAC</v>
          </cell>
          <cell r="B1229" t="str">
            <v>16138</v>
          </cell>
          <cell r="C1229" t="str">
            <v>NAC</v>
          </cell>
          <cell r="E1229" t="str">
            <v>Outros</v>
          </cell>
          <cell r="F1229">
            <v>27215800</v>
          </cell>
          <cell r="G1229">
            <v>3626464</v>
          </cell>
          <cell r="H1229">
            <v>15361116</v>
          </cell>
          <cell r="I1229">
            <v>15481148</v>
          </cell>
          <cell r="J1229">
            <v>0</v>
          </cell>
          <cell r="K1229">
            <v>0</v>
          </cell>
          <cell r="L1229">
            <v>15481148</v>
          </cell>
        </row>
        <row r="1230">
          <cell r="A1230" t="str">
            <v>1614</v>
          </cell>
          <cell r="B1230" t="str">
            <v>1614</v>
          </cell>
          <cell r="E1230" t="str">
            <v>Contratos de garantia de taxa de juro</v>
          </cell>
          <cell r="F1230">
            <v>734008776</v>
          </cell>
          <cell r="G1230">
            <v>45214074</v>
          </cell>
          <cell r="H1230">
            <v>280128832</v>
          </cell>
          <cell r="I1230">
            <v>499094018</v>
          </cell>
          <cell r="J1230">
            <v>0</v>
          </cell>
          <cell r="K1230">
            <v>72307344</v>
          </cell>
          <cell r="L1230">
            <v>426786674</v>
          </cell>
        </row>
        <row r="1231">
          <cell r="A1231" t="str">
            <v>1614EXT</v>
          </cell>
          <cell r="B1231" t="str">
            <v>1614</v>
          </cell>
          <cell r="C1231" t="str">
            <v>EXT</v>
          </cell>
          <cell r="E1231" t="str">
            <v>Contratos de garantia de taxa de juro</v>
          </cell>
          <cell r="F1231">
            <v>11219443</v>
          </cell>
          <cell r="G1231">
            <v>353452</v>
          </cell>
          <cell r="H1231">
            <v>0</v>
          </cell>
          <cell r="I1231">
            <v>11572895</v>
          </cell>
          <cell r="J1231">
            <v>0</v>
          </cell>
          <cell r="K1231">
            <v>0</v>
          </cell>
          <cell r="L1231">
            <v>11572895</v>
          </cell>
        </row>
        <row r="1232">
          <cell r="A1232" t="str">
            <v>1614EXT00001</v>
          </cell>
          <cell r="B1232" t="str">
            <v>1614</v>
          </cell>
          <cell r="C1232" t="str">
            <v>EXT</v>
          </cell>
          <cell r="D1232" t="str">
            <v>00001</v>
          </cell>
          <cell r="E1232" t="str">
            <v>Contratos de garantia de taxa de juro</v>
          </cell>
          <cell r="F1232">
            <v>220228</v>
          </cell>
          <cell r="G1232">
            <v>0</v>
          </cell>
          <cell r="H1232">
            <v>0</v>
          </cell>
          <cell r="I1232">
            <v>220228</v>
          </cell>
          <cell r="J1232">
            <v>0</v>
          </cell>
          <cell r="K1232">
            <v>0</v>
          </cell>
          <cell r="L1232">
            <v>220228</v>
          </cell>
        </row>
        <row r="1233">
          <cell r="A1233" t="str">
            <v>1614EXT00530</v>
          </cell>
          <cell r="B1233" t="str">
            <v>1614</v>
          </cell>
          <cell r="C1233" t="str">
            <v>EXT</v>
          </cell>
          <cell r="D1233" t="str">
            <v>00530</v>
          </cell>
          <cell r="E1233" t="str">
            <v>Contratos de garantia de taxa de juro</v>
          </cell>
          <cell r="F1233">
            <v>3126399</v>
          </cell>
          <cell r="G1233">
            <v>0</v>
          </cell>
          <cell r="H1233">
            <v>0</v>
          </cell>
          <cell r="I1233">
            <v>3126399</v>
          </cell>
          <cell r="J1233">
            <v>0</v>
          </cell>
          <cell r="K1233">
            <v>3126399</v>
          </cell>
          <cell r="L1233">
            <v>0</v>
          </cell>
        </row>
        <row r="1234">
          <cell r="A1234" t="str">
            <v>1614NAC</v>
          </cell>
          <cell r="B1234" t="str">
            <v>1614</v>
          </cell>
          <cell r="C1234" t="str">
            <v>NAC</v>
          </cell>
          <cell r="E1234" t="str">
            <v>Contratos de garantia de taxa de juro</v>
          </cell>
          <cell r="F1234">
            <v>336865780</v>
          </cell>
          <cell r="G1234">
            <v>0</v>
          </cell>
          <cell r="H1234">
            <v>795687</v>
          </cell>
          <cell r="I1234">
            <v>336070093</v>
          </cell>
          <cell r="J1234">
            <v>0</v>
          </cell>
          <cell r="K1234">
            <v>0</v>
          </cell>
          <cell r="L1234">
            <v>336070093</v>
          </cell>
        </row>
        <row r="1235">
          <cell r="A1235" t="str">
            <v>1614NAC00001</v>
          </cell>
          <cell r="B1235" t="str">
            <v>1614</v>
          </cell>
          <cell r="C1235" t="str">
            <v>NAC</v>
          </cell>
          <cell r="D1235" t="str">
            <v>00001</v>
          </cell>
          <cell r="E1235" t="str">
            <v>Contratos de garantia de taxa de juro</v>
          </cell>
          <cell r="F1235">
            <v>34062836</v>
          </cell>
          <cell r="G1235">
            <v>44860622</v>
          </cell>
          <cell r="H1235">
            <v>0</v>
          </cell>
          <cell r="I1235">
            <v>78923458</v>
          </cell>
          <cell r="J1235">
            <v>0</v>
          </cell>
          <cell r="K1235">
            <v>0</v>
          </cell>
          <cell r="L1235">
            <v>78923458</v>
          </cell>
        </row>
        <row r="1236">
          <cell r="A1236" t="str">
            <v>1614NAC00100</v>
          </cell>
          <cell r="B1236" t="str">
            <v>1614</v>
          </cell>
          <cell r="C1236" t="str">
            <v>NAC</v>
          </cell>
          <cell r="D1236" t="str">
            <v>00100</v>
          </cell>
          <cell r="E1236" t="str">
            <v>Contratos de garantia de taxa de juro</v>
          </cell>
          <cell r="F1236">
            <v>322084046</v>
          </cell>
          <cell r="G1236">
            <v>0</v>
          </cell>
          <cell r="H1236">
            <v>279333145</v>
          </cell>
          <cell r="I1236">
            <v>42750901</v>
          </cell>
          <cell r="J1236">
            <v>0</v>
          </cell>
          <cell r="K1236">
            <v>42750901</v>
          </cell>
          <cell r="L1236">
            <v>0</v>
          </cell>
        </row>
        <row r="1237">
          <cell r="A1237" t="str">
            <v>1614NAC00530</v>
          </cell>
          <cell r="B1237" t="str">
            <v>1614</v>
          </cell>
          <cell r="C1237" t="str">
            <v>NAC</v>
          </cell>
          <cell r="D1237" t="str">
            <v>00530</v>
          </cell>
          <cell r="E1237" t="str">
            <v>Contratos de garantia de taxa de juro</v>
          </cell>
          <cell r="F1237">
            <v>26430044</v>
          </cell>
          <cell r="G1237">
            <v>0</v>
          </cell>
          <cell r="H1237">
            <v>0</v>
          </cell>
          <cell r="I1237">
            <v>26430044</v>
          </cell>
          <cell r="J1237">
            <v>0</v>
          </cell>
          <cell r="K1237">
            <v>26430044</v>
          </cell>
          <cell r="L1237">
            <v>0</v>
          </cell>
        </row>
        <row r="1238">
          <cell r="A1238" t="str">
            <v>17</v>
          </cell>
          <cell r="B1238" t="str">
            <v>17</v>
          </cell>
          <cell r="E1238" t="str">
            <v>Outros activos financeiros ao justo valor atravÚs de resultados (</v>
          </cell>
          <cell r="F1238">
            <v>3773187364</v>
          </cell>
          <cell r="G1238">
            <v>135447530</v>
          </cell>
          <cell r="H1238">
            <v>133109607</v>
          </cell>
          <cell r="I1238">
            <v>3775525287</v>
          </cell>
          <cell r="J1238">
            <v>0</v>
          </cell>
          <cell r="K1238">
            <v>555953595</v>
          </cell>
          <cell r="L1238">
            <v>3219571692</v>
          </cell>
        </row>
        <row r="1239">
          <cell r="A1239" t="str">
            <v>170</v>
          </cell>
          <cell r="B1239" t="str">
            <v>170</v>
          </cell>
          <cell r="E1239" t="str">
            <v>TÝtulos</v>
          </cell>
          <cell r="F1239">
            <v>326648209</v>
          </cell>
          <cell r="G1239">
            <v>463951</v>
          </cell>
          <cell r="H1239">
            <v>0</v>
          </cell>
          <cell r="I1239">
            <v>327112160</v>
          </cell>
          <cell r="J1239">
            <v>0</v>
          </cell>
          <cell r="K1239">
            <v>231298898</v>
          </cell>
          <cell r="L1239">
            <v>95813262</v>
          </cell>
        </row>
        <row r="1240">
          <cell r="A1240" t="str">
            <v>1700</v>
          </cell>
          <cell r="B1240" t="str">
            <v>1700</v>
          </cell>
          <cell r="E1240" t="str">
            <v>Emitidos por residentes</v>
          </cell>
          <cell r="F1240">
            <v>326648209</v>
          </cell>
          <cell r="G1240">
            <v>463951</v>
          </cell>
          <cell r="H1240">
            <v>0</v>
          </cell>
          <cell r="I1240">
            <v>327112160</v>
          </cell>
          <cell r="J1240">
            <v>0</v>
          </cell>
          <cell r="K1240">
            <v>231298898</v>
          </cell>
          <cell r="L1240">
            <v>95813262</v>
          </cell>
        </row>
        <row r="1241">
          <cell r="A1241" t="str">
            <v>17000</v>
          </cell>
          <cell r="B1241" t="str">
            <v>17000</v>
          </cell>
          <cell r="E1241" t="str">
            <v>Instrumentos de dÝvida</v>
          </cell>
          <cell r="F1241">
            <v>326648209</v>
          </cell>
          <cell r="G1241">
            <v>463951</v>
          </cell>
          <cell r="H1241">
            <v>0</v>
          </cell>
          <cell r="I1241">
            <v>327112160</v>
          </cell>
          <cell r="J1241">
            <v>0</v>
          </cell>
          <cell r="K1241">
            <v>231298898</v>
          </cell>
          <cell r="L1241">
            <v>95813262</v>
          </cell>
        </row>
        <row r="1242">
          <cell r="A1242" t="str">
            <v>170000</v>
          </cell>
          <cell r="B1242" t="str">
            <v>170000</v>
          </cell>
          <cell r="E1242" t="str">
            <v>De dÝvida p·blica portuguesa</v>
          </cell>
          <cell r="F1242">
            <v>95813262</v>
          </cell>
          <cell r="G1242">
            <v>0</v>
          </cell>
          <cell r="H1242">
            <v>0</v>
          </cell>
          <cell r="I1242">
            <v>95813262</v>
          </cell>
          <cell r="J1242">
            <v>0</v>
          </cell>
          <cell r="K1242">
            <v>0</v>
          </cell>
          <cell r="L1242">
            <v>95813262</v>
          </cell>
        </row>
        <row r="1243">
          <cell r="A1243" t="str">
            <v>170000NAC</v>
          </cell>
          <cell r="B1243" t="str">
            <v>170000</v>
          </cell>
          <cell r="C1243" t="str">
            <v>NAC</v>
          </cell>
          <cell r="E1243" t="str">
            <v>De dÝvida p·blica portuguesa</v>
          </cell>
          <cell r="F1243">
            <v>95813262</v>
          </cell>
          <cell r="G1243">
            <v>0</v>
          </cell>
          <cell r="H1243">
            <v>0</v>
          </cell>
          <cell r="I1243">
            <v>95813262</v>
          </cell>
          <cell r="J1243">
            <v>0</v>
          </cell>
          <cell r="K1243">
            <v>0</v>
          </cell>
          <cell r="L1243">
            <v>95813262</v>
          </cell>
        </row>
        <row r="1244">
          <cell r="A1244" t="str">
            <v>170002</v>
          </cell>
          <cell r="B1244" t="str">
            <v>170002</v>
          </cell>
          <cell r="E1244" t="str">
            <v>De outros residentes</v>
          </cell>
          <cell r="F1244">
            <v>230834947</v>
          </cell>
          <cell r="G1244">
            <v>463951</v>
          </cell>
          <cell r="H1244">
            <v>0</v>
          </cell>
          <cell r="I1244">
            <v>231298898</v>
          </cell>
          <cell r="J1244">
            <v>0</v>
          </cell>
          <cell r="K1244">
            <v>231298898</v>
          </cell>
          <cell r="L1244">
            <v>0</v>
          </cell>
        </row>
        <row r="1245">
          <cell r="A1245" t="str">
            <v>1700028</v>
          </cell>
          <cell r="B1245" t="str">
            <v>1700028</v>
          </cell>
          <cell r="E1245" t="str">
            <v>Outros</v>
          </cell>
          <cell r="F1245">
            <v>230834947</v>
          </cell>
          <cell r="G1245">
            <v>463951</v>
          </cell>
          <cell r="H1245">
            <v>0</v>
          </cell>
          <cell r="I1245">
            <v>231298898</v>
          </cell>
          <cell r="J1245">
            <v>0</v>
          </cell>
          <cell r="K1245">
            <v>231298898</v>
          </cell>
          <cell r="L1245">
            <v>0</v>
          </cell>
        </row>
        <row r="1246">
          <cell r="A1246" t="str">
            <v>17000280</v>
          </cell>
          <cell r="B1246" t="str">
            <v>17000280</v>
          </cell>
          <cell r="E1246" t="str">
            <v>DÝvida nÒo subordinada</v>
          </cell>
          <cell r="F1246">
            <v>230834947</v>
          </cell>
          <cell r="G1246">
            <v>463951</v>
          </cell>
          <cell r="H1246">
            <v>0</v>
          </cell>
          <cell r="I1246">
            <v>231298898</v>
          </cell>
          <cell r="J1246">
            <v>0</v>
          </cell>
          <cell r="K1246">
            <v>231298898</v>
          </cell>
          <cell r="L1246">
            <v>0</v>
          </cell>
        </row>
        <row r="1247">
          <cell r="A1247" t="str">
            <v>17000280NAC00100</v>
          </cell>
          <cell r="B1247" t="str">
            <v>17000280</v>
          </cell>
          <cell r="C1247" t="str">
            <v>NAC</v>
          </cell>
          <cell r="D1247" t="str">
            <v>00100</v>
          </cell>
          <cell r="E1247" t="str">
            <v>DÝvida nÒo subordinada</v>
          </cell>
          <cell r="F1247">
            <v>230834947</v>
          </cell>
          <cell r="G1247">
            <v>463951</v>
          </cell>
          <cell r="H1247">
            <v>0</v>
          </cell>
          <cell r="I1247">
            <v>231298898</v>
          </cell>
          <cell r="J1247">
            <v>0</v>
          </cell>
          <cell r="K1247">
            <v>231298898</v>
          </cell>
          <cell r="L1247">
            <v>0</v>
          </cell>
        </row>
        <row r="1248">
          <cell r="A1248" t="str">
            <v>179</v>
          </cell>
          <cell r="B1248" t="str">
            <v>179</v>
          </cell>
          <cell r="E1248" t="str">
            <v>Activos Afectos a Passivos por Seguros Risco Tomador(21)</v>
          </cell>
          <cell r="F1248">
            <v>3446539155</v>
          </cell>
          <cell r="G1248">
            <v>134983579</v>
          </cell>
          <cell r="H1248">
            <v>133109607</v>
          </cell>
          <cell r="I1248">
            <v>3448413127</v>
          </cell>
          <cell r="J1248">
            <v>0</v>
          </cell>
          <cell r="K1248">
            <v>324654697</v>
          </cell>
          <cell r="L1248">
            <v>3123758430</v>
          </cell>
        </row>
        <row r="1249">
          <cell r="A1249" t="str">
            <v>1790</v>
          </cell>
          <cell r="B1249" t="str">
            <v>1790</v>
          </cell>
          <cell r="E1249" t="str">
            <v>Titulos</v>
          </cell>
          <cell r="F1249">
            <v>3310676716</v>
          </cell>
          <cell r="G1249">
            <v>1873972</v>
          </cell>
          <cell r="H1249">
            <v>54887</v>
          </cell>
          <cell r="I1249">
            <v>3312495801</v>
          </cell>
          <cell r="J1249">
            <v>0</v>
          </cell>
          <cell r="K1249">
            <v>191599977</v>
          </cell>
          <cell r="L1249">
            <v>3120895824</v>
          </cell>
        </row>
        <row r="1250">
          <cell r="A1250" t="str">
            <v>17900</v>
          </cell>
          <cell r="B1250" t="str">
            <v>17900</v>
          </cell>
          <cell r="E1250" t="str">
            <v>Obrigaþ§es Emissores Publicos</v>
          </cell>
          <cell r="F1250">
            <v>36533886</v>
          </cell>
          <cell r="G1250">
            <v>0</v>
          </cell>
          <cell r="H1250">
            <v>0</v>
          </cell>
          <cell r="I1250">
            <v>36533886</v>
          </cell>
          <cell r="J1250">
            <v>0</v>
          </cell>
          <cell r="K1250">
            <v>0</v>
          </cell>
          <cell r="L1250">
            <v>36533886</v>
          </cell>
        </row>
        <row r="1251">
          <cell r="A1251" t="str">
            <v>17900NAC</v>
          </cell>
          <cell r="B1251" t="str">
            <v>17900</v>
          </cell>
          <cell r="C1251" t="str">
            <v>NAC</v>
          </cell>
          <cell r="E1251" t="str">
            <v>Obrigaþ§es Emissores Publicos</v>
          </cell>
          <cell r="F1251">
            <v>36533886</v>
          </cell>
          <cell r="G1251">
            <v>0</v>
          </cell>
          <cell r="H1251">
            <v>0</v>
          </cell>
          <cell r="I1251">
            <v>36533886</v>
          </cell>
          <cell r="J1251">
            <v>0</v>
          </cell>
          <cell r="K1251">
            <v>0</v>
          </cell>
          <cell r="L1251">
            <v>36533886</v>
          </cell>
        </row>
        <row r="1252">
          <cell r="A1252" t="str">
            <v>17901</v>
          </cell>
          <cell r="B1252" t="str">
            <v>17901</v>
          </cell>
          <cell r="E1252" t="str">
            <v>Obrigaþ§es Outros Emissores</v>
          </cell>
          <cell r="F1252">
            <v>3089598842</v>
          </cell>
          <cell r="G1252">
            <v>1873972</v>
          </cell>
          <cell r="H1252">
            <v>54887</v>
          </cell>
          <cell r="I1252">
            <v>3091417927</v>
          </cell>
          <cell r="J1252">
            <v>0</v>
          </cell>
          <cell r="K1252">
            <v>191599977</v>
          </cell>
          <cell r="L1252">
            <v>2899817950</v>
          </cell>
        </row>
        <row r="1253">
          <cell r="A1253" t="str">
            <v>17901NAC</v>
          </cell>
          <cell r="B1253" t="str">
            <v>17901</v>
          </cell>
          <cell r="C1253" t="str">
            <v>NAC</v>
          </cell>
          <cell r="E1253" t="str">
            <v>Obrigaþ§es Outros Emissores</v>
          </cell>
          <cell r="F1253">
            <v>2553552168</v>
          </cell>
          <cell r="G1253">
            <v>0</v>
          </cell>
          <cell r="H1253">
            <v>54887</v>
          </cell>
          <cell r="I1253">
            <v>2553497281</v>
          </cell>
          <cell r="J1253">
            <v>0</v>
          </cell>
          <cell r="K1253">
            <v>0</v>
          </cell>
          <cell r="L1253">
            <v>2553497281</v>
          </cell>
        </row>
        <row r="1254">
          <cell r="A1254" t="str">
            <v>17901NAC00001</v>
          </cell>
          <cell r="B1254" t="str">
            <v>17901</v>
          </cell>
          <cell r="C1254" t="str">
            <v>NAC</v>
          </cell>
          <cell r="D1254" t="str">
            <v>00001</v>
          </cell>
          <cell r="E1254" t="str">
            <v>Obrigaþ§es Outros Emissores</v>
          </cell>
          <cell r="F1254">
            <v>10327411</v>
          </cell>
          <cell r="G1254">
            <v>0</v>
          </cell>
          <cell r="H1254">
            <v>0</v>
          </cell>
          <cell r="I1254">
            <v>10327411</v>
          </cell>
          <cell r="J1254">
            <v>0</v>
          </cell>
          <cell r="K1254">
            <v>0</v>
          </cell>
          <cell r="L1254">
            <v>10327411</v>
          </cell>
        </row>
        <row r="1255">
          <cell r="A1255" t="str">
            <v>17901NAC00007</v>
          </cell>
          <cell r="B1255" t="str">
            <v>17901</v>
          </cell>
          <cell r="C1255" t="str">
            <v>NAC</v>
          </cell>
          <cell r="D1255" t="str">
            <v>00007</v>
          </cell>
          <cell r="E1255" t="str">
            <v>Obrigaþ§es Outros Emissores</v>
          </cell>
          <cell r="F1255">
            <v>13081282</v>
          </cell>
          <cell r="G1255">
            <v>0</v>
          </cell>
          <cell r="H1255">
            <v>0</v>
          </cell>
          <cell r="I1255">
            <v>13081282</v>
          </cell>
          <cell r="J1255">
            <v>0</v>
          </cell>
          <cell r="K1255">
            <v>0</v>
          </cell>
          <cell r="L1255">
            <v>13081282</v>
          </cell>
        </row>
        <row r="1256">
          <cell r="A1256" t="str">
            <v>17901NAC00100</v>
          </cell>
          <cell r="B1256" t="str">
            <v>17901</v>
          </cell>
          <cell r="C1256" t="str">
            <v>NAC</v>
          </cell>
          <cell r="D1256" t="str">
            <v>00100</v>
          </cell>
          <cell r="E1256" t="str">
            <v>Obrigaþ§es Outros Emissores</v>
          </cell>
          <cell r="F1256">
            <v>189726005</v>
          </cell>
          <cell r="G1256">
            <v>1873972</v>
          </cell>
          <cell r="H1256">
            <v>0</v>
          </cell>
          <cell r="I1256">
            <v>191599977</v>
          </cell>
          <cell r="J1256">
            <v>0</v>
          </cell>
          <cell r="K1256">
            <v>191599977</v>
          </cell>
          <cell r="L1256">
            <v>0</v>
          </cell>
        </row>
        <row r="1257">
          <cell r="A1257" t="str">
            <v>17901NAC90212</v>
          </cell>
          <cell r="B1257" t="str">
            <v>17901</v>
          </cell>
          <cell r="C1257" t="str">
            <v>NAC</v>
          </cell>
          <cell r="D1257" t="str">
            <v>90212</v>
          </cell>
          <cell r="E1257" t="str">
            <v>Obrigaþ§es Outros Emissores</v>
          </cell>
          <cell r="F1257">
            <v>111883636</v>
          </cell>
          <cell r="G1257">
            <v>0</v>
          </cell>
          <cell r="H1257">
            <v>0</v>
          </cell>
          <cell r="I1257">
            <v>111883636</v>
          </cell>
          <cell r="J1257">
            <v>0</v>
          </cell>
          <cell r="K1257">
            <v>0</v>
          </cell>
          <cell r="L1257">
            <v>111883636</v>
          </cell>
        </row>
        <row r="1258">
          <cell r="A1258" t="str">
            <v>17901NAC90800</v>
          </cell>
          <cell r="B1258" t="str">
            <v>17901</v>
          </cell>
          <cell r="C1258" t="str">
            <v>NAC</v>
          </cell>
          <cell r="D1258" t="str">
            <v>90800</v>
          </cell>
          <cell r="E1258" t="str">
            <v>Obrigaþ§es Outros Emissores</v>
          </cell>
          <cell r="F1258">
            <v>18632662</v>
          </cell>
          <cell r="G1258">
            <v>0</v>
          </cell>
          <cell r="H1258">
            <v>0</v>
          </cell>
          <cell r="I1258">
            <v>18632662</v>
          </cell>
          <cell r="J1258">
            <v>0</v>
          </cell>
          <cell r="K1258">
            <v>0</v>
          </cell>
          <cell r="L1258">
            <v>18632662</v>
          </cell>
        </row>
        <row r="1259">
          <cell r="A1259" t="str">
            <v>17901NAC91026</v>
          </cell>
          <cell r="B1259" t="str">
            <v>17901</v>
          </cell>
          <cell r="C1259" t="str">
            <v>NAC</v>
          </cell>
          <cell r="D1259" t="str">
            <v>91026</v>
          </cell>
          <cell r="E1259" t="str">
            <v>Obrigaþ§es Outros Emissores</v>
          </cell>
          <cell r="F1259">
            <v>120403209</v>
          </cell>
          <cell r="G1259">
            <v>0</v>
          </cell>
          <cell r="H1259">
            <v>0</v>
          </cell>
          <cell r="I1259">
            <v>120403209</v>
          </cell>
          <cell r="J1259">
            <v>0</v>
          </cell>
          <cell r="K1259">
            <v>0</v>
          </cell>
          <cell r="L1259">
            <v>120403209</v>
          </cell>
        </row>
        <row r="1260">
          <cell r="A1260" t="str">
            <v>17901NAC91028</v>
          </cell>
          <cell r="B1260" t="str">
            <v>17901</v>
          </cell>
          <cell r="C1260" t="str">
            <v>NAC</v>
          </cell>
          <cell r="D1260" t="str">
            <v>91028</v>
          </cell>
          <cell r="E1260" t="str">
            <v>Obrigaþ§es Outros Emissores</v>
          </cell>
          <cell r="F1260">
            <v>32320391</v>
          </cell>
          <cell r="G1260">
            <v>0</v>
          </cell>
          <cell r="H1260">
            <v>0</v>
          </cell>
          <cell r="I1260">
            <v>32320391</v>
          </cell>
          <cell r="J1260">
            <v>0</v>
          </cell>
          <cell r="K1260">
            <v>0</v>
          </cell>
          <cell r="L1260">
            <v>32320391</v>
          </cell>
        </row>
        <row r="1261">
          <cell r="A1261" t="str">
            <v>17901NAC92145</v>
          </cell>
          <cell r="B1261" t="str">
            <v>17901</v>
          </cell>
          <cell r="C1261" t="str">
            <v>NAC</v>
          </cell>
          <cell r="D1261" t="str">
            <v>92145</v>
          </cell>
          <cell r="E1261" t="str">
            <v>Obrigaþ§es Outros Emissores</v>
          </cell>
          <cell r="F1261">
            <v>39672078</v>
          </cell>
          <cell r="G1261">
            <v>0</v>
          </cell>
          <cell r="H1261">
            <v>0</v>
          </cell>
          <cell r="I1261">
            <v>39672078</v>
          </cell>
          <cell r="J1261">
            <v>0</v>
          </cell>
          <cell r="K1261">
            <v>0</v>
          </cell>
          <cell r="L1261">
            <v>39672078</v>
          </cell>
        </row>
        <row r="1262">
          <cell r="A1262" t="str">
            <v>17903</v>
          </cell>
          <cell r="B1262" t="str">
            <v>17903</v>
          </cell>
          <cell r="E1262" t="str">
            <v>Instrumentos Capital</v>
          </cell>
          <cell r="F1262">
            <v>184543988</v>
          </cell>
          <cell r="G1262">
            <v>0</v>
          </cell>
          <cell r="H1262">
            <v>0</v>
          </cell>
          <cell r="I1262">
            <v>184543988</v>
          </cell>
          <cell r="J1262">
            <v>0</v>
          </cell>
          <cell r="K1262">
            <v>0</v>
          </cell>
          <cell r="L1262">
            <v>184543988</v>
          </cell>
        </row>
        <row r="1263">
          <cell r="A1263" t="str">
            <v>17903NAC</v>
          </cell>
          <cell r="B1263" t="str">
            <v>17903</v>
          </cell>
          <cell r="C1263" t="str">
            <v>NAC</v>
          </cell>
          <cell r="E1263" t="str">
            <v>Instrumentos Capital</v>
          </cell>
          <cell r="F1263">
            <v>184543988</v>
          </cell>
          <cell r="G1263">
            <v>0</v>
          </cell>
          <cell r="H1263">
            <v>0</v>
          </cell>
          <cell r="I1263">
            <v>184543988</v>
          </cell>
          <cell r="J1263">
            <v>0</v>
          </cell>
          <cell r="K1263">
            <v>0</v>
          </cell>
          <cell r="L1263">
            <v>184543988</v>
          </cell>
        </row>
        <row r="1264">
          <cell r="A1264" t="str">
            <v>1791</v>
          </cell>
          <cell r="B1264" t="str">
            <v>1791</v>
          </cell>
          <cell r="E1264" t="str">
            <v>Dep¾sitos a Prazo</v>
          </cell>
          <cell r="F1264">
            <v>133054723</v>
          </cell>
          <cell r="G1264">
            <v>133054720</v>
          </cell>
          <cell r="H1264">
            <v>133054720</v>
          </cell>
          <cell r="I1264">
            <v>133054723</v>
          </cell>
          <cell r="J1264">
            <v>0</v>
          </cell>
          <cell r="K1264">
            <v>133054720</v>
          </cell>
          <cell r="L1264">
            <v>3</v>
          </cell>
        </row>
        <row r="1265">
          <cell r="A1265" t="str">
            <v>1791NAC</v>
          </cell>
          <cell r="B1265" t="str">
            <v>1791</v>
          </cell>
          <cell r="C1265" t="str">
            <v>NAC</v>
          </cell>
          <cell r="E1265" t="str">
            <v>Dep¾sitos a Prazo</v>
          </cell>
          <cell r="F1265">
            <v>133054723</v>
          </cell>
          <cell r="G1265">
            <v>0</v>
          </cell>
          <cell r="H1265">
            <v>133054720</v>
          </cell>
          <cell r="I1265">
            <v>3</v>
          </cell>
          <cell r="J1265">
            <v>0</v>
          </cell>
          <cell r="K1265">
            <v>0</v>
          </cell>
          <cell r="L1265">
            <v>3</v>
          </cell>
        </row>
        <row r="1266">
          <cell r="A1266" t="str">
            <v>1791NAC00530</v>
          </cell>
          <cell r="B1266" t="str">
            <v>1791</v>
          </cell>
          <cell r="C1266" t="str">
            <v>NAC</v>
          </cell>
          <cell r="D1266" t="str">
            <v>00530</v>
          </cell>
          <cell r="E1266" t="str">
            <v>Dep¾sitos a Prazo</v>
          </cell>
          <cell r="F1266">
            <v>0</v>
          </cell>
          <cell r="G1266">
            <v>133054720</v>
          </cell>
          <cell r="H1266">
            <v>0</v>
          </cell>
          <cell r="I1266">
            <v>133054720</v>
          </cell>
          <cell r="J1266">
            <v>0</v>
          </cell>
          <cell r="K1266">
            <v>133054720</v>
          </cell>
          <cell r="L1266">
            <v>0</v>
          </cell>
        </row>
        <row r="1267">
          <cell r="A1267" t="str">
            <v>1792</v>
          </cell>
          <cell r="B1267" t="str">
            <v>1792</v>
          </cell>
          <cell r="E1267" t="str">
            <v>CrÚdito a clientes</v>
          </cell>
          <cell r="F1267">
            <v>2786566</v>
          </cell>
          <cell r="G1267">
            <v>54887</v>
          </cell>
          <cell r="H1267">
            <v>0</v>
          </cell>
          <cell r="I1267">
            <v>2841453</v>
          </cell>
          <cell r="J1267">
            <v>0</v>
          </cell>
          <cell r="K1267">
            <v>0</v>
          </cell>
          <cell r="L1267">
            <v>2841453</v>
          </cell>
        </row>
        <row r="1268">
          <cell r="A1268" t="str">
            <v>1792NAC</v>
          </cell>
          <cell r="B1268" t="str">
            <v>1792</v>
          </cell>
          <cell r="C1268" t="str">
            <v>NAC</v>
          </cell>
          <cell r="E1268" t="str">
            <v>CrÚdito a clientes</v>
          </cell>
          <cell r="F1268">
            <v>2786566</v>
          </cell>
          <cell r="G1268">
            <v>54887</v>
          </cell>
          <cell r="H1268">
            <v>0</v>
          </cell>
          <cell r="I1268">
            <v>2841453</v>
          </cell>
          <cell r="J1268">
            <v>0</v>
          </cell>
          <cell r="K1268">
            <v>0</v>
          </cell>
          <cell r="L1268">
            <v>2841453</v>
          </cell>
        </row>
        <row r="1269">
          <cell r="A1269" t="str">
            <v>1793</v>
          </cell>
          <cell r="B1269" t="str">
            <v>1793</v>
          </cell>
          <cell r="E1269" t="str">
            <v>Derivados</v>
          </cell>
          <cell r="F1269">
            <v>21150</v>
          </cell>
          <cell r="G1269">
            <v>0</v>
          </cell>
          <cell r="H1269">
            <v>0</v>
          </cell>
          <cell r="I1269">
            <v>21150</v>
          </cell>
          <cell r="J1269">
            <v>0</v>
          </cell>
          <cell r="K1269">
            <v>0</v>
          </cell>
          <cell r="L1269">
            <v>21150</v>
          </cell>
        </row>
        <row r="1270">
          <cell r="A1270" t="str">
            <v>17933</v>
          </cell>
          <cell r="B1270" t="str">
            <v>17933</v>
          </cell>
          <cell r="E1270" t="str">
            <v>Opþ§es</v>
          </cell>
          <cell r="F1270">
            <v>21150</v>
          </cell>
          <cell r="G1270">
            <v>0</v>
          </cell>
          <cell r="H1270">
            <v>0</v>
          </cell>
          <cell r="I1270">
            <v>21150</v>
          </cell>
          <cell r="J1270">
            <v>0</v>
          </cell>
          <cell r="K1270">
            <v>0</v>
          </cell>
          <cell r="L1270">
            <v>21150</v>
          </cell>
        </row>
        <row r="1271">
          <cell r="A1271" t="str">
            <v>17933NAC</v>
          </cell>
          <cell r="B1271" t="str">
            <v>17933</v>
          </cell>
          <cell r="C1271" t="str">
            <v>NAC</v>
          </cell>
          <cell r="E1271" t="str">
            <v>Opþ§es</v>
          </cell>
          <cell r="F1271">
            <v>21150</v>
          </cell>
          <cell r="G1271">
            <v>0</v>
          </cell>
          <cell r="H1271">
            <v>0</v>
          </cell>
          <cell r="I1271">
            <v>21150</v>
          </cell>
          <cell r="J1271">
            <v>0</v>
          </cell>
          <cell r="K1271">
            <v>0</v>
          </cell>
          <cell r="L1271">
            <v>21150</v>
          </cell>
        </row>
        <row r="1272">
          <cell r="A1272" t="str">
            <v>18</v>
          </cell>
          <cell r="B1272" t="str">
            <v>18</v>
          </cell>
          <cell r="E1272" t="str">
            <v>Activos financeiros disponÝveis para venda</v>
          </cell>
          <cell r="F1272">
            <v>8182559411</v>
          </cell>
          <cell r="G1272">
            <v>339749855</v>
          </cell>
          <cell r="H1272">
            <v>16776857</v>
          </cell>
          <cell r="I1272">
            <v>8505532409</v>
          </cell>
          <cell r="J1272">
            <v>1</v>
          </cell>
          <cell r="K1272">
            <v>6331541675</v>
          </cell>
          <cell r="L1272">
            <v>2173990735</v>
          </cell>
        </row>
        <row r="1273">
          <cell r="A1273" t="str">
            <v>180</v>
          </cell>
          <cell r="B1273" t="str">
            <v>180</v>
          </cell>
          <cell r="E1273" t="str">
            <v>TÝtulos</v>
          </cell>
          <cell r="F1273">
            <v>7793848391</v>
          </cell>
          <cell r="G1273">
            <v>339232727</v>
          </cell>
          <cell r="H1273">
            <v>8888223</v>
          </cell>
          <cell r="I1273">
            <v>8124192895</v>
          </cell>
          <cell r="J1273">
            <v>1</v>
          </cell>
          <cell r="K1273">
            <v>6331541675</v>
          </cell>
          <cell r="L1273">
            <v>1792651221</v>
          </cell>
        </row>
        <row r="1274">
          <cell r="A1274" t="str">
            <v>1800</v>
          </cell>
          <cell r="B1274" t="str">
            <v>1800</v>
          </cell>
          <cell r="E1274" t="str">
            <v>Emitidos por residentes</v>
          </cell>
          <cell r="F1274">
            <v>1017167712</v>
          </cell>
          <cell r="G1274">
            <v>273286402</v>
          </cell>
          <cell r="H1274">
            <v>8811838</v>
          </cell>
          <cell r="I1274">
            <v>1281642276</v>
          </cell>
          <cell r="J1274">
            <v>0</v>
          </cell>
          <cell r="K1274">
            <v>800025164</v>
          </cell>
          <cell r="L1274">
            <v>481617112</v>
          </cell>
        </row>
        <row r="1275">
          <cell r="A1275" t="str">
            <v>18000</v>
          </cell>
          <cell r="B1275" t="str">
            <v>18000</v>
          </cell>
          <cell r="E1275" t="str">
            <v>Instrumentos de dÝvida</v>
          </cell>
          <cell r="F1275">
            <v>907537355</v>
          </cell>
          <cell r="G1275">
            <v>265091560</v>
          </cell>
          <cell r="H1275">
            <v>616996</v>
          </cell>
          <cell r="I1275">
            <v>1172011919</v>
          </cell>
          <cell r="J1275">
            <v>0</v>
          </cell>
          <cell r="K1275">
            <v>791670912</v>
          </cell>
          <cell r="L1275">
            <v>380341007</v>
          </cell>
        </row>
        <row r="1276">
          <cell r="A1276" t="str">
            <v>180000</v>
          </cell>
          <cell r="B1276" t="str">
            <v>180000</v>
          </cell>
          <cell r="E1276" t="str">
            <v>De dÝvida p·blica portuguesa</v>
          </cell>
          <cell r="F1276">
            <v>103087102</v>
          </cell>
          <cell r="G1276">
            <v>9997</v>
          </cell>
          <cell r="H1276">
            <v>9997</v>
          </cell>
          <cell r="I1276">
            <v>103087102</v>
          </cell>
          <cell r="J1276">
            <v>0</v>
          </cell>
          <cell r="K1276">
            <v>0</v>
          </cell>
          <cell r="L1276">
            <v>103087102</v>
          </cell>
        </row>
        <row r="1277">
          <cell r="A1277" t="str">
            <v>1800000</v>
          </cell>
          <cell r="B1277" t="str">
            <v>1800000</v>
          </cell>
          <cell r="E1277" t="str">
            <v>Valor antes de imparidade acumulada (NIC) / provis§es para impari</v>
          </cell>
          <cell r="F1277">
            <v>103320162</v>
          </cell>
          <cell r="G1277">
            <v>9997</v>
          </cell>
          <cell r="H1277">
            <v>9997</v>
          </cell>
          <cell r="I1277">
            <v>103320162</v>
          </cell>
          <cell r="J1277">
            <v>0</v>
          </cell>
          <cell r="K1277">
            <v>0</v>
          </cell>
          <cell r="L1277">
            <v>103320162</v>
          </cell>
        </row>
        <row r="1278">
          <cell r="A1278" t="str">
            <v>18000000</v>
          </cell>
          <cell r="B1278" t="str">
            <v>18000000</v>
          </cell>
          <cell r="E1278" t="str">
            <v>Custo de Aquisicao</v>
          </cell>
          <cell r="F1278">
            <v>104248808</v>
          </cell>
          <cell r="G1278">
            <v>9997</v>
          </cell>
          <cell r="H1278">
            <v>0</v>
          </cell>
          <cell r="I1278">
            <v>104258805</v>
          </cell>
          <cell r="J1278">
            <v>0</v>
          </cell>
          <cell r="K1278">
            <v>0</v>
          </cell>
          <cell r="L1278">
            <v>104258805</v>
          </cell>
        </row>
        <row r="1279">
          <cell r="A1279" t="str">
            <v>18000000NAC</v>
          </cell>
          <cell r="B1279" t="str">
            <v>18000000</v>
          </cell>
          <cell r="C1279" t="str">
            <v>NAC</v>
          </cell>
          <cell r="E1279" t="str">
            <v>Custo de Aquisicao</v>
          </cell>
          <cell r="F1279">
            <v>104248808</v>
          </cell>
          <cell r="G1279">
            <v>9997</v>
          </cell>
          <cell r="H1279">
            <v>0</v>
          </cell>
          <cell r="I1279">
            <v>104258805</v>
          </cell>
          <cell r="J1279">
            <v>0</v>
          </cell>
          <cell r="K1279">
            <v>0</v>
          </cell>
          <cell r="L1279">
            <v>104258805</v>
          </cell>
        </row>
        <row r="1280">
          <cell r="A1280" t="str">
            <v>18000001</v>
          </cell>
          <cell r="B1280" t="str">
            <v>18000001</v>
          </cell>
          <cell r="E1280" t="str">
            <v>Juros</v>
          </cell>
          <cell r="F1280">
            <v>686629</v>
          </cell>
          <cell r="G1280">
            <v>0</v>
          </cell>
          <cell r="H1280">
            <v>0</v>
          </cell>
          <cell r="I1280">
            <v>686629</v>
          </cell>
          <cell r="J1280">
            <v>0</v>
          </cell>
          <cell r="K1280">
            <v>0</v>
          </cell>
          <cell r="L1280">
            <v>686629</v>
          </cell>
        </row>
        <row r="1281">
          <cell r="A1281" t="str">
            <v>18000001NAC</v>
          </cell>
          <cell r="B1281" t="str">
            <v>18000001</v>
          </cell>
          <cell r="C1281" t="str">
            <v>NAC</v>
          </cell>
          <cell r="E1281" t="str">
            <v>Juros</v>
          </cell>
          <cell r="F1281">
            <v>686629</v>
          </cell>
          <cell r="G1281">
            <v>0</v>
          </cell>
          <cell r="H1281">
            <v>0</v>
          </cell>
          <cell r="I1281">
            <v>686629</v>
          </cell>
          <cell r="J1281">
            <v>0</v>
          </cell>
          <cell r="K1281">
            <v>0</v>
          </cell>
          <cell r="L1281">
            <v>686629</v>
          </cell>
        </row>
        <row r="1282">
          <cell r="A1282" t="str">
            <v>18000003</v>
          </cell>
          <cell r="B1282" t="str">
            <v>18000003</v>
          </cell>
          <cell r="E1282" t="str">
            <v>Correccoes de Valors</v>
          </cell>
          <cell r="F1282">
            <v>-1615275</v>
          </cell>
          <cell r="G1282">
            <v>0</v>
          </cell>
          <cell r="H1282">
            <v>9997</v>
          </cell>
          <cell r="I1282">
            <v>-1625272</v>
          </cell>
          <cell r="J1282">
            <v>0</v>
          </cell>
          <cell r="K1282">
            <v>0</v>
          </cell>
          <cell r="L1282">
            <v>-1625272</v>
          </cell>
        </row>
        <row r="1283">
          <cell r="A1283" t="str">
            <v>18000003NAC</v>
          </cell>
          <cell r="B1283" t="str">
            <v>18000003</v>
          </cell>
          <cell r="C1283" t="str">
            <v>NAC</v>
          </cell>
          <cell r="E1283" t="str">
            <v>Correccoes de Valors</v>
          </cell>
          <cell r="F1283">
            <v>-1615275</v>
          </cell>
          <cell r="G1283">
            <v>0</v>
          </cell>
          <cell r="H1283">
            <v>9997</v>
          </cell>
          <cell r="I1283">
            <v>-1625272</v>
          </cell>
          <cell r="J1283">
            <v>0</v>
          </cell>
          <cell r="K1283">
            <v>0</v>
          </cell>
          <cell r="L1283">
            <v>-1625272</v>
          </cell>
        </row>
        <row r="1284">
          <cell r="A1284" t="str">
            <v>1800001</v>
          </cell>
          <cell r="B1284" t="str">
            <v>1800001</v>
          </cell>
          <cell r="E1284" t="str">
            <v>Imparidade acumulada (NIC) / Provis§es para imparidade acumuladas</v>
          </cell>
          <cell r="F1284">
            <v>-233060</v>
          </cell>
          <cell r="G1284">
            <v>0</v>
          </cell>
          <cell r="H1284">
            <v>0</v>
          </cell>
          <cell r="I1284">
            <v>-233060</v>
          </cell>
          <cell r="J1284">
            <v>0</v>
          </cell>
          <cell r="K1284">
            <v>0</v>
          </cell>
          <cell r="L1284">
            <v>-233060</v>
          </cell>
        </row>
        <row r="1285">
          <cell r="A1285" t="str">
            <v>1800001NAC</v>
          </cell>
          <cell r="B1285" t="str">
            <v>1800001</v>
          </cell>
          <cell r="C1285" t="str">
            <v>NAC</v>
          </cell>
          <cell r="E1285" t="str">
            <v>Imparidade acumulada (NIC) / Provis§es para imparidade acumuladas</v>
          </cell>
          <cell r="F1285">
            <v>-233060</v>
          </cell>
          <cell r="G1285">
            <v>0</v>
          </cell>
          <cell r="H1285">
            <v>0</v>
          </cell>
          <cell r="I1285">
            <v>-233060</v>
          </cell>
          <cell r="J1285">
            <v>0</v>
          </cell>
          <cell r="K1285">
            <v>0</v>
          </cell>
          <cell r="L1285">
            <v>-233060</v>
          </cell>
        </row>
        <row r="1286">
          <cell r="A1286" t="str">
            <v>180001</v>
          </cell>
          <cell r="B1286" t="str">
            <v>180001</v>
          </cell>
          <cell r="E1286" t="str">
            <v>De outros emissores p·blicos nacionais</v>
          </cell>
          <cell r="F1286">
            <v>14485547</v>
          </cell>
          <cell r="G1286">
            <v>501499</v>
          </cell>
          <cell r="H1286">
            <v>0</v>
          </cell>
          <cell r="I1286">
            <v>14987046</v>
          </cell>
          <cell r="J1286">
            <v>0</v>
          </cell>
          <cell r="K1286">
            <v>0</v>
          </cell>
          <cell r="L1286">
            <v>14987046</v>
          </cell>
        </row>
        <row r="1287">
          <cell r="A1287" t="str">
            <v>1800010</v>
          </cell>
          <cell r="B1287" t="str">
            <v>1800010</v>
          </cell>
          <cell r="E1287" t="str">
            <v>Valor antes de imparidade acumulada (NIC) / provis§es para impari</v>
          </cell>
          <cell r="F1287">
            <v>14485547</v>
          </cell>
          <cell r="G1287">
            <v>501499</v>
          </cell>
          <cell r="H1287">
            <v>0</v>
          </cell>
          <cell r="I1287">
            <v>14987046</v>
          </cell>
          <cell r="J1287">
            <v>0</v>
          </cell>
          <cell r="K1287">
            <v>0</v>
          </cell>
          <cell r="L1287">
            <v>14987046</v>
          </cell>
        </row>
        <row r="1288">
          <cell r="A1288" t="str">
            <v>18000100</v>
          </cell>
          <cell r="B1288" t="str">
            <v>18000100</v>
          </cell>
          <cell r="E1288" t="str">
            <v>Custo de Aquisicao</v>
          </cell>
          <cell r="F1288">
            <v>15000000</v>
          </cell>
          <cell r="G1288">
            <v>0</v>
          </cell>
          <cell r="H1288">
            <v>0</v>
          </cell>
          <cell r="I1288">
            <v>15000000</v>
          </cell>
          <cell r="J1288">
            <v>0</v>
          </cell>
          <cell r="K1288">
            <v>0</v>
          </cell>
          <cell r="L1288">
            <v>15000000</v>
          </cell>
        </row>
        <row r="1289">
          <cell r="A1289" t="str">
            <v>18000100NAC</v>
          </cell>
          <cell r="B1289" t="str">
            <v>18000100</v>
          </cell>
          <cell r="C1289" t="str">
            <v>NAC</v>
          </cell>
          <cell r="E1289" t="str">
            <v>Custo de Aquisicao</v>
          </cell>
          <cell r="F1289">
            <v>15000000</v>
          </cell>
          <cell r="G1289">
            <v>0</v>
          </cell>
          <cell r="H1289">
            <v>0</v>
          </cell>
          <cell r="I1289">
            <v>15000000</v>
          </cell>
          <cell r="J1289">
            <v>0</v>
          </cell>
          <cell r="K1289">
            <v>0</v>
          </cell>
          <cell r="L1289">
            <v>15000000</v>
          </cell>
        </row>
        <row r="1290">
          <cell r="A1290" t="str">
            <v>18000101</v>
          </cell>
          <cell r="B1290" t="str">
            <v>18000101</v>
          </cell>
          <cell r="E1290" t="str">
            <v>Juros</v>
          </cell>
          <cell r="F1290">
            <v>2046</v>
          </cell>
          <cell r="G1290">
            <v>0</v>
          </cell>
          <cell r="H1290">
            <v>0</v>
          </cell>
          <cell r="I1290">
            <v>2046</v>
          </cell>
          <cell r="J1290">
            <v>0</v>
          </cell>
          <cell r="K1290">
            <v>0</v>
          </cell>
          <cell r="L1290">
            <v>2046</v>
          </cell>
        </row>
        <row r="1291">
          <cell r="A1291" t="str">
            <v>18000101NAC</v>
          </cell>
          <cell r="B1291" t="str">
            <v>18000101</v>
          </cell>
          <cell r="C1291" t="str">
            <v>NAC</v>
          </cell>
          <cell r="E1291" t="str">
            <v>Juros</v>
          </cell>
          <cell r="F1291">
            <v>2046</v>
          </cell>
          <cell r="G1291">
            <v>0</v>
          </cell>
          <cell r="H1291">
            <v>0</v>
          </cell>
          <cell r="I1291">
            <v>2046</v>
          </cell>
          <cell r="J1291">
            <v>0</v>
          </cell>
          <cell r="K1291">
            <v>0</v>
          </cell>
          <cell r="L1291">
            <v>2046</v>
          </cell>
        </row>
        <row r="1292">
          <cell r="A1292" t="str">
            <v>18000103</v>
          </cell>
          <cell r="B1292" t="str">
            <v>18000103</v>
          </cell>
          <cell r="E1292" t="str">
            <v>Correccoes de Valor</v>
          </cell>
          <cell r="F1292">
            <v>-516499</v>
          </cell>
          <cell r="G1292">
            <v>501499</v>
          </cell>
          <cell r="H1292">
            <v>0</v>
          </cell>
          <cell r="I1292">
            <v>-15000</v>
          </cell>
          <cell r="J1292">
            <v>0</v>
          </cell>
          <cell r="K1292">
            <v>0</v>
          </cell>
          <cell r="L1292">
            <v>-15000</v>
          </cell>
        </row>
        <row r="1293">
          <cell r="A1293" t="str">
            <v>18000103NAC</v>
          </cell>
          <cell r="B1293" t="str">
            <v>18000103</v>
          </cell>
          <cell r="C1293" t="str">
            <v>NAC</v>
          </cell>
          <cell r="E1293" t="str">
            <v>Correccoes de Valor</v>
          </cell>
          <cell r="F1293">
            <v>-516499</v>
          </cell>
          <cell r="G1293">
            <v>501499</v>
          </cell>
          <cell r="H1293">
            <v>0</v>
          </cell>
          <cell r="I1293">
            <v>-15000</v>
          </cell>
          <cell r="J1293">
            <v>0</v>
          </cell>
          <cell r="K1293">
            <v>0</v>
          </cell>
          <cell r="L1293">
            <v>-15000</v>
          </cell>
        </row>
        <row r="1294">
          <cell r="A1294" t="str">
            <v>180002</v>
          </cell>
          <cell r="B1294" t="str">
            <v>180002</v>
          </cell>
          <cell r="E1294" t="str">
            <v>De outros residentes</v>
          </cell>
          <cell r="F1294">
            <v>789964706</v>
          </cell>
          <cell r="G1294">
            <v>264580064</v>
          </cell>
          <cell r="H1294">
            <v>606999</v>
          </cell>
          <cell r="I1294">
            <v>1053937771</v>
          </cell>
          <cell r="J1294">
            <v>0</v>
          </cell>
          <cell r="K1294">
            <v>791670912</v>
          </cell>
          <cell r="L1294">
            <v>262266859</v>
          </cell>
        </row>
        <row r="1295">
          <cell r="A1295" t="str">
            <v>1800028</v>
          </cell>
          <cell r="B1295" t="str">
            <v>1800028</v>
          </cell>
          <cell r="E1295" t="str">
            <v>Outros</v>
          </cell>
          <cell r="F1295">
            <v>789964706</v>
          </cell>
          <cell r="G1295">
            <v>264580064</v>
          </cell>
          <cell r="H1295">
            <v>606999</v>
          </cell>
          <cell r="I1295">
            <v>1053937771</v>
          </cell>
          <cell r="J1295">
            <v>0</v>
          </cell>
          <cell r="K1295">
            <v>791670912</v>
          </cell>
          <cell r="L1295">
            <v>262266859</v>
          </cell>
        </row>
        <row r="1296">
          <cell r="A1296" t="str">
            <v>18000280</v>
          </cell>
          <cell r="B1296" t="str">
            <v>18000280</v>
          </cell>
          <cell r="E1296" t="str">
            <v>DÝvida nÒo subordinada</v>
          </cell>
          <cell r="F1296">
            <v>414140015</v>
          </cell>
          <cell r="G1296">
            <v>0</v>
          </cell>
          <cell r="H1296">
            <v>606999</v>
          </cell>
          <cell r="I1296">
            <v>413533016</v>
          </cell>
          <cell r="J1296">
            <v>0</v>
          </cell>
          <cell r="K1296">
            <v>153889144</v>
          </cell>
          <cell r="L1296">
            <v>259643872</v>
          </cell>
        </row>
        <row r="1297">
          <cell r="A1297" t="str">
            <v>180002800</v>
          </cell>
          <cell r="B1297" t="str">
            <v>180002800</v>
          </cell>
          <cell r="E1297" t="str">
            <v>Valor antes de imparidade acumulada (NIC) / provis§es para impari</v>
          </cell>
          <cell r="F1297">
            <v>414436857</v>
          </cell>
          <cell r="G1297">
            <v>0</v>
          </cell>
          <cell r="H1297">
            <v>606999</v>
          </cell>
          <cell r="I1297">
            <v>413829858</v>
          </cell>
          <cell r="J1297">
            <v>0</v>
          </cell>
          <cell r="K1297">
            <v>153889144</v>
          </cell>
          <cell r="L1297">
            <v>259940714</v>
          </cell>
        </row>
        <row r="1298">
          <cell r="A1298" t="str">
            <v>1800028000</v>
          </cell>
          <cell r="B1298" t="str">
            <v>1800028000</v>
          </cell>
          <cell r="E1298" t="str">
            <v>Custo Aquisicao</v>
          </cell>
          <cell r="F1298">
            <v>411425609</v>
          </cell>
          <cell r="G1298">
            <v>0</v>
          </cell>
          <cell r="H1298">
            <v>598632</v>
          </cell>
          <cell r="I1298">
            <v>410826977</v>
          </cell>
          <cell r="J1298">
            <v>0</v>
          </cell>
          <cell r="K1298">
            <v>152306405</v>
          </cell>
          <cell r="L1298">
            <v>258520572</v>
          </cell>
        </row>
        <row r="1299">
          <cell r="A1299" t="str">
            <v>1800028000NAC</v>
          </cell>
          <cell r="B1299" t="str">
            <v>1800028000</v>
          </cell>
          <cell r="C1299" t="str">
            <v>NAC</v>
          </cell>
          <cell r="E1299" t="str">
            <v>Custo Aquisicao</v>
          </cell>
          <cell r="F1299">
            <v>258520572</v>
          </cell>
          <cell r="G1299">
            <v>0</v>
          </cell>
          <cell r="H1299">
            <v>0</v>
          </cell>
          <cell r="I1299">
            <v>258520572</v>
          </cell>
          <cell r="J1299">
            <v>0</v>
          </cell>
          <cell r="K1299">
            <v>0</v>
          </cell>
          <cell r="L1299">
            <v>258520572</v>
          </cell>
        </row>
        <row r="1300">
          <cell r="A1300" t="str">
            <v>1800028000NAC00100</v>
          </cell>
          <cell r="B1300" t="str">
            <v>1800028000</v>
          </cell>
          <cell r="C1300" t="str">
            <v>NAC</v>
          </cell>
          <cell r="D1300" t="str">
            <v>00100</v>
          </cell>
          <cell r="E1300" t="str">
            <v>Custo Aquisicao</v>
          </cell>
          <cell r="F1300">
            <v>152306480</v>
          </cell>
          <cell r="G1300">
            <v>0</v>
          </cell>
          <cell r="H1300">
            <v>75</v>
          </cell>
          <cell r="I1300">
            <v>152306405</v>
          </cell>
          <cell r="J1300">
            <v>0</v>
          </cell>
          <cell r="K1300">
            <v>152306405</v>
          </cell>
          <cell r="L1300">
            <v>0</v>
          </cell>
        </row>
        <row r="1301">
          <cell r="A1301" t="str">
            <v>1800028000NAC00470</v>
          </cell>
          <cell r="B1301" t="str">
            <v>1800028000</v>
          </cell>
          <cell r="C1301" t="str">
            <v>NAC</v>
          </cell>
          <cell r="D1301" t="str">
            <v>00470</v>
          </cell>
          <cell r="E1301" t="str">
            <v>Custo Aquisicao</v>
          </cell>
          <cell r="F1301">
            <v>598557</v>
          </cell>
          <cell r="G1301">
            <v>0</v>
          </cell>
          <cell r="H1301">
            <v>598557</v>
          </cell>
          <cell r="I1301">
            <v>0</v>
          </cell>
          <cell r="J1301">
            <v>0</v>
          </cell>
          <cell r="K1301">
            <v>0</v>
          </cell>
          <cell r="L1301">
            <v>0</v>
          </cell>
        </row>
        <row r="1302">
          <cell r="A1302" t="str">
            <v>1800028001</v>
          </cell>
          <cell r="B1302" t="str">
            <v>1800028001</v>
          </cell>
          <cell r="E1302" t="str">
            <v>Juros</v>
          </cell>
          <cell r="F1302">
            <v>3356049</v>
          </cell>
          <cell r="G1302">
            <v>0</v>
          </cell>
          <cell r="H1302">
            <v>108</v>
          </cell>
          <cell r="I1302">
            <v>3355941</v>
          </cell>
          <cell r="J1302">
            <v>0</v>
          </cell>
          <cell r="K1302">
            <v>1582739</v>
          </cell>
          <cell r="L1302">
            <v>1773202</v>
          </cell>
        </row>
        <row r="1303">
          <cell r="A1303" t="str">
            <v>1800028001NAC</v>
          </cell>
          <cell r="B1303" t="str">
            <v>1800028001</v>
          </cell>
          <cell r="C1303" t="str">
            <v>NAC</v>
          </cell>
          <cell r="E1303" t="str">
            <v>Juros</v>
          </cell>
          <cell r="F1303">
            <v>1773202</v>
          </cell>
          <cell r="G1303">
            <v>0</v>
          </cell>
          <cell r="H1303">
            <v>0</v>
          </cell>
          <cell r="I1303">
            <v>1773202</v>
          </cell>
          <cell r="J1303">
            <v>0</v>
          </cell>
          <cell r="K1303">
            <v>0</v>
          </cell>
          <cell r="L1303">
            <v>1773202</v>
          </cell>
        </row>
        <row r="1304">
          <cell r="A1304" t="str">
            <v>1800028001NAC00100</v>
          </cell>
          <cell r="B1304" t="str">
            <v>1800028001</v>
          </cell>
          <cell r="C1304" t="str">
            <v>NAC</v>
          </cell>
          <cell r="D1304" t="str">
            <v>00100</v>
          </cell>
          <cell r="E1304" t="str">
            <v>Juros</v>
          </cell>
          <cell r="F1304">
            <v>1582739</v>
          </cell>
          <cell r="G1304">
            <v>0</v>
          </cell>
          <cell r="H1304">
            <v>0</v>
          </cell>
          <cell r="I1304">
            <v>1582739</v>
          </cell>
          <cell r="J1304">
            <v>0</v>
          </cell>
          <cell r="K1304">
            <v>1582739</v>
          </cell>
          <cell r="L1304">
            <v>0</v>
          </cell>
        </row>
        <row r="1305">
          <cell r="A1305" t="str">
            <v>1800028001NAC00470</v>
          </cell>
          <cell r="B1305" t="str">
            <v>1800028001</v>
          </cell>
          <cell r="C1305" t="str">
            <v>NAC</v>
          </cell>
          <cell r="D1305" t="str">
            <v>00470</v>
          </cell>
          <cell r="E1305" t="str">
            <v>Juros</v>
          </cell>
          <cell r="F1305">
            <v>108</v>
          </cell>
          <cell r="G1305">
            <v>0</v>
          </cell>
          <cell r="H1305">
            <v>108</v>
          </cell>
          <cell r="I1305">
            <v>0</v>
          </cell>
          <cell r="J1305">
            <v>0</v>
          </cell>
          <cell r="K1305">
            <v>0</v>
          </cell>
          <cell r="L1305">
            <v>0</v>
          </cell>
        </row>
        <row r="1306">
          <cell r="A1306" t="str">
            <v>1800028003</v>
          </cell>
          <cell r="B1306" t="str">
            <v>1800028003</v>
          </cell>
          <cell r="E1306" t="str">
            <v>Correccao Valor</v>
          </cell>
          <cell r="F1306">
            <v>-344801</v>
          </cell>
          <cell r="G1306">
            <v>0</v>
          </cell>
          <cell r="H1306">
            <v>8259</v>
          </cell>
          <cell r="I1306">
            <v>-353060</v>
          </cell>
          <cell r="J1306">
            <v>0</v>
          </cell>
          <cell r="K1306">
            <v>0</v>
          </cell>
          <cell r="L1306">
            <v>-353060</v>
          </cell>
        </row>
        <row r="1307">
          <cell r="A1307" t="str">
            <v>1800028003NAC</v>
          </cell>
          <cell r="B1307" t="str">
            <v>1800028003</v>
          </cell>
          <cell r="C1307" t="str">
            <v>NAC</v>
          </cell>
          <cell r="E1307" t="str">
            <v>Correccao Valor</v>
          </cell>
          <cell r="F1307">
            <v>-353060</v>
          </cell>
          <cell r="G1307">
            <v>0</v>
          </cell>
          <cell r="H1307">
            <v>0</v>
          </cell>
          <cell r="I1307">
            <v>-353060</v>
          </cell>
          <cell r="J1307">
            <v>0</v>
          </cell>
          <cell r="K1307">
            <v>0</v>
          </cell>
          <cell r="L1307">
            <v>-353060</v>
          </cell>
        </row>
        <row r="1308">
          <cell r="A1308" t="str">
            <v>1800028003NAC00100</v>
          </cell>
          <cell r="B1308" t="str">
            <v>1800028003</v>
          </cell>
          <cell r="C1308" t="str">
            <v>NAC</v>
          </cell>
          <cell r="D1308" t="str">
            <v>00100</v>
          </cell>
          <cell r="E1308" t="str">
            <v>Correccao Valor</v>
          </cell>
          <cell r="F1308">
            <v>8259</v>
          </cell>
          <cell r="G1308">
            <v>0</v>
          </cell>
          <cell r="H1308">
            <v>8259</v>
          </cell>
          <cell r="I1308">
            <v>0</v>
          </cell>
          <cell r="J1308">
            <v>0</v>
          </cell>
          <cell r="K1308">
            <v>0</v>
          </cell>
          <cell r="L1308">
            <v>0</v>
          </cell>
        </row>
        <row r="1309">
          <cell r="A1309" t="str">
            <v>180002801</v>
          </cell>
          <cell r="B1309" t="str">
            <v>180002801</v>
          </cell>
          <cell r="E1309" t="str">
            <v>Imparidade acumulada (NIC) / Provis§es para imparidade acumuladas</v>
          </cell>
          <cell r="F1309">
            <v>-296842</v>
          </cell>
          <cell r="G1309">
            <v>0</v>
          </cell>
          <cell r="H1309">
            <v>0</v>
          </cell>
          <cell r="I1309">
            <v>-296842</v>
          </cell>
          <cell r="J1309">
            <v>0</v>
          </cell>
          <cell r="K1309">
            <v>0</v>
          </cell>
          <cell r="L1309">
            <v>-296842</v>
          </cell>
        </row>
        <row r="1310">
          <cell r="A1310" t="str">
            <v>180002801NAC</v>
          </cell>
          <cell r="B1310" t="str">
            <v>180002801</v>
          </cell>
          <cell r="C1310" t="str">
            <v>NAC</v>
          </cell>
          <cell r="E1310" t="str">
            <v>Imparidade acumulada (NIC) / Provis§es para imparidade acumuladas</v>
          </cell>
          <cell r="F1310">
            <v>-296842</v>
          </cell>
          <cell r="G1310">
            <v>0</v>
          </cell>
          <cell r="H1310">
            <v>0</v>
          </cell>
          <cell r="I1310">
            <v>-296842</v>
          </cell>
          <cell r="J1310">
            <v>0</v>
          </cell>
          <cell r="K1310">
            <v>0</v>
          </cell>
          <cell r="L1310">
            <v>-296842</v>
          </cell>
        </row>
        <row r="1311">
          <cell r="A1311" t="str">
            <v>18000281</v>
          </cell>
          <cell r="B1311" t="str">
            <v>18000281</v>
          </cell>
          <cell r="E1311" t="str">
            <v>DÝvida subordinada</v>
          </cell>
          <cell r="F1311">
            <v>375824691</v>
          </cell>
          <cell r="G1311">
            <v>264580064</v>
          </cell>
          <cell r="H1311">
            <v>0</v>
          </cell>
          <cell r="I1311">
            <v>640404755</v>
          </cell>
          <cell r="J1311">
            <v>0</v>
          </cell>
          <cell r="K1311">
            <v>637781768</v>
          </cell>
          <cell r="L1311">
            <v>2622987</v>
          </cell>
        </row>
        <row r="1312">
          <cell r="A1312" t="str">
            <v>180002810</v>
          </cell>
          <cell r="B1312" t="str">
            <v>180002810</v>
          </cell>
          <cell r="E1312" t="str">
            <v>Valor antes de imparidade acumulada (NIC) / provis§es para impari</v>
          </cell>
          <cell r="F1312">
            <v>375824691</v>
          </cell>
          <cell r="G1312">
            <v>264580064</v>
          </cell>
          <cell r="H1312">
            <v>0</v>
          </cell>
          <cell r="I1312">
            <v>640404755</v>
          </cell>
          <cell r="J1312">
            <v>0</v>
          </cell>
          <cell r="K1312">
            <v>637781768</v>
          </cell>
          <cell r="L1312">
            <v>2622987</v>
          </cell>
        </row>
        <row r="1313">
          <cell r="A1313" t="str">
            <v>1800028100</v>
          </cell>
          <cell r="B1313" t="str">
            <v>1800028100</v>
          </cell>
          <cell r="E1313" t="str">
            <v>Custo Aquisicao</v>
          </cell>
          <cell r="F1313">
            <v>403405233</v>
          </cell>
          <cell r="G1313">
            <v>235819226</v>
          </cell>
          <cell r="H1313">
            <v>0</v>
          </cell>
          <cell r="I1313">
            <v>639224459</v>
          </cell>
          <cell r="J1313">
            <v>0</v>
          </cell>
          <cell r="K1313">
            <v>636478378</v>
          </cell>
          <cell r="L1313">
            <v>2746081</v>
          </cell>
        </row>
        <row r="1314">
          <cell r="A1314" t="str">
            <v>1800028100EXT00350</v>
          </cell>
          <cell r="B1314" t="str">
            <v>1800028100</v>
          </cell>
          <cell r="C1314" t="str">
            <v>EXT</v>
          </cell>
          <cell r="D1314" t="str">
            <v>00350</v>
          </cell>
          <cell r="E1314" t="str">
            <v>Custo Aquisicao</v>
          </cell>
          <cell r="F1314">
            <v>0</v>
          </cell>
          <cell r="G1314">
            <v>317178</v>
          </cell>
          <cell r="H1314">
            <v>0</v>
          </cell>
          <cell r="I1314">
            <v>317178</v>
          </cell>
          <cell r="J1314">
            <v>0</v>
          </cell>
          <cell r="K1314">
            <v>317178</v>
          </cell>
          <cell r="L1314">
            <v>0</v>
          </cell>
        </row>
        <row r="1315">
          <cell r="A1315" t="str">
            <v>1800028100NAC</v>
          </cell>
          <cell r="B1315" t="str">
            <v>1800028100</v>
          </cell>
          <cell r="C1315" t="str">
            <v>NAC</v>
          </cell>
          <cell r="E1315" t="str">
            <v>Custo Aquisicao</v>
          </cell>
          <cell r="F1315">
            <v>-1</v>
          </cell>
          <cell r="G1315">
            <v>0</v>
          </cell>
          <cell r="H1315">
            <v>0</v>
          </cell>
          <cell r="I1315">
            <v>-1</v>
          </cell>
          <cell r="J1315">
            <v>0</v>
          </cell>
          <cell r="K1315">
            <v>0</v>
          </cell>
          <cell r="L1315">
            <v>-1</v>
          </cell>
        </row>
        <row r="1316">
          <cell r="A1316" t="str">
            <v>1800028100NAC00100</v>
          </cell>
          <cell r="B1316" t="str">
            <v>1800028100</v>
          </cell>
          <cell r="C1316" t="str">
            <v>NAC</v>
          </cell>
          <cell r="D1316" t="str">
            <v>00100</v>
          </cell>
          <cell r="E1316" t="str">
            <v>Custo Aquisicao</v>
          </cell>
          <cell r="F1316">
            <v>284264922</v>
          </cell>
          <cell r="G1316">
            <v>135000000</v>
          </cell>
          <cell r="H1316">
            <v>0</v>
          </cell>
          <cell r="I1316">
            <v>419264922</v>
          </cell>
          <cell r="J1316">
            <v>0</v>
          </cell>
          <cell r="K1316">
            <v>419264922</v>
          </cell>
          <cell r="L1316">
            <v>0</v>
          </cell>
        </row>
        <row r="1317">
          <cell r="A1317" t="str">
            <v>1800028100NAC00160</v>
          </cell>
          <cell r="B1317" t="str">
            <v>1800028100</v>
          </cell>
          <cell r="C1317" t="str">
            <v>NAC</v>
          </cell>
          <cell r="D1317" t="str">
            <v>00160</v>
          </cell>
          <cell r="E1317" t="str">
            <v>Custo Aquisicao</v>
          </cell>
          <cell r="F1317">
            <v>0</v>
          </cell>
          <cell r="G1317">
            <v>99759579</v>
          </cell>
          <cell r="H1317">
            <v>0</v>
          </cell>
          <cell r="I1317">
            <v>99759579</v>
          </cell>
          <cell r="J1317">
            <v>0</v>
          </cell>
          <cell r="K1317">
            <v>99759579</v>
          </cell>
          <cell r="L1317">
            <v>0</v>
          </cell>
        </row>
        <row r="1318">
          <cell r="A1318" t="str">
            <v>1800028100NAC00350</v>
          </cell>
          <cell r="B1318" t="str">
            <v>1800028100</v>
          </cell>
          <cell r="C1318" t="str">
            <v>NAC</v>
          </cell>
          <cell r="D1318" t="str">
            <v>00350</v>
          </cell>
          <cell r="E1318" t="str">
            <v>Custo Aquisicao</v>
          </cell>
          <cell r="F1318">
            <v>0</v>
          </cell>
          <cell r="G1318">
            <v>143912</v>
          </cell>
          <cell r="H1318">
            <v>0</v>
          </cell>
          <cell r="I1318">
            <v>143912</v>
          </cell>
          <cell r="J1318">
            <v>0</v>
          </cell>
          <cell r="K1318">
            <v>143912</v>
          </cell>
          <cell r="L1318">
            <v>0</v>
          </cell>
        </row>
        <row r="1319">
          <cell r="A1319" t="str">
            <v>1800028100NAC00470</v>
          </cell>
          <cell r="B1319" t="str">
            <v>1800028100</v>
          </cell>
          <cell r="C1319" t="str">
            <v>NAC</v>
          </cell>
          <cell r="D1319" t="str">
            <v>00470</v>
          </cell>
          <cell r="E1319" t="str">
            <v>Custo Aquisicao</v>
          </cell>
          <cell r="F1319">
            <v>2394230</v>
          </cell>
          <cell r="G1319">
            <v>598557</v>
          </cell>
          <cell r="H1319">
            <v>0</v>
          </cell>
          <cell r="I1319">
            <v>2992787</v>
          </cell>
          <cell r="J1319">
            <v>0</v>
          </cell>
          <cell r="K1319">
            <v>2992787</v>
          </cell>
          <cell r="L1319">
            <v>0</v>
          </cell>
        </row>
        <row r="1320">
          <cell r="A1320" t="str">
            <v>1800028100NAC00530</v>
          </cell>
          <cell r="B1320" t="str">
            <v>1800028100</v>
          </cell>
          <cell r="C1320" t="str">
            <v>NAC</v>
          </cell>
          <cell r="D1320" t="str">
            <v>00530</v>
          </cell>
          <cell r="E1320" t="str">
            <v>Custo Aquisicao</v>
          </cell>
          <cell r="F1320">
            <v>100000000</v>
          </cell>
          <cell r="G1320">
            <v>0</v>
          </cell>
          <cell r="H1320">
            <v>0</v>
          </cell>
          <cell r="I1320">
            <v>100000000</v>
          </cell>
          <cell r="J1320">
            <v>0</v>
          </cell>
          <cell r="K1320">
            <v>100000000</v>
          </cell>
          <cell r="L1320">
            <v>0</v>
          </cell>
        </row>
        <row r="1321">
          <cell r="A1321" t="str">
            <v>1800028100NAC00540</v>
          </cell>
          <cell r="B1321" t="str">
            <v>1800028100</v>
          </cell>
          <cell r="C1321" t="str">
            <v>NAC</v>
          </cell>
          <cell r="D1321" t="str">
            <v>00540</v>
          </cell>
          <cell r="E1321" t="str">
            <v>Custo Aquisicao</v>
          </cell>
          <cell r="F1321">
            <v>14000000</v>
          </cell>
          <cell r="G1321">
            <v>0</v>
          </cell>
          <cell r="H1321">
            <v>0</v>
          </cell>
          <cell r="I1321">
            <v>14000000</v>
          </cell>
          <cell r="J1321">
            <v>0</v>
          </cell>
          <cell r="K1321">
            <v>14000000</v>
          </cell>
          <cell r="L1321">
            <v>0</v>
          </cell>
        </row>
        <row r="1322">
          <cell r="A1322" t="str">
            <v>1800028100NAC90006</v>
          </cell>
          <cell r="B1322" t="str">
            <v>1800028100</v>
          </cell>
          <cell r="C1322" t="str">
            <v>NAC</v>
          </cell>
          <cell r="D1322" t="str">
            <v>90006</v>
          </cell>
          <cell r="E1322" t="str">
            <v>Custo Aquisicao</v>
          </cell>
          <cell r="F1322">
            <v>2746082</v>
          </cell>
          <cell r="G1322">
            <v>0</v>
          </cell>
          <cell r="H1322">
            <v>0</v>
          </cell>
          <cell r="I1322">
            <v>2746082</v>
          </cell>
          <cell r="J1322">
            <v>0</v>
          </cell>
          <cell r="K1322">
            <v>0</v>
          </cell>
          <cell r="L1322">
            <v>2746082</v>
          </cell>
        </row>
        <row r="1323">
          <cell r="A1323" t="str">
            <v>1800028101</v>
          </cell>
          <cell r="B1323" t="str">
            <v>1800028101</v>
          </cell>
          <cell r="E1323" t="str">
            <v>Juros</v>
          </cell>
          <cell r="F1323">
            <v>1315897</v>
          </cell>
          <cell r="G1323">
            <v>108</v>
          </cell>
          <cell r="H1323">
            <v>0</v>
          </cell>
          <cell r="I1323">
            <v>1316005</v>
          </cell>
          <cell r="J1323">
            <v>0</v>
          </cell>
          <cell r="K1323">
            <v>1303390</v>
          </cell>
          <cell r="L1323">
            <v>12615</v>
          </cell>
        </row>
        <row r="1324">
          <cell r="A1324" t="str">
            <v>1800028101NAC00100</v>
          </cell>
          <cell r="B1324" t="str">
            <v>1800028101</v>
          </cell>
          <cell r="C1324" t="str">
            <v>NAC</v>
          </cell>
          <cell r="D1324" t="str">
            <v>00100</v>
          </cell>
          <cell r="E1324" t="str">
            <v>Juros</v>
          </cell>
          <cell r="F1324">
            <v>693205</v>
          </cell>
          <cell r="G1324">
            <v>0</v>
          </cell>
          <cell r="H1324">
            <v>0</v>
          </cell>
          <cell r="I1324">
            <v>693205</v>
          </cell>
          <cell r="J1324">
            <v>0</v>
          </cell>
          <cell r="K1324">
            <v>693205</v>
          </cell>
          <cell r="L1324">
            <v>0</v>
          </cell>
        </row>
        <row r="1325">
          <cell r="A1325" t="str">
            <v>1800028101NAC00470</v>
          </cell>
          <cell r="B1325" t="str">
            <v>1800028101</v>
          </cell>
          <cell r="C1325" t="str">
            <v>NAC</v>
          </cell>
          <cell r="D1325" t="str">
            <v>00470</v>
          </cell>
          <cell r="E1325" t="str">
            <v>Juros</v>
          </cell>
          <cell r="F1325">
            <v>457</v>
          </cell>
          <cell r="G1325">
            <v>108</v>
          </cell>
          <cell r="H1325">
            <v>0</v>
          </cell>
          <cell r="I1325">
            <v>565</v>
          </cell>
          <cell r="J1325">
            <v>0</v>
          </cell>
          <cell r="K1325">
            <v>565</v>
          </cell>
          <cell r="L1325">
            <v>0</v>
          </cell>
        </row>
        <row r="1326">
          <cell r="A1326" t="str">
            <v>1800028101NAC00530</v>
          </cell>
          <cell r="B1326" t="str">
            <v>1800028101</v>
          </cell>
          <cell r="C1326" t="str">
            <v>NAC</v>
          </cell>
          <cell r="D1326" t="str">
            <v>00530</v>
          </cell>
          <cell r="E1326" t="str">
            <v>Juros</v>
          </cell>
          <cell r="F1326">
            <v>607006</v>
          </cell>
          <cell r="G1326">
            <v>0</v>
          </cell>
          <cell r="H1326">
            <v>0</v>
          </cell>
          <cell r="I1326">
            <v>607006</v>
          </cell>
          <cell r="J1326">
            <v>0</v>
          </cell>
          <cell r="K1326">
            <v>607006</v>
          </cell>
          <cell r="L1326">
            <v>0</v>
          </cell>
        </row>
        <row r="1327">
          <cell r="A1327" t="str">
            <v>1800028101NAC00540</v>
          </cell>
          <cell r="B1327" t="str">
            <v>1800028101</v>
          </cell>
          <cell r="C1327" t="str">
            <v>NAC</v>
          </cell>
          <cell r="D1327" t="str">
            <v>00540</v>
          </cell>
          <cell r="E1327" t="str">
            <v>Juros</v>
          </cell>
          <cell r="F1327">
            <v>2614</v>
          </cell>
          <cell r="G1327">
            <v>0</v>
          </cell>
          <cell r="H1327">
            <v>0</v>
          </cell>
          <cell r="I1327">
            <v>2614</v>
          </cell>
          <cell r="J1327">
            <v>0</v>
          </cell>
          <cell r="K1327">
            <v>2614</v>
          </cell>
          <cell r="L1327">
            <v>0</v>
          </cell>
        </row>
        <row r="1328">
          <cell r="A1328" t="str">
            <v>1800028101NAC90006</v>
          </cell>
          <cell r="B1328" t="str">
            <v>1800028101</v>
          </cell>
          <cell r="C1328" t="str">
            <v>NAC</v>
          </cell>
          <cell r="D1328" t="str">
            <v>90006</v>
          </cell>
          <cell r="E1328" t="str">
            <v>Juros</v>
          </cell>
          <cell r="F1328">
            <v>12615</v>
          </cell>
          <cell r="G1328">
            <v>0</v>
          </cell>
          <cell r="H1328">
            <v>0</v>
          </cell>
          <cell r="I1328">
            <v>12615</v>
          </cell>
          <cell r="J1328">
            <v>0</v>
          </cell>
          <cell r="K1328">
            <v>0</v>
          </cell>
          <cell r="L1328">
            <v>12615</v>
          </cell>
        </row>
        <row r="1329">
          <cell r="A1329" t="str">
            <v>1800028103</v>
          </cell>
          <cell r="B1329" t="str">
            <v>1800028103</v>
          </cell>
          <cell r="E1329" t="str">
            <v>Correccoes de Valor</v>
          </cell>
          <cell r="F1329">
            <v>-28896439</v>
          </cell>
          <cell r="G1329">
            <v>28760730</v>
          </cell>
          <cell r="H1329">
            <v>0</v>
          </cell>
          <cell r="I1329">
            <v>-135709</v>
          </cell>
          <cell r="J1329">
            <v>0</v>
          </cell>
          <cell r="K1329">
            <v>0</v>
          </cell>
          <cell r="L1329">
            <v>-135709</v>
          </cell>
        </row>
        <row r="1330">
          <cell r="A1330" t="str">
            <v>1800028103NAC</v>
          </cell>
          <cell r="B1330" t="str">
            <v>1800028103</v>
          </cell>
          <cell r="C1330" t="str">
            <v>NAC</v>
          </cell>
          <cell r="E1330" t="str">
            <v>Correccoes de Valor</v>
          </cell>
          <cell r="F1330">
            <v>-1</v>
          </cell>
          <cell r="G1330">
            <v>0</v>
          </cell>
          <cell r="H1330">
            <v>0</v>
          </cell>
          <cell r="I1330">
            <v>-1</v>
          </cell>
          <cell r="J1330">
            <v>0</v>
          </cell>
          <cell r="K1330">
            <v>0</v>
          </cell>
          <cell r="L1330">
            <v>-1</v>
          </cell>
        </row>
        <row r="1331">
          <cell r="A1331" t="str">
            <v>1800028103NAC00470</v>
          </cell>
          <cell r="B1331" t="str">
            <v>1800028103</v>
          </cell>
          <cell r="C1331" t="str">
            <v>NAC</v>
          </cell>
          <cell r="D1331" t="str">
            <v>00470</v>
          </cell>
          <cell r="E1331" t="str">
            <v>Correccoes de Valor</v>
          </cell>
          <cell r="F1331">
            <v>-775730</v>
          </cell>
          <cell r="G1331">
            <v>775730</v>
          </cell>
          <cell r="H1331">
            <v>0</v>
          </cell>
          <cell r="I1331">
            <v>0</v>
          </cell>
          <cell r="J1331">
            <v>0</v>
          </cell>
          <cell r="K1331">
            <v>0</v>
          </cell>
          <cell r="L1331">
            <v>0</v>
          </cell>
        </row>
        <row r="1332">
          <cell r="A1332" t="str">
            <v>1800028103NAC00530</v>
          </cell>
          <cell r="B1332" t="str">
            <v>1800028103</v>
          </cell>
          <cell r="C1332" t="str">
            <v>NAC</v>
          </cell>
          <cell r="D1332" t="str">
            <v>00530</v>
          </cell>
          <cell r="E1332" t="str">
            <v>Correccoes de Valor</v>
          </cell>
          <cell r="F1332">
            <v>-25500000</v>
          </cell>
          <cell r="G1332">
            <v>25500000</v>
          </cell>
          <cell r="H1332">
            <v>0</v>
          </cell>
          <cell r="I1332">
            <v>0</v>
          </cell>
          <cell r="J1332">
            <v>0</v>
          </cell>
          <cell r="K1332">
            <v>0</v>
          </cell>
          <cell r="L1332">
            <v>0</v>
          </cell>
        </row>
        <row r="1333">
          <cell r="A1333" t="str">
            <v>1800028103NAC00540</v>
          </cell>
          <cell r="B1333" t="str">
            <v>1800028103</v>
          </cell>
          <cell r="C1333" t="str">
            <v>NAC</v>
          </cell>
          <cell r="D1333" t="str">
            <v>00540</v>
          </cell>
          <cell r="E1333" t="str">
            <v>Correccoes de Valor</v>
          </cell>
          <cell r="F1333">
            <v>-2485000</v>
          </cell>
          <cell r="G1333">
            <v>2485000</v>
          </cell>
          <cell r="H1333">
            <v>0</v>
          </cell>
          <cell r="I1333">
            <v>0</v>
          </cell>
          <cell r="J1333">
            <v>0</v>
          </cell>
          <cell r="K1333">
            <v>0</v>
          </cell>
          <cell r="L1333">
            <v>0</v>
          </cell>
        </row>
        <row r="1334">
          <cell r="A1334" t="str">
            <v>1800028103NAC90006</v>
          </cell>
          <cell r="B1334" t="str">
            <v>1800028103</v>
          </cell>
          <cell r="C1334" t="str">
            <v>NAC</v>
          </cell>
          <cell r="D1334" t="str">
            <v>90006</v>
          </cell>
          <cell r="E1334" t="str">
            <v>Correccoes de Valor</v>
          </cell>
          <cell r="F1334">
            <v>-135708</v>
          </cell>
          <cell r="G1334">
            <v>0</v>
          </cell>
          <cell r="H1334">
            <v>0</v>
          </cell>
          <cell r="I1334">
            <v>-135708</v>
          </cell>
          <cell r="J1334">
            <v>0</v>
          </cell>
          <cell r="K1334">
            <v>0</v>
          </cell>
          <cell r="L1334">
            <v>-135708</v>
          </cell>
        </row>
        <row r="1335">
          <cell r="A1335" t="str">
            <v>18001</v>
          </cell>
          <cell r="B1335" t="str">
            <v>18001</v>
          </cell>
          <cell r="E1335" t="str">
            <v>Instrumentos de capital</v>
          </cell>
          <cell r="F1335">
            <v>109630357</v>
          </cell>
          <cell r="G1335">
            <v>8194842</v>
          </cell>
          <cell r="H1335">
            <v>8194842</v>
          </cell>
          <cell r="I1335">
            <v>109630357</v>
          </cell>
          <cell r="J1335">
            <v>0</v>
          </cell>
          <cell r="K1335">
            <v>8354252</v>
          </cell>
          <cell r="L1335">
            <v>101276105</v>
          </cell>
        </row>
        <row r="1336">
          <cell r="A1336" t="str">
            <v>180010</v>
          </cell>
          <cell r="B1336" t="str">
            <v>180010</v>
          </cell>
          <cell r="E1336" t="str">
            <v>Valorizados ao justo valor</v>
          </cell>
          <cell r="F1336">
            <v>85421824</v>
          </cell>
          <cell r="G1336">
            <v>8028249</v>
          </cell>
          <cell r="H1336">
            <v>7950208</v>
          </cell>
          <cell r="I1336">
            <v>85499865</v>
          </cell>
          <cell r="J1336">
            <v>0</v>
          </cell>
          <cell r="K1336">
            <v>0</v>
          </cell>
          <cell r="L1336">
            <v>85499865</v>
          </cell>
        </row>
        <row r="1337">
          <cell r="A1337" t="str">
            <v>1800100</v>
          </cell>
          <cell r="B1337" t="str">
            <v>1800100</v>
          </cell>
          <cell r="E1337" t="str">
            <v>Valor antes de imparidade acumulada (NIC) / provis§es para impari</v>
          </cell>
          <cell r="F1337">
            <v>124112271</v>
          </cell>
          <cell r="G1337">
            <v>5266781</v>
          </cell>
          <cell r="H1337">
            <v>7950208</v>
          </cell>
          <cell r="I1337">
            <v>121428844</v>
          </cell>
          <cell r="J1337">
            <v>0</v>
          </cell>
          <cell r="K1337">
            <v>0</v>
          </cell>
          <cell r="L1337">
            <v>121428844</v>
          </cell>
        </row>
        <row r="1338">
          <cell r="A1338" t="str">
            <v>18001000</v>
          </cell>
          <cell r="B1338" t="str">
            <v>18001000</v>
          </cell>
          <cell r="E1338" t="str">
            <v>Custo Aquisicao</v>
          </cell>
          <cell r="F1338">
            <v>129800480</v>
          </cell>
          <cell r="G1338">
            <v>4146999</v>
          </cell>
          <cell r="H1338">
            <v>5022147</v>
          </cell>
          <cell r="I1338">
            <v>128925332</v>
          </cell>
          <cell r="J1338">
            <v>0</v>
          </cell>
          <cell r="K1338">
            <v>0</v>
          </cell>
          <cell r="L1338">
            <v>128925332</v>
          </cell>
        </row>
        <row r="1339">
          <cell r="A1339" t="str">
            <v>18001000NAC</v>
          </cell>
          <cell r="B1339" t="str">
            <v>18001000</v>
          </cell>
          <cell r="C1339" t="str">
            <v>NAC</v>
          </cell>
          <cell r="E1339" t="str">
            <v>Custo Aquisicao</v>
          </cell>
          <cell r="F1339">
            <v>94649864</v>
          </cell>
          <cell r="G1339">
            <v>244634</v>
          </cell>
          <cell r="H1339">
            <v>5022147</v>
          </cell>
          <cell r="I1339">
            <v>89872351</v>
          </cell>
          <cell r="J1339">
            <v>0</v>
          </cell>
          <cell r="K1339">
            <v>0</v>
          </cell>
          <cell r="L1339">
            <v>89872351</v>
          </cell>
        </row>
        <row r="1340">
          <cell r="A1340" t="str">
            <v>18001000NAC01118</v>
          </cell>
          <cell r="B1340" t="str">
            <v>18001000</v>
          </cell>
          <cell r="C1340" t="str">
            <v>NAC</v>
          </cell>
          <cell r="D1340" t="str">
            <v>01118</v>
          </cell>
          <cell r="E1340" t="str">
            <v>Custo Aquisicao</v>
          </cell>
          <cell r="F1340">
            <v>30226796</v>
          </cell>
          <cell r="G1340">
            <v>3902365</v>
          </cell>
          <cell r="H1340">
            <v>0</v>
          </cell>
          <cell r="I1340">
            <v>34129161</v>
          </cell>
          <cell r="J1340">
            <v>0</v>
          </cell>
          <cell r="K1340">
            <v>0</v>
          </cell>
          <cell r="L1340">
            <v>34129161</v>
          </cell>
        </row>
        <row r="1341">
          <cell r="A1341" t="str">
            <v>18001000NAC90013</v>
          </cell>
          <cell r="B1341" t="str">
            <v>18001000</v>
          </cell>
          <cell r="C1341" t="str">
            <v>NAC</v>
          </cell>
          <cell r="D1341" t="str">
            <v>90013</v>
          </cell>
          <cell r="E1341" t="str">
            <v>Custo Aquisicao</v>
          </cell>
          <cell r="F1341">
            <v>4923820</v>
          </cell>
          <cell r="G1341">
            <v>0</v>
          </cell>
          <cell r="H1341">
            <v>0</v>
          </cell>
          <cell r="I1341">
            <v>4923820</v>
          </cell>
          <cell r="J1341">
            <v>0</v>
          </cell>
          <cell r="K1341">
            <v>0</v>
          </cell>
          <cell r="L1341">
            <v>4923820</v>
          </cell>
        </row>
        <row r="1342">
          <cell r="A1342" t="str">
            <v>18001003</v>
          </cell>
          <cell r="B1342" t="str">
            <v>18001003</v>
          </cell>
          <cell r="E1342" t="str">
            <v>Correccoes de Valor</v>
          </cell>
          <cell r="F1342">
            <v>-5688209</v>
          </cell>
          <cell r="G1342">
            <v>1119782</v>
          </cell>
          <cell r="H1342">
            <v>2928061</v>
          </cell>
          <cell r="I1342">
            <v>-7496488</v>
          </cell>
          <cell r="J1342">
            <v>0</v>
          </cell>
          <cell r="K1342">
            <v>0</v>
          </cell>
          <cell r="L1342">
            <v>-7496488</v>
          </cell>
        </row>
        <row r="1343">
          <cell r="A1343" t="str">
            <v>18001003NAC</v>
          </cell>
          <cell r="B1343" t="str">
            <v>18001003</v>
          </cell>
          <cell r="C1343" t="str">
            <v>NAC</v>
          </cell>
          <cell r="E1343" t="str">
            <v>Correccoes de Valor</v>
          </cell>
          <cell r="F1343">
            <v>2125</v>
          </cell>
          <cell r="G1343">
            <v>34622</v>
          </cell>
          <cell r="H1343">
            <v>176479</v>
          </cell>
          <cell r="I1343">
            <v>-139732</v>
          </cell>
          <cell r="J1343">
            <v>0</v>
          </cell>
          <cell r="K1343">
            <v>0</v>
          </cell>
          <cell r="L1343">
            <v>-139732</v>
          </cell>
        </row>
        <row r="1344">
          <cell r="A1344" t="str">
            <v>18001003NAC01118</v>
          </cell>
          <cell r="B1344" t="str">
            <v>18001003</v>
          </cell>
          <cell r="C1344" t="str">
            <v>NAC</v>
          </cell>
          <cell r="D1344" t="str">
            <v>01118</v>
          </cell>
          <cell r="E1344" t="str">
            <v>Correccoes de Valor</v>
          </cell>
          <cell r="F1344">
            <v>-5690334</v>
          </cell>
          <cell r="G1344">
            <v>1085160</v>
          </cell>
          <cell r="H1344">
            <v>2751582</v>
          </cell>
          <cell r="I1344">
            <v>-7356756</v>
          </cell>
          <cell r="J1344">
            <v>0</v>
          </cell>
          <cell r="K1344">
            <v>0</v>
          </cell>
          <cell r="L1344">
            <v>-7356756</v>
          </cell>
        </row>
        <row r="1345">
          <cell r="A1345" t="str">
            <v>1800101</v>
          </cell>
          <cell r="B1345" t="str">
            <v>1800101</v>
          </cell>
          <cell r="E1345" t="str">
            <v>Imparidade acumulada (NIC) / Provis§es para imparidade acumuladas</v>
          </cell>
          <cell r="F1345">
            <v>-38690447</v>
          </cell>
          <cell r="G1345">
            <v>2761468</v>
          </cell>
          <cell r="H1345">
            <v>0</v>
          </cell>
          <cell r="I1345">
            <v>-35928979</v>
          </cell>
          <cell r="J1345">
            <v>0</v>
          </cell>
          <cell r="K1345">
            <v>0</v>
          </cell>
          <cell r="L1345">
            <v>-35928979</v>
          </cell>
        </row>
        <row r="1346">
          <cell r="A1346" t="str">
            <v>1800101NAC</v>
          </cell>
          <cell r="B1346" t="str">
            <v>1800101</v>
          </cell>
          <cell r="C1346" t="str">
            <v>NAC</v>
          </cell>
          <cell r="E1346" t="str">
            <v>Imparidade acumulada (NIC) / Provis§es para imparidade acumuladas</v>
          </cell>
          <cell r="F1346">
            <v>-35938865</v>
          </cell>
          <cell r="G1346">
            <v>9886</v>
          </cell>
          <cell r="H1346">
            <v>0</v>
          </cell>
          <cell r="I1346">
            <v>-35928979</v>
          </cell>
          <cell r="J1346">
            <v>0</v>
          </cell>
          <cell r="K1346">
            <v>0</v>
          </cell>
          <cell r="L1346">
            <v>-35928979</v>
          </cell>
        </row>
        <row r="1347">
          <cell r="A1347" t="str">
            <v>1800101NAC01118</v>
          </cell>
          <cell r="B1347" t="str">
            <v>1800101</v>
          </cell>
          <cell r="C1347" t="str">
            <v>NAC</v>
          </cell>
          <cell r="D1347" t="str">
            <v>01118</v>
          </cell>
          <cell r="E1347" t="str">
            <v>Imparidade acumulada (NIC) / Provis§es para imparidade acumuladas</v>
          </cell>
          <cell r="F1347">
            <v>-2751582</v>
          </cell>
          <cell r="G1347">
            <v>2751582</v>
          </cell>
          <cell r="H1347">
            <v>0</v>
          </cell>
          <cell r="I1347">
            <v>0</v>
          </cell>
          <cell r="J1347">
            <v>0</v>
          </cell>
          <cell r="K1347">
            <v>0</v>
          </cell>
          <cell r="L1347">
            <v>0</v>
          </cell>
        </row>
        <row r="1348">
          <cell r="A1348" t="str">
            <v>180011</v>
          </cell>
          <cell r="B1348" t="str">
            <v>180011</v>
          </cell>
          <cell r="E1348" t="str">
            <v>Valorizados ao custo hist¾rico</v>
          </cell>
          <cell r="F1348">
            <v>24208533</v>
          </cell>
          <cell r="G1348">
            <v>166593</v>
          </cell>
          <cell r="H1348">
            <v>244634</v>
          </cell>
          <cell r="I1348">
            <v>24130492</v>
          </cell>
          <cell r="J1348">
            <v>0</v>
          </cell>
          <cell r="K1348">
            <v>8354252</v>
          </cell>
          <cell r="L1348">
            <v>15776240</v>
          </cell>
        </row>
        <row r="1349">
          <cell r="A1349" t="str">
            <v>1800110</v>
          </cell>
          <cell r="B1349" t="str">
            <v>1800110</v>
          </cell>
          <cell r="E1349" t="str">
            <v>Valor antes de imparidade acumulada (NIC) / provis§es para impari</v>
          </cell>
          <cell r="F1349">
            <v>31208340</v>
          </cell>
          <cell r="G1349">
            <v>0</v>
          </cell>
          <cell r="H1349">
            <v>244634</v>
          </cell>
          <cell r="I1349">
            <v>30963706</v>
          </cell>
          <cell r="J1349">
            <v>0</v>
          </cell>
          <cell r="K1349">
            <v>8354252</v>
          </cell>
          <cell r="L1349">
            <v>22609454</v>
          </cell>
        </row>
        <row r="1350">
          <cell r="A1350" t="str">
            <v>18001100</v>
          </cell>
          <cell r="B1350" t="str">
            <v>18001100</v>
          </cell>
          <cell r="E1350" t="str">
            <v>Custo Aquisicao</v>
          </cell>
          <cell r="F1350">
            <v>31208340</v>
          </cell>
          <cell r="G1350">
            <v>0</v>
          </cell>
          <cell r="H1350">
            <v>244634</v>
          </cell>
          <cell r="I1350">
            <v>30963706</v>
          </cell>
          <cell r="J1350">
            <v>0</v>
          </cell>
          <cell r="K1350">
            <v>8354252</v>
          </cell>
          <cell r="L1350">
            <v>22609454</v>
          </cell>
        </row>
        <row r="1351">
          <cell r="A1351" t="str">
            <v>18001100NAC</v>
          </cell>
          <cell r="B1351" t="str">
            <v>18001100</v>
          </cell>
          <cell r="C1351" t="str">
            <v>NAC</v>
          </cell>
          <cell r="E1351" t="str">
            <v>Custo Aquisicao</v>
          </cell>
          <cell r="F1351">
            <v>22804088</v>
          </cell>
          <cell r="G1351">
            <v>0</v>
          </cell>
          <cell r="H1351">
            <v>244634</v>
          </cell>
          <cell r="I1351">
            <v>22559454</v>
          </cell>
          <cell r="J1351">
            <v>0</v>
          </cell>
          <cell r="K1351">
            <v>0</v>
          </cell>
          <cell r="L1351">
            <v>22559454</v>
          </cell>
        </row>
        <row r="1352">
          <cell r="A1352" t="str">
            <v>18001100NAC00470</v>
          </cell>
          <cell r="B1352" t="str">
            <v>18001100</v>
          </cell>
          <cell r="C1352" t="str">
            <v>NAC</v>
          </cell>
          <cell r="D1352" t="str">
            <v>00470</v>
          </cell>
          <cell r="E1352" t="str">
            <v>Custo Aquisicao</v>
          </cell>
          <cell r="F1352">
            <v>8354252</v>
          </cell>
          <cell r="G1352">
            <v>0</v>
          </cell>
          <cell r="H1352">
            <v>0</v>
          </cell>
          <cell r="I1352">
            <v>8354252</v>
          </cell>
          <cell r="J1352">
            <v>0</v>
          </cell>
          <cell r="K1352">
            <v>8354252</v>
          </cell>
          <cell r="L1352">
            <v>0</v>
          </cell>
        </row>
        <row r="1353">
          <cell r="A1353" t="str">
            <v>18001100NAC90589</v>
          </cell>
          <cell r="B1353" t="str">
            <v>18001100</v>
          </cell>
          <cell r="C1353" t="str">
            <v>NAC</v>
          </cell>
          <cell r="D1353" t="str">
            <v>90589</v>
          </cell>
          <cell r="E1353" t="str">
            <v>Custo Aquisicao</v>
          </cell>
          <cell r="F1353">
            <v>50000</v>
          </cell>
          <cell r="G1353">
            <v>0</v>
          </cell>
          <cell r="H1353">
            <v>0</v>
          </cell>
          <cell r="I1353">
            <v>50000</v>
          </cell>
          <cell r="J1353">
            <v>0</v>
          </cell>
          <cell r="K1353">
            <v>0</v>
          </cell>
          <cell r="L1353">
            <v>50000</v>
          </cell>
        </row>
        <row r="1354">
          <cell r="A1354" t="str">
            <v>1800111</v>
          </cell>
          <cell r="B1354" t="str">
            <v>1800111</v>
          </cell>
          <cell r="E1354" t="str">
            <v>Imparidade acumulada (NIC) / Provis§es para imparidade acumuladas</v>
          </cell>
          <cell r="F1354">
            <v>-6999807</v>
          </cell>
          <cell r="G1354">
            <v>166593</v>
          </cell>
          <cell r="H1354">
            <v>0</v>
          </cell>
          <cell r="I1354">
            <v>-6833214</v>
          </cell>
          <cell r="J1354">
            <v>0</v>
          </cell>
          <cell r="K1354">
            <v>0</v>
          </cell>
          <cell r="L1354">
            <v>-6833214</v>
          </cell>
        </row>
        <row r="1355">
          <cell r="A1355" t="str">
            <v>1800111NAC</v>
          </cell>
          <cell r="B1355" t="str">
            <v>1800111</v>
          </cell>
          <cell r="C1355" t="str">
            <v>NAC</v>
          </cell>
          <cell r="E1355" t="str">
            <v>Imparidade acumulada (NIC) / Provis§es para imparidade acumuladas</v>
          </cell>
          <cell r="F1355">
            <v>-6955579</v>
          </cell>
          <cell r="G1355">
            <v>166593</v>
          </cell>
          <cell r="H1355">
            <v>0</v>
          </cell>
          <cell r="I1355">
            <v>-6788986</v>
          </cell>
          <cell r="J1355">
            <v>0</v>
          </cell>
          <cell r="K1355">
            <v>0</v>
          </cell>
          <cell r="L1355">
            <v>-6788986</v>
          </cell>
        </row>
        <row r="1356">
          <cell r="A1356" t="str">
            <v>1800111NAC90589</v>
          </cell>
          <cell r="B1356" t="str">
            <v>1800111</v>
          </cell>
          <cell r="C1356" t="str">
            <v>NAC</v>
          </cell>
          <cell r="D1356" t="str">
            <v>90589</v>
          </cell>
          <cell r="E1356" t="str">
            <v>Imparidade acumulada (NIC) / Provis§es para imparidade acumuladas</v>
          </cell>
          <cell r="F1356">
            <v>-44228</v>
          </cell>
          <cell r="G1356">
            <v>0</v>
          </cell>
          <cell r="H1356">
            <v>0</v>
          </cell>
          <cell r="I1356">
            <v>-44228</v>
          </cell>
          <cell r="J1356">
            <v>0</v>
          </cell>
          <cell r="K1356">
            <v>0</v>
          </cell>
          <cell r="L1356">
            <v>-44228</v>
          </cell>
        </row>
        <row r="1357">
          <cell r="A1357" t="str">
            <v>1801</v>
          </cell>
          <cell r="B1357" t="str">
            <v>1801</v>
          </cell>
          <cell r="E1357" t="str">
            <v>Emitidos por nÒo residentes</v>
          </cell>
          <cell r="F1357">
            <v>6776680679</v>
          </cell>
          <cell r="G1357">
            <v>65946325</v>
          </cell>
          <cell r="H1357">
            <v>76385</v>
          </cell>
          <cell r="I1357">
            <v>6842550619</v>
          </cell>
          <cell r="J1357">
            <v>1</v>
          </cell>
          <cell r="K1357">
            <v>5531516511</v>
          </cell>
          <cell r="L1357">
            <v>1311034109</v>
          </cell>
        </row>
        <row r="1358">
          <cell r="A1358" t="str">
            <v>18010</v>
          </cell>
          <cell r="B1358" t="str">
            <v>18010</v>
          </cell>
          <cell r="E1358" t="str">
            <v>Instrumentos de dÝvida</v>
          </cell>
          <cell r="F1358">
            <v>6775865700</v>
          </cell>
          <cell r="G1358">
            <v>65946325</v>
          </cell>
          <cell r="H1358">
            <v>76385</v>
          </cell>
          <cell r="I1358">
            <v>6841735640</v>
          </cell>
          <cell r="J1358">
            <v>1</v>
          </cell>
          <cell r="K1358">
            <v>5531516511</v>
          </cell>
          <cell r="L1358">
            <v>1310219130</v>
          </cell>
        </row>
        <row r="1359">
          <cell r="A1359" t="str">
            <v>180100</v>
          </cell>
          <cell r="B1359" t="str">
            <v>180100</v>
          </cell>
          <cell r="E1359" t="str">
            <v>De emissores p·blicos estrangeiros</v>
          </cell>
          <cell r="F1359">
            <v>50113974</v>
          </cell>
          <cell r="G1359">
            <v>0</v>
          </cell>
          <cell r="H1359">
            <v>0</v>
          </cell>
          <cell r="I1359">
            <v>50113974</v>
          </cell>
          <cell r="J1359">
            <v>0</v>
          </cell>
          <cell r="K1359">
            <v>0</v>
          </cell>
          <cell r="L1359">
            <v>50113974</v>
          </cell>
        </row>
        <row r="1360">
          <cell r="A1360" t="str">
            <v>1801000</v>
          </cell>
          <cell r="B1360" t="str">
            <v>1801000</v>
          </cell>
          <cell r="E1360" t="str">
            <v>Valor antes de imparidade acumulada (NIC) / provis§es para impari</v>
          </cell>
          <cell r="F1360">
            <v>50113974</v>
          </cell>
          <cell r="G1360">
            <v>0</v>
          </cell>
          <cell r="H1360">
            <v>0</v>
          </cell>
          <cell r="I1360">
            <v>50113974</v>
          </cell>
          <cell r="J1360">
            <v>0</v>
          </cell>
          <cell r="K1360">
            <v>0</v>
          </cell>
          <cell r="L1360">
            <v>50113974</v>
          </cell>
        </row>
        <row r="1361">
          <cell r="A1361" t="str">
            <v>18010000</v>
          </cell>
          <cell r="B1361" t="str">
            <v>18010000</v>
          </cell>
          <cell r="E1361" t="str">
            <v>Custo Aquisicao</v>
          </cell>
          <cell r="F1361">
            <v>50615716</v>
          </cell>
          <cell r="G1361">
            <v>0</v>
          </cell>
          <cell r="H1361">
            <v>0</v>
          </cell>
          <cell r="I1361">
            <v>50615716</v>
          </cell>
          <cell r="J1361">
            <v>0</v>
          </cell>
          <cell r="K1361">
            <v>0</v>
          </cell>
          <cell r="L1361">
            <v>50615716</v>
          </cell>
        </row>
        <row r="1362">
          <cell r="A1362" t="str">
            <v>18010000EXT</v>
          </cell>
          <cell r="B1362" t="str">
            <v>18010000</v>
          </cell>
          <cell r="C1362" t="str">
            <v>EXT</v>
          </cell>
          <cell r="E1362" t="str">
            <v>Custo Aquisicao</v>
          </cell>
          <cell r="F1362">
            <v>50615716</v>
          </cell>
          <cell r="G1362">
            <v>0</v>
          </cell>
          <cell r="H1362">
            <v>0</v>
          </cell>
          <cell r="I1362">
            <v>50615716</v>
          </cell>
          <cell r="J1362">
            <v>0</v>
          </cell>
          <cell r="K1362">
            <v>0</v>
          </cell>
          <cell r="L1362">
            <v>50615716</v>
          </cell>
        </row>
        <row r="1363">
          <cell r="A1363" t="str">
            <v>18010001</v>
          </cell>
          <cell r="B1363" t="str">
            <v>18010001</v>
          </cell>
          <cell r="E1363" t="str">
            <v>Juros</v>
          </cell>
          <cell r="F1363">
            <v>458339</v>
          </cell>
          <cell r="G1363">
            <v>0</v>
          </cell>
          <cell r="H1363">
            <v>0</v>
          </cell>
          <cell r="I1363">
            <v>458339</v>
          </cell>
          <cell r="J1363">
            <v>0</v>
          </cell>
          <cell r="K1363">
            <v>0</v>
          </cell>
          <cell r="L1363">
            <v>458339</v>
          </cell>
        </row>
        <row r="1364">
          <cell r="A1364" t="str">
            <v>18010001EXT</v>
          </cell>
          <cell r="B1364" t="str">
            <v>18010001</v>
          </cell>
          <cell r="C1364" t="str">
            <v>EXT</v>
          </cell>
          <cell r="E1364" t="str">
            <v>Juros</v>
          </cell>
          <cell r="F1364">
            <v>458339</v>
          </cell>
          <cell r="G1364">
            <v>0</v>
          </cell>
          <cell r="H1364">
            <v>0</v>
          </cell>
          <cell r="I1364">
            <v>458339</v>
          </cell>
          <cell r="J1364">
            <v>0</v>
          </cell>
          <cell r="K1364">
            <v>0</v>
          </cell>
          <cell r="L1364">
            <v>458339</v>
          </cell>
        </row>
        <row r="1365">
          <cell r="A1365" t="str">
            <v>18010009</v>
          </cell>
          <cell r="B1365" t="str">
            <v>18010009</v>
          </cell>
          <cell r="E1365" t="str">
            <v>Outros</v>
          </cell>
          <cell r="F1365">
            <v>-960081</v>
          </cell>
          <cell r="G1365">
            <v>0</v>
          </cell>
          <cell r="H1365">
            <v>0</v>
          </cell>
          <cell r="I1365">
            <v>-960081</v>
          </cell>
          <cell r="J1365">
            <v>0</v>
          </cell>
          <cell r="K1365">
            <v>0</v>
          </cell>
          <cell r="L1365">
            <v>-960081</v>
          </cell>
        </row>
        <row r="1366">
          <cell r="A1366" t="str">
            <v>18010009EXT</v>
          </cell>
          <cell r="B1366" t="str">
            <v>18010009</v>
          </cell>
          <cell r="C1366" t="str">
            <v>EXT</v>
          </cell>
          <cell r="E1366" t="str">
            <v>Outros</v>
          </cell>
          <cell r="F1366">
            <v>-960081</v>
          </cell>
          <cell r="G1366">
            <v>0</v>
          </cell>
          <cell r="H1366">
            <v>0</v>
          </cell>
          <cell r="I1366">
            <v>-960081</v>
          </cell>
          <cell r="J1366">
            <v>0</v>
          </cell>
          <cell r="K1366">
            <v>0</v>
          </cell>
          <cell r="L1366">
            <v>-960081</v>
          </cell>
        </row>
        <row r="1367">
          <cell r="A1367" t="str">
            <v>180102</v>
          </cell>
          <cell r="B1367" t="str">
            <v>180102</v>
          </cell>
          <cell r="E1367" t="str">
            <v>De outros nÒo residentes</v>
          </cell>
          <cell r="F1367">
            <v>6725751726</v>
          </cell>
          <cell r="G1367">
            <v>65946325</v>
          </cell>
          <cell r="H1367">
            <v>76385</v>
          </cell>
          <cell r="I1367">
            <v>6791621666</v>
          </cell>
          <cell r="J1367">
            <v>1</v>
          </cell>
          <cell r="K1367">
            <v>5531516511</v>
          </cell>
          <cell r="L1367">
            <v>1260105156</v>
          </cell>
        </row>
        <row r="1368">
          <cell r="A1368" t="str">
            <v>1801020</v>
          </cell>
          <cell r="B1368" t="str">
            <v>1801020</v>
          </cell>
          <cell r="E1368" t="str">
            <v>Adquiridos no Ômbito de operaþ§es de titularizaþÒo</v>
          </cell>
          <cell r="F1368">
            <v>1744749191</v>
          </cell>
          <cell r="G1368">
            <v>5598774</v>
          </cell>
          <cell r="H1368">
            <v>0</v>
          </cell>
          <cell r="I1368">
            <v>1750347965</v>
          </cell>
          <cell r="J1368">
            <v>0</v>
          </cell>
          <cell r="K1368">
            <v>490242909</v>
          </cell>
          <cell r="L1368">
            <v>1260105056</v>
          </cell>
        </row>
        <row r="1369">
          <cell r="A1369" t="str">
            <v>18010200</v>
          </cell>
          <cell r="B1369" t="str">
            <v>18010200</v>
          </cell>
          <cell r="E1369" t="str">
            <v>Equiparados a first loss position</v>
          </cell>
          <cell r="F1369">
            <v>481200000</v>
          </cell>
          <cell r="G1369">
            <v>5598774</v>
          </cell>
          <cell r="H1369">
            <v>0</v>
          </cell>
          <cell r="I1369">
            <v>486798774</v>
          </cell>
          <cell r="J1369">
            <v>0</v>
          </cell>
          <cell r="K1369">
            <v>486798773</v>
          </cell>
          <cell r="L1369">
            <v>1</v>
          </cell>
        </row>
        <row r="1370">
          <cell r="A1370" t="str">
            <v>180102000</v>
          </cell>
          <cell r="B1370" t="str">
            <v>180102000</v>
          </cell>
          <cell r="E1370" t="str">
            <v>Valor antes de imparidade acumulada (NIC) / provis§es para impari</v>
          </cell>
          <cell r="F1370">
            <v>481200000</v>
          </cell>
          <cell r="G1370">
            <v>5598774</v>
          </cell>
          <cell r="H1370">
            <v>0</v>
          </cell>
          <cell r="I1370">
            <v>486798774</v>
          </cell>
          <cell r="J1370">
            <v>0</v>
          </cell>
          <cell r="K1370">
            <v>486798773</v>
          </cell>
          <cell r="L1370">
            <v>1</v>
          </cell>
        </row>
        <row r="1371">
          <cell r="A1371" t="str">
            <v>1801020000</v>
          </cell>
          <cell r="B1371" t="str">
            <v>1801020000</v>
          </cell>
          <cell r="E1371" t="str">
            <v>Custo Aquisicao</v>
          </cell>
          <cell r="F1371">
            <v>481200000</v>
          </cell>
          <cell r="G1371">
            <v>0</v>
          </cell>
          <cell r="H1371">
            <v>0</v>
          </cell>
          <cell r="I1371">
            <v>481200000</v>
          </cell>
          <cell r="J1371">
            <v>0</v>
          </cell>
          <cell r="K1371">
            <v>481200000</v>
          </cell>
          <cell r="L1371">
            <v>0</v>
          </cell>
        </row>
        <row r="1372">
          <cell r="A1372" t="str">
            <v>1801020000NAC03001</v>
          </cell>
          <cell r="B1372" t="str">
            <v>1801020000</v>
          </cell>
          <cell r="C1372" t="str">
            <v>NAC</v>
          </cell>
          <cell r="D1372" t="str">
            <v>03001</v>
          </cell>
          <cell r="E1372" t="str">
            <v>Custo Aquisicao</v>
          </cell>
          <cell r="F1372">
            <v>11000000</v>
          </cell>
          <cell r="G1372">
            <v>0</v>
          </cell>
          <cell r="H1372">
            <v>0</v>
          </cell>
          <cell r="I1372">
            <v>11000000</v>
          </cell>
          <cell r="J1372">
            <v>0</v>
          </cell>
          <cell r="K1372">
            <v>11000000</v>
          </cell>
          <cell r="L1372">
            <v>0</v>
          </cell>
        </row>
        <row r="1373">
          <cell r="A1373" t="str">
            <v>1801020000NAC03002</v>
          </cell>
          <cell r="B1373" t="str">
            <v>1801020000</v>
          </cell>
          <cell r="C1373" t="str">
            <v>NAC</v>
          </cell>
          <cell r="D1373" t="str">
            <v>03002</v>
          </cell>
          <cell r="E1373" t="str">
            <v>Custo Aquisicao</v>
          </cell>
          <cell r="F1373">
            <v>18550000</v>
          </cell>
          <cell r="G1373">
            <v>0</v>
          </cell>
          <cell r="H1373">
            <v>0</v>
          </cell>
          <cell r="I1373">
            <v>18550000</v>
          </cell>
          <cell r="J1373">
            <v>0</v>
          </cell>
          <cell r="K1373">
            <v>18550000</v>
          </cell>
          <cell r="L1373">
            <v>0</v>
          </cell>
        </row>
        <row r="1374">
          <cell r="A1374" t="str">
            <v>1801020000NAC03005</v>
          </cell>
          <cell r="B1374" t="str">
            <v>1801020000</v>
          </cell>
          <cell r="C1374" t="str">
            <v>NAC</v>
          </cell>
          <cell r="D1374" t="str">
            <v>03005</v>
          </cell>
          <cell r="E1374" t="str">
            <v>Custo Aquisicao</v>
          </cell>
          <cell r="F1374">
            <v>17000000</v>
          </cell>
          <cell r="G1374">
            <v>0</v>
          </cell>
          <cell r="H1374">
            <v>0</v>
          </cell>
          <cell r="I1374">
            <v>17000000</v>
          </cell>
          <cell r="J1374">
            <v>0</v>
          </cell>
          <cell r="K1374">
            <v>17000000</v>
          </cell>
          <cell r="L1374">
            <v>0</v>
          </cell>
        </row>
        <row r="1375">
          <cell r="A1375" t="str">
            <v>1801020000NAC03008</v>
          </cell>
          <cell r="B1375" t="str">
            <v>1801020000</v>
          </cell>
          <cell r="C1375" t="str">
            <v>NAC</v>
          </cell>
          <cell r="D1375" t="str">
            <v>03008</v>
          </cell>
          <cell r="E1375" t="str">
            <v>Custo Aquisicao</v>
          </cell>
          <cell r="F1375">
            <v>14000000</v>
          </cell>
          <cell r="G1375">
            <v>0</v>
          </cell>
          <cell r="H1375">
            <v>0</v>
          </cell>
          <cell r="I1375">
            <v>14000000</v>
          </cell>
          <cell r="J1375">
            <v>0</v>
          </cell>
          <cell r="K1375">
            <v>14000000</v>
          </cell>
          <cell r="L1375">
            <v>0</v>
          </cell>
        </row>
        <row r="1376">
          <cell r="A1376" t="str">
            <v>1801020000NAC03022</v>
          </cell>
          <cell r="B1376" t="str">
            <v>1801020000</v>
          </cell>
          <cell r="C1376" t="str">
            <v>NAC</v>
          </cell>
          <cell r="D1376" t="str">
            <v>03022</v>
          </cell>
          <cell r="E1376" t="str">
            <v>Custo Aquisicao</v>
          </cell>
          <cell r="F1376">
            <v>10000000</v>
          </cell>
          <cell r="G1376">
            <v>0</v>
          </cell>
          <cell r="H1376">
            <v>0</v>
          </cell>
          <cell r="I1376">
            <v>10000000</v>
          </cell>
          <cell r="J1376">
            <v>0</v>
          </cell>
          <cell r="K1376">
            <v>10000000</v>
          </cell>
          <cell r="L1376">
            <v>0</v>
          </cell>
        </row>
        <row r="1377">
          <cell r="A1377" t="str">
            <v>1801020000NAC03036</v>
          </cell>
          <cell r="B1377" t="str">
            <v>1801020000</v>
          </cell>
          <cell r="C1377" t="str">
            <v>NAC</v>
          </cell>
          <cell r="D1377" t="str">
            <v>03036</v>
          </cell>
          <cell r="E1377" t="str">
            <v>Custo Aquisicao</v>
          </cell>
          <cell r="F1377">
            <v>186650000</v>
          </cell>
          <cell r="G1377">
            <v>0</v>
          </cell>
          <cell r="H1377">
            <v>0</v>
          </cell>
          <cell r="I1377">
            <v>186650000</v>
          </cell>
          <cell r="J1377">
            <v>0</v>
          </cell>
          <cell r="K1377">
            <v>186650000</v>
          </cell>
          <cell r="L1377">
            <v>0</v>
          </cell>
        </row>
        <row r="1378">
          <cell r="A1378" t="str">
            <v>1801020000NAC03040</v>
          </cell>
          <cell r="B1378" t="str">
            <v>1801020000</v>
          </cell>
          <cell r="C1378" t="str">
            <v>NAC</v>
          </cell>
          <cell r="D1378" t="str">
            <v>03040</v>
          </cell>
          <cell r="E1378" t="str">
            <v>Custo Aquisicao</v>
          </cell>
          <cell r="F1378">
            <v>224000000</v>
          </cell>
          <cell r="G1378">
            <v>0</v>
          </cell>
          <cell r="H1378">
            <v>0</v>
          </cell>
          <cell r="I1378">
            <v>224000000</v>
          </cell>
          <cell r="J1378">
            <v>0</v>
          </cell>
          <cell r="K1378">
            <v>224000000</v>
          </cell>
          <cell r="L1378">
            <v>0</v>
          </cell>
        </row>
        <row r="1379">
          <cell r="A1379" t="str">
            <v>1801020001</v>
          </cell>
          <cell r="B1379" t="str">
            <v>1801020001</v>
          </cell>
          <cell r="E1379" t="str">
            <v>Juros</v>
          </cell>
          <cell r="F1379">
            <v>0</v>
          </cell>
          <cell r="G1379">
            <v>5598774</v>
          </cell>
          <cell r="H1379">
            <v>0</v>
          </cell>
          <cell r="I1379">
            <v>5598774</v>
          </cell>
          <cell r="J1379">
            <v>0</v>
          </cell>
          <cell r="K1379">
            <v>5598773</v>
          </cell>
          <cell r="L1379">
            <v>1</v>
          </cell>
        </row>
        <row r="1380">
          <cell r="A1380" t="str">
            <v>1801020001NAC</v>
          </cell>
          <cell r="B1380" t="str">
            <v>1801020001</v>
          </cell>
          <cell r="C1380" t="str">
            <v>NAC</v>
          </cell>
          <cell r="E1380" t="str">
            <v>Juros</v>
          </cell>
          <cell r="F1380">
            <v>1</v>
          </cell>
          <cell r="G1380">
            <v>0</v>
          </cell>
          <cell r="H1380">
            <v>0</v>
          </cell>
          <cell r="I1380">
            <v>1</v>
          </cell>
          <cell r="J1380">
            <v>0</v>
          </cell>
          <cell r="K1380">
            <v>0</v>
          </cell>
          <cell r="L1380">
            <v>1</v>
          </cell>
        </row>
        <row r="1381">
          <cell r="A1381" t="str">
            <v>1801020001NAC03022</v>
          </cell>
          <cell r="B1381" t="str">
            <v>1801020001</v>
          </cell>
          <cell r="C1381" t="str">
            <v>NAC</v>
          </cell>
          <cell r="D1381" t="str">
            <v>03022</v>
          </cell>
          <cell r="E1381" t="str">
            <v>Juros</v>
          </cell>
          <cell r="F1381">
            <v>0</v>
          </cell>
          <cell r="G1381">
            <v>1095139</v>
          </cell>
          <cell r="H1381">
            <v>0</v>
          </cell>
          <cell r="I1381">
            <v>1095139</v>
          </cell>
          <cell r="J1381">
            <v>0</v>
          </cell>
          <cell r="K1381">
            <v>1095139</v>
          </cell>
          <cell r="L1381">
            <v>0</v>
          </cell>
        </row>
        <row r="1382">
          <cell r="A1382" t="str">
            <v>1801020001NAC03036</v>
          </cell>
          <cell r="B1382" t="str">
            <v>1801020001</v>
          </cell>
          <cell r="C1382" t="str">
            <v>NAC</v>
          </cell>
          <cell r="D1382" t="str">
            <v>03036</v>
          </cell>
          <cell r="E1382" t="str">
            <v>Juros</v>
          </cell>
          <cell r="F1382">
            <v>-1</v>
          </cell>
          <cell r="G1382">
            <v>3541577</v>
          </cell>
          <cell r="H1382">
            <v>0</v>
          </cell>
          <cell r="I1382">
            <v>3541576</v>
          </cell>
          <cell r="J1382">
            <v>0</v>
          </cell>
          <cell r="K1382">
            <v>3541576</v>
          </cell>
          <cell r="L1382">
            <v>0</v>
          </cell>
        </row>
        <row r="1383">
          <cell r="A1383" t="str">
            <v>1801020001NAC03040</v>
          </cell>
          <cell r="B1383" t="str">
            <v>1801020001</v>
          </cell>
          <cell r="C1383" t="str">
            <v>NAC</v>
          </cell>
          <cell r="D1383" t="str">
            <v>03040</v>
          </cell>
          <cell r="E1383" t="str">
            <v>Juros</v>
          </cell>
          <cell r="F1383">
            <v>0</v>
          </cell>
          <cell r="G1383">
            <v>962058</v>
          </cell>
          <cell r="H1383">
            <v>0</v>
          </cell>
          <cell r="I1383">
            <v>962058</v>
          </cell>
          <cell r="J1383">
            <v>0</v>
          </cell>
          <cell r="K1383">
            <v>962058</v>
          </cell>
          <cell r="L1383">
            <v>0</v>
          </cell>
        </row>
        <row r="1384">
          <cell r="A1384" t="str">
            <v>18010208</v>
          </cell>
          <cell r="B1384" t="str">
            <v>18010208</v>
          </cell>
          <cell r="E1384" t="str">
            <v>Outros</v>
          </cell>
          <cell r="F1384">
            <v>1263549191</v>
          </cell>
          <cell r="G1384">
            <v>0</v>
          </cell>
          <cell r="H1384">
            <v>0</v>
          </cell>
          <cell r="I1384">
            <v>1263549191</v>
          </cell>
          <cell r="J1384">
            <v>0</v>
          </cell>
          <cell r="K1384">
            <v>3444136</v>
          </cell>
          <cell r="L1384">
            <v>1260105055</v>
          </cell>
        </row>
        <row r="1385">
          <cell r="A1385" t="str">
            <v>180102080</v>
          </cell>
          <cell r="B1385" t="str">
            <v>180102080</v>
          </cell>
          <cell r="E1385" t="str">
            <v>Valor antes de imparidade acumulada (NIC) / provis§es para impari</v>
          </cell>
          <cell r="F1385">
            <v>1263549191</v>
          </cell>
          <cell r="G1385">
            <v>0</v>
          </cell>
          <cell r="H1385">
            <v>0</v>
          </cell>
          <cell r="I1385">
            <v>1263549191</v>
          </cell>
          <cell r="J1385">
            <v>0</v>
          </cell>
          <cell r="K1385">
            <v>3444136</v>
          </cell>
          <cell r="L1385">
            <v>1260105055</v>
          </cell>
        </row>
        <row r="1386">
          <cell r="A1386" t="str">
            <v>1801020800</v>
          </cell>
          <cell r="B1386" t="str">
            <v>1801020800</v>
          </cell>
          <cell r="E1386" t="str">
            <v>Custo Aquisicao</v>
          </cell>
          <cell r="F1386">
            <v>1243798103</v>
          </cell>
          <cell r="G1386">
            <v>0</v>
          </cell>
          <cell r="H1386">
            <v>0</v>
          </cell>
          <cell r="I1386">
            <v>1243798103</v>
          </cell>
          <cell r="J1386">
            <v>0</v>
          </cell>
          <cell r="K1386">
            <v>0</v>
          </cell>
          <cell r="L1386">
            <v>1243798103</v>
          </cell>
        </row>
        <row r="1387">
          <cell r="A1387" t="str">
            <v>1801020800NAC03024</v>
          </cell>
          <cell r="B1387" t="str">
            <v>1801020800</v>
          </cell>
          <cell r="C1387" t="str">
            <v>NAC</v>
          </cell>
          <cell r="D1387" t="str">
            <v>03024</v>
          </cell>
          <cell r="E1387" t="str">
            <v>Custo Aquisicao</v>
          </cell>
          <cell r="F1387">
            <v>78000000</v>
          </cell>
          <cell r="G1387">
            <v>0</v>
          </cell>
          <cell r="H1387">
            <v>0</v>
          </cell>
          <cell r="I1387">
            <v>78000000</v>
          </cell>
          <cell r="J1387">
            <v>0</v>
          </cell>
          <cell r="K1387">
            <v>0</v>
          </cell>
          <cell r="L1387">
            <v>78000000</v>
          </cell>
        </row>
        <row r="1388">
          <cell r="A1388" t="str">
            <v>1801020800NAC03027</v>
          </cell>
          <cell r="B1388" t="str">
            <v>1801020800</v>
          </cell>
          <cell r="C1388" t="str">
            <v>NAC</v>
          </cell>
          <cell r="D1388" t="str">
            <v>03027</v>
          </cell>
          <cell r="E1388" t="str">
            <v>Custo Aquisicao</v>
          </cell>
          <cell r="F1388">
            <v>176700000</v>
          </cell>
          <cell r="G1388">
            <v>0</v>
          </cell>
          <cell r="H1388">
            <v>0</v>
          </cell>
          <cell r="I1388">
            <v>176700000</v>
          </cell>
          <cell r="J1388">
            <v>0</v>
          </cell>
          <cell r="K1388">
            <v>0</v>
          </cell>
          <cell r="L1388">
            <v>176700000</v>
          </cell>
        </row>
        <row r="1389">
          <cell r="A1389" t="str">
            <v>1801020800NAC03028</v>
          </cell>
          <cell r="B1389" t="str">
            <v>1801020800</v>
          </cell>
          <cell r="C1389" t="str">
            <v>NAC</v>
          </cell>
          <cell r="D1389" t="str">
            <v>03028</v>
          </cell>
          <cell r="E1389" t="str">
            <v>Custo Aquisicao</v>
          </cell>
          <cell r="F1389">
            <v>110400000</v>
          </cell>
          <cell r="G1389">
            <v>0</v>
          </cell>
          <cell r="H1389">
            <v>0</v>
          </cell>
          <cell r="I1389">
            <v>110400000</v>
          </cell>
          <cell r="J1389">
            <v>0</v>
          </cell>
          <cell r="K1389">
            <v>0</v>
          </cell>
          <cell r="L1389">
            <v>110400000</v>
          </cell>
        </row>
        <row r="1390">
          <cell r="A1390" t="str">
            <v>1801020800NAC03030</v>
          </cell>
          <cell r="B1390" t="str">
            <v>1801020800</v>
          </cell>
          <cell r="C1390" t="str">
            <v>NAC</v>
          </cell>
          <cell r="D1390" t="str">
            <v>03030</v>
          </cell>
          <cell r="E1390" t="str">
            <v>Custo Aquisicao</v>
          </cell>
          <cell r="F1390">
            <v>87400000</v>
          </cell>
          <cell r="G1390">
            <v>0</v>
          </cell>
          <cell r="H1390">
            <v>0</v>
          </cell>
          <cell r="I1390">
            <v>87400000</v>
          </cell>
          <cell r="J1390">
            <v>0</v>
          </cell>
          <cell r="K1390">
            <v>0</v>
          </cell>
          <cell r="L1390">
            <v>87400000</v>
          </cell>
        </row>
        <row r="1391">
          <cell r="A1391" t="str">
            <v>1801020800NAC03031</v>
          </cell>
          <cell r="B1391" t="str">
            <v>1801020800</v>
          </cell>
          <cell r="C1391" t="str">
            <v>NAC</v>
          </cell>
          <cell r="D1391" t="str">
            <v>03031</v>
          </cell>
          <cell r="E1391" t="str">
            <v>Custo Aquisicao</v>
          </cell>
          <cell r="F1391">
            <v>139500000</v>
          </cell>
          <cell r="G1391">
            <v>0</v>
          </cell>
          <cell r="H1391">
            <v>0</v>
          </cell>
          <cell r="I1391">
            <v>139500000</v>
          </cell>
          <cell r="J1391">
            <v>0</v>
          </cell>
          <cell r="K1391">
            <v>0</v>
          </cell>
          <cell r="L1391">
            <v>139500000</v>
          </cell>
        </row>
        <row r="1392">
          <cell r="A1392" t="str">
            <v>1801020800NAC03032</v>
          </cell>
          <cell r="B1392" t="str">
            <v>1801020800</v>
          </cell>
          <cell r="C1392" t="str">
            <v>NAC</v>
          </cell>
          <cell r="D1392" t="str">
            <v>03032</v>
          </cell>
          <cell r="E1392" t="str">
            <v>Custo Aquisicao</v>
          </cell>
          <cell r="F1392">
            <v>100300000</v>
          </cell>
          <cell r="G1392">
            <v>0</v>
          </cell>
          <cell r="H1392">
            <v>0</v>
          </cell>
          <cell r="I1392">
            <v>100300000</v>
          </cell>
          <cell r="J1392">
            <v>0</v>
          </cell>
          <cell r="K1392">
            <v>0</v>
          </cell>
          <cell r="L1392">
            <v>100300000</v>
          </cell>
        </row>
        <row r="1393">
          <cell r="A1393" t="str">
            <v>1801020800NAC03033</v>
          </cell>
          <cell r="B1393" t="str">
            <v>1801020800</v>
          </cell>
          <cell r="C1393" t="str">
            <v>NAC</v>
          </cell>
          <cell r="D1393" t="str">
            <v>03033</v>
          </cell>
          <cell r="E1393" t="str">
            <v>Custo Aquisicao</v>
          </cell>
          <cell r="F1393">
            <v>84100000</v>
          </cell>
          <cell r="G1393">
            <v>0</v>
          </cell>
          <cell r="H1393">
            <v>0</v>
          </cell>
          <cell r="I1393">
            <v>84100000</v>
          </cell>
          <cell r="J1393">
            <v>0</v>
          </cell>
          <cell r="K1393">
            <v>0</v>
          </cell>
          <cell r="L1393">
            <v>84100000</v>
          </cell>
        </row>
        <row r="1394">
          <cell r="A1394" t="str">
            <v>1801020800NAC03034</v>
          </cell>
          <cell r="B1394" t="str">
            <v>1801020800</v>
          </cell>
          <cell r="C1394" t="str">
            <v>NAC</v>
          </cell>
          <cell r="D1394" t="str">
            <v>03034</v>
          </cell>
          <cell r="E1394" t="str">
            <v>Custo Aquisicao</v>
          </cell>
          <cell r="F1394">
            <v>126700000</v>
          </cell>
          <cell r="G1394">
            <v>0</v>
          </cell>
          <cell r="H1394">
            <v>0</v>
          </cell>
          <cell r="I1394">
            <v>126700000</v>
          </cell>
          <cell r="J1394">
            <v>0</v>
          </cell>
          <cell r="K1394">
            <v>0</v>
          </cell>
          <cell r="L1394">
            <v>126700000</v>
          </cell>
        </row>
        <row r="1395">
          <cell r="A1395" t="str">
            <v>1801020800NAC03035</v>
          </cell>
          <cell r="B1395" t="str">
            <v>1801020800</v>
          </cell>
          <cell r="C1395" t="str">
            <v>NAC</v>
          </cell>
          <cell r="D1395" t="str">
            <v>03035</v>
          </cell>
          <cell r="E1395" t="str">
            <v>Custo Aquisicao</v>
          </cell>
          <cell r="F1395">
            <v>157000000</v>
          </cell>
          <cell r="G1395">
            <v>0</v>
          </cell>
          <cell r="H1395">
            <v>0</v>
          </cell>
          <cell r="I1395">
            <v>157000000</v>
          </cell>
          <cell r="J1395">
            <v>0</v>
          </cell>
          <cell r="K1395">
            <v>0</v>
          </cell>
          <cell r="L1395">
            <v>157000000</v>
          </cell>
        </row>
        <row r="1396">
          <cell r="A1396" t="str">
            <v>1801020800NAC90001</v>
          </cell>
          <cell r="B1396" t="str">
            <v>1801020800</v>
          </cell>
          <cell r="C1396" t="str">
            <v>NAC</v>
          </cell>
          <cell r="D1396" t="str">
            <v>90001</v>
          </cell>
          <cell r="E1396" t="str">
            <v>Custo Aquisicao</v>
          </cell>
          <cell r="F1396">
            <v>183698103</v>
          </cell>
          <cell r="G1396">
            <v>0</v>
          </cell>
          <cell r="H1396">
            <v>0</v>
          </cell>
          <cell r="I1396">
            <v>183698103</v>
          </cell>
          <cell r="J1396">
            <v>0</v>
          </cell>
          <cell r="K1396">
            <v>0</v>
          </cell>
          <cell r="L1396">
            <v>183698103</v>
          </cell>
        </row>
        <row r="1397">
          <cell r="A1397" t="str">
            <v>1801020801</v>
          </cell>
          <cell r="B1397" t="str">
            <v>1801020801</v>
          </cell>
          <cell r="E1397" t="str">
            <v>Juros</v>
          </cell>
          <cell r="F1397">
            <v>14242663</v>
          </cell>
          <cell r="G1397">
            <v>0</v>
          </cell>
          <cell r="H1397">
            <v>0</v>
          </cell>
          <cell r="I1397">
            <v>14242663</v>
          </cell>
          <cell r="J1397">
            <v>0</v>
          </cell>
          <cell r="K1397">
            <v>3444136</v>
          </cell>
          <cell r="L1397">
            <v>10798527</v>
          </cell>
        </row>
        <row r="1398">
          <cell r="A1398" t="str">
            <v>1801020801NAC03024</v>
          </cell>
          <cell r="B1398" t="str">
            <v>1801020801</v>
          </cell>
          <cell r="C1398" t="str">
            <v>NAC</v>
          </cell>
          <cell r="D1398" t="str">
            <v>03024</v>
          </cell>
          <cell r="E1398" t="str">
            <v>Juros</v>
          </cell>
          <cell r="F1398">
            <v>124934</v>
          </cell>
          <cell r="G1398">
            <v>0</v>
          </cell>
          <cell r="H1398">
            <v>0</v>
          </cell>
          <cell r="I1398">
            <v>124934</v>
          </cell>
          <cell r="J1398">
            <v>0</v>
          </cell>
          <cell r="K1398">
            <v>0</v>
          </cell>
          <cell r="L1398">
            <v>124934</v>
          </cell>
        </row>
        <row r="1399">
          <cell r="A1399" t="str">
            <v>1801020801NAC03027</v>
          </cell>
          <cell r="B1399" t="str">
            <v>1801020801</v>
          </cell>
          <cell r="C1399" t="str">
            <v>NAC</v>
          </cell>
          <cell r="D1399" t="str">
            <v>03027</v>
          </cell>
          <cell r="E1399" t="str">
            <v>Juros</v>
          </cell>
          <cell r="F1399">
            <v>1429793</v>
          </cell>
          <cell r="G1399">
            <v>0</v>
          </cell>
          <cell r="H1399">
            <v>0</v>
          </cell>
          <cell r="I1399">
            <v>1429793</v>
          </cell>
          <cell r="J1399">
            <v>0</v>
          </cell>
          <cell r="K1399">
            <v>0</v>
          </cell>
          <cell r="L1399">
            <v>1429793</v>
          </cell>
        </row>
        <row r="1400">
          <cell r="A1400" t="str">
            <v>1801020801NAC03028</v>
          </cell>
          <cell r="B1400" t="str">
            <v>1801020801</v>
          </cell>
          <cell r="C1400" t="str">
            <v>NAC</v>
          </cell>
          <cell r="D1400" t="str">
            <v>03028</v>
          </cell>
          <cell r="E1400" t="str">
            <v>Juros</v>
          </cell>
          <cell r="F1400">
            <v>658411</v>
          </cell>
          <cell r="G1400">
            <v>0</v>
          </cell>
          <cell r="H1400">
            <v>0</v>
          </cell>
          <cell r="I1400">
            <v>658411</v>
          </cell>
          <cell r="J1400">
            <v>0</v>
          </cell>
          <cell r="K1400">
            <v>0</v>
          </cell>
          <cell r="L1400">
            <v>658411</v>
          </cell>
        </row>
        <row r="1401">
          <cell r="A1401" t="str">
            <v>1801020801NAC03030</v>
          </cell>
          <cell r="B1401" t="str">
            <v>1801020801</v>
          </cell>
          <cell r="C1401" t="str">
            <v>NAC</v>
          </cell>
          <cell r="D1401" t="str">
            <v>03030</v>
          </cell>
          <cell r="E1401" t="str">
            <v>Juros</v>
          </cell>
          <cell r="F1401">
            <v>865391</v>
          </cell>
          <cell r="G1401">
            <v>0</v>
          </cell>
          <cell r="H1401">
            <v>0</v>
          </cell>
          <cell r="I1401">
            <v>865391</v>
          </cell>
          <cell r="J1401">
            <v>0</v>
          </cell>
          <cell r="K1401">
            <v>0</v>
          </cell>
          <cell r="L1401">
            <v>865391</v>
          </cell>
        </row>
        <row r="1402">
          <cell r="A1402" t="str">
            <v>1801020801NAC03031</v>
          </cell>
          <cell r="B1402" t="str">
            <v>1801020801</v>
          </cell>
          <cell r="C1402" t="str">
            <v>NAC</v>
          </cell>
          <cell r="D1402" t="str">
            <v>03031</v>
          </cell>
          <cell r="E1402" t="str">
            <v>Juros</v>
          </cell>
          <cell r="F1402">
            <v>1503070</v>
          </cell>
          <cell r="G1402">
            <v>0</v>
          </cell>
          <cell r="H1402">
            <v>0</v>
          </cell>
          <cell r="I1402">
            <v>1503070</v>
          </cell>
          <cell r="J1402">
            <v>0</v>
          </cell>
          <cell r="K1402">
            <v>0</v>
          </cell>
          <cell r="L1402">
            <v>1503070</v>
          </cell>
        </row>
        <row r="1403">
          <cell r="A1403" t="str">
            <v>1801020801NAC03032</v>
          </cell>
          <cell r="B1403" t="str">
            <v>1801020801</v>
          </cell>
          <cell r="C1403" t="str">
            <v>NAC</v>
          </cell>
          <cell r="D1403" t="str">
            <v>03032</v>
          </cell>
          <cell r="E1403" t="str">
            <v>Juros</v>
          </cell>
          <cell r="F1403">
            <v>1102799</v>
          </cell>
          <cell r="G1403">
            <v>0</v>
          </cell>
          <cell r="H1403">
            <v>0</v>
          </cell>
          <cell r="I1403">
            <v>1102799</v>
          </cell>
          <cell r="J1403">
            <v>0</v>
          </cell>
          <cell r="K1403">
            <v>0</v>
          </cell>
          <cell r="L1403">
            <v>1102799</v>
          </cell>
        </row>
        <row r="1404">
          <cell r="A1404" t="str">
            <v>1801020801NAC03033</v>
          </cell>
          <cell r="B1404" t="str">
            <v>1801020801</v>
          </cell>
          <cell r="C1404" t="str">
            <v>NAC</v>
          </cell>
          <cell r="D1404" t="str">
            <v>03033</v>
          </cell>
          <cell r="E1404" t="str">
            <v>Juros</v>
          </cell>
          <cell r="F1404">
            <v>866505</v>
          </cell>
          <cell r="G1404">
            <v>0</v>
          </cell>
          <cell r="H1404">
            <v>0</v>
          </cell>
          <cell r="I1404">
            <v>866505</v>
          </cell>
          <cell r="J1404">
            <v>0</v>
          </cell>
          <cell r="K1404">
            <v>0</v>
          </cell>
          <cell r="L1404">
            <v>866505</v>
          </cell>
        </row>
        <row r="1405">
          <cell r="A1405" t="str">
            <v>1801020801NAC03034</v>
          </cell>
          <cell r="B1405" t="str">
            <v>1801020801</v>
          </cell>
          <cell r="C1405" t="str">
            <v>NAC</v>
          </cell>
          <cell r="D1405" t="str">
            <v>03034</v>
          </cell>
          <cell r="E1405" t="str">
            <v>Juros</v>
          </cell>
          <cell r="F1405">
            <v>1308443</v>
          </cell>
          <cell r="G1405">
            <v>0</v>
          </cell>
          <cell r="H1405">
            <v>0</v>
          </cell>
          <cell r="I1405">
            <v>1308443</v>
          </cell>
          <cell r="J1405">
            <v>0</v>
          </cell>
          <cell r="K1405">
            <v>0</v>
          </cell>
          <cell r="L1405">
            <v>1308443</v>
          </cell>
        </row>
        <row r="1406">
          <cell r="A1406" t="str">
            <v>1801020801NAC03035</v>
          </cell>
          <cell r="B1406" t="str">
            <v>1801020801</v>
          </cell>
          <cell r="C1406" t="str">
            <v>NAC</v>
          </cell>
          <cell r="D1406" t="str">
            <v>03035</v>
          </cell>
          <cell r="E1406" t="str">
            <v>Juros</v>
          </cell>
          <cell r="F1406">
            <v>1678065</v>
          </cell>
          <cell r="G1406">
            <v>0</v>
          </cell>
          <cell r="H1406">
            <v>0</v>
          </cell>
          <cell r="I1406">
            <v>1678065</v>
          </cell>
          <cell r="J1406">
            <v>0</v>
          </cell>
          <cell r="K1406">
            <v>0</v>
          </cell>
          <cell r="L1406">
            <v>1678065</v>
          </cell>
        </row>
        <row r="1407">
          <cell r="A1407" t="str">
            <v>1801020801NAC03036</v>
          </cell>
          <cell r="B1407" t="str">
            <v>1801020801</v>
          </cell>
          <cell r="C1407" t="str">
            <v>NAC</v>
          </cell>
          <cell r="D1407" t="str">
            <v>03036</v>
          </cell>
          <cell r="E1407" t="str">
            <v>Juros</v>
          </cell>
          <cell r="F1407">
            <v>2159400</v>
          </cell>
          <cell r="G1407">
            <v>0</v>
          </cell>
          <cell r="H1407">
            <v>0</v>
          </cell>
          <cell r="I1407">
            <v>2159400</v>
          </cell>
          <cell r="J1407">
            <v>0</v>
          </cell>
          <cell r="K1407">
            <v>2159400</v>
          </cell>
          <cell r="L1407">
            <v>0</v>
          </cell>
        </row>
        <row r="1408">
          <cell r="A1408" t="str">
            <v>1801020801NAC03040</v>
          </cell>
          <cell r="B1408" t="str">
            <v>1801020801</v>
          </cell>
          <cell r="C1408" t="str">
            <v>NAC</v>
          </cell>
          <cell r="D1408" t="str">
            <v>03040</v>
          </cell>
          <cell r="E1408" t="str">
            <v>Juros</v>
          </cell>
          <cell r="F1408">
            <v>1284736</v>
          </cell>
          <cell r="G1408">
            <v>0</v>
          </cell>
          <cell r="H1408">
            <v>0</v>
          </cell>
          <cell r="I1408">
            <v>1284736</v>
          </cell>
          <cell r="J1408">
            <v>0</v>
          </cell>
          <cell r="K1408">
            <v>1284736</v>
          </cell>
          <cell r="L1408">
            <v>0</v>
          </cell>
        </row>
        <row r="1409">
          <cell r="A1409" t="str">
            <v>1801020801NAC90001</v>
          </cell>
          <cell r="B1409" t="str">
            <v>1801020801</v>
          </cell>
          <cell r="C1409" t="str">
            <v>NAC</v>
          </cell>
          <cell r="D1409" t="str">
            <v>90001</v>
          </cell>
          <cell r="E1409" t="str">
            <v>Juros</v>
          </cell>
          <cell r="F1409">
            <v>1261116</v>
          </cell>
          <cell r="G1409">
            <v>0</v>
          </cell>
          <cell r="H1409">
            <v>0</v>
          </cell>
          <cell r="I1409">
            <v>1261116</v>
          </cell>
          <cell r="J1409">
            <v>0</v>
          </cell>
          <cell r="K1409">
            <v>0</v>
          </cell>
          <cell r="L1409">
            <v>1261116</v>
          </cell>
        </row>
        <row r="1410">
          <cell r="A1410" t="str">
            <v>1801020809</v>
          </cell>
          <cell r="B1410" t="str">
            <v>1801020809</v>
          </cell>
          <cell r="E1410" t="str">
            <v>Outros</v>
          </cell>
          <cell r="F1410">
            <v>5508425</v>
          </cell>
          <cell r="G1410">
            <v>0</v>
          </cell>
          <cell r="H1410">
            <v>0</v>
          </cell>
          <cell r="I1410">
            <v>5508425</v>
          </cell>
          <cell r="J1410">
            <v>0</v>
          </cell>
          <cell r="K1410">
            <v>0</v>
          </cell>
          <cell r="L1410">
            <v>5508425</v>
          </cell>
        </row>
        <row r="1411">
          <cell r="A1411" t="str">
            <v>1801020809NAC03027</v>
          </cell>
          <cell r="B1411" t="str">
            <v>1801020809</v>
          </cell>
          <cell r="C1411" t="str">
            <v>NAC</v>
          </cell>
          <cell r="D1411" t="str">
            <v>03027</v>
          </cell>
          <cell r="E1411" t="str">
            <v>Outros</v>
          </cell>
          <cell r="F1411">
            <v>138195</v>
          </cell>
          <cell r="G1411">
            <v>0</v>
          </cell>
          <cell r="H1411">
            <v>0</v>
          </cell>
          <cell r="I1411">
            <v>138195</v>
          </cell>
          <cell r="J1411">
            <v>0</v>
          </cell>
          <cell r="K1411">
            <v>0</v>
          </cell>
          <cell r="L1411">
            <v>138195</v>
          </cell>
        </row>
        <row r="1412">
          <cell r="A1412" t="str">
            <v>1801020809NAC03028</v>
          </cell>
          <cell r="B1412" t="str">
            <v>1801020809</v>
          </cell>
          <cell r="C1412" t="str">
            <v>NAC</v>
          </cell>
          <cell r="D1412" t="str">
            <v>03028</v>
          </cell>
          <cell r="E1412" t="str">
            <v>Outros</v>
          </cell>
          <cell r="F1412">
            <v>184422</v>
          </cell>
          <cell r="G1412">
            <v>0</v>
          </cell>
          <cell r="H1412">
            <v>0</v>
          </cell>
          <cell r="I1412">
            <v>184422</v>
          </cell>
          <cell r="J1412">
            <v>0</v>
          </cell>
          <cell r="K1412">
            <v>0</v>
          </cell>
          <cell r="L1412">
            <v>184422</v>
          </cell>
        </row>
        <row r="1413">
          <cell r="A1413" t="str">
            <v>1801020809NAC03030</v>
          </cell>
          <cell r="B1413" t="str">
            <v>1801020809</v>
          </cell>
          <cell r="C1413" t="str">
            <v>NAC</v>
          </cell>
          <cell r="D1413" t="str">
            <v>03030</v>
          </cell>
          <cell r="E1413" t="str">
            <v>Outros</v>
          </cell>
          <cell r="F1413">
            <v>37062</v>
          </cell>
          <cell r="G1413">
            <v>0</v>
          </cell>
          <cell r="H1413">
            <v>0</v>
          </cell>
          <cell r="I1413">
            <v>37062</v>
          </cell>
          <cell r="J1413">
            <v>0</v>
          </cell>
          <cell r="K1413">
            <v>0</v>
          </cell>
          <cell r="L1413">
            <v>37062</v>
          </cell>
        </row>
        <row r="1414">
          <cell r="A1414" t="str">
            <v>1801020809NAC03031</v>
          </cell>
          <cell r="B1414" t="str">
            <v>1801020809</v>
          </cell>
          <cell r="C1414" t="str">
            <v>NAC</v>
          </cell>
          <cell r="D1414" t="str">
            <v>03031</v>
          </cell>
          <cell r="E1414" t="str">
            <v>Outros</v>
          </cell>
          <cell r="F1414">
            <v>2181426</v>
          </cell>
          <cell r="G1414">
            <v>0</v>
          </cell>
          <cell r="H1414">
            <v>0</v>
          </cell>
          <cell r="I1414">
            <v>2181426</v>
          </cell>
          <cell r="J1414">
            <v>0</v>
          </cell>
          <cell r="K1414">
            <v>0</v>
          </cell>
          <cell r="L1414">
            <v>2181426</v>
          </cell>
        </row>
        <row r="1415">
          <cell r="A1415" t="str">
            <v>1801020809NAC03032</v>
          </cell>
          <cell r="B1415" t="str">
            <v>1801020809</v>
          </cell>
          <cell r="C1415" t="str">
            <v>NAC</v>
          </cell>
          <cell r="D1415" t="str">
            <v>03032</v>
          </cell>
          <cell r="E1415" t="str">
            <v>Outros</v>
          </cell>
          <cell r="F1415">
            <v>1679229</v>
          </cell>
          <cell r="G1415">
            <v>0</v>
          </cell>
          <cell r="H1415">
            <v>0</v>
          </cell>
          <cell r="I1415">
            <v>1679229</v>
          </cell>
          <cell r="J1415">
            <v>0</v>
          </cell>
          <cell r="K1415">
            <v>0</v>
          </cell>
          <cell r="L1415">
            <v>1679229</v>
          </cell>
        </row>
        <row r="1416">
          <cell r="A1416" t="str">
            <v>1801020809NAC03033</v>
          </cell>
          <cell r="B1416" t="str">
            <v>1801020809</v>
          </cell>
          <cell r="C1416" t="str">
            <v>NAC</v>
          </cell>
          <cell r="D1416" t="str">
            <v>03033</v>
          </cell>
          <cell r="E1416" t="str">
            <v>Outros</v>
          </cell>
          <cell r="F1416">
            <v>171184</v>
          </cell>
          <cell r="G1416">
            <v>0</v>
          </cell>
          <cell r="H1416">
            <v>0</v>
          </cell>
          <cell r="I1416">
            <v>171184</v>
          </cell>
          <cell r="J1416">
            <v>0</v>
          </cell>
          <cell r="K1416">
            <v>0</v>
          </cell>
          <cell r="L1416">
            <v>171184</v>
          </cell>
        </row>
        <row r="1417">
          <cell r="A1417" t="str">
            <v>1801020809NAC03035</v>
          </cell>
          <cell r="B1417" t="str">
            <v>1801020809</v>
          </cell>
          <cell r="C1417" t="str">
            <v>NAC</v>
          </cell>
          <cell r="D1417" t="str">
            <v>03035</v>
          </cell>
          <cell r="E1417" t="str">
            <v>Outros</v>
          </cell>
          <cell r="F1417">
            <v>-56284</v>
          </cell>
          <cell r="G1417">
            <v>0</v>
          </cell>
          <cell r="H1417">
            <v>0</v>
          </cell>
          <cell r="I1417">
            <v>-56284</v>
          </cell>
          <cell r="J1417">
            <v>0</v>
          </cell>
          <cell r="K1417">
            <v>0</v>
          </cell>
          <cell r="L1417">
            <v>-56284</v>
          </cell>
        </row>
        <row r="1418">
          <cell r="A1418" t="str">
            <v>1801020809NAC90001</v>
          </cell>
          <cell r="B1418" t="str">
            <v>1801020809</v>
          </cell>
          <cell r="C1418" t="str">
            <v>NAC</v>
          </cell>
          <cell r="D1418" t="str">
            <v>90001</v>
          </cell>
          <cell r="E1418" t="str">
            <v>Outros</v>
          </cell>
          <cell r="F1418">
            <v>1173191</v>
          </cell>
          <cell r="G1418">
            <v>0</v>
          </cell>
          <cell r="H1418">
            <v>0</v>
          </cell>
          <cell r="I1418">
            <v>1173191</v>
          </cell>
          <cell r="J1418">
            <v>0</v>
          </cell>
          <cell r="K1418">
            <v>0</v>
          </cell>
          <cell r="L1418">
            <v>1173191</v>
          </cell>
        </row>
        <row r="1419">
          <cell r="A1419" t="str">
            <v>1801028</v>
          </cell>
          <cell r="B1419" t="str">
            <v>1801028</v>
          </cell>
          <cell r="E1419" t="str">
            <v>Outros</v>
          </cell>
          <cell r="F1419">
            <v>4981002535</v>
          </cell>
          <cell r="G1419">
            <v>60347551</v>
          </cell>
          <cell r="H1419">
            <v>76385</v>
          </cell>
          <cell r="I1419">
            <v>5041273701</v>
          </cell>
          <cell r="J1419">
            <v>1</v>
          </cell>
          <cell r="K1419">
            <v>5041273602</v>
          </cell>
          <cell r="L1419">
            <v>100</v>
          </cell>
        </row>
        <row r="1420">
          <cell r="A1420" t="str">
            <v>18010280</v>
          </cell>
          <cell r="B1420" t="str">
            <v>18010280</v>
          </cell>
          <cell r="E1420" t="str">
            <v>DÝvida nÒo subordinada</v>
          </cell>
          <cell r="F1420">
            <v>4981002535</v>
          </cell>
          <cell r="G1420">
            <v>60347551</v>
          </cell>
          <cell r="H1420">
            <v>76385</v>
          </cell>
          <cell r="I1420">
            <v>5041273701</v>
          </cell>
          <cell r="J1420">
            <v>1</v>
          </cell>
          <cell r="K1420">
            <v>5041273602</v>
          </cell>
          <cell r="L1420">
            <v>100</v>
          </cell>
        </row>
        <row r="1421">
          <cell r="A1421" t="str">
            <v>180102800</v>
          </cell>
          <cell r="B1421" t="str">
            <v>180102800</v>
          </cell>
          <cell r="E1421" t="str">
            <v>Valor antes de imparidade acumulada (NIC) / provis§es para impari</v>
          </cell>
          <cell r="F1421">
            <v>4981002535</v>
          </cell>
          <cell r="G1421">
            <v>60347551</v>
          </cell>
          <cell r="H1421">
            <v>76385</v>
          </cell>
          <cell r="I1421">
            <v>5041273701</v>
          </cell>
          <cell r="J1421">
            <v>1</v>
          </cell>
          <cell r="K1421">
            <v>5041273602</v>
          </cell>
          <cell r="L1421">
            <v>100</v>
          </cell>
        </row>
        <row r="1422">
          <cell r="A1422" t="str">
            <v>1801028000</v>
          </cell>
          <cell r="B1422" t="str">
            <v>1801028000</v>
          </cell>
          <cell r="E1422" t="str">
            <v>Custo Aquisicao</v>
          </cell>
          <cell r="F1422">
            <v>5012852520</v>
          </cell>
          <cell r="G1422">
            <v>2530843</v>
          </cell>
          <cell r="H1422">
            <v>0</v>
          </cell>
          <cell r="I1422">
            <v>5015383363</v>
          </cell>
          <cell r="J1422">
            <v>0</v>
          </cell>
          <cell r="K1422">
            <v>5015383340</v>
          </cell>
          <cell r="L1422">
            <v>23</v>
          </cell>
        </row>
        <row r="1423">
          <cell r="A1423" t="str">
            <v>1801028000NAC</v>
          </cell>
          <cell r="B1423" t="str">
            <v>1801028000</v>
          </cell>
          <cell r="C1423" t="str">
            <v>NAC</v>
          </cell>
          <cell r="E1423" t="str">
            <v>Custo Aquisicao</v>
          </cell>
          <cell r="F1423">
            <v>23</v>
          </cell>
          <cell r="G1423">
            <v>0</v>
          </cell>
          <cell r="H1423">
            <v>0</v>
          </cell>
          <cell r="I1423">
            <v>23</v>
          </cell>
          <cell r="J1423">
            <v>0</v>
          </cell>
          <cell r="K1423">
            <v>0</v>
          </cell>
          <cell r="L1423">
            <v>23</v>
          </cell>
        </row>
        <row r="1424">
          <cell r="A1424" t="str">
            <v>1801028000NAC00100</v>
          </cell>
          <cell r="B1424" t="str">
            <v>1801028000</v>
          </cell>
          <cell r="C1424" t="str">
            <v>NAC</v>
          </cell>
          <cell r="D1424" t="str">
            <v>00100</v>
          </cell>
          <cell r="E1424" t="str">
            <v>Custo Aquisicao</v>
          </cell>
          <cell r="F1424">
            <v>80000000</v>
          </cell>
          <cell r="G1424">
            <v>0</v>
          </cell>
          <cell r="H1424">
            <v>0</v>
          </cell>
          <cell r="I1424">
            <v>80000000</v>
          </cell>
          <cell r="J1424">
            <v>0</v>
          </cell>
          <cell r="K1424">
            <v>80000000</v>
          </cell>
          <cell r="L1424">
            <v>0</v>
          </cell>
        </row>
        <row r="1425">
          <cell r="A1425" t="str">
            <v>1801028000NAC03001</v>
          </cell>
          <cell r="B1425" t="str">
            <v>1801028000</v>
          </cell>
          <cell r="C1425" t="str">
            <v>NAC</v>
          </cell>
          <cell r="D1425" t="str">
            <v>03001</v>
          </cell>
          <cell r="E1425" t="str">
            <v>Custo Aquisicao</v>
          </cell>
          <cell r="F1425">
            <v>321831542</v>
          </cell>
          <cell r="G1425">
            <v>0</v>
          </cell>
          <cell r="H1425">
            <v>0</v>
          </cell>
          <cell r="I1425">
            <v>321831542</v>
          </cell>
          <cell r="J1425">
            <v>0</v>
          </cell>
          <cell r="K1425">
            <v>321831542</v>
          </cell>
          <cell r="L1425">
            <v>0</v>
          </cell>
        </row>
        <row r="1426">
          <cell r="A1426" t="str">
            <v>1801028000NAC03002</v>
          </cell>
          <cell r="B1426" t="str">
            <v>1801028000</v>
          </cell>
          <cell r="C1426" t="str">
            <v>NAC</v>
          </cell>
          <cell r="D1426" t="str">
            <v>03002</v>
          </cell>
          <cell r="E1426" t="str">
            <v>Custo Aquisicao</v>
          </cell>
          <cell r="F1426">
            <v>91605401</v>
          </cell>
          <cell r="G1426">
            <v>0</v>
          </cell>
          <cell r="H1426">
            <v>0</v>
          </cell>
          <cell r="I1426">
            <v>91605401</v>
          </cell>
          <cell r="J1426">
            <v>0</v>
          </cell>
          <cell r="K1426">
            <v>91605401</v>
          </cell>
          <cell r="L1426">
            <v>0</v>
          </cell>
        </row>
        <row r="1427">
          <cell r="A1427" t="str">
            <v>1801028000NAC03005</v>
          </cell>
          <cell r="B1427" t="str">
            <v>1801028000</v>
          </cell>
          <cell r="C1427" t="str">
            <v>NAC</v>
          </cell>
          <cell r="D1427" t="str">
            <v>03005</v>
          </cell>
          <cell r="E1427" t="str">
            <v>Custo Aquisicao</v>
          </cell>
          <cell r="F1427">
            <v>536886625</v>
          </cell>
          <cell r="G1427">
            <v>0</v>
          </cell>
          <cell r="H1427">
            <v>0</v>
          </cell>
          <cell r="I1427">
            <v>536886625</v>
          </cell>
          <cell r="J1427">
            <v>0</v>
          </cell>
          <cell r="K1427">
            <v>536886625</v>
          </cell>
          <cell r="L1427">
            <v>0</v>
          </cell>
        </row>
        <row r="1428">
          <cell r="A1428" t="str">
            <v>1801028000NAC03008</v>
          </cell>
          <cell r="B1428" t="str">
            <v>1801028000</v>
          </cell>
          <cell r="C1428" t="str">
            <v>NAC</v>
          </cell>
          <cell r="D1428" t="str">
            <v>03008</v>
          </cell>
          <cell r="E1428" t="str">
            <v>Custo Aquisicao</v>
          </cell>
          <cell r="F1428">
            <v>190249296</v>
          </cell>
          <cell r="G1428">
            <v>319090</v>
          </cell>
          <cell r="H1428">
            <v>0</v>
          </cell>
          <cell r="I1428">
            <v>190568386</v>
          </cell>
          <cell r="J1428">
            <v>0</v>
          </cell>
          <cell r="K1428">
            <v>190568386</v>
          </cell>
          <cell r="L1428">
            <v>0</v>
          </cell>
        </row>
        <row r="1429">
          <cell r="A1429" t="str">
            <v>1801028000NAC03022</v>
          </cell>
          <cell r="B1429" t="str">
            <v>1801028000</v>
          </cell>
          <cell r="C1429" t="str">
            <v>NAC</v>
          </cell>
          <cell r="D1429" t="str">
            <v>03022</v>
          </cell>
          <cell r="E1429" t="str">
            <v>Custo Aquisicao</v>
          </cell>
          <cell r="F1429">
            <v>148182751</v>
          </cell>
          <cell r="G1429">
            <v>2211753</v>
          </cell>
          <cell r="H1429">
            <v>0</v>
          </cell>
          <cell r="I1429">
            <v>150394504</v>
          </cell>
          <cell r="J1429">
            <v>0</v>
          </cell>
          <cell r="K1429">
            <v>150394504</v>
          </cell>
          <cell r="L1429">
            <v>0</v>
          </cell>
        </row>
        <row r="1430">
          <cell r="A1430" t="str">
            <v>1801028000NAC03036</v>
          </cell>
          <cell r="B1430" t="str">
            <v>1801028000</v>
          </cell>
          <cell r="C1430" t="str">
            <v>NAC</v>
          </cell>
          <cell r="D1430" t="str">
            <v>03036</v>
          </cell>
          <cell r="E1430" t="str">
            <v>Custo Aquisicao</v>
          </cell>
          <cell r="F1430">
            <v>1891368576</v>
          </cell>
          <cell r="G1430">
            <v>0</v>
          </cell>
          <cell r="H1430">
            <v>0</v>
          </cell>
          <cell r="I1430">
            <v>1891368576</v>
          </cell>
          <cell r="J1430">
            <v>0</v>
          </cell>
          <cell r="K1430">
            <v>1891368576</v>
          </cell>
          <cell r="L1430">
            <v>0</v>
          </cell>
        </row>
        <row r="1431">
          <cell r="A1431" t="str">
            <v>1801028000NAC03040</v>
          </cell>
          <cell r="B1431" t="str">
            <v>1801028000</v>
          </cell>
          <cell r="C1431" t="str">
            <v>NAC</v>
          </cell>
          <cell r="D1431" t="str">
            <v>03040</v>
          </cell>
          <cell r="E1431" t="str">
            <v>Custo Aquisicao</v>
          </cell>
          <cell r="F1431">
            <v>1752728306</v>
          </cell>
          <cell r="G1431">
            <v>0</v>
          </cell>
          <cell r="H1431">
            <v>0</v>
          </cell>
          <cell r="I1431">
            <v>1752728306</v>
          </cell>
          <cell r="J1431">
            <v>0</v>
          </cell>
          <cell r="K1431">
            <v>1752728306</v>
          </cell>
          <cell r="L1431">
            <v>0</v>
          </cell>
        </row>
        <row r="1432">
          <cell r="A1432" t="str">
            <v>1801028001</v>
          </cell>
          <cell r="B1432" t="str">
            <v>1801028001</v>
          </cell>
          <cell r="E1432" t="str">
            <v>Juros</v>
          </cell>
          <cell r="F1432">
            <v>25890337</v>
          </cell>
          <cell r="G1432">
            <v>0</v>
          </cell>
          <cell r="H1432">
            <v>0</v>
          </cell>
          <cell r="I1432">
            <v>25890337</v>
          </cell>
          <cell r="J1432">
            <v>0</v>
          </cell>
          <cell r="K1432">
            <v>25890262</v>
          </cell>
          <cell r="L1432">
            <v>75</v>
          </cell>
        </row>
        <row r="1433">
          <cell r="A1433" t="str">
            <v>1801028001NAC</v>
          </cell>
          <cell r="B1433" t="str">
            <v>1801028001</v>
          </cell>
          <cell r="C1433" t="str">
            <v>NAC</v>
          </cell>
          <cell r="E1433" t="str">
            <v>Juros</v>
          </cell>
          <cell r="F1433">
            <v>75</v>
          </cell>
          <cell r="G1433">
            <v>0</v>
          </cell>
          <cell r="H1433">
            <v>0</v>
          </cell>
          <cell r="I1433">
            <v>75</v>
          </cell>
          <cell r="J1433">
            <v>0</v>
          </cell>
          <cell r="K1433">
            <v>0</v>
          </cell>
          <cell r="L1433">
            <v>75</v>
          </cell>
        </row>
        <row r="1434">
          <cell r="A1434" t="str">
            <v>1801028001NAC00100</v>
          </cell>
          <cell r="B1434" t="str">
            <v>1801028001</v>
          </cell>
          <cell r="C1434" t="str">
            <v>NAC</v>
          </cell>
          <cell r="D1434" t="str">
            <v>00100</v>
          </cell>
          <cell r="E1434" t="str">
            <v>Juros</v>
          </cell>
          <cell r="F1434">
            <v>227753</v>
          </cell>
          <cell r="G1434">
            <v>0</v>
          </cell>
          <cell r="H1434">
            <v>0</v>
          </cell>
          <cell r="I1434">
            <v>227753</v>
          </cell>
          <cell r="J1434">
            <v>0</v>
          </cell>
          <cell r="K1434">
            <v>227753</v>
          </cell>
          <cell r="L1434">
            <v>0</v>
          </cell>
        </row>
        <row r="1435">
          <cell r="A1435" t="str">
            <v>1801028001NAC03001</v>
          </cell>
          <cell r="B1435" t="str">
            <v>1801028001</v>
          </cell>
          <cell r="C1435" t="str">
            <v>NAC</v>
          </cell>
          <cell r="D1435" t="str">
            <v>03001</v>
          </cell>
          <cell r="E1435" t="str">
            <v>Juros</v>
          </cell>
          <cell r="F1435">
            <v>47376</v>
          </cell>
          <cell r="G1435">
            <v>0</v>
          </cell>
          <cell r="H1435">
            <v>0</v>
          </cell>
          <cell r="I1435">
            <v>47376</v>
          </cell>
          <cell r="J1435">
            <v>0</v>
          </cell>
          <cell r="K1435">
            <v>47376</v>
          </cell>
          <cell r="L1435">
            <v>0</v>
          </cell>
        </row>
        <row r="1436">
          <cell r="A1436" t="str">
            <v>1801028001NAC03002</v>
          </cell>
          <cell r="B1436" t="str">
            <v>1801028001</v>
          </cell>
          <cell r="C1436" t="str">
            <v>NAC</v>
          </cell>
          <cell r="D1436" t="str">
            <v>03002</v>
          </cell>
          <cell r="E1436" t="str">
            <v>Juros</v>
          </cell>
          <cell r="F1436">
            <v>14099</v>
          </cell>
          <cell r="G1436">
            <v>0</v>
          </cell>
          <cell r="H1436">
            <v>0</v>
          </cell>
          <cell r="I1436">
            <v>14099</v>
          </cell>
          <cell r="J1436">
            <v>0</v>
          </cell>
          <cell r="K1436">
            <v>14099</v>
          </cell>
          <cell r="L1436">
            <v>0</v>
          </cell>
        </row>
        <row r="1437">
          <cell r="A1437" t="str">
            <v>1801028001NAC03005</v>
          </cell>
          <cell r="B1437" t="str">
            <v>1801028001</v>
          </cell>
          <cell r="C1437" t="str">
            <v>NAC</v>
          </cell>
          <cell r="D1437" t="str">
            <v>03005</v>
          </cell>
          <cell r="E1437" t="str">
            <v>Juros</v>
          </cell>
          <cell r="F1437">
            <v>76572</v>
          </cell>
          <cell r="G1437">
            <v>0</v>
          </cell>
          <cell r="H1437">
            <v>0</v>
          </cell>
          <cell r="I1437">
            <v>76572</v>
          </cell>
          <cell r="J1437">
            <v>0</v>
          </cell>
          <cell r="K1437">
            <v>76572</v>
          </cell>
          <cell r="L1437">
            <v>0</v>
          </cell>
        </row>
        <row r="1438">
          <cell r="A1438" t="str">
            <v>1801028001NAC03008</v>
          </cell>
          <cell r="B1438" t="str">
            <v>1801028001</v>
          </cell>
          <cell r="C1438" t="str">
            <v>NAC</v>
          </cell>
          <cell r="D1438" t="str">
            <v>03008</v>
          </cell>
          <cell r="E1438" t="str">
            <v>Juros</v>
          </cell>
          <cell r="F1438">
            <v>27537</v>
          </cell>
          <cell r="G1438">
            <v>0</v>
          </cell>
          <cell r="H1438">
            <v>0</v>
          </cell>
          <cell r="I1438">
            <v>27537</v>
          </cell>
          <cell r="J1438">
            <v>0</v>
          </cell>
          <cell r="K1438">
            <v>27537</v>
          </cell>
          <cell r="L1438">
            <v>0</v>
          </cell>
        </row>
        <row r="1439">
          <cell r="A1439" t="str">
            <v>1801028001NAC03022</v>
          </cell>
          <cell r="B1439" t="str">
            <v>1801028001</v>
          </cell>
          <cell r="C1439" t="str">
            <v>NAC</v>
          </cell>
          <cell r="D1439" t="str">
            <v>03022</v>
          </cell>
          <cell r="E1439" t="str">
            <v>Juros</v>
          </cell>
          <cell r="F1439">
            <v>723144</v>
          </cell>
          <cell r="G1439">
            <v>0</v>
          </cell>
          <cell r="H1439">
            <v>0</v>
          </cell>
          <cell r="I1439">
            <v>723144</v>
          </cell>
          <cell r="J1439">
            <v>0</v>
          </cell>
          <cell r="K1439">
            <v>723144</v>
          </cell>
          <cell r="L1439">
            <v>0</v>
          </cell>
        </row>
        <row r="1440">
          <cell r="A1440" t="str">
            <v>1801028001NAC03036</v>
          </cell>
          <cell r="B1440" t="str">
            <v>1801028001</v>
          </cell>
          <cell r="C1440" t="str">
            <v>NAC</v>
          </cell>
          <cell r="D1440" t="str">
            <v>03036</v>
          </cell>
          <cell r="E1440" t="str">
            <v>Juros</v>
          </cell>
          <cell r="F1440">
            <v>16753206</v>
          </cell>
          <cell r="G1440">
            <v>0</v>
          </cell>
          <cell r="H1440">
            <v>0</v>
          </cell>
          <cell r="I1440">
            <v>16753206</v>
          </cell>
          <cell r="J1440">
            <v>0</v>
          </cell>
          <cell r="K1440">
            <v>16753206</v>
          </cell>
          <cell r="L1440">
            <v>0</v>
          </cell>
        </row>
        <row r="1441">
          <cell r="A1441" t="str">
            <v>1801028001NAC03040</v>
          </cell>
          <cell r="B1441" t="str">
            <v>1801028001</v>
          </cell>
          <cell r="C1441" t="str">
            <v>NAC</v>
          </cell>
          <cell r="D1441" t="str">
            <v>03040</v>
          </cell>
          <cell r="E1441" t="str">
            <v>Juros</v>
          </cell>
          <cell r="F1441">
            <v>8020575</v>
          </cell>
          <cell r="G1441">
            <v>0</v>
          </cell>
          <cell r="H1441">
            <v>0</v>
          </cell>
          <cell r="I1441">
            <v>8020575</v>
          </cell>
          <cell r="J1441">
            <v>0</v>
          </cell>
          <cell r="K1441">
            <v>8020575</v>
          </cell>
          <cell r="L1441">
            <v>0</v>
          </cell>
        </row>
        <row r="1442">
          <cell r="A1442" t="str">
            <v>1801028003</v>
          </cell>
          <cell r="B1442" t="str">
            <v>1801028003</v>
          </cell>
          <cell r="E1442" t="str">
            <v>Correccao de Valor</v>
          </cell>
          <cell r="F1442">
            <v>-57740322</v>
          </cell>
          <cell r="G1442">
            <v>57816708</v>
          </cell>
          <cell r="H1442">
            <v>76385</v>
          </cell>
          <cell r="I1442">
            <v>1</v>
          </cell>
          <cell r="J1442">
            <v>1</v>
          </cell>
          <cell r="K1442">
            <v>0</v>
          </cell>
          <cell r="L1442">
            <v>2</v>
          </cell>
        </row>
        <row r="1443">
          <cell r="A1443" t="str">
            <v>1801028003NAC</v>
          </cell>
          <cell r="B1443" t="str">
            <v>1801028003</v>
          </cell>
          <cell r="C1443" t="str">
            <v>NAC</v>
          </cell>
          <cell r="E1443" t="str">
            <v>Correccao de Valor</v>
          </cell>
          <cell r="F1443">
            <v>2</v>
          </cell>
          <cell r="G1443">
            <v>0</v>
          </cell>
          <cell r="H1443">
            <v>0</v>
          </cell>
          <cell r="I1443">
            <v>2</v>
          </cell>
          <cell r="J1443">
            <v>0</v>
          </cell>
          <cell r="K1443">
            <v>0</v>
          </cell>
          <cell r="L1443">
            <v>2</v>
          </cell>
        </row>
        <row r="1444">
          <cell r="A1444" t="str">
            <v>1801028003NAC03001</v>
          </cell>
          <cell r="B1444" t="str">
            <v>1801028003</v>
          </cell>
          <cell r="C1444" t="str">
            <v>NAC</v>
          </cell>
          <cell r="D1444" t="str">
            <v>03001</v>
          </cell>
          <cell r="E1444" t="str">
            <v>Correccao de Valor</v>
          </cell>
          <cell r="F1444">
            <v>-3307523</v>
          </cell>
          <cell r="G1444">
            <v>3383908</v>
          </cell>
          <cell r="H1444">
            <v>76385</v>
          </cell>
          <cell r="I1444">
            <v>0</v>
          </cell>
          <cell r="J1444">
            <v>0</v>
          </cell>
          <cell r="K1444">
            <v>0</v>
          </cell>
          <cell r="L1444">
            <v>0</v>
          </cell>
        </row>
        <row r="1445">
          <cell r="A1445" t="str">
            <v>1801028003NAC03002</v>
          </cell>
          <cell r="B1445" t="str">
            <v>1801028003</v>
          </cell>
          <cell r="C1445" t="str">
            <v>NAC</v>
          </cell>
          <cell r="D1445" t="str">
            <v>03002</v>
          </cell>
          <cell r="E1445" t="str">
            <v>Correccao de Valor</v>
          </cell>
          <cell r="F1445">
            <v>-3350441</v>
          </cell>
          <cell r="G1445">
            <v>3350440</v>
          </cell>
          <cell r="H1445">
            <v>0</v>
          </cell>
          <cell r="I1445">
            <v>-1</v>
          </cell>
          <cell r="J1445">
            <v>1</v>
          </cell>
          <cell r="K1445">
            <v>0</v>
          </cell>
          <cell r="L1445">
            <v>0</v>
          </cell>
        </row>
        <row r="1446">
          <cell r="A1446" t="str">
            <v>1801028003NAC03005</v>
          </cell>
          <cell r="B1446" t="str">
            <v>1801028003</v>
          </cell>
          <cell r="C1446" t="str">
            <v>NAC</v>
          </cell>
          <cell r="D1446" t="str">
            <v>03005</v>
          </cell>
          <cell r="E1446" t="str">
            <v>Correccao de Valor</v>
          </cell>
          <cell r="F1446">
            <v>-18239122</v>
          </cell>
          <cell r="G1446">
            <v>18239122</v>
          </cell>
          <cell r="H1446">
            <v>0</v>
          </cell>
          <cell r="I1446">
            <v>0</v>
          </cell>
          <cell r="J1446">
            <v>0</v>
          </cell>
          <cell r="K1446">
            <v>0</v>
          </cell>
          <cell r="L1446">
            <v>0</v>
          </cell>
        </row>
        <row r="1447">
          <cell r="A1447" t="str">
            <v>1801028003NAC03008</v>
          </cell>
          <cell r="B1447" t="str">
            <v>1801028003</v>
          </cell>
          <cell r="C1447" t="str">
            <v>NAC</v>
          </cell>
          <cell r="D1447" t="str">
            <v>03008</v>
          </cell>
          <cell r="E1447" t="str">
            <v>Correccao de Valor</v>
          </cell>
          <cell r="F1447">
            <v>-16654437</v>
          </cell>
          <cell r="G1447">
            <v>16654437</v>
          </cell>
          <cell r="H1447">
            <v>0</v>
          </cell>
          <cell r="I1447">
            <v>0</v>
          </cell>
          <cell r="J1447">
            <v>0</v>
          </cell>
          <cell r="K1447">
            <v>0</v>
          </cell>
          <cell r="L1447">
            <v>0</v>
          </cell>
        </row>
        <row r="1448">
          <cell r="A1448" t="str">
            <v>1801028003NAC03022</v>
          </cell>
          <cell r="B1448" t="str">
            <v>1801028003</v>
          </cell>
          <cell r="C1448" t="str">
            <v>NAC</v>
          </cell>
          <cell r="D1448" t="str">
            <v>03022</v>
          </cell>
          <cell r="E1448" t="str">
            <v>Correccao de Valor</v>
          </cell>
          <cell r="F1448">
            <v>-16188801</v>
          </cell>
          <cell r="G1448">
            <v>16188801</v>
          </cell>
          <cell r="H1448">
            <v>0</v>
          </cell>
          <cell r="I1448">
            <v>0</v>
          </cell>
          <cell r="J1448">
            <v>0</v>
          </cell>
          <cell r="K1448">
            <v>0</v>
          </cell>
          <cell r="L1448">
            <v>0</v>
          </cell>
        </row>
        <row r="1449">
          <cell r="A1449" t="str">
            <v>18011</v>
          </cell>
          <cell r="B1449" t="str">
            <v>18011</v>
          </cell>
          <cell r="E1449" t="str">
            <v>Instrumentos de capital</v>
          </cell>
          <cell r="F1449">
            <v>814979</v>
          </cell>
          <cell r="G1449">
            <v>0</v>
          </cell>
          <cell r="H1449">
            <v>0</v>
          </cell>
          <cell r="I1449">
            <v>814979</v>
          </cell>
          <cell r="J1449">
            <v>0</v>
          </cell>
          <cell r="K1449">
            <v>0</v>
          </cell>
          <cell r="L1449">
            <v>814979</v>
          </cell>
        </row>
        <row r="1450">
          <cell r="A1450" t="str">
            <v>180110</v>
          </cell>
          <cell r="B1450" t="str">
            <v>180110</v>
          </cell>
          <cell r="E1450" t="str">
            <v>Valorizados ao justo valor</v>
          </cell>
          <cell r="F1450">
            <v>4130</v>
          </cell>
          <cell r="G1450">
            <v>0</v>
          </cell>
          <cell r="H1450">
            <v>0</v>
          </cell>
          <cell r="I1450">
            <v>4130</v>
          </cell>
          <cell r="J1450">
            <v>0</v>
          </cell>
          <cell r="K1450">
            <v>0</v>
          </cell>
          <cell r="L1450">
            <v>4130</v>
          </cell>
        </row>
        <row r="1451">
          <cell r="A1451" t="str">
            <v>1801100</v>
          </cell>
          <cell r="B1451" t="str">
            <v>1801100</v>
          </cell>
          <cell r="E1451" t="str">
            <v>Valor antes de imparidade acumulada (NIC) / provis§es para impari</v>
          </cell>
          <cell r="F1451">
            <v>4130</v>
          </cell>
          <cell r="G1451">
            <v>0</v>
          </cell>
          <cell r="H1451">
            <v>0</v>
          </cell>
          <cell r="I1451">
            <v>4130</v>
          </cell>
          <cell r="J1451">
            <v>0</v>
          </cell>
          <cell r="K1451">
            <v>0</v>
          </cell>
          <cell r="L1451">
            <v>4130</v>
          </cell>
        </row>
        <row r="1452">
          <cell r="A1452" t="str">
            <v>18011000</v>
          </cell>
          <cell r="B1452" t="str">
            <v>18011000</v>
          </cell>
          <cell r="E1452" t="str">
            <v>Custo Aquisicao</v>
          </cell>
          <cell r="F1452">
            <v>5039</v>
          </cell>
          <cell r="G1452">
            <v>0</v>
          </cell>
          <cell r="H1452">
            <v>0</v>
          </cell>
          <cell r="I1452">
            <v>5039</v>
          </cell>
          <cell r="J1452">
            <v>0</v>
          </cell>
          <cell r="K1452">
            <v>0</v>
          </cell>
          <cell r="L1452">
            <v>5039</v>
          </cell>
        </row>
        <row r="1453">
          <cell r="A1453" t="str">
            <v>18011000NAC</v>
          </cell>
          <cell r="B1453" t="str">
            <v>18011000</v>
          </cell>
          <cell r="C1453" t="str">
            <v>NAC</v>
          </cell>
          <cell r="E1453" t="str">
            <v>Custo Aquisicao</v>
          </cell>
          <cell r="F1453">
            <v>5039</v>
          </cell>
          <cell r="G1453">
            <v>0</v>
          </cell>
          <cell r="H1453">
            <v>0</v>
          </cell>
          <cell r="I1453">
            <v>5039</v>
          </cell>
          <cell r="J1453">
            <v>0</v>
          </cell>
          <cell r="K1453">
            <v>0</v>
          </cell>
          <cell r="L1453">
            <v>5039</v>
          </cell>
        </row>
        <row r="1454">
          <cell r="A1454" t="str">
            <v>18011003</v>
          </cell>
          <cell r="B1454" t="str">
            <v>18011003</v>
          </cell>
          <cell r="E1454" t="str">
            <v>Correccao Valor</v>
          </cell>
          <cell r="F1454">
            <v>-909</v>
          </cell>
          <cell r="G1454">
            <v>0</v>
          </cell>
          <cell r="H1454">
            <v>0</v>
          </cell>
          <cell r="I1454">
            <v>-909</v>
          </cell>
          <cell r="J1454">
            <v>0</v>
          </cell>
          <cell r="K1454">
            <v>0</v>
          </cell>
          <cell r="L1454">
            <v>-909</v>
          </cell>
        </row>
        <row r="1455">
          <cell r="A1455" t="str">
            <v>18011003NAC</v>
          </cell>
          <cell r="B1455" t="str">
            <v>18011003</v>
          </cell>
          <cell r="C1455" t="str">
            <v>NAC</v>
          </cell>
          <cell r="E1455" t="str">
            <v>Correccao Valor</v>
          </cell>
          <cell r="F1455">
            <v>-909</v>
          </cell>
          <cell r="G1455">
            <v>0</v>
          </cell>
          <cell r="H1455">
            <v>0</v>
          </cell>
          <cell r="I1455">
            <v>-909</v>
          </cell>
          <cell r="J1455">
            <v>0</v>
          </cell>
          <cell r="K1455">
            <v>0</v>
          </cell>
          <cell r="L1455">
            <v>-909</v>
          </cell>
        </row>
        <row r="1456">
          <cell r="A1456" t="str">
            <v>180111</v>
          </cell>
          <cell r="B1456" t="str">
            <v>180111</v>
          </cell>
          <cell r="E1456" t="str">
            <v>Valorizados ao custo hist¾rico</v>
          </cell>
          <cell r="F1456">
            <v>810849</v>
          </cell>
          <cell r="G1456">
            <v>0</v>
          </cell>
          <cell r="H1456">
            <v>0</v>
          </cell>
          <cell r="I1456">
            <v>810849</v>
          </cell>
          <cell r="J1456">
            <v>0</v>
          </cell>
          <cell r="K1456">
            <v>0</v>
          </cell>
          <cell r="L1456">
            <v>810849</v>
          </cell>
        </row>
        <row r="1457">
          <cell r="A1457" t="str">
            <v>1801110</v>
          </cell>
          <cell r="B1457" t="str">
            <v>1801110</v>
          </cell>
          <cell r="E1457" t="str">
            <v>Valor antes de imparidade acumulada (NIC) / provis§es para impari</v>
          </cell>
          <cell r="F1457">
            <v>2209574</v>
          </cell>
          <cell r="G1457">
            <v>0</v>
          </cell>
          <cell r="H1457">
            <v>0</v>
          </cell>
          <cell r="I1457">
            <v>2209574</v>
          </cell>
          <cell r="J1457">
            <v>0</v>
          </cell>
          <cell r="K1457">
            <v>0</v>
          </cell>
          <cell r="L1457">
            <v>2209574</v>
          </cell>
        </row>
        <row r="1458">
          <cell r="A1458" t="str">
            <v>18011100</v>
          </cell>
          <cell r="B1458" t="str">
            <v>18011100</v>
          </cell>
          <cell r="E1458" t="str">
            <v>Custo Aquisicao</v>
          </cell>
          <cell r="F1458">
            <v>2209574</v>
          </cell>
          <cell r="G1458">
            <v>0</v>
          </cell>
          <cell r="H1458">
            <v>0</v>
          </cell>
          <cell r="I1458">
            <v>2209574</v>
          </cell>
          <cell r="J1458">
            <v>0</v>
          </cell>
          <cell r="K1458">
            <v>0</v>
          </cell>
          <cell r="L1458">
            <v>2209574</v>
          </cell>
        </row>
        <row r="1459">
          <cell r="A1459" t="str">
            <v>18011100EXT</v>
          </cell>
          <cell r="B1459" t="str">
            <v>18011100</v>
          </cell>
          <cell r="C1459" t="str">
            <v>EXT</v>
          </cell>
          <cell r="E1459" t="str">
            <v>Custo Aquisicao</v>
          </cell>
          <cell r="F1459">
            <v>273706</v>
          </cell>
          <cell r="G1459">
            <v>0</v>
          </cell>
          <cell r="H1459">
            <v>0</v>
          </cell>
          <cell r="I1459">
            <v>273706</v>
          </cell>
          <cell r="J1459">
            <v>0</v>
          </cell>
          <cell r="K1459">
            <v>0</v>
          </cell>
          <cell r="L1459">
            <v>273706</v>
          </cell>
        </row>
        <row r="1460">
          <cell r="A1460" t="str">
            <v>18011100NAC</v>
          </cell>
          <cell r="B1460" t="str">
            <v>18011100</v>
          </cell>
          <cell r="C1460" t="str">
            <v>NAC</v>
          </cell>
          <cell r="E1460" t="str">
            <v>Custo Aquisicao</v>
          </cell>
          <cell r="F1460">
            <v>749741</v>
          </cell>
          <cell r="G1460">
            <v>0</v>
          </cell>
          <cell r="H1460">
            <v>0</v>
          </cell>
          <cell r="I1460">
            <v>749741</v>
          </cell>
          <cell r="J1460">
            <v>0</v>
          </cell>
          <cell r="K1460">
            <v>0</v>
          </cell>
          <cell r="L1460">
            <v>749741</v>
          </cell>
        </row>
        <row r="1461">
          <cell r="A1461" t="str">
            <v>18011100NAC90683</v>
          </cell>
          <cell r="B1461" t="str">
            <v>18011100</v>
          </cell>
          <cell r="C1461" t="str">
            <v>NAC</v>
          </cell>
          <cell r="D1461" t="str">
            <v>90683</v>
          </cell>
          <cell r="E1461" t="str">
            <v>Custo Aquisicao</v>
          </cell>
          <cell r="F1461">
            <v>786127</v>
          </cell>
          <cell r="G1461">
            <v>0</v>
          </cell>
          <cell r="H1461">
            <v>0</v>
          </cell>
          <cell r="I1461">
            <v>786127</v>
          </cell>
          <cell r="J1461">
            <v>0</v>
          </cell>
          <cell r="K1461">
            <v>0</v>
          </cell>
          <cell r="L1461">
            <v>786127</v>
          </cell>
        </row>
        <row r="1462">
          <cell r="A1462" t="str">
            <v>18011100NAC91039</v>
          </cell>
          <cell r="B1462" t="str">
            <v>18011100</v>
          </cell>
          <cell r="C1462" t="str">
            <v>NAC</v>
          </cell>
          <cell r="D1462" t="str">
            <v>91039</v>
          </cell>
          <cell r="E1462" t="str">
            <v>Custo Aquisicao</v>
          </cell>
          <cell r="F1462">
            <v>400000</v>
          </cell>
          <cell r="G1462">
            <v>0</v>
          </cell>
          <cell r="H1462">
            <v>0</v>
          </cell>
          <cell r="I1462">
            <v>400000</v>
          </cell>
          <cell r="J1462">
            <v>0</v>
          </cell>
          <cell r="K1462">
            <v>0</v>
          </cell>
          <cell r="L1462">
            <v>400000</v>
          </cell>
        </row>
        <row r="1463">
          <cell r="A1463" t="str">
            <v>1801111</v>
          </cell>
          <cell r="B1463" t="str">
            <v>1801111</v>
          </cell>
          <cell r="E1463" t="str">
            <v>Imparidade acumulada (NIC) / Provis§es para imparidade acumuladas</v>
          </cell>
          <cell r="F1463">
            <v>-1398725</v>
          </cell>
          <cell r="G1463">
            <v>0</v>
          </cell>
          <cell r="H1463">
            <v>0</v>
          </cell>
          <cell r="I1463">
            <v>-1398725</v>
          </cell>
          <cell r="J1463">
            <v>0</v>
          </cell>
          <cell r="K1463">
            <v>0</v>
          </cell>
          <cell r="L1463">
            <v>-1398725</v>
          </cell>
        </row>
        <row r="1464">
          <cell r="A1464" t="str">
            <v>1801111NAC</v>
          </cell>
          <cell r="B1464" t="str">
            <v>1801111</v>
          </cell>
          <cell r="C1464" t="str">
            <v>NAC</v>
          </cell>
          <cell r="E1464" t="str">
            <v>Imparidade acumulada (NIC) / Provis§es para imparidade acumuladas</v>
          </cell>
          <cell r="F1464">
            <v>-745676</v>
          </cell>
          <cell r="G1464">
            <v>0</v>
          </cell>
          <cell r="H1464">
            <v>0</v>
          </cell>
          <cell r="I1464">
            <v>-745676</v>
          </cell>
          <cell r="J1464">
            <v>0</v>
          </cell>
          <cell r="K1464">
            <v>0</v>
          </cell>
          <cell r="L1464">
            <v>-745676</v>
          </cell>
        </row>
        <row r="1465">
          <cell r="A1465" t="str">
            <v>1801111NAC90683</v>
          </cell>
          <cell r="B1465" t="str">
            <v>1801111</v>
          </cell>
          <cell r="C1465" t="str">
            <v>NAC</v>
          </cell>
          <cell r="D1465" t="str">
            <v>90683</v>
          </cell>
          <cell r="E1465" t="str">
            <v>Imparidade acumulada (NIC) / Provis§es para imparidade acumuladas</v>
          </cell>
          <cell r="F1465">
            <v>-653049</v>
          </cell>
          <cell r="G1465">
            <v>0</v>
          </cell>
          <cell r="H1465">
            <v>0</v>
          </cell>
          <cell r="I1465">
            <v>-653049</v>
          </cell>
          <cell r="J1465">
            <v>0</v>
          </cell>
          <cell r="K1465">
            <v>0</v>
          </cell>
          <cell r="L1465">
            <v>-653049</v>
          </cell>
        </row>
        <row r="1466">
          <cell r="A1466" t="str">
            <v>189</v>
          </cell>
          <cell r="B1466" t="str">
            <v>189</v>
          </cell>
          <cell r="E1466" t="str">
            <v>Activos Afectos as Provisoes Tecnicas Ramo Vida</v>
          </cell>
          <cell r="F1466">
            <v>388711020</v>
          </cell>
          <cell r="G1466">
            <v>517128</v>
          </cell>
          <cell r="H1466">
            <v>7888634</v>
          </cell>
          <cell r="I1466">
            <v>381339514</v>
          </cell>
          <cell r="J1466">
            <v>0</v>
          </cell>
          <cell r="K1466">
            <v>0</v>
          </cell>
          <cell r="L1466">
            <v>381339514</v>
          </cell>
        </row>
        <row r="1467">
          <cell r="A1467" t="str">
            <v>1890</v>
          </cell>
          <cell r="B1467" t="str">
            <v>1890</v>
          </cell>
          <cell r="E1467" t="str">
            <v>Titulos</v>
          </cell>
          <cell r="F1467">
            <v>388711020</v>
          </cell>
          <cell r="G1467">
            <v>517128</v>
          </cell>
          <cell r="H1467">
            <v>7888634</v>
          </cell>
          <cell r="I1467">
            <v>381339514</v>
          </cell>
          <cell r="J1467">
            <v>0</v>
          </cell>
          <cell r="K1467">
            <v>0</v>
          </cell>
          <cell r="L1467">
            <v>381339514</v>
          </cell>
        </row>
        <row r="1468">
          <cell r="A1468" t="str">
            <v>18900</v>
          </cell>
          <cell r="B1468" t="str">
            <v>18900</v>
          </cell>
          <cell r="E1468" t="str">
            <v>Obrigaþ§es de Emissores Publicos</v>
          </cell>
          <cell r="F1468">
            <v>236931753</v>
          </cell>
          <cell r="G1468">
            <v>0</v>
          </cell>
          <cell r="H1468">
            <v>7570848</v>
          </cell>
          <cell r="I1468">
            <v>229360905</v>
          </cell>
          <cell r="J1468">
            <v>0</v>
          </cell>
          <cell r="K1468">
            <v>0</v>
          </cell>
          <cell r="L1468">
            <v>229360905</v>
          </cell>
        </row>
        <row r="1469">
          <cell r="A1469" t="str">
            <v>18900NAC</v>
          </cell>
          <cell r="B1469" t="str">
            <v>18900</v>
          </cell>
          <cell r="C1469" t="str">
            <v>NAC</v>
          </cell>
          <cell r="E1469" t="str">
            <v>Obrigaþ§es de Emissores Publicos</v>
          </cell>
          <cell r="F1469">
            <v>236931753</v>
          </cell>
          <cell r="G1469">
            <v>0</v>
          </cell>
          <cell r="H1469">
            <v>7570848</v>
          </cell>
          <cell r="I1469">
            <v>229360905</v>
          </cell>
          <cell r="J1469">
            <v>0</v>
          </cell>
          <cell r="K1469">
            <v>0</v>
          </cell>
          <cell r="L1469">
            <v>229360905</v>
          </cell>
        </row>
        <row r="1470">
          <cell r="A1470" t="str">
            <v>18901</v>
          </cell>
          <cell r="B1470" t="str">
            <v>18901</v>
          </cell>
          <cell r="E1470" t="str">
            <v>Obrigaþ§es de Outros Emissores</v>
          </cell>
          <cell r="F1470">
            <v>87718895</v>
          </cell>
          <cell r="G1470">
            <v>517128</v>
          </cell>
          <cell r="H1470">
            <v>317786</v>
          </cell>
          <cell r="I1470">
            <v>87918237</v>
          </cell>
          <cell r="J1470">
            <v>0</v>
          </cell>
          <cell r="K1470">
            <v>0</v>
          </cell>
          <cell r="L1470">
            <v>87918237</v>
          </cell>
        </row>
        <row r="1471">
          <cell r="A1471" t="str">
            <v>18901NAC</v>
          </cell>
          <cell r="B1471" t="str">
            <v>18901</v>
          </cell>
          <cell r="C1471" t="str">
            <v>NAC</v>
          </cell>
          <cell r="E1471" t="str">
            <v>Obrigaþ§es de Outros Emissores</v>
          </cell>
          <cell r="F1471">
            <v>68676319</v>
          </cell>
          <cell r="G1471">
            <v>517128</v>
          </cell>
          <cell r="H1471">
            <v>0</v>
          </cell>
          <cell r="I1471">
            <v>69193447</v>
          </cell>
          <cell r="J1471">
            <v>0</v>
          </cell>
          <cell r="K1471">
            <v>0</v>
          </cell>
          <cell r="L1471">
            <v>69193447</v>
          </cell>
        </row>
        <row r="1472">
          <cell r="A1472" t="str">
            <v>18901NAC00001</v>
          </cell>
          <cell r="B1472" t="str">
            <v>18901</v>
          </cell>
          <cell r="C1472" t="str">
            <v>NAC</v>
          </cell>
          <cell r="D1472" t="str">
            <v>00001</v>
          </cell>
          <cell r="E1472" t="str">
            <v>Obrigaþ§es de Outros Emissores</v>
          </cell>
          <cell r="F1472">
            <v>1736753</v>
          </cell>
          <cell r="G1472">
            <v>0</v>
          </cell>
          <cell r="H1472">
            <v>65451</v>
          </cell>
          <cell r="I1472">
            <v>1671302</v>
          </cell>
          <cell r="J1472">
            <v>0</v>
          </cell>
          <cell r="K1472">
            <v>0</v>
          </cell>
          <cell r="L1472">
            <v>1671302</v>
          </cell>
        </row>
        <row r="1473">
          <cell r="A1473" t="str">
            <v>18901NAC90212</v>
          </cell>
          <cell r="B1473" t="str">
            <v>18901</v>
          </cell>
          <cell r="C1473" t="str">
            <v>NAC</v>
          </cell>
          <cell r="D1473" t="str">
            <v>90212</v>
          </cell>
          <cell r="E1473" t="str">
            <v>Obrigaþ§es de Outros Emissores</v>
          </cell>
          <cell r="F1473">
            <v>14853116</v>
          </cell>
          <cell r="G1473">
            <v>0</v>
          </cell>
          <cell r="H1473">
            <v>177820</v>
          </cell>
          <cell r="I1473">
            <v>14675296</v>
          </cell>
          <cell r="J1473">
            <v>0</v>
          </cell>
          <cell r="K1473">
            <v>0</v>
          </cell>
          <cell r="L1473">
            <v>14675296</v>
          </cell>
        </row>
        <row r="1474">
          <cell r="A1474" t="str">
            <v>18901NAC91026</v>
          </cell>
          <cell r="B1474" t="str">
            <v>18901</v>
          </cell>
          <cell r="C1474" t="str">
            <v>NAC</v>
          </cell>
          <cell r="D1474" t="str">
            <v>91026</v>
          </cell>
          <cell r="E1474" t="str">
            <v>Obrigaþ§es de Outros Emissores</v>
          </cell>
          <cell r="F1474">
            <v>2452707</v>
          </cell>
          <cell r="G1474">
            <v>0</v>
          </cell>
          <cell r="H1474">
            <v>74515</v>
          </cell>
          <cell r="I1474">
            <v>2378192</v>
          </cell>
          <cell r="J1474">
            <v>0</v>
          </cell>
          <cell r="K1474">
            <v>0</v>
          </cell>
          <cell r="L1474">
            <v>2378192</v>
          </cell>
        </row>
        <row r="1475">
          <cell r="A1475" t="str">
            <v>18903</v>
          </cell>
          <cell r="B1475" t="str">
            <v>18903</v>
          </cell>
          <cell r="E1475" t="str">
            <v>Instrumentos de Capital</v>
          </cell>
          <cell r="F1475">
            <v>64060372</v>
          </cell>
          <cell r="G1475">
            <v>0</v>
          </cell>
          <cell r="H1475">
            <v>0</v>
          </cell>
          <cell r="I1475">
            <v>64060372</v>
          </cell>
          <cell r="J1475">
            <v>0</v>
          </cell>
          <cell r="K1475">
            <v>0</v>
          </cell>
          <cell r="L1475">
            <v>64060372</v>
          </cell>
        </row>
        <row r="1476">
          <cell r="A1476" t="str">
            <v>18903NAC</v>
          </cell>
          <cell r="B1476" t="str">
            <v>18903</v>
          </cell>
          <cell r="C1476" t="str">
            <v>NAC</v>
          </cell>
          <cell r="E1476" t="str">
            <v>Instrumentos de Capital</v>
          </cell>
          <cell r="F1476">
            <v>64060372</v>
          </cell>
          <cell r="G1476">
            <v>0</v>
          </cell>
          <cell r="H1476">
            <v>0</v>
          </cell>
          <cell r="I1476">
            <v>64060372</v>
          </cell>
          <cell r="J1476">
            <v>0</v>
          </cell>
          <cell r="K1476">
            <v>0</v>
          </cell>
          <cell r="L1476">
            <v>64060372</v>
          </cell>
        </row>
        <row r="1477">
          <cell r="A1477" t="str">
            <v>19</v>
          </cell>
          <cell r="B1477" t="str">
            <v>19</v>
          </cell>
          <cell r="E1477" t="str">
            <v>Activos titularizados nÒo desreconhecidos</v>
          </cell>
          <cell r="F1477">
            <v>20762724008</v>
          </cell>
          <cell r="G1477">
            <v>0</v>
          </cell>
          <cell r="H1477">
            <v>9520146470</v>
          </cell>
          <cell r="I1477">
            <v>11242577538</v>
          </cell>
          <cell r="J1477">
            <v>0</v>
          </cell>
          <cell r="K1477">
            <v>0</v>
          </cell>
          <cell r="L1477">
            <v>11242577538</v>
          </cell>
        </row>
        <row r="1478">
          <cell r="A1478" t="str">
            <v>190</v>
          </cell>
          <cell r="B1478" t="str">
            <v>190</v>
          </cell>
          <cell r="E1478" t="str">
            <v>CrÚdito a clientes - titularizado</v>
          </cell>
          <cell r="F1478">
            <v>20762724008</v>
          </cell>
          <cell r="G1478">
            <v>0</v>
          </cell>
          <cell r="H1478">
            <v>9520146470</v>
          </cell>
          <cell r="I1478">
            <v>11242577538</v>
          </cell>
          <cell r="J1478">
            <v>0</v>
          </cell>
          <cell r="K1478">
            <v>0</v>
          </cell>
          <cell r="L1478">
            <v>11242577538</v>
          </cell>
        </row>
        <row r="1479">
          <cell r="A1479" t="str">
            <v>1900</v>
          </cell>
          <cell r="B1479" t="str">
            <v>1900</v>
          </cell>
          <cell r="E1479" t="str">
            <v>CrÚdito nÒo representado por valores mobilißrios</v>
          </cell>
          <cell r="F1479">
            <v>20762724008</v>
          </cell>
          <cell r="G1479">
            <v>0</v>
          </cell>
          <cell r="H1479">
            <v>9520146470</v>
          </cell>
          <cell r="I1479">
            <v>11242577538</v>
          </cell>
          <cell r="J1479">
            <v>0</v>
          </cell>
          <cell r="K1479">
            <v>0</v>
          </cell>
          <cell r="L1479">
            <v>11242577538</v>
          </cell>
        </row>
        <row r="1480">
          <cell r="A1480" t="str">
            <v>19000</v>
          </cell>
          <cell r="B1480" t="str">
            <v>19000</v>
          </cell>
          <cell r="E1480" t="str">
            <v>CrÚdito interno</v>
          </cell>
          <cell r="F1480">
            <v>20762724008</v>
          </cell>
          <cell r="G1480">
            <v>0</v>
          </cell>
          <cell r="H1480">
            <v>9520146470</v>
          </cell>
          <cell r="I1480">
            <v>11242577538</v>
          </cell>
          <cell r="J1480">
            <v>0</v>
          </cell>
          <cell r="K1480">
            <v>0</v>
          </cell>
          <cell r="L1480">
            <v>11242577538</v>
          </cell>
        </row>
        <row r="1481">
          <cell r="A1481" t="str">
            <v>190001</v>
          </cell>
          <cell r="B1481" t="str">
            <v>190001</v>
          </cell>
          <cell r="E1481" t="str">
            <v>Particulares</v>
          </cell>
          <cell r="F1481">
            <v>20762724008</v>
          </cell>
          <cell r="G1481">
            <v>0</v>
          </cell>
          <cell r="H1481">
            <v>9520146470</v>
          </cell>
          <cell r="I1481">
            <v>11242577538</v>
          </cell>
          <cell r="J1481">
            <v>0</v>
          </cell>
          <cell r="K1481">
            <v>0</v>
          </cell>
          <cell r="L1481">
            <v>11242577538</v>
          </cell>
        </row>
        <row r="1482">
          <cell r="A1482" t="str">
            <v>1900010</v>
          </cell>
          <cell r="B1482" t="str">
            <v>1900010</v>
          </cell>
          <cell r="E1482" t="str">
            <v>HabitaþÒo</v>
          </cell>
          <cell r="F1482">
            <v>20762724008</v>
          </cell>
          <cell r="G1482">
            <v>0</v>
          </cell>
          <cell r="H1482">
            <v>9520146470</v>
          </cell>
          <cell r="I1482">
            <v>11242577538</v>
          </cell>
          <cell r="J1482">
            <v>0</v>
          </cell>
          <cell r="K1482">
            <v>0</v>
          </cell>
          <cell r="L1482">
            <v>11242577538</v>
          </cell>
        </row>
        <row r="1483">
          <cell r="A1483" t="str">
            <v>1900010NAC</v>
          </cell>
          <cell r="B1483" t="str">
            <v>1900010</v>
          </cell>
          <cell r="C1483" t="str">
            <v>NAC</v>
          </cell>
          <cell r="E1483" t="str">
            <v>HabitaþÒo</v>
          </cell>
          <cell r="F1483">
            <v>9520146470</v>
          </cell>
          <cell r="G1483">
            <v>0</v>
          </cell>
          <cell r="H1483">
            <v>9520146470</v>
          </cell>
          <cell r="I1483">
            <v>0</v>
          </cell>
          <cell r="J1483">
            <v>0</v>
          </cell>
          <cell r="K1483">
            <v>0</v>
          </cell>
          <cell r="L1483">
            <v>0</v>
          </cell>
        </row>
        <row r="1484">
          <cell r="A1484" t="str">
            <v>1900010NAC90004</v>
          </cell>
          <cell r="B1484" t="str">
            <v>1900010</v>
          </cell>
          <cell r="C1484" t="str">
            <v>NAC</v>
          </cell>
          <cell r="D1484" t="str">
            <v>90004</v>
          </cell>
          <cell r="E1484" t="str">
            <v>HabitaþÒo</v>
          </cell>
          <cell r="F1484">
            <v>10819464298</v>
          </cell>
          <cell r="G1484">
            <v>0</v>
          </cell>
          <cell r="H1484">
            <v>0</v>
          </cell>
          <cell r="I1484">
            <v>10819464298</v>
          </cell>
          <cell r="J1484">
            <v>0</v>
          </cell>
          <cell r="K1484">
            <v>0</v>
          </cell>
          <cell r="L1484">
            <v>10819464298</v>
          </cell>
        </row>
        <row r="1485">
          <cell r="A1485" t="str">
            <v>1900010NAC90005</v>
          </cell>
          <cell r="B1485" t="str">
            <v>1900010</v>
          </cell>
          <cell r="C1485" t="str">
            <v>NAC</v>
          </cell>
          <cell r="D1485" t="str">
            <v>90005</v>
          </cell>
          <cell r="E1485" t="str">
            <v>HabitaþÒo</v>
          </cell>
          <cell r="F1485">
            <v>423113240</v>
          </cell>
          <cell r="G1485">
            <v>0</v>
          </cell>
          <cell r="H1485">
            <v>0</v>
          </cell>
          <cell r="I1485">
            <v>423113240</v>
          </cell>
          <cell r="J1485">
            <v>0</v>
          </cell>
          <cell r="K1485">
            <v>0</v>
          </cell>
          <cell r="L1485">
            <v>423113240</v>
          </cell>
        </row>
        <row r="1486">
          <cell r="A1486" t="str">
            <v>2</v>
          </cell>
          <cell r="B1486" t="str">
            <v>2</v>
          </cell>
          <cell r="E1486" t="str">
            <v>2</v>
          </cell>
          <cell r="F1486">
            <v>4606366301</v>
          </cell>
          <cell r="G1486">
            <v>99284687</v>
          </cell>
          <cell r="H1486">
            <v>305032088</v>
          </cell>
          <cell r="I1486">
            <v>4400618900</v>
          </cell>
          <cell r="J1486">
            <v>1270548</v>
          </cell>
          <cell r="K1486">
            <v>3174002213</v>
          </cell>
          <cell r="L1486">
            <v>1227887235</v>
          </cell>
        </row>
        <row r="1487">
          <cell r="A1487" t="str">
            <v>21</v>
          </cell>
          <cell r="B1487" t="str">
            <v>21</v>
          </cell>
          <cell r="E1487" t="str">
            <v>Derivados de cobertura com justo valor positivo</v>
          </cell>
          <cell r="F1487">
            <v>93395176</v>
          </cell>
          <cell r="G1487">
            <v>30157413</v>
          </cell>
          <cell r="H1487">
            <v>2749742</v>
          </cell>
          <cell r="I1487">
            <v>120802847</v>
          </cell>
          <cell r="J1487">
            <v>0</v>
          </cell>
          <cell r="K1487">
            <v>57342040</v>
          </cell>
          <cell r="L1487">
            <v>63460807</v>
          </cell>
        </row>
        <row r="1488">
          <cell r="A1488" t="str">
            <v>210</v>
          </cell>
          <cell r="B1488" t="str">
            <v>210</v>
          </cell>
          <cell r="E1488" t="str">
            <v>Cobertura de justo valor</v>
          </cell>
          <cell r="F1488">
            <v>81033168</v>
          </cell>
          <cell r="G1488">
            <v>30157413</v>
          </cell>
          <cell r="H1488">
            <v>0</v>
          </cell>
          <cell r="I1488">
            <v>111190581</v>
          </cell>
          <cell r="J1488">
            <v>0</v>
          </cell>
          <cell r="K1488">
            <v>57342040</v>
          </cell>
          <cell r="L1488">
            <v>53848541</v>
          </cell>
        </row>
        <row r="1489">
          <cell r="A1489" t="str">
            <v>2100</v>
          </cell>
          <cell r="B1489" t="str">
            <v>2100</v>
          </cell>
          <cell r="E1489" t="str">
            <v>Micro cobertura</v>
          </cell>
          <cell r="F1489">
            <v>81033168</v>
          </cell>
          <cell r="G1489">
            <v>30157413</v>
          </cell>
          <cell r="H1489">
            <v>0</v>
          </cell>
          <cell r="I1489">
            <v>111190581</v>
          </cell>
          <cell r="J1489">
            <v>0</v>
          </cell>
          <cell r="K1489">
            <v>57342040</v>
          </cell>
          <cell r="L1489">
            <v>53848541</v>
          </cell>
        </row>
        <row r="1490">
          <cell r="A1490" t="str">
            <v>21000</v>
          </cell>
          <cell r="B1490" t="str">
            <v>21000</v>
          </cell>
          <cell r="E1490" t="str">
            <v>Swaps</v>
          </cell>
          <cell r="F1490">
            <v>78618720</v>
          </cell>
          <cell r="G1490">
            <v>30157413</v>
          </cell>
          <cell r="H1490">
            <v>0</v>
          </cell>
          <cell r="I1490">
            <v>108776133</v>
          </cell>
          <cell r="J1490">
            <v>0</v>
          </cell>
          <cell r="K1490">
            <v>55187406</v>
          </cell>
          <cell r="L1490">
            <v>53588727</v>
          </cell>
        </row>
        <row r="1491">
          <cell r="A1491" t="str">
            <v>210000</v>
          </cell>
          <cell r="B1491" t="str">
            <v>210000</v>
          </cell>
          <cell r="E1491" t="str">
            <v>Divisas</v>
          </cell>
          <cell r="F1491">
            <v>0</v>
          </cell>
          <cell r="G1491">
            <v>580159</v>
          </cell>
          <cell r="H1491">
            <v>0</v>
          </cell>
          <cell r="I1491">
            <v>580159</v>
          </cell>
          <cell r="J1491">
            <v>0</v>
          </cell>
          <cell r="K1491">
            <v>0</v>
          </cell>
          <cell r="L1491">
            <v>580159</v>
          </cell>
        </row>
        <row r="1492">
          <cell r="A1492" t="str">
            <v>210000NAC</v>
          </cell>
          <cell r="B1492" t="str">
            <v>210000</v>
          </cell>
          <cell r="C1492" t="str">
            <v>NAC</v>
          </cell>
          <cell r="E1492" t="str">
            <v>Divisas</v>
          </cell>
          <cell r="F1492">
            <v>0</v>
          </cell>
          <cell r="G1492">
            <v>580159</v>
          </cell>
          <cell r="H1492">
            <v>0</v>
          </cell>
          <cell r="I1492">
            <v>580159</v>
          </cell>
          <cell r="J1492">
            <v>0</v>
          </cell>
          <cell r="K1492">
            <v>0</v>
          </cell>
          <cell r="L1492">
            <v>580159</v>
          </cell>
        </row>
        <row r="1493">
          <cell r="A1493" t="str">
            <v>210001</v>
          </cell>
          <cell r="B1493" t="str">
            <v>210001</v>
          </cell>
          <cell r="E1493" t="str">
            <v>Taxa de juro</v>
          </cell>
          <cell r="F1493">
            <v>78340327</v>
          </cell>
          <cell r="G1493">
            <v>15319571</v>
          </cell>
          <cell r="H1493">
            <v>0</v>
          </cell>
          <cell r="I1493">
            <v>93659898</v>
          </cell>
          <cell r="J1493">
            <v>0</v>
          </cell>
          <cell r="K1493">
            <v>55187406</v>
          </cell>
          <cell r="L1493">
            <v>38472492</v>
          </cell>
        </row>
        <row r="1494">
          <cell r="A1494" t="str">
            <v>210001NAC</v>
          </cell>
          <cell r="B1494" t="str">
            <v>210001</v>
          </cell>
          <cell r="C1494" t="str">
            <v>NAC</v>
          </cell>
          <cell r="E1494" t="str">
            <v>Taxa de juro</v>
          </cell>
          <cell r="F1494">
            <v>-1846419</v>
          </cell>
          <cell r="G1494">
            <v>3161042</v>
          </cell>
          <cell r="H1494">
            <v>0</v>
          </cell>
          <cell r="I1494">
            <v>1314623</v>
          </cell>
          <cell r="J1494">
            <v>0</v>
          </cell>
          <cell r="K1494">
            <v>0</v>
          </cell>
          <cell r="L1494">
            <v>1314623</v>
          </cell>
        </row>
        <row r="1495">
          <cell r="A1495" t="str">
            <v>210001NAC00001</v>
          </cell>
          <cell r="B1495" t="str">
            <v>210001</v>
          </cell>
          <cell r="C1495" t="str">
            <v>NAC</v>
          </cell>
          <cell r="D1495" t="str">
            <v>00001</v>
          </cell>
          <cell r="E1495" t="str">
            <v>Taxa de juro</v>
          </cell>
          <cell r="F1495">
            <v>26143029</v>
          </cell>
          <cell r="G1495">
            <v>11014840</v>
          </cell>
          <cell r="H1495">
            <v>0</v>
          </cell>
          <cell r="I1495">
            <v>37157869</v>
          </cell>
          <cell r="J1495">
            <v>0</v>
          </cell>
          <cell r="K1495">
            <v>0</v>
          </cell>
          <cell r="L1495">
            <v>37157869</v>
          </cell>
        </row>
        <row r="1496">
          <cell r="A1496" t="str">
            <v>210001NAC00100</v>
          </cell>
          <cell r="B1496" t="str">
            <v>210001</v>
          </cell>
          <cell r="C1496" t="str">
            <v>NAC</v>
          </cell>
          <cell r="D1496" t="str">
            <v>00100</v>
          </cell>
          <cell r="E1496" t="str">
            <v>Taxa de juro</v>
          </cell>
          <cell r="F1496">
            <v>0</v>
          </cell>
          <cell r="G1496">
            <v>1081225</v>
          </cell>
          <cell r="H1496">
            <v>0</v>
          </cell>
          <cell r="I1496">
            <v>1081225</v>
          </cell>
          <cell r="J1496">
            <v>0</v>
          </cell>
          <cell r="K1496">
            <v>1081225</v>
          </cell>
          <cell r="L1496">
            <v>0</v>
          </cell>
        </row>
        <row r="1497">
          <cell r="A1497" t="str">
            <v>210001NAC00530</v>
          </cell>
          <cell r="B1497" t="str">
            <v>210001</v>
          </cell>
          <cell r="C1497" t="str">
            <v>NAC</v>
          </cell>
          <cell r="D1497" t="str">
            <v>00530</v>
          </cell>
          <cell r="E1497" t="str">
            <v>Taxa de juro</v>
          </cell>
          <cell r="F1497">
            <v>54043717</v>
          </cell>
          <cell r="G1497">
            <v>62464</v>
          </cell>
          <cell r="H1497">
            <v>0</v>
          </cell>
          <cell r="I1497">
            <v>54106181</v>
          </cell>
          <cell r="J1497">
            <v>0</v>
          </cell>
          <cell r="K1497">
            <v>54106181</v>
          </cell>
          <cell r="L1497">
            <v>0</v>
          </cell>
        </row>
        <row r="1498">
          <cell r="A1498" t="str">
            <v>210002</v>
          </cell>
          <cell r="B1498" t="str">
            <v>210002</v>
          </cell>
          <cell r="E1498" t="str">
            <v>Cotaþ§es (equity swaps)</v>
          </cell>
          <cell r="F1498">
            <v>0</v>
          </cell>
          <cell r="G1498">
            <v>14257683</v>
          </cell>
          <cell r="H1498">
            <v>0</v>
          </cell>
          <cell r="I1498">
            <v>14257683</v>
          </cell>
          <cell r="J1498">
            <v>0</v>
          </cell>
          <cell r="K1498">
            <v>0</v>
          </cell>
          <cell r="L1498">
            <v>14257683</v>
          </cell>
        </row>
        <row r="1499">
          <cell r="A1499" t="str">
            <v>210002NAC</v>
          </cell>
          <cell r="B1499" t="str">
            <v>210002</v>
          </cell>
          <cell r="C1499" t="str">
            <v>NAC</v>
          </cell>
          <cell r="E1499" t="str">
            <v>Cotaþ§es (equity swaps)</v>
          </cell>
          <cell r="F1499">
            <v>0</v>
          </cell>
          <cell r="G1499">
            <v>14257683</v>
          </cell>
          <cell r="H1499">
            <v>0</v>
          </cell>
          <cell r="I1499">
            <v>14257683</v>
          </cell>
          <cell r="J1499">
            <v>0</v>
          </cell>
          <cell r="K1499">
            <v>0</v>
          </cell>
          <cell r="L1499">
            <v>14257683</v>
          </cell>
        </row>
        <row r="1500">
          <cell r="A1500" t="str">
            <v>210008</v>
          </cell>
          <cell r="B1500" t="str">
            <v>210008</v>
          </cell>
          <cell r="E1500" t="str">
            <v>Outros</v>
          </cell>
          <cell r="F1500">
            <v>278393</v>
          </cell>
          <cell r="G1500">
            <v>0</v>
          </cell>
          <cell r="H1500">
            <v>0</v>
          </cell>
          <cell r="I1500">
            <v>278393</v>
          </cell>
          <cell r="J1500">
            <v>0</v>
          </cell>
          <cell r="K1500">
            <v>0</v>
          </cell>
          <cell r="L1500">
            <v>278393</v>
          </cell>
        </row>
        <row r="1501">
          <cell r="A1501" t="str">
            <v>210008NAC</v>
          </cell>
          <cell r="B1501" t="str">
            <v>210008</v>
          </cell>
          <cell r="C1501" t="str">
            <v>NAC</v>
          </cell>
          <cell r="E1501" t="str">
            <v>Outros</v>
          </cell>
          <cell r="F1501">
            <v>278393</v>
          </cell>
          <cell r="G1501">
            <v>0</v>
          </cell>
          <cell r="H1501">
            <v>0</v>
          </cell>
          <cell r="I1501">
            <v>278393</v>
          </cell>
          <cell r="J1501">
            <v>0</v>
          </cell>
          <cell r="K1501">
            <v>0</v>
          </cell>
          <cell r="L1501">
            <v>278393</v>
          </cell>
        </row>
        <row r="1502">
          <cell r="A1502" t="str">
            <v>21002</v>
          </cell>
          <cell r="B1502" t="str">
            <v>21002</v>
          </cell>
          <cell r="E1502" t="str">
            <v>Opþ§es</v>
          </cell>
          <cell r="F1502">
            <v>2414448</v>
          </cell>
          <cell r="G1502">
            <v>0</v>
          </cell>
          <cell r="H1502">
            <v>0</v>
          </cell>
          <cell r="I1502">
            <v>2414448</v>
          </cell>
          <cell r="J1502">
            <v>0</v>
          </cell>
          <cell r="K1502">
            <v>2154634</v>
          </cell>
          <cell r="L1502">
            <v>259814</v>
          </cell>
        </row>
        <row r="1503">
          <cell r="A1503" t="str">
            <v>210022</v>
          </cell>
          <cell r="B1503" t="str">
            <v>210022</v>
          </cell>
          <cell r="E1503" t="str">
            <v>Cotaþ§es</v>
          </cell>
          <cell r="F1503">
            <v>2414448</v>
          </cell>
          <cell r="G1503">
            <v>0</v>
          </cell>
          <cell r="H1503">
            <v>0</v>
          </cell>
          <cell r="I1503">
            <v>2414448</v>
          </cell>
          <cell r="J1503">
            <v>0</v>
          </cell>
          <cell r="K1503">
            <v>2154634</v>
          </cell>
          <cell r="L1503">
            <v>259814</v>
          </cell>
        </row>
        <row r="1504">
          <cell r="A1504" t="str">
            <v>210022NAC</v>
          </cell>
          <cell r="B1504" t="str">
            <v>210022</v>
          </cell>
          <cell r="C1504" t="str">
            <v>NAC</v>
          </cell>
          <cell r="E1504" t="str">
            <v>Cotaþ§es</v>
          </cell>
          <cell r="F1504">
            <v>182669</v>
          </cell>
          <cell r="G1504">
            <v>0</v>
          </cell>
          <cell r="H1504">
            <v>0</v>
          </cell>
          <cell r="I1504">
            <v>182669</v>
          </cell>
          <cell r="J1504">
            <v>0</v>
          </cell>
          <cell r="K1504">
            <v>0</v>
          </cell>
          <cell r="L1504">
            <v>182669</v>
          </cell>
        </row>
        <row r="1505">
          <cell r="A1505" t="str">
            <v>210022NAC00001</v>
          </cell>
          <cell r="B1505" t="str">
            <v>210022</v>
          </cell>
          <cell r="C1505" t="str">
            <v>NAC</v>
          </cell>
          <cell r="D1505" t="str">
            <v>00001</v>
          </cell>
          <cell r="E1505" t="str">
            <v>Cotaþ§es</v>
          </cell>
          <cell r="F1505">
            <v>77145</v>
          </cell>
          <cell r="G1505">
            <v>0</v>
          </cell>
          <cell r="H1505">
            <v>0</v>
          </cell>
          <cell r="I1505">
            <v>77145</v>
          </cell>
          <cell r="J1505">
            <v>0</v>
          </cell>
          <cell r="K1505">
            <v>0</v>
          </cell>
          <cell r="L1505">
            <v>77145</v>
          </cell>
        </row>
        <row r="1506">
          <cell r="A1506" t="str">
            <v>210022NAC00530</v>
          </cell>
          <cell r="B1506" t="str">
            <v>210022</v>
          </cell>
          <cell r="C1506" t="str">
            <v>NAC</v>
          </cell>
          <cell r="D1506" t="str">
            <v>00530</v>
          </cell>
          <cell r="E1506" t="str">
            <v>Cotaþ§es</v>
          </cell>
          <cell r="F1506">
            <v>2125684</v>
          </cell>
          <cell r="G1506">
            <v>0</v>
          </cell>
          <cell r="H1506">
            <v>0</v>
          </cell>
          <cell r="I1506">
            <v>2125684</v>
          </cell>
          <cell r="J1506">
            <v>0</v>
          </cell>
          <cell r="K1506">
            <v>2125684</v>
          </cell>
          <cell r="L1506">
            <v>0</v>
          </cell>
        </row>
        <row r="1507">
          <cell r="A1507" t="str">
            <v>210022NAC00610</v>
          </cell>
          <cell r="B1507" t="str">
            <v>210022</v>
          </cell>
          <cell r="C1507" t="str">
            <v>NAC</v>
          </cell>
          <cell r="D1507" t="str">
            <v>00610</v>
          </cell>
          <cell r="E1507" t="str">
            <v>Cotaþ§es</v>
          </cell>
          <cell r="F1507">
            <v>28950</v>
          </cell>
          <cell r="G1507">
            <v>0</v>
          </cell>
          <cell r="H1507">
            <v>0</v>
          </cell>
          <cell r="I1507">
            <v>28950</v>
          </cell>
          <cell r="J1507">
            <v>0</v>
          </cell>
          <cell r="K1507">
            <v>28950</v>
          </cell>
          <cell r="L1507">
            <v>0</v>
          </cell>
        </row>
        <row r="1508">
          <cell r="A1508" t="str">
            <v>211</v>
          </cell>
          <cell r="B1508" t="str">
            <v>211</v>
          </cell>
          <cell r="E1508" t="str">
            <v>Cobertura de fluxos de caixa</v>
          </cell>
          <cell r="F1508">
            <v>12362008</v>
          </cell>
          <cell r="G1508">
            <v>0</v>
          </cell>
          <cell r="H1508">
            <v>2749742</v>
          </cell>
          <cell r="I1508">
            <v>9612266</v>
          </cell>
          <cell r="J1508">
            <v>0</v>
          </cell>
          <cell r="K1508">
            <v>0</v>
          </cell>
          <cell r="L1508">
            <v>9612266</v>
          </cell>
        </row>
        <row r="1509">
          <cell r="A1509" t="str">
            <v>2111</v>
          </cell>
          <cell r="B1509" t="str">
            <v>2111</v>
          </cell>
          <cell r="E1509" t="str">
            <v>Swaps</v>
          </cell>
          <cell r="F1509">
            <v>12362008</v>
          </cell>
          <cell r="G1509">
            <v>0</v>
          </cell>
          <cell r="H1509">
            <v>2749742</v>
          </cell>
          <cell r="I1509">
            <v>9612266</v>
          </cell>
          <cell r="J1509">
            <v>0</v>
          </cell>
          <cell r="K1509">
            <v>0</v>
          </cell>
          <cell r="L1509">
            <v>9612266</v>
          </cell>
        </row>
        <row r="1510">
          <cell r="A1510" t="str">
            <v>21111</v>
          </cell>
          <cell r="B1510" t="str">
            <v>21111</v>
          </cell>
          <cell r="E1510" t="str">
            <v>Taxa de juro</v>
          </cell>
          <cell r="F1510">
            <v>9612266</v>
          </cell>
          <cell r="G1510">
            <v>0</v>
          </cell>
          <cell r="H1510">
            <v>0</v>
          </cell>
          <cell r="I1510">
            <v>9612266</v>
          </cell>
          <cell r="J1510">
            <v>0</v>
          </cell>
          <cell r="K1510">
            <v>0</v>
          </cell>
          <cell r="L1510">
            <v>9612266</v>
          </cell>
        </row>
        <row r="1511">
          <cell r="A1511" t="str">
            <v>21111NAC00001</v>
          </cell>
          <cell r="B1511" t="str">
            <v>21111</v>
          </cell>
          <cell r="C1511" t="str">
            <v>NAC</v>
          </cell>
          <cell r="D1511" t="str">
            <v>00001</v>
          </cell>
          <cell r="E1511" t="str">
            <v>Taxa de juro</v>
          </cell>
          <cell r="F1511">
            <v>9612266</v>
          </cell>
          <cell r="G1511">
            <v>0</v>
          </cell>
          <cell r="H1511">
            <v>0</v>
          </cell>
          <cell r="I1511">
            <v>9612266</v>
          </cell>
          <cell r="J1511">
            <v>0</v>
          </cell>
          <cell r="K1511">
            <v>0</v>
          </cell>
          <cell r="L1511">
            <v>9612266</v>
          </cell>
        </row>
        <row r="1512">
          <cell r="A1512" t="str">
            <v>21118</v>
          </cell>
          <cell r="B1512" t="str">
            <v>21118</v>
          </cell>
          <cell r="E1512" t="str">
            <v>Outros</v>
          </cell>
          <cell r="F1512">
            <v>2749742</v>
          </cell>
          <cell r="G1512">
            <v>0</v>
          </cell>
          <cell r="H1512">
            <v>2749742</v>
          </cell>
          <cell r="I1512">
            <v>0</v>
          </cell>
          <cell r="J1512">
            <v>0</v>
          </cell>
          <cell r="K1512">
            <v>0</v>
          </cell>
          <cell r="L1512">
            <v>0</v>
          </cell>
        </row>
        <row r="1513">
          <cell r="A1513" t="str">
            <v>21118NAC</v>
          </cell>
          <cell r="B1513" t="str">
            <v>21118</v>
          </cell>
          <cell r="C1513" t="str">
            <v>NAC</v>
          </cell>
          <cell r="E1513" t="str">
            <v>Outros</v>
          </cell>
          <cell r="F1513">
            <v>2749742</v>
          </cell>
          <cell r="G1513">
            <v>0</v>
          </cell>
          <cell r="H1513">
            <v>2749742</v>
          </cell>
          <cell r="I1513">
            <v>0</v>
          </cell>
          <cell r="J1513">
            <v>0</v>
          </cell>
          <cell r="K1513">
            <v>0</v>
          </cell>
          <cell r="L1513">
            <v>0</v>
          </cell>
        </row>
        <row r="1514">
          <cell r="A1514" t="str">
            <v>23</v>
          </cell>
          <cell r="B1514" t="str">
            <v>23</v>
          </cell>
          <cell r="E1514" t="str">
            <v>Invest em filiais excluÝdas da consolidaþÒo, associadas e empreen</v>
          </cell>
          <cell r="F1514">
            <v>546624264</v>
          </cell>
          <cell r="G1514">
            <v>13901559</v>
          </cell>
          <cell r="H1514">
            <v>104653226</v>
          </cell>
          <cell r="I1514">
            <v>455872597</v>
          </cell>
          <cell r="J1514">
            <v>0</v>
          </cell>
          <cell r="K1514">
            <v>453905037</v>
          </cell>
          <cell r="L1514">
            <v>1967560</v>
          </cell>
        </row>
        <row r="1515">
          <cell r="A1515" t="str">
            <v>230</v>
          </cell>
          <cell r="B1515" t="str">
            <v>230</v>
          </cell>
          <cell r="E1515" t="str">
            <v>No paÝs</v>
          </cell>
          <cell r="F1515">
            <v>179665816</v>
          </cell>
          <cell r="G1515">
            <v>13901559</v>
          </cell>
          <cell r="H1515">
            <v>104192136</v>
          </cell>
          <cell r="I1515">
            <v>89375239</v>
          </cell>
          <cell r="J1515">
            <v>0</v>
          </cell>
          <cell r="K1515">
            <v>87407681</v>
          </cell>
          <cell r="L1515">
            <v>1967558</v>
          </cell>
        </row>
        <row r="1516">
          <cell r="A1516" t="str">
            <v>2300</v>
          </cell>
          <cell r="B1516" t="str">
            <v>2300</v>
          </cell>
          <cell r="E1516" t="str">
            <v>Investimentos em filiais</v>
          </cell>
          <cell r="F1516">
            <v>170230475</v>
          </cell>
          <cell r="G1516">
            <v>13901559</v>
          </cell>
          <cell r="H1516">
            <v>104192136</v>
          </cell>
          <cell r="I1516">
            <v>79939898</v>
          </cell>
          <cell r="J1516">
            <v>0</v>
          </cell>
          <cell r="K1516">
            <v>79939898</v>
          </cell>
          <cell r="L1516">
            <v>0</v>
          </cell>
        </row>
        <row r="1517">
          <cell r="A1517" t="str">
            <v>2300EXT00580</v>
          </cell>
          <cell r="B1517" t="str">
            <v>2300</v>
          </cell>
          <cell r="C1517" t="str">
            <v>EXT</v>
          </cell>
          <cell r="D1517" t="str">
            <v>00580</v>
          </cell>
          <cell r="E1517" t="str">
            <v>Investimentos em filiais</v>
          </cell>
          <cell r="F1517">
            <v>22250192</v>
          </cell>
          <cell r="G1517">
            <v>0</v>
          </cell>
          <cell r="H1517">
            <v>0</v>
          </cell>
          <cell r="I1517">
            <v>22250192</v>
          </cell>
          <cell r="J1517">
            <v>0</v>
          </cell>
          <cell r="K1517">
            <v>22250192</v>
          </cell>
          <cell r="L1517">
            <v>0</v>
          </cell>
        </row>
        <row r="1518">
          <cell r="A1518" t="str">
            <v>2300NAC00100</v>
          </cell>
          <cell r="B1518" t="str">
            <v>2300</v>
          </cell>
          <cell r="C1518" t="str">
            <v>NAC</v>
          </cell>
          <cell r="D1518" t="str">
            <v>00100</v>
          </cell>
          <cell r="E1518" t="str">
            <v>Investimentos em filiais</v>
          </cell>
          <cell r="F1518">
            <v>41882814</v>
          </cell>
          <cell r="G1518">
            <v>0</v>
          </cell>
          <cell r="H1518">
            <v>0</v>
          </cell>
          <cell r="I1518">
            <v>41882814</v>
          </cell>
          <cell r="J1518">
            <v>0</v>
          </cell>
          <cell r="K1518">
            <v>41882814</v>
          </cell>
          <cell r="L1518">
            <v>0</v>
          </cell>
        </row>
        <row r="1519">
          <cell r="A1519" t="str">
            <v>2300NAC00110</v>
          </cell>
          <cell r="B1519" t="str">
            <v>2300</v>
          </cell>
          <cell r="C1519" t="str">
            <v>NAC</v>
          </cell>
          <cell r="D1519" t="str">
            <v>00110</v>
          </cell>
          <cell r="E1519" t="str">
            <v>Investimentos em filiais</v>
          </cell>
          <cell r="F1519">
            <v>0</v>
          </cell>
          <cell r="G1519">
            <v>1031429</v>
          </cell>
          <cell r="H1519">
            <v>0</v>
          </cell>
          <cell r="I1519">
            <v>1031429</v>
          </cell>
          <cell r="J1519">
            <v>0</v>
          </cell>
          <cell r="K1519">
            <v>1031429</v>
          </cell>
          <cell r="L1519">
            <v>0</v>
          </cell>
        </row>
        <row r="1520">
          <cell r="A1520" t="str">
            <v>2300NAC00160</v>
          </cell>
          <cell r="B1520" t="str">
            <v>2300</v>
          </cell>
          <cell r="C1520" t="str">
            <v>NAC</v>
          </cell>
          <cell r="D1520" t="str">
            <v>00160</v>
          </cell>
          <cell r="E1520" t="str">
            <v>Investimentos em filiais</v>
          </cell>
          <cell r="F1520">
            <v>99962271</v>
          </cell>
          <cell r="G1520">
            <v>0</v>
          </cell>
          <cell r="H1520">
            <v>99759579</v>
          </cell>
          <cell r="I1520">
            <v>202692</v>
          </cell>
          <cell r="J1520">
            <v>0</v>
          </cell>
          <cell r="K1520">
            <v>202692</v>
          </cell>
          <cell r="L1520">
            <v>0</v>
          </cell>
        </row>
        <row r="1521">
          <cell r="A1521" t="str">
            <v>2300NAC00470</v>
          </cell>
          <cell r="B1521" t="str">
            <v>2300</v>
          </cell>
          <cell r="C1521" t="str">
            <v>NAC</v>
          </cell>
          <cell r="D1521" t="str">
            <v>00470</v>
          </cell>
          <cell r="E1521" t="str">
            <v>Investimentos em filiais</v>
          </cell>
          <cell r="F1521">
            <v>130038</v>
          </cell>
          <cell r="G1521">
            <v>0</v>
          </cell>
          <cell r="H1521">
            <v>0</v>
          </cell>
          <cell r="I1521">
            <v>130038</v>
          </cell>
          <cell r="J1521">
            <v>0</v>
          </cell>
          <cell r="K1521">
            <v>130038</v>
          </cell>
          <cell r="L1521">
            <v>0</v>
          </cell>
        </row>
        <row r="1522">
          <cell r="A1522" t="str">
            <v>2300NAC00532</v>
          </cell>
          <cell r="B1522" t="str">
            <v>2300</v>
          </cell>
          <cell r="C1522" t="str">
            <v>NAC</v>
          </cell>
          <cell r="D1522" t="str">
            <v>00532</v>
          </cell>
          <cell r="E1522" t="str">
            <v>Investimentos em filiais</v>
          </cell>
          <cell r="F1522">
            <v>0</v>
          </cell>
          <cell r="G1522">
            <v>12870130</v>
          </cell>
          <cell r="H1522">
            <v>0</v>
          </cell>
          <cell r="I1522">
            <v>12870130</v>
          </cell>
          <cell r="J1522">
            <v>0</v>
          </cell>
          <cell r="K1522">
            <v>12870130</v>
          </cell>
          <cell r="L1522">
            <v>0</v>
          </cell>
        </row>
        <row r="1523">
          <cell r="A1523" t="str">
            <v>2300NAC00550</v>
          </cell>
          <cell r="B1523" t="str">
            <v>2300</v>
          </cell>
          <cell r="C1523" t="str">
            <v>NAC</v>
          </cell>
          <cell r="D1523" t="str">
            <v>00550</v>
          </cell>
          <cell r="E1523" t="str">
            <v>Investimentos em filiais</v>
          </cell>
          <cell r="F1523">
            <v>1572603</v>
          </cell>
          <cell r="G1523">
            <v>0</v>
          </cell>
          <cell r="H1523">
            <v>0</v>
          </cell>
          <cell r="I1523">
            <v>1572603</v>
          </cell>
          <cell r="J1523">
            <v>0</v>
          </cell>
          <cell r="K1523">
            <v>1572603</v>
          </cell>
          <cell r="L1523">
            <v>0</v>
          </cell>
        </row>
        <row r="1524">
          <cell r="A1524" t="str">
            <v>2300NAC00580</v>
          </cell>
          <cell r="B1524" t="str">
            <v>2300</v>
          </cell>
          <cell r="C1524" t="str">
            <v>NAC</v>
          </cell>
          <cell r="D1524" t="str">
            <v>00580</v>
          </cell>
          <cell r="E1524" t="str">
            <v>Investimentos em filiais</v>
          </cell>
          <cell r="F1524">
            <v>4432557</v>
          </cell>
          <cell r="G1524">
            <v>0</v>
          </cell>
          <cell r="H1524">
            <v>4432557</v>
          </cell>
          <cell r="I1524">
            <v>0</v>
          </cell>
          <cell r="J1524">
            <v>0</v>
          </cell>
          <cell r="K1524">
            <v>0</v>
          </cell>
          <cell r="L1524">
            <v>0</v>
          </cell>
        </row>
        <row r="1525">
          <cell r="A1525" t="str">
            <v>2301</v>
          </cell>
          <cell r="B1525" t="str">
            <v>2301</v>
          </cell>
          <cell r="E1525" t="str">
            <v>Investimentos em associadas</v>
          </cell>
          <cell r="F1525">
            <v>9435341</v>
          </cell>
          <cell r="G1525">
            <v>0</v>
          </cell>
          <cell r="H1525">
            <v>0</v>
          </cell>
          <cell r="I1525">
            <v>9435341</v>
          </cell>
          <cell r="J1525">
            <v>0</v>
          </cell>
          <cell r="K1525">
            <v>7467783</v>
          </cell>
          <cell r="L1525">
            <v>1967558</v>
          </cell>
        </row>
        <row r="1526">
          <cell r="A1526" t="str">
            <v>2301NAC</v>
          </cell>
          <cell r="B1526" t="str">
            <v>2301</v>
          </cell>
          <cell r="C1526" t="str">
            <v>NAC</v>
          </cell>
          <cell r="E1526" t="str">
            <v>Investimentos em associadas</v>
          </cell>
          <cell r="F1526">
            <v>1967558</v>
          </cell>
          <cell r="G1526">
            <v>0</v>
          </cell>
          <cell r="H1526">
            <v>0</v>
          </cell>
          <cell r="I1526">
            <v>1967558</v>
          </cell>
          <cell r="J1526">
            <v>0</v>
          </cell>
          <cell r="K1526">
            <v>0</v>
          </cell>
          <cell r="L1526">
            <v>1967558</v>
          </cell>
        </row>
        <row r="1527">
          <cell r="A1527" t="str">
            <v>2301NAC00210</v>
          </cell>
          <cell r="B1527" t="str">
            <v>2301</v>
          </cell>
          <cell r="C1527" t="str">
            <v>NAC</v>
          </cell>
          <cell r="D1527" t="str">
            <v>00210</v>
          </cell>
          <cell r="E1527" t="str">
            <v>Investimentos em associadas</v>
          </cell>
          <cell r="F1527">
            <v>7418283</v>
          </cell>
          <cell r="G1527">
            <v>0</v>
          </cell>
          <cell r="H1527">
            <v>0</v>
          </cell>
          <cell r="I1527">
            <v>7418283</v>
          </cell>
          <cell r="J1527">
            <v>0</v>
          </cell>
          <cell r="K1527">
            <v>7418283</v>
          </cell>
          <cell r="L1527">
            <v>0</v>
          </cell>
        </row>
        <row r="1528">
          <cell r="A1528" t="str">
            <v>2301NAC00535</v>
          </cell>
          <cell r="B1528" t="str">
            <v>2301</v>
          </cell>
          <cell r="C1528" t="str">
            <v>NAC</v>
          </cell>
          <cell r="D1528" t="str">
            <v>00535</v>
          </cell>
          <cell r="E1528" t="str">
            <v>Investimentos em associadas</v>
          </cell>
          <cell r="F1528">
            <v>49500</v>
          </cell>
          <cell r="G1528">
            <v>0</v>
          </cell>
          <cell r="H1528">
            <v>0</v>
          </cell>
          <cell r="I1528">
            <v>49500</v>
          </cell>
          <cell r="J1528">
            <v>0</v>
          </cell>
          <cell r="K1528">
            <v>49500</v>
          </cell>
          <cell r="L1528">
            <v>0</v>
          </cell>
        </row>
        <row r="1529">
          <cell r="A1529" t="str">
            <v>231</v>
          </cell>
          <cell r="B1529" t="str">
            <v>231</v>
          </cell>
          <cell r="E1529" t="str">
            <v>No estrangeiro</v>
          </cell>
          <cell r="F1529">
            <v>366958448</v>
          </cell>
          <cell r="G1529">
            <v>0</v>
          </cell>
          <cell r="H1529">
            <v>461090</v>
          </cell>
          <cell r="I1529">
            <v>366497358</v>
          </cell>
          <cell r="J1529">
            <v>0</v>
          </cell>
          <cell r="K1529">
            <v>366497356</v>
          </cell>
          <cell r="L1529">
            <v>2</v>
          </cell>
        </row>
        <row r="1530">
          <cell r="A1530" t="str">
            <v>2310</v>
          </cell>
          <cell r="B1530" t="str">
            <v>2310</v>
          </cell>
          <cell r="E1530" t="str">
            <v>Investimentos em filiais</v>
          </cell>
          <cell r="F1530">
            <v>366958448</v>
          </cell>
          <cell r="G1530">
            <v>0</v>
          </cell>
          <cell r="H1530">
            <v>461090</v>
          </cell>
          <cell r="I1530">
            <v>366497358</v>
          </cell>
          <cell r="J1530">
            <v>0</v>
          </cell>
          <cell r="K1530">
            <v>366497356</v>
          </cell>
          <cell r="L1530">
            <v>2</v>
          </cell>
        </row>
        <row r="1531">
          <cell r="A1531" t="str">
            <v>2310EXT00350</v>
          </cell>
          <cell r="B1531" t="str">
            <v>2310</v>
          </cell>
          <cell r="C1531" t="str">
            <v>EXT</v>
          </cell>
          <cell r="D1531" t="str">
            <v>00350</v>
          </cell>
          <cell r="E1531" t="str">
            <v>Investimentos em filiais</v>
          </cell>
          <cell r="F1531">
            <v>317178</v>
          </cell>
          <cell r="G1531">
            <v>0</v>
          </cell>
          <cell r="H1531">
            <v>317178</v>
          </cell>
          <cell r="I1531">
            <v>0</v>
          </cell>
          <cell r="J1531">
            <v>0</v>
          </cell>
          <cell r="K1531">
            <v>0</v>
          </cell>
          <cell r="L1531">
            <v>0</v>
          </cell>
        </row>
        <row r="1532">
          <cell r="A1532" t="str">
            <v>2310EXT00610</v>
          </cell>
          <cell r="B1532" t="str">
            <v>2310</v>
          </cell>
          <cell r="C1532" t="str">
            <v>EXT</v>
          </cell>
          <cell r="D1532" t="str">
            <v>00610</v>
          </cell>
          <cell r="E1532" t="str">
            <v>Investimentos em filiais</v>
          </cell>
          <cell r="F1532">
            <v>3171784</v>
          </cell>
          <cell r="G1532">
            <v>0</v>
          </cell>
          <cell r="H1532">
            <v>0</v>
          </cell>
          <cell r="I1532">
            <v>3171784</v>
          </cell>
          <cell r="J1532">
            <v>0</v>
          </cell>
          <cell r="K1532">
            <v>3171784</v>
          </cell>
          <cell r="L1532">
            <v>0</v>
          </cell>
        </row>
        <row r="1533">
          <cell r="A1533" t="str">
            <v>2310NAC</v>
          </cell>
          <cell r="B1533" t="str">
            <v>2310</v>
          </cell>
          <cell r="C1533" t="str">
            <v>NAC</v>
          </cell>
          <cell r="E1533" t="str">
            <v>Investimentos em filiais</v>
          </cell>
          <cell r="F1533">
            <v>2</v>
          </cell>
          <cell r="G1533">
            <v>0</v>
          </cell>
          <cell r="H1533">
            <v>0</v>
          </cell>
          <cell r="I1533">
            <v>2</v>
          </cell>
          <cell r="J1533">
            <v>0</v>
          </cell>
          <cell r="K1533">
            <v>0</v>
          </cell>
          <cell r="L1533">
            <v>2</v>
          </cell>
        </row>
        <row r="1534">
          <cell r="A1534" t="str">
            <v>2310NAC00260</v>
          </cell>
          <cell r="B1534" t="str">
            <v>2310</v>
          </cell>
          <cell r="C1534" t="str">
            <v>NAC</v>
          </cell>
          <cell r="D1534" t="str">
            <v>00260</v>
          </cell>
          <cell r="E1534" t="str">
            <v>Investimentos em filiais</v>
          </cell>
          <cell r="F1534">
            <v>44885</v>
          </cell>
          <cell r="G1534">
            <v>0</v>
          </cell>
          <cell r="H1534">
            <v>0</v>
          </cell>
          <cell r="I1534">
            <v>44885</v>
          </cell>
          <cell r="J1534">
            <v>0</v>
          </cell>
          <cell r="K1534">
            <v>44885</v>
          </cell>
          <cell r="L1534">
            <v>0</v>
          </cell>
        </row>
        <row r="1535">
          <cell r="A1535" t="str">
            <v>2310NAC00270</v>
          </cell>
          <cell r="B1535" t="str">
            <v>2310</v>
          </cell>
          <cell r="C1535" t="str">
            <v>NAC</v>
          </cell>
          <cell r="D1535" t="str">
            <v>00270</v>
          </cell>
          <cell r="E1535" t="str">
            <v>Investimentos em filiais</v>
          </cell>
          <cell r="F1535">
            <v>23099</v>
          </cell>
          <cell r="G1535">
            <v>0</v>
          </cell>
          <cell r="H1535">
            <v>0</v>
          </cell>
          <cell r="I1535">
            <v>23099</v>
          </cell>
          <cell r="J1535">
            <v>0</v>
          </cell>
          <cell r="K1535">
            <v>23099</v>
          </cell>
          <cell r="L1535">
            <v>0</v>
          </cell>
        </row>
        <row r="1536">
          <cell r="A1536" t="str">
            <v>2310NAC00280</v>
          </cell>
          <cell r="B1536" t="str">
            <v>2310</v>
          </cell>
          <cell r="C1536" t="str">
            <v>NAC</v>
          </cell>
          <cell r="D1536" t="str">
            <v>00280</v>
          </cell>
          <cell r="E1536" t="str">
            <v>Investimentos em filiais</v>
          </cell>
          <cell r="F1536">
            <v>341805124</v>
          </cell>
          <cell r="G1536">
            <v>0</v>
          </cell>
          <cell r="H1536">
            <v>0</v>
          </cell>
          <cell r="I1536">
            <v>341805124</v>
          </cell>
          <cell r="J1536">
            <v>0</v>
          </cell>
          <cell r="K1536">
            <v>341805124</v>
          </cell>
          <cell r="L1536">
            <v>0</v>
          </cell>
        </row>
        <row r="1537">
          <cell r="A1537" t="str">
            <v>2310NAC00350</v>
          </cell>
          <cell r="B1537" t="str">
            <v>2310</v>
          </cell>
          <cell r="C1537" t="str">
            <v>NAC</v>
          </cell>
          <cell r="D1537" t="str">
            <v>00350</v>
          </cell>
          <cell r="E1537" t="str">
            <v>Investimentos em filiais</v>
          </cell>
          <cell r="F1537">
            <v>144062</v>
          </cell>
          <cell r="G1537">
            <v>0</v>
          </cell>
          <cell r="H1537">
            <v>143912</v>
          </cell>
          <cell r="I1537">
            <v>150</v>
          </cell>
          <cell r="J1537">
            <v>0</v>
          </cell>
          <cell r="K1537">
            <v>150</v>
          </cell>
          <cell r="L1537">
            <v>0</v>
          </cell>
        </row>
        <row r="1538">
          <cell r="A1538" t="str">
            <v>2310NAC00560</v>
          </cell>
          <cell r="B1538" t="str">
            <v>2310</v>
          </cell>
          <cell r="C1538" t="str">
            <v>NAC</v>
          </cell>
          <cell r="D1538" t="str">
            <v>00560</v>
          </cell>
          <cell r="E1538" t="str">
            <v>Investimentos em filiais</v>
          </cell>
          <cell r="F1538">
            <v>21452314</v>
          </cell>
          <cell r="G1538">
            <v>0</v>
          </cell>
          <cell r="H1538">
            <v>0</v>
          </cell>
          <cell r="I1538">
            <v>21452314</v>
          </cell>
          <cell r="J1538">
            <v>0</v>
          </cell>
          <cell r="K1538">
            <v>21452314</v>
          </cell>
          <cell r="L1538">
            <v>0</v>
          </cell>
        </row>
        <row r="1539">
          <cell r="A1539" t="str">
            <v>24</v>
          </cell>
          <cell r="B1539" t="str">
            <v>24</v>
          </cell>
          <cell r="E1539" t="str">
            <v>Investimentos em filiais, associadas e empreendimentos conjuntos</v>
          </cell>
          <cell r="F1539">
            <v>2811656695</v>
          </cell>
          <cell r="G1539">
            <v>0</v>
          </cell>
          <cell r="H1539">
            <v>148901559</v>
          </cell>
          <cell r="I1539">
            <v>2662755136</v>
          </cell>
          <cell r="J1539">
            <v>0</v>
          </cell>
          <cell r="K1539">
            <v>2662755136</v>
          </cell>
          <cell r="L1539">
            <v>0</v>
          </cell>
        </row>
        <row r="1540">
          <cell r="A1540" t="str">
            <v>241</v>
          </cell>
          <cell r="B1540" t="str">
            <v>241</v>
          </cell>
          <cell r="E1540" t="str">
            <v>Valorizados ao custo hist¾rico</v>
          </cell>
          <cell r="F1540">
            <v>2811656695</v>
          </cell>
          <cell r="G1540">
            <v>0</v>
          </cell>
          <cell r="H1540">
            <v>148901559</v>
          </cell>
          <cell r="I1540">
            <v>2662755136</v>
          </cell>
          <cell r="J1540">
            <v>0</v>
          </cell>
          <cell r="K1540">
            <v>2662755136</v>
          </cell>
          <cell r="L1540">
            <v>0</v>
          </cell>
        </row>
        <row r="1541">
          <cell r="A1541" t="str">
            <v>2410</v>
          </cell>
          <cell r="B1541" t="str">
            <v>2410</v>
          </cell>
          <cell r="E1541" t="str">
            <v>No paÝs</v>
          </cell>
          <cell r="F1541">
            <v>2811656695</v>
          </cell>
          <cell r="G1541">
            <v>0</v>
          </cell>
          <cell r="H1541">
            <v>148901559</v>
          </cell>
          <cell r="I1541">
            <v>2662755136</v>
          </cell>
          <cell r="J1541">
            <v>0</v>
          </cell>
          <cell r="K1541">
            <v>2662755136</v>
          </cell>
          <cell r="L1541">
            <v>0</v>
          </cell>
        </row>
        <row r="1542">
          <cell r="A1542" t="str">
            <v>24100</v>
          </cell>
          <cell r="B1542" t="str">
            <v>24100</v>
          </cell>
          <cell r="E1542" t="str">
            <v>Investimentos em filiais</v>
          </cell>
          <cell r="F1542">
            <v>2811407210</v>
          </cell>
          <cell r="G1542">
            <v>0</v>
          </cell>
          <cell r="H1542">
            <v>148901559</v>
          </cell>
          <cell r="I1542">
            <v>2662505651</v>
          </cell>
          <cell r="J1542">
            <v>0</v>
          </cell>
          <cell r="K1542">
            <v>2662505651</v>
          </cell>
          <cell r="L1542">
            <v>0</v>
          </cell>
        </row>
        <row r="1543">
          <cell r="A1543" t="str">
            <v>24100NAC00100</v>
          </cell>
          <cell r="B1543" t="str">
            <v>24100</v>
          </cell>
          <cell r="C1543" t="str">
            <v>NAC</v>
          </cell>
          <cell r="D1543" t="str">
            <v>00100</v>
          </cell>
          <cell r="E1543" t="str">
            <v>Investimentos em filiais</v>
          </cell>
          <cell r="F1543">
            <v>2303519088</v>
          </cell>
          <cell r="G1543">
            <v>0</v>
          </cell>
          <cell r="H1543">
            <v>135000000</v>
          </cell>
          <cell r="I1543">
            <v>2168519088</v>
          </cell>
          <cell r="J1543">
            <v>0</v>
          </cell>
          <cell r="K1543">
            <v>2168519088</v>
          </cell>
          <cell r="L1543">
            <v>0</v>
          </cell>
        </row>
        <row r="1544">
          <cell r="A1544" t="str">
            <v>24100NAC00110</v>
          </cell>
          <cell r="B1544" t="str">
            <v>24100</v>
          </cell>
          <cell r="C1544" t="str">
            <v>NAC</v>
          </cell>
          <cell r="D1544" t="str">
            <v>00110</v>
          </cell>
          <cell r="E1544" t="str">
            <v>Investimentos em filiais</v>
          </cell>
          <cell r="F1544">
            <v>1031429</v>
          </cell>
          <cell r="G1544">
            <v>0</v>
          </cell>
          <cell r="H1544">
            <v>1031429</v>
          </cell>
          <cell r="I1544">
            <v>0</v>
          </cell>
          <cell r="J1544">
            <v>0</v>
          </cell>
          <cell r="K1544">
            <v>0</v>
          </cell>
          <cell r="L1544">
            <v>0</v>
          </cell>
        </row>
        <row r="1545">
          <cell r="A1545" t="str">
            <v>24100NAC00470</v>
          </cell>
          <cell r="B1545" t="str">
            <v>24100</v>
          </cell>
          <cell r="C1545" t="str">
            <v>NAC</v>
          </cell>
          <cell r="D1545" t="str">
            <v>00470</v>
          </cell>
          <cell r="E1545" t="str">
            <v>Investimentos em filiais</v>
          </cell>
          <cell r="F1545">
            <v>66304974</v>
          </cell>
          <cell r="G1545">
            <v>0</v>
          </cell>
          <cell r="H1545">
            <v>0</v>
          </cell>
          <cell r="I1545">
            <v>66304974</v>
          </cell>
          <cell r="J1545">
            <v>0</v>
          </cell>
          <cell r="K1545">
            <v>66304974</v>
          </cell>
          <cell r="L1545">
            <v>0</v>
          </cell>
        </row>
        <row r="1546">
          <cell r="A1546" t="str">
            <v>24100NAC00530</v>
          </cell>
          <cell r="B1546" t="str">
            <v>24100</v>
          </cell>
          <cell r="C1546" t="str">
            <v>NAC</v>
          </cell>
          <cell r="D1546" t="str">
            <v>00530</v>
          </cell>
          <cell r="E1546" t="str">
            <v>Investimentos em filiais</v>
          </cell>
          <cell r="F1546">
            <v>404777089</v>
          </cell>
          <cell r="G1546">
            <v>0</v>
          </cell>
          <cell r="H1546">
            <v>0</v>
          </cell>
          <cell r="I1546">
            <v>404777089</v>
          </cell>
          <cell r="J1546">
            <v>0</v>
          </cell>
          <cell r="K1546">
            <v>404777089</v>
          </cell>
          <cell r="L1546">
            <v>0</v>
          </cell>
        </row>
        <row r="1547">
          <cell r="A1547" t="str">
            <v>24100NAC00532</v>
          </cell>
          <cell r="B1547" t="str">
            <v>24100</v>
          </cell>
          <cell r="C1547" t="str">
            <v>NAC</v>
          </cell>
          <cell r="D1547" t="str">
            <v>00532</v>
          </cell>
          <cell r="E1547" t="str">
            <v>Investimentos em filiais</v>
          </cell>
          <cell r="F1547">
            <v>12870130</v>
          </cell>
          <cell r="G1547">
            <v>0</v>
          </cell>
          <cell r="H1547">
            <v>12870130</v>
          </cell>
          <cell r="I1547">
            <v>0</v>
          </cell>
          <cell r="J1547">
            <v>0</v>
          </cell>
          <cell r="K1547">
            <v>0</v>
          </cell>
          <cell r="L1547">
            <v>0</v>
          </cell>
        </row>
        <row r="1548">
          <cell r="A1548" t="str">
            <v>24100NAC00535</v>
          </cell>
          <cell r="B1548" t="str">
            <v>24100</v>
          </cell>
          <cell r="C1548" t="str">
            <v>NAC</v>
          </cell>
          <cell r="D1548" t="str">
            <v>00535</v>
          </cell>
          <cell r="E1548" t="str">
            <v>Investimentos em filiais</v>
          </cell>
          <cell r="F1548">
            <v>404500</v>
          </cell>
          <cell r="G1548">
            <v>0</v>
          </cell>
          <cell r="H1548">
            <v>0</v>
          </cell>
          <cell r="I1548">
            <v>404500</v>
          </cell>
          <cell r="J1548">
            <v>0</v>
          </cell>
          <cell r="K1548">
            <v>404500</v>
          </cell>
          <cell r="L1548">
            <v>0</v>
          </cell>
        </row>
        <row r="1549">
          <cell r="A1549" t="str">
            <v>24100NAC00540</v>
          </cell>
          <cell r="B1549" t="str">
            <v>24100</v>
          </cell>
          <cell r="C1549" t="str">
            <v>NAC</v>
          </cell>
          <cell r="D1549" t="str">
            <v>00540</v>
          </cell>
          <cell r="E1549" t="str">
            <v>Investimentos em filiais</v>
          </cell>
          <cell r="F1549">
            <v>22500000</v>
          </cell>
          <cell r="G1549">
            <v>0</v>
          </cell>
          <cell r="H1549">
            <v>0</v>
          </cell>
          <cell r="I1549">
            <v>22500000</v>
          </cell>
          <cell r="J1549">
            <v>0</v>
          </cell>
          <cell r="K1549">
            <v>22500000</v>
          </cell>
          <cell r="L1549">
            <v>0</v>
          </cell>
        </row>
        <row r="1550">
          <cell r="A1550" t="str">
            <v>24101</v>
          </cell>
          <cell r="B1550" t="str">
            <v>24101</v>
          </cell>
          <cell r="E1550" t="str">
            <v>Investimentos em associadas</v>
          </cell>
          <cell r="F1550">
            <v>249485</v>
          </cell>
          <cell r="G1550">
            <v>0</v>
          </cell>
          <cell r="H1550">
            <v>0</v>
          </cell>
          <cell r="I1550">
            <v>249485</v>
          </cell>
          <cell r="J1550">
            <v>0</v>
          </cell>
          <cell r="K1550">
            <v>249485</v>
          </cell>
          <cell r="L1550">
            <v>0</v>
          </cell>
        </row>
        <row r="1551">
          <cell r="A1551" t="str">
            <v>24101NAC00590</v>
          </cell>
          <cell r="B1551" t="str">
            <v>24101</v>
          </cell>
          <cell r="C1551" t="str">
            <v>NAC</v>
          </cell>
          <cell r="D1551" t="str">
            <v>00590</v>
          </cell>
          <cell r="E1551" t="str">
            <v>Investimentos em associadas</v>
          </cell>
          <cell r="F1551">
            <v>249485</v>
          </cell>
          <cell r="G1551">
            <v>0</v>
          </cell>
          <cell r="H1551">
            <v>0</v>
          </cell>
          <cell r="I1551">
            <v>249485</v>
          </cell>
          <cell r="J1551">
            <v>0</v>
          </cell>
          <cell r="K1551">
            <v>249485</v>
          </cell>
          <cell r="L1551">
            <v>0</v>
          </cell>
        </row>
        <row r="1552">
          <cell r="A1552" t="str">
            <v>25</v>
          </cell>
          <cell r="B1552" t="str">
            <v>25</v>
          </cell>
          <cell r="E1552" t="str">
            <v>Activos nÒo correntes detidos para venda e operaþ§es descontinuad</v>
          </cell>
          <cell r="F1552">
            <v>156097925</v>
          </cell>
          <cell r="G1552">
            <v>1565022</v>
          </cell>
          <cell r="H1552">
            <v>827288</v>
          </cell>
          <cell r="I1552">
            <v>156835659</v>
          </cell>
          <cell r="J1552">
            <v>0</v>
          </cell>
          <cell r="K1552">
            <v>0</v>
          </cell>
          <cell r="L1552">
            <v>156835659</v>
          </cell>
        </row>
        <row r="1553">
          <cell r="A1553" t="str">
            <v>250</v>
          </cell>
          <cell r="B1553" t="str">
            <v>250</v>
          </cell>
          <cell r="E1553" t="str">
            <v>Activos tangÝveis nÒo correntes detidos para venda</v>
          </cell>
          <cell r="F1553">
            <v>156097925</v>
          </cell>
          <cell r="G1553">
            <v>1565022</v>
          </cell>
          <cell r="H1553">
            <v>827288</v>
          </cell>
          <cell r="I1553">
            <v>156835659</v>
          </cell>
          <cell r="J1553">
            <v>0</v>
          </cell>
          <cell r="K1553">
            <v>0</v>
          </cell>
          <cell r="L1553">
            <v>156835659</v>
          </cell>
        </row>
        <row r="1554">
          <cell r="A1554" t="str">
            <v>2500</v>
          </cell>
          <cell r="B1554" t="str">
            <v>2500</v>
          </cell>
          <cell r="E1554" t="str">
            <v>Im¾veis</v>
          </cell>
          <cell r="F1554">
            <v>155208549</v>
          </cell>
          <cell r="G1554">
            <v>1565022</v>
          </cell>
          <cell r="H1554">
            <v>827288</v>
          </cell>
          <cell r="I1554">
            <v>155946283</v>
          </cell>
          <cell r="J1554">
            <v>0</v>
          </cell>
          <cell r="K1554">
            <v>0</v>
          </cell>
          <cell r="L1554">
            <v>155946283</v>
          </cell>
        </row>
        <row r="1555">
          <cell r="A1555" t="str">
            <v>25000</v>
          </cell>
          <cell r="B1555" t="str">
            <v>25000</v>
          </cell>
          <cell r="E1555" t="str">
            <v>Para Desinvestimento</v>
          </cell>
          <cell r="F1555">
            <v>110109468</v>
          </cell>
          <cell r="G1555">
            <v>0</v>
          </cell>
          <cell r="H1555">
            <v>0</v>
          </cell>
          <cell r="I1555">
            <v>110109468</v>
          </cell>
          <cell r="J1555">
            <v>0</v>
          </cell>
          <cell r="K1555">
            <v>0</v>
          </cell>
          <cell r="L1555">
            <v>110109468</v>
          </cell>
        </row>
        <row r="1556">
          <cell r="A1556" t="str">
            <v>25000NAC</v>
          </cell>
          <cell r="B1556" t="str">
            <v>25000</v>
          </cell>
          <cell r="C1556" t="str">
            <v>NAC</v>
          </cell>
          <cell r="E1556" t="str">
            <v>Para Desinvestimento</v>
          </cell>
          <cell r="F1556">
            <v>104351478</v>
          </cell>
          <cell r="G1556">
            <v>0</v>
          </cell>
          <cell r="H1556">
            <v>0</v>
          </cell>
          <cell r="I1556">
            <v>104351478</v>
          </cell>
          <cell r="J1556">
            <v>0</v>
          </cell>
          <cell r="K1556">
            <v>0</v>
          </cell>
          <cell r="L1556">
            <v>104351478</v>
          </cell>
        </row>
        <row r="1557">
          <cell r="A1557" t="str">
            <v>25000NAC90008</v>
          </cell>
          <cell r="B1557" t="str">
            <v>25000</v>
          </cell>
          <cell r="C1557" t="str">
            <v>NAC</v>
          </cell>
          <cell r="D1557" t="str">
            <v>90008</v>
          </cell>
          <cell r="E1557" t="str">
            <v>Para Desinvestimento</v>
          </cell>
          <cell r="F1557">
            <v>5757990</v>
          </cell>
          <cell r="G1557">
            <v>0</v>
          </cell>
          <cell r="H1557">
            <v>0</v>
          </cell>
          <cell r="I1557">
            <v>5757990</v>
          </cell>
          <cell r="J1557">
            <v>0</v>
          </cell>
          <cell r="K1557">
            <v>0</v>
          </cell>
          <cell r="L1557">
            <v>5757990</v>
          </cell>
        </row>
        <row r="1558">
          <cell r="A1558" t="str">
            <v>25001</v>
          </cell>
          <cell r="B1558" t="str">
            <v>25001</v>
          </cell>
          <cell r="E1558" t="str">
            <v>Imoveis Proprios</v>
          </cell>
          <cell r="F1558">
            <v>16616431</v>
          </cell>
          <cell r="G1558">
            <v>1565022</v>
          </cell>
          <cell r="H1558">
            <v>0</v>
          </cell>
          <cell r="I1558">
            <v>18181453</v>
          </cell>
          <cell r="J1558">
            <v>0</v>
          </cell>
          <cell r="K1558">
            <v>0</v>
          </cell>
          <cell r="L1558">
            <v>18181453</v>
          </cell>
        </row>
        <row r="1559">
          <cell r="A1559" t="str">
            <v>25001NAC</v>
          </cell>
          <cell r="B1559" t="str">
            <v>25001</v>
          </cell>
          <cell r="C1559" t="str">
            <v>NAC</v>
          </cell>
          <cell r="E1559" t="str">
            <v>Imoveis Proprios</v>
          </cell>
          <cell r="F1559">
            <v>16616431</v>
          </cell>
          <cell r="G1559">
            <v>1565022</v>
          </cell>
          <cell r="H1559">
            <v>0</v>
          </cell>
          <cell r="I1559">
            <v>18181453</v>
          </cell>
          <cell r="J1559">
            <v>0</v>
          </cell>
          <cell r="K1559">
            <v>0</v>
          </cell>
          <cell r="L1559">
            <v>18181453</v>
          </cell>
        </row>
        <row r="1560">
          <cell r="A1560" t="str">
            <v>25002</v>
          </cell>
          <cell r="B1560" t="str">
            <v>25002</v>
          </cell>
          <cell r="E1560" t="str">
            <v>Promessas em Dacao</v>
          </cell>
          <cell r="F1560">
            <v>23065833</v>
          </cell>
          <cell r="G1560">
            <v>0</v>
          </cell>
          <cell r="H1560">
            <v>827288</v>
          </cell>
          <cell r="I1560">
            <v>22238545</v>
          </cell>
          <cell r="J1560">
            <v>0</v>
          </cell>
          <cell r="K1560">
            <v>0</v>
          </cell>
          <cell r="L1560">
            <v>22238545</v>
          </cell>
        </row>
        <row r="1561">
          <cell r="A1561" t="str">
            <v>25002EXT</v>
          </cell>
          <cell r="B1561" t="str">
            <v>25002</v>
          </cell>
          <cell r="C1561" t="str">
            <v>EXT</v>
          </cell>
          <cell r="E1561" t="str">
            <v>Promessas em Dacao</v>
          </cell>
          <cell r="F1561">
            <v>827288</v>
          </cell>
          <cell r="G1561">
            <v>0</v>
          </cell>
          <cell r="H1561">
            <v>827288</v>
          </cell>
          <cell r="I1561">
            <v>0</v>
          </cell>
          <cell r="J1561">
            <v>0</v>
          </cell>
          <cell r="K1561">
            <v>0</v>
          </cell>
          <cell r="L1561">
            <v>0</v>
          </cell>
        </row>
        <row r="1562">
          <cell r="A1562" t="str">
            <v>25002NAC</v>
          </cell>
          <cell r="B1562" t="str">
            <v>25002</v>
          </cell>
          <cell r="C1562" t="str">
            <v>NAC</v>
          </cell>
          <cell r="E1562" t="str">
            <v>Promessas em Dacao</v>
          </cell>
          <cell r="F1562">
            <v>22238545</v>
          </cell>
          <cell r="G1562">
            <v>0</v>
          </cell>
          <cell r="H1562">
            <v>0</v>
          </cell>
          <cell r="I1562">
            <v>22238545</v>
          </cell>
          <cell r="J1562">
            <v>0</v>
          </cell>
          <cell r="K1562">
            <v>0</v>
          </cell>
          <cell r="L1562">
            <v>22238545</v>
          </cell>
        </row>
        <row r="1563">
          <cell r="A1563" t="str">
            <v>25003</v>
          </cell>
          <cell r="B1563" t="str">
            <v>25003</v>
          </cell>
          <cell r="E1563" t="str">
            <v>Arrematacoes</v>
          </cell>
          <cell r="F1563">
            <v>3827197</v>
          </cell>
          <cell r="G1563">
            <v>0</v>
          </cell>
          <cell r="H1563">
            <v>0</v>
          </cell>
          <cell r="I1563">
            <v>3827197</v>
          </cell>
          <cell r="J1563">
            <v>0</v>
          </cell>
          <cell r="K1563">
            <v>0</v>
          </cell>
          <cell r="L1563">
            <v>3827197</v>
          </cell>
        </row>
        <row r="1564">
          <cell r="A1564" t="str">
            <v>25003NAC</v>
          </cell>
          <cell r="B1564" t="str">
            <v>25003</v>
          </cell>
          <cell r="C1564" t="str">
            <v>NAC</v>
          </cell>
          <cell r="E1564" t="str">
            <v>Arrematacoes</v>
          </cell>
          <cell r="F1564">
            <v>3827197</v>
          </cell>
          <cell r="G1564">
            <v>0</v>
          </cell>
          <cell r="H1564">
            <v>0</v>
          </cell>
          <cell r="I1564">
            <v>3827197</v>
          </cell>
          <cell r="J1564">
            <v>0</v>
          </cell>
          <cell r="K1564">
            <v>0</v>
          </cell>
          <cell r="L1564">
            <v>3827197</v>
          </cell>
        </row>
        <row r="1565">
          <cell r="A1565" t="str">
            <v>25009</v>
          </cell>
          <cell r="B1565" t="str">
            <v>25009</v>
          </cell>
          <cell r="E1565" t="str">
            <v>Outros</v>
          </cell>
          <cell r="F1565">
            <v>1589620</v>
          </cell>
          <cell r="G1565">
            <v>0</v>
          </cell>
          <cell r="H1565">
            <v>0</v>
          </cell>
          <cell r="I1565">
            <v>1589620</v>
          </cell>
          <cell r="J1565">
            <v>0</v>
          </cell>
          <cell r="K1565">
            <v>0</v>
          </cell>
          <cell r="L1565">
            <v>1589620</v>
          </cell>
        </row>
        <row r="1566">
          <cell r="A1566" t="str">
            <v>25009NAC</v>
          </cell>
          <cell r="B1566" t="str">
            <v>25009</v>
          </cell>
          <cell r="C1566" t="str">
            <v>NAC</v>
          </cell>
          <cell r="E1566" t="str">
            <v>Outros</v>
          </cell>
          <cell r="F1566">
            <v>1589620</v>
          </cell>
          <cell r="G1566">
            <v>0</v>
          </cell>
          <cell r="H1566">
            <v>0</v>
          </cell>
          <cell r="I1566">
            <v>1589620</v>
          </cell>
          <cell r="J1566">
            <v>0</v>
          </cell>
          <cell r="K1566">
            <v>0</v>
          </cell>
          <cell r="L1566">
            <v>1589620</v>
          </cell>
        </row>
        <row r="1567">
          <cell r="A1567" t="str">
            <v>2501</v>
          </cell>
          <cell r="B1567" t="str">
            <v>2501</v>
          </cell>
          <cell r="E1567" t="str">
            <v>Equipamento</v>
          </cell>
          <cell r="F1567">
            <v>508820</v>
          </cell>
          <cell r="G1567">
            <v>0</v>
          </cell>
          <cell r="H1567">
            <v>0</v>
          </cell>
          <cell r="I1567">
            <v>508820</v>
          </cell>
          <cell r="J1567">
            <v>0</v>
          </cell>
          <cell r="K1567">
            <v>0</v>
          </cell>
          <cell r="L1567">
            <v>508820</v>
          </cell>
        </row>
        <row r="1568">
          <cell r="A1568" t="str">
            <v>2501NAC90008</v>
          </cell>
          <cell r="B1568" t="str">
            <v>2501</v>
          </cell>
          <cell r="C1568" t="str">
            <v>NAC</v>
          </cell>
          <cell r="D1568" t="str">
            <v>90008</v>
          </cell>
          <cell r="E1568" t="str">
            <v>Equipamento</v>
          </cell>
          <cell r="F1568">
            <v>508820</v>
          </cell>
          <cell r="G1568">
            <v>0</v>
          </cell>
          <cell r="H1568">
            <v>0</v>
          </cell>
          <cell r="I1568">
            <v>508820</v>
          </cell>
          <cell r="J1568">
            <v>0</v>
          </cell>
          <cell r="K1568">
            <v>0</v>
          </cell>
          <cell r="L1568">
            <v>508820</v>
          </cell>
        </row>
        <row r="1569">
          <cell r="A1569" t="str">
            <v>2508</v>
          </cell>
          <cell r="B1569" t="str">
            <v>2508</v>
          </cell>
          <cell r="E1569" t="str">
            <v>Outros activos tangÝveis</v>
          </cell>
          <cell r="F1569">
            <v>380556</v>
          </cell>
          <cell r="G1569">
            <v>0</v>
          </cell>
          <cell r="H1569">
            <v>0</v>
          </cell>
          <cell r="I1569">
            <v>380556</v>
          </cell>
          <cell r="J1569">
            <v>0</v>
          </cell>
          <cell r="K1569">
            <v>0</v>
          </cell>
          <cell r="L1569">
            <v>380556</v>
          </cell>
        </row>
        <row r="1570">
          <cell r="A1570" t="str">
            <v>2508NAC</v>
          </cell>
          <cell r="B1570" t="str">
            <v>2508</v>
          </cell>
          <cell r="C1570" t="str">
            <v>NAC</v>
          </cell>
          <cell r="E1570" t="str">
            <v>Outros activos tangÝveis</v>
          </cell>
          <cell r="F1570">
            <v>380556</v>
          </cell>
          <cell r="G1570">
            <v>0</v>
          </cell>
          <cell r="H1570">
            <v>0</v>
          </cell>
          <cell r="I1570">
            <v>380556</v>
          </cell>
          <cell r="J1570">
            <v>0</v>
          </cell>
          <cell r="K1570">
            <v>0</v>
          </cell>
          <cell r="L1570">
            <v>380556</v>
          </cell>
        </row>
        <row r="1571">
          <cell r="A1571" t="str">
            <v>26</v>
          </cell>
          <cell r="B1571" t="str">
            <v>26</v>
          </cell>
          <cell r="E1571" t="str">
            <v>Propriedades de Investimento</v>
          </cell>
          <cell r="F1571">
            <v>34052465</v>
          </cell>
          <cell r="G1571">
            <v>0</v>
          </cell>
          <cell r="H1571">
            <v>34052465</v>
          </cell>
          <cell r="I1571">
            <v>0</v>
          </cell>
          <cell r="J1571">
            <v>0</v>
          </cell>
          <cell r="K1571">
            <v>0</v>
          </cell>
          <cell r="L1571">
            <v>0</v>
          </cell>
        </row>
        <row r="1572">
          <cell r="A1572" t="str">
            <v>268</v>
          </cell>
          <cell r="B1572" t="str">
            <v>268</v>
          </cell>
          <cell r="E1572" t="str">
            <v>Outras propriedades de investimento</v>
          </cell>
          <cell r="F1572">
            <v>34052465</v>
          </cell>
          <cell r="G1572">
            <v>0</v>
          </cell>
          <cell r="H1572">
            <v>34052465</v>
          </cell>
          <cell r="I1572">
            <v>0</v>
          </cell>
          <cell r="J1572">
            <v>0</v>
          </cell>
          <cell r="K1572">
            <v>0</v>
          </cell>
          <cell r="L1572">
            <v>0</v>
          </cell>
        </row>
        <row r="1573">
          <cell r="A1573" t="str">
            <v>268NAC</v>
          </cell>
          <cell r="B1573" t="str">
            <v>268</v>
          </cell>
          <cell r="C1573" t="str">
            <v>NAC</v>
          </cell>
          <cell r="E1573" t="str">
            <v>Outras propriedades de investimento</v>
          </cell>
          <cell r="F1573">
            <v>34052465</v>
          </cell>
          <cell r="G1573">
            <v>0</v>
          </cell>
          <cell r="H1573">
            <v>34052465</v>
          </cell>
          <cell r="I1573">
            <v>0</v>
          </cell>
          <cell r="J1573">
            <v>0</v>
          </cell>
          <cell r="K1573">
            <v>0</v>
          </cell>
          <cell r="L1573">
            <v>0</v>
          </cell>
        </row>
        <row r="1574">
          <cell r="A1574" t="str">
            <v>27</v>
          </cell>
          <cell r="B1574" t="str">
            <v>27</v>
          </cell>
          <cell r="E1574" t="str">
            <v>Outros activos tangÝveis</v>
          </cell>
          <cell r="F1574">
            <v>778721791</v>
          </cell>
          <cell r="G1574">
            <v>53660693</v>
          </cell>
          <cell r="H1574">
            <v>13175262</v>
          </cell>
          <cell r="I1574">
            <v>819207222</v>
          </cell>
          <cell r="J1574">
            <v>0</v>
          </cell>
          <cell r="K1574">
            <v>0</v>
          </cell>
          <cell r="L1574">
            <v>819207222</v>
          </cell>
        </row>
        <row r="1575">
          <cell r="A1575" t="str">
            <v>270</v>
          </cell>
          <cell r="B1575" t="str">
            <v>270</v>
          </cell>
          <cell r="E1575" t="str">
            <v>Im¾veis</v>
          </cell>
          <cell r="F1575">
            <v>507496462</v>
          </cell>
          <cell r="G1575">
            <v>53590408</v>
          </cell>
          <cell r="H1575">
            <v>13175262</v>
          </cell>
          <cell r="I1575">
            <v>547911608</v>
          </cell>
          <cell r="J1575">
            <v>0</v>
          </cell>
          <cell r="K1575">
            <v>0</v>
          </cell>
          <cell r="L1575">
            <v>547911608</v>
          </cell>
        </row>
        <row r="1576">
          <cell r="A1576" t="str">
            <v>2700</v>
          </cell>
          <cell r="B1576" t="str">
            <v>2700</v>
          </cell>
          <cell r="E1576" t="str">
            <v>De serviþo pr¾prio</v>
          </cell>
          <cell r="F1576">
            <v>363940056</v>
          </cell>
          <cell r="G1576">
            <v>53590408</v>
          </cell>
          <cell r="H1576">
            <v>5621652</v>
          </cell>
          <cell r="I1576">
            <v>411908812</v>
          </cell>
          <cell r="J1576">
            <v>0</v>
          </cell>
          <cell r="K1576">
            <v>0</v>
          </cell>
          <cell r="L1576">
            <v>411908812</v>
          </cell>
        </row>
        <row r="1577">
          <cell r="A1577" t="str">
            <v>27000</v>
          </cell>
          <cell r="B1577" t="str">
            <v>27000</v>
          </cell>
          <cell r="E1577" t="str">
            <v>Terrenos</v>
          </cell>
          <cell r="F1577">
            <v>48734601</v>
          </cell>
          <cell r="G1577">
            <v>5255165</v>
          </cell>
          <cell r="H1577">
            <v>0</v>
          </cell>
          <cell r="I1577">
            <v>53989766</v>
          </cell>
          <cell r="J1577">
            <v>0</v>
          </cell>
          <cell r="K1577">
            <v>0</v>
          </cell>
          <cell r="L1577">
            <v>53989766</v>
          </cell>
        </row>
        <row r="1578">
          <cell r="A1578" t="str">
            <v>27000NAC</v>
          </cell>
          <cell r="B1578" t="str">
            <v>27000</v>
          </cell>
          <cell r="C1578" t="str">
            <v>NAC</v>
          </cell>
          <cell r="E1578" t="str">
            <v>Terrenos</v>
          </cell>
          <cell r="F1578">
            <v>48734601</v>
          </cell>
          <cell r="G1578">
            <v>5255165</v>
          </cell>
          <cell r="H1578">
            <v>0</v>
          </cell>
          <cell r="I1578">
            <v>53989766</v>
          </cell>
          <cell r="J1578">
            <v>0</v>
          </cell>
          <cell r="K1578">
            <v>0</v>
          </cell>
          <cell r="L1578">
            <v>53989766</v>
          </cell>
        </row>
        <row r="1579">
          <cell r="A1579" t="str">
            <v>27001</v>
          </cell>
          <cell r="B1579" t="str">
            <v>27001</v>
          </cell>
          <cell r="E1579" t="str">
            <v>EdifÝcios</v>
          </cell>
          <cell r="F1579">
            <v>240085909</v>
          </cell>
          <cell r="G1579">
            <v>23920866</v>
          </cell>
          <cell r="H1579">
            <v>5621652</v>
          </cell>
          <cell r="I1579">
            <v>258385123</v>
          </cell>
          <cell r="J1579">
            <v>0</v>
          </cell>
          <cell r="K1579">
            <v>0</v>
          </cell>
          <cell r="L1579">
            <v>258385123</v>
          </cell>
        </row>
        <row r="1580">
          <cell r="A1580" t="str">
            <v>27001EXT</v>
          </cell>
          <cell r="B1580" t="str">
            <v>27001</v>
          </cell>
          <cell r="C1580" t="str">
            <v>EXT</v>
          </cell>
          <cell r="E1580" t="str">
            <v>EdifÝcios</v>
          </cell>
          <cell r="F1580">
            <v>6430186</v>
          </cell>
          <cell r="G1580">
            <v>0</v>
          </cell>
          <cell r="H1580">
            <v>5621652</v>
          </cell>
          <cell r="I1580">
            <v>808534</v>
          </cell>
          <cell r="J1580">
            <v>0</v>
          </cell>
          <cell r="K1580">
            <v>0</v>
          </cell>
          <cell r="L1580">
            <v>808534</v>
          </cell>
        </row>
        <row r="1581">
          <cell r="A1581" t="str">
            <v>27001NAC</v>
          </cell>
          <cell r="B1581" t="str">
            <v>27001</v>
          </cell>
          <cell r="C1581" t="str">
            <v>NAC</v>
          </cell>
          <cell r="E1581" t="str">
            <v>EdifÝcios</v>
          </cell>
          <cell r="F1581">
            <v>233655723</v>
          </cell>
          <cell r="G1581">
            <v>23920866</v>
          </cell>
          <cell r="H1581">
            <v>0</v>
          </cell>
          <cell r="I1581">
            <v>257576589</v>
          </cell>
          <cell r="J1581">
            <v>0</v>
          </cell>
          <cell r="K1581">
            <v>0</v>
          </cell>
          <cell r="L1581">
            <v>257576589</v>
          </cell>
        </row>
        <row r="1582">
          <cell r="A1582" t="str">
            <v>27008</v>
          </cell>
          <cell r="B1582" t="str">
            <v>27008</v>
          </cell>
          <cell r="E1582" t="str">
            <v>Outros</v>
          </cell>
          <cell r="F1582">
            <v>75119546</v>
          </cell>
          <cell r="G1582">
            <v>24414377</v>
          </cell>
          <cell r="H1582">
            <v>0</v>
          </cell>
          <cell r="I1582">
            <v>99533923</v>
          </cell>
          <cell r="J1582">
            <v>0</v>
          </cell>
          <cell r="K1582">
            <v>0</v>
          </cell>
          <cell r="L1582">
            <v>99533923</v>
          </cell>
        </row>
        <row r="1583">
          <cell r="A1583" t="str">
            <v>27008EXT</v>
          </cell>
          <cell r="B1583" t="str">
            <v>27008</v>
          </cell>
          <cell r="C1583" t="str">
            <v>EXT</v>
          </cell>
          <cell r="E1583" t="str">
            <v>Outros</v>
          </cell>
          <cell r="F1583">
            <v>155870</v>
          </cell>
          <cell r="G1583">
            <v>0</v>
          </cell>
          <cell r="H1583">
            <v>0</v>
          </cell>
          <cell r="I1583">
            <v>155870</v>
          </cell>
          <cell r="J1583">
            <v>0</v>
          </cell>
          <cell r="K1583">
            <v>0</v>
          </cell>
          <cell r="L1583">
            <v>155870</v>
          </cell>
        </row>
        <row r="1584">
          <cell r="A1584" t="str">
            <v>27008NAC</v>
          </cell>
          <cell r="B1584" t="str">
            <v>27008</v>
          </cell>
          <cell r="C1584" t="str">
            <v>NAC</v>
          </cell>
          <cell r="E1584" t="str">
            <v>Outros</v>
          </cell>
          <cell r="F1584">
            <v>74963676</v>
          </cell>
          <cell r="G1584">
            <v>24414377</v>
          </cell>
          <cell r="H1584">
            <v>0</v>
          </cell>
          <cell r="I1584">
            <v>99378053</v>
          </cell>
          <cell r="J1584">
            <v>0</v>
          </cell>
          <cell r="K1584">
            <v>0</v>
          </cell>
          <cell r="L1584">
            <v>99378053</v>
          </cell>
        </row>
        <row r="1585">
          <cell r="A1585" t="str">
            <v>2701</v>
          </cell>
          <cell r="B1585" t="str">
            <v>2701</v>
          </cell>
          <cell r="E1585" t="str">
            <v>Obras em im¾veis arrendados</v>
          </cell>
          <cell r="F1585">
            <v>126664580</v>
          </cell>
          <cell r="G1585">
            <v>0</v>
          </cell>
          <cell r="H1585">
            <v>7553610</v>
          </cell>
          <cell r="I1585">
            <v>119110970</v>
          </cell>
          <cell r="J1585">
            <v>0</v>
          </cell>
          <cell r="K1585">
            <v>0</v>
          </cell>
          <cell r="L1585">
            <v>119110970</v>
          </cell>
        </row>
        <row r="1586">
          <cell r="A1586" t="str">
            <v>2701EXT</v>
          </cell>
          <cell r="B1586" t="str">
            <v>2701</v>
          </cell>
          <cell r="C1586" t="str">
            <v>EXT</v>
          </cell>
          <cell r="E1586" t="str">
            <v>Obras em im¾veis arrendados</v>
          </cell>
          <cell r="F1586">
            <v>276027</v>
          </cell>
          <cell r="G1586">
            <v>0</v>
          </cell>
          <cell r="H1586">
            <v>0</v>
          </cell>
          <cell r="I1586">
            <v>276027</v>
          </cell>
          <cell r="J1586">
            <v>0</v>
          </cell>
          <cell r="K1586">
            <v>0</v>
          </cell>
          <cell r="L1586">
            <v>276027</v>
          </cell>
        </row>
        <row r="1587">
          <cell r="A1587" t="str">
            <v>2701NAC</v>
          </cell>
          <cell r="B1587" t="str">
            <v>2701</v>
          </cell>
          <cell r="C1587" t="str">
            <v>NAC</v>
          </cell>
          <cell r="E1587" t="str">
            <v>Obras em im¾veis arrendados</v>
          </cell>
          <cell r="F1587">
            <v>126388553</v>
          </cell>
          <cell r="G1587">
            <v>0</v>
          </cell>
          <cell r="H1587">
            <v>7553610</v>
          </cell>
          <cell r="I1587">
            <v>118834943</v>
          </cell>
          <cell r="J1587">
            <v>0</v>
          </cell>
          <cell r="K1587">
            <v>0</v>
          </cell>
          <cell r="L1587">
            <v>118834943</v>
          </cell>
        </row>
        <row r="1588">
          <cell r="A1588" t="str">
            <v>2708</v>
          </cell>
          <cell r="B1588" t="str">
            <v>2708</v>
          </cell>
          <cell r="E1588" t="str">
            <v>Outros im¾veis</v>
          </cell>
          <cell r="F1588">
            <v>16891826</v>
          </cell>
          <cell r="G1588">
            <v>0</v>
          </cell>
          <cell r="H1588">
            <v>0</v>
          </cell>
          <cell r="I1588">
            <v>16891826</v>
          </cell>
          <cell r="J1588">
            <v>0</v>
          </cell>
          <cell r="K1588">
            <v>0</v>
          </cell>
          <cell r="L1588">
            <v>16891826</v>
          </cell>
        </row>
        <row r="1589">
          <cell r="A1589" t="str">
            <v>2708NAC</v>
          </cell>
          <cell r="B1589" t="str">
            <v>2708</v>
          </cell>
          <cell r="C1589" t="str">
            <v>NAC</v>
          </cell>
          <cell r="E1589" t="str">
            <v>Outros im¾veis</v>
          </cell>
          <cell r="F1589">
            <v>16520579</v>
          </cell>
          <cell r="G1589">
            <v>0</v>
          </cell>
          <cell r="H1589">
            <v>0</v>
          </cell>
          <cell r="I1589">
            <v>16520579</v>
          </cell>
          <cell r="J1589">
            <v>0</v>
          </cell>
          <cell r="K1589">
            <v>0</v>
          </cell>
          <cell r="L1589">
            <v>16520579</v>
          </cell>
        </row>
        <row r="1590">
          <cell r="A1590" t="str">
            <v>2708NAC90017</v>
          </cell>
          <cell r="B1590" t="str">
            <v>2708</v>
          </cell>
          <cell r="C1590" t="str">
            <v>NAC</v>
          </cell>
          <cell r="D1590" t="str">
            <v>90017</v>
          </cell>
          <cell r="E1590" t="str">
            <v>Outros im¾veis</v>
          </cell>
          <cell r="F1590">
            <v>371247</v>
          </cell>
          <cell r="G1590">
            <v>0</v>
          </cell>
          <cell r="H1590">
            <v>0</v>
          </cell>
          <cell r="I1590">
            <v>371247</v>
          </cell>
          <cell r="J1590">
            <v>0</v>
          </cell>
          <cell r="K1590">
            <v>0</v>
          </cell>
          <cell r="L1590">
            <v>371247</v>
          </cell>
        </row>
        <row r="1591">
          <cell r="A1591" t="str">
            <v>271</v>
          </cell>
          <cell r="B1591" t="str">
            <v>271</v>
          </cell>
          <cell r="E1591" t="str">
            <v>Equipamento</v>
          </cell>
          <cell r="F1591">
            <v>260961955</v>
          </cell>
          <cell r="G1591">
            <v>0</v>
          </cell>
          <cell r="H1591">
            <v>0</v>
          </cell>
          <cell r="I1591">
            <v>260961955</v>
          </cell>
          <cell r="J1591">
            <v>0</v>
          </cell>
          <cell r="K1591">
            <v>0</v>
          </cell>
          <cell r="L1591">
            <v>260961955</v>
          </cell>
        </row>
        <row r="1592">
          <cell r="A1592" t="str">
            <v>2710</v>
          </cell>
          <cell r="B1592" t="str">
            <v>2710</v>
          </cell>
          <cell r="E1592" t="str">
            <v>Mobilißrio e material</v>
          </cell>
          <cell r="F1592">
            <v>20087759</v>
          </cell>
          <cell r="G1592">
            <v>0</v>
          </cell>
          <cell r="H1592">
            <v>0</v>
          </cell>
          <cell r="I1592">
            <v>20087759</v>
          </cell>
          <cell r="J1592">
            <v>0</v>
          </cell>
          <cell r="K1592">
            <v>0</v>
          </cell>
          <cell r="L1592">
            <v>20087759</v>
          </cell>
        </row>
        <row r="1593">
          <cell r="A1593" t="str">
            <v>2710EXT</v>
          </cell>
          <cell r="B1593" t="str">
            <v>2710</v>
          </cell>
          <cell r="C1593" t="str">
            <v>EXT</v>
          </cell>
          <cell r="E1593" t="str">
            <v>Mobilißrio e material</v>
          </cell>
          <cell r="F1593">
            <v>389327</v>
          </cell>
          <cell r="G1593">
            <v>0</v>
          </cell>
          <cell r="H1593">
            <v>0</v>
          </cell>
          <cell r="I1593">
            <v>389327</v>
          </cell>
          <cell r="J1593">
            <v>0</v>
          </cell>
          <cell r="K1593">
            <v>0</v>
          </cell>
          <cell r="L1593">
            <v>389327</v>
          </cell>
        </row>
        <row r="1594">
          <cell r="A1594" t="str">
            <v>2710NAC</v>
          </cell>
          <cell r="B1594" t="str">
            <v>2710</v>
          </cell>
          <cell r="C1594" t="str">
            <v>NAC</v>
          </cell>
          <cell r="E1594" t="str">
            <v>Mobilißrio e material</v>
          </cell>
          <cell r="F1594">
            <v>19698432</v>
          </cell>
          <cell r="G1594">
            <v>0</v>
          </cell>
          <cell r="H1594">
            <v>0</v>
          </cell>
          <cell r="I1594">
            <v>19698432</v>
          </cell>
          <cell r="J1594">
            <v>0</v>
          </cell>
          <cell r="K1594">
            <v>0</v>
          </cell>
          <cell r="L1594">
            <v>19698432</v>
          </cell>
        </row>
        <row r="1595">
          <cell r="A1595" t="str">
            <v>2711</v>
          </cell>
          <cell r="B1595" t="str">
            <v>2711</v>
          </cell>
          <cell r="E1595" t="str">
            <v>Mßquinas e ferramentas</v>
          </cell>
          <cell r="F1595">
            <v>4212808</v>
          </cell>
          <cell r="G1595">
            <v>0</v>
          </cell>
          <cell r="H1595">
            <v>0</v>
          </cell>
          <cell r="I1595">
            <v>4212808</v>
          </cell>
          <cell r="J1595">
            <v>0</v>
          </cell>
          <cell r="K1595">
            <v>0</v>
          </cell>
          <cell r="L1595">
            <v>4212808</v>
          </cell>
        </row>
        <row r="1596">
          <cell r="A1596" t="str">
            <v>2711EXT</v>
          </cell>
          <cell r="B1596" t="str">
            <v>2711</v>
          </cell>
          <cell r="C1596" t="str">
            <v>EXT</v>
          </cell>
          <cell r="E1596" t="str">
            <v>Mßquinas e ferramentas</v>
          </cell>
          <cell r="F1596">
            <v>233893</v>
          </cell>
          <cell r="G1596">
            <v>0</v>
          </cell>
          <cell r="H1596">
            <v>0</v>
          </cell>
          <cell r="I1596">
            <v>233893</v>
          </cell>
          <cell r="J1596">
            <v>0</v>
          </cell>
          <cell r="K1596">
            <v>0</v>
          </cell>
          <cell r="L1596">
            <v>233893</v>
          </cell>
        </row>
        <row r="1597">
          <cell r="A1597" t="str">
            <v>2711NAC</v>
          </cell>
          <cell r="B1597" t="str">
            <v>2711</v>
          </cell>
          <cell r="C1597" t="str">
            <v>NAC</v>
          </cell>
          <cell r="E1597" t="str">
            <v>Mßquinas e ferramentas</v>
          </cell>
          <cell r="F1597">
            <v>3978915</v>
          </cell>
          <cell r="G1597">
            <v>0</v>
          </cell>
          <cell r="H1597">
            <v>0</v>
          </cell>
          <cell r="I1597">
            <v>3978915</v>
          </cell>
          <cell r="J1597">
            <v>0</v>
          </cell>
          <cell r="K1597">
            <v>0</v>
          </cell>
          <cell r="L1597">
            <v>3978915</v>
          </cell>
        </row>
        <row r="1598">
          <cell r="A1598" t="str">
            <v>2712</v>
          </cell>
          <cell r="B1598" t="str">
            <v>2712</v>
          </cell>
          <cell r="E1598" t="str">
            <v>Equipamento informßtico</v>
          </cell>
          <cell r="F1598">
            <v>100625889</v>
          </cell>
          <cell r="G1598">
            <v>0</v>
          </cell>
          <cell r="H1598">
            <v>0</v>
          </cell>
          <cell r="I1598">
            <v>100625889</v>
          </cell>
          <cell r="J1598">
            <v>0</v>
          </cell>
          <cell r="K1598">
            <v>0</v>
          </cell>
          <cell r="L1598">
            <v>100625889</v>
          </cell>
        </row>
        <row r="1599">
          <cell r="A1599" t="str">
            <v>2712EXT</v>
          </cell>
          <cell r="B1599" t="str">
            <v>2712</v>
          </cell>
          <cell r="C1599" t="str">
            <v>EXT</v>
          </cell>
          <cell r="E1599" t="str">
            <v>Equipamento informßtico</v>
          </cell>
          <cell r="F1599">
            <v>626446</v>
          </cell>
          <cell r="G1599">
            <v>0</v>
          </cell>
          <cell r="H1599">
            <v>0</v>
          </cell>
          <cell r="I1599">
            <v>626446</v>
          </cell>
          <cell r="J1599">
            <v>0</v>
          </cell>
          <cell r="K1599">
            <v>0</v>
          </cell>
          <cell r="L1599">
            <v>626446</v>
          </cell>
        </row>
        <row r="1600">
          <cell r="A1600" t="str">
            <v>2712NAC</v>
          </cell>
          <cell r="B1600" t="str">
            <v>2712</v>
          </cell>
          <cell r="C1600" t="str">
            <v>NAC</v>
          </cell>
          <cell r="E1600" t="str">
            <v>Equipamento informßtico</v>
          </cell>
          <cell r="F1600">
            <v>99999443</v>
          </cell>
          <cell r="G1600">
            <v>0</v>
          </cell>
          <cell r="H1600">
            <v>0</v>
          </cell>
          <cell r="I1600">
            <v>99999443</v>
          </cell>
          <cell r="J1600">
            <v>0</v>
          </cell>
          <cell r="K1600">
            <v>0</v>
          </cell>
          <cell r="L1600">
            <v>99999443</v>
          </cell>
        </row>
        <row r="1601">
          <cell r="A1601" t="str">
            <v>2713</v>
          </cell>
          <cell r="B1601" t="str">
            <v>2713</v>
          </cell>
          <cell r="E1601" t="str">
            <v>Instalaþ§es interiores</v>
          </cell>
          <cell r="F1601">
            <v>87372987</v>
          </cell>
          <cell r="G1601">
            <v>0</v>
          </cell>
          <cell r="H1601">
            <v>0</v>
          </cell>
          <cell r="I1601">
            <v>87372987</v>
          </cell>
          <cell r="J1601">
            <v>0</v>
          </cell>
          <cell r="K1601">
            <v>0</v>
          </cell>
          <cell r="L1601">
            <v>87372987</v>
          </cell>
        </row>
        <row r="1602">
          <cell r="A1602" t="str">
            <v>2713EXT</v>
          </cell>
          <cell r="B1602" t="str">
            <v>2713</v>
          </cell>
          <cell r="C1602" t="str">
            <v>EXT</v>
          </cell>
          <cell r="E1602" t="str">
            <v>Instalaþ§es interiores</v>
          </cell>
          <cell r="F1602">
            <v>280892</v>
          </cell>
          <cell r="G1602">
            <v>0</v>
          </cell>
          <cell r="H1602">
            <v>0</v>
          </cell>
          <cell r="I1602">
            <v>280892</v>
          </cell>
          <cell r="J1602">
            <v>0</v>
          </cell>
          <cell r="K1602">
            <v>0</v>
          </cell>
          <cell r="L1602">
            <v>280892</v>
          </cell>
        </row>
        <row r="1603">
          <cell r="A1603" t="str">
            <v>2713NAC</v>
          </cell>
          <cell r="B1603" t="str">
            <v>2713</v>
          </cell>
          <cell r="C1603" t="str">
            <v>NAC</v>
          </cell>
          <cell r="E1603" t="str">
            <v>Instalaþ§es interiores</v>
          </cell>
          <cell r="F1603">
            <v>87092095</v>
          </cell>
          <cell r="G1603">
            <v>0</v>
          </cell>
          <cell r="H1603">
            <v>0</v>
          </cell>
          <cell r="I1603">
            <v>87092095</v>
          </cell>
          <cell r="J1603">
            <v>0</v>
          </cell>
          <cell r="K1603">
            <v>0</v>
          </cell>
          <cell r="L1603">
            <v>87092095</v>
          </cell>
        </row>
        <row r="1604">
          <cell r="A1604" t="str">
            <v>2714</v>
          </cell>
          <cell r="B1604" t="str">
            <v>2714</v>
          </cell>
          <cell r="E1604" t="str">
            <v>Material de transporte</v>
          </cell>
          <cell r="F1604">
            <v>17424393</v>
          </cell>
          <cell r="G1604">
            <v>0</v>
          </cell>
          <cell r="H1604">
            <v>0</v>
          </cell>
          <cell r="I1604">
            <v>17424393</v>
          </cell>
          <cell r="J1604">
            <v>0</v>
          </cell>
          <cell r="K1604">
            <v>0</v>
          </cell>
          <cell r="L1604">
            <v>17424393</v>
          </cell>
        </row>
        <row r="1605">
          <cell r="A1605" t="str">
            <v>2714EXT</v>
          </cell>
          <cell r="B1605" t="str">
            <v>2714</v>
          </cell>
          <cell r="C1605" t="str">
            <v>EXT</v>
          </cell>
          <cell r="E1605" t="str">
            <v>Material de transporte</v>
          </cell>
          <cell r="F1605">
            <v>782388</v>
          </cell>
          <cell r="G1605">
            <v>0</v>
          </cell>
          <cell r="H1605">
            <v>0</v>
          </cell>
          <cell r="I1605">
            <v>782388</v>
          </cell>
          <cell r="J1605">
            <v>0</v>
          </cell>
          <cell r="K1605">
            <v>0</v>
          </cell>
          <cell r="L1605">
            <v>782388</v>
          </cell>
        </row>
        <row r="1606">
          <cell r="A1606" t="str">
            <v>2714NAC</v>
          </cell>
          <cell r="B1606" t="str">
            <v>2714</v>
          </cell>
          <cell r="C1606" t="str">
            <v>NAC</v>
          </cell>
          <cell r="E1606" t="str">
            <v>Material de transporte</v>
          </cell>
          <cell r="F1606">
            <v>16642005</v>
          </cell>
          <cell r="G1606">
            <v>0</v>
          </cell>
          <cell r="H1606">
            <v>0</v>
          </cell>
          <cell r="I1606">
            <v>16642005</v>
          </cell>
          <cell r="J1606">
            <v>0</v>
          </cell>
          <cell r="K1606">
            <v>0</v>
          </cell>
          <cell r="L1606">
            <v>16642005</v>
          </cell>
        </row>
        <row r="1607">
          <cell r="A1607" t="str">
            <v>2715</v>
          </cell>
          <cell r="B1607" t="str">
            <v>2715</v>
          </cell>
          <cell r="E1607" t="str">
            <v>Equipamento de seguranþa</v>
          </cell>
          <cell r="F1607">
            <v>26642078</v>
          </cell>
          <cell r="G1607">
            <v>0</v>
          </cell>
          <cell r="H1607">
            <v>0</v>
          </cell>
          <cell r="I1607">
            <v>26642078</v>
          </cell>
          <cell r="J1607">
            <v>0</v>
          </cell>
          <cell r="K1607">
            <v>0</v>
          </cell>
          <cell r="L1607">
            <v>26642078</v>
          </cell>
        </row>
        <row r="1608">
          <cell r="A1608" t="str">
            <v>2715EXT</v>
          </cell>
          <cell r="B1608" t="str">
            <v>2715</v>
          </cell>
          <cell r="C1608" t="str">
            <v>EXT</v>
          </cell>
          <cell r="E1608" t="str">
            <v>Equipamento de seguranþa</v>
          </cell>
          <cell r="F1608">
            <v>40968</v>
          </cell>
          <cell r="G1608">
            <v>0</v>
          </cell>
          <cell r="H1608">
            <v>0</v>
          </cell>
          <cell r="I1608">
            <v>40968</v>
          </cell>
          <cell r="J1608">
            <v>0</v>
          </cell>
          <cell r="K1608">
            <v>0</v>
          </cell>
          <cell r="L1608">
            <v>40968</v>
          </cell>
        </row>
        <row r="1609">
          <cell r="A1609" t="str">
            <v>2715NAC</v>
          </cell>
          <cell r="B1609" t="str">
            <v>2715</v>
          </cell>
          <cell r="C1609" t="str">
            <v>NAC</v>
          </cell>
          <cell r="E1609" t="str">
            <v>Equipamento de seguranþa</v>
          </cell>
          <cell r="F1609">
            <v>26601110</v>
          </cell>
          <cell r="G1609">
            <v>0</v>
          </cell>
          <cell r="H1609">
            <v>0</v>
          </cell>
          <cell r="I1609">
            <v>26601110</v>
          </cell>
          <cell r="J1609">
            <v>0</v>
          </cell>
          <cell r="K1609">
            <v>0</v>
          </cell>
          <cell r="L1609">
            <v>26601110</v>
          </cell>
        </row>
        <row r="1610">
          <cell r="A1610" t="str">
            <v>2718</v>
          </cell>
          <cell r="B1610" t="str">
            <v>2718</v>
          </cell>
          <cell r="E1610" t="str">
            <v>Outro equipamento</v>
          </cell>
          <cell r="F1610">
            <v>4596041</v>
          </cell>
          <cell r="G1610">
            <v>0</v>
          </cell>
          <cell r="H1610">
            <v>0</v>
          </cell>
          <cell r="I1610">
            <v>4596041</v>
          </cell>
          <cell r="J1610">
            <v>0</v>
          </cell>
          <cell r="K1610">
            <v>0</v>
          </cell>
          <cell r="L1610">
            <v>4596041</v>
          </cell>
        </row>
        <row r="1611">
          <cell r="A1611" t="str">
            <v>2718EXT</v>
          </cell>
          <cell r="B1611" t="str">
            <v>2718</v>
          </cell>
          <cell r="C1611" t="str">
            <v>EXT</v>
          </cell>
          <cell r="E1611" t="str">
            <v>Outro equipamento</v>
          </cell>
          <cell r="F1611">
            <v>4537</v>
          </cell>
          <cell r="G1611">
            <v>0</v>
          </cell>
          <cell r="H1611">
            <v>0</v>
          </cell>
          <cell r="I1611">
            <v>4537</v>
          </cell>
          <cell r="J1611">
            <v>0</v>
          </cell>
          <cell r="K1611">
            <v>0</v>
          </cell>
          <cell r="L1611">
            <v>4537</v>
          </cell>
        </row>
        <row r="1612">
          <cell r="A1612" t="str">
            <v>2718NAC</v>
          </cell>
          <cell r="B1612" t="str">
            <v>2718</v>
          </cell>
          <cell r="C1612" t="str">
            <v>NAC</v>
          </cell>
          <cell r="E1612" t="str">
            <v>Outro equipamento</v>
          </cell>
          <cell r="F1612">
            <v>4591504</v>
          </cell>
          <cell r="G1612">
            <v>0</v>
          </cell>
          <cell r="H1612">
            <v>0</v>
          </cell>
          <cell r="I1612">
            <v>4591504</v>
          </cell>
          <cell r="J1612">
            <v>0</v>
          </cell>
          <cell r="K1612">
            <v>0</v>
          </cell>
          <cell r="L1612">
            <v>4591504</v>
          </cell>
        </row>
        <row r="1613">
          <cell r="A1613" t="str">
            <v>273</v>
          </cell>
          <cell r="B1613" t="str">
            <v>273</v>
          </cell>
          <cell r="E1613" t="str">
            <v>Activos em locaþÒo financeira</v>
          </cell>
          <cell r="F1613">
            <v>280734</v>
          </cell>
          <cell r="G1613">
            <v>0</v>
          </cell>
          <cell r="H1613">
            <v>0</v>
          </cell>
          <cell r="I1613">
            <v>280734</v>
          </cell>
          <cell r="J1613">
            <v>0</v>
          </cell>
          <cell r="K1613">
            <v>0</v>
          </cell>
          <cell r="L1613">
            <v>280734</v>
          </cell>
        </row>
        <row r="1614">
          <cell r="A1614" t="str">
            <v>2731</v>
          </cell>
          <cell r="B1614" t="str">
            <v>2731</v>
          </cell>
          <cell r="E1614" t="str">
            <v>Equipamento</v>
          </cell>
          <cell r="F1614">
            <v>280734</v>
          </cell>
          <cell r="G1614">
            <v>0</v>
          </cell>
          <cell r="H1614">
            <v>0</v>
          </cell>
          <cell r="I1614">
            <v>280734</v>
          </cell>
          <cell r="J1614">
            <v>0</v>
          </cell>
          <cell r="K1614">
            <v>0</v>
          </cell>
          <cell r="L1614">
            <v>280734</v>
          </cell>
        </row>
        <row r="1615">
          <cell r="A1615" t="str">
            <v>2731NAC</v>
          </cell>
          <cell r="B1615" t="str">
            <v>2731</v>
          </cell>
          <cell r="C1615" t="str">
            <v>NAC</v>
          </cell>
          <cell r="E1615" t="str">
            <v>Equipamento</v>
          </cell>
          <cell r="F1615">
            <v>280734</v>
          </cell>
          <cell r="G1615">
            <v>0</v>
          </cell>
          <cell r="H1615">
            <v>0</v>
          </cell>
          <cell r="I1615">
            <v>280734</v>
          </cell>
          <cell r="J1615">
            <v>0</v>
          </cell>
          <cell r="K1615">
            <v>0</v>
          </cell>
          <cell r="L1615">
            <v>280734</v>
          </cell>
        </row>
        <row r="1616">
          <cell r="A1616" t="str">
            <v>274</v>
          </cell>
          <cell r="B1616" t="str">
            <v>274</v>
          </cell>
          <cell r="E1616" t="str">
            <v>Activos Tangiveis em Curso</v>
          </cell>
          <cell r="F1616">
            <v>8400619</v>
          </cell>
          <cell r="G1616">
            <v>70285</v>
          </cell>
          <cell r="H1616">
            <v>0</v>
          </cell>
          <cell r="I1616">
            <v>8470904</v>
          </cell>
          <cell r="J1616">
            <v>0</v>
          </cell>
          <cell r="K1616">
            <v>0</v>
          </cell>
          <cell r="L1616">
            <v>8470904</v>
          </cell>
        </row>
        <row r="1617">
          <cell r="A1617" t="str">
            <v>2740</v>
          </cell>
          <cell r="B1617" t="str">
            <v>2740</v>
          </cell>
          <cell r="E1617" t="str">
            <v>Imoveis</v>
          </cell>
          <cell r="F1617">
            <v>7537700</v>
          </cell>
          <cell r="G1617">
            <v>70285</v>
          </cell>
          <cell r="H1617">
            <v>0</v>
          </cell>
          <cell r="I1617">
            <v>7607985</v>
          </cell>
          <cell r="J1617">
            <v>0</v>
          </cell>
          <cell r="K1617">
            <v>0</v>
          </cell>
          <cell r="L1617">
            <v>7607985</v>
          </cell>
        </row>
        <row r="1618">
          <cell r="A1618" t="str">
            <v>27400</v>
          </cell>
          <cell r="B1618" t="str">
            <v>27400</v>
          </cell>
          <cell r="E1618" t="str">
            <v>De Serviþo Pr¾prio</v>
          </cell>
          <cell r="F1618">
            <v>7356001</v>
          </cell>
          <cell r="G1618">
            <v>70285</v>
          </cell>
          <cell r="H1618">
            <v>0</v>
          </cell>
          <cell r="I1618">
            <v>7426286</v>
          </cell>
          <cell r="J1618">
            <v>0</v>
          </cell>
          <cell r="K1618">
            <v>0</v>
          </cell>
          <cell r="L1618">
            <v>7426286</v>
          </cell>
        </row>
        <row r="1619">
          <cell r="A1619" t="str">
            <v>274000</v>
          </cell>
          <cell r="B1619" t="str">
            <v>274000</v>
          </cell>
          <cell r="E1619" t="str">
            <v>Terrenos</v>
          </cell>
          <cell r="F1619">
            <v>466104</v>
          </cell>
          <cell r="G1619">
            <v>0</v>
          </cell>
          <cell r="H1619">
            <v>0</v>
          </cell>
          <cell r="I1619">
            <v>466104</v>
          </cell>
          <cell r="J1619">
            <v>0</v>
          </cell>
          <cell r="K1619">
            <v>0</v>
          </cell>
          <cell r="L1619">
            <v>466104</v>
          </cell>
        </row>
        <row r="1620">
          <cell r="A1620" t="str">
            <v>274000NAC</v>
          </cell>
          <cell r="B1620" t="str">
            <v>274000</v>
          </cell>
          <cell r="C1620" t="str">
            <v>NAC</v>
          </cell>
          <cell r="E1620" t="str">
            <v>Terrenos</v>
          </cell>
          <cell r="F1620">
            <v>466104</v>
          </cell>
          <cell r="G1620">
            <v>0</v>
          </cell>
          <cell r="H1620">
            <v>0</v>
          </cell>
          <cell r="I1620">
            <v>466104</v>
          </cell>
          <cell r="J1620">
            <v>0</v>
          </cell>
          <cell r="K1620">
            <v>0</v>
          </cell>
          <cell r="L1620">
            <v>466104</v>
          </cell>
        </row>
        <row r="1621">
          <cell r="A1621" t="str">
            <v>274001</v>
          </cell>
          <cell r="B1621" t="str">
            <v>274001</v>
          </cell>
          <cell r="E1621" t="str">
            <v>Edificios</v>
          </cell>
          <cell r="F1621">
            <v>2008421</v>
          </cell>
          <cell r="G1621">
            <v>70285</v>
          </cell>
          <cell r="H1621">
            <v>0</v>
          </cell>
          <cell r="I1621">
            <v>2078706</v>
          </cell>
          <cell r="J1621">
            <v>0</v>
          </cell>
          <cell r="K1621">
            <v>0</v>
          </cell>
          <cell r="L1621">
            <v>2078706</v>
          </cell>
        </row>
        <row r="1622">
          <cell r="A1622" t="str">
            <v>274001EXT</v>
          </cell>
          <cell r="B1622" t="str">
            <v>274001</v>
          </cell>
          <cell r="C1622" t="str">
            <v>EXT</v>
          </cell>
          <cell r="E1622" t="str">
            <v>Edificios</v>
          </cell>
          <cell r="F1622">
            <v>0</v>
          </cell>
          <cell r="G1622">
            <v>70285</v>
          </cell>
          <cell r="H1622">
            <v>0</v>
          </cell>
          <cell r="I1622">
            <v>70285</v>
          </cell>
          <cell r="J1622">
            <v>0</v>
          </cell>
          <cell r="K1622">
            <v>0</v>
          </cell>
          <cell r="L1622">
            <v>70285</v>
          </cell>
        </row>
        <row r="1623">
          <cell r="A1623" t="str">
            <v>274001NAC</v>
          </cell>
          <cell r="B1623" t="str">
            <v>274001</v>
          </cell>
          <cell r="C1623" t="str">
            <v>NAC</v>
          </cell>
          <cell r="E1623" t="str">
            <v>Edificios</v>
          </cell>
          <cell r="F1623">
            <v>2008421</v>
          </cell>
          <cell r="G1623">
            <v>0</v>
          </cell>
          <cell r="H1623">
            <v>0</v>
          </cell>
          <cell r="I1623">
            <v>2008421</v>
          </cell>
          <cell r="J1623">
            <v>0</v>
          </cell>
          <cell r="K1623">
            <v>0</v>
          </cell>
          <cell r="L1623">
            <v>2008421</v>
          </cell>
        </row>
        <row r="1624">
          <cell r="A1624" t="str">
            <v>274008</v>
          </cell>
          <cell r="B1624" t="str">
            <v>274008</v>
          </cell>
          <cell r="E1624" t="str">
            <v>Outros</v>
          </cell>
          <cell r="F1624">
            <v>4881476</v>
          </cell>
          <cell r="G1624">
            <v>0</v>
          </cell>
          <cell r="H1624">
            <v>0</v>
          </cell>
          <cell r="I1624">
            <v>4881476</v>
          </cell>
          <cell r="J1624">
            <v>0</v>
          </cell>
          <cell r="K1624">
            <v>0</v>
          </cell>
          <cell r="L1624">
            <v>4881476</v>
          </cell>
        </row>
        <row r="1625">
          <cell r="A1625" t="str">
            <v>274008EXT</v>
          </cell>
          <cell r="B1625" t="str">
            <v>274008</v>
          </cell>
          <cell r="C1625" t="str">
            <v>EXT</v>
          </cell>
          <cell r="E1625" t="str">
            <v>Outros</v>
          </cell>
          <cell r="F1625">
            <v>4881476</v>
          </cell>
          <cell r="G1625">
            <v>0</v>
          </cell>
          <cell r="H1625">
            <v>0</v>
          </cell>
          <cell r="I1625">
            <v>4881476</v>
          </cell>
          <cell r="J1625">
            <v>0</v>
          </cell>
          <cell r="K1625">
            <v>0</v>
          </cell>
          <cell r="L1625">
            <v>4881476</v>
          </cell>
        </row>
        <row r="1626">
          <cell r="A1626" t="str">
            <v>27401</v>
          </cell>
          <cell r="B1626" t="str">
            <v>27401</v>
          </cell>
          <cell r="E1626" t="str">
            <v>Obras Edificios Arrendados</v>
          </cell>
          <cell r="F1626">
            <v>181699</v>
          </cell>
          <cell r="G1626">
            <v>0</v>
          </cell>
          <cell r="H1626">
            <v>0</v>
          </cell>
          <cell r="I1626">
            <v>181699</v>
          </cell>
          <cell r="J1626">
            <v>0</v>
          </cell>
          <cell r="K1626">
            <v>0</v>
          </cell>
          <cell r="L1626">
            <v>181699</v>
          </cell>
        </row>
        <row r="1627">
          <cell r="A1627" t="str">
            <v>27401NAC</v>
          </cell>
          <cell r="B1627" t="str">
            <v>27401</v>
          </cell>
          <cell r="C1627" t="str">
            <v>NAC</v>
          </cell>
          <cell r="E1627" t="str">
            <v>Obras Edificios Arrendados</v>
          </cell>
          <cell r="F1627">
            <v>181699</v>
          </cell>
          <cell r="G1627">
            <v>0</v>
          </cell>
          <cell r="H1627">
            <v>0</v>
          </cell>
          <cell r="I1627">
            <v>181699</v>
          </cell>
          <cell r="J1627">
            <v>0</v>
          </cell>
          <cell r="K1627">
            <v>0</v>
          </cell>
          <cell r="L1627">
            <v>181699</v>
          </cell>
        </row>
        <row r="1628">
          <cell r="A1628" t="str">
            <v>2741</v>
          </cell>
          <cell r="B1628" t="str">
            <v>2741</v>
          </cell>
          <cell r="E1628" t="str">
            <v>Equipamento</v>
          </cell>
          <cell r="F1628">
            <v>862919</v>
          </cell>
          <cell r="G1628">
            <v>0</v>
          </cell>
          <cell r="H1628">
            <v>0</v>
          </cell>
          <cell r="I1628">
            <v>862919</v>
          </cell>
          <cell r="J1628">
            <v>0</v>
          </cell>
          <cell r="K1628">
            <v>0</v>
          </cell>
          <cell r="L1628">
            <v>862919</v>
          </cell>
        </row>
        <row r="1629">
          <cell r="A1629" t="str">
            <v>27410</v>
          </cell>
          <cell r="B1629" t="str">
            <v>27410</v>
          </cell>
          <cell r="E1629" t="str">
            <v>Mobilißrio e Material</v>
          </cell>
          <cell r="F1629">
            <v>16052</v>
          </cell>
          <cell r="G1629">
            <v>0</v>
          </cell>
          <cell r="H1629">
            <v>0</v>
          </cell>
          <cell r="I1629">
            <v>16052</v>
          </cell>
          <cell r="J1629">
            <v>0</v>
          </cell>
          <cell r="K1629">
            <v>0</v>
          </cell>
          <cell r="L1629">
            <v>16052</v>
          </cell>
        </row>
        <row r="1630">
          <cell r="A1630" t="str">
            <v>27410NAC</v>
          </cell>
          <cell r="B1630" t="str">
            <v>27410</v>
          </cell>
          <cell r="C1630" t="str">
            <v>NAC</v>
          </cell>
          <cell r="E1630" t="str">
            <v>Mobilißrio e Material</v>
          </cell>
          <cell r="F1630">
            <v>16052</v>
          </cell>
          <cell r="G1630">
            <v>0</v>
          </cell>
          <cell r="H1630">
            <v>0</v>
          </cell>
          <cell r="I1630">
            <v>16052</v>
          </cell>
          <cell r="J1630">
            <v>0</v>
          </cell>
          <cell r="K1630">
            <v>0</v>
          </cell>
          <cell r="L1630">
            <v>16052</v>
          </cell>
        </row>
        <row r="1631">
          <cell r="A1631" t="str">
            <v>27411</v>
          </cell>
          <cell r="B1631" t="str">
            <v>27411</v>
          </cell>
          <cell r="E1631" t="str">
            <v>Mßquinas e Ferramentas</v>
          </cell>
          <cell r="F1631">
            <v>4635</v>
          </cell>
          <cell r="G1631">
            <v>0</v>
          </cell>
          <cell r="H1631">
            <v>0</v>
          </cell>
          <cell r="I1631">
            <v>4635</v>
          </cell>
          <cell r="J1631">
            <v>0</v>
          </cell>
          <cell r="K1631">
            <v>0</v>
          </cell>
          <cell r="L1631">
            <v>4635</v>
          </cell>
        </row>
        <row r="1632">
          <cell r="A1632" t="str">
            <v>27411NAC</v>
          </cell>
          <cell r="B1632" t="str">
            <v>27411</v>
          </cell>
          <cell r="C1632" t="str">
            <v>NAC</v>
          </cell>
          <cell r="E1632" t="str">
            <v>Mßquinas e Ferramentas</v>
          </cell>
          <cell r="F1632">
            <v>4635</v>
          </cell>
          <cell r="G1632">
            <v>0</v>
          </cell>
          <cell r="H1632">
            <v>0</v>
          </cell>
          <cell r="I1632">
            <v>4635</v>
          </cell>
          <cell r="J1632">
            <v>0</v>
          </cell>
          <cell r="K1632">
            <v>0</v>
          </cell>
          <cell r="L1632">
            <v>4635</v>
          </cell>
        </row>
        <row r="1633">
          <cell r="A1633" t="str">
            <v>27412</v>
          </cell>
          <cell r="B1633" t="str">
            <v>27412</v>
          </cell>
          <cell r="E1633" t="str">
            <v>Equipamento Informßtico</v>
          </cell>
          <cell r="F1633">
            <v>829038</v>
          </cell>
          <cell r="G1633">
            <v>0</v>
          </cell>
          <cell r="H1633">
            <v>0</v>
          </cell>
          <cell r="I1633">
            <v>829038</v>
          </cell>
          <cell r="J1633">
            <v>0</v>
          </cell>
          <cell r="K1633">
            <v>0</v>
          </cell>
          <cell r="L1633">
            <v>829038</v>
          </cell>
        </row>
        <row r="1634">
          <cell r="A1634" t="str">
            <v>27412NAC</v>
          </cell>
          <cell r="B1634" t="str">
            <v>27412</v>
          </cell>
          <cell r="C1634" t="str">
            <v>NAC</v>
          </cell>
          <cell r="E1634" t="str">
            <v>Equipamento Informßtico</v>
          </cell>
          <cell r="F1634">
            <v>829038</v>
          </cell>
          <cell r="G1634">
            <v>0</v>
          </cell>
          <cell r="H1634">
            <v>0</v>
          </cell>
          <cell r="I1634">
            <v>829038</v>
          </cell>
          <cell r="J1634">
            <v>0</v>
          </cell>
          <cell r="K1634">
            <v>0</v>
          </cell>
          <cell r="L1634">
            <v>829038</v>
          </cell>
        </row>
        <row r="1635">
          <cell r="A1635" t="str">
            <v>27415</v>
          </cell>
          <cell r="B1635" t="str">
            <v>27415</v>
          </cell>
          <cell r="E1635" t="str">
            <v>Equipamento de Seguranþa</v>
          </cell>
          <cell r="F1635">
            <v>13194</v>
          </cell>
          <cell r="G1635">
            <v>0</v>
          </cell>
          <cell r="H1635">
            <v>0</v>
          </cell>
          <cell r="I1635">
            <v>13194</v>
          </cell>
          <cell r="J1635">
            <v>0</v>
          </cell>
          <cell r="K1635">
            <v>0</v>
          </cell>
          <cell r="L1635">
            <v>13194</v>
          </cell>
        </row>
        <row r="1636">
          <cell r="A1636" t="str">
            <v>27415NAC</v>
          </cell>
          <cell r="B1636" t="str">
            <v>27415</v>
          </cell>
          <cell r="C1636" t="str">
            <v>NAC</v>
          </cell>
          <cell r="E1636" t="str">
            <v>Equipamento de Seguranþa</v>
          </cell>
          <cell r="F1636">
            <v>13194</v>
          </cell>
          <cell r="G1636">
            <v>0</v>
          </cell>
          <cell r="H1636">
            <v>0</v>
          </cell>
          <cell r="I1636">
            <v>13194</v>
          </cell>
          <cell r="J1636">
            <v>0</v>
          </cell>
          <cell r="K1636">
            <v>0</v>
          </cell>
          <cell r="L1636">
            <v>13194</v>
          </cell>
        </row>
        <row r="1637">
          <cell r="A1637" t="str">
            <v>278</v>
          </cell>
          <cell r="B1637" t="str">
            <v>278</v>
          </cell>
          <cell r="E1637" t="str">
            <v>Outros activos tangÝveis</v>
          </cell>
          <cell r="F1637">
            <v>1582021</v>
          </cell>
          <cell r="G1637">
            <v>0</v>
          </cell>
          <cell r="H1637">
            <v>0</v>
          </cell>
          <cell r="I1637">
            <v>1582021</v>
          </cell>
          <cell r="J1637">
            <v>0</v>
          </cell>
          <cell r="K1637">
            <v>0</v>
          </cell>
          <cell r="L1637">
            <v>1582021</v>
          </cell>
        </row>
        <row r="1638">
          <cell r="A1638" t="str">
            <v>2780</v>
          </cell>
          <cell r="B1638" t="str">
            <v>2780</v>
          </cell>
          <cell r="E1638" t="str">
            <v>Patrim¾nio Artistico</v>
          </cell>
          <cell r="F1638">
            <v>1543185</v>
          </cell>
          <cell r="G1638">
            <v>0</v>
          </cell>
          <cell r="H1638">
            <v>0</v>
          </cell>
          <cell r="I1638">
            <v>1543185</v>
          </cell>
          <cell r="J1638">
            <v>0</v>
          </cell>
          <cell r="K1638">
            <v>0</v>
          </cell>
          <cell r="L1638">
            <v>1543185</v>
          </cell>
        </row>
        <row r="1639">
          <cell r="A1639" t="str">
            <v>2780EXT</v>
          </cell>
          <cell r="B1639" t="str">
            <v>2780</v>
          </cell>
          <cell r="C1639" t="str">
            <v>EXT</v>
          </cell>
          <cell r="E1639" t="str">
            <v>Patrim¾nio Artistico</v>
          </cell>
          <cell r="F1639">
            <v>7960</v>
          </cell>
          <cell r="G1639">
            <v>0</v>
          </cell>
          <cell r="H1639">
            <v>0</v>
          </cell>
          <cell r="I1639">
            <v>7960</v>
          </cell>
          <cell r="J1639">
            <v>0</v>
          </cell>
          <cell r="K1639">
            <v>0</v>
          </cell>
          <cell r="L1639">
            <v>7960</v>
          </cell>
        </row>
        <row r="1640">
          <cell r="A1640" t="str">
            <v>2780NAC</v>
          </cell>
          <cell r="B1640" t="str">
            <v>2780</v>
          </cell>
          <cell r="C1640" t="str">
            <v>NAC</v>
          </cell>
          <cell r="E1640" t="str">
            <v>Patrim¾nio Artistico</v>
          </cell>
          <cell r="F1640">
            <v>1535225</v>
          </cell>
          <cell r="G1640">
            <v>0</v>
          </cell>
          <cell r="H1640">
            <v>0</v>
          </cell>
          <cell r="I1640">
            <v>1535225</v>
          </cell>
          <cell r="J1640">
            <v>0</v>
          </cell>
          <cell r="K1640">
            <v>0</v>
          </cell>
          <cell r="L1640">
            <v>1535225</v>
          </cell>
        </row>
        <row r="1641">
          <cell r="A1641" t="str">
            <v>2781</v>
          </cell>
          <cell r="B1641" t="str">
            <v>2781</v>
          </cell>
          <cell r="E1641" t="str">
            <v>Outros Activos Tangiveis</v>
          </cell>
          <cell r="F1641">
            <v>38836</v>
          </cell>
          <cell r="G1641">
            <v>0</v>
          </cell>
          <cell r="H1641">
            <v>0</v>
          </cell>
          <cell r="I1641">
            <v>38836</v>
          </cell>
          <cell r="J1641">
            <v>0</v>
          </cell>
          <cell r="K1641">
            <v>0</v>
          </cell>
          <cell r="L1641">
            <v>38836</v>
          </cell>
        </row>
        <row r="1642">
          <cell r="A1642" t="str">
            <v>2781NAC</v>
          </cell>
          <cell r="B1642" t="str">
            <v>2781</v>
          </cell>
          <cell r="C1642" t="str">
            <v>NAC</v>
          </cell>
          <cell r="E1642" t="str">
            <v>Outros Activos Tangiveis</v>
          </cell>
          <cell r="F1642">
            <v>38836</v>
          </cell>
          <cell r="G1642">
            <v>0</v>
          </cell>
          <cell r="H1642">
            <v>0</v>
          </cell>
          <cell r="I1642">
            <v>38836</v>
          </cell>
          <cell r="J1642">
            <v>0</v>
          </cell>
          <cell r="K1642">
            <v>0</v>
          </cell>
          <cell r="L1642">
            <v>38836</v>
          </cell>
        </row>
        <row r="1643">
          <cell r="A1643" t="str">
            <v>28</v>
          </cell>
          <cell r="B1643" t="str">
            <v>28</v>
          </cell>
          <cell r="E1643" t="str">
            <v>Diferenþas de consolidaþÒo positivas (Goodwill)</v>
          </cell>
          <cell r="F1643">
            <v>0</v>
          </cell>
          <cell r="G1643">
            <v>0</v>
          </cell>
          <cell r="H1643">
            <v>0</v>
          </cell>
          <cell r="I1643">
            <v>0</v>
          </cell>
          <cell r="J1643">
            <v>1270548</v>
          </cell>
          <cell r="K1643">
            <v>0</v>
          </cell>
          <cell r="L1643">
            <v>1270548</v>
          </cell>
        </row>
        <row r="1644">
          <cell r="A1644" t="str">
            <v>28NAC00100</v>
          </cell>
          <cell r="B1644" t="str">
            <v>28</v>
          </cell>
          <cell r="C1644" t="str">
            <v>NAC</v>
          </cell>
          <cell r="D1644" t="str">
            <v>00100</v>
          </cell>
          <cell r="E1644" t="str">
            <v>Diferenþas de consolidaþÒo positivas (Goodwill)</v>
          </cell>
          <cell r="F1644">
            <v>0</v>
          </cell>
          <cell r="G1644">
            <v>0</v>
          </cell>
          <cell r="H1644">
            <v>0</v>
          </cell>
          <cell r="I1644">
            <v>0</v>
          </cell>
          <cell r="J1644">
            <v>1270548</v>
          </cell>
          <cell r="K1644">
            <v>0</v>
          </cell>
          <cell r="L1644">
            <v>1270548</v>
          </cell>
        </row>
        <row r="1645">
          <cell r="A1645" t="str">
            <v>29</v>
          </cell>
          <cell r="B1645" t="str">
            <v>29</v>
          </cell>
          <cell r="E1645" t="str">
            <v>Outros activos intangÝveis</v>
          </cell>
          <cell r="F1645">
            <v>185817985</v>
          </cell>
          <cell r="G1645">
            <v>0</v>
          </cell>
          <cell r="H1645">
            <v>672546</v>
          </cell>
          <cell r="I1645">
            <v>185145439</v>
          </cell>
          <cell r="J1645">
            <v>0</v>
          </cell>
          <cell r="K1645">
            <v>0</v>
          </cell>
          <cell r="L1645">
            <v>185145439</v>
          </cell>
        </row>
        <row r="1646">
          <cell r="A1646" t="str">
            <v>290</v>
          </cell>
          <cell r="B1646" t="str">
            <v>290</v>
          </cell>
          <cell r="E1646" t="str">
            <v>Sistemas de tratamento automßtico de dados (software)</v>
          </cell>
          <cell r="F1646">
            <v>175741386</v>
          </cell>
          <cell r="G1646">
            <v>0</v>
          </cell>
          <cell r="H1646">
            <v>0</v>
          </cell>
          <cell r="I1646">
            <v>175741386</v>
          </cell>
          <cell r="J1646">
            <v>0</v>
          </cell>
          <cell r="K1646">
            <v>0</v>
          </cell>
          <cell r="L1646">
            <v>175741386</v>
          </cell>
        </row>
        <row r="1647">
          <cell r="A1647" t="str">
            <v>2900</v>
          </cell>
          <cell r="B1647" t="str">
            <v>2900</v>
          </cell>
          <cell r="E1647" t="str">
            <v>Software</v>
          </cell>
          <cell r="F1647">
            <v>82193884</v>
          </cell>
          <cell r="G1647">
            <v>0</v>
          </cell>
          <cell r="H1647">
            <v>0</v>
          </cell>
          <cell r="I1647">
            <v>82193884</v>
          </cell>
          <cell r="J1647">
            <v>0</v>
          </cell>
          <cell r="K1647">
            <v>0</v>
          </cell>
          <cell r="L1647">
            <v>82193884</v>
          </cell>
        </row>
        <row r="1648">
          <cell r="A1648" t="str">
            <v>2900EXT</v>
          </cell>
          <cell r="B1648" t="str">
            <v>2900</v>
          </cell>
          <cell r="C1648" t="str">
            <v>EXT</v>
          </cell>
          <cell r="E1648" t="str">
            <v>Software</v>
          </cell>
          <cell r="F1648">
            <v>728942</v>
          </cell>
          <cell r="G1648">
            <v>0</v>
          </cell>
          <cell r="H1648">
            <v>0</v>
          </cell>
          <cell r="I1648">
            <v>728942</v>
          </cell>
          <cell r="J1648">
            <v>0</v>
          </cell>
          <cell r="K1648">
            <v>0</v>
          </cell>
          <cell r="L1648">
            <v>728942</v>
          </cell>
        </row>
        <row r="1649">
          <cell r="A1649" t="str">
            <v>2900NAC</v>
          </cell>
          <cell r="B1649" t="str">
            <v>2900</v>
          </cell>
          <cell r="C1649" t="str">
            <v>NAC</v>
          </cell>
          <cell r="E1649" t="str">
            <v>Software</v>
          </cell>
          <cell r="F1649">
            <v>81232192</v>
          </cell>
          <cell r="G1649">
            <v>0</v>
          </cell>
          <cell r="H1649">
            <v>0</v>
          </cell>
          <cell r="I1649">
            <v>81232192</v>
          </cell>
          <cell r="J1649">
            <v>0</v>
          </cell>
          <cell r="K1649">
            <v>0</v>
          </cell>
          <cell r="L1649">
            <v>81232192</v>
          </cell>
        </row>
        <row r="1650">
          <cell r="A1650" t="str">
            <v>2900NAC00590</v>
          </cell>
          <cell r="B1650" t="str">
            <v>2900</v>
          </cell>
          <cell r="C1650" t="str">
            <v>NAC</v>
          </cell>
          <cell r="D1650" t="str">
            <v>00590</v>
          </cell>
          <cell r="E1650" t="str">
            <v>Software</v>
          </cell>
          <cell r="F1650">
            <v>232750</v>
          </cell>
          <cell r="G1650">
            <v>0</v>
          </cell>
          <cell r="H1650">
            <v>0</v>
          </cell>
          <cell r="I1650">
            <v>232750</v>
          </cell>
          <cell r="J1650">
            <v>0</v>
          </cell>
          <cell r="K1650">
            <v>0</v>
          </cell>
          <cell r="L1650">
            <v>232750</v>
          </cell>
        </row>
        <row r="1651">
          <cell r="A1651" t="str">
            <v>2901</v>
          </cell>
          <cell r="B1651" t="str">
            <v>2901</v>
          </cell>
          <cell r="E1651" t="str">
            <v>Software Empresas Grupo sem IVA</v>
          </cell>
          <cell r="F1651">
            <v>77762483</v>
          </cell>
          <cell r="G1651">
            <v>0</v>
          </cell>
          <cell r="H1651">
            <v>0</v>
          </cell>
          <cell r="I1651">
            <v>77762483</v>
          </cell>
          <cell r="J1651">
            <v>0</v>
          </cell>
          <cell r="K1651">
            <v>0</v>
          </cell>
          <cell r="L1651">
            <v>77762483</v>
          </cell>
        </row>
        <row r="1652">
          <cell r="A1652" t="str">
            <v>2901NAC00590</v>
          </cell>
          <cell r="B1652" t="str">
            <v>2901</v>
          </cell>
          <cell r="C1652" t="str">
            <v>NAC</v>
          </cell>
          <cell r="D1652" t="str">
            <v>00590</v>
          </cell>
          <cell r="E1652" t="str">
            <v>Software Empresas Grupo sem IVA</v>
          </cell>
          <cell r="F1652">
            <v>74587838</v>
          </cell>
          <cell r="G1652">
            <v>0</v>
          </cell>
          <cell r="H1652">
            <v>0</v>
          </cell>
          <cell r="I1652">
            <v>74587838</v>
          </cell>
          <cell r="J1652">
            <v>0</v>
          </cell>
          <cell r="K1652">
            <v>0</v>
          </cell>
          <cell r="L1652">
            <v>74587838</v>
          </cell>
        </row>
        <row r="1653">
          <cell r="A1653" t="str">
            <v>2901NAC90161</v>
          </cell>
          <cell r="B1653" t="str">
            <v>2901</v>
          </cell>
          <cell r="C1653" t="str">
            <v>NAC</v>
          </cell>
          <cell r="D1653" t="str">
            <v>90161</v>
          </cell>
          <cell r="E1653" t="str">
            <v>Software Empresas Grupo sem IVA</v>
          </cell>
          <cell r="F1653">
            <v>188905</v>
          </cell>
          <cell r="G1653">
            <v>0</v>
          </cell>
          <cell r="H1653">
            <v>0</v>
          </cell>
          <cell r="I1653">
            <v>188905</v>
          </cell>
          <cell r="J1653">
            <v>0</v>
          </cell>
          <cell r="K1653">
            <v>0</v>
          </cell>
          <cell r="L1653">
            <v>188905</v>
          </cell>
        </row>
        <row r="1654">
          <cell r="A1654" t="str">
            <v>2901NAC90599</v>
          </cell>
          <cell r="B1654" t="str">
            <v>2901</v>
          </cell>
          <cell r="C1654" t="str">
            <v>NAC</v>
          </cell>
          <cell r="D1654" t="str">
            <v>90599</v>
          </cell>
          <cell r="E1654" t="str">
            <v>Software Empresas Grupo sem IVA</v>
          </cell>
          <cell r="F1654">
            <v>2985740</v>
          </cell>
          <cell r="G1654">
            <v>0</v>
          </cell>
          <cell r="H1654">
            <v>0</v>
          </cell>
          <cell r="I1654">
            <v>2985740</v>
          </cell>
          <cell r="J1654">
            <v>0</v>
          </cell>
          <cell r="K1654">
            <v>0</v>
          </cell>
          <cell r="L1654">
            <v>2985740</v>
          </cell>
        </row>
        <row r="1655">
          <cell r="A1655" t="str">
            <v>2902</v>
          </cell>
          <cell r="B1655" t="str">
            <v>2902</v>
          </cell>
          <cell r="E1655" t="str">
            <v>IVA Software Emp.Grupo</v>
          </cell>
          <cell r="F1655">
            <v>15755567</v>
          </cell>
          <cell r="G1655">
            <v>0</v>
          </cell>
          <cell r="H1655">
            <v>0</v>
          </cell>
          <cell r="I1655">
            <v>15755567</v>
          </cell>
          <cell r="J1655">
            <v>0</v>
          </cell>
          <cell r="K1655">
            <v>0</v>
          </cell>
          <cell r="L1655">
            <v>15755567</v>
          </cell>
        </row>
        <row r="1656">
          <cell r="A1656" t="str">
            <v>2902NAC00590</v>
          </cell>
          <cell r="B1656" t="str">
            <v>2902</v>
          </cell>
          <cell r="C1656" t="str">
            <v>NAC</v>
          </cell>
          <cell r="D1656" t="str">
            <v>00590</v>
          </cell>
          <cell r="E1656" t="str">
            <v>IVA Software Emp.Grupo</v>
          </cell>
          <cell r="F1656">
            <v>15108892</v>
          </cell>
          <cell r="G1656">
            <v>0</v>
          </cell>
          <cell r="H1656">
            <v>0</v>
          </cell>
          <cell r="I1656">
            <v>15108892</v>
          </cell>
          <cell r="J1656">
            <v>0</v>
          </cell>
          <cell r="K1656">
            <v>0</v>
          </cell>
          <cell r="L1656">
            <v>15108892</v>
          </cell>
        </row>
        <row r="1657">
          <cell r="A1657" t="str">
            <v>2902NAC90161</v>
          </cell>
          <cell r="B1657" t="str">
            <v>2902</v>
          </cell>
          <cell r="C1657" t="str">
            <v>NAC</v>
          </cell>
          <cell r="D1657" t="str">
            <v>90161</v>
          </cell>
          <cell r="E1657" t="str">
            <v>IVA Software Emp.Grupo</v>
          </cell>
          <cell r="F1657">
            <v>38480</v>
          </cell>
          <cell r="G1657">
            <v>0</v>
          </cell>
          <cell r="H1657">
            <v>0</v>
          </cell>
          <cell r="I1657">
            <v>38480</v>
          </cell>
          <cell r="J1657">
            <v>0</v>
          </cell>
          <cell r="K1657">
            <v>0</v>
          </cell>
          <cell r="L1657">
            <v>38480</v>
          </cell>
        </row>
        <row r="1658">
          <cell r="A1658" t="str">
            <v>2902NAC90599</v>
          </cell>
          <cell r="B1658" t="str">
            <v>2902</v>
          </cell>
          <cell r="C1658" t="str">
            <v>NAC</v>
          </cell>
          <cell r="D1658" t="str">
            <v>90599</v>
          </cell>
          <cell r="E1658" t="str">
            <v>IVA Software Emp.Grupo</v>
          </cell>
          <cell r="F1658">
            <v>608195</v>
          </cell>
          <cell r="G1658">
            <v>0</v>
          </cell>
          <cell r="H1658">
            <v>0</v>
          </cell>
          <cell r="I1658">
            <v>608195</v>
          </cell>
          <cell r="J1658">
            <v>0</v>
          </cell>
          <cell r="K1658">
            <v>0</v>
          </cell>
          <cell r="L1658">
            <v>608195</v>
          </cell>
        </row>
        <row r="1659">
          <cell r="A1659" t="str">
            <v>2905</v>
          </cell>
          <cell r="B1659" t="str">
            <v>2905</v>
          </cell>
          <cell r="E1659" t="str">
            <v>Licenþas de Software (investimento)</v>
          </cell>
          <cell r="F1659">
            <v>29452</v>
          </cell>
          <cell r="G1659">
            <v>0</v>
          </cell>
          <cell r="H1659">
            <v>0</v>
          </cell>
          <cell r="I1659">
            <v>29452</v>
          </cell>
          <cell r="J1659">
            <v>0</v>
          </cell>
          <cell r="K1659">
            <v>0</v>
          </cell>
          <cell r="L1659">
            <v>29452</v>
          </cell>
        </row>
        <row r="1660">
          <cell r="A1660" t="str">
            <v>2905NAC</v>
          </cell>
          <cell r="B1660" t="str">
            <v>2905</v>
          </cell>
          <cell r="C1660" t="str">
            <v>NAC</v>
          </cell>
          <cell r="E1660" t="str">
            <v>Licenþas de Software (investimento)</v>
          </cell>
          <cell r="F1660">
            <v>29452</v>
          </cell>
          <cell r="G1660">
            <v>0</v>
          </cell>
          <cell r="H1660">
            <v>0</v>
          </cell>
          <cell r="I1660">
            <v>29452</v>
          </cell>
          <cell r="J1660">
            <v>0</v>
          </cell>
          <cell r="K1660">
            <v>0</v>
          </cell>
          <cell r="L1660">
            <v>29452</v>
          </cell>
        </row>
        <row r="1661">
          <cell r="A1661" t="str">
            <v>291</v>
          </cell>
          <cell r="B1661" t="str">
            <v>291</v>
          </cell>
          <cell r="E1661" t="str">
            <v>Activos intangÝveis em curso</v>
          </cell>
          <cell r="F1661">
            <v>5790323</v>
          </cell>
          <cell r="G1661">
            <v>0</v>
          </cell>
          <cell r="H1661">
            <v>0</v>
          </cell>
          <cell r="I1661">
            <v>5790323</v>
          </cell>
          <cell r="J1661">
            <v>0</v>
          </cell>
          <cell r="K1661">
            <v>0</v>
          </cell>
          <cell r="L1661">
            <v>5790323</v>
          </cell>
        </row>
        <row r="1662">
          <cell r="A1662" t="str">
            <v>2910</v>
          </cell>
          <cell r="B1662" t="str">
            <v>2910</v>
          </cell>
          <cell r="E1662" t="str">
            <v>Sistema Tratamento Automatico de dados</v>
          </cell>
          <cell r="F1662">
            <v>5790323</v>
          </cell>
          <cell r="G1662">
            <v>0</v>
          </cell>
          <cell r="H1662">
            <v>0</v>
          </cell>
          <cell r="I1662">
            <v>5790323</v>
          </cell>
          <cell r="J1662">
            <v>0</v>
          </cell>
          <cell r="K1662">
            <v>0</v>
          </cell>
          <cell r="L1662">
            <v>5790323</v>
          </cell>
        </row>
        <row r="1663">
          <cell r="A1663" t="str">
            <v>2910NAC</v>
          </cell>
          <cell r="B1663" t="str">
            <v>2910</v>
          </cell>
          <cell r="C1663" t="str">
            <v>NAC</v>
          </cell>
          <cell r="E1663" t="str">
            <v>Sistema Tratamento Automatico de dados</v>
          </cell>
          <cell r="F1663">
            <v>5790323</v>
          </cell>
          <cell r="G1663">
            <v>0</v>
          </cell>
          <cell r="H1663">
            <v>0</v>
          </cell>
          <cell r="I1663">
            <v>5790323</v>
          </cell>
          <cell r="J1663">
            <v>0</v>
          </cell>
          <cell r="K1663">
            <v>0</v>
          </cell>
          <cell r="L1663">
            <v>5790323</v>
          </cell>
        </row>
        <row r="1664">
          <cell r="A1664" t="str">
            <v>298</v>
          </cell>
          <cell r="B1664" t="str">
            <v>298</v>
          </cell>
          <cell r="E1664" t="str">
            <v>Outros activos intangÝveis</v>
          </cell>
          <cell r="F1664">
            <v>4286276</v>
          </cell>
          <cell r="G1664">
            <v>0</v>
          </cell>
          <cell r="H1664">
            <v>672546</v>
          </cell>
          <cell r="I1664">
            <v>3613730</v>
          </cell>
          <cell r="J1664">
            <v>0</v>
          </cell>
          <cell r="K1664">
            <v>0</v>
          </cell>
          <cell r="L1664">
            <v>3613730</v>
          </cell>
        </row>
        <row r="1665">
          <cell r="A1665" t="str">
            <v>2980</v>
          </cell>
          <cell r="B1665" t="str">
            <v>2980</v>
          </cell>
          <cell r="E1665" t="str">
            <v>Trespasses</v>
          </cell>
          <cell r="F1665">
            <v>3584231</v>
          </cell>
          <cell r="G1665">
            <v>0</v>
          </cell>
          <cell r="H1665">
            <v>0</v>
          </cell>
          <cell r="I1665">
            <v>3584231</v>
          </cell>
          <cell r="J1665">
            <v>0</v>
          </cell>
          <cell r="K1665">
            <v>0</v>
          </cell>
          <cell r="L1665">
            <v>3584231</v>
          </cell>
        </row>
        <row r="1666">
          <cell r="A1666" t="str">
            <v>2980NAC</v>
          </cell>
          <cell r="B1666" t="str">
            <v>2980</v>
          </cell>
          <cell r="C1666" t="str">
            <v>NAC</v>
          </cell>
          <cell r="E1666" t="str">
            <v>Trespasses</v>
          </cell>
          <cell r="F1666">
            <v>3584231</v>
          </cell>
          <cell r="G1666">
            <v>0</v>
          </cell>
          <cell r="H1666">
            <v>0</v>
          </cell>
          <cell r="I1666">
            <v>3584231</v>
          </cell>
          <cell r="J1666">
            <v>0</v>
          </cell>
          <cell r="K1666">
            <v>0</v>
          </cell>
          <cell r="L1666">
            <v>3584231</v>
          </cell>
        </row>
        <row r="1667">
          <cell r="A1667" t="str">
            <v>2989</v>
          </cell>
          <cell r="B1667" t="str">
            <v>2989</v>
          </cell>
          <cell r="E1667" t="str">
            <v>Outros</v>
          </cell>
          <cell r="F1667">
            <v>702045</v>
          </cell>
          <cell r="G1667">
            <v>0</v>
          </cell>
          <cell r="H1667">
            <v>672546</v>
          </cell>
          <cell r="I1667">
            <v>29499</v>
          </cell>
          <cell r="J1667">
            <v>0</v>
          </cell>
          <cell r="K1667">
            <v>0</v>
          </cell>
          <cell r="L1667">
            <v>29499</v>
          </cell>
        </row>
        <row r="1668">
          <cell r="A1668" t="str">
            <v>2989EXT</v>
          </cell>
          <cell r="B1668" t="str">
            <v>2989</v>
          </cell>
          <cell r="C1668" t="str">
            <v>EXT</v>
          </cell>
          <cell r="E1668" t="str">
            <v>Outros</v>
          </cell>
          <cell r="F1668">
            <v>390487</v>
          </cell>
          <cell r="G1668">
            <v>0</v>
          </cell>
          <cell r="H1668">
            <v>390487</v>
          </cell>
          <cell r="I1668">
            <v>0</v>
          </cell>
          <cell r="J1668">
            <v>0</v>
          </cell>
          <cell r="K1668">
            <v>0</v>
          </cell>
          <cell r="L1668">
            <v>0</v>
          </cell>
        </row>
        <row r="1669">
          <cell r="A1669" t="str">
            <v>2989NAC</v>
          </cell>
          <cell r="B1669" t="str">
            <v>2989</v>
          </cell>
          <cell r="C1669" t="str">
            <v>NAC</v>
          </cell>
          <cell r="E1669" t="str">
            <v>Outros</v>
          </cell>
          <cell r="F1669">
            <v>311558</v>
          </cell>
          <cell r="G1669">
            <v>0</v>
          </cell>
          <cell r="H1669">
            <v>282059</v>
          </cell>
          <cell r="I1669">
            <v>29499</v>
          </cell>
          <cell r="J1669">
            <v>0</v>
          </cell>
          <cell r="K1669">
            <v>0</v>
          </cell>
          <cell r="L1669">
            <v>29499</v>
          </cell>
        </row>
        <row r="1670">
          <cell r="A1670" t="str">
            <v>3</v>
          </cell>
          <cell r="B1670" t="str">
            <v>3</v>
          </cell>
          <cell r="E1670" t="str">
            <v>3</v>
          </cell>
          <cell r="F1670">
            <v>-12075098835</v>
          </cell>
          <cell r="G1670">
            <v>1898521102</v>
          </cell>
          <cell r="H1670">
            <v>207063966</v>
          </cell>
          <cell r="I1670">
            <v>-10383641699</v>
          </cell>
          <cell r="J1670">
            <v>5110971764</v>
          </cell>
          <cell r="K1670">
            <v>273082184</v>
          </cell>
          <cell r="L1670">
            <v>-5545752119</v>
          </cell>
        </row>
        <row r="1671">
          <cell r="A1671" t="str">
            <v>30</v>
          </cell>
          <cell r="B1671" t="str">
            <v>30</v>
          </cell>
          <cell r="E1671" t="str">
            <v>Activos por impostos sobre o rendimento</v>
          </cell>
          <cell r="F1671">
            <v>211097306</v>
          </cell>
          <cell r="G1671">
            <v>60738602</v>
          </cell>
          <cell r="H1671">
            <v>25929269</v>
          </cell>
          <cell r="I1671">
            <v>245906639</v>
          </cell>
          <cell r="J1671">
            <v>4552641</v>
          </cell>
          <cell r="K1671">
            <v>0</v>
          </cell>
          <cell r="L1671">
            <v>250459280</v>
          </cell>
        </row>
        <row r="1672">
          <cell r="A1672" t="str">
            <v>300</v>
          </cell>
          <cell r="B1672" t="str">
            <v>300</v>
          </cell>
          <cell r="E1672" t="str">
            <v>Activos por impostos correntes</v>
          </cell>
          <cell r="F1672">
            <v>5684469</v>
          </cell>
          <cell r="G1672">
            <v>0</v>
          </cell>
          <cell r="H1672">
            <v>1761525</v>
          </cell>
          <cell r="I1672">
            <v>3922944</v>
          </cell>
          <cell r="J1672">
            <v>0</v>
          </cell>
          <cell r="K1672">
            <v>0</v>
          </cell>
          <cell r="L1672">
            <v>3922944</v>
          </cell>
        </row>
        <row r="1673">
          <cell r="A1673" t="str">
            <v>3000</v>
          </cell>
          <cell r="B1673" t="str">
            <v>3000</v>
          </cell>
          <cell r="E1673" t="str">
            <v>IRC a recuperar</v>
          </cell>
          <cell r="F1673">
            <v>2972552</v>
          </cell>
          <cell r="G1673">
            <v>0</v>
          </cell>
          <cell r="H1673">
            <v>0</v>
          </cell>
          <cell r="I1673">
            <v>2972552</v>
          </cell>
          <cell r="J1673">
            <v>0</v>
          </cell>
          <cell r="K1673">
            <v>0</v>
          </cell>
          <cell r="L1673">
            <v>2972552</v>
          </cell>
        </row>
        <row r="1674">
          <cell r="A1674" t="str">
            <v>3000NAC</v>
          </cell>
          <cell r="B1674" t="str">
            <v>3000</v>
          </cell>
          <cell r="C1674" t="str">
            <v>NAC</v>
          </cell>
          <cell r="E1674" t="str">
            <v>IRC a recuperar</v>
          </cell>
          <cell r="F1674">
            <v>2972552</v>
          </cell>
          <cell r="G1674">
            <v>0</v>
          </cell>
          <cell r="H1674">
            <v>0</v>
          </cell>
          <cell r="I1674">
            <v>2972552</v>
          </cell>
          <cell r="J1674">
            <v>0</v>
          </cell>
          <cell r="K1674">
            <v>0</v>
          </cell>
          <cell r="L1674">
            <v>2972552</v>
          </cell>
        </row>
        <row r="1675">
          <cell r="A1675" t="str">
            <v>3008</v>
          </cell>
          <cell r="B1675" t="str">
            <v>3008</v>
          </cell>
          <cell r="E1675" t="str">
            <v>Outros</v>
          </cell>
          <cell r="F1675">
            <v>2711917</v>
          </cell>
          <cell r="G1675">
            <v>0</v>
          </cell>
          <cell r="H1675">
            <v>1761525</v>
          </cell>
          <cell r="I1675">
            <v>950392</v>
          </cell>
          <cell r="J1675">
            <v>0</v>
          </cell>
          <cell r="K1675">
            <v>0</v>
          </cell>
          <cell r="L1675">
            <v>950392</v>
          </cell>
        </row>
        <row r="1676">
          <cell r="A1676" t="str">
            <v>3008NAC</v>
          </cell>
          <cell r="B1676" t="str">
            <v>3008</v>
          </cell>
          <cell r="C1676" t="str">
            <v>NAC</v>
          </cell>
          <cell r="E1676" t="str">
            <v>Outros</v>
          </cell>
          <cell r="F1676">
            <v>2711917</v>
          </cell>
          <cell r="G1676">
            <v>0</v>
          </cell>
          <cell r="H1676">
            <v>1761525</v>
          </cell>
          <cell r="I1676">
            <v>950392</v>
          </cell>
          <cell r="J1676">
            <v>0</v>
          </cell>
          <cell r="K1676">
            <v>0</v>
          </cell>
          <cell r="L1676">
            <v>950392</v>
          </cell>
        </row>
        <row r="1677">
          <cell r="A1677" t="str">
            <v>301</v>
          </cell>
          <cell r="B1677" t="str">
            <v>301</v>
          </cell>
          <cell r="E1677" t="str">
            <v>Activos por impostos diferidos</v>
          </cell>
          <cell r="F1677">
            <v>205412837</v>
          </cell>
          <cell r="G1677">
            <v>60738602</v>
          </cell>
          <cell r="H1677">
            <v>24167744</v>
          </cell>
          <cell r="I1677">
            <v>241983695</v>
          </cell>
          <cell r="J1677">
            <v>4552641</v>
          </cell>
          <cell r="K1677">
            <v>0</v>
          </cell>
          <cell r="L1677">
            <v>246536336</v>
          </cell>
        </row>
        <row r="1678">
          <cell r="A1678" t="str">
            <v>3010</v>
          </cell>
          <cell r="B1678" t="str">
            <v>3010</v>
          </cell>
          <cell r="E1678" t="str">
            <v>Por diferenþas temporßrias</v>
          </cell>
          <cell r="F1678">
            <v>205406789</v>
          </cell>
          <cell r="G1678">
            <v>58092895</v>
          </cell>
          <cell r="H1678">
            <v>24167744</v>
          </cell>
          <cell r="I1678">
            <v>239331940</v>
          </cell>
          <cell r="J1678">
            <v>4552641</v>
          </cell>
          <cell r="K1678">
            <v>0</v>
          </cell>
          <cell r="L1678">
            <v>243884581</v>
          </cell>
        </row>
        <row r="1679">
          <cell r="A1679" t="str">
            <v>30100</v>
          </cell>
          <cell r="B1679" t="str">
            <v>30100</v>
          </cell>
          <cell r="E1679" t="str">
            <v>Em activos</v>
          </cell>
          <cell r="F1679">
            <v>202913215</v>
          </cell>
          <cell r="G1679">
            <v>56735905</v>
          </cell>
          <cell r="H1679">
            <v>24167744</v>
          </cell>
          <cell r="I1679">
            <v>235481376</v>
          </cell>
          <cell r="J1679">
            <v>3973513</v>
          </cell>
          <cell r="K1679">
            <v>0</v>
          </cell>
          <cell r="L1679">
            <v>239454889</v>
          </cell>
        </row>
        <row r="1680">
          <cell r="A1680" t="str">
            <v>30100EXT</v>
          </cell>
          <cell r="B1680" t="str">
            <v>30100</v>
          </cell>
          <cell r="C1680" t="str">
            <v>EXT</v>
          </cell>
          <cell r="E1680" t="str">
            <v>Em activos</v>
          </cell>
          <cell r="F1680">
            <v>0</v>
          </cell>
          <cell r="G1680">
            <v>13758</v>
          </cell>
          <cell r="H1680">
            <v>0</v>
          </cell>
          <cell r="I1680">
            <v>13758</v>
          </cell>
          <cell r="J1680">
            <v>0</v>
          </cell>
          <cell r="K1680">
            <v>0</v>
          </cell>
          <cell r="L1680">
            <v>13758</v>
          </cell>
        </row>
        <row r="1681">
          <cell r="A1681" t="str">
            <v>30100NAC</v>
          </cell>
          <cell r="B1681" t="str">
            <v>30100</v>
          </cell>
          <cell r="C1681" t="str">
            <v>NAC</v>
          </cell>
          <cell r="E1681" t="str">
            <v>Em activos</v>
          </cell>
          <cell r="F1681">
            <v>202913215</v>
          </cell>
          <cell r="G1681">
            <v>56722147</v>
          </cell>
          <cell r="H1681">
            <v>24167744</v>
          </cell>
          <cell r="I1681">
            <v>235467618</v>
          </cell>
          <cell r="J1681">
            <v>3973513</v>
          </cell>
          <cell r="K1681">
            <v>0</v>
          </cell>
          <cell r="L1681">
            <v>239441131</v>
          </cell>
        </row>
        <row r="1682">
          <cell r="A1682" t="str">
            <v>30101</v>
          </cell>
          <cell r="B1682" t="str">
            <v>30101</v>
          </cell>
          <cell r="E1682" t="str">
            <v>Em passivos</v>
          </cell>
          <cell r="F1682">
            <v>2493574</v>
          </cell>
          <cell r="G1682">
            <v>1356990</v>
          </cell>
          <cell r="H1682">
            <v>0</v>
          </cell>
          <cell r="I1682">
            <v>3850564</v>
          </cell>
          <cell r="J1682">
            <v>579128</v>
          </cell>
          <cell r="K1682">
            <v>0</v>
          </cell>
          <cell r="L1682">
            <v>4429692</v>
          </cell>
        </row>
        <row r="1683">
          <cell r="A1683" t="str">
            <v>30101NAC</v>
          </cell>
          <cell r="B1683" t="str">
            <v>30101</v>
          </cell>
          <cell r="C1683" t="str">
            <v>NAC</v>
          </cell>
          <cell r="E1683" t="str">
            <v>Em passivos</v>
          </cell>
          <cell r="F1683">
            <v>2493574</v>
          </cell>
          <cell r="G1683">
            <v>1356990</v>
          </cell>
          <cell r="H1683">
            <v>0</v>
          </cell>
          <cell r="I1683">
            <v>3850564</v>
          </cell>
          <cell r="J1683">
            <v>579128</v>
          </cell>
          <cell r="K1683">
            <v>0</v>
          </cell>
          <cell r="L1683">
            <v>4429692</v>
          </cell>
        </row>
        <row r="1684">
          <cell r="A1684" t="str">
            <v>3011</v>
          </cell>
          <cell r="B1684" t="str">
            <v>3011</v>
          </cell>
          <cell r="E1684" t="str">
            <v>Por prejuÝzos fiscais</v>
          </cell>
          <cell r="F1684">
            <v>6048</v>
          </cell>
          <cell r="G1684">
            <v>2645707</v>
          </cell>
          <cell r="H1684">
            <v>0</v>
          </cell>
          <cell r="I1684">
            <v>2651755</v>
          </cell>
          <cell r="J1684">
            <v>0</v>
          </cell>
          <cell r="K1684">
            <v>0</v>
          </cell>
          <cell r="L1684">
            <v>2651755</v>
          </cell>
        </row>
        <row r="1685">
          <cell r="A1685" t="str">
            <v>3011NAC</v>
          </cell>
          <cell r="B1685" t="str">
            <v>3011</v>
          </cell>
          <cell r="C1685" t="str">
            <v>NAC</v>
          </cell>
          <cell r="E1685" t="str">
            <v>Por prejuÝzos fiscais</v>
          </cell>
          <cell r="F1685">
            <v>6048</v>
          </cell>
          <cell r="G1685">
            <v>2645707</v>
          </cell>
          <cell r="H1685">
            <v>0</v>
          </cell>
          <cell r="I1685">
            <v>2651755</v>
          </cell>
          <cell r="J1685">
            <v>0</v>
          </cell>
          <cell r="K1685">
            <v>0</v>
          </cell>
          <cell r="L1685">
            <v>2651755</v>
          </cell>
        </row>
        <row r="1686">
          <cell r="A1686" t="str">
            <v>31</v>
          </cell>
          <cell r="B1686" t="str">
            <v>31</v>
          </cell>
          <cell r="E1686" t="str">
            <v>Devedores e outras aplicaþ§es</v>
          </cell>
          <cell r="F1686">
            <v>69274209</v>
          </cell>
          <cell r="G1686">
            <v>1560462</v>
          </cell>
          <cell r="H1686">
            <v>2508406</v>
          </cell>
          <cell r="I1686">
            <v>68326265</v>
          </cell>
          <cell r="J1686">
            <v>0</v>
          </cell>
          <cell r="K1686">
            <v>26413587</v>
          </cell>
          <cell r="L1686">
            <v>41912678</v>
          </cell>
        </row>
        <row r="1687">
          <cell r="A1687" t="str">
            <v>311</v>
          </cell>
          <cell r="B1687" t="str">
            <v>311</v>
          </cell>
          <cell r="E1687" t="str">
            <v>Devedores por operaþ§es sobre futuros e opþ§es</v>
          </cell>
          <cell r="F1687">
            <v>10729639</v>
          </cell>
          <cell r="G1687">
            <v>846440</v>
          </cell>
          <cell r="H1687">
            <v>846440</v>
          </cell>
          <cell r="I1687">
            <v>10729639</v>
          </cell>
          <cell r="J1687">
            <v>0</v>
          </cell>
          <cell r="K1687">
            <v>1155465</v>
          </cell>
          <cell r="L1687">
            <v>9574174</v>
          </cell>
        </row>
        <row r="1688">
          <cell r="A1688" t="str">
            <v>3110</v>
          </cell>
          <cell r="B1688" t="str">
            <v>3110</v>
          </cell>
          <cell r="E1688" t="str">
            <v>Futuros</v>
          </cell>
          <cell r="F1688">
            <v>10294563</v>
          </cell>
          <cell r="G1688">
            <v>846440</v>
          </cell>
          <cell r="H1688">
            <v>846440</v>
          </cell>
          <cell r="I1688">
            <v>10294563</v>
          </cell>
          <cell r="J1688">
            <v>0</v>
          </cell>
          <cell r="K1688">
            <v>1155465</v>
          </cell>
          <cell r="L1688">
            <v>9139098</v>
          </cell>
        </row>
        <row r="1689">
          <cell r="A1689" t="str">
            <v>3110NAC</v>
          </cell>
          <cell r="B1689" t="str">
            <v>3110</v>
          </cell>
          <cell r="C1689" t="str">
            <v>NAC</v>
          </cell>
          <cell r="E1689" t="str">
            <v>Futuros</v>
          </cell>
          <cell r="F1689">
            <v>9985538</v>
          </cell>
          <cell r="G1689">
            <v>0</v>
          </cell>
          <cell r="H1689">
            <v>846440</v>
          </cell>
          <cell r="I1689">
            <v>9139098</v>
          </cell>
          <cell r="J1689">
            <v>0</v>
          </cell>
          <cell r="K1689">
            <v>0</v>
          </cell>
          <cell r="L1689">
            <v>9139098</v>
          </cell>
        </row>
        <row r="1690">
          <cell r="A1690" t="str">
            <v>3110NAC00530</v>
          </cell>
          <cell r="B1690" t="str">
            <v>3110</v>
          </cell>
          <cell r="C1690" t="str">
            <v>NAC</v>
          </cell>
          <cell r="D1690" t="str">
            <v>00530</v>
          </cell>
          <cell r="E1690" t="str">
            <v>Futuros</v>
          </cell>
          <cell r="F1690">
            <v>309025</v>
          </cell>
          <cell r="G1690">
            <v>846440</v>
          </cell>
          <cell r="H1690">
            <v>0</v>
          </cell>
          <cell r="I1690">
            <v>1155465</v>
          </cell>
          <cell r="J1690">
            <v>0</v>
          </cell>
          <cell r="K1690">
            <v>1155465</v>
          </cell>
          <cell r="L1690">
            <v>0</v>
          </cell>
        </row>
        <row r="1691">
          <cell r="A1691" t="str">
            <v>3111</v>
          </cell>
          <cell r="B1691" t="str">
            <v>3111</v>
          </cell>
          <cell r="E1691" t="str">
            <v>Opþ§es</v>
          </cell>
          <cell r="F1691">
            <v>435076</v>
          </cell>
          <cell r="G1691">
            <v>0</v>
          </cell>
          <cell r="H1691">
            <v>0</v>
          </cell>
          <cell r="I1691">
            <v>435076</v>
          </cell>
          <cell r="J1691">
            <v>0</v>
          </cell>
          <cell r="K1691">
            <v>0</v>
          </cell>
          <cell r="L1691">
            <v>435076</v>
          </cell>
        </row>
        <row r="1692">
          <cell r="A1692" t="str">
            <v>3111NAC</v>
          </cell>
          <cell r="B1692" t="str">
            <v>3111</v>
          </cell>
          <cell r="C1692" t="str">
            <v>NAC</v>
          </cell>
          <cell r="E1692" t="str">
            <v>Opþ§es</v>
          </cell>
          <cell r="F1692">
            <v>435076</v>
          </cell>
          <cell r="G1692">
            <v>0</v>
          </cell>
          <cell r="H1692">
            <v>0</v>
          </cell>
          <cell r="I1692">
            <v>435076</v>
          </cell>
          <cell r="J1692">
            <v>0</v>
          </cell>
          <cell r="K1692">
            <v>0</v>
          </cell>
          <cell r="L1692">
            <v>435076</v>
          </cell>
        </row>
        <row r="1693">
          <cell r="A1693" t="str">
            <v>312</v>
          </cell>
          <cell r="B1693" t="str">
            <v>312</v>
          </cell>
          <cell r="E1693" t="str">
            <v>Aplicaþ§es diversas</v>
          </cell>
          <cell r="F1693">
            <v>62940</v>
          </cell>
          <cell r="G1693">
            <v>0</v>
          </cell>
          <cell r="H1693">
            <v>0</v>
          </cell>
          <cell r="I1693">
            <v>62940</v>
          </cell>
          <cell r="J1693">
            <v>0</v>
          </cell>
          <cell r="K1693">
            <v>0</v>
          </cell>
          <cell r="L1693">
            <v>62940</v>
          </cell>
        </row>
        <row r="1694">
          <cell r="A1694" t="str">
            <v>3120</v>
          </cell>
          <cell r="B1694" t="str">
            <v>3120</v>
          </cell>
          <cell r="E1694" t="str">
            <v>Aplicaþ§es - conta cauþÒo</v>
          </cell>
          <cell r="F1694">
            <v>54640</v>
          </cell>
          <cell r="G1694">
            <v>0</v>
          </cell>
          <cell r="H1694">
            <v>0</v>
          </cell>
          <cell r="I1694">
            <v>54640</v>
          </cell>
          <cell r="J1694">
            <v>0</v>
          </cell>
          <cell r="K1694">
            <v>0</v>
          </cell>
          <cell r="L1694">
            <v>54640</v>
          </cell>
        </row>
        <row r="1695">
          <cell r="A1695" t="str">
            <v>3120NAC</v>
          </cell>
          <cell r="B1695" t="str">
            <v>3120</v>
          </cell>
          <cell r="C1695" t="str">
            <v>NAC</v>
          </cell>
          <cell r="E1695" t="str">
            <v>Aplicaþ§es - conta cauþÒo</v>
          </cell>
          <cell r="F1695">
            <v>54640</v>
          </cell>
          <cell r="G1695">
            <v>0</v>
          </cell>
          <cell r="H1695">
            <v>0</v>
          </cell>
          <cell r="I1695">
            <v>54640</v>
          </cell>
          <cell r="J1695">
            <v>0</v>
          </cell>
          <cell r="K1695">
            <v>0</v>
          </cell>
          <cell r="L1695">
            <v>54640</v>
          </cell>
        </row>
        <row r="1696">
          <cell r="A1696" t="str">
            <v>3128</v>
          </cell>
          <cell r="B1696" t="str">
            <v>3128</v>
          </cell>
          <cell r="E1696" t="str">
            <v>Outras aplicaþ§es</v>
          </cell>
          <cell r="F1696">
            <v>8300</v>
          </cell>
          <cell r="G1696">
            <v>0</v>
          </cell>
          <cell r="H1696">
            <v>0</v>
          </cell>
          <cell r="I1696">
            <v>8300</v>
          </cell>
          <cell r="J1696">
            <v>0</v>
          </cell>
          <cell r="K1696">
            <v>0</v>
          </cell>
          <cell r="L1696">
            <v>8300</v>
          </cell>
        </row>
        <row r="1697">
          <cell r="A1697" t="str">
            <v>3128NAC</v>
          </cell>
          <cell r="B1697" t="str">
            <v>3128</v>
          </cell>
          <cell r="C1697" t="str">
            <v>NAC</v>
          </cell>
          <cell r="E1697" t="str">
            <v>Outras aplicaþ§es</v>
          </cell>
          <cell r="F1697">
            <v>357</v>
          </cell>
          <cell r="G1697">
            <v>0</v>
          </cell>
          <cell r="H1697">
            <v>0</v>
          </cell>
          <cell r="I1697">
            <v>357</v>
          </cell>
          <cell r="J1697">
            <v>0</v>
          </cell>
          <cell r="K1697">
            <v>0</v>
          </cell>
          <cell r="L1697">
            <v>357</v>
          </cell>
        </row>
        <row r="1698">
          <cell r="A1698" t="str">
            <v>3128NAC00001</v>
          </cell>
          <cell r="B1698" t="str">
            <v>3128</v>
          </cell>
          <cell r="C1698" t="str">
            <v>NAC</v>
          </cell>
          <cell r="D1698" t="str">
            <v>00001</v>
          </cell>
          <cell r="E1698" t="str">
            <v>Outras aplicaþ§es</v>
          </cell>
          <cell r="F1698">
            <v>7943</v>
          </cell>
          <cell r="G1698">
            <v>0</v>
          </cell>
          <cell r="H1698">
            <v>0</v>
          </cell>
          <cell r="I1698">
            <v>7943</v>
          </cell>
          <cell r="J1698">
            <v>0</v>
          </cell>
          <cell r="K1698">
            <v>0</v>
          </cell>
          <cell r="L1698">
            <v>7943</v>
          </cell>
        </row>
        <row r="1699">
          <cell r="A1699" t="str">
            <v>313</v>
          </cell>
          <cell r="B1699" t="str">
            <v>313</v>
          </cell>
          <cell r="E1699" t="str">
            <v>Sector p·blico administrativo</v>
          </cell>
          <cell r="F1699">
            <v>5260243</v>
          </cell>
          <cell r="G1699">
            <v>0</v>
          </cell>
          <cell r="H1699">
            <v>0</v>
          </cell>
          <cell r="I1699">
            <v>5260243</v>
          </cell>
          <cell r="J1699">
            <v>0</v>
          </cell>
          <cell r="K1699">
            <v>0</v>
          </cell>
          <cell r="L1699">
            <v>5260243</v>
          </cell>
        </row>
        <row r="1700">
          <cell r="A1700" t="str">
            <v>3130</v>
          </cell>
          <cell r="B1700" t="str">
            <v>3130</v>
          </cell>
          <cell r="E1700" t="str">
            <v>IVA a recuperar</v>
          </cell>
          <cell r="F1700">
            <v>4741161</v>
          </cell>
          <cell r="G1700">
            <v>0</v>
          </cell>
          <cell r="H1700">
            <v>0</v>
          </cell>
          <cell r="I1700">
            <v>4741161</v>
          </cell>
          <cell r="J1700">
            <v>0</v>
          </cell>
          <cell r="K1700">
            <v>0</v>
          </cell>
          <cell r="L1700">
            <v>4741161</v>
          </cell>
        </row>
        <row r="1701">
          <cell r="A1701" t="str">
            <v>3130NAC</v>
          </cell>
          <cell r="B1701" t="str">
            <v>3130</v>
          </cell>
          <cell r="C1701" t="str">
            <v>NAC</v>
          </cell>
          <cell r="E1701" t="str">
            <v>IVA a recuperar</v>
          </cell>
          <cell r="F1701">
            <v>4741161</v>
          </cell>
          <cell r="G1701">
            <v>0</v>
          </cell>
          <cell r="H1701">
            <v>0</v>
          </cell>
          <cell r="I1701">
            <v>4741161</v>
          </cell>
          <cell r="J1701">
            <v>0</v>
          </cell>
          <cell r="K1701">
            <v>0</v>
          </cell>
          <cell r="L1701">
            <v>4741161</v>
          </cell>
        </row>
        <row r="1702">
          <cell r="A1702" t="str">
            <v>3138</v>
          </cell>
          <cell r="B1702" t="str">
            <v>3138</v>
          </cell>
          <cell r="E1702" t="str">
            <v>Outros</v>
          </cell>
          <cell r="F1702">
            <v>519082</v>
          </cell>
          <cell r="G1702">
            <v>0</v>
          </cell>
          <cell r="H1702">
            <v>0</v>
          </cell>
          <cell r="I1702">
            <v>519082</v>
          </cell>
          <cell r="J1702">
            <v>0</v>
          </cell>
          <cell r="K1702">
            <v>0</v>
          </cell>
          <cell r="L1702">
            <v>519082</v>
          </cell>
        </row>
        <row r="1703">
          <cell r="A1703" t="str">
            <v>3138EXT</v>
          </cell>
          <cell r="B1703" t="str">
            <v>3138</v>
          </cell>
          <cell r="C1703" t="str">
            <v>EXT</v>
          </cell>
          <cell r="E1703" t="str">
            <v>Outros</v>
          </cell>
          <cell r="F1703">
            <v>508029</v>
          </cell>
          <cell r="G1703">
            <v>0</v>
          </cell>
          <cell r="H1703">
            <v>0</v>
          </cell>
          <cell r="I1703">
            <v>508029</v>
          </cell>
          <cell r="J1703">
            <v>0</v>
          </cell>
          <cell r="K1703">
            <v>0</v>
          </cell>
          <cell r="L1703">
            <v>508029</v>
          </cell>
        </row>
        <row r="1704">
          <cell r="A1704" t="str">
            <v>3138NAC</v>
          </cell>
          <cell r="B1704" t="str">
            <v>3138</v>
          </cell>
          <cell r="C1704" t="str">
            <v>NAC</v>
          </cell>
          <cell r="E1704" t="str">
            <v>Outros</v>
          </cell>
          <cell r="F1704">
            <v>11053</v>
          </cell>
          <cell r="G1704">
            <v>0</v>
          </cell>
          <cell r="H1704">
            <v>0</v>
          </cell>
          <cell r="I1704">
            <v>11053</v>
          </cell>
          <cell r="J1704">
            <v>0</v>
          </cell>
          <cell r="K1704">
            <v>0</v>
          </cell>
          <cell r="L1704">
            <v>11053</v>
          </cell>
        </row>
        <row r="1705">
          <cell r="A1705" t="str">
            <v>314</v>
          </cell>
          <cell r="B1705" t="str">
            <v>314</v>
          </cell>
          <cell r="E1705" t="str">
            <v>Devedores diversos</v>
          </cell>
          <cell r="F1705">
            <v>53221387</v>
          </cell>
          <cell r="G1705">
            <v>714022</v>
          </cell>
          <cell r="H1705">
            <v>1661966</v>
          </cell>
          <cell r="I1705">
            <v>52273443</v>
          </cell>
          <cell r="J1705">
            <v>0</v>
          </cell>
          <cell r="K1705">
            <v>25258122</v>
          </cell>
          <cell r="L1705">
            <v>27015321</v>
          </cell>
        </row>
        <row r="1706">
          <cell r="A1706" t="str">
            <v>3140</v>
          </cell>
          <cell r="B1706" t="str">
            <v>3140</v>
          </cell>
          <cell r="E1706" t="str">
            <v>Suprimentos</v>
          </cell>
          <cell r="F1706">
            <v>26046602</v>
          </cell>
          <cell r="G1706">
            <v>0</v>
          </cell>
          <cell r="H1706">
            <v>0</v>
          </cell>
          <cell r="I1706">
            <v>26046602</v>
          </cell>
          <cell r="J1706">
            <v>0</v>
          </cell>
          <cell r="K1706">
            <v>22250192</v>
          </cell>
          <cell r="L1706">
            <v>3796410</v>
          </cell>
        </row>
        <row r="1707">
          <cell r="A1707" t="str">
            <v>3140EXT00550</v>
          </cell>
          <cell r="B1707" t="str">
            <v>3140</v>
          </cell>
          <cell r="C1707" t="str">
            <v>EXT</v>
          </cell>
          <cell r="D1707" t="str">
            <v>00550</v>
          </cell>
          <cell r="E1707" t="str">
            <v>Suprimentos</v>
          </cell>
          <cell r="F1707">
            <v>22250192</v>
          </cell>
          <cell r="G1707">
            <v>0</v>
          </cell>
          <cell r="H1707">
            <v>0</v>
          </cell>
          <cell r="I1707">
            <v>22250192</v>
          </cell>
          <cell r="J1707">
            <v>0</v>
          </cell>
          <cell r="K1707">
            <v>22250192</v>
          </cell>
          <cell r="L1707">
            <v>0</v>
          </cell>
        </row>
        <row r="1708">
          <cell r="A1708" t="str">
            <v>3140NAC</v>
          </cell>
          <cell r="B1708" t="str">
            <v>3140</v>
          </cell>
          <cell r="C1708" t="str">
            <v>NAC</v>
          </cell>
          <cell r="E1708" t="str">
            <v>Suprimentos</v>
          </cell>
          <cell r="F1708">
            <v>3796410</v>
          </cell>
          <cell r="G1708">
            <v>0</v>
          </cell>
          <cell r="H1708">
            <v>0</v>
          </cell>
          <cell r="I1708">
            <v>3796410</v>
          </cell>
          <cell r="J1708">
            <v>0</v>
          </cell>
          <cell r="K1708">
            <v>0</v>
          </cell>
          <cell r="L1708">
            <v>3796410</v>
          </cell>
        </row>
        <row r="1709">
          <cell r="A1709" t="str">
            <v>3141</v>
          </cell>
          <cell r="B1709" t="str">
            <v>3141</v>
          </cell>
          <cell r="E1709" t="str">
            <v>Devedores por bonificaþ§es a receber</v>
          </cell>
          <cell r="F1709">
            <v>3571703</v>
          </cell>
          <cell r="G1709">
            <v>0</v>
          </cell>
          <cell r="H1709">
            <v>0</v>
          </cell>
          <cell r="I1709">
            <v>3571703</v>
          </cell>
          <cell r="J1709">
            <v>0</v>
          </cell>
          <cell r="K1709">
            <v>0</v>
          </cell>
          <cell r="L1709">
            <v>3571703</v>
          </cell>
        </row>
        <row r="1710">
          <cell r="A1710" t="str">
            <v>3141NAC</v>
          </cell>
          <cell r="B1710" t="str">
            <v>3141</v>
          </cell>
          <cell r="C1710" t="str">
            <v>NAC</v>
          </cell>
          <cell r="E1710" t="str">
            <v>Devedores por bonificaþ§es a receber</v>
          </cell>
          <cell r="F1710">
            <v>3571703</v>
          </cell>
          <cell r="G1710">
            <v>0</v>
          </cell>
          <cell r="H1710">
            <v>0</v>
          </cell>
          <cell r="I1710">
            <v>3571703</v>
          </cell>
          <cell r="J1710">
            <v>0</v>
          </cell>
          <cell r="K1710">
            <v>0</v>
          </cell>
          <cell r="L1710">
            <v>3571703</v>
          </cell>
        </row>
        <row r="1711">
          <cell r="A1711" t="str">
            <v>3142</v>
          </cell>
          <cell r="B1711" t="str">
            <v>3142</v>
          </cell>
          <cell r="E1711" t="str">
            <v>Devedores por capital nÒo realizado</v>
          </cell>
          <cell r="F1711">
            <v>119148</v>
          </cell>
          <cell r="G1711">
            <v>0</v>
          </cell>
          <cell r="H1711">
            <v>0</v>
          </cell>
          <cell r="I1711">
            <v>119148</v>
          </cell>
          <cell r="J1711">
            <v>0</v>
          </cell>
          <cell r="K1711">
            <v>0</v>
          </cell>
          <cell r="L1711">
            <v>119148</v>
          </cell>
        </row>
        <row r="1712">
          <cell r="A1712" t="str">
            <v>3142NAC</v>
          </cell>
          <cell r="B1712" t="str">
            <v>3142</v>
          </cell>
          <cell r="C1712" t="str">
            <v>NAC</v>
          </cell>
          <cell r="E1712" t="str">
            <v>Devedores por capital nÒo realizado</v>
          </cell>
          <cell r="F1712">
            <v>119148</v>
          </cell>
          <cell r="G1712">
            <v>0</v>
          </cell>
          <cell r="H1712">
            <v>0</v>
          </cell>
          <cell r="I1712">
            <v>119148</v>
          </cell>
          <cell r="J1712">
            <v>0</v>
          </cell>
          <cell r="K1712">
            <v>0</v>
          </cell>
          <cell r="L1712">
            <v>119148</v>
          </cell>
        </row>
        <row r="1713">
          <cell r="A1713" t="str">
            <v>3148</v>
          </cell>
          <cell r="B1713" t="str">
            <v>3148</v>
          </cell>
          <cell r="E1713" t="str">
            <v>Outros devedores diversos</v>
          </cell>
          <cell r="F1713">
            <v>23483934</v>
          </cell>
          <cell r="G1713">
            <v>714022</v>
          </cell>
          <cell r="H1713">
            <v>1661966</v>
          </cell>
          <cell r="I1713">
            <v>22535990</v>
          </cell>
          <cell r="J1713">
            <v>0</v>
          </cell>
          <cell r="K1713">
            <v>3007930</v>
          </cell>
          <cell r="L1713">
            <v>19528060</v>
          </cell>
        </row>
        <row r="1714">
          <cell r="A1714" t="str">
            <v>31480</v>
          </cell>
          <cell r="B1714" t="str">
            <v>31480</v>
          </cell>
          <cell r="E1714" t="str">
            <v>Outros Devedores Diversos</v>
          </cell>
          <cell r="F1714">
            <v>15574347</v>
          </cell>
          <cell r="G1714">
            <v>466640</v>
          </cell>
          <cell r="H1714">
            <v>692810</v>
          </cell>
          <cell r="I1714">
            <v>15348177</v>
          </cell>
          <cell r="J1714">
            <v>0</v>
          </cell>
          <cell r="K1714">
            <v>3007930</v>
          </cell>
          <cell r="L1714">
            <v>12340247</v>
          </cell>
        </row>
        <row r="1715">
          <cell r="A1715" t="str">
            <v>31480EXT</v>
          </cell>
          <cell r="B1715" t="str">
            <v>31480</v>
          </cell>
          <cell r="C1715" t="str">
            <v>EXT</v>
          </cell>
          <cell r="E1715" t="str">
            <v>Outros Devedores Diversos</v>
          </cell>
          <cell r="F1715">
            <v>137824</v>
          </cell>
          <cell r="G1715">
            <v>0</v>
          </cell>
          <cell r="H1715">
            <v>0</v>
          </cell>
          <cell r="I1715">
            <v>137824</v>
          </cell>
          <cell r="J1715">
            <v>0</v>
          </cell>
          <cell r="K1715">
            <v>0</v>
          </cell>
          <cell r="L1715">
            <v>137824</v>
          </cell>
        </row>
        <row r="1716">
          <cell r="A1716" t="str">
            <v>31480EXT00100</v>
          </cell>
          <cell r="B1716" t="str">
            <v>31480</v>
          </cell>
          <cell r="C1716" t="str">
            <v>EXT</v>
          </cell>
          <cell r="D1716" t="str">
            <v>00100</v>
          </cell>
          <cell r="E1716" t="str">
            <v>Outros Devedores Diversos</v>
          </cell>
          <cell r="F1716">
            <v>7929</v>
          </cell>
          <cell r="G1716">
            <v>0</v>
          </cell>
          <cell r="H1716">
            <v>0</v>
          </cell>
          <cell r="I1716">
            <v>7929</v>
          </cell>
          <cell r="J1716">
            <v>0</v>
          </cell>
          <cell r="K1716">
            <v>7930</v>
          </cell>
          <cell r="L1716">
            <v>-1</v>
          </cell>
        </row>
        <row r="1717">
          <cell r="A1717" t="str">
            <v>31480NAC</v>
          </cell>
          <cell r="B1717" t="str">
            <v>31480</v>
          </cell>
          <cell r="C1717" t="str">
            <v>NAC</v>
          </cell>
          <cell r="E1717" t="str">
            <v>Outros Devedores Diversos</v>
          </cell>
          <cell r="F1717">
            <v>11549188</v>
          </cell>
          <cell r="G1717">
            <v>466640</v>
          </cell>
          <cell r="H1717">
            <v>0</v>
          </cell>
          <cell r="I1717">
            <v>12015828</v>
          </cell>
          <cell r="J1717">
            <v>0</v>
          </cell>
          <cell r="K1717">
            <v>0</v>
          </cell>
          <cell r="L1717">
            <v>12015828</v>
          </cell>
        </row>
        <row r="1718">
          <cell r="A1718" t="str">
            <v>31480NAC00100</v>
          </cell>
          <cell r="B1718" t="str">
            <v>31480</v>
          </cell>
          <cell r="C1718" t="str">
            <v>NAC</v>
          </cell>
          <cell r="D1718" t="str">
            <v>00100</v>
          </cell>
          <cell r="E1718" t="str">
            <v>Outros Devedores Diversos</v>
          </cell>
          <cell r="F1718">
            <v>692810</v>
          </cell>
          <cell r="G1718">
            <v>0</v>
          </cell>
          <cell r="H1718">
            <v>692810</v>
          </cell>
          <cell r="I1718">
            <v>0</v>
          </cell>
          <cell r="J1718">
            <v>0</v>
          </cell>
          <cell r="K1718">
            <v>0</v>
          </cell>
          <cell r="L1718">
            <v>0</v>
          </cell>
        </row>
        <row r="1719">
          <cell r="A1719" t="str">
            <v>31480NAC00532</v>
          </cell>
          <cell r="B1719" t="str">
            <v>31480</v>
          </cell>
          <cell r="C1719" t="str">
            <v>NAC</v>
          </cell>
          <cell r="D1719" t="str">
            <v>00532</v>
          </cell>
          <cell r="E1719" t="str">
            <v>Outros Devedores Diversos</v>
          </cell>
          <cell r="F1719">
            <v>0</v>
          </cell>
          <cell r="G1719">
            <v>0</v>
          </cell>
          <cell r="H1719">
            <v>0</v>
          </cell>
          <cell r="I1719">
            <v>0</v>
          </cell>
          <cell r="J1719">
            <v>0</v>
          </cell>
          <cell r="K1719">
            <v>0</v>
          </cell>
          <cell r="L1719">
            <v>0</v>
          </cell>
        </row>
        <row r="1720">
          <cell r="A1720" t="str">
            <v>31480NAC00590</v>
          </cell>
          <cell r="B1720" t="str">
            <v>31480</v>
          </cell>
          <cell r="C1720" t="str">
            <v>NAC</v>
          </cell>
          <cell r="D1720" t="str">
            <v>00590</v>
          </cell>
          <cell r="E1720" t="str">
            <v>Outros Devedores Diversos</v>
          </cell>
          <cell r="F1720">
            <v>181228</v>
          </cell>
          <cell r="G1720">
            <v>0</v>
          </cell>
          <cell r="H1720">
            <v>0</v>
          </cell>
          <cell r="I1720">
            <v>181228</v>
          </cell>
          <cell r="J1720">
            <v>0</v>
          </cell>
          <cell r="K1720">
            <v>0</v>
          </cell>
          <cell r="L1720">
            <v>181228</v>
          </cell>
        </row>
        <row r="1721">
          <cell r="A1721" t="str">
            <v>31480NAC03022</v>
          </cell>
          <cell r="B1721" t="str">
            <v>31480</v>
          </cell>
          <cell r="C1721" t="str">
            <v>NAC</v>
          </cell>
          <cell r="D1721" t="str">
            <v>03022</v>
          </cell>
          <cell r="E1721" t="str">
            <v>Outros Devedores Diversos</v>
          </cell>
          <cell r="F1721">
            <v>1500000</v>
          </cell>
          <cell r="G1721">
            <v>0</v>
          </cell>
          <cell r="H1721">
            <v>0</v>
          </cell>
          <cell r="I1721">
            <v>1500000</v>
          </cell>
          <cell r="J1721">
            <v>0</v>
          </cell>
          <cell r="K1721">
            <v>1500000</v>
          </cell>
          <cell r="L1721">
            <v>0</v>
          </cell>
        </row>
        <row r="1722">
          <cell r="A1722" t="str">
            <v>31480NAC03036</v>
          </cell>
          <cell r="B1722" t="str">
            <v>31480</v>
          </cell>
          <cell r="C1722" t="str">
            <v>NAC</v>
          </cell>
          <cell r="D1722" t="str">
            <v>03036</v>
          </cell>
          <cell r="E1722" t="str">
            <v>Outros Devedores Diversos</v>
          </cell>
          <cell r="F1722">
            <v>750000</v>
          </cell>
          <cell r="G1722">
            <v>0</v>
          </cell>
          <cell r="H1722">
            <v>0</v>
          </cell>
          <cell r="I1722">
            <v>750000</v>
          </cell>
          <cell r="J1722">
            <v>0</v>
          </cell>
          <cell r="K1722">
            <v>750000</v>
          </cell>
          <cell r="L1722">
            <v>0</v>
          </cell>
        </row>
        <row r="1723">
          <cell r="A1723" t="str">
            <v>31480NAC03040</v>
          </cell>
          <cell r="B1723" t="str">
            <v>31480</v>
          </cell>
          <cell r="C1723" t="str">
            <v>NAC</v>
          </cell>
          <cell r="D1723" t="str">
            <v>03040</v>
          </cell>
          <cell r="E1723" t="str">
            <v>Outros Devedores Diversos</v>
          </cell>
          <cell r="F1723">
            <v>750000</v>
          </cell>
          <cell r="G1723">
            <v>0</v>
          </cell>
          <cell r="H1723">
            <v>0</v>
          </cell>
          <cell r="I1723">
            <v>750000</v>
          </cell>
          <cell r="J1723">
            <v>0</v>
          </cell>
          <cell r="K1723">
            <v>750000</v>
          </cell>
          <cell r="L1723">
            <v>0</v>
          </cell>
        </row>
        <row r="1724">
          <cell r="A1724" t="str">
            <v>31480NAC90054</v>
          </cell>
          <cell r="B1724" t="str">
            <v>31480</v>
          </cell>
          <cell r="C1724" t="str">
            <v>NAC</v>
          </cell>
          <cell r="D1724" t="str">
            <v>90054</v>
          </cell>
          <cell r="E1724" t="str">
            <v>Outros Devedores Diversos</v>
          </cell>
          <cell r="F1724">
            <v>5368</v>
          </cell>
          <cell r="G1724">
            <v>0</v>
          </cell>
          <cell r="H1724">
            <v>0</v>
          </cell>
          <cell r="I1724">
            <v>5368</v>
          </cell>
          <cell r="J1724">
            <v>0</v>
          </cell>
          <cell r="K1724">
            <v>0</v>
          </cell>
          <cell r="L1724">
            <v>5368</v>
          </cell>
        </row>
        <row r="1725">
          <cell r="A1725" t="str">
            <v>31488</v>
          </cell>
          <cell r="B1725" t="str">
            <v>31488</v>
          </cell>
          <cell r="E1725" t="str">
            <v>"Clientes" nas soc. nÒo financeiras</v>
          </cell>
          <cell r="F1725">
            <v>44372</v>
          </cell>
          <cell r="G1725">
            <v>0</v>
          </cell>
          <cell r="H1725">
            <v>0</v>
          </cell>
          <cell r="I1725">
            <v>44372</v>
          </cell>
          <cell r="J1725">
            <v>0</v>
          </cell>
          <cell r="K1725">
            <v>0</v>
          </cell>
          <cell r="L1725">
            <v>44372</v>
          </cell>
        </row>
        <row r="1726">
          <cell r="A1726" t="str">
            <v>31488NAC</v>
          </cell>
          <cell r="B1726" t="str">
            <v>31488</v>
          </cell>
          <cell r="C1726" t="str">
            <v>NAC</v>
          </cell>
          <cell r="E1726" t="str">
            <v>"Clientes" nas soc. nÒo financeiras</v>
          </cell>
          <cell r="F1726">
            <v>44372</v>
          </cell>
          <cell r="G1726">
            <v>0</v>
          </cell>
          <cell r="H1726">
            <v>0</v>
          </cell>
          <cell r="I1726">
            <v>44372</v>
          </cell>
          <cell r="J1726">
            <v>0</v>
          </cell>
          <cell r="K1726">
            <v>0</v>
          </cell>
          <cell r="L1726">
            <v>44372</v>
          </cell>
        </row>
        <row r="1727">
          <cell r="A1727" t="str">
            <v>31488NAC00100</v>
          </cell>
          <cell r="B1727" t="str">
            <v>31488</v>
          </cell>
          <cell r="C1727" t="str">
            <v>NAC</v>
          </cell>
          <cell r="D1727" t="str">
            <v>00100</v>
          </cell>
          <cell r="E1727" t="str">
            <v>"Clientes" nas soc. nÒo financeiras</v>
          </cell>
          <cell r="F1727">
            <v>0</v>
          </cell>
          <cell r="G1727">
            <v>0</v>
          </cell>
          <cell r="H1727">
            <v>0</v>
          </cell>
          <cell r="I1727">
            <v>0</v>
          </cell>
          <cell r="J1727">
            <v>0</v>
          </cell>
          <cell r="K1727">
            <v>0</v>
          </cell>
          <cell r="L1727">
            <v>0</v>
          </cell>
        </row>
        <row r="1728">
          <cell r="A1728" t="str">
            <v>31489</v>
          </cell>
          <cell r="B1728" t="str">
            <v>31489</v>
          </cell>
          <cell r="E1728" t="str">
            <v>Seguros - Outros activos de Seguros</v>
          </cell>
          <cell r="F1728">
            <v>7865215</v>
          </cell>
          <cell r="G1728">
            <v>247382</v>
          </cell>
          <cell r="H1728">
            <v>969156</v>
          </cell>
          <cell r="I1728">
            <v>7143441</v>
          </cell>
          <cell r="J1728">
            <v>0</v>
          </cell>
          <cell r="K1728">
            <v>0</v>
          </cell>
          <cell r="L1728">
            <v>7143441</v>
          </cell>
        </row>
        <row r="1729">
          <cell r="A1729" t="str">
            <v>314890</v>
          </cell>
          <cell r="B1729" t="str">
            <v>314890</v>
          </cell>
          <cell r="E1729" t="str">
            <v>Seguros-Devedores Oper. Seguros Directo(40.41.42 Dev)</v>
          </cell>
          <cell r="F1729">
            <v>7865215</v>
          </cell>
          <cell r="G1729">
            <v>247382</v>
          </cell>
          <cell r="H1729">
            <v>969156</v>
          </cell>
          <cell r="I1729">
            <v>7143441</v>
          </cell>
          <cell r="J1729">
            <v>0</v>
          </cell>
          <cell r="K1729">
            <v>0</v>
          </cell>
          <cell r="L1729">
            <v>7143441</v>
          </cell>
        </row>
        <row r="1730">
          <cell r="A1730" t="str">
            <v>314890NAC</v>
          </cell>
          <cell r="B1730" t="str">
            <v>314890</v>
          </cell>
          <cell r="C1730" t="str">
            <v>NAC</v>
          </cell>
          <cell r="E1730" t="str">
            <v>Seguros-Devedores Oper. Seguros Directo(40.41.42 Dev)</v>
          </cell>
          <cell r="F1730">
            <v>7865215</v>
          </cell>
          <cell r="G1730">
            <v>247382</v>
          </cell>
          <cell r="H1730">
            <v>969156</v>
          </cell>
          <cell r="I1730">
            <v>7143441</v>
          </cell>
          <cell r="J1730">
            <v>0</v>
          </cell>
          <cell r="K1730">
            <v>0</v>
          </cell>
          <cell r="L1730">
            <v>7143441</v>
          </cell>
        </row>
        <row r="1731">
          <cell r="A1731" t="str">
            <v>32</v>
          </cell>
          <cell r="B1731" t="str">
            <v>32</v>
          </cell>
          <cell r="E1731" t="str">
            <v>Outros activos</v>
          </cell>
          <cell r="F1731">
            <v>33748971</v>
          </cell>
          <cell r="G1731">
            <v>0</v>
          </cell>
          <cell r="H1731">
            <v>0</v>
          </cell>
          <cell r="I1731">
            <v>33748971</v>
          </cell>
          <cell r="J1731">
            <v>0</v>
          </cell>
          <cell r="K1731">
            <v>0</v>
          </cell>
          <cell r="L1731">
            <v>33748971</v>
          </cell>
        </row>
        <row r="1732">
          <cell r="A1732" t="str">
            <v>320</v>
          </cell>
          <cell r="B1732" t="str">
            <v>320</v>
          </cell>
          <cell r="E1732" t="str">
            <v>Ouro</v>
          </cell>
          <cell r="F1732">
            <v>1655407</v>
          </cell>
          <cell r="G1732">
            <v>0</v>
          </cell>
          <cell r="H1732">
            <v>0</v>
          </cell>
          <cell r="I1732">
            <v>1655407</v>
          </cell>
          <cell r="J1732">
            <v>0</v>
          </cell>
          <cell r="K1732">
            <v>0</v>
          </cell>
          <cell r="L1732">
            <v>1655407</v>
          </cell>
        </row>
        <row r="1733">
          <cell r="A1733" t="str">
            <v>320NAC</v>
          </cell>
          <cell r="B1733" t="str">
            <v>320</v>
          </cell>
          <cell r="C1733" t="str">
            <v>NAC</v>
          </cell>
          <cell r="E1733" t="str">
            <v>Ouro</v>
          </cell>
          <cell r="F1733">
            <v>1655407</v>
          </cell>
          <cell r="G1733">
            <v>0</v>
          </cell>
          <cell r="H1733">
            <v>0</v>
          </cell>
          <cell r="I1733">
            <v>1655407</v>
          </cell>
          <cell r="J1733">
            <v>0</v>
          </cell>
          <cell r="K1733">
            <v>0</v>
          </cell>
          <cell r="L1733">
            <v>1655407</v>
          </cell>
        </row>
        <row r="1734">
          <cell r="A1734" t="str">
            <v>321</v>
          </cell>
          <cell r="B1734" t="str">
            <v>321</v>
          </cell>
          <cell r="E1734" t="str">
            <v>Outros metais preciosos, numismßtica e medalhÝstica</v>
          </cell>
          <cell r="F1734">
            <v>850589</v>
          </cell>
          <cell r="G1734">
            <v>0</v>
          </cell>
          <cell r="H1734">
            <v>0</v>
          </cell>
          <cell r="I1734">
            <v>850589</v>
          </cell>
          <cell r="J1734">
            <v>0</v>
          </cell>
          <cell r="K1734">
            <v>0</v>
          </cell>
          <cell r="L1734">
            <v>850589</v>
          </cell>
        </row>
        <row r="1735">
          <cell r="A1735" t="str">
            <v>321EXT</v>
          </cell>
          <cell r="B1735" t="str">
            <v>321</v>
          </cell>
          <cell r="C1735" t="str">
            <v>EXT</v>
          </cell>
          <cell r="E1735" t="str">
            <v>Outros metais preciosos, numismßtica e medalhÝstica</v>
          </cell>
          <cell r="F1735">
            <v>61916</v>
          </cell>
          <cell r="G1735">
            <v>0</v>
          </cell>
          <cell r="H1735">
            <v>0</v>
          </cell>
          <cell r="I1735">
            <v>61916</v>
          </cell>
          <cell r="J1735">
            <v>0</v>
          </cell>
          <cell r="K1735">
            <v>0</v>
          </cell>
          <cell r="L1735">
            <v>61916</v>
          </cell>
        </row>
        <row r="1736">
          <cell r="A1736" t="str">
            <v>321NAC</v>
          </cell>
          <cell r="B1736" t="str">
            <v>321</v>
          </cell>
          <cell r="C1736" t="str">
            <v>NAC</v>
          </cell>
          <cell r="E1736" t="str">
            <v>Outros metais preciosos, numismßtica e medalhÝstica</v>
          </cell>
          <cell r="F1736">
            <v>788673</v>
          </cell>
          <cell r="G1736">
            <v>0</v>
          </cell>
          <cell r="H1736">
            <v>0</v>
          </cell>
          <cell r="I1736">
            <v>788673</v>
          </cell>
          <cell r="J1736">
            <v>0</v>
          </cell>
          <cell r="K1736">
            <v>0</v>
          </cell>
          <cell r="L1736">
            <v>788673</v>
          </cell>
        </row>
        <row r="1737">
          <cell r="A1737" t="str">
            <v>328</v>
          </cell>
          <cell r="B1737" t="str">
            <v>328</v>
          </cell>
          <cell r="E1737" t="str">
            <v>Outros activos</v>
          </cell>
          <cell r="F1737">
            <v>31242975</v>
          </cell>
          <cell r="G1737">
            <v>0</v>
          </cell>
          <cell r="H1737">
            <v>0</v>
          </cell>
          <cell r="I1737">
            <v>31242975</v>
          </cell>
          <cell r="J1737">
            <v>0</v>
          </cell>
          <cell r="K1737">
            <v>0</v>
          </cell>
          <cell r="L1737">
            <v>31242975</v>
          </cell>
        </row>
        <row r="1738">
          <cell r="A1738" t="str">
            <v>3280</v>
          </cell>
          <cell r="B1738" t="str">
            <v>3280</v>
          </cell>
          <cell r="E1738" t="str">
            <v>Outros activos</v>
          </cell>
          <cell r="F1738">
            <v>1263527</v>
          </cell>
          <cell r="G1738">
            <v>0</v>
          </cell>
          <cell r="H1738">
            <v>0</v>
          </cell>
          <cell r="I1738">
            <v>1263527</v>
          </cell>
          <cell r="J1738">
            <v>0</v>
          </cell>
          <cell r="K1738">
            <v>0</v>
          </cell>
          <cell r="L1738">
            <v>1263527</v>
          </cell>
        </row>
        <row r="1739">
          <cell r="A1739" t="str">
            <v>3280NAC</v>
          </cell>
          <cell r="B1739" t="str">
            <v>3280</v>
          </cell>
          <cell r="C1739" t="str">
            <v>NAC</v>
          </cell>
          <cell r="E1739" t="str">
            <v>Outros activos</v>
          </cell>
          <cell r="F1739">
            <v>1263527</v>
          </cell>
          <cell r="G1739">
            <v>0</v>
          </cell>
          <cell r="H1739">
            <v>0</v>
          </cell>
          <cell r="I1739">
            <v>1263527</v>
          </cell>
          <cell r="J1739">
            <v>0</v>
          </cell>
          <cell r="K1739">
            <v>0</v>
          </cell>
          <cell r="L1739">
            <v>1263527</v>
          </cell>
        </row>
        <row r="1740">
          <cell r="A1740" t="str">
            <v>3289</v>
          </cell>
          <cell r="B1740" t="str">
            <v>3289</v>
          </cell>
          <cell r="E1740" t="str">
            <v>Outros activos-actividade de seguros</v>
          </cell>
          <cell r="F1740">
            <v>29979448</v>
          </cell>
          <cell r="G1740">
            <v>0</v>
          </cell>
          <cell r="H1740">
            <v>0</v>
          </cell>
          <cell r="I1740">
            <v>29979448</v>
          </cell>
          <cell r="J1740">
            <v>0</v>
          </cell>
          <cell r="K1740">
            <v>0</v>
          </cell>
          <cell r="L1740">
            <v>29979448</v>
          </cell>
        </row>
        <row r="1741">
          <cell r="A1741" t="str">
            <v>32891</v>
          </cell>
          <cell r="B1741" t="str">
            <v>32891</v>
          </cell>
          <cell r="E1741" t="str">
            <v>Seguros-activos afectos a passivos por seguros</v>
          </cell>
          <cell r="F1741">
            <v>2210508</v>
          </cell>
          <cell r="G1741">
            <v>0</v>
          </cell>
          <cell r="H1741">
            <v>0</v>
          </cell>
          <cell r="I1741">
            <v>2210508</v>
          </cell>
          <cell r="J1741">
            <v>0</v>
          </cell>
          <cell r="K1741">
            <v>0</v>
          </cell>
          <cell r="L1741">
            <v>2210508</v>
          </cell>
        </row>
        <row r="1742">
          <cell r="A1742" t="str">
            <v>328911</v>
          </cell>
          <cell r="B1742" t="str">
            <v>328911</v>
          </cell>
          <cell r="E1742" t="str">
            <v>Seguros-Inv. rel. a seg. de vida risco inv. tomador seguro</v>
          </cell>
          <cell r="F1742">
            <v>2210508</v>
          </cell>
          <cell r="G1742">
            <v>0</v>
          </cell>
          <cell r="H1742">
            <v>0</v>
          </cell>
          <cell r="I1742">
            <v>2210508</v>
          </cell>
          <cell r="J1742">
            <v>0</v>
          </cell>
          <cell r="K1742">
            <v>0</v>
          </cell>
          <cell r="L1742">
            <v>2210508</v>
          </cell>
        </row>
        <row r="1743">
          <cell r="A1743" t="str">
            <v>328911NAC</v>
          </cell>
          <cell r="B1743" t="str">
            <v>328911</v>
          </cell>
          <cell r="C1743" t="str">
            <v>NAC</v>
          </cell>
          <cell r="E1743" t="str">
            <v>Seguros-Inv. rel. a seg. de vida risco inv. tomador seguro</v>
          </cell>
          <cell r="F1743">
            <v>2210508</v>
          </cell>
          <cell r="G1743">
            <v>0</v>
          </cell>
          <cell r="H1743">
            <v>0</v>
          </cell>
          <cell r="I1743">
            <v>2210508</v>
          </cell>
          <cell r="J1743">
            <v>0</v>
          </cell>
          <cell r="K1743">
            <v>0</v>
          </cell>
          <cell r="L1743">
            <v>2210508</v>
          </cell>
        </row>
        <row r="1744">
          <cell r="A1744" t="str">
            <v>32892</v>
          </cell>
          <cell r="B1744" t="str">
            <v>32892</v>
          </cell>
          <cell r="E1744" t="str">
            <v>Seguros-provisoes tecnicas de resseguro cedido</v>
          </cell>
          <cell r="F1744">
            <v>27768940</v>
          </cell>
          <cell r="G1744">
            <v>0</v>
          </cell>
          <cell r="H1744">
            <v>0</v>
          </cell>
          <cell r="I1744">
            <v>27768940</v>
          </cell>
          <cell r="J1744">
            <v>0</v>
          </cell>
          <cell r="K1744">
            <v>0</v>
          </cell>
          <cell r="L1744">
            <v>27768940</v>
          </cell>
        </row>
        <row r="1745">
          <cell r="A1745" t="str">
            <v>328920</v>
          </cell>
          <cell r="B1745" t="str">
            <v>328920</v>
          </cell>
          <cell r="E1745" t="str">
            <v>Provisao matemßtica</v>
          </cell>
          <cell r="F1745">
            <v>22707224</v>
          </cell>
          <cell r="G1745">
            <v>0</v>
          </cell>
          <cell r="H1745">
            <v>0</v>
          </cell>
          <cell r="I1745">
            <v>22707224</v>
          </cell>
          <cell r="J1745">
            <v>0</v>
          </cell>
          <cell r="K1745">
            <v>0</v>
          </cell>
          <cell r="L1745">
            <v>22707224</v>
          </cell>
        </row>
        <row r="1746">
          <cell r="A1746" t="str">
            <v>328920NAC</v>
          </cell>
          <cell r="B1746" t="str">
            <v>328920</v>
          </cell>
          <cell r="C1746" t="str">
            <v>NAC</v>
          </cell>
          <cell r="E1746" t="str">
            <v>Provisao matemßtica</v>
          </cell>
          <cell r="F1746">
            <v>22707224</v>
          </cell>
          <cell r="G1746">
            <v>0</v>
          </cell>
          <cell r="H1746">
            <v>0</v>
          </cell>
          <cell r="I1746">
            <v>22707224</v>
          </cell>
          <cell r="J1746">
            <v>0</v>
          </cell>
          <cell r="K1746">
            <v>0</v>
          </cell>
          <cell r="L1746">
            <v>22707224</v>
          </cell>
        </row>
        <row r="1747">
          <cell r="A1747" t="str">
            <v>328921</v>
          </cell>
          <cell r="B1747" t="str">
            <v>328921</v>
          </cell>
          <cell r="E1747" t="str">
            <v>Provisao para sinistros</v>
          </cell>
          <cell r="F1747">
            <v>4954424</v>
          </cell>
          <cell r="G1747">
            <v>0</v>
          </cell>
          <cell r="H1747">
            <v>0</v>
          </cell>
          <cell r="I1747">
            <v>4954424</v>
          </cell>
          <cell r="J1747">
            <v>0</v>
          </cell>
          <cell r="K1747">
            <v>0</v>
          </cell>
          <cell r="L1747">
            <v>4954424</v>
          </cell>
        </row>
        <row r="1748">
          <cell r="A1748" t="str">
            <v>328921NAC</v>
          </cell>
          <cell r="B1748" t="str">
            <v>328921</v>
          </cell>
          <cell r="C1748" t="str">
            <v>NAC</v>
          </cell>
          <cell r="E1748" t="str">
            <v>Provisao para sinistros</v>
          </cell>
          <cell r="F1748">
            <v>4954424</v>
          </cell>
          <cell r="G1748">
            <v>0</v>
          </cell>
          <cell r="H1748">
            <v>0</v>
          </cell>
          <cell r="I1748">
            <v>4954424</v>
          </cell>
          <cell r="J1748">
            <v>0</v>
          </cell>
          <cell r="K1748">
            <v>0</v>
          </cell>
          <cell r="L1748">
            <v>4954424</v>
          </cell>
        </row>
        <row r="1749">
          <cell r="A1749" t="str">
            <v>328925</v>
          </cell>
          <cell r="B1749" t="str">
            <v>328925</v>
          </cell>
          <cell r="E1749" t="str">
            <v>Provisao para premios nÒo adquiridos</v>
          </cell>
          <cell r="F1749">
            <v>107292</v>
          </cell>
          <cell r="G1749">
            <v>0</v>
          </cell>
          <cell r="H1749">
            <v>0</v>
          </cell>
          <cell r="I1749">
            <v>107292</v>
          </cell>
          <cell r="J1749">
            <v>0</v>
          </cell>
          <cell r="K1749">
            <v>0</v>
          </cell>
          <cell r="L1749">
            <v>107292</v>
          </cell>
        </row>
        <row r="1750">
          <cell r="A1750" t="str">
            <v>328925NAC</v>
          </cell>
          <cell r="B1750" t="str">
            <v>328925</v>
          </cell>
          <cell r="C1750" t="str">
            <v>NAC</v>
          </cell>
          <cell r="E1750" t="str">
            <v>Provisao para premios nÒo adquiridos</v>
          </cell>
          <cell r="F1750">
            <v>107292</v>
          </cell>
          <cell r="G1750">
            <v>0</v>
          </cell>
          <cell r="H1750">
            <v>0</v>
          </cell>
          <cell r="I1750">
            <v>107292</v>
          </cell>
          <cell r="J1750">
            <v>0</v>
          </cell>
          <cell r="K1750">
            <v>0</v>
          </cell>
          <cell r="L1750">
            <v>107292</v>
          </cell>
        </row>
        <row r="1751">
          <cell r="A1751" t="str">
            <v>33</v>
          </cell>
          <cell r="B1751" t="str">
            <v>33</v>
          </cell>
          <cell r="E1751" t="str">
            <v>Rendimentos a receber</v>
          </cell>
          <cell r="F1751">
            <v>457425677</v>
          </cell>
          <cell r="G1751">
            <v>6412320</v>
          </cell>
          <cell r="H1751">
            <v>95334346</v>
          </cell>
          <cell r="I1751">
            <v>368503651</v>
          </cell>
          <cell r="J1751">
            <v>0</v>
          </cell>
          <cell r="K1751">
            <v>168472350</v>
          </cell>
          <cell r="L1751">
            <v>200031301</v>
          </cell>
        </row>
        <row r="1752">
          <cell r="A1752" t="str">
            <v>330</v>
          </cell>
          <cell r="B1752" t="str">
            <v>330</v>
          </cell>
          <cell r="E1752" t="str">
            <v>Juros e rendimentos similares</v>
          </cell>
          <cell r="F1752">
            <v>316466136</v>
          </cell>
          <cell r="G1752">
            <v>3857553</v>
          </cell>
          <cell r="H1752">
            <v>92696536</v>
          </cell>
          <cell r="I1752">
            <v>227627153</v>
          </cell>
          <cell r="J1752">
            <v>0</v>
          </cell>
          <cell r="K1752">
            <v>39832676</v>
          </cell>
          <cell r="L1752">
            <v>187794477</v>
          </cell>
        </row>
        <row r="1753">
          <cell r="A1753" t="str">
            <v>3301</v>
          </cell>
          <cell r="B1753" t="str">
            <v>3301</v>
          </cell>
          <cell r="E1753" t="str">
            <v>Juros de disponibilidades em outras instituiþ§es de crÚdito</v>
          </cell>
          <cell r="F1753">
            <v>843043</v>
          </cell>
          <cell r="G1753">
            <v>684936</v>
          </cell>
          <cell r="H1753">
            <v>684936</v>
          </cell>
          <cell r="I1753">
            <v>843043</v>
          </cell>
          <cell r="J1753">
            <v>0</v>
          </cell>
          <cell r="K1753">
            <v>843017</v>
          </cell>
          <cell r="L1753">
            <v>26</v>
          </cell>
        </row>
        <row r="1754">
          <cell r="A1754" t="str">
            <v>33010</v>
          </cell>
          <cell r="B1754" t="str">
            <v>33010</v>
          </cell>
          <cell r="E1754" t="str">
            <v>Disponibilidades sobre instituiþ§es de crÚdito no paÝs</v>
          </cell>
          <cell r="F1754">
            <v>843043</v>
          </cell>
          <cell r="G1754">
            <v>684936</v>
          </cell>
          <cell r="H1754">
            <v>684936</v>
          </cell>
          <cell r="I1754">
            <v>843043</v>
          </cell>
          <cell r="J1754">
            <v>0</v>
          </cell>
          <cell r="K1754">
            <v>843017</v>
          </cell>
          <cell r="L1754">
            <v>26</v>
          </cell>
        </row>
        <row r="1755">
          <cell r="A1755" t="str">
            <v>33010NAC</v>
          </cell>
          <cell r="B1755" t="str">
            <v>33010</v>
          </cell>
          <cell r="C1755" t="str">
            <v>NAC</v>
          </cell>
          <cell r="E1755" t="str">
            <v>Disponibilidades sobre instituiþ§es de crÚdito no paÝs</v>
          </cell>
          <cell r="F1755">
            <v>684962</v>
          </cell>
          <cell r="G1755">
            <v>0</v>
          </cell>
          <cell r="H1755">
            <v>684936</v>
          </cell>
          <cell r="I1755">
            <v>26</v>
          </cell>
          <cell r="J1755">
            <v>0</v>
          </cell>
          <cell r="K1755">
            <v>0</v>
          </cell>
          <cell r="L1755">
            <v>26</v>
          </cell>
        </row>
        <row r="1756">
          <cell r="A1756" t="str">
            <v>33010NAC00100</v>
          </cell>
          <cell r="B1756" t="str">
            <v>33010</v>
          </cell>
          <cell r="C1756" t="str">
            <v>NAC</v>
          </cell>
          <cell r="D1756" t="str">
            <v>00100</v>
          </cell>
          <cell r="E1756" t="str">
            <v>Disponibilidades sobre instituiþ§es de crÚdito no paÝs</v>
          </cell>
          <cell r="F1756">
            <v>35960</v>
          </cell>
          <cell r="G1756">
            <v>0</v>
          </cell>
          <cell r="H1756">
            <v>0</v>
          </cell>
          <cell r="I1756">
            <v>35960</v>
          </cell>
          <cell r="J1756">
            <v>0</v>
          </cell>
          <cell r="K1756">
            <v>35960</v>
          </cell>
          <cell r="L1756">
            <v>0</v>
          </cell>
        </row>
        <row r="1757">
          <cell r="A1757" t="str">
            <v>33010NAC00530</v>
          </cell>
          <cell r="B1757" t="str">
            <v>33010</v>
          </cell>
          <cell r="C1757" t="str">
            <v>NAC</v>
          </cell>
          <cell r="D1757" t="str">
            <v>00530</v>
          </cell>
          <cell r="E1757" t="str">
            <v>Disponibilidades sobre instituiþ§es de crÚdito no paÝs</v>
          </cell>
          <cell r="F1757">
            <v>122121</v>
          </cell>
          <cell r="G1757">
            <v>684936</v>
          </cell>
          <cell r="H1757">
            <v>0</v>
          </cell>
          <cell r="I1757">
            <v>807057</v>
          </cell>
          <cell r="J1757">
            <v>0</v>
          </cell>
          <cell r="K1757">
            <v>807057</v>
          </cell>
          <cell r="L1757">
            <v>0</v>
          </cell>
        </row>
        <row r="1758">
          <cell r="A1758" t="str">
            <v>3303</v>
          </cell>
          <cell r="B1758" t="str">
            <v>3303</v>
          </cell>
          <cell r="E1758" t="str">
            <v>Juros de aplicaþ§es em instituiþ§es de crÚdito</v>
          </cell>
          <cell r="F1758">
            <v>58954291</v>
          </cell>
          <cell r="G1758">
            <v>3171601</v>
          </cell>
          <cell r="H1758">
            <v>3122460</v>
          </cell>
          <cell r="I1758">
            <v>59003432</v>
          </cell>
          <cell r="J1758">
            <v>0</v>
          </cell>
          <cell r="K1758">
            <v>38989659</v>
          </cell>
          <cell r="L1758">
            <v>20013773</v>
          </cell>
        </row>
        <row r="1759">
          <cell r="A1759" t="str">
            <v>33030</v>
          </cell>
          <cell r="B1759" t="str">
            <v>33030</v>
          </cell>
          <cell r="E1759" t="str">
            <v>Aplicaþ§es em instituiþ§es de crÚdito no paÝs</v>
          </cell>
          <cell r="F1759">
            <v>25889365</v>
          </cell>
          <cell r="G1759">
            <v>0</v>
          </cell>
          <cell r="H1759">
            <v>0</v>
          </cell>
          <cell r="I1759">
            <v>25889365</v>
          </cell>
          <cell r="J1759">
            <v>0</v>
          </cell>
          <cell r="K1759">
            <v>22491022</v>
          </cell>
          <cell r="L1759">
            <v>3398343</v>
          </cell>
        </row>
        <row r="1760">
          <cell r="A1760" t="str">
            <v>33030EXT</v>
          </cell>
          <cell r="B1760" t="str">
            <v>33030</v>
          </cell>
          <cell r="C1760" t="str">
            <v>EXT</v>
          </cell>
          <cell r="E1760" t="str">
            <v>Aplicaþ§es em instituiþ§es de crÚdito no paÝs</v>
          </cell>
          <cell r="F1760">
            <v>2109</v>
          </cell>
          <cell r="G1760">
            <v>0</v>
          </cell>
          <cell r="H1760">
            <v>0</v>
          </cell>
          <cell r="I1760">
            <v>2109</v>
          </cell>
          <cell r="J1760">
            <v>0</v>
          </cell>
          <cell r="K1760">
            <v>0</v>
          </cell>
          <cell r="L1760">
            <v>2109</v>
          </cell>
        </row>
        <row r="1761">
          <cell r="A1761" t="str">
            <v>33030EXT00100</v>
          </cell>
          <cell r="B1761" t="str">
            <v>33030</v>
          </cell>
          <cell r="C1761" t="str">
            <v>EXT</v>
          </cell>
          <cell r="D1761" t="str">
            <v>00100</v>
          </cell>
          <cell r="E1761" t="str">
            <v>Aplicaþ§es em instituiþ§es de crÚdito no paÝs</v>
          </cell>
          <cell r="F1761">
            <v>13667</v>
          </cell>
          <cell r="G1761">
            <v>0</v>
          </cell>
          <cell r="H1761">
            <v>0</v>
          </cell>
          <cell r="I1761">
            <v>13667</v>
          </cell>
          <cell r="J1761">
            <v>0</v>
          </cell>
          <cell r="K1761">
            <v>13667</v>
          </cell>
          <cell r="L1761">
            <v>0</v>
          </cell>
        </row>
        <row r="1762">
          <cell r="A1762" t="str">
            <v>33030EXT00470</v>
          </cell>
          <cell r="B1762" t="str">
            <v>33030</v>
          </cell>
          <cell r="C1762" t="str">
            <v>EXT</v>
          </cell>
          <cell r="D1762" t="str">
            <v>00470</v>
          </cell>
          <cell r="E1762" t="str">
            <v>Aplicaþ§es em instituiþ§es de crÚdito no paÝs</v>
          </cell>
          <cell r="F1762">
            <v>46791</v>
          </cell>
          <cell r="G1762">
            <v>0</v>
          </cell>
          <cell r="H1762">
            <v>0</v>
          </cell>
          <cell r="I1762">
            <v>46791</v>
          </cell>
          <cell r="J1762">
            <v>0</v>
          </cell>
          <cell r="K1762">
            <v>46791</v>
          </cell>
          <cell r="L1762">
            <v>0</v>
          </cell>
        </row>
        <row r="1763">
          <cell r="A1763" t="str">
            <v>33030EXT00530</v>
          </cell>
          <cell r="B1763" t="str">
            <v>33030</v>
          </cell>
          <cell r="C1763" t="str">
            <v>EXT</v>
          </cell>
          <cell r="D1763" t="str">
            <v>00530</v>
          </cell>
          <cell r="E1763" t="str">
            <v>Aplicaþ§es em instituiþ§es de crÚdito no paÝs</v>
          </cell>
          <cell r="F1763">
            <v>1338</v>
          </cell>
          <cell r="G1763">
            <v>0</v>
          </cell>
          <cell r="H1763">
            <v>0</v>
          </cell>
          <cell r="I1763">
            <v>1338</v>
          </cell>
          <cell r="J1763">
            <v>0</v>
          </cell>
          <cell r="K1763">
            <v>1338</v>
          </cell>
          <cell r="L1763">
            <v>0</v>
          </cell>
        </row>
        <row r="1764">
          <cell r="A1764" t="str">
            <v>33030NAC</v>
          </cell>
          <cell r="B1764" t="str">
            <v>33030</v>
          </cell>
          <cell r="C1764" t="str">
            <v>NAC</v>
          </cell>
          <cell r="E1764" t="str">
            <v>Aplicaþ§es em instituiþ§es de crÚdito no paÝs</v>
          </cell>
          <cell r="F1764">
            <v>3356598</v>
          </cell>
          <cell r="G1764">
            <v>0</v>
          </cell>
          <cell r="H1764">
            <v>0</v>
          </cell>
          <cell r="I1764">
            <v>3356598</v>
          </cell>
          <cell r="J1764">
            <v>0</v>
          </cell>
          <cell r="K1764">
            <v>0</v>
          </cell>
          <cell r="L1764">
            <v>3356598</v>
          </cell>
        </row>
        <row r="1765">
          <cell r="A1765" t="str">
            <v>33030NAC00100</v>
          </cell>
          <cell r="B1765" t="str">
            <v>33030</v>
          </cell>
          <cell r="C1765" t="str">
            <v>NAC</v>
          </cell>
          <cell r="D1765" t="str">
            <v>00100</v>
          </cell>
          <cell r="E1765" t="str">
            <v>Aplicaþ§es em instituiþ§es de crÚdito no paÝs</v>
          </cell>
          <cell r="F1765">
            <v>14342745</v>
          </cell>
          <cell r="G1765">
            <v>0</v>
          </cell>
          <cell r="H1765">
            <v>0</v>
          </cell>
          <cell r="I1765">
            <v>14342745</v>
          </cell>
          <cell r="J1765">
            <v>0</v>
          </cell>
          <cell r="K1765">
            <v>14342745</v>
          </cell>
          <cell r="L1765">
            <v>0</v>
          </cell>
        </row>
        <row r="1766">
          <cell r="A1766" t="str">
            <v>33030NAC00470</v>
          </cell>
          <cell r="B1766" t="str">
            <v>33030</v>
          </cell>
          <cell r="C1766" t="str">
            <v>NAC</v>
          </cell>
          <cell r="D1766" t="str">
            <v>00470</v>
          </cell>
          <cell r="E1766" t="str">
            <v>Aplicaþ§es em instituiþ§es de crÚdito no paÝs</v>
          </cell>
          <cell r="F1766">
            <v>7923042</v>
          </cell>
          <cell r="G1766">
            <v>0</v>
          </cell>
          <cell r="H1766">
            <v>0</v>
          </cell>
          <cell r="I1766">
            <v>7923042</v>
          </cell>
          <cell r="J1766">
            <v>0</v>
          </cell>
          <cell r="K1766">
            <v>7923042</v>
          </cell>
          <cell r="L1766">
            <v>0</v>
          </cell>
        </row>
        <row r="1767">
          <cell r="A1767" t="str">
            <v>33030NAC00530</v>
          </cell>
          <cell r="B1767" t="str">
            <v>33030</v>
          </cell>
          <cell r="C1767" t="str">
            <v>NAC</v>
          </cell>
          <cell r="D1767" t="str">
            <v>00530</v>
          </cell>
          <cell r="E1767" t="str">
            <v>Aplicaþ§es em instituiþ§es de crÚdito no paÝs</v>
          </cell>
          <cell r="F1767">
            <v>163439</v>
          </cell>
          <cell r="G1767">
            <v>0</v>
          </cell>
          <cell r="H1767">
            <v>0</v>
          </cell>
          <cell r="I1767">
            <v>163439</v>
          </cell>
          <cell r="J1767">
            <v>0</v>
          </cell>
          <cell r="K1767">
            <v>163439</v>
          </cell>
          <cell r="L1767">
            <v>0</v>
          </cell>
        </row>
        <row r="1768">
          <cell r="A1768" t="str">
            <v>33030NAC01132</v>
          </cell>
          <cell r="B1768" t="str">
            <v>33030</v>
          </cell>
          <cell r="C1768" t="str">
            <v>NAC</v>
          </cell>
          <cell r="D1768" t="str">
            <v>01132</v>
          </cell>
          <cell r="E1768" t="str">
            <v>Aplicaþ§es em instituiþ§es de crÚdito no paÝs</v>
          </cell>
          <cell r="F1768">
            <v>32044</v>
          </cell>
          <cell r="G1768">
            <v>0</v>
          </cell>
          <cell r="H1768">
            <v>0</v>
          </cell>
          <cell r="I1768">
            <v>32044</v>
          </cell>
          <cell r="J1768">
            <v>0</v>
          </cell>
          <cell r="K1768">
            <v>0</v>
          </cell>
          <cell r="L1768">
            <v>32044</v>
          </cell>
        </row>
        <row r="1769">
          <cell r="A1769" t="str">
            <v>33030NAC90985</v>
          </cell>
          <cell r="B1769" t="str">
            <v>33030</v>
          </cell>
          <cell r="C1769" t="str">
            <v>NAC</v>
          </cell>
          <cell r="D1769" t="str">
            <v>90985</v>
          </cell>
          <cell r="E1769" t="str">
            <v>Aplicaþ§es em instituiþ§es de crÚdito no paÝs</v>
          </cell>
          <cell r="F1769">
            <v>7592</v>
          </cell>
          <cell r="G1769">
            <v>0</v>
          </cell>
          <cell r="H1769">
            <v>0</v>
          </cell>
          <cell r="I1769">
            <v>7592</v>
          </cell>
          <cell r="J1769">
            <v>0</v>
          </cell>
          <cell r="K1769">
            <v>0</v>
          </cell>
          <cell r="L1769">
            <v>7592</v>
          </cell>
        </row>
        <row r="1770">
          <cell r="A1770" t="str">
            <v>33031</v>
          </cell>
          <cell r="B1770" t="str">
            <v>33031</v>
          </cell>
          <cell r="E1770" t="str">
            <v>Aplicaþ§es em instituiþ§es de crÚdito no estrangeiro</v>
          </cell>
          <cell r="F1770">
            <v>33064926</v>
          </cell>
          <cell r="G1770">
            <v>3171601</v>
          </cell>
          <cell r="H1770">
            <v>3122460</v>
          </cell>
          <cell r="I1770">
            <v>33114067</v>
          </cell>
          <cell r="J1770">
            <v>0</v>
          </cell>
          <cell r="K1770">
            <v>16498637</v>
          </cell>
          <cell r="L1770">
            <v>16615430</v>
          </cell>
        </row>
        <row r="1771">
          <cell r="A1771" t="str">
            <v>33031EXT</v>
          </cell>
          <cell r="B1771" t="str">
            <v>33031</v>
          </cell>
          <cell r="C1771" t="str">
            <v>EXT</v>
          </cell>
          <cell r="E1771" t="str">
            <v>Aplicaþ§es em instituiþ§es de crÚdito no estrangeiro</v>
          </cell>
          <cell r="F1771">
            <v>4857</v>
          </cell>
          <cell r="G1771">
            <v>40402</v>
          </cell>
          <cell r="H1771">
            <v>431</v>
          </cell>
          <cell r="I1771">
            <v>44828</v>
          </cell>
          <cell r="J1771">
            <v>0</v>
          </cell>
          <cell r="K1771">
            <v>0</v>
          </cell>
          <cell r="L1771">
            <v>44828</v>
          </cell>
        </row>
        <row r="1772">
          <cell r="A1772" t="str">
            <v>33031EXT00001</v>
          </cell>
          <cell r="B1772" t="str">
            <v>33031</v>
          </cell>
          <cell r="C1772" t="str">
            <v>EXT</v>
          </cell>
          <cell r="D1772" t="str">
            <v>00001</v>
          </cell>
          <cell r="E1772" t="str">
            <v>Aplicaþ§es em instituiþ§es de crÚdito no estrangeiro</v>
          </cell>
          <cell r="F1772">
            <v>7653259</v>
          </cell>
          <cell r="G1772">
            <v>0</v>
          </cell>
          <cell r="H1772">
            <v>0</v>
          </cell>
          <cell r="I1772">
            <v>7653259</v>
          </cell>
          <cell r="J1772">
            <v>0</v>
          </cell>
          <cell r="K1772">
            <v>0</v>
          </cell>
          <cell r="L1772">
            <v>7653259</v>
          </cell>
        </row>
        <row r="1773">
          <cell r="A1773" t="str">
            <v>33031EXT00100</v>
          </cell>
          <cell r="B1773" t="str">
            <v>33031</v>
          </cell>
          <cell r="C1773" t="str">
            <v>EXT</v>
          </cell>
          <cell r="D1773" t="str">
            <v>00100</v>
          </cell>
          <cell r="E1773" t="str">
            <v>Aplicaþ§es em instituiþ§es de crÚdito no estrangeiro</v>
          </cell>
          <cell r="F1773">
            <v>710917</v>
          </cell>
          <cell r="G1773">
            <v>0</v>
          </cell>
          <cell r="H1773">
            <v>0</v>
          </cell>
          <cell r="I1773">
            <v>710917</v>
          </cell>
          <cell r="J1773">
            <v>0</v>
          </cell>
          <cell r="K1773">
            <v>710917</v>
          </cell>
          <cell r="L1773">
            <v>0</v>
          </cell>
        </row>
        <row r="1774">
          <cell r="A1774" t="str">
            <v>33031EXT00280</v>
          </cell>
          <cell r="B1774" t="str">
            <v>33031</v>
          </cell>
          <cell r="C1774" t="str">
            <v>EXT</v>
          </cell>
          <cell r="D1774" t="str">
            <v>00280</v>
          </cell>
          <cell r="E1774" t="str">
            <v>Aplicaþ§es em instituiþ§es de crÚdito no estrangeiro</v>
          </cell>
          <cell r="F1774">
            <v>40402</v>
          </cell>
          <cell r="G1774">
            <v>0</v>
          </cell>
          <cell r="H1774">
            <v>40402</v>
          </cell>
          <cell r="I1774">
            <v>0</v>
          </cell>
          <cell r="J1774">
            <v>0</v>
          </cell>
          <cell r="K1774">
            <v>0</v>
          </cell>
          <cell r="L1774">
            <v>0</v>
          </cell>
        </row>
        <row r="1775">
          <cell r="A1775" t="str">
            <v>33031EXT00560</v>
          </cell>
          <cell r="B1775" t="str">
            <v>33031</v>
          </cell>
          <cell r="C1775" t="str">
            <v>EXT</v>
          </cell>
          <cell r="D1775" t="str">
            <v>00560</v>
          </cell>
          <cell r="E1775" t="str">
            <v>Aplicaþ§es em instituiþ§es de crÚdito no estrangeiro</v>
          </cell>
          <cell r="F1775">
            <v>0</v>
          </cell>
          <cell r="G1775">
            <v>0</v>
          </cell>
          <cell r="H1775">
            <v>0</v>
          </cell>
          <cell r="I1775">
            <v>0</v>
          </cell>
          <cell r="J1775">
            <v>0</v>
          </cell>
          <cell r="K1775">
            <v>0</v>
          </cell>
          <cell r="L1775">
            <v>0</v>
          </cell>
        </row>
        <row r="1776">
          <cell r="A1776" t="str">
            <v>33031EXT00610</v>
          </cell>
          <cell r="B1776" t="str">
            <v>33031</v>
          </cell>
          <cell r="C1776" t="str">
            <v>EXT</v>
          </cell>
          <cell r="D1776" t="str">
            <v>00610</v>
          </cell>
          <cell r="E1776" t="str">
            <v>Aplicaþ§es em instituiþ§es de crÚdito no estrangeiro</v>
          </cell>
          <cell r="F1776">
            <v>660</v>
          </cell>
          <cell r="G1776">
            <v>0</v>
          </cell>
          <cell r="H1776">
            <v>0</v>
          </cell>
          <cell r="I1776">
            <v>660</v>
          </cell>
          <cell r="J1776">
            <v>0</v>
          </cell>
          <cell r="K1776">
            <v>660</v>
          </cell>
          <cell r="L1776">
            <v>0</v>
          </cell>
        </row>
        <row r="1777">
          <cell r="A1777" t="str">
            <v>33031NAC</v>
          </cell>
          <cell r="B1777" t="str">
            <v>33031</v>
          </cell>
          <cell r="C1777" t="str">
            <v>NAC</v>
          </cell>
          <cell r="E1777" t="str">
            <v>Aplicaþ§es em instituiþ§es de crÚdito no estrangeiro</v>
          </cell>
          <cell r="F1777">
            <v>6416437</v>
          </cell>
          <cell r="G1777">
            <v>0</v>
          </cell>
          <cell r="H1777">
            <v>3081627</v>
          </cell>
          <cell r="I1777">
            <v>3334810</v>
          </cell>
          <cell r="J1777">
            <v>0</v>
          </cell>
          <cell r="K1777">
            <v>0</v>
          </cell>
          <cell r="L1777">
            <v>3334810</v>
          </cell>
        </row>
        <row r="1778">
          <cell r="A1778" t="str">
            <v>33031NAC00001</v>
          </cell>
          <cell r="B1778" t="str">
            <v>33031</v>
          </cell>
          <cell r="C1778" t="str">
            <v>NAC</v>
          </cell>
          <cell r="D1778" t="str">
            <v>00001</v>
          </cell>
          <cell r="E1778" t="str">
            <v>Aplicaþ§es em instituiþ§es de crÚdito no estrangeiro</v>
          </cell>
          <cell r="F1778">
            <v>2500906</v>
          </cell>
          <cell r="G1778">
            <v>3081627</v>
          </cell>
          <cell r="H1778">
            <v>0</v>
          </cell>
          <cell r="I1778">
            <v>5582533</v>
          </cell>
          <cell r="J1778">
            <v>0</v>
          </cell>
          <cell r="K1778">
            <v>0</v>
          </cell>
          <cell r="L1778">
            <v>5582533</v>
          </cell>
        </row>
        <row r="1779">
          <cell r="A1779" t="str">
            <v>33031NAC00100</v>
          </cell>
          <cell r="B1779" t="str">
            <v>33031</v>
          </cell>
          <cell r="C1779" t="str">
            <v>NAC</v>
          </cell>
          <cell r="D1779" t="str">
            <v>00100</v>
          </cell>
          <cell r="E1779" t="str">
            <v>Aplicaþ§es em instituiþ§es de crÚdito no estrangeiro</v>
          </cell>
          <cell r="F1779">
            <v>647437</v>
          </cell>
          <cell r="G1779">
            <v>0</v>
          </cell>
          <cell r="H1779">
            <v>0</v>
          </cell>
          <cell r="I1779">
            <v>647437</v>
          </cell>
          <cell r="J1779">
            <v>0</v>
          </cell>
          <cell r="K1779">
            <v>647437</v>
          </cell>
          <cell r="L1779">
            <v>0</v>
          </cell>
        </row>
        <row r="1780">
          <cell r="A1780" t="str">
            <v>33031NAC00280</v>
          </cell>
          <cell r="B1780" t="str">
            <v>33031</v>
          </cell>
          <cell r="C1780" t="str">
            <v>NAC</v>
          </cell>
          <cell r="D1780" t="str">
            <v>00280</v>
          </cell>
          <cell r="E1780" t="str">
            <v>Aplicaþ§es em instituiþ§es de crÚdito no estrangeiro</v>
          </cell>
          <cell r="F1780">
            <v>15090051</v>
          </cell>
          <cell r="G1780">
            <v>0</v>
          </cell>
          <cell r="H1780">
            <v>0</v>
          </cell>
          <cell r="I1780">
            <v>15090051</v>
          </cell>
          <cell r="J1780">
            <v>0</v>
          </cell>
          <cell r="K1780">
            <v>15090051</v>
          </cell>
          <cell r="L1780">
            <v>0</v>
          </cell>
        </row>
        <row r="1781">
          <cell r="A1781" t="str">
            <v>33031NAC03022</v>
          </cell>
          <cell r="B1781" t="str">
            <v>33031</v>
          </cell>
          <cell r="C1781" t="str">
            <v>NAC</v>
          </cell>
          <cell r="D1781" t="str">
            <v>03022</v>
          </cell>
          <cell r="E1781" t="str">
            <v>Aplicaþ§es em instituiþ§es de crÚdito no estrangeiro</v>
          </cell>
          <cell r="F1781">
            <v>0</v>
          </cell>
          <cell r="G1781">
            <v>25663</v>
          </cell>
          <cell r="H1781">
            <v>0</v>
          </cell>
          <cell r="I1781">
            <v>25663</v>
          </cell>
          <cell r="J1781">
            <v>0</v>
          </cell>
          <cell r="K1781">
            <v>25663</v>
          </cell>
          <cell r="L1781">
            <v>0</v>
          </cell>
        </row>
        <row r="1782">
          <cell r="A1782" t="str">
            <v>33031NAC03036</v>
          </cell>
          <cell r="B1782" t="str">
            <v>33031</v>
          </cell>
          <cell r="C1782" t="str">
            <v>NAC</v>
          </cell>
          <cell r="D1782" t="str">
            <v>03036</v>
          </cell>
          <cell r="E1782" t="str">
            <v>Aplicaþ§es em instituiþ§es de crÚdito no estrangeiro</v>
          </cell>
          <cell r="F1782">
            <v>0</v>
          </cell>
          <cell r="G1782">
            <v>8748</v>
          </cell>
          <cell r="H1782">
            <v>0</v>
          </cell>
          <cell r="I1782">
            <v>8748</v>
          </cell>
          <cell r="J1782">
            <v>0</v>
          </cell>
          <cell r="K1782">
            <v>8748</v>
          </cell>
          <cell r="L1782">
            <v>0</v>
          </cell>
        </row>
        <row r="1783">
          <cell r="A1783" t="str">
            <v>33031NAC03040</v>
          </cell>
          <cell r="B1783" t="str">
            <v>33031</v>
          </cell>
          <cell r="C1783" t="str">
            <v>NAC</v>
          </cell>
          <cell r="D1783" t="str">
            <v>03040</v>
          </cell>
          <cell r="E1783" t="str">
            <v>Aplicaþ§es em instituiþ§es de crÚdito no estrangeiro</v>
          </cell>
          <cell r="F1783">
            <v>0</v>
          </cell>
          <cell r="G1783">
            <v>15161</v>
          </cell>
          <cell r="H1783">
            <v>0</v>
          </cell>
          <cell r="I1783">
            <v>15161</v>
          </cell>
          <cell r="J1783">
            <v>0</v>
          </cell>
          <cell r="K1783">
            <v>15161</v>
          </cell>
          <cell r="L1783">
            <v>0</v>
          </cell>
        </row>
        <row r="1784">
          <cell r="A1784" t="str">
            <v>3304</v>
          </cell>
          <cell r="B1784" t="str">
            <v>3304</v>
          </cell>
          <cell r="E1784" t="str">
            <v>Juros de crÚdito a clientes</v>
          </cell>
          <cell r="F1784">
            <v>107910816</v>
          </cell>
          <cell r="G1784">
            <v>1016</v>
          </cell>
          <cell r="H1784">
            <v>1016</v>
          </cell>
          <cell r="I1784">
            <v>107910816</v>
          </cell>
          <cell r="J1784">
            <v>0</v>
          </cell>
          <cell r="K1784">
            <v>0</v>
          </cell>
          <cell r="L1784">
            <v>107910816</v>
          </cell>
        </row>
        <row r="1785">
          <cell r="A1785" t="str">
            <v>33040</v>
          </cell>
          <cell r="B1785" t="str">
            <v>33040</v>
          </cell>
          <cell r="E1785" t="str">
            <v>CrÚdito nÒo representado por valores mobilißrios</v>
          </cell>
          <cell r="F1785">
            <v>96542345</v>
          </cell>
          <cell r="G1785">
            <v>1016</v>
          </cell>
          <cell r="H1785">
            <v>1016</v>
          </cell>
          <cell r="I1785">
            <v>96542345</v>
          </cell>
          <cell r="J1785">
            <v>0</v>
          </cell>
          <cell r="K1785">
            <v>0</v>
          </cell>
          <cell r="L1785">
            <v>96542345</v>
          </cell>
        </row>
        <row r="1786">
          <cell r="A1786" t="str">
            <v>330400</v>
          </cell>
          <cell r="B1786" t="str">
            <v>330400</v>
          </cell>
          <cell r="E1786" t="str">
            <v>CrÚdito interno</v>
          </cell>
          <cell r="F1786">
            <v>85292865</v>
          </cell>
          <cell r="G1786">
            <v>0</v>
          </cell>
          <cell r="H1786">
            <v>0</v>
          </cell>
          <cell r="I1786">
            <v>85292865</v>
          </cell>
          <cell r="J1786">
            <v>0</v>
          </cell>
          <cell r="K1786">
            <v>0</v>
          </cell>
          <cell r="L1786">
            <v>85292865</v>
          </cell>
        </row>
        <row r="1787">
          <cell r="A1787" t="str">
            <v>3304000</v>
          </cell>
          <cell r="B1787" t="str">
            <v>3304000</v>
          </cell>
          <cell r="E1787" t="str">
            <v>Empresas e administraþ§es p·blicas</v>
          </cell>
          <cell r="F1787">
            <v>61728934</v>
          </cell>
          <cell r="G1787">
            <v>0</v>
          </cell>
          <cell r="H1787">
            <v>0</v>
          </cell>
          <cell r="I1787">
            <v>61728934</v>
          </cell>
          <cell r="J1787">
            <v>0</v>
          </cell>
          <cell r="K1787">
            <v>0</v>
          </cell>
          <cell r="L1787">
            <v>61728934</v>
          </cell>
        </row>
        <row r="1788">
          <cell r="A1788" t="str">
            <v>33040000</v>
          </cell>
          <cell r="B1788" t="str">
            <v>33040000</v>
          </cell>
          <cell r="E1788" t="str">
            <v>Desconto e outros crÚditos titulados por efeitos</v>
          </cell>
          <cell r="F1788">
            <v>1898448</v>
          </cell>
          <cell r="G1788">
            <v>0</v>
          </cell>
          <cell r="H1788">
            <v>0</v>
          </cell>
          <cell r="I1788">
            <v>1898448</v>
          </cell>
          <cell r="J1788">
            <v>0</v>
          </cell>
          <cell r="K1788">
            <v>0</v>
          </cell>
          <cell r="L1788">
            <v>1898448</v>
          </cell>
        </row>
        <row r="1789">
          <cell r="A1789" t="str">
            <v>33040000NAC</v>
          </cell>
          <cell r="B1789" t="str">
            <v>33040000</v>
          </cell>
          <cell r="C1789" t="str">
            <v>NAC</v>
          </cell>
          <cell r="E1789" t="str">
            <v>Desconto e outros crÚditos titulados por efeitos</v>
          </cell>
          <cell r="F1789">
            <v>1898448</v>
          </cell>
          <cell r="G1789">
            <v>0</v>
          </cell>
          <cell r="H1789">
            <v>0</v>
          </cell>
          <cell r="I1789">
            <v>1898448</v>
          </cell>
          <cell r="J1789">
            <v>0</v>
          </cell>
          <cell r="K1789">
            <v>0</v>
          </cell>
          <cell r="L1789">
            <v>1898448</v>
          </cell>
        </row>
        <row r="1790">
          <cell r="A1790" t="str">
            <v>33040001</v>
          </cell>
          <cell r="B1790" t="str">
            <v>33040001</v>
          </cell>
          <cell r="E1790" t="str">
            <v>EmprÚstimos</v>
          </cell>
          <cell r="F1790">
            <v>32239364</v>
          </cell>
          <cell r="G1790">
            <v>0</v>
          </cell>
          <cell r="H1790">
            <v>0</v>
          </cell>
          <cell r="I1790">
            <v>32239364</v>
          </cell>
          <cell r="J1790">
            <v>0</v>
          </cell>
          <cell r="K1790">
            <v>0</v>
          </cell>
          <cell r="L1790">
            <v>32239364</v>
          </cell>
        </row>
        <row r="1791">
          <cell r="A1791" t="str">
            <v>33040001EXT</v>
          </cell>
          <cell r="B1791" t="str">
            <v>33040001</v>
          </cell>
          <cell r="C1791" t="str">
            <v>EXT</v>
          </cell>
          <cell r="E1791" t="str">
            <v>EmprÚstimos</v>
          </cell>
          <cell r="F1791">
            <v>107914</v>
          </cell>
          <cell r="G1791">
            <v>0</v>
          </cell>
          <cell r="H1791">
            <v>0</v>
          </cell>
          <cell r="I1791">
            <v>107914</v>
          </cell>
          <cell r="J1791">
            <v>0</v>
          </cell>
          <cell r="K1791">
            <v>0</v>
          </cell>
          <cell r="L1791">
            <v>107914</v>
          </cell>
        </row>
        <row r="1792">
          <cell r="A1792" t="str">
            <v>33040001NAC</v>
          </cell>
          <cell r="B1792" t="str">
            <v>33040001</v>
          </cell>
          <cell r="C1792" t="str">
            <v>NAC</v>
          </cell>
          <cell r="E1792" t="str">
            <v>EmprÚstimos</v>
          </cell>
          <cell r="F1792">
            <v>23614515</v>
          </cell>
          <cell r="G1792">
            <v>0</v>
          </cell>
          <cell r="H1792">
            <v>0</v>
          </cell>
          <cell r="I1792">
            <v>23614515</v>
          </cell>
          <cell r="J1792">
            <v>0</v>
          </cell>
          <cell r="K1792">
            <v>0</v>
          </cell>
          <cell r="L1792">
            <v>23614515</v>
          </cell>
        </row>
        <row r="1793">
          <cell r="A1793" t="str">
            <v>33040001NAC01157</v>
          </cell>
          <cell r="B1793" t="str">
            <v>33040001</v>
          </cell>
          <cell r="C1793" t="str">
            <v>NAC</v>
          </cell>
          <cell r="D1793" t="str">
            <v>01157</v>
          </cell>
          <cell r="E1793" t="str">
            <v>EmprÚstimos</v>
          </cell>
          <cell r="F1793">
            <v>7982857</v>
          </cell>
          <cell r="G1793">
            <v>0</v>
          </cell>
          <cell r="H1793">
            <v>0</v>
          </cell>
          <cell r="I1793">
            <v>7982857</v>
          </cell>
          <cell r="J1793">
            <v>0</v>
          </cell>
          <cell r="K1793">
            <v>0</v>
          </cell>
          <cell r="L1793">
            <v>7982857</v>
          </cell>
        </row>
        <row r="1794">
          <cell r="A1794" t="str">
            <v>33040001NAC90020</v>
          </cell>
          <cell r="B1794" t="str">
            <v>33040001</v>
          </cell>
          <cell r="C1794" t="str">
            <v>NAC</v>
          </cell>
          <cell r="D1794" t="str">
            <v>90020</v>
          </cell>
          <cell r="E1794" t="str">
            <v>EmprÚstimos</v>
          </cell>
          <cell r="F1794">
            <v>534078</v>
          </cell>
          <cell r="G1794">
            <v>0</v>
          </cell>
          <cell r="H1794">
            <v>0</v>
          </cell>
          <cell r="I1794">
            <v>534078</v>
          </cell>
          <cell r="J1794">
            <v>0</v>
          </cell>
          <cell r="K1794">
            <v>0</v>
          </cell>
          <cell r="L1794">
            <v>534078</v>
          </cell>
        </row>
        <row r="1795">
          <cell r="A1795" t="str">
            <v>33040002</v>
          </cell>
          <cell r="B1795" t="str">
            <v>33040002</v>
          </cell>
          <cell r="E1795" t="str">
            <v>CrÚditos em conta corrente</v>
          </cell>
          <cell r="F1795">
            <v>14056133</v>
          </cell>
          <cell r="G1795">
            <v>0</v>
          </cell>
          <cell r="H1795">
            <v>0</v>
          </cell>
          <cell r="I1795">
            <v>14056133</v>
          </cell>
          <cell r="J1795">
            <v>0</v>
          </cell>
          <cell r="K1795">
            <v>0</v>
          </cell>
          <cell r="L1795">
            <v>14056133</v>
          </cell>
        </row>
        <row r="1796">
          <cell r="A1796" t="str">
            <v>33040002EXT</v>
          </cell>
          <cell r="B1796" t="str">
            <v>33040002</v>
          </cell>
          <cell r="C1796" t="str">
            <v>EXT</v>
          </cell>
          <cell r="E1796" t="str">
            <v>CrÚditos em conta corrente</v>
          </cell>
          <cell r="F1796">
            <v>3471</v>
          </cell>
          <cell r="G1796">
            <v>0</v>
          </cell>
          <cell r="H1796">
            <v>0</v>
          </cell>
          <cell r="I1796">
            <v>3471</v>
          </cell>
          <cell r="J1796">
            <v>0</v>
          </cell>
          <cell r="K1796">
            <v>0</v>
          </cell>
          <cell r="L1796">
            <v>3471</v>
          </cell>
        </row>
        <row r="1797">
          <cell r="A1797" t="str">
            <v>33040002NAC</v>
          </cell>
          <cell r="B1797" t="str">
            <v>33040002</v>
          </cell>
          <cell r="C1797" t="str">
            <v>NAC</v>
          </cell>
          <cell r="E1797" t="str">
            <v>CrÚditos em conta corrente</v>
          </cell>
          <cell r="F1797">
            <v>14050761</v>
          </cell>
          <cell r="G1797">
            <v>0</v>
          </cell>
          <cell r="H1797">
            <v>0</v>
          </cell>
          <cell r="I1797">
            <v>14050761</v>
          </cell>
          <cell r="J1797">
            <v>0</v>
          </cell>
          <cell r="K1797">
            <v>0</v>
          </cell>
          <cell r="L1797">
            <v>14050761</v>
          </cell>
        </row>
        <row r="1798">
          <cell r="A1798" t="str">
            <v>33040002NAC90671</v>
          </cell>
          <cell r="B1798" t="str">
            <v>33040002</v>
          </cell>
          <cell r="C1798" t="str">
            <v>NAC</v>
          </cell>
          <cell r="D1798" t="str">
            <v>90671</v>
          </cell>
          <cell r="E1798" t="str">
            <v>CrÚditos em conta corrente</v>
          </cell>
          <cell r="F1798">
            <v>1901</v>
          </cell>
          <cell r="G1798">
            <v>0</v>
          </cell>
          <cell r="H1798">
            <v>0</v>
          </cell>
          <cell r="I1798">
            <v>1901</v>
          </cell>
          <cell r="J1798">
            <v>0</v>
          </cell>
          <cell r="K1798">
            <v>0</v>
          </cell>
          <cell r="L1798">
            <v>1901</v>
          </cell>
        </row>
        <row r="1799">
          <cell r="A1799" t="str">
            <v>33040003</v>
          </cell>
          <cell r="B1799" t="str">
            <v>33040003</v>
          </cell>
          <cell r="E1799" t="str">
            <v>Descobertos em dep¾sitos Ó ordem</v>
          </cell>
          <cell r="F1799">
            <v>4604261</v>
          </cell>
          <cell r="G1799">
            <v>0</v>
          </cell>
          <cell r="H1799">
            <v>0</v>
          </cell>
          <cell r="I1799">
            <v>4604261</v>
          </cell>
          <cell r="J1799">
            <v>0</v>
          </cell>
          <cell r="K1799">
            <v>0</v>
          </cell>
          <cell r="L1799">
            <v>4604261</v>
          </cell>
        </row>
        <row r="1800">
          <cell r="A1800" t="str">
            <v>33040003EXT</v>
          </cell>
          <cell r="B1800" t="str">
            <v>33040003</v>
          </cell>
          <cell r="C1800" t="str">
            <v>EXT</v>
          </cell>
          <cell r="E1800" t="str">
            <v>Descobertos em dep¾sitos Ó ordem</v>
          </cell>
          <cell r="F1800">
            <v>32796</v>
          </cell>
          <cell r="G1800">
            <v>0</v>
          </cell>
          <cell r="H1800">
            <v>0</v>
          </cell>
          <cell r="I1800">
            <v>32796</v>
          </cell>
          <cell r="J1800">
            <v>0</v>
          </cell>
          <cell r="K1800">
            <v>0</v>
          </cell>
          <cell r="L1800">
            <v>32796</v>
          </cell>
        </row>
        <row r="1801">
          <cell r="A1801" t="str">
            <v>33040003EXT00540</v>
          </cell>
          <cell r="B1801" t="str">
            <v>33040003</v>
          </cell>
          <cell r="C1801" t="str">
            <v>EXT</v>
          </cell>
          <cell r="D1801" t="str">
            <v>00540</v>
          </cell>
          <cell r="E1801" t="str">
            <v>Descobertos em dep¾sitos Ó ordem</v>
          </cell>
          <cell r="F1801">
            <v>0</v>
          </cell>
          <cell r="G1801">
            <v>0</v>
          </cell>
          <cell r="H1801">
            <v>0</v>
          </cell>
          <cell r="I1801">
            <v>0</v>
          </cell>
          <cell r="J1801">
            <v>0</v>
          </cell>
          <cell r="K1801">
            <v>0</v>
          </cell>
          <cell r="L1801">
            <v>0</v>
          </cell>
        </row>
        <row r="1802">
          <cell r="A1802" t="str">
            <v>33040003NAC</v>
          </cell>
          <cell r="B1802" t="str">
            <v>33040003</v>
          </cell>
          <cell r="C1802" t="str">
            <v>NAC</v>
          </cell>
          <cell r="E1802" t="str">
            <v>Descobertos em dep¾sitos Ó ordem</v>
          </cell>
          <cell r="F1802">
            <v>4571252</v>
          </cell>
          <cell r="G1802">
            <v>0</v>
          </cell>
          <cell r="H1802">
            <v>0</v>
          </cell>
          <cell r="I1802">
            <v>4571252</v>
          </cell>
          <cell r="J1802">
            <v>0</v>
          </cell>
          <cell r="K1802">
            <v>0</v>
          </cell>
          <cell r="L1802">
            <v>4571252</v>
          </cell>
        </row>
        <row r="1803">
          <cell r="A1803" t="str">
            <v>33040003NAC00540</v>
          </cell>
          <cell r="B1803" t="str">
            <v>33040003</v>
          </cell>
          <cell r="C1803" t="str">
            <v>NAC</v>
          </cell>
          <cell r="D1803" t="str">
            <v>00540</v>
          </cell>
          <cell r="E1803" t="str">
            <v>Descobertos em dep¾sitos Ó ordem</v>
          </cell>
          <cell r="F1803">
            <v>0</v>
          </cell>
          <cell r="G1803">
            <v>0</v>
          </cell>
          <cell r="H1803">
            <v>0</v>
          </cell>
          <cell r="I1803">
            <v>0</v>
          </cell>
          <cell r="J1803">
            <v>0</v>
          </cell>
          <cell r="K1803">
            <v>0</v>
          </cell>
          <cell r="L1803">
            <v>0</v>
          </cell>
        </row>
        <row r="1804">
          <cell r="A1804" t="str">
            <v>33040003NAC91140</v>
          </cell>
          <cell r="B1804" t="str">
            <v>33040003</v>
          </cell>
          <cell r="C1804" t="str">
            <v>NAC</v>
          </cell>
          <cell r="D1804" t="str">
            <v>91140</v>
          </cell>
          <cell r="E1804" t="str">
            <v>Descobertos em dep¾sitos Ó ordem</v>
          </cell>
          <cell r="F1804">
            <v>213</v>
          </cell>
          <cell r="G1804">
            <v>0</v>
          </cell>
          <cell r="H1804">
            <v>0</v>
          </cell>
          <cell r="I1804">
            <v>213</v>
          </cell>
          <cell r="J1804">
            <v>0</v>
          </cell>
          <cell r="K1804">
            <v>0</v>
          </cell>
          <cell r="L1804">
            <v>213</v>
          </cell>
        </row>
        <row r="1805">
          <cell r="A1805" t="str">
            <v>33040004</v>
          </cell>
          <cell r="B1805" t="str">
            <v>33040004</v>
          </cell>
          <cell r="E1805" t="str">
            <v>CrÚditos tomados - factoring</v>
          </cell>
          <cell r="F1805">
            <v>58877</v>
          </cell>
          <cell r="G1805">
            <v>0</v>
          </cell>
          <cell r="H1805">
            <v>0</v>
          </cell>
          <cell r="I1805">
            <v>58877</v>
          </cell>
          <cell r="J1805">
            <v>0</v>
          </cell>
          <cell r="K1805">
            <v>0</v>
          </cell>
          <cell r="L1805">
            <v>58877</v>
          </cell>
        </row>
        <row r="1806">
          <cell r="A1806" t="str">
            <v>33040004NAC</v>
          </cell>
          <cell r="B1806" t="str">
            <v>33040004</v>
          </cell>
          <cell r="C1806" t="str">
            <v>NAC</v>
          </cell>
          <cell r="E1806" t="str">
            <v>CrÚditos tomados - factoring</v>
          </cell>
          <cell r="F1806">
            <v>58877</v>
          </cell>
          <cell r="G1806">
            <v>0</v>
          </cell>
          <cell r="H1806">
            <v>0</v>
          </cell>
          <cell r="I1806">
            <v>58877</v>
          </cell>
          <cell r="J1806">
            <v>0</v>
          </cell>
          <cell r="K1806">
            <v>0</v>
          </cell>
          <cell r="L1806">
            <v>58877</v>
          </cell>
        </row>
        <row r="1807">
          <cell r="A1807" t="str">
            <v>33040005</v>
          </cell>
          <cell r="B1807" t="str">
            <v>33040005</v>
          </cell>
          <cell r="E1807" t="str">
            <v>Operaþ§es de locaþÒo financeira</v>
          </cell>
          <cell r="F1807">
            <v>6247610</v>
          </cell>
          <cell r="G1807">
            <v>0</v>
          </cell>
          <cell r="H1807">
            <v>0</v>
          </cell>
          <cell r="I1807">
            <v>6247610</v>
          </cell>
          <cell r="J1807">
            <v>0</v>
          </cell>
          <cell r="K1807">
            <v>0</v>
          </cell>
          <cell r="L1807">
            <v>6247610</v>
          </cell>
        </row>
        <row r="1808">
          <cell r="A1808" t="str">
            <v>330400050</v>
          </cell>
          <cell r="B1808" t="str">
            <v>330400050</v>
          </cell>
          <cell r="E1808" t="str">
            <v>Mobilißria</v>
          </cell>
          <cell r="F1808">
            <v>3432292</v>
          </cell>
          <cell r="G1808">
            <v>0</v>
          </cell>
          <cell r="H1808">
            <v>0</v>
          </cell>
          <cell r="I1808">
            <v>3432292</v>
          </cell>
          <cell r="J1808">
            <v>0</v>
          </cell>
          <cell r="K1808">
            <v>0</v>
          </cell>
          <cell r="L1808">
            <v>3432292</v>
          </cell>
        </row>
        <row r="1809">
          <cell r="A1809" t="str">
            <v>330400050NAC</v>
          </cell>
          <cell r="B1809" t="str">
            <v>330400050</v>
          </cell>
          <cell r="C1809" t="str">
            <v>NAC</v>
          </cell>
          <cell r="E1809" t="str">
            <v>Mobilißria</v>
          </cell>
          <cell r="F1809">
            <v>3432292</v>
          </cell>
          <cell r="G1809">
            <v>0</v>
          </cell>
          <cell r="H1809">
            <v>0</v>
          </cell>
          <cell r="I1809">
            <v>3432292</v>
          </cell>
          <cell r="J1809">
            <v>0</v>
          </cell>
          <cell r="K1809">
            <v>0</v>
          </cell>
          <cell r="L1809">
            <v>3432292</v>
          </cell>
        </row>
        <row r="1810">
          <cell r="A1810" t="str">
            <v>330400051</v>
          </cell>
          <cell r="B1810" t="str">
            <v>330400051</v>
          </cell>
          <cell r="E1810" t="str">
            <v>Imobilißria</v>
          </cell>
          <cell r="F1810">
            <v>2815318</v>
          </cell>
          <cell r="G1810">
            <v>0</v>
          </cell>
          <cell r="H1810">
            <v>0</v>
          </cell>
          <cell r="I1810">
            <v>2815318</v>
          </cell>
          <cell r="J1810">
            <v>0</v>
          </cell>
          <cell r="K1810">
            <v>0</v>
          </cell>
          <cell r="L1810">
            <v>2815318</v>
          </cell>
        </row>
        <row r="1811">
          <cell r="A1811" t="str">
            <v>330400051NAC</v>
          </cell>
          <cell r="B1811" t="str">
            <v>330400051</v>
          </cell>
          <cell r="C1811" t="str">
            <v>NAC</v>
          </cell>
          <cell r="E1811" t="str">
            <v>Imobilißria</v>
          </cell>
          <cell r="F1811">
            <v>2815318</v>
          </cell>
          <cell r="G1811">
            <v>0</v>
          </cell>
          <cell r="H1811">
            <v>0</v>
          </cell>
          <cell r="I1811">
            <v>2815318</v>
          </cell>
          <cell r="J1811">
            <v>0</v>
          </cell>
          <cell r="K1811">
            <v>0</v>
          </cell>
          <cell r="L1811">
            <v>2815318</v>
          </cell>
        </row>
        <row r="1812">
          <cell r="A1812" t="str">
            <v>33040008</v>
          </cell>
          <cell r="B1812" t="str">
            <v>33040008</v>
          </cell>
          <cell r="E1812" t="str">
            <v>Outros crÚditos</v>
          </cell>
          <cell r="F1812">
            <v>2624241</v>
          </cell>
          <cell r="G1812">
            <v>0</v>
          </cell>
          <cell r="H1812">
            <v>0</v>
          </cell>
          <cell r="I1812">
            <v>2624241</v>
          </cell>
          <cell r="J1812">
            <v>0</v>
          </cell>
          <cell r="K1812">
            <v>0</v>
          </cell>
          <cell r="L1812">
            <v>2624241</v>
          </cell>
        </row>
        <row r="1813">
          <cell r="A1813" t="str">
            <v>33040008NAC</v>
          </cell>
          <cell r="B1813" t="str">
            <v>33040008</v>
          </cell>
          <cell r="C1813" t="str">
            <v>NAC</v>
          </cell>
          <cell r="E1813" t="str">
            <v>Outros crÚditos</v>
          </cell>
          <cell r="F1813">
            <v>2624241</v>
          </cell>
          <cell r="G1813">
            <v>0</v>
          </cell>
          <cell r="H1813">
            <v>0</v>
          </cell>
          <cell r="I1813">
            <v>2624241</v>
          </cell>
          <cell r="J1813">
            <v>0</v>
          </cell>
          <cell r="K1813">
            <v>0</v>
          </cell>
          <cell r="L1813">
            <v>2624241</v>
          </cell>
        </row>
        <row r="1814">
          <cell r="A1814" t="str">
            <v>3304001</v>
          </cell>
          <cell r="B1814" t="str">
            <v>3304001</v>
          </cell>
          <cell r="E1814" t="str">
            <v>Particulares</v>
          </cell>
          <cell r="F1814">
            <v>23563931</v>
          </cell>
          <cell r="G1814">
            <v>0</v>
          </cell>
          <cell r="H1814">
            <v>0</v>
          </cell>
          <cell r="I1814">
            <v>23563931</v>
          </cell>
          <cell r="J1814">
            <v>0</v>
          </cell>
          <cell r="K1814">
            <v>0</v>
          </cell>
          <cell r="L1814">
            <v>23563931</v>
          </cell>
        </row>
        <row r="1815">
          <cell r="A1815" t="str">
            <v>33040010</v>
          </cell>
          <cell r="B1815" t="str">
            <v>33040010</v>
          </cell>
          <cell r="E1815" t="str">
            <v>HabitaþÒo</v>
          </cell>
          <cell r="F1815">
            <v>13961980</v>
          </cell>
          <cell r="G1815">
            <v>0</v>
          </cell>
          <cell r="H1815">
            <v>0</v>
          </cell>
          <cell r="I1815">
            <v>13961980</v>
          </cell>
          <cell r="J1815">
            <v>0</v>
          </cell>
          <cell r="K1815">
            <v>0</v>
          </cell>
          <cell r="L1815">
            <v>13961980</v>
          </cell>
        </row>
        <row r="1816">
          <cell r="A1816" t="str">
            <v>330400108</v>
          </cell>
          <cell r="B1816" t="str">
            <v>330400108</v>
          </cell>
          <cell r="E1816" t="str">
            <v>Outros crÚditos</v>
          </cell>
          <cell r="F1816">
            <v>13961980</v>
          </cell>
          <cell r="G1816">
            <v>0</v>
          </cell>
          <cell r="H1816">
            <v>0</v>
          </cell>
          <cell r="I1816">
            <v>13961980</v>
          </cell>
          <cell r="J1816">
            <v>0</v>
          </cell>
          <cell r="K1816">
            <v>0</v>
          </cell>
          <cell r="L1816">
            <v>13961980</v>
          </cell>
        </row>
        <row r="1817">
          <cell r="A1817" t="str">
            <v>330400108NAC</v>
          </cell>
          <cell r="B1817" t="str">
            <v>330400108</v>
          </cell>
          <cell r="C1817" t="str">
            <v>NAC</v>
          </cell>
          <cell r="E1817" t="str">
            <v>Outros crÚditos</v>
          </cell>
          <cell r="F1817">
            <v>13961972</v>
          </cell>
          <cell r="G1817">
            <v>0</v>
          </cell>
          <cell r="H1817">
            <v>0</v>
          </cell>
          <cell r="I1817">
            <v>13961972</v>
          </cell>
          <cell r="J1817">
            <v>0</v>
          </cell>
          <cell r="K1817">
            <v>0</v>
          </cell>
          <cell r="L1817">
            <v>13961972</v>
          </cell>
        </row>
        <row r="1818">
          <cell r="A1818" t="str">
            <v>330400108NAC90001</v>
          </cell>
          <cell r="B1818" t="str">
            <v>330400108</v>
          </cell>
          <cell r="C1818" t="str">
            <v>NAC</v>
          </cell>
          <cell r="D1818" t="str">
            <v>90001</v>
          </cell>
          <cell r="E1818" t="str">
            <v>Outros crÚditos</v>
          </cell>
          <cell r="F1818">
            <v>8</v>
          </cell>
          <cell r="G1818">
            <v>0</v>
          </cell>
          <cell r="H1818">
            <v>0</v>
          </cell>
          <cell r="I1818">
            <v>8</v>
          </cell>
          <cell r="J1818">
            <v>0</v>
          </cell>
          <cell r="K1818">
            <v>0</v>
          </cell>
          <cell r="L1818">
            <v>8</v>
          </cell>
        </row>
        <row r="1819">
          <cell r="A1819" t="str">
            <v>33040011</v>
          </cell>
          <cell r="B1819" t="str">
            <v>33040011</v>
          </cell>
          <cell r="E1819" t="str">
            <v>Consumo</v>
          </cell>
          <cell r="F1819">
            <v>5459242</v>
          </cell>
          <cell r="G1819">
            <v>0</v>
          </cell>
          <cell r="H1819">
            <v>0</v>
          </cell>
          <cell r="I1819">
            <v>5459242</v>
          </cell>
          <cell r="J1819">
            <v>0</v>
          </cell>
          <cell r="K1819">
            <v>0</v>
          </cell>
          <cell r="L1819">
            <v>5459242</v>
          </cell>
        </row>
        <row r="1820">
          <cell r="A1820" t="str">
            <v>330400118</v>
          </cell>
          <cell r="B1820" t="str">
            <v>330400118</v>
          </cell>
          <cell r="E1820" t="str">
            <v>Outros crÚditos</v>
          </cell>
          <cell r="F1820">
            <v>5459242</v>
          </cell>
          <cell r="G1820">
            <v>0</v>
          </cell>
          <cell r="H1820">
            <v>0</v>
          </cell>
          <cell r="I1820">
            <v>5459242</v>
          </cell>
          <cell r="J1820">
            <v>0</v>
          </cell>
          <cell r="K1820">
            <v>0</v>
          </cell>
          <cell r="L1820">
            <v>5459242</v>
          </cell>
        </row>
        <row r="1821">
          <cell r="A1821" t="str">
            <v>330400118NAC</v>
          </cell>
          <cell r="B1821" t="str">
            <v>330400118</v>
          </cell>
          <cell r="C1821" t="str">
            <v>NAC</v>
          </cell>
          <cell r="E1821" t="str">
            <v>Outros crÚditos</v>
          </cell>
          <cell r="F1821">
            <v>5459242</v>
          </cell>
          <cell r="G1821">
            <v>0</v>
          </cell>
          <cell r="H1821">
            <v>0</v>
          </cell>
          <cell r="I1821">
            <v>5459242</v>
          </cell>
          <cell r="J1821">
            <v>0</v>
          </cell>
          <cell r="K1821">
            <v>0</v>
          </cell>
          <cell r="L1821">
            <v>5459242</v>
          </cell>
        </row>
        <row r="1822">
          <cell r="A1822" t="str">
            <v>33040018</v>
          </cell>
          <cell r="B1822" t="str">
            <v>33040018</v>
          </cell>
          <cell r="E1822" t="str">
            <v>Outras finalidades</v>
          </cell>
          <cell r="F1822">
            <v>4142709</v>
          </cell>
          <cell r="G1822">
            <v>0</v>
          </cell>
          <cell r="H1822">
            <v>0</v>
          </cell>
          <cell r="I1822">
            <v>4142709</v>
          </cell>
          <cell r="J1822">
            <v>0</v>
          </cell>
          <cell r="K1822">
            <v>0</v>
          </cell>
          <cell r="L1822">
            <v>4142709</v>
          </cell>
        </row>
        <row r="1823">
          <cell r="A1823" t="str">
            <v>330400180</v>
          </cell>
          <cell r="B1823" t="str">
            <v>330400180</v>
          </cell>
          <cell r="E1823" t="str">
            <v>Desconto e outros crÚditos titulados por efeitos</v>
          </cell>
          <cell r="F1823">
            <v>487006</v>
          </cell>
          <cell r="G1823">
            <v>0</v>
          </cell>
          <cell r="H1823">
            <v>0</v>
          </cell>
          <cell r="I1823">
            <v>487006</v>
          </cell>
          <cell r="J1823">
            <v>0</v>
          </cell>
          <cell r="K1823">
            <v>0</v>
          </cell>
          <cell r="L1823">
            <v>487006</v>
          </cell>
        </row>
        <row r="1824">
          <cell r="A1824" t="str">
            <v>330400180NAC</v>
          </cell>
          <cell r="B1824" t="str">
            <v>330400180</v>
          </cell>
          <cell r="C1824" t="str">
            <v>NAC</v>
          </cell>
          <cell r="E1824" t="str">
            <v>Desconto e outros crÚditos titulados por efeitos</v>
          </cell>
          <cell r="F1824">
            <v>487006</v>
          </cell>
          <cell r="G1824">
            <v>0</v>
          </cell>
          <cell r="H1824">
            <v>0</v>
          </cell>
          <cell r="I1824">
            <v>487006</v>
          </cell>
          <cell r="J1824">
            <v>0</v>
          </cell>
          <cell r="K1824">
            <v>0</v>
          </cell>
          <cell r="L1824">
            <v>487006</v>
          </cell>
        </row>
        <row r="1825">
          <cell r="A1825" t="str">
            <v>330400181</v>
          </cell>
          <cell r="B1825" t="str">
            <v>330400181</v>
          </cell>
          <cell r="E1825" t="str">
            <v>EmprÚstimos</v>
          </cell>
          <cell r="F1825">
            <v>1238235</v>
          </cell>
          <cell r="G1825">
            <v>0</v>
          </cell>
          <cell r="H1825">
            <v>0</v>
          </cell>
          <cell r="I1825">
            <v>1238235</v>
          </cell>
          <cell r="J1825">
            <v>0</v>
          </cell>
          <cell r="K1825">
            <v>0</v>
          </cell>
          <cell r="L1825">
            <v>1238235</v>
          </cell>
        </row>
        <row r="1826">
          <cell r="A1826" t="str">
            <v>330400181EXT</v>
          </cell>
          <cell r="B1826" t="str">
            <v>330400181</v>
          </cell>
          <cell r="C1826" t="str">
            <v>EXT</v>
          </cell>
          <cell r="E1826" t="str">
            <v>EmprÚstimos</v>
          </cell>
          <cell r="F1826">
            <v>1075</v>
          </cell>
          <cell r="G1826">
            <v>0</v>
          </cell>
          <cell r="H1826">
            <v>0</v>
          </cell>
          <cell r="I1826">
            <v>1075</v>
          </cell>
          <cell r="J1826">
            <v>0</v>
          </cell>
          <cell r="K1826">
            <v>0</v>
          </cell>
          <cell r="L1826">
            <v>1075</v>
          </cell>
        </row>
        <row r="1827">
          <cell r="A1827" t="str">
            <v>330400181NAC</v>
          </cell>
          <cell r="B1827" t="str">
            <v>330400181</v>
          </cell>
          <cell r="C1827" t="str">
            <v>NAC</v>
          </cell>
          <cell r="E1827" t="str">
            <v>EmprÚstimos</v>
          </cell>
          <cell r="F1827">
            <v>1237160</v>
          </cell>
          <cell r="G1827">
            <v>0</v>
          </cell>
          <cell r="H1827">
            <v>0</v>
          </cell>
          <cell r="I1827">
            <v>1237160</v>
          </cell>
          <cell r="J1827">
            <v>0</v>
          </cell>
          <cell r="K1827">
            <v>0</v>
          </cell>
          <cell r="L1827">
            <v>1237160</v>
          </cell>
        </row>
        <row r="1828">
          <cell r="A1828" t="str">
            <v>330400182</v>
          </cell>
          <cell r="B1828" t="str">
            <v>330400182</v>
          </cell>
          <cell r="E1828" t="str">
            <v>CrÚditos em conta corrente</v>
          </cell>
          <cell r="F1828">
            <v>1530619</v>
          </cell>
          <cell r="G1828">
            <v>0</v>
          </cell>
          <cell r="H1828">
            <v>0</v>
          </cell>
          <cell r="I1828">
            <v>1530619</v>
          </cell>
          <cell r="J1828">
            <v>0</v>
          </cell>
          <cell r="K1828">
            <v>0</v>
          </cell>
          <cell r="L1828">
            <v>1530619</v>
          </cell>
        </row>
        <row r="1829">
          <cell r="A1829" t="str">
            <v>330400182EXT</v>
          </cell>
          <cell r="B1829" t="str">
            <v>330400182</v>
          </cell>
          <cell r="C1829" t="str">
            <v>EXT</v>
          </cell>
          <cell r="E1829" t="str">
            <v>CrÚditos em conta corrente</v>
          </cell>
          <cell r="F1829">
            <v>280</v>
          </cell>
          <cell r="G1829">
            <v>0</v>
          </cell>
          <cell r="H1829">
            <v>0</v>
          </cell>
          <cell r="I1829">
            <v>280</v>
          </cell>
          <cell r="J1829">
            <v>0</v>
          </cell>
          <cell r="K1829">
            <v>0</v>
          </cell>
          <cell r="L1829">
            <v>280</v>
          </cell>
        </row>
        <row r="1830">
          <cell r="A1830" t="str">
            <v>330400182NAC</v>
          </cell>
          <cell r="B1830" t="str">
            <v>330400182</v>
          </cell>
          <cell r="C1830" t="str">
            <v>NAC</v>
          </cell>
          <cell r="E1830" t="str">
            <v>CrÚditos em conta corrente</v>
          </cell>
          <cell r="F1830">
            <v>1530339</v>
          </cell>
          <cell r="G1830">
            <v>0</v>
          </cell>
          <cell r="H1830">
            <v>0</v>
          </cell>
          <cell r="I1830">
            <v>1530339</v>
          </cell>
          <cell r="J1830">
            <v>0</v>
          </cell>
          <cell r="K1830">
            <v>0</v>
          </cell>
          <cell r="L1830">
            <v>1530339</v>
          </cell>
        </row>
        <row r="1831">
          <cell r="A1831" t="str">
            <v>330400183</v>
          </cell>
          <cell r="B1831" t="str">
            <v>330400183</v>
          </cell>
          <cell r="E1831" t="str">
            <v>Descobertos em dep¾sitos Ó ordem</v>
          </cell>
          <cell r="F1831">
            <v>886849</v>
          </cell>
          <cell r="G1831">
            <v>0</v>
          </cell>
          <cell r="H1831">
            <v>0</v>
          </cell>
          <cell r="I1831">
            <v>886849</v>
          </cell>
          <cell r="J1831">
            <v>0</v>
          </cell>
          <cell r="K1831">
            <v>0</v>
          </cell>
          <cell r="L1831">
            <v>886849</v>
          </cell>
        </row>
        <row r="1832">
          <cell r="A1832" t="str">
            <v>330400183EXT</v>
          </cell>
          <cell r="B1832" t="str">
            <v>330400183</v>
          </cell>
          <cell r="C1832" t="str">
            <v>EXT</v>
          </cell>
          <cell r="E1832" t="str">
            <v>Descobertos em dep¾sitos Ó ordem</v>
          </cell>
          <cell r="F1832">
            <v>5533</v>
          </cell>
          <cell r="G1832">
            <v>0</v>
          </cell>
          <cell r="H1832">
            <v>0</v>
          </cell>
          <cell r="I1832">
            <v>5533</v>
          </cell>
          <cell r="J1832">
            <v>0</v>
          </cell>
          <cell r="K1832">
            <v>0</v>
          </cell>
          <cell r="L1832">
            <v>5533</v>
          </cell>
        </row>
        <row r="1833">
          <cell r="A1833" t="str">
            <v>330400183NAC</v>
          </cell>
          <cell r="B1833" t="str">
            <v>330400183</v>
          </cell>
          <cell r="C1833" t="str">
            <v>NAC</v>
          </cell>
          <cell r="E1833" t="str">
            <v>Descobertos em dep¾sitos Ó ordem</v>
          </cell>
          <cell r="F1833">
            <v>881316</v>
          </cell>
          <cell r="G1833">
            <v>0</v>
          </cell>
          <cell r="H1833">
            <v>0</v>
          </cell>
          <cell r="I1833">
            <v>881316</v>
          </cell>
          <cell r="J1833">
            <v>0</v>
          </cell>
          <cell r="K1833">
            <v>0</v>
          </cell>
          <cell r="L1833">
            <v>881316</v>
          </cell>
        </row>
        <row r="1834">
          <cell r="A1834" t="str">
            <v>330401</v>
          </cell>
          <cell r="B1834" t="str">
            <v>330401</v>
          </cell>
          <cell r="E1834" t="str">
            <v>CrÚdito ao exterior</v>
          </cell>
          <cell r="F1834">
            <v>11249480</v>
          </cell>
          <cell r="G1834">
            <v>1016</v>
          </cell>
          <cell r="H1834">
            <v>1016</v>
          </cell>
          <cell r="I1834">
            <v>11249480</v>
          </cell>
          <cell r="J1834">
            <v>0</v>
          </cell>
          <cell r="K1834">
            <v>0</v>
          </cell>
          <cell r="L1834">
            <v>11249480</v>
          </cell>
        </row>
        <row r="1835">
          <cell r="A1835" t="str">
            <v>3304010</v>
          </cell>
          <cell r="B1835" t="str">
            <v>3304010</v>
          </cell>
          <cell r="E1835" t="str">
            <v>Empresas e administraþ§es p·blicas</v>
          </cell>
          <cell r="F1835">
            <v>10012337</v>
          </cell>
          <cell r="G1835">
            <v>0</v>
          </cell>
          <cell r="H1835">
            <v>0</v>
          </cell>
          <cell r="I1835">
            <v>10012337</v>
          </cell>
          <cell r="J1835">
            <v>0</v>
          </cell>
          <cell r="K1835">
            <v>0</v>
          </cell>
          <cell r="L1835">
            <v>10012337</v>
          </cell>
        </row>
        <row r="1836">
          <cell r="A1836" t="str">
            <v>33040101</v>
          </cell>
          <cell r="B1836" t="str">
            <v>33040101</v>
          </cell>
          <cell r="E1836" t="str">
            <v>EmprÚstimos</v>
          </cell>
          <cell r="F1836">
            <v>502639</v>
          </cell>
          <cell r="G1836">
            <v>0</v>
          </cell>
          <cell r="H1836">
            <v>0</v>
          </cell>
          <cell r="I1836">
            <v>502639</v>
          </cell>
          <cell r="J1836">
            <v>0</v>
          </cell>
          <cell r="K1836">
            <v>0</v>
          </cell>
          <cell r="L1836">
            <v>502639</v>
          </cell>
        </row>
        <row r="1837">
          <cell r="A1837" t="str">
            <v>33040101EXT</v>
          </cell>
          <cell r="B1837" t="str">
            <v>33040101</v>
          </cell>
          <cell r="C1837" t="str">
            <v>EXT</v>
          </cell>
          <cell r="E1837" t="str">
            <v>EmprÚstimos</v>
          </cell>
          <cell r="F1837">
            <v>78</v>
          </cell>
          <cell r="G1837">
            <v>0</v>
          </cell>
          <cell r="H1837">
            <v>0</v>
          </cell>
          <cell r="I1837">
            <v>78</v>
          </cell>
          <cell r="J1837">
            <v>0</v>
          </cell>
          <cell r="K1837">
            <v>0</v>
          </cell>
          <cell r="L1837">
            <v>78</v>
          </cell>
        </row>
        <row r="1838">
          <cell r="A1838" t="str">
            <v>33040101NAC</v>
          </cell>
          <cell r="B1838" t="str">
            <v>33040101</v>
          </cell>
          <cell r="C1838" t="str">
            <v>NAC</v>
          </cell>
          <cell r="E1838" t="str">
            <v>EmprÚstimos</v>
          </cell>
          <cell r="F1838">
            <v>489432</v>
          </cell>
          <cell r="G1838">
            <v>0</v>
          </cell>
          <cell r="H1838">
            <v>0</v>
          </cell>
          <cell r="I1838">
            <v>489432</v>
          </cell>
          <cell r="J1838">
            <v>0</v>
          </cell>
          <cell r="K1838">
            <v>0</v>
          </cell>
          <cell r="L1838">
            <v>489432</v>
          </cell>
        </row>
        <row r="1839">
          <cell r="A1839" t="str">
            <v>33040101NAC90001</v>
          </cell>
          <cell r="B1839" t="str">
            <v>33040101</v>
          </cell>
          <cell r="C1839" t="str">
            <v>NAC</v>
          </cell>
          <cell r="D1839" t="str">
            <v>90001</v>
          </cell>
          <cell r="E1839" t="str">
            <v>EmprÚstimos</v>
          </cell>
          <cell r="F1839">
            <v>13129</v>
          </cell>
          <cell r="G1839">
            <v>0</v>
          </cell>
          <cell r="H1839">
            <v>0</v>
          </cell>
          <cell r="I1839">
            <v>13129</v>
          </cell>
          <cell r="J1839">
            <v>0</v>
          </cell>
          <cell r="K1839">
            <v>0</v>
          </cell>
          <cell r="L1839">
            <v>13129</v>
          </cell>
        </row>
        <row r="1840">
          <cell r="A1840" t="str">
            <v>33040102</v>
          </cell>
          <cell r="B1840" t="str">
            <v>33040102</v>
          </cell>
          <cell r="E1840" t="str">
            <v>CrÚditos em conta corrente</v>
          </cell>
          <cell r="F1840">
            <v>975178</v>
          </cell>
          <cell r="G1840">
            <v>0</v>
          </cell>
          <cell r="H1840">
            <v>0</v>
          </cell>
          <cell r="I1840">
            <v>975178</v>
          </cell>
          <cell r="J1840">
            <v>0</v>
          </cell>
          <cell r="K1840">
            <v>0</v>
          </cell>
          <cell r="L1840">
            <v>975178</v>
          </cell>
        </row>
        <row r="1841">
          <cell r="A1841" t="str">
            <v>33040102EXT</v>
          </cell>
          <cell r="B1841" t="str">
            <v>33040102</v>
          </cell>
          <cell r="C1841" t="str">
            <v>EXT</v>
          </cell>
          <cell r="E1841" t="str">
            <v>CrÚditos em conta corrente</v>
          </cell>
          <cell r="F1841">
            <v>34290</v>
          </cell>
          <cell r="G1841">
            <v>0</v>
          </cell>
          <cell r="H1841">
            <v>0</v>
          </cell>
          <cell r="I1841">
            <v>34290</v>
          </cell>
          <cell r="J1841">
            <v>0</v>
          </cell>
          <cell r="K1841">
            <v>0</v>
          </cell>
          <cell r="L1841">
            <v>34290</v>
          </cell>
        </row>
        <row r="1842">
          <cell r="A1842" t="str">
            <v>33040102NAC</v>
          </cell>
          <cell r="B1842" t="str">
            <v>33040102</v>
          </cell>
          <cell r="C1842" t="str">
            <v>NAC</v>
          </cell>
          <cell r="E1842" t="str">
            <v>CrÚditos em conta corrente</v>
          </cell>
          <cell r="F1842">
            <v>934060</v>
          </cell>
          <cell r="G1842">
            <v>0</v>
          </cell>
          <cell r="H1842">
            <v>0</v>
          </cell>
          <cell r="I1842">
            <v>934060</v>
          </cell>
          <cell r="J1842">
            <v>0</v>
          </cell>
          <cell r="K1842">
            <v>0</v>
          </cell>
          <cell r="L1842">
            <v>934060</v>
          </cell>
        </row>
        <row r="1843">
          <cell r="A1843" t="str">
            <v>33040102NAC90001</v>
          </cell>
          <cell r="B1843" t="str">
            <v>33040102</v>
          </cell>
          <cell r="C1843" t="str">
            <v>NAC</v>
          </cell>
          <cell r="D1843" t="str">
            <v>90001</v>
          </cell>
          <cell r="E1843" t="str">
            <v>CrÚditos em conta corrente</v>
          </cell>
          <cell r="F1843">
            <v>6828</v>
          </cell>
          <cell r="G1843">
            <v>0</v>
          </cell>
          <cell r="H1843">
            <v>0</v>
          </cell>
          <cell r="I1843">
            <v>6828</v>
          </cell>
          <cell r="J1843">
            <v>0</v>
          </cell>
          <cell r="K1843">
            <v>0</v>
          </cell>
          <cell r="L1843">
            <v>6828</v>
          </cell>
        </row>
        <row r="1844">
          <cell r="A1844" t="str">
            <v>33040103</v>
          </cell>
          <cell r="B1844" t="str">
            <v>33040103</v>
          </cell>
          <cell r="E1844" t="str">
            <v>Descobertos em dep¾sitos Ó ordem</v>
          </cell>
          <cell r="F1844">
            <v>8534520</v>
          </cell>
          <cell r="G1844">
            <v>0</v>
          </cell>
          <cell r="H1844">
            <v>0</v>
          </cell>
          <cell r="I1844">
            <v>8534520</v>
          </cell>
          <cell r="J1844">
            <v>0</v>
          </cell>
          <cell r="K1844">
            <v>0</v>
          </cell>
          <cell r="L1844">
            <v>8534520</v>
          </cell>
        </row>
        <row r="1845">
          <cell r="A1845" t="str">
            <v>33040103EXT</v>
          </cell>
          <cell r="B1845" t="str">
            <v>33040103</v>
          </cell>
          <cell r="C1845" t="str">
            <v>EXT</v>
          </cell>
          <cell r="E1845" t="str">
            <v>Descobertos em dep¾sitos Ó ordem</v>
          </cell>
          <cell r="F1845">
            <v>11</v>
          </cell>
          <cell r="G1845">
            <v>0</v>
          </cell>
          <cell r="H1845">
            <v>0</v>
          </cell>
          <cell r="I1845">
            <v>11</v>
          </cell>
          <cell r="J1845">
            <v>0</v>
          </cell>
          <cell r="K1845">
            <v>0</v>
          </cell>
          <cell r="L1845">
            <v>11</v>
          </cell>
        </row>
        <row r="1846">
          <cell r="A1846" t="str">
            <v>33040103NAC</v>
          </cell>
          <cell r="B1846" t="str">
            <v>33040103</v>
          </cell>
          <cell r="C1846" t="str">
            <v>NAC</v>
          </cell>
          <cell r="E1846" t="str">
            <v>Descobertos em dep¾sitos Ó ordem</v>
          </cell>
          <cell r="F1846">
            <v>8534174</v>
          </cell>
          <cell r="G1846">
            <v>0</v>
          </cell>
          <cell r="H1846">
            <v>0</v>
          </cell>
          <cell r="I1846">
            <v>8534174</v>
          </cell>
          <cell r="J1846">
            <v>0</v>
          </cell>
          <cell r="K1846">
            <v>0</v>
          </cell>
          <cell r="L1846">
            <v>8534174</v>
          </cell>
        </row>
        <row r="1847">
          <cell r="A1847" t="str">
            <v>33040103NAC90001</v>
          </cell>
          <cell r="B1847" t="str">
            <v>33040103</v>
          </cell>
          <cell r="C1847" t="str">
            <v>NAC</v>
          </cell>
          <cell r="D1847" t="str">
            <v>90001</v>
          </cell>
          <cell r="E1847" t="str">
            <v>Descobertos em dep¾sitos Ó ordem</v>
          </cell>
          <cell r="F1847">
            <v>335</v>
          </cell>
          <cell r="G1847">
            <v>0</v>
          </cell>
          <cell r="H1847">
            <v>0</v>
          </cell>
          <cell r="I1847">
            <v>335</v>
          </cell>
          <cell r="J1847">
            <v>0</v>
          </cell>
          <cell r="K1847">
            <v>0</v>
          </cell>
          <cell r="L1847">
            <v>335</v>
          </cell>
        </row>
        <row r="1848">
          <cell r="A1848" t="str">
            <v>3304011</v>
          </cell>
          <cell r="B1848" t="str">
            <v>3304011</v>
          </cell>
          <cell r="E1848" t="str">
            <v>Particulares</v>
          </cell>
          <cell r="F1848">
            <v>1237143</v>
          </cell>
          <cell r="G1848">
            <v>1016</v>
          </cell>
          <cell r="H1848">
            <v>1016</v>
          </cell>
          <cell r="I1848">
            <v>1237143</v>
          </cell>
          <cell r="J1848">
            <v>0</v>
          </cell>
          <cell r="K1848">
            <v>0</v>
          </cell>
          <cell r="L1848">
            <v>1237143</v>
          </cell>
        </row>
        <row r="1849">
          <cell r="A1849" t="str">
            <v>33040110</v>
          </cell>
          <cell r="B1849" t="str">
            <v>33040110</v>
          </cell>
          <cell r="E1849" t="str">
            <v>HabitaþÒo</v>
          </cell>
          <cell r="F1849">
            <v>1068497</v>
          </cell>
          <cell r="G1849">
            <v>0</v>
          </cell>
          <cell r="H1849">
            <v>0</v>
          </cell>
          <cell r="I1849">
            <v>1068497</v>
          </cell>
          <cell r="J1849">
            <v>0</v>
          </cell>
          <cell r="K1849">
            <v>0</v>
          </cell>
          <cell r="L1849">
            <v>1068497</v>
          </cell>
        </row>
        <row r="1850">
          <cell r="A1850" t="str">
            <v>330401108</v>
          </cell>
          <cell r="B1850" t="str">
            <v>330401108</v>
          </cell>
          <cell r="E1850" t="str">
            <v>Outros crÚditos</v>
          </cell>
          <cell r="F1850">
            <v>1068497</v>
          </cell>
          <cell r="G1850">
            <v>0</v>
          </cell>
          <cell r="H1850">
            <v>0</v>
          </cell>
          <cell r="I1850">
            <v>1068497</v>
          </cell>
          <cell r="J1850">
            <v>0</v>
          </cell>
          <cell r="K1850">
            <v>0</v>
          </cell>
          <cell r="L1850">
            <v>1068497</v>
          </cell>
        </row>
        <row r="1851">
          <cell r="A1851" t="str">
            <v>330401108EXT</v>
          </cell>
          <cell r="B1851" t="str">
            <v>330401108</v>
          </cell>
          <cell r="C1851" t="str">
            <v>EXT</v>
          </cell>
          <cell r="E1851" t="str">
            <v>Outros crÚditos</v>
          </cell>
          <cell r="F1851">
            <v>113015</v>
          </cell>
          <cell r="G1851">
            <v>0</v>
          </cell>
          <cell r="H1851">
            <v>0</v>
          </cell>
          <cell r="I1851">
            <v>113015</v>
          </cell>
          <cell r="J1851">
            <v>0</v>
          </cell>
          <cell r="K1851">
            <v>0</v>
          </cell>
          <cell r="L1851">
            <v>113015</v>
          </cell>
        </row>
        <row r="1852">
          <cell r="A1852" t="str">
            <v>330401108NAC</v>
          </cell>
          <cell r="B1852" t="str">
            <v>330401108</v>
          </cell>
          <cell r="C1852" t="str">
            <v>NAC</v>
          </cell>
          <cell r="E1852" t="str">
            <v>Outros crÚditos</v>
          </cell>
          <cell r="F1852">
            <v>955482</v>
          </cell>
          <cell r="G1852">
            <v>0</v>
          </cell>
          <cell r="H1852">
            <v>0</v>
          </cell>
          <cell r="I1852">
            <v>955482</v>
          </cell>
          <cell r="J1852">
            <v>0</v>
          </cell>
          <cell r="K1852">
            <v>0</v>
          </cell>
          <cell r="L1852">
            <v>955482</v>
          </cell>
        </row>
        <row r="1853">
          <cell r="A1853" t="str">
            <v>33040111</v>
          </cell>
          <cell r="B1853" t="str">
            <v>33040111</v>
          </cell>
          <cell r="E1853" t="str">
            <v>Consumo</v>
          </cell>
          <cell r="F1853">
            <v>50128</v>
          </cell>
          <cell r="G1853">
            <v>0</v>
          </cell>
          <cell r="H1853">
            <v>0</v>
          </cell>
          <cell r="I1853">
            <v>50128</v>
          </cell>
          <cell r="J1853">
            <v>0</v>
          </cell>
          <cell r="K1853">
            <v>0</v>
          </cell>
          <cell r="L1853">
            <v>50128</v>
          </cell>
        </row>
        <row r="1854">
          <cell r="A1854" t="str">
            <v>330401118</v>
          </cell>
          <cell r="B1854" t="str">
            <v>330401118</v>
          </cell>
          <cell r="E1854" t="str">
            <v>Outros crÚditos</v>
          </cell>
          <cell r="F1854">
            <v>50128</v>
          </cell>
          <cell r="G1854">
            <v>0</v>
          </cell>
          <cell r="H1854">
            <v>0</v>
          </cell>
          <cell r="I1854">
            <v>50128</v>
          </cell>
          <cell r="J1854">
            <v>0</v>
          </cell>
          <cell r="K1854">
            <v>0</v>
          </cell>
          <cell r="L1854">
            <v>50128</v>
          </cell>
        </row>
        <row r="1855">
          <cell r="A1855" t="str">
            <v>330401118EXT</v>
          </cell>
          <cell r="B1855" t="str">
            <v>330401118</v>
          </cell>
          <cell r="C1855" t="str">
            <v>EXT</v>
          </cell>
          <cell r="E1855" t="str">
            <v>Outros crÚditos</v>
          </cell>
          <cell r="F1855">
            <v>1434</v>
          </cell>
          <cell r="G1855">
            <v>0</v>
          </cell>
          <cell r="H1855">
            <v>0</v>
          </cell>
          <cell r="I1855">
            <v>1434</v>
          </cell>
          <cell r="J1855">
            <v>0</v>
          </cell>
          <cell r="K1855">
            <v>0</v>
          </cell>
          <cell r="L1855">
            <v>1434</v>
          </cell>
        </row>
        <row r="1856">
          <cell r="A1856" t="str">
            <v>330401118NAC</v>
          </cell>
          <cell r="B1856" t="str">
            <v>330401118</v>
          </cell>
          <cell r="C1856" t="str">
            <v>NAC</v>
          </cell>
          <cell r="E1856" t="str">
            <v>Outros crÚditos</v>
          </cell>
          <cell r="F1856">
            <v>44489</v>
          </cell>
          <cell r="G1856">
            <v>0</v>
          </cell>
          <cell r="H1856">
            <v>0</v>
          </cell>
          <cell r="I1856">
            <v>44489</v>
          </cell>
          <cell r="J1856">
            <v>0</v>
          </cell>
          <cell r="K1856">
            <v>0</v>
          </cell>
          <cell r="L1856">
            <v>44489</v>
          </cell>
        </row>
        <row r="1857">
          <cell r="A1857" t="str">
            <v>330401118NAC90001</v>
          </cell>
          <cell r="B1857" t="str">
            <v>330401118</v>
          </cell>
          <cell r="C1857" t="str">
            <v>NAC</v>
          </cell>
          <cell r="D1857" t="str">
            <v>90001</v>
          </cell>
          <cell r="E1857" t="str">
            <v>Outros crÚditos</v>
          </cell>
          <cell r="F1857">
            <v>4205</v>
          </cell>
          <cell r="G1857">
            <v>0</v>
          </cell>
          <cell r="H1857">
            <v>0</v>
          </cell>
          <cell r="I1857">
            <v>4205</v>
          </cell>
          <cell r="J1857">
            <v>0</v>
          </cell>
          <cell r="K1857">
            <v>0</v>
          </cell>
          <cell r="L1857">
            <v>4205</v>
          </cell>
        </row>
        <row r="1858">
          <cell r="A1858" t="str">
            <v>33040118</v>
          </cell>
          <cell r="B1858" t="str">
            <v>33040118</v>
          </cell>
          <cell r="E1858" t="str">
            <v>Outras finalidades</v>
          </cell>
          <cell r="F1858">
            <v>118518</v>
          </cell>
          <cell r="G1858">
            <v>1016</v>
          </cell>
          <cell r="H1858">
            <v>1016</v>
          </cell>
          <cell r="I1858">
            <v>118518</v>
          </cell>
          <cell r="J1858">
            <v>0</v>
          </cell>
          <cell r="K1858">
            <v>0</v>
          </cell>
          <cell r="L1858">
            <v>118518</v>
          </cell>
        </row>
        <row r="1859">
          <cell r="A1859" t="str">
            <v>330401180</v>
          </cell>
          <cell r="B1859" t="str">
            <v>330401180</v>
          </cell>
          <cell r="E1859" t="str">
            <v>Desconto e outros crÚditos titulados por efeitos</v>
          </cell>
          <cell r="F1859">
            <v>284</v>
          </cell>
          <cell r="G1859">
            <v>0</v>
          </cell>
          <cell r="H1859">
            <v>0</v>
          </cell>
          <cell r="I1859">
            <v>284</v>
          </cell>
          <cell r="J1859">
            <v>0</v>
          </cell>
          <cell r="K1859">
            <v>0</v>
          </cell>
          <cell r="L1859">
            <v>284</v>
          </cell>
        </row>
        <row r="1860">
          <cell r="A1860" t="str">
            <v>330401180NAC</v>
          </cell>
          <cell r="B1860" t="str">
            <v>330401180</v>
          </cell>
          <cell r="C1860" t="str">
            <v>NAC</v>
          </cell>
          <cell r="E1860" t="str">
            <v>Desconto e outros crÚditos titulados por efeitos</v>
          </cell>
          <cell r="F1860">
            <v>35</v>
          </cell>
          <cell r="G1860">
            <v>0</v>
          </cell>
          <cell r="H1860">
            <v>0</v>
          </cell>
          <cell r="I1860">
            <v>35</v>
          </cell>
          <cell r="J1860">
            <v>0</v>
          </cell>
          <cell r="K1860">
            <v>0</v>
          </cell>
          <cell r="L1860">
            <v>35</v>
          </cell>
        </row>
        <row r="1861">
          <cell r="A1861" t="str">
            <v>330401180NAC90001</v>
          </cell>
          <cell r="B1861" t="str">
            <v>330401180</v>
          </cell>
          <cell r="C1861" t="str">
            <v>NAC</v>
          </cell>
          <cell r="D1861" t="str">
            <v>90001</v>
          </cell>
          <cell r="E1861" t="str">
            <v>Desconto e outros crÚditos titulados por efeitos</v>
          </cell>
          <cell r="F1861">
            <v>249</v>
          </cell>
          <cell r="G1861">
            <v>0</v>
          </cell>
          <cell r="H1861">
            <v>0</v>
          </cell>
          <cell r="I1861">
            <v>249</v>
          </cell>
          <cell r="J1861">
            <v>0</v>
          </cell>
          <cell r="K1861">
            <v>0</v>
          </cell>
          <cell r="L1861">
            <v>249</v>
          </cell>
        </row>
        <row r="1862">
          <cell r="A1862" t="str">
            <v>330401181</v>
          </cell>
          <cell r="B1862" t="str">
            <v>330401181</v>
          </cell>
          <cell r="E1862" t="str">
            <v>EmprÚstimos</v>
          </cell>
          <cell r="F1862">
            <v>22539</v>
          </cell>
          <cell r="G1862">
            <v>1016</v>
          </cell>
          <cell r="H1862">
            <v>1016</v>
          </cell>
          <cell r="I1862">
            <v>22539</v>
          </cell>
          <cell r="J1862">
            <v>0</v>
          </cell>
          <cell r="K1862">
            <v>0</v>
          </cell>
          <cell r="L1862">
            <v>22539</v>
          </cell>
        </row>
        <row r="1863">
          <cell r="A1863" t="str">
            <v>330401181EXT</v>
          </cell>
          <cell r="B1863" t="str">
            <v>330401181</v>
          </cell>
          <cell r="C1863" t="str">
            <v>EXT</v>
          </cell>
          <cell r="E1863" t="str">
            <v>EmprÚstimos</v>
          </cell>
          <cell r="F1863">
            <v>-508</v>
          </cell>
          <cell r="G1863">
            <v>508</v>
          </cell>
          <cell r="H1863">
            <v>0</v>
          </cell>
          <cell r="I1863">
            <v>0</v>
          </cell>
          <cell r="J1863">
            <v>0</v>
          </cell>
          <cell r="K1863">
            <v>0</v>
          </cell>
          <cell r="L1863">
            <v>0</v>
          </cell>
        </row>
        <row r="1864">
          <cell r="A1864" t="str">
            <v>330401181EXT90001</v>
          </cell>
          <cell r="B1864" t="str">
            <v>330401181</v>
          </cell>
          <cell r="C1864" t="str">
            <v>EXT</v>
          </cell>
          <cell r="D1864" t="str">
            <v>90001</v>
          </cell>
          <cell r="E1864" t="str">
            <v>EmprÚstimos</v>
          </cell>
          <cell r="F1864">
            <v>508</v>
          </cell>
          <cell r="G1864">
            <v>0</v>
          </cell>
          <cell r="H1864">
            <v>508</v>
          </cell>
          <cell r="I1864">
            <v>0</v>
          </cell>
          <cell r="J1864">
            <v>0</v>
          </cell>
          <cell r="K1864">
            <v>0</v>
          </cell>
          <cell r="L1864">
            <v>0</v>
          </cell>
        </row>
        <row r="1865">
          <cell r="A1865" t="str">
            <v>330401181NAC</v>
          </cell>
          <cell r="B1865" t="str">
            <v>330401181</v>
          </cell>
          <cell r="C1865" t="str">
            <v>NAC</v>
          </cell>
          <cell r="E1865" t="str">
            <v>EmprÚstimos</v>
          </cell>
          <cell r="F1865">
            <v>22539</v>
          </cell>
          <cell r="G1865">
            <v>0</v>
          </cell>
          <cell r="H1865">
            <v>508</v>
          </cell>
          <cell r="I1865">
            <v>22031</v>
          </cell>
          <cell r="J1865">
            <v>0</v>
          </cell>
          <cell r="K1865">
            <v>0</v>
          </cell>
          <cell r="L1865">
            <v>22031</v>
          </cell>
        </row>
        <row r="1866">
          <cell r="A1866" t="str">
            <v>330401181NAC90001</v>
          </cell>
          <cell r="B1866" t="str">
            <v>330401181</v>
          </cell>
          <cell r="C1866" t="str">
            <v>NAC</v>
          </cell>
          <cell r="D1866" t="str">
            <v>90001</v>
          </cell>
          <cell r="E1866" t="str">
            <v>EmprÚstimos</v>
          </cell>
          <cell r="F1866">
            <v>0</v>
          </cell>
          <cell r="G1866">
            <v>508</v>
          </cell>
          <cell r="H1866">
            <v>0</v>
          </cell>
          <cell r="I1866">
            <v>508</v>
          </cell>
          <cell r="J1866">
            <v>0</v>
          </cell>
          <cell r="K1866">
            <v>0</v>
          </cell>
          <cell r="L1866">
            <v>508</v>
          </cell>
        </row>
        <row r="1867">
          <cell r="A1867" t="str">
            <v>330401182</v>
          </cell>
          <cell r="B1867" t="str">
            <v>330401182</v>
          </cell>
          <cell r="E1867" t="str">
            <v>CrÚditos em conta corrente</v>
          </cell>
          <cell r="F1867">
            <v>71471</v>
          </cell>
          <cell r="G1867">
            <v>0</v>
          </cell>
          <cell r="H1867">
            <v>0</v>
          </cell>
          <cell r="I1867">
            <v>71471</v>
          </cell>
          <cell r="J1867">
            <v>0</v>
          </cell>
          <cell r="K1867">
            <v>0</v>
          </cell>
          <cell r="L1867">
            <v>71471</v>
          </cell>
        </row>
        <row r="1868">
          <cell r="A1868" t="str">
            <v>330401182EXT</v>
          </cell>
          <cell r="B1868" t="str">
            <v>330401182</v>
          </cell>
          <cell r="C1868" t="str">
            <v>EXT</v>
          </cell>
          <cell r="E1868" t="str">
            <v>CrÚditos em conta corrente</v>
          </cell>
          <cell r="F1868">
            <v>390</v>
          </cell>
          <cell r="G1868">
            <v>0</v>
          </cell>
          <cell r="H1868">
            <v>0</v>
          </cell>
          <cell r="I1868">
            <v>390</v>
          </cell>
          <cell r="J1868">
            <v>0</v>
          </cell>
          <cell r="K1868">
            <v>0</v>
          </cell>
          <cell r="L1868">
            <v>390</v>
          </cell>
        </row>
        <row r="1869">
          <cell r="A1869" t="str">
            <v>330401182NAC</v>
          </cell>
          <cell r="B1869" t="str">
            <v>330401182</v>
          </cell>
          <cell r="C1869" t="str">
            <v>NAC</v>
          </cell>
          <cell r="E1869" t="str">
            <v>CrÚditos em conta corrente</v>
          </cell>
          <cell r="F1869">
            <v>69026</v>
          </cell>
          <cell r="G1869">
            <v>0</v>
          </cell>
          <cell r="H1869">
            <v>0</v>
          </cell>
          <cell r="I1869">
            <v>69026</v>
          </cell>
          <cell r="J1869">
            <v>0</v>
          </cell>
          <cell r="K1869">
            <v>0</v>
          </cell>
          <cell r="L1869">
            <v>69026</v>
          </cell>
        </row>
        <row r="1870">
          <cell r="A1870" t="str">
            <v>330401182NAC90001</v>
          </cell>
          <cell r="B1870" t="str">
            <v>330401182</v>
          </cell>
          <cell r="C1870" t="str">
            <v>NAC</v>
          </cell>
          <cell r="D1870" t="str">
            <v>90001</v>
          </cell>
          <cell r="E1870" t="str">
            <v>CrÚditos em conta corrente</v>
          </cell>
          <cell r="F1870">
            <v>2055</v>
          </cell>
          <cell r="G1870">
            <v>0</v>
          </cell>
          <cell r="H1870">
            <v>0</v>
          </cell>
          <cell r="I1870">
            <v>2055</v>
          </cell>
          <cell r="J1870">
            <v>0</v>
          </cell>
          <cell r="K1870">
            <v>0</v>
          </cell>
          <cell r="L1870">
            <v>2055</v>
          </cell>
        </row>
        <row r="1871">
          <cell r="A1871" t="str">
            <v>330401183</v>
          </cell>
          <cell r="B1871" t="str">
            <v>330401183</v>
          </cell>
          <cell r="E1871" t="str">
            <v>Descobertos em dep¾sitos Ó ordem</v>
          </cell>
          <cell r="F1871">
            <v>24224</v>
          </cell>
          <cell r="G1871">
            <v>0</v>
          </cell>
          <cell r="H1871">
            <v>0</v>
          </cell>
          <cell r="I1871">
            <v>24224</v>
          </cell>
          <cell r="J1871">
            <v>0</v>
          </cell>
          <cell r="K1871">
            <v>0</v>
          </cell>
          <cell r="L1871">
            <v>24224</v>
          </cell>
        </row>
        <row r="1872">
          <cell r="A1872" t="str">
            <v>330401183EXT</v>
          </cell>
          <cell r="B1872" t="str">
            <v>330401183</v>
          </cell>
          <cell r="C1872" t="str">
            <v>EXT</v>
          </cell>
          <cell r="E1872" t="str">
            <v>Descobertos em dep¾sitos Ó ordem</v>
          </cell>
          <cell r="F1872">
            <v>347</v>
          </cell>
          <cell r="G1872">
            <v>0</v>
          </cell>
          <cell r="H1872">
            <v>0</v>
          </cell>
          <cell r="I1872">
            <v>347</v>
          </cell>
          <cell r="J1872">
            <v>0</v>
          </cell>
          <cell r="K1872">
            <v>0</v>
          </cell>
          <cell r="L1872">
            <v>347</v>
          </cell>
        </row>
        <row r="1873">
          <cell r="A1873" t="str">
            <v>330401183EXT90001</v>
          </cell>
          <cell r="B1873" t="str">
            <v>330401183</v>
          </cell>
          <cell r="C1873" t="str">
            <v>EXT</v>
          </cell>
          <cell r="D1873" t="str">
            <v>90001</v>
          </cell>
          <cell r="E1873" t="str">
            <v>Descobertos em dep¾sitos Ó ordem</v>
          </cell>
          <cell r="F1873">
            <v>3</v>
          </cell>
          <cell r="G1873">
            <v>0</v>
          </cell>
          <cell r="H1873">
            <v>0</v>
          </cell>
          <cell r="I1873">
            <v>3</v>
          </cell>
          <cell r="J1873">
            <v>0</v>
          </cell>
          <cell r="K1873">
            <v>0</v>
          </cell>
          <cell r="L1873">
            <v>3</v>
          </cell>
        </row>
        <row r="1874">
          <cell r="A1874" t="str">
            <v>330401183NAC</v>
          </cell>
          <cell r="B1874" t="str">
            <v>330401183</v>
          </cell>
          <cell r="C1874" t="str">
            <v>NAC</v>
          </cell>
          <cell r="E1874" t="str">
            <v>Descobertos em dep¾sitos Ó ordem</v>
          </cell>
          <cell r="F1874">
            <v>23225</v>
          </cell>
          <cell r="G1874">
            <v>0</v>
          </cell>
          <cell r="H1874">
            <v>0</v>
          </cell>
          <cell r="I1874">
            <v>23225</v>
          </cell>
          <cell r="J1874">
            <v>0</v>
          </cell>
          <cell r="K1874">
            <v>0</v>
          </cell>
          <cell r="L1874">
            <v>23225</v>
          </cell>
        </row>
        <row r="1875">
          <cell r="A1875" t="str">
            <v>330401183NAC90001</v>
          </cell>
          <cell r="B1875" t="str">
            <v>330401183</v>
          </cell>
          <cell r="C1875" t="str">
            <v>NAC</v>
          </cell>
          <cell r="D1875" t="str">
            <v>90001</v>
          </cell>
          <cell r="E1875" t="str">
            <v>Descobertos em dep¾sitos Ó ordem</v>
          </cell>
          <cell r="F1875">
            <v>649</v>
          </cell>
          <cell r="G1875">
            <v>0</v>
          </cell>
          <cell r="H1875">
            <v>0</v>
          </cell>
          <cell r="I1875">
            <v>649</v>
          </cell>
          <cell r="J1875">
            <v>0</v>
          </cell>
          <cell r="K1875">
            <v>0</v>
          </cell>
          <cell r="L1875">
            <v>649</v>
          </cell>
        </row>
        <row r="1876">
          <cell r="A1876" t="str">
            <v>33048</v>
          </cell>
          <cell r="B1876" t="str">
            <v>33048</v>
          </cell>
          <cell r="E1876" t="str">
            <v>Outros crÚditos e valores a receber (titulados)</v>
          </cell>
          <cell r="F1876">
            <v>11368471</v>
          </cell>
          <cell r="G1876">
            <v>0</v>
          </cell>
          <cell r="H1876">
            <v>0</v>
          </cell>
          <cell r="I1876">
            <v>11368471</v>
          </cell>
          <cell r="J1876">
            <v>0</v>
          </cell>
          <cell r="K1876">
            <v>0</v>
          </cell>
          <cell r="L1876">
            <v>11368471</v>
          </cell>
        </row>
        <row r="1877">
          <cell r="A1877" t="str">
            <v>330480</v>
          </cell>
          <cell r="B1877" t="str">
            <v>330480</v>
          </cell>
          <cell r="E1877" t="str">
            <v>Emitidos por residentes</v>
          </cell>
          <cell r="F1877">
            <v>11368471</v>
          </cell>
          <cell r="G1877">
            <v>0</v>
          </cell>
          <cell r="H1877">
            <v>0</v>
          </cell>
          <cell r="I1877">
            <v>11368471</v>
          </cell>
          <cell r="J1877">
            <v>0</v>
          </cell>
          <cell r="K1877">
            <v>0</v>
          </cell>
          <cell r="L1877">
            <v>11368471</v>
          </cell>
        </row>
        <row r="1878">
          <cell r="A1878" t="str">
            <v>330480NAC</v>
          </cell>
          <cell r="B1878" t="str">
            <v>330480</v>
          </cell>
          <cell r="C1878" t="str">
            <v>NAC</v>
          </cell>
          <cell r="E1878" t="str">
            <v>Emitidos por residentes</v>
          </cell>
          <cell r="F1878">
            <v>11368471</v>
          </cell>
          <cell r="G1878">
            <v>0</v>
          </cell>
          <cell r="H1878">
            <v>0</v>
          </cell>
          <cell r="I1878">
            <v>11368471</v>
          </cell>
          <cell r="J1878">
            <v>0</v>
          </cell>
          <cell r="K1878">
            <v>0</v>
          </cell>
          <cell r="L1878">
            <v>11368471</v>
          </cell>
        </row>
        <row r="1879">
          <cell r="A1879" t="str">
            <v>3305</v>
          </cell>
          <cell r="B1879" t="str">
            <v>3305</v>
          </cell>
          <cell r="E1879" t="str">
            <v>Juros de activos titularizados nÒo desreconhecidos</v>
          </cell>
          <cell r="F1879">
            <v>148757986</v>
          </cell>
          <cell r="G1879">
            <v>0</v>
          </cell>
          <cell r="H1879">
            <v>88888124</v>
          </cell>
          <cell r="I1879">
            <v>59869862</v>
          </cell>
          <cell r="J1879">
            <v>0</v>
          </cell>
          <cell r="K1879">
            <v>0</v>
          </cell>
          <cell r="L1879">
            <v>59869862</v>
          </cell>
        </row>
        <row r="1880">
          <cell r="A1880" t="str">
            <v>33050</v>
          </cell>
          <cell r="B1880" t="str">
            <v>33050</v>
          </cell>
          <cell r="E1880" t="str">
            <v>CrÚdito a clientes - titularizado</v>
          </cell>
          <cell r="F1880">
            <v>148757986</v>
          </cell>
          <cell r="G1880">
            <v>0</v>
          </cell>
          <cell r="H1880">
            <v>88888124</v>
          </cell>
          <cell r="I1880">
            <v>59869862</v>
          </cell>
          <cell r="J1880">
            <v>0</v>
          </cell>
          <cell r="K1880">
            <v>0</v>
          </cell>
          <cell r="L1880">
            <v>59869862</v>
          </cell>
        </row>
        <row r="1881">
          <cell r="A1881" t="str">
            <v>330500</v>
          </cell>
          <cell r="B1881" t="str">
            <v>330500</v>
          </cell>
          <cell r="E1881" t="str">
            <v>CrÚdito interno</v>
          </cell>
          <cell r="F1881">
            <v>148757986</v>
          </cell>
          <cell r="G1881">
            <v>0</v>
          </cell>
          <cell r="H1881">
            <v>88888124</v>
          </cell>
          <cell r="I1881">
            <v>59869862</v>
          </cell>
          <cell r="J1881">
            <v>0</v>
          </cell>
          <cell r="K1881">
            <v>0</v>
          </cell>
          <cell r="L1881">
            <v>59869862</v>
          </cell>
        </row>
        <row r="1882">
          <cell r="A1882" t="str">
            <v>330500NAC</v>
          </cell>
          <cell r="B1882" t="str">
            <v>330500</v>
          </cell>
          <cell r="C1882" t="str">
            <v>NAC</v>
          </cell>
          <cell r="E1882" t="str">
            <v>CrÚdito interno</v>
          </cell>
          <cell r="F1882">
            <v>148757986</v>
          </cell>
          <cell r="G1882">
            <v>0</v>
          </cell>
          <cell r="H1882">
            <v>88888124</v>
          </cell>
          <cell r="I1882">
            <v>59869862</v>
          </cell>
          <cell r="J1882">
            <v>0</v>
          </cell>
          <cell r="K1882">
            <v>0</v>
          </cell>
          <cell r="L1882">
            <v>59869862</v>
          </cell>
        </row>
        <row r="1883">
          <cell r="A1883" t="str">
            <v>331</v>
          </cell>
          <cell r="B1883" t="str">
            <v>331</v>
          </cell>
          <cell r="E1883" t="str">
            <v>Comiss§es associadas ao custo amortizado (postecipadas)</v>
          </cell>
          <cell r="F1883">
            <v>447242</v>
          </cell>
          <cell r="G1883">
            <v>19208</v>
          </cell>
          <cell r="H1883">
            <v>19208</v>
          </cell>
          <cell r="I1883">
            <v>447242</v>
          </cell>
          <cell r="J1883">
            <v>0</v>
          </cell>
          <cell r="K1883">
            <v>0</v>
          </cell>
          <cell r="L1883">
            <v>447242</v>
          </cell>
        </row>
        <row r="1884">
          <cell r="A1884" t="str">
            <v>3310</v>
          </cell>
          <cell r="B1884" t="str">
            <v>3310</v>
          </cell>
          <cell r="E1884" t="str">
            <v>De operaþ§es activas</v>
          </cell>
          <cell r="F1884">
            <v>19208</v>
          </cell>
          <cell r="G1884">
            <v>19208</v>
          </cell>
          <cell r="H1884">
            <v>19208</v>
          </cell>
          <cell r="I1884">
            <v>19208</v>
          </cell>
          <cell r="J1884">
            <v>0</v>
          </cell>
          <cell r="K1884">
            <v>0</v>
          </cell>
          <cell r="L1884">
            <v>19208</v>
          </cell>
        </row>
        <row r="1885">
          <cell r="A1885" t="str">
            <v>33102</v>
          </cell>
          <cell r="B1885" t="str">
            <v>33102</v>
          </cell>
          <cell r="E1885" t="str">
            <v>CrÚdito a Clientes</v>
          </cell>
          <cell r="F1885">
            <v>19208</v>
          </cell>
          <cell r="G1885">
            <v>19208</v>
          </cell>
          <cell r="H1885">
            <v>19208</v>
          </cell>
          <cell r="I1885">
            <v>19208</v>
          </cell>
          <cell r="J1885">
            <v>0</v>
          </cell>
          <cell r="K1885">
            <v>0</v>
          </cell>
          <cell r="L1885">
            <v>19208</v>
          </cell>
        </row>
        <row r="1886">
          <cell r="A1886" t="str">
            <v>33102NAC</v>
          </cell>
          <cell r="B1886" t="str">
            <v>33102</v>
          </cell>
          <cell r="C1886" t="str">
            <v>NAC</v>
          </cell>
          <cell r="E1886" t="str">
            <v>CrÚdito a Clientes</v>
          </cell>
          <cell r="F1886">
            <v>0</v>
          </cell>
          <cell r="G1886">
            <v>19208</v>
          </cell>
          <cell r="H1886">
            <v>0</v>
          </cell>
          <cell r="I1886">
            <v>19208</v>
          </cell>
          <cell r="J1886">
            <v>0</v>
          </cell>
          <cell r="K1886">
            <v>0</v>
          </cell>
          <cell r="L1886">
            <v>19208</v>
          </cell>
        </row>
        <row r="1887">
          <cell r="A1887" t="str">
            <v>33102NAC00540</v>
          </cell>
          <cell r="B1887" t="str">
            <v>33102</v>
          </cell>
          <cell r="C1887" t="str">
            <v>NAC</v>
          </cell>
          <cell r="D1887" t="str">
            <v>00540</v>
          </cell>
          <cell r="E1887" t="str">
            <v>CrÚdito a Clientes</v>
          </cell>
          <cell r="F1887">
            <v>19208</v>
          </cell>
          <cell r="G1887">
            <v>0</v>
          </cell>
          <cell r="H1887">
            <v>19208</v>
          </cell>
          <cell r="I1887">
            <v>0</v>
          </cell>
          <cell r="J1887">
            <v>0</v>
          </cell>
          <cell r="K1887">
            <v>0</v>
          </cell>
          <cell r="L1887">
            <v>0</v>
          </cell>
        </row>
        <row r="1888">
          <cell r="A1888" t="str">
            <v>3311</v>
          </cell>
          <cell r="B1888" t="str">
            <v>3311</v>
          </cell>
          <cell r="E1888" t="str">
            <v>De operaþ§es passivas</v>
          </cell>
          <cell r="F1888">
            <v>428034</v>
          </cell>
          <cell r="G1888">
            <v>0</v>
          </cell>
          <cell r="H1888">
            <v>0</v>
          </cell>
          <cell r="I1888">
            <v>428034</v>
          </cell>
          <cell r="J1888">
            <v>0</v>
          </cell>
          <cell r="K1888">
            <v>0</v>
          </cell>
          <cell r="L1888">
            <v>428034</v>
          </cell>
        </row>
        <row r="1889">
          <cell r="A1889" t="str">
            <v>33114</v>
          </cell>
          <cell r="B1889" t="str">
            <v>33114</v>
          </cell>
          <cell r="E1889" t="str">
            <v>Respon. Representa por Titulos</v>
          </cell>
          <cell r="F1889">
            <v>428034</v>
          </cell>
          <cell r="G1889">
            <v>0</v>
          </cell>
          <cell r="H1889">
            <v>0</v>
          </cell>
          <cell r="I1889">
            <v>428034</v>
          </cell>
          <cell r="J1889">
            <v>0</v>
          </cell>
          <cell r="K1889">
            <v>0</v>
          </cell>
          <cell r="L1889">
            <v>428034</v>
          </cell>
        </row>
        <row r="1890">
          <cell r="A1890" t="str">
            <v>33114NAC</v>
          </cell>
          <cell r="B1890" t="str">
            <v>33114</v>
          </cell>
          <cell r="C1890" t="str">
            <v>NAC</v>
          </cell>
          <cell r="E1890" t="str">
            <v>Respon. Representa por Titulos</v>
          </cell>
          <cell r="F1890">
            <v>428034</v>
          </cell>
          <cell r="G1890">
            <v>0</v>
          </cell>
          <cell r="H1890">
            <v>0</v>
          </cell>
          <cell r="I1890">
            <v>428034</v>
          </cell>
          <cell r="J1890">
            <v>0</v>
          </cell>
          <cell r="K1890">
            <v>0</v>
          </cell>
          <cell r="L1890">
            <v>428034</v>
          </cell>
        </row>
        <row r="1891">
          <cell r="A1891" t="str">
            <v>338</v>
          </cell>
          <cell r="B1891" t="str">
            <v>338</v>
          </cell>
          <cell r="E1891" t="str">
            <v>Outros rendimentos a receber</v>
          </cell>
          <cell r="F1891">
            <v>140512299</v>
          </cell>
          <cell r="G1891">
            <v>2535559</v>
          </cell>
          <cell r="H1891">
            <v>2618602</v>
          </cell>
          <cell r="I1891">
            <v>140429256</v>
          </cell>
          <cell r="J1891">
            <v>0</v>
          </cell>
          <cell r="K1891">
            <v>128639674</v>
          </cell>
          <cell r="L1891">
            <v>11789582</v>
          </cell>
        </row>
        <row r="1892">
          <cell r="A1892" t="str">
            <v>3382</v>
          </cell>
          <cell r="B1892" t="str">
            <v>3382</v>
          </cell>
          <cell r="E1892" t="str">
            <v>Por serviþos bancßrios prestados</v>
          </cell>
          <cell r="F1892">
            <v>75600698</v>
          </cell>
          <cell r="G1892">
            <v>1162167</v>
          </cell>
          <cell r="H1892">
            <v>1245210</v>
          </cell>
          <cell r="I1892">
            <v>75517655</v>
          </cell>
          <cell r="J1892">
            <v>0</v>
          </cell>
          <cell r="K1892">
            <v>68639674</v>
          </cell>
          <cell r="L1892">
            <v>6877981</v>
          </cell>
        </row>
        <row r="1893">
          <cell r="A1893" t="str">
            <v>33820</v>
          </cell>
          <cell r="B1893" t="str">
            <v>33820</v>
          </cell>
          <cell r="E1893" t="str">
            <v>Dep¾sito e guarda de valores</v>
          </cell>
          <cell r="F1893">
            <v>722210</v>
          </cell>
          <cell r="G1893">
            <v>178049</v>
          </cell>
          <cell r="H1893">
            <v>178049</v>
          </cell>
          <cell r="I1893">
            <v>722210</v>
          </cell>
          <cell r="J1893">
            <v>0</v>
          </cell>
          <cell r="K1893">
            <v>256193</v>
          </cell>
          <cell r="L1893">
            <v>466017</v>
          </cell>
        </row>
        <row r="1894">
          <cell r="A1894" t="str">
            <v>33820NAC</v>
          </cell>
          <cell r="B1894" t="str">
            <v>33820</v>
          </cell>
          <cell r="C1894" t="str">
            <v>NAC</v>
          </cell>
          <cell r="E1894" t="str">
            <v>Dep¾sito e guarda de valores</v>
          </cell>
          <cell r="F1894">
            <v>287968</v>
          </cell>
          <cell r="G1894">
            <v>178049</v>
          </cell>
          <cell r="H1894">
            <v>0</v>
          </cell>
          <cell r="I1894">
            <v>466017</v>
          </cell>
          <cell r="J1894">
            <v>0</v>
          </cell>
          <cell r="K1894">
            <v>0</v>
          </cell>
          <cell r="L1894">
            <v>466017</v>
          </cell>
        </row>
        <row r="1895">
          <cell r="A1895" t="str">
            <v>33820NAC00540</v>
          </cell>
          <cell r="B1895" t="str">
            <v>33820</v>
          </cell>
          <cell r="C1895" t="str">
            <v>NAC</v>
          </cell>
          <cell r="D1895" t="str">
            <v>00540</v>
          </cell>
          <cell r="E1895" t="str">
            <v>Dep¾sito e guarda de valores</v>
          </cell>
          <cell r="F1895">
            <v>434242</v>
          </cell>
          <cell r="G1895">
            <v>0</v>
          </cell>
          <cell r="H1895">
            <v>178049</v>
          </cell>
          <cell r="I1895">
            <v>256193</v>
          </cell>
          <cell r="J1895">
            <v>0</v>
          </cell>
          <cell r="K1895">
            <v>256193</v>
          </cell>
          <cell r="L1895">
            <v>0</v>
          </cell>
        </row>
        <row r="1896">
          <cell r="A1896" t="str">
            <v>33821</v>
          </cell>
          <cell r="B1896" t="str">
            <v>33821</v>
          </cell>
          <cell r="E1896" t="str">
            <v>Cobranþa de valores</v>
          </cell>
          <cell r="F1896">
            <v>76487</v>
          </cell>
          <cell r="G1896">
            <v>0</v>
          </cell>
          <cell r="H1896">
            <v>0</v>
          </cell>
          <cell r="I1896">
            <v>76487</v>
          </cell>
          <cell r="J1896">
            <v>0</v>
          </cell>
          <cell r="K1896">
            <v>18300</v>
          </cell>
          <cell r="L1896">
            <v>58187</v>
          </cell>
        </row>
        <row r="1897">
          <cell r="A1897" t="str">
            <v>33821NAC</v>
          </cell>
          <cell r="B1897" t="str">
            <v>33821</v>
          </cell>
          <cell r="C1897" t="str">
            <v>NAC</v>
          </cell>
          <cell r="E1897" t="str">
            <v>Cobranþa de valores</v>
          </cell>
          <cell r="F1897">
            <v>58187</v>
          </cell>
          <cell r="G1897">
            <v>0</v>
          </cell>
          <cell r="H1897">
            <v>0</v>
          </cell>
          <cell r="I1897">
            <v>58187</v>
          </cell>
          <cell r="J1897">
            <v>0</v>
          </cell>
          <cell r="K1897">
            <v>0</v>
          </cell>
          <cell r="L1897">
            <v>58187</v>
          </cell>
        </row>
        <row r="1898">
          <cell r="A1898" t="str">
            <v>33821NAC00540</v>
          </cell>
          <cell r="B1898" t="str">
            <v>33821</v>
          </cell>
          <cell r="C1898" t="str">
            <v>NAC</v>
          </cell>
          <cell r="D1898" t="str">
            <v>00540</v>
          </cell>
          <cell r="E1898" t="str">
            <v>Cobranþa de valores</v>
          </cell>
          <cell r="F1898">
            <v>18300</v>
          </cell>
          <cell r="G1898">
            <v>0</v>
          </cell>
          <cell r="H1898">
            <v>0</v>
          </cell>
          <cell r="I1898">
            <v>18300</v>
          </cell>
          <cell r="J1898">
            <v>0</v>
          </cell>
          <cell r="K1898">
            <v>18300</v>
          </cell>
          <cell r="L1898">
            <v>0</v>
          </cell>
        </row>
        <row r="1899">
          <cell r="A1899" t="str">
            <v>33822</v>
          </cell>
          <cell r="B1899" t="str">
            <v>33822</v>
          </cell>
          <cell r="E1899" t="str">
            <v>AdministraþÒo de valores</v>
          </cell>
          <cell r="F1899">
            <v>877904</v>
          </cell>
          <cell r="G1899">
            <v>13440</v>
          </cell>
          <cell r="H1899">
            <v>95679</v>
          </cell>
          <cell r="I1899">
            <v>795665</v>
          </cell>
          <cell r="J1899">
            <v>0</v>
          </cell>
          <cell r="K1899">
            <v>795664</v>
          </cell>
          <cell r="L1899">
            <v>1</v>
          </cell>
        </row>
        <row r="1900">
          <cell r="A1900" t="str">
            <v>33822NAC</v>
          </cell>
          <cell r="B1900" t="str">
            <v>33822</v>
          </cell>
          <cell r="C1900" t="str">
            <v>NAC</v>
          </cell>
          <cell r="E1900" t="str">
            <v>AdministraþÒo de valores</v>
          </cell>
          <cell r="F1900">
            <v>1</v>
          </cell>
          <cell r="G1900">
            <v>0</v>
          </cell>
          <cell r="H1900">
            <v>0</v>
          </cell>
          <cell r="I1900">
            <v>1</v>
          </cell>
          <cell r="J1900">
            <v>0</v>
          </cell>
          <cell r="K1900">
            <v>0</v>
          </cell>
          <cell r="L1900">
            <v>1</v>
          </cell>
        </row>
        <row r="1901">
          <cell r="A1901" t="str">
            <v>33822NAC03001</v>
          </cell>
          <cell r="B1901" t="str">
            <v>33822</v>
          </cell>
          <cell r="C1901" t="str">
            <v>NAC</v>
          </cell>
          <cell r="D1901" t="str">
            <v>03001</v>
          </cell>
          <cell r="E1901" t="str">
            <v>AdministraþÒo de valores</v>
          </cell>
          <cell r="F1901">
            <v>24916</v>
          </cell>
          <cell r="G1901">
            <v>0</v>
          </cell>
          <cell r="H1901">
            <v>24916</v>
          </cell>
          <cell r="I1901">
            <v>0</v>
          </cell>
          <cell r="J1901">
            <v>0</v>
          </cell>
          <cell r="K1901">
            <v>0</v>
          </cell>
          <cell r="L1901">
            <v>0</v>
          </cell>
        </row>
        <row r="1902">
          <cell r="A1902" t="str">
            <v>33822NAC03002</v>
          </cell>
          <cell r="B1902" t="str">
            <v>33822</v>
          </cell>
          <cell r="C1902" t="str">
            <v>NAC</v>
          </cell>
          <cell r="D1902" t="str">
            <v>03002</v>
          </cell>
          <cell r="E1902" t="str">
            <v>AdministraþÒo de valores</v>
          </cell>
          <cell r="F1902">
            <v>70763</v>
          </cell>
          <cell r="G1902">
            <v>0</v>
          </cell>
          <cell r="H1902">
            <v>70763</v>
          </cell>
          <cell r="I1902">
            <v>0</v>
          </cell>
          <cell r="J1902">
            <v>0</v>
          </cell>
          <cell r="K1902">
            <v>0</v>
          </cell>
          <cell r="L1902">
            <v>0</v>
          </cell>
        </row>
        <row r="1903">
          <cell r="A1903" t="str">
            <v>33822NAC03022</v>
          </cell>
          <cell r="B1903" t="str">
            <v>33822</v>
          </cell>
          <cell r="C1903" t="str">
            <v>NAC</v>
          </cell>
          <cell r="D1903" t="str">
            <v>03022</v>
          </cell>
          <cell r="E1903" t="str">
            <v>AdministraþÒo de valores</v>
          </cell>
          <cell r="F1903">
            <v>166350</v>
          </cell>
          <cell r="G1903">
            <v>6136</v>
          </cell>
          <cell r="H1903">
            <v>0</v>
          </cell>
          <cell r="I1903">
            <v>172486</v>
          </cell>
          <cell r="J1903">
            <v>0</v>
          </cell>
          <cell r="K1903">
            <v>172486</v>
          </cell>
          <cell r="L1903">
            <v>0</v>
          </cell>
        </row>
        <row r="1904">
          <cell r="A1904" t="str">
            <v>33822NAC03036</v>
          </cell>
          <cell r="B1904" t="str">
            <v>33822</v>
          </cell>
          <cell r="C1904" t="str">
            <v>NAC</v>
          </cell>
          <cell r="D1904" t="str">
            <v>03036</v>
          </cell>
          <cell r="E1904" t="str">
            <v>AdministraþÒo de valores</v>
          </cell>
          <cell r="F1904">
            <v>420201</v>
          </cell>
          <cell r="G1904">
            <v>782</v>
          </cell>
          <cell r="H1904">
            <v>0</v>
          </cell>
          <cell r="I1904">
            <v>420983</v>
          </cell>
          <cell r="J1904">
            <v>0</v>
          </cell>
          <cell r="K1904">
            <v>420983</v>
          </cell>
          <cell r="L1904">
            <v>0</v>
          </cell>
        </row>
        <row r="1905">
          <cell r="A1905" t="str">
            <v>33822NAC03040</v>
          </cell>
          <cell r="B1905" t="str">
            <v>33822</v>
          </cell>
          <cell r="C1905" t="str">
            <v>NAC</v>
          </cell>
          <cell r="D1905" t="str">
            <v>03040</v>
          </cell>
          <cell r="E1905" t="str">
            <v>AdministraþÒo de valores</v>
          </cell>
          <cell r="F1905">
            <v>195673</v>
          </cell>
          <cell r="G1905">
            <v>6522</v>
          </cell>
          <cell r="H1905">
            <v>0</v>
          </cell>
          <cell r="I1905">
            <v>202195</v>
          </cell>
          <cell r="J1905">
            <v>0</v>
          </cell>
          <cell r="K1905">
            <v>202195</v>
          </cell>
          <cell r="L1905">
            <v>0</v>
          </cell>
        </row>
        <row r="1906">
          <cell r="A1906" t="str">
            <v>33823</v>
          </cell>
          <cell r="B1906" t="str">
            <v>33823</v>
          </cell>
          <cell r="E1906" t="str">
            <v>Organismos de investimento colectivo em valores mobilißrios</v>
          </cell>
          <cell r="F1906">
            <v>7724014</v>
          </cell>
          <cell r="G1906">
            <v>258075</v>
          </cell>
          <cell r="H1906">
            <v>258879</v>
          </cell>
          <cell r="I1906">
            <v>7723210</v>
          </cell>
          <cell r="J1906">
            <v>0</v>
          </cell>
          <cell r="K1906">
            <v>3057759</v>
          </cell>
          <cell r="L1906">
            <v>4665451</v>
          </cell>
        </row>
        <row r="1907">
          <cell r="A1907" t="str">
            <v>338230</v>
          </cell>
          <cell r="B1907" t="str">
            <v>338230</v>
          </cell>
          <cell r="E1907" t="str">
            <v>ComissÒo de gestÒo</v>
          </cell>
          <cell r="F1907">
            <v>4923526</v>
          </cell>
          <cell r="G1907">
            <v>258075</v>
          </cell>
          <cell r="H1907">
            <v>258075</v>
          </cell>
          <cell r="I1907">
            <v>4923526</v>
          </cell>
          <cell r="J1907">
            <v>0</v>
          </cell>
          <cell r="K1907">
            <v>258075</v>
          </cell>
          <cell r="L1907">
            <v>4665451</v>
          </cell>
        </row>
        <row r="1908">
          <cell r="A1908" t="str">
            <v>338230NAC</v>
          </cell>
          <cell r="B1908" t="str">
            <v>338230</v>
          </cell>
          <cell r="C1908" t="str">
            <v>NAC</v>
          </cell>
          <cell r="E1908" t="str">
            <v>ComissÒo de gestÒo</v>
          </cell>
          <cell r="F1908">
            <v>4923526</v>
          </cell>
          <cell r="G1908">
            <v>0</v>
          </cell>
          <cell r="H1908">
            <v>258075</v>
          </cell>
          <cell r="I1908">
            <v>4665451</v>
          </cell>
          <cell r="J1908">
            <v>0</v>
          </cell>
          <cell r="K1908">
            <v>0</v>
          </cell>
          <cell r="L1908">
            <v>4665451</v>
          </cell>
        </row>
        <row r="1909">
          <cell r="A1909" t="str">
            <v>338230NAC00540</v>
          </cell>
          <cell r="B1909" t="str">
            <v>338230</v>
          </cell>
          <cell r="C1909" t="str">
            <v>NAC</v>
          </cell>
          <cell r="D1909" t="str">
            <v>00540</v>
          </cell>
          <cell r="E1909" t="str">
            <v>ComissÒo de gestÒo</v>
          </cell>
          <cell r="F1909">
            <v>0</v>
          </cell>
          <cell r="G1909">
            <v>258075</v>
          </cell>
          <cell r="H1909">
            <v>0</v>
          </cell>
          <cell r="I1909">
            <v>258075</v>
          </cell>
          <cell r="J1909">
            <v>0</v>
          </cell>
          <cell r="K1909">
            <v>258075</v>
          </cell>
          <cell r="L1909">
            <v>0</v>
          </cell>
        </row>
        <row r="1910">
          <cell r="A1910" t="str">
            <v>338231</v>
          </cell>
          <cell r="B1910" t="str">
            <v>338231</v>
          </cell>
          <cell r="E1910" t="str">
            <v>ComissÒo de emissÒo de unidades de participaþÒo</v>
          </cell>
          <cell r="F1910">
            <v>2800488</v>
          </cell>
          <cell r="G1910">
            <v>0</v>
          </cell>
          <cell r="H1910">
            <v>804</v>
          </cell>
          <cell r="I1910">
            <v>2799684</v>
          </cell>
          <cell r="J1910">
            <v>0</v>
          </cell>
          <cell r="K1910">
            <v>2799684</v>
          </cell>
          <cell r="L1910">
            <v>0</v>
          </cell>
        </row>
        <row r="1911">
          <cell r="A1911" t="str">
            <v>338231NAC00532</v>
          </cell>
          <cell r="B1911" t="str">
            <v>338231</v>
          </cell>
          <cell r="C1911" t="str">
            <v>NAC</v>
          </cell>
          <cell r="D1911" t="str">
            <v>00532</v>
          </cell>
          <cell r="E1911" t="str">
            <v>ComissÒo de emissÒo de unidades de participaþÒo</v>
          </cell>
          <cell r="F1911">
            <v>2800488</v>
          </cell>
          <cell r="G1911">
            <v>0</v>
          </cell>
          <cell r="H1911">
            <v>804</v>
          </cell>
          <cell r="I1911">
            <v>2799684</v>
          </cell>
          <cell r="J1911">
            <v>0</v>
          </cell>
          <cell r="K1911">
            <v>2799684</v>
          </cell>
          <cell r="L1911">
            <v>0</v>
          </cell>
        </row>
        <row r="1912">
          <cell r="A1912" t="str">
            <v>33828</v>
          </cell>
          <cell r="B1912" t="str">
            <v>33828</v>
          </cell>
          <cell r="E1912" t="str">
            <v>Operaþ§es de crÚdito</v>
          </cell>
          <cell r="F1912">
            <v>4811760</v>
          </cell>
          <cell r="G1912">
            <v>0</v>
          </cell>
          <cell r="H1912">
            <v>0</v>
          </cell>
          <cell r="I1912">
            <v>4811760</v>
          </cell>
          <cell r="J1912">
            <v>0</v>
          </cell>
          <cell r="K1912">
            <v>4811760</v>
          </cell>
          <cell r="L1912">
            <v>0</v>
          </cell>
        </row>
        <row r="1913">
          <cell r="A1913" t="str">
            <v>338288</v>
          </cell>
          <cell r="B1913" t="str">
            <v>338288</v>
          </cell>
          <cell r="E1913" t="str">
            <v>Outras operaþ§es de crÚdito</v>
          </cell>
          <cell r="F1913">
            <v>4811760</v>
          </cell>
          <cell r="G1913">
            <v>0</v>
          </cell>
          <cell r="H1913">
            <v>0</v>
          </cell>
          <cell r="I1913">
            <v>4811760</v>
          </cell>
          <cell r="J1913">
            <v>0</v>
          </cell>
          <cell r="K1913">
            <v>4811760</v>
          </cell>
          <cell r="L1913">
            <v>0</v>
          </cell>
        </row>
        <row r="1914">
          <cell r="A1914" t="str">
            <v>338288NAC00470</v>
          </cell>
          <cell r="B1914" t="str">
            <v>338288</v>
          </cell>
          <cell r="C1914" t="str">
            <v>NAC</v>
          </cell>
          <cell r="D1914" t="str">
            <v>00470</v>
          </cell>
          <cell r="E1914" t="str">
            <v>Outras operaþ§es de crÚdito</v>
          </cell>
          <cell r="F1914">
            <v>4811760</v>
          </cell>
          <cell r="G1914">
            <v>0</v>
          </cell>
          <cell r="H1914">
            <v>0</v>
          </cell>
          <cell r="I1914">
            <v>4811760</v>
          </cell>
          <cell r="J1914">
            <v>0</v>
          </cell>
          <cell r="K1914">
            <v>4811760</v>
          </cell>
          <cell r="L1914">
            <v>0</v>
          </cell>
        </row>
        <row r="1915">
          <cell r="A1915" t="str">
            <v>33829</v>
          </cell>
          <cell r="B1915" t="str">
            <v>33829</v>
          </cell>
          <cell r="E1915" t="str">
            <v>Outros serviþos prestados</v>
          </cell>
          <cell r="F1915">
            <v>61388323</v>
          </cell>
          <cell r="G1915">
            <v>712603</v>
          </cell>
          <cell r="H1915">
            <v>712603</v>
          </cell>
          <cell r="I1915">
            <v>61388323</v>
          </cell>
          <cell r="J1915">
            <v>0</v>
          </cell>
          <cell r="K1915">
            <v>59699998</v>
          </cell>
          <cell r="L1915">
            <v>1688325</v>
          </cell>
        </row>
        <row r="1916">
          <cell r="A1916" t="str">
            <v>33829NAC</v>
          </cell>
          <cell r="B1916" t="str">
            <v>33829</v>
          </cell>
          <cell r="C1916" t="str">
            <v>NAC</v>
          </cell>
          <cell r="E1916" t="str">
            <v>Outros serviþos prestados</v>
          </cell>
          <cell r="F1916">
            <v>975722</v>
          </cell>
          <cell r="G1916">
            <v>712603</v>
          </cell>
          <cell r="H1916">
            <v>0</v>
          </cell>
          <cell r="I1916">
            <v>1688325</v>
          </cell>
          <cell r="J1916">
            <v>0</v>
          </cell>
          <cell r="K1916">
            <v>0</v>
          </cell>
          <cell r="L1916">
            <v>1688325</v>
          </cell>
        </row>
        <row r="1917">
          <cell r="A1917" t="str">
            <v>33829NAC00100</v>
          </cell>
          <cell r="B1917" t="str">
            <v>33829</v>
          </cell>
          <cell r="C1917" t="str">
            <v>NAC</v>
          </cell>
          <cell r="D1917" t="str">
            <v>00100</v>
          </cell>
          <cell r="E1917" t="str">
            <v>Outros serviþos prestados</v>
          </cell>
          <cell r="F1917">
            <v>675000</v>
          </cell>
          <cell r="G1917">
            <v>0</v>
          </cell>
          <cell r="H1917">
            <v>0</v>
          </cell>
          <cell r="I1917">
            <v>675000</v>
          </cell>
          <cell r="J1917">
            <v>0</v>
          </cell>
          <cell r="K1917">
            <v>675000</v>
          </cell>
          <cell r="L1917">
            <v>0</v>
          </cell>
        </row>
        <row r="1918">
          <cell r="A1918" t="str">
            <v>33829NAC00532</v>
          </cell>
          <cell r="B1918" t="str">
            <v>33829</v>
          </cell>
          <cell r="C1918" t="str">
            <v>NAC</v>
          </cell>
          <cell r="D1918" t="str">
            <v>00532</v>
          </cell>
          <cell r="E1918" t="str">
            <v>Outros serviþos prestados</v>
          </cell>
          <cell r="F1918">
            <v>321074</v>
          </cell>
          <cell r="G1918">
            <v>0</v>
          </cell>
          <cell r="H1918">
            <v>0</v>
          </cell>
          <cell r="I1918">
            <v>321074</v>
          </cell>
          <cell r="J1918">
            <v>0</v>
          </cell>
          <cell r="K1918">
            <v>321074</v>
          </cell>
          <cell r="L1918">
            <v>0</v>
          </cell>
        </row>
        <row r="1919">
          <cell r="A1919" t="str">
            <v>33829NAC00540</v>
          </cell>
          <cell r="B1919" t="str">
            <v>33829</v>
          </cell>
          <cell r="C1919" t="str">
            <v>NAC</v>
          </cell>
          <cell r="D1919" t="str">
            <v>00540</v>
          </cell>
          <cell r="E1919" t="str">
            <v>Outros serviþos prestados</v>
          </cell>
          <cell r="F1919">
            <v>59416527</v>
          </cell>
          <cell r="G1919">
            <v>0</v>
          </cell>
          <cell r="H1919">
            <v>712603</v>
          </cell>
          <cell r="I1919">
            <v>58703924</v>
          </cell>
          <cell r="J1919">
            <v>0</v>
          </cell>
          <cell r="K1919">
            <v>58703924</v>
          </cell>
          <cell r="L1919">
            <v>0</v>
          </cell>
        </row>
        <row r="1920">
          <cell r="A1920" t="str">
            <v>3384</v>
          </cell>
          <cell r="B1920" t="str">
            <v>3384</v>
          </cell>
          <cell r="E1920" t="str">
            <v>Rendas de locaþÒo operacional</v>
          </cell>
          <cell r="F1920">
            <v>51279</v>
          </cell>
          <cell r="G1920">
            <v>0</v>
          </cell>
          <cell r="H1920">
            <v>0</v>
          </cell>
          <cell r="I1920">
            <v>51279</v>
          </cell>
          <cell r="J1920">
            <v>0</v>
          </cell>
          <cell r="K1920">
            <v>0</v>
          </cell>
          <cell r="L1920">
            <v>51279</v>
          </cell>
        </row>
        <row r="1921">
          <cell r="A1921" t="str">
            <v>3384NAC</v>
          </cell>
          <cell r="B1921" t="str">
            <v>3384</v>
          </cell>
          <cell r="C1921" t="str">
            <v>NAC</v>
          </cell>
          <cell r="E1921" t="str">
            <v>Rendas de locaþÒo operacional</v>
          </cell>
          <cell r="F1921">
            <v>51279</v>
          </cell>
          <cell r="G1921">
            <v>0</v>
          </cell>
          <cell r="H1921">
            <v>0</v>
          </cell>
          <cell r="I1921">
            <v>51279</v>
          </cell>
          <cell r="J1921">
            <v>0</v>
          </cell>
          <cell r="K1921">
            <v>0</v>
          </cell>
          <cell r="L1921">
            <v>51279</v>
          </cell>
        </row>
        <row r="1922">
          <cell r="A1922" t="str">
            <v>3388</v>
          </cell>
          <cell r="B1922" t="str">
            <v>3388</v>
          </cell>
          <cell r="E1922" t="str">
            <v>Outros rendimentos a receber</v>
          </cell>
          <cell r="F1922">
            <v>64860322</v>
          </cell>
          <cell r="G1922">
            <v>1373392</v>
          </cell>
          <cell r="H1922">
            <v>1373392</v>
          </cell>
          <cell r="I1922">
            <v>64860322</v>
          </cell>
          <cell r="J1922">
            <v>0</v>
          </cell>
          <cell r="K1922">
            <v>60000000</v>
          </cell>
          <cell r="L1922">
            <v>4860322</v>
          </cell>
        </row>
        <row r="1923">
          <cell r="A1923" t="str">
            <v>33880</v>
          </cell>
          <cell r="B1923" t="str">
            <v>33880</v>
          </cell>
          <cell r="E1923" t="str">
            <v>Dividendos a Receber</v>
          </cell>
          <cell r="F1923">
            <v>60000000</v>
          </cell>
          <cell r="G1923">
            <v>0</v>
          </cell>
          <cell r="H1923">
            <v>0</v>
          </cell>
          <cell r="I1923">
            <v>60000000</v>
          </cell>
          <cell r="J1923">
            <v>0</v>
          </cell>
          <cell r="K1923">
            <v>60000000</v>
          </cell>
          <cell r="L1923">
            <v>0</v>
          </cell>
        </row>
        <row r="1924">
          <cell r="A1924" t="str">
            <v>33880NAC00280</v>
          </cell>
          <cell r="B1924" t="str">
            <v>33880</v>
          </cell>
          <cell r="C1924" t="str">
            <v>NAC</v>
          </cell>
          <cell r="D1924" t="str">
            <v>00280</v>
          </cell>
          <cell r="E1924" t="str">
            <v>Dividendos a Receber</v>
          </cell>
          <cell r="F1924">
            <v>60000000</v>
          </cell>
          <cell r="G1924">
            <v>0</v>
          </cell>
          <cell r="H1924">
            <v>0</v>
          </cell>
          <cell r="I1924">
            <v>60000000</v>
          </cell>
          <cell r="J1924">
            <v>0</v>
          </cell>
          <cell r="K1924">
            <v>60000000</v>
          </cell>
          <cell r="L1924">
            <v>0</v>
          </cell>
        </row>
        <row r="1925">
          <cell r="A1925" t="str">
            <v>33888</v>
          </cell>
          <cell r="B1925" t="str">
            <v>33888</v>
          </cell>
          <cell r="E1925" t="str">
            <v>Outros rendimentos a receber</v>
          </cell>
          <cell r="F1925">
            <v>2150722</v>
          </cell>
          <cell r="G1925">
            <v>0</v>
          </cell>
          <cell r="H1925">
            <v>0</v>
          </cell>
          <cell r="I1925">
            <v>2150722</v>
          </cell>
          <cell r="J1925">
            <v>0</v>
          </cell>
          <cell r="K1925">
            <v>0</v>
          </cell>
          <cell r="L1925">
            <v>2150722</v>
          </cell>
        </row>
        <row r="1926">
          <cell r="A1926" t="str">
            <v>33888NAC</v>
          </cell>
          <cell r="B1926" t="str">
            <v>33888</v>
          </cell>
          <cell r="C1926" t="str">
            <v>NAC</v>
          </cell>
          <cell r="E1926" t="str">
            <v>Outros rendimentos a receber</v>
          </cell>
          <cell r="F1926">
            <v>2150722</v>
          </cell>
          <cell r="G1926">
            <v>0</v>
          </cell>
          <cell r="H1926">
            <v>0</v>
          </cell>
          <cell r="I1926">
            <v>2150722</v>
          </cell>
          <cell r="J1926">
            <v>0</v>
          </cell>
          <cell r="K1926">
            <v>0</v>
          </cell>
          <cell r="L1926">
            <v>2150722</v>
          </cell>
        </row>
        <row r="1927">
          <cell r="A1927" t="str">
            <v>33889</v>
          </cell>
          <cell r="B1927" t="str">
            <v>33889</v>
          </cell>
          <cell r="E1927" t="str">
            <v>Outros rendimentos a receber - actividade de seguros</v>
          </cell>
          <cell r="F1927">
            <v>2709600</v>
          </cell>
          <cell r="G1927">
            <v>1373392</v>
          </cell>
          <cell r="H1927">
            <v>1373392</v>
          </cell>
          <cell r="I1927">
            <v>2709600</v>
          </cell>
          <cell r="J1927">
            <v>0</v>
          </cell>
          <cell r="K1927">
            <v>0</v>
          </cell>
          <cell r="L1927">
            <v>2709600</v>
          </cell>
        </row>
        <row r="1928">
          <cell r="A1928" t="str">
            <v>338890</v>
          </cell>
          <cell r="B1928" t="str">
            <v>338890</v>
          </cell>
          <cell r="E1928" t="str">
            <v>Seguros-Participacao em resultados de resseguros</v>
          </cell>
          <cell r="F1928">
            <v>2709600</v>
          </cell>
          <cell r="G1928">
            <v>1373392</v>
          </cell>
          <cell r="H1928">
            <v>1373392</v>
          </cell>
          <cell r="I1928">
            <v>2709600</v>
          </cell>
          <cell r="J1928">
            <v>0</v>
          </cell>
          <cell r="K1928">
            <v>0</v>
          </cell>
          <cell r="L1928">
            <v>2709600</v>
          </cell>
        </row>
        <row r="1929">
          <cell r="A1929" t="str">
            <v>338890NAC</v>
          </cell>
          <cell r="B1929" t="str">
            <v>338890</v>
          </cell>
          <cell r="C1929" t="str">
            <v>NAC</v>
          </cell>
          <cell r="E1929" t="str">
            <v>Seguros-Participacao em resultados de resseguros</v>
          </cell>
          <cell r="F1929">
            <v>2709600</v>
          </cell>
          <cell r="G1929">
            <v>0</v>
          </cell>
          <cell r="H1929">
            <v>1373392</v>
          </cell>
          <cell r="I1929">
            <v>1336208</v>
          </cell>
          <cell r="J1929">
            <v>0</v>
          </cell>
          <cell r="K1929">
            <v>0</v>
          </cell>
          <cell r="L1929">
            <v>1336208</v>
          </cell>
        </row>
        <row r="1930">
          <cell r="A1930" t="str">
            <v>338890NAC90601</v>
          </cell>
          <cell r="B1930" t="str">
            <v>338890</v>
          </cell>
          <cell r="C1930" t="str">
            <v>NAC</v>
          </cell>
          <cell r="D1930" t="str">
            <v>90601</v>
          </cell>
          <cell r="E1930" t="str">
            <v>Seguros-Participacao em resultados de resseguros</v>
          </cell>
          <cell r="F1930">
            <v>0</v>
          </cell>
          <cell r="G1930">
            <v>1373392</v>
          </cell>
          <cell r="H1930">
            <v>0</v>
          </cell>
          <cell r="I1930">
            <v>1373392</v>
          </cell>
          <cell r="J1930">
            <v>0</v>
          </cell>
          <cell r="K1930">
            <v>0</v>
          </cell>
          <cell r="L1930">
            <v>1373392</v>
          </cell>
        </row>
        <row r="1931">
          <cell r="A1931" t="str">
            <v>34</v>
          </cell>
          <cell r="B1931" t="str">
            <v>34</v>
          </cell>
          <cell r="E1931" t="str">
            <v>Despesas com encargo diferido</v>
          </cell>
          <cell r="F1931">
            <v>166192861</v>
          </cell>
          <cell r="G1931">
            <v>3682105</v>
          </cell>
          <cell r="H1931">
            <v>12233218</v>
          </cell>
          <cell r="I1931">
            <v>157641748</v>
          </cell>
          <cell r="J1931">
            <v>0</v>
          </cell>
          <cell r="K1931">
            <v>4404076</v>
          </cell>
          <cell r="L1931">
            <v>153237672</v>
          </cell>
        </row>
        <row r="1932">
          <cell r="A1932" t="str">
            <v>340</v>
          </cell>
          <cell r="B1932" t="str">
            <v>340</v>
          </cell>
          <cell r="E1932" t="str">
            <v>Despesas com encargo diferido de operaþ§es activas (associadas ao</v>
          </cell>
          <cell r="F1932">
            <v>129013992</v>
          </cell>
          <cell r="G1932">
            <v>1773842</v>
          </cell>
          <cell r="H1932">
            <v>6918823</v>
          </cell>
          <cell r="I1932">
            <v>123869011</v>
          </cell>
          <cell r="J1932">
            <v>0</v>
          </cell>
          <cell r="K1932">
            <v>0</v>
          </cell>
          <cell r="L1932">
            <v>123869011</v>
          </cell>
        </row>
        <row r="1933">
          <cell r="A1933" t="str">
            <v>3400</v>
          </cell>
          <cell r="B1933" t="str">
            <v>3400</v>
          </cell>
          <cell r="E1933" t="str">
            <v>CrÚdito a clientes</v>
          </cell>
          <cell r="F1933">
            <v>129013992</v>
          </cell>
          <cell r="G1933">
            <v>0</v>
          </cell>
          <cell r="H1933">
            <v>6918823</v>
          </cell>
          <cell r="I1933">
            <v>122095169</v>
          </cell>
          <cell r="J1933">
            <v>0</v>
          </cell>
          <cell r="K1933">
            <v>0</v>
          </cell>
          <cell r="L1933">
            <v>122095169</v>
          </cell>
        </row>
        <row r="1934">
          <cell r="A1934" t="str">
            <v>34000</v>
          </cell>
          <cell r="B1934" t="str">
            <v>34000</v>
          </cell>
          <cell r="E1934" t="str">
            <v>CrÚdito nÒo representado por valores mobilißrios</v>
          </cell>
          <cell r="F1934">
            <v>121516706</v>
          </cell>
          <cell r="G1934">
            <v>0</v>
          </cell>
          <cell r="H1934">
            <v>0</v>
          </cell>
          <cell r="I1934">
            <v>121516706</v>
          </cell>
          <cell r="J1934">
            <v>0</v>
          </cell>
          <cell r="K1934">
            <v>0</v>
          </cell>
          <cell r="L1934">
            <v>121516706</v>
          </cell>
        </row>
        <row r="1935">
          <cell r="A1935" t="str">
            <v>340000</v>
          </cell>
          <cell r="B1935" t="str">
            <v>340000</v>
          </cell>
          <cell r="E1935" t="str">
            <v>CrÚdito interno</v>
          </cell>
          <cell r="F1935">
            <v>121516706</v>
          </cell>
          <cell r="G1935">
            <v>0</v>
          </cell>
          <cell r="H1935">
            <v>0</v>
          </cell>
          <cell r="I1935">
            <v>121516706</v>
          </cell>
          <cell r="J1935">
            <v>0</v>
          </cell>
          <cell r="K1935">
            <v>0</v>
          </cell>
          <cell r="L1935">
            <v>121516706</v>
          </cell>
        </row>
        <row r="1936">
          <cell r="A1936" t="str">
            <v>340000NAC</v>
          </cell>
          <cell r="B1936" t="str">
            <v>340000</v>
          </cell>
          <cell r="C1936" t="str">
            <v>NAC</v>
          </cell>
          <cell r="E1936" t="str">
            <v>CrÚdito interno</v>
          </cell>
          <cell r="F1936">
            <v>121516706</v>
          </cell>
          <cell r="G1936">
            <v>0</v>
          </cell>
          <cell r="H1936">
            <v>0</v>
          </cell>
          <cell r="I1936">
            <v>121516706</v>
          </cell>
          <cell r="J1936">
            <v>0</v>
          </cell>
          <cell r="K1936">
            <v>0</v>
          </cell>
          <cell r="L1936">
            <v>121516706</v>
          </cell>
        </row>
        <row r="1937">
          <cell r="A1937" t="str">
            <v>34008</v>
          </cell>
          <cell r="B1937" t="str">
            <v>34008</v>
          </cell>
          <cell r="E1937" t="str">
            <v>Outros crÚditos e valores a receber (titulados)</v>
          </cell>
          <cell r="F1937">
            <v>7497286</v>
          </cell>
          <cell r="G1937">
            <v>0</v>
          </cell>
          <cell r="H1937">
            <v>6918823</v>
          </cell>
          <cell r="I1937">
            <v>578463</v>
          </cell>
          <cell r="J1937">
            <v>0</v>
          </cell>
          <cell r="K1937">
            <v>0</v>
          </cell>
          <cell r="L1937">
            <v>578463</v>
          </cell>
        </row>
        <row r="1938">
          <cell r="A1938" t="str">
            <v>340080</v>
          </cell>
          <cell r="B1938" t="str">
            <v>340080</v>
          </cell>
          <cell r="E1938" t="str">
            <v>Emitidos por residentes</v>
          </cell>
          <cell r="F1938">
            <v>7497286</v>
          </cell>
          <cell r="G1938">
            <v>0</v>
          </cell>
          <cell r="H1938">
            <v>6918823</v>
          </cell>
          <cell r="I1938">
            <v>578463</v>
          </cell>
          <cell r="J1938">
            <v>0</v>
          </cell>
          <cell r="K1938">
            <v>0</v>
          </cell>
          <cell r="L1938">
            <v>578463</v>
          </cell>
        </row>
        <row r="1939">
          <cell r="A1939" t="str">
            <v>340080NAC</v>
          </cell>
          <cell r="B1939" t="str">
            <v>340080</v>
          </cell>
          <cell r="C1939" t="str">
            <v>NAC</v>
          </cell>
          <cell r="E1939" t="str">
            <v>Emitidos por residentes</v>
          </cell>
          <cell r="F1939">
            <v>578463</v>
          </cell>
          <cell r="G1939">
            <v>0</v>
          </cell>
          <cell r="H1939">
            <v>0</v>
          </cell>
          <cell r="I1939">
            <v>578463</v>
          </cell>
          <cell r="J1939">
            <v>0</v>
          </cell>
          <cell r="K1939">
            <v>0</v>
          </cell>
          <cell r="L1939">
            <v>578463</v>
          </cell>
        </row>
        <row r="1940">
          <cell r="A1940" t="str">
            <v>340080NAC00100</v>
          </cell>
          <cell r="B1940" t="str">
            <v>340080</v>
          </cell>
          <cell r="C1940" t="str">
            <v>NAC</v>
          </cell>
          <cell r="D1940" t="str">
            <v>00100</v>
          </cell>
          <cell r="E1940" t="str">
            <v>Emitidos por residentes</v>
          </cell>
          <cell r="F1940">
            <v>6918823</v>
          </cell>
          <cell r="G1940">
            <v>0</v>
          </cell>
          <cell r="H1940">
            <v>6918823</v>
          </cell>
          <cell r="I1940">
            <v>0</v>
          </cell>
          <cell r="J1940">
            <v>0</v>
          </cell>
          <cell r="K1940">
            <v>0</v>
          </cell>
          <cell r="L1940">
            <v>0</v>
          </cell>
        </row>
        <row r="1941">
          <cell r="A1941" t="str">
            <v>3401</v>
          </cell>
          <cell r="B1941" t="str">
            <v>3401</v>
          </cell>
          <cell r="E1941" t="str">
            <v>Activos titularizados nÒo desreconhecidos</v>
          </cell>
          <cell r="F1941">
            <v>0</v>
          </cell>
          <cell r="G1941">
            <v>1773842</v>
          </cell>
          <cell r="H1941">
            <v>0</v>
          </cell>
          <cell r="I1941">
            <v>1773842</v>
          </cell>
          <cell r="J1941">
            <v>0</v>
          </cell>
          <cell r="K1941">
            <v>0</v>
          </cell>
          <cell r="L1941">
            <v>1773842</v>
          </cell>
        </row>
        <row r="1942">
          <cell r="A1942" t="str">
            <v>34010</v>
          </cell>
          <cell r="B1942" t="str">
            <v>34010</v>
          </cell>
          <cell r="E1942" t="str">
            <v>CrÚdito a clientes - titularizado</v>
          </cell>
          <cell r="F1942">
            <v>0</v>
          </cell>
          <cell r="G1942">
            <v>1773842</v>
          </cell>
          <cell r="H1942">
            <v>0</v>
          </cell>
          <cell r="I1942">
            <v>1773842</v>
          </cell>
          <cell r="J1942">
            <v>0</v>
          </cell>
          <cell r="K1942">
            <v>0</v>
          </cell>
          <cell r="L1942">
            <v>1773842</v>
          </cell>
        </row>
        <row r="1943">
          <cell r="A1943" t="str">
            <v>340100</v>
          </cell>
          <cell r="B1943" t="str">
            <v>340100</v>
          </cell>
          <cell r="E1943" t="str">
            <v>CrÚdito nÒo representado por valores mobilißrios</v>
          </cell>
          <cell r="F1943">
            <v>0</v>
          </cell>
          <cell r="G1943">
            <v>1773842</v>
          </cell>
          <cell r="H1943">
            <v>0</v>
          </cell>
          <cell r="I1943">
            <v>1773842</v>
          </cell>
          <cell r="J1943">
            <v>0</v>
          </cell>
          <cell r="K1943">
            <v>0</v>
          </cell>
          <cell r="L1943">
            <v>1773842</v>
          </cell>
        </row>
        <row r="1944">
          <cell r="A1944" t="str">
            <v>3401000</v>
          </cell>
          <cell r="B1944" t="str">
            <v>3401000</v>
          </cell>
          <cell r="E1944" t="str">
            <v>CrÚdito interno</v>
          </cell>
          <cell r="F1944">
            <v>0</v>
          </cell>
          <cell r="G1944">
            <v>1773842</v>
          </cell>
          <cell r="H1944">
            <v>0</v>
          </cell>
          <cell r="I1944">
            <v>1773842</v>
          </cell>
          <cell r="J1944">
            <v>0</v>
          </cell>
          <cell r="K1944">
            <v>0</v>
          </cell>
          <cell r="L1944">
            <v>1773842</v>
          </cell>
        </row>
        <row r="1945">
          <cell r="A1945" t="str">
            <v>3401000NAC</v>
          </cell>
          <cell r="B1945" t="str">
            <v>3401000</v>
          </cell>
          <cell r="C1945" t="str">
            <v>NAC</v>
          </cell>
          <cell r="E1945" t="str">
            <v>CrÚdito interno</v>
          </cell>
          <cell r="F1945">
            <v>0</v>
          </cell>
          <cell r="G1945">
            <v>1773842</v>
          </cell>
          <cell r="H1945">
            <v>0</v>
          </cell>
          <cell r="I1945">
            <v>1773842</v>
          </cell>
          <cell r="J1945">
            <v>0</v>
          </cell>
          <cell r="K1945">
            <v>0</v>
          </cell>
          <cell r="L1945">
            <v>1773842</v>
          </cell>
        </row>
        <row r="1946">
          <cell r="A1946" t="str">
            <v>341</v>
          </cell>
          <cell r="B1946" t="str">
            <v>341</v>
          </cell>
          <cell r="E1946" t="str">
            <v>Despesas com encargo diferido de operaþ§es passivas (associadas a</v>
          </cell>
          <cell r="F1946">
            <v>12739448</v>
          </cell>
          <cell r="G1946">
            <v>195</v>
          </cell>
          <cell r="H1946">
            <v>1773842</v>
          </cell>
          <cell r="I1946">
            <v>10965801</v>
          </cell>
          <cell r="J1946">
            <v>0</v>
          </cell>
          <cell r="K1946">
            <v>661073</v>
          </cell>
          <cell r="L1946">
            <v>10304728</v>
          </cell>
        </row>
        <row r="1947">
          <cell r="A1947" t="str">
            <v>3410</v>
          </cell>
          <cell r="B1947" t="str">
            <v>3410</v>
          </cell>
          <cell r="E1947" t="str">
            <v>Recursos de bancos centrais</v>
          </cell>
          <cell r="F1947">
            <v>7011585</v>
          </cell>
          <cell r="G1947">
            <v>0</v>
          </cell>
          <cell r="H1947">
            <v>0</v>
          </cell>
          <cell r="I1947">
            <v>7011585</v>
          </cell>
          <cell r="J1947">
            <v>0</v>
          </cell>
          <cell r="K1947">
            <v>0</v>
          </cell>
          <cell r="L1947">
            <v>7011585</v>
          </cell>
        </row>
        <row r="1948">
          <cell r="A1948" t="str">
            <v>34100</v>
          </cell>
          <cell r="B1948" t="str">
            <v>34100</v>
          </cell>
          <cell r="E1948" t="str">
            <v>Recursos do Banco de Portugal</v>
          </cell>
          <cell r="F1948">
            <v>7011585</v>
          </cell>
          <cell r="G1948">
            <v>0</v>
          </cell>
          <cell r="H1948">
            <v>0</v>
          </cell>
          <cell r="I1948">
            <v>7011585</v>
          </cell>
          <cell r="J1948">
            <v>0</v>
          </cell>
          <cell r="K1948">
            <v>0</v>
          </cell>
          <cell r="L1948">
            <v>7011585</v>
          </cell>
        </row>
        <row r="1949">
          <cell r="A1949" t="str">
            <v>34100NAC</v>
          </cell>
          <cell r="B1949" t="str">
            <v>34100</v>
          </cell>
          <cell r="C1949" t="str">
            <v>NAC</v>
          </cell>
          <cell r="E1949" t="str">
            <v>Recursos do Banco de Portugal</v>
          </cell>
          <cell r="F1949">
            <v>7011585</v>
          </cell>
          <cell r="G1949">
            <v>0</v>
          </cell>
          <cell r="H1949">
            <v>0</v>
          </cell>
          <cell r="I1949">
            <v>7011585</v>
          </cell>
          <cell r="J1949">
            <v>0</v>
          </cell>
          <cell r="K1949">
            <v>0</v>
          </cell>
          <cell r="L1949">
            <v>7011585</v>
          </cell>
        </row>
        <row r="1950">
          <cell r="A1950" t="str">
            <v>3411</v>
          </cell>
          <cell r="B1950" t="str">
            <v>3411</v>
          </cell>
          <cell r="E1950" t="str">
            <v>Recursos de outras instituiþ§es de crÚdito</v>
          </cell>
          <cell r="F1950">
            <v>661073</v>
          </cell>
          <cell r="G1950">
            <v>195</v>
          </cell>
          <cell r="H1950">
            <v>0</v>
          </cell>
          <cell r="I1950">
            <v>661268</v>
          </cell>
          <cell r="J1950">
            <v>0</v>
          </cell>
          <cell r="K1950">
            <v>661073</v>
          </cell>
          <cell r="L1950">
            <v>195</v>
          </cell>
        </row>
        <row r="1951">
          <cell r="A1951" t="str">
            <v>34110</v>
          </cell>
          <cell r="B1951" t="str">
            <v>34110</v>
          </cell>
          <cell r="E1951" t="str">
            <v>Recursos de instituiþ§es de crÚdito no PaÝs</v>
          </cell>
          <cell r="F1951">
            <v>661073</v>
          </cell>
          <cell r="G1951">
            <v>0</v>
          </cell>
          <cell r="H1951">
            <v>0</v>
          </cell>
          <cell r="I1951">
            <v>661073</v>
          </cell>
          <cell r="J1951">
            <v>0</v>
          </cell>
          <cell r="K1951">
            <v>661073</v>
          </cell>
          <cell r="L1951">
            <v>0</v>
          </cell>
        </row>
        <row r="1952">
          <cell r="A1952" t="str">
            <v>34110NAC00530</v>
          </cell>
          <cell r="B1952" t="str">
            <v>34110</v>
          </cell>
          <cell r="C1952" t="str">
            <v>NAC</v>
          </cell>
          <cell r="D1952" t="str">
            <v>00530</v>
          </cell>
          <cell r="E1952" t="str">
            <v>Recursos de instituiþ§es de crÚdito no PaÝs</v>
          </cell>
          <cell r="F1952">
            <v>661073</v>
          </cell>
          <cell r="G1952">
            <v>0</v>
          </cell>
          <cell r="H1952">
            <v>0</v>
          </cell>
          <cell r="I1952">
            <v>661073</v>
          </cell>
          <cell r="J1952">
            <v>0</v>
          </cell>
          <cell r="K1952">
            <v>661073</v>
          </cell>
          <cell r="L1952">
            <v>0</v>
          </cell>
        </row>
        <row r="1953">
          <cell r="A1953" t="str">
            <v>34111</v>
          </cell>
          <cell r="B1953" t="str">
            <v>34111</v>
          </cell>
          <cell r="E1953" t="str">
            <v>Recursos de instituiþ§es de crÚdito no estrangeiro</v>
          </cell>
          <cell r="F1953">
            <v>0</v>
          </cell>
          <cell r="G1953">
            <v>195</v>
          </cell>
          <cell r="H1953">
            <v>0</v>
          </cell>
          <cell r="I1953">
            <v>195</v>
          </cell>
          <cell r="J1953">
            <v>0</v>
          </cell>
          <cell r="K1953">
            <v>0</v>
          </cell>
          <cell r="L1953">
            <v>195</v>
          </cell>
        </row>
        <row r="1954">
          <cell r="A1954" t="str">
            <v>34111EXT</v>
          </cell>
          <cell r="B1954" t="str">
            <v>34111</v>
          </cell>
          <cell r="C1954" t="str">
            <v>EXT</v>
          </cell>
          <cell r="E1954" t="str">
            <v>Recursos de instituiþ§es de crÚdito no estrangeiro</v>
          </cell>
          <cell r="F1954">
            <v>0</v>
          </cell>
          <cell r="G1954">
            <v>195</v>
          </cell>
          <cell r="H1954">
            <v>0</v>
          </cell>
          <cell r="I1954">
            <v>195</v>
          </cell>
          <cell r="J1954">
            <v>0</v>
          </cell>
          <cell r="K1954">
            <v>0</v>
          </cell>
          <cell r="L1954">
            <v>195</v>
          </cell>
        </row>
        <row r="1955">
          <cell r="A1955" t="str">
            <v>3412</v>
          </cell>
          <cell r="B1955" t="str">
            <v>3412</v>
          </cell>
          <cell r="E1955" t="str">
            <v>Recursos de clientes</v>
          </cell>
          <cell r="F1955">
            <v>363595</v>
          </cell>
          <cell r="G1955">
            <v>0</v>
          </cell>
          <cell r="H1955">
            <v>0</v>
          </cell>
          <cell r="I1955">
            <v>363595</v>
          </cell>
          <cell r="J1955">
            <v>0</v>
          </cell>
          <cell r="K1955">
            <v>0</v>
          </cell>
          <cell r="L1955">
            <v>363595</v>
          </cell>
        </row>
        <row r="1956">
          <cell r="A1956" t="str">
            <v>34128</v>
          </cell>
          <cell r="B1956" t="str">
            <v>34128</v>
          </cell>
          <cell r="E1956" t="str">
            <v>Outros recursos de clientes</v>
          </cell>
          <cell r="F1956">
            <v>363595</v>
          </cell>
          <cell r="G1956">
            <v>0</v>
          </cell>
          <cell r="H1956">
            <v>0</v>
          </cell>
          <cell r="I1956">
            <v>363595</v>
          </cell>
          <cell r="J1956">
            <v>0</v>
          </cell>
          <cell r="K1956">
            <v>0</v>
          </cell>
          <cell r="L1956">
            <v>363595</v>
          </cell>
        </row>
        <row r="1957">
          <cell r="A1957" t="str">
            <v>34128EXT</v>
          </cell>
          <cell r="B1957" t="str">
            <v>34128</v>
          </cell>
          <cell r="C1957" t="str">
            <v>EXT</v>
          </cell>
          <cell r="E1957" t="str">
            <v>Outros recursos de clientes</v>
          </cell>
          <cell r="F1957">
            <v>363595</v>
          </cell>
          <cell r="G1957">
            <v>0</v>
          </cell>
          <cell r="H1957">
            <v>0</v>
          </cell>
          <cell r="I1957">
            <v>363595</v>
          </cell>
          <cell r="J1957">
            <v>0</v>
          </cell>
          <cell r="K1957">
            <v>0</v>
          </cell>
          <cell r="L1957">
            <v>363595</v>
          </cell>
        </row>
        <row r="1958">
          <cell r="A1958" t="str">
            <v>3414</v>
          </cell>
          <cell r="B1958" t="str">
            <v>3414</v>
          </cell>
          <cell r="E1958" t="str">
            <v>Responsabilidades representadas por tÝtulos sem carßcter subordin</v>
          </cell>
          <cell r="F1958">
            <v>4617597</v>
          </cell>
          <cell r="G1958">
            <v>0</v>
          </cell>
          <cell r="H1958">
            <v>1773842</v>
          </cell>
          <cell r="I1958">
            <v>2843755</v>
          </cell>
          <cell r="J1958">
            <v>0</v>
          </cell>
          <cell r="K1958">
            <v>0</v>
          </cell>
          <cell r="L1958">
            <v>2843755</v>
          </cell>
        </row>
        <row r="1959">
          <cell r="A1959" t="str">
            <v>34140</v>
          </cell>
          <cell r="B1959" t="str">
            <v>34140</v>
          </cell>
          <cell r="E1959" t="str">
            <v>Premio/desconto na emissao</v>
          </cell>
          <cell r="F1959">
            <v>457477</v>
          </cell>
          <cell r="G1959">
            <v>0</v>
          </cell>
          <cell r="H1959">
            <v>0</v>
          </cell>
          <cell r="I1959">
            <v>457477</v>
          </cell>
          <cell r="J1959">
            <v>0</v>
          </cell>
          <cell r="K1959">
            <v>0</v>
          </cell>
          <cell r="L1959">
            <v>457477</v>
          </cell>
        </row>
        <row r="1960">
          <cell r="A1960" t="str">
            <v>34140NAC</v>
          </cell>
          <cell r="B1960" t="str">
            <v>34140</v>
          </cell>
          <cell r="C1960" t="str">
            <v>NAC</v>
          </cell>
          <cell r="E1960" t="str">
            <v>Premio/desconto na emissao</v>
          </cell>
          <cell r="F1960">
            <v>457477</v>
          </cell>
          <cell r="G1960">
            <v>0</v>
          </cell>
          <cell r="H1960">
            <v>0</v>
          </cell>
          <cell r="I1960">
            <v>457477</v>
          </cell>
          <cell r="J1960">
            <v>0</v>
          </cell>
          <cell r="K1960">
            <v>0</v>
          </cell>
          <cell r="L1960">
            <v>457477</v>
          </cell>
        </row>
        <row r="1961">
          <cell r="A1961" t="str">
            <v>34141</v>
          </cell>
          <cell r="B1961" t="str">
            <v>34141</v>
          </cell>
          <cell r="E1961" t="str">
            <v>Despesas associadas Ó emissÒo</v>
          </cell>
          <cell r="F1961">
            <v>4160120</v>
          </cell>
          <cell r="G1961">
            <v>0</v>
          </cell>
          <cell r="H1961">
            <v>1773842</v>
          </cell>
          <cell r="I1961">
            <v>2386278</v>
          </cell>
          <cell r="J1961">
            <v>0</v>
          </cell>
          <cell r="K1961">
            <v>0</v>
          </cell>
          <cell r="L1961">
            <v>2386278</v>
          </cell>
        </row>
        <row r="1962">
          <cell r="A1962" t="str">
            <v>34141NAC</v>
          </cell>
          <cell r="B1962" t="str">
            <v>34141</v>
          </cell>
          <cell r="C1962" t="str">
            <v>NAC</v>
          </cell>
          <cell r="E1962" t="str">
            <v>Despesas associadas Ó emissÒo</v>
          </cell>
          <cell r="F1962">
            <v>4160120</v>
          </cell>
          <cell r="G1962">
            <v>0</v>
          </cell>
          <cell r="H1962">
            <v>1773842</v>
          </cell>
          <cell r="I1962">
            <v>2386278</v>
          </cell>
          <cell r="J1962">
            <v>0</v>
          </cell>
          <cell r="K1962">
            <v>0</v>
          </cell>
          <cell r="L1962">
            <v>2386278</v>
          </cell>
        </row>
        <row r="1963">
          <cell r="A1963" t="str">
            <v>3417</v>
          </cell>
          <cell r="B1963" t="str">
            <v>3417</v>
          </cell>
          <cell r="E1963" t="str">
            <v>Credores e outros recursos</v>
          </cell>
          <cell r="F1963">
            <v>85598</v>
          </cell>
          <cell r="G1963">
            <v>0</v>
          </cell>
          <cell r="H1963">
            <v>0</v>
          </cell>
          <cell r="I1963">
            <v>85598</v>
          </cell>
          <cell r="J1963">
            <v>0</v>
          </cell>
          <cell r="K1963">
            <v>0</v>
          </cell>
          <cell r="L1963">
            <v>85598</v>
          </cell>
        </row>
        <row r="1964">
          <cell r="A1964" t="str">
            <v>3417NAC</v>
          </cell>
          <cell r="B1964" t="str">
            <v>3417</v>
          </cell>
          <cell r="C1964" t="str">
            <v>NAC</v>
          </cell>
          <cell r="E1964" t="str">
            <v>Credores e outros recursos</v>
          </cell>
          <cell r="F1964">
            <v>85598</v>
          </cell>
          <cell r="G1964">
            <v>0</v>
          </cell>
          <cell r="H1964">
            <v>0</v>
          </cell>
          <cell r="I1964">
            <v>85598</v>
          </cell>
          <cell r="J1964">
            <v>0</v>
          </cell>
          <cell r="K1964">
            <v>0</v>
          </cell>
          <cell r="L1964">
            <v>85598</v>
          </cell>
        </row>
        <row r="1965">
          <cell r="A1965" t="str">
            <v>348</v>
          </cell>
          <cell r="B1965" t="str">
            <v>348</v>
          </cell>
          <cell r="E1965" t="str">
            <v>Outras despesas com encargo diferido</v>
          </cell>
          <cell r="F1965">
            <v>24439421</v>
          </cell>
          <cell r="G1965">
            <v>1908068</v>
          </cell>
          <cell r="H1965">
            <v>3540553</v>
          </cell>
          <cell r="I1965">
            <v>22806936</v>
          </cell>
          <cell r="J1965">
            <v>0</v>
          </cell>
          <cell r="K1965">
            <v>3743003</v>
          </cell>
          <cell r="L1965">
            <v>19063933</v>
          </cell>
        </row>
        <row r="1966">
          <cell r="A1966" t="str">
            <v>3481</v>
          </cell>
          <cell r="B1966" t="str">
            <v>3481</v>
          </cell>
          <cell r="E1966" t="str">
            <v>Seguros</v>
          </cell>
          <cell r="F1966">
            <v>326091</v>
          </cell>
          <cell r="G1966">
            <v>0</v>
          </cell>
          <cell r="H1966">
            <v>0</v>
          </cell>
          <cell r="I1966">
            <v>326091</v>
          </cell>
          <cell r="J1966">
            <v>0</v>
          </cell>
          <cell r="K1966">
            <v>0</v>
          </cell>
          <cell r="L1966">
            <v>326091</v>
          </cell>
        </row>
        <row r="1967">
          <cell r="A1967" t="str">
            <v>3481EXT</v>
          </cell>
          <cell r="B1967" t="str">
            <v>3481</v>
          </cell>
          <cell r="C1967" t="str">
            <v>EXT</v>
          </cell>
          <cell r="E1967" t="str">
            <v>Seguros</v>
          </cell>
          <cell r="F1967">
            <v>248321</v>
          </cell>
          <cell r="G1967">
            <v>0</v>
          </cell>
          <cell r="H1967">
            <v>0</v>
          </cell>
          <cell r="I1967">
            <v>248321</v>
          </cell>
          <cell r="J1967">
            <v>0</v>
          </cell>
          <cell r="K1967">
            <v>0</v>
          </cell>
          <cell r="L1967">
            <v>248321</v>
          </cell>
        </row>
        <row r="1968">
          <cell r="A1968" t="str">
            <v>3481NAC</v>
          </cell>
          <cell r="B1968" t="str">
            <v>3481</v>
          </cell>
          <cell r="C1968" t="str">
            <v>NAC</v>
          </cell>
          <cell r="E1968" t="str">
            <v>Seguros</v>
          </cell>
          <cell r="F1968">
            <v>77770</v>
          </cell>
          <cell r="G1968">
            <v>0</v>
          </cell>
          <cell r="H1968">
            <v>0</v>
          </cell>
          <cell r="I1968">
            <v>77770</v>
          </cell>
          <cell r="J1968">
            <v>0</v>
          </cell>
          <cell r="K1968">
            <v>0</v>
          </cell>
          <cell r="L1968">
            <v>77770</v>
          </cell>
        </row>
        <row r="1969">
          <cell r="A1969" t="str">
            <v>3482</v>
          </cell>
          <cell r="B1969" t="str">
            <v>3482</v>
          </cell>
          <cell r="E1969" t="str">
            <v>Rendas de locaþÒo operacional</v>
          </cell>
          <cell r="F1969">
            <v>111215</v>
          </cell>
          <cell r="G1969">
            <v>0</v>
          </cell>
          <cell r="H1969">
            <v>0</v>
          </cell>
          <cell r="I1969">
            <v>111215</v>
          </cell>
          <cell r="J1969">
            <v>0</v>
          </cell>
          <cell r="K1969">
            <v>0</v>
          </cell>
          <cell r="L1969">
            <v>111215</v>
          </cell>
        </row>
        <row r="1970">
          <cell r="A1970" t="str">
            <v>3482NAC</v>
          </cell>
          <cell r="B1970" t="str">
            <v>3482</v>
          </cell>
          <cell r="C1970" t="str">
            <v>NAC</v>
          </cell>
          <cell r="E1970" t="str">
            <v>Rendas de locaþÒo operacional</v>
          </cell>
          <cell r="F1970">
            <v>111215</v>
          </cell>
          <cell r="G1970">
            <v>0</v>
          </cell>
          <cell r="H1970">
            <v>0</v>
          </cell>
          <cell r="I1970">
            <v>111215</v>
          </cell>
          <cell r="J1970">
            <v>0</v>
          </cell>
          <cell r="K1970">
            <v>0</v>
          </cell>
          <cell r="L1970">
            <v>111215</v>
          </cell>
        </row>
        <row r="1971">
          <cell r="A1971" t="str">
            <v>3483</v>
          </cell>
          <cell r="B1971" t="str">
            <v>3483</v>
          </cell>
          <cell r="E1971" t="str">
            <v>Outras rendas</v>
          </cell>
          <cell r="F1971">
            <v>1060921</v>
          </cell>
          <cell r="G1971">
            <v>0</v>
          </cell>
          <cell r="H1971">
            <v>0</v>
          </cell>
          <cell r="I1971">
            <v>1060921</v>
          </cell>
          <cell r="J1971">
            <v>0</v>
          </cell>
          <cell r="K1971">
            <v>0</v>
          </cell>
          <cell r="L1971">
            <v>1060921</v>
          </cell>
        </row>
        <row r="1972">
          <cell r="A1972" t="str">
            <v>3483EXT</v>
          </cell>
          <cell r="B1972" t="str">
            <v>3483</v>
          </cell>
          <cell r="C1972" t="str">
            <v>EXT</v>
          </cell>
          <cell r="E1972" t="str">
            <v>Outras rendas</v>
          </cell>
          <cell r="F1972">
            <v>219095</v>
          </cell>
          <cell r="G1972">
            <v>0</v>
          </cell>
          <cell r="H1972">
            <v>0</v>
          </cell>
          <cell r="I1972">
            <v>219095</v>
          </cell>
          <cell r="J1972">
            <v>0</v>
          </cell>
          <cell r="K1972">
            <v>0</v>
          </cell>
          <cell r="L1972">
            <v>219095</v>
          </cell>
        </row>
        <row r="1973">
          <cell r="A1973" t="str">
            <v>3483NAC</v>
          </cell>
          <cell r="B1973" t="str">
            <v>3483</v>
          </cell>
          <cell r="C1973" t="str">
            <v>NAC</v>
          </cell>
          <cell r="E1973" t="str">
            <v>Outras rendas</v>
          </cell>
          <cell r="F1973">
            <v>841826</v>
          </cell>
          <cell r="G1973">
            <v>0</v>
          </cell>
          <cell r="H1973">
            <v>0</v>
          </cell>
          <cell r="I1973">
            <v>841826</v>
          </cell>
          <cell r="J1973">
            <v>0</v>
          </cell>
          <cell r="K1973">
            <v>0</v>
          </cell>
          <cell r="L1973">
            <v>841826</v>
          </cell>
        </row>
        <row r="1974">
          <cell r="A1974" t="str">
            <v>3484</v>
          </cell>
          <cell r="B1974" t="str">
            <v>3484</v>
          </cell>
          <cell r="E1974" t="str">
            <v>Contribuiþ§es para o FGD, FGCAM e SII</v>
          </cell>
          <cell r="F1974">
            <v>1470061</v>
          </cell>
          <cell r="G1974">
            <v>0</v>
          </cell>
          <cell r="H1974">
            <v>0</v>
          </cell>
          <cell r="I1974">
            <v>1470061</v>
          </cell>
          <cell r="J1974">
            <v>0</v>
          </cell>
          <cell r="K1974">
            <v>0</v>
          </cell>
          <cell r="L1974">
            <v>1470061</v>
          </cell>
        </row>
        <row r="1975">
          <cell r="A1975" t="str">
            <v>3484NAC</v>
          </cell>
          <cell r="B1975" t="str">
            <v>3484</v>
          </cell>
          <cell r="C1975" t="str">
            <v>NAC</v>
          </cell>
          <cell r="E1975" t="str">
            <v>Contribuiþ§es para o FGD, FGCAM e SII</v>
          </cell>
          <cell r="F1975">
            <v>1470061</v>
          </cell>
          <cell r="G1975">
            <v>0</v>
          </cell>
          <cell r="H1975">
            <v>0</v>
          </cell>
          <cell r="I1975">
            <v>1470061</v>
          </cell>
          <cell r="J1975">
            <v>0</v>
          </cell>
          <cell r="K1975">
            <v>0</v>
          </cell>
          <cell r="L1975">
            <v>1470061</v>
          </cell>
        </row>
        <row r="1976">
          <cell r="A1976" t="str">
            <v>3488</v>
          </cell>
          <cell r="B1976" t="str">
            <v>3488</v>
          </cell>
          <cell r="E1976" t="str">
            <v>Outras</v>
          </cell>
          <cell r="F1976">
            <v>21471133</v>
          </cell>
          <cell r="G1976">
            <v>1908068</v>
          </cell>
          <cell r="H1976">
            <v>3540553</v>
          </cell>
          <cell r="I1976">
            <v>19838648</v>
          </cell>
          <cell r="J1976">
            <v>0</v>
          </cell>
          <cell r="K1976">
            <v>3743003</v>
          </cell>
          <cell r="L1976">
            <v>16095645</v>
          </cell>
        </row>
        <row r="1977">
          <cell r="A1977" t="str">
            <v>34888</v>
          </cell>
          <cell r="B1977" t="str">
            <v>34888</v>
          </cell>
          <cell r="E1977" t="str">
            <v>Outras</v>
          </cell>
          <cell r="F1977">
            <v>21471133</v>
          </cell>
          <cell r="G1977">
            <v>1908068</v>
          </cell>
          <cell r="H1977">
            <v>3540553</v>
          </cell>
          <cell r="I1977">
            <v>19838648</v>
          </cell>
          <cell r="J1977">
            <v>0</v>
          </cell>
          <cell r="K1977">
            <v>3743003</v>
          </cell>
          <cell r="L1977">
            <v>16095645</v>
          </cell>
        </row>
        <row r="1978">
          <cell r="A1978" t="str">
            <v>34888EXT</v>
          </cell>
          <cell r="B1978" t="str">
            <v>34888</v>
          </cell>
          <cell r="C1978" t="str">
            <v>EXT</v>
          </cell>
          <cell r="E1978" t="str">
            <v>Outras</v>
          </cell>
          <cell r="F1978">
            <v>44105</v>
          </cell>
          <cell r="G1978">
            <v>0</v>
          </cell>
          <cell r="H1978">
            <v>0</v>
          </cell>
          <cell r="I1978">
            <v>44105</v>
          </cell>
          <cell r="J1978">
            <v>0</v>
          </cell>
          <cell r="K1978">
            <v>0</v>
          </cell>
          <cell r="L1978">
            <v>44105</v>
          </cell>
        </row>
        <row r="1979">
          <cell r="A1979" t="str">
            <v>34888EXT00530</v>
          </cell>
          <cell r="B1979" t="str">
            <v>34888</v>
          </cell>
          <cell r="C1979" t="str">
            <v>EXT</v>
          </cell>
          <cell r="D1979" t="str">
            <v>00530</v>
          </cell>
          <cell r="E1979" t="str">
            <v>Outras</v>
          </cell>
          <cell r="F1979">
            <v>507485</v>
          </cell>
          <cell r="G1979">
            <v>0</v>
          </cell>
          <cell r="H1979">
            <v>507485</v>
          </cell>
          <cell r="I1979">
            <v>0</v>
          </cell>
          <cell r="J1979">
            <v>0</v>
          </cell>
          <cell r="K1979">
            <v>0</v>
          </cell>
          <cell r="L1979">
            <v>0</v>
          </cell>
        </row>
        <row r="1980">
          <cell r="A1980" t="str">
            <v>34888NAC</v>
          </cell>
          <cell r="B1980" t="str">
            <v>34888</v>
          </cell>
          <cell r="C1980" t="str">
            <v>NAC</v>
          </cell>
          <cell r="E1980" t="str">
            <v>Outras</v>
          </cell>
          <cell r="F1980">
            <v>8263290</v>
          </cell>
          <cell r="G1980">
            <v>0</v>
          </cell>
          <cell r="H1980">
            <v>1458068</v>
          </cell>
          <cell r="I1980">
            <v>6805222</v>
          </cell>
          <cell r="J1980">
            <v>0</v>
          </cell>
          <cell r="K1980">
            <v>0</v>
          </cell>
          <cell r="L1980">
            <v>6805222</v>
          </cell>
        </row>
        <row r="1981">
          <cell r="A1981" t="str">
            <v>34888NAC00530</v>
          </cell>
          <cell r="B1981" t="str">
            <v>34888</v>
          </cell>
          <cell r="C1981" t="str">
            <v>NAC</v>
          </cell>
          <cell r="D1981" t="str">
            <v>00530</v>
          </cell>
          <cell r="E1981" t="str">
            <v>Outras</v>
          </cell>
          <cell r="F1981">
            <v>1575000</v>
          </cell>
          <cell r="G1981">
            <v>0</v>
          </cell>
          <cell r="H1981">
            <v>1575000</v>
          </cell>
          <cell r="I1981">
            <v>0</v>
          </cell>
          <cell r="J1981">
            <v>0</v>
          </cell>
          <cell r="K1981">
            <v>0</v>
          </cell>
          <cell r="L1981">
            <v>0</v>
          </cell>
        </row>
        <row r="1982">
          <cell r="A1982" t="str">
            <v>34888NAC00540</v>
          </cell>
          <cell r="B1982" t="str">
            <v>34888</v>
          </cell>
          <cell r="C1982" t="str">
            <v>NAC</v>
          </cell>
          <cell r="D1982" t="str">
            <v>00540</v>
          </cell>
          <cell r="E1982" t="str">
            <v>Outras</v>
          </cell>
          <cell r="F1982">
            <v>3743003</v>
          </cell>
          <cell r="G1982">
            <v>0</v>
          </cell>
          <cell r="H1982">
            <v>0</v>
          </cell>
          <cell r="I1982">
            <v>3743003</v>
          </cell>
          <cell r="J1982">
            <v>0</v>
          </cell>
          <cell r="K1982">
            <v>3743003</v>
          </cell>
          <cell r="L1982">
            <v>0</v>
          </cell>
        </row>
        <row r="1983">
          <cell r="A1983" t="str">
            <v>34888NAC00590</v>
          </cell>
          <cell r="B1983" t="str">
            <v>34888</v>
          </cell>
          <cell r="C1983" t="str">
            <v>NAC</v>
          </cell>
          <cell r="D1983" t="str">
            <v>00590</v>
          </cell>
          <cell r="E1983" t="str">
            <v>Outras</v>
          </cell>
          <cell r="F1983">
            <v>-954034</v>
          </cell>
          <cell r="G1983">
            <v>1908068</v>
          </cell>
          <cell r="H1983">
            <v>0</v>
          </cell>
          <cell r="I1983">
            <v>954034</v>
          </cell>
          <cell r="J1983">
            <v>0</v>
          </cell>
          <cell r="K1983">
            <v>0</v>
          </cell>
          <cell r="L1983">
            <v>954034</v>
          </cell>
        </row>
        <row r="1984">
          <cell r="A1984" t="str">
            <v>34888NAC90020</v>
          </cell>
          <cell r="B1984" t="str">
            <v>34888</v>
          </cell>
          <cell r="C1984" t="str">
            <v>NAC</v>
          </cell>
          <cell r="D1984" t="str">
            <v>90020</v>
          </cell>
          <cell r="E1984" t="str">
            <v>Outras</v>
          </cell>
          <cell r="F1984">
            <v>8292284</v>
          </cell>
          <cell r="G1984">
            <v>0</v>
          </cell>
          <cell r="H1984">
            <v>0</v>
          </cell>
          <cell r="I1984">
            <v>8292284</v>
          </cell>
          <cell r="J1984">
            <v>0</v>
          </cell>
          <cell r="K1984">
            <v>0</v>
          </cell>
          <cell r="L1984">
            <v>8292284</v>
          </cell>
        </row>
        <row r="1985">
          <cell r="A1985" t="str">
            <v>35</v>
          </cell>
          <cell r="B1985" t="str">
            <v>35</v>
          </cell>
          <cell r="E1985" t="str">
            <v>Imparidade acumulada (NIC) / Provis§es para imparidade acumuladas</v>
          </cell>
          <cell r="F1985">
            <v>-584898419</v>
          </cell>
          <cell r="G1985">
            <v>79625500</v>
          </cell>
          <cell r="H1985">
            <v>21431811</v>
          </cell>
          <cell r="I1985">
            <v>-526704730</v>
          </cell>
          <cell r="J1985">
            <v>76792170</v>
          </cell>
          <cell r="K1985">
            <v>73792171</v>
          </cell>
          <cell r="L1985">
            <v>-523704731</v>
          </cell>
        </row>
        <row r="1986">
          <cell r="A1986" t="str">
            <v>351</v>
          </cell>
          <cell r="B1986" t="str">
            <v>351</v>
          </cell>
          <cell r="E1986" t="str">
            <v>CrÚdito a clientes</v>
          </cell>
          <cell r="F1986">
            <v>-367339383</v>
          </cell>
          <cell r="G1986">
            <v>60299155</v>
          </cell>
          <cell r="H1986">
            <v>0</v>
          </cell>
          <cell r="I1986">
            <v>-307040228</v>
          </cell>
          <cell r="J1986">
            <v>0</v>
          </cell>
          <cell r="K1986">
            <v>0</v>
          </cell>
          <cell r="L1986">
            <v>-307040228</v>
          </cell>
        </row>
        <row r="1987">
          <cell r="A1987" t="str">
            <v>3510</v>
          </cell>
          <cell r="B1987" t="str">
            <v>3510</v>
          </cell>
          <cell r="E1987" t="str">
            <v>CrÚdito nÒo representado por valores mobilißrios</v>
          </cell>
          <cell r="F1987">
            <v>-367339383</v>
          </cell>
          <cell r="G1987">
            <v>60299155</v>
          </cell>
          <cell r="H1987">
            <v>0</v>
          </cell>
          <cell r="I1987">
            <v>-307040228</v>
          </cell>
          <cell r="J1987">
            <v>0</v>
          </cell>
          <cell r="K1987">
            <v>0</v>
          </cell>
          <cell r="L1987">
            <v>-307040228</v>
          </cell>
        </row>
        <row r="1988">
          <cell r="A1988" t="str">
            <v>35100</v>
          </cell>
          <cell r="B1988" t="str">
            <v>35100</v>
          </cell>
          <cell r="E1988" t="str">
            <v>CrÚdito interno</v>
          </cell>
          <cell r="F1988">
            <v>-363880983</v>
          </cell>
          <cell r="G1988">
            <v>60299155</v>
          </cell>
          <cell r="H1988">
            <v>0</v>
          </cell>
          <cell r="I1988">
            <v>-303581828</v>
          </cell>
          <cell r="J1988">
            <v>0</v>
          </cell>
          <cell r="K1988">
            <v>0</v>
          </cell>
          <cell r="L1988">
            <v>-303581828</v>
          </cell>
        </row>
        <row r="1989">
          <cell r="A1989" t="str">
            <v>35100NAC</v>
          </cell>
          <cell r="B1989" t="str">
            <v>35100</v>
          </cell>
          <cell r="C1989" t="str">
            <v>NAC</v>
          </cell>
          <cell r="E1989" t="str">
            <v>CrÚdito interno</v>
          </cell>
          <cell r="F1989">
            <v>-165074364</v>
          </cell>
          <cell r="G1989">
            <v>28436196</v>
          </cell>
          <cell r="H1989">
            <v>0</v>
          </cell>
          <cell r="I1989">
            <v>-136638168</v>
          </cell>
          <cell r="J1989">
            <v>0</v>
          </cell>
          <cell r="K1989">
            <v>0</v>
          </cell>
          <cell r="L1989">
            <v>-136638168</v>
          </cell>
        </row>
        <row r="1990">
          <cell r="A1990" t="str">
            <v>35100NAC90022</v>
          </cell>
          <cell r="B1990" t="str">
            <v>35100</v>
          </cell>
          <cell r="C1990" t="str">
            <v>NAC</v>
          </cell>
          <cell r="D1990" t="str">
            <v>90022</v>
          </cell>
          <cell r="E1990" t="str">
            <v>CrÚdito interno</v>
          </cell>
          <cell r="F1990">
            <v>-198806619</v>
          </cell>
          <cell r="G1990">
            <v>31862959</v>
          </cell>
          <cell r="H1990">
            <v>0</v>
          </cell>
          <cell r="I1990">
            <v>-166943660</v>
          </cell>
          <cell r="J1990">
            <v>0</v>
          </cell>
          <cell r="K1990">
            <v>0</v>
          </cell>
          <cell r="L1990">
            <v>-166943660</v>
          </cell>
        </row>
        <row r="1991">
          <cell r="A1991" t="str">
            <v>35101</v>
          </cell>
          <cell r="B1991" t="str">
            <v>35101</v>
          </cell>
          <cell r="E1991" t="str">
            <v>CrÚdito ao exterior</v>
          </cell>
          <cell r="F1991">
            <v>-3458400</v>
          </cell>
          <cell r="G1991">
            <v>0</v>
          </cell>
          <cell r="H1991">
            <v>0</v>
          </cell>
          <cell r="I1991">
            <v>-3458400</v>
          </cell>
          <cell r="J1991">
            <v>0</v>
          </cell>
          <cell r="K1991">
            <v>0</v>
          </cell>
          <cell r="L1991">
            <v>-3458400</v>
          </cell>
        </row>
        <row r="1992">
          <cell r="A1992" t="str">
            <v>35101EXT90022</v>
          </cell>
          <cell r="B1992" t="str">
            <v>35101</v>
          </cell>
          <cell r="C1992" t="str">
            <v>EXT</v>
          </cell>
          <cell r="D1992" t="str">
            <v>90022</v>
          </cell>
          <cell r="E1992" t="str">
            <v>CrÚdito ao exterior</v>
          </cell>
          <cell r="F1992">
            <v>-2348618</v>
          </cell>
          <cell r="G1992">
            <v>0</v>
          </cell>
          <cell r="H1992">
            <v>0</v>
          </cell>
          <cell r="I1992">
            <v>-2348618</v>
          </cell>
          <cell r="J1992">
            <v>0</v>
          </cell>
          <cell r="K1992">
            <v>0</v>
          </cell>
          <cell r="L1992">
            <v>-2348618</v>
          </cell>
        </row>
        <row r="1993">
          <cell r="A1993" t="str">
            <v>35101NAC90023</v>
          </cell>
          <cell r="B1993" t="str">
            <v>35101</v>
          </cell>
          <cell r="C1993" t="str">
            <v>NAC</v>
          </cell>
          <cell r="D1993" t="str">
            <v>90023</v>
          </cell>
          <cell r="E1993" t="str">
            <v>CrÚdito ao exterior</v>
          </cell>
          <cell r="F1993">
            <v>-1109782</v>
          </cell>
          <cell r="G1993">
            <v>0</v>
          </cell>
          <cell r="H1993">
            <v>0</v>
          </cell>
          <cell r="I1993">
            <v>-1109782</v>
          </cell>
          <cell r="J1993">
            <v>0</v>
          </cell>
          <cell r="K1993">
            <v>0</v>
          </cell>
          <cell r="L1993">
            <v>-1109782</v>
          </cell>
        </row>
        <row r="1994">
          <cell r="A1994" t="str">
            <v>352</v>
          </cell>
          <cell r="B1994" t="str">
            <v>352</v>
          </cell>
          <cell r="E1994" t="str">
            <v>CrÚdito e juros vencidos</v>
          </cell>
          <cell r="F1994">
            <v>-99835513</v>
          </cell>
          <cell r="G1994">
            <v>17829500</v>
          </cell>
          <cell r="H1994">
            <v>20493830</v>
          </cell>
          <cell r="I1994">
            <v>-102499843</v>
          </cell>
          <cell r="J1994">
            <v>17178084</v>
          </cell>
          <cell r="K1994">
            <v>17178085</v>
          </cell>
          <cell r="L1994">
            <v>-102499844</v>
          </cell>
        </row>
        <row r="1995">
          <cell r="A1995" t="str">
            <v>3521</v>
          </cell>
          <cell r="B1995" t="str">
            <v>3521</v>
          </cell>
          <cell r="E1995" t="str">
            <v>CrÚdito a clientes</v>
          </cell>
          <cell r="F1995">
            <v>-63423136</v>
          </cell>
          <cell r="G1995">
            <v>0</v>
          </cell>
          <cell r="H1995">
            <v>20436196</v>
          </cell>
          <cell r="I1995">
            <v>-83859332</v>
          </cell>
          <cell r="J1995">
            <v>0</v>
          </cell>
          <cell r="K1995">
            <v>0</v>
          </cell>
          <cell r="L1995">
            <v>-83859332</v>
          </cell>
        </row>
        <row r="1996">
          <cell r="A1996" t="str">
            <v>35210</v>
          </cell>
          <cell r="B1996" t="str">
            <v>35210</v>
          </cell>
          <cell r="E1996" t="str">
            <v>CrÚdito nÒo representado por valores mobilißrios</v>
          </cell>
          <cell r="F1996">
            <v>-63423136</v>
          </cell>
          <cell r="G1996">
            <v>0</v>
          </cell>
          <cell r="H1996">
            <v>20436196</v>
          </cell>
          <cell r="I1996">
            <v>-83859332</v>
          </cell>
          <cell r="J1996">
            <v>0</v>
          </cell>
          <cell r="K1996">
            <v>0</v>
          </cell>
          <cell r="L1996">
            <v>-83859332</v>
          </cell>
        </row>
        <row r="1997">
          <cell r="A1997" t="str">
            <v>352100</v>
          </cell>
          <cell r="B1997" t="str">
            <v>352100</v>
          </cell>
          <cell r="E1997" t="str">
            <v>CrÚdito interno</v>
          </cell>
          <cell r="F1997">
            <v>-60415740</v>
          </cell>
          <cell r="G1997">
            <v>0</v>
          </cell>
          <cell r="H1997">
            <v>20436196</v>
          </cell>
          <cell r="I1997">
            <v>-80851936</v>
          </cell>
          <cell r="J1997">
            <v>0</v>
          </cell>
          <cell r="K1997">
            <v>0</v>
          </cell>
          <cell r="L1997">
            <v>-80851936</v>
          </cell>
        </row>
        <row r="1998">
          <cell r="A1998" t="str">
            <v>352100EXT</v>
          </cell>
          <cell r="B1998" t="str">
            <v>352100</v>
          </cell>
          <cell r="C1998" t="str">
            <v>EXT</v>
          </cell>
          <cell r="E1998" t="str">
            <v>CrÚdito interno</v>
          </cell>
          <cell r="F1998">
            <v>-1</v>
          </cell>
          <cell r="G1998">
            <v>0</v>
          </cell>
          <cell r="H1998">
            <v>0</v>
          </cell>
          <cell r="I1998">
            <v>-1</v>
          </cell>
          <cell r="J1998">
            <v>0</v>
          </cell>
          <cell r="K1998">
            <v>0</v>
          </cell>
          <cell r="L1998">
            <v>-1</v>
          </cell>
        </row>
        <row r="1999">
          <cell r="A1999" t="str">
            <v>352100NAC</v>
          </cell>
          <cell r="B1999" t="str">
            <v>352100</v>
          </cell>
          <cell r="C1999" t="str">
            <v>NAC</v>
          </cell>
          <cell r="E1999" t="str">
            <v>CrÚdito interno</v>
          </cell>
          <cell r="F1999">
            <v>-60415739</v>
          </cell>
          <cell r="G1999">
            <v>0</v>
          </cell>
          <cell r="H1999">
            <v>20436196</v>
          </cell>
          <cell r="I1999">
            <v>-80851935</v>
          </cell>
          <cell r="J1999">
            <v>0</v>
          </cell>
          <cell r="K1999">
            <v>0</v>
          </cell>
          <cell r="L1999">
            <v>-80851935</v>
          </cell>
        </row>
        <row r="2000">
          <cell r="A2000" t="str">
            <v>352101</v>
          </cell>
          <cell r="B2000" t="str">
            <v>352101</v>
          </cell>
          <cell r="E2000" t="str">
            <v>CrÚdito ao exterior</v>
          </cell>
          <cell r="F2000">
            <v>-3007396</v>
          </cell>
          <cell r="G2000">
            <v>0</v>
          </cell>
          <cell r="H2000">
            <v>0</v>
          </cell>
          <cell r="I2000">
            <v>-3007396</v>
          </cell>
          <cell r="J2000">
            <v>0</v>
          </cell>
          <cell r="K2000">
            <v>0</v>
          </cell>
          <cell r="L2000">
            <v>-3007396</v>
          </cell>
        </row>
        <row r="2001">
          <cell r="A2001" t="str">
            <v>352101EXT</v>
          </cell>
          <cell r="B2001" t="str">
            <v>352101</v>
          </cell>
          <cell r="C2001" t="str">
            <v>EXT</v>
          </cell>
          <cell r="E2001" t="str">
            <v>CrÚdito ao exterior</v>
          </cell>
          <cell r="F2001">
            <v>-1183839</v>
          </cell>
          <cell r="G2001">
            <v>0</v>
          </cell>
          <cell r="H2001">
            <v>0</v>
          </cell>
          <cell r="I2001">
            <v>-1183839</v>
          </cell>
          <cell r="J2001">
            <v>0</v>
          </cell>
          <cell r="K2001">
            <v>0</v>
          </cell>
          <cell r="L2001">
            <v>-1183839</v>
          </cell>
        </row>
        <row r="2002">
          <cell r="A2002" t="str">
            <v>352101NAC</v>
          </cell>
          <cell r="B2002" t="str">
            <v>352101</v>
          </cell>
          <cell r="C2002" t="str">
            <v>NAC</v>
          </cell>
          <cell r="E2002" t="str">
            <v>CrÚdito ao exterior</v>
          </cell>
          <cell r="F2002">
            <v>-1823557</v>
          </cell>
          <cell r="G2002">
            <v>0</v>
          </cell>
          <cell r="H2002">
            <v>0</v>
          </cell>
          <cell r="I2002">
            <v>-1823557</v>
          </cell>
          <cell r="J2002">
            <v>0</v>
          </cell>
          <cell r="K2002">
            <v>0</v>
          </cell>
          <cell r="L2002">
            <v>-1823557</v>
          </cell>
        </row>
        <row r="2003">
          <cell r="A2003" t="str">
            <v>3522</v>
          </cell>
          <cell r="B2003" t="str">
            <v>3522</v>
          </cell>
          <cell r="E2003" t="str">
            <v>Activos titularizados nÒo desreconhecidos</v>
          </cell>
          <cell r="F2003">
            <v>-35772554</v>
          </cell>
          <cell r="G2003">
            <v>17829500</v>
          </cell>
          <cell r="H2003">
            <v>57634</v>
          </cell>
          <cell r="I2003">
            <v>-18000688</v>
          </cell>
          <cell r="J2003">
            <v>17178084</v>
          </cell>
          <cell r="K2003">
            <v>17178085</v>
          </cell>
          <cell r="L2003">
            <v>-18000689</v>
          </cell>
        </row>
        <row r="2004">
          <cell r="A2004" t="str">
            <v>35220</v>
          </cell>
          <cell r="B2004" t="str">
            <v>35220</v>
          </cell>
          <cell r="E2004" t="str">
            <v>CrÚdito a clientes nÒo representado por valores mobilißrios</v>
          </cell>
          <cell r="F2004">
            <v>-35772554</v>
          </cell>
          <cell r="G2004">
            <v>17829500</v>
          </cell>
          <cell r="H2004">
            <v>57634</v>
          </cell>
          <cell r="I2004">
            <v>-18000688</v>
          </cell>
          <cell r="J2004">
            <v>17178084</v>
          </cell>
          <cell r="K2004">
            <v>17178085</v>
          </cell>
          <cell r="L2004">
            <v>-18000689</v>
          </cell>
        </row>
        <row r="2005">
          <cell r="A2005" t="str">
            <v>352200</v>
          </cell>
          <cell r="B2005" t="str">
            <v>352200</v>
          </cell>
          <cell r="E2005" t="str">
            <v>CrÚdito interno</v>
          </cell>
          <cell r="F2005">
            <v>-35772554</v>
          </cell>
          <cell r="G2005">
            <v>17829500</v>
          </cell>
          <cell r="H2005">
            <v>57634</v>
          </cell>
          <cell r="I2005">
            <v>-18000688</v>
          </cell>
          <cell r="J2005">
            <v>17178084</v>
          </cell>
          <cell r="K2005">
            <v>17178085</v>
          </cell>
          <cell r="L2005">
            <v>-18000689</v>
          </cell>
        </row>
        <row r="2006">
          <cell r="A2006" t="str">
            <v>352200NAC</v>
          </cell>
          <cell r="B2006" t="str">
            <v>352200</v>
          </cell>
          <cell r="C2006" t="str">
            <v>NAC</v>
          </cell>
          <cell r="E2006" t="str">
            <v>CrÚdito interno</v>
          </cell>
          <cell r="F2006">
            <v>-35772554</v>
          </cell>
          <cell r="G2006">
            <v>17829500</v>
          </cell>
          <cell r="H2006">
            <v>57634</v>
          </cell>
          <cell r="I2006">
            <v>-18000688</v>
          </cell>
          <cell r="J2006">
            <v>17178084</v>
          </cell>
          <cell r="K2006">
            <v>17178085</v>
          </cell>
          <cell r="L2006">
            <v>-18000689</v>
          </cell>
        </row>
        <row r="2007">
          <cell r="A2007" t="str">
            <v>3525</v>
          </cell>
          <cell r="B2007" t="str">
            <v>3525</v>
          </cell>
          <cell r="E2007" t="str">
            <v>Devedores e outras aplicaþ§es</v>
          </cell>
          <cell r="F2007">
            <v>-639823</v>
          </cell>
          <cell r="G2007">
            <v>0</v>
          </cell>
          <cell r="H2007">
            <v>0</v>
          </cell>
          <cell r="I2007">
            <v>-639823</v>
          </cell>
          <cell r="J2007">
            <v>0</v>
          </cell>
          <cell r="K2007">
            <v>0</v>
          </cell>
          <cell r="L2007">
            <v>-639823</v>
          </cell>
        </row>
        <row r="2008">
          <cell r="A2008" t="str">
            <v>35250</v>
          </cell>
          <cell r="B2008" t="str">
            <v>35250</v>
          </cell>
          <cell r="E2008" t="str">
            <v>Devedores e outras aplicaþ§es</v>
          </cell>
          <cell r="F2008">
            <v>-96074</v>
          </cell>
          <cell r="G2008">
            <v>0</v>
          </cell>
          <cell r="H2008">
            <v>0</v>
          </cell>
          <cell r="I2008">
            <v>-96074</v>
          </cell>
          <cell r="J2008">
            <v>0</v>
          </cell>
          <cell r="K2008">
            <v>0</v>
          </cell>
          <cell r="L2008">
            <v>-96074</v>
          </cell>
        </row>
        <row r="2009">
          <cell r="A2009" t="str">
            <v>35250NAC</v>
          </cell>
          <cell r="B2009" t="str">
            <v>35250</v>
          </cell>
          <cell r="C2009" t="str">
            <v>NAC</v>
          </cell>
          <cell r="E2009" t="str">
            <v>Devedores e outras aplicaþ§es</v>
          </cell>
          <cell r="F2009">
            <v>-96074</v>
          </cell>
          <cell r="G2009">
            <v>0</v>
          </cell>
          <cell r="H2009">
            <v>0</v>
          </cell>
          <cell r="I2009">
            <v>-96074</v>
          </cell>
          <cell r="J2009">
            <v>0</v>
          </cell>
          <cell r="K2009">
            <v>0</v>
          </cell>
          <cell r="L2009">
            <v>-96074</v>
          </cell>
        </row>
        <row r="2010">
          <cell r="A2010" t="str">
            <v>35257</v>
          </cell>
          <cell r="B2010" t="str">
            <v>35257</v>
          </cell>
          <cell r="E2010" t="str">
            <v>"Clientes" nas soc. nÒo financeiras</v>
          </cell>
          <cell r="F2010">
            <v>-543749</v>
          </cell>
          <cell r="G2010">
            <v>0</v>
          </cell>
          <cell r="H2010">
            <v>0</v>
          </cell>
          <cell r="I2010">
            <v>-543749</v>
          </cell>
          <cell r="J2010">
            <v>0</v>
          </cell>
          <cell r="K2010">
            <v>0</v>
          </cell>
          <cell r="L2010">
            <v>-543749</v>
          </cell>
        </row>
        <row r="2011">
          <cell r="A2011" t="str">
            <v>35257NAC</v>
          </cell>
          <cell r="B2011" t="str">
            <v>35257</v>
          </cell>
          <cell r="C2011" t="str">
            <v>NAC</v>
          </cell>
          <cell r="E2011" t="str">
            <v>"Clientes" nas soc. nÒo financeiras</v>
          </cell>
          <cell r="F2011">
            <v>-543749</v>
          </cell>
          <cell r="G2011">
            <v>0</v>
          </cell>
          <cell r="H2011">
            <v>0</v>
          </cell>
          <cell r="I2011">
            <v>-543749</v>
          </cell>
          <cell r="J2011">
            <v>0</v>
          </cell>
          <cell r="K2011">
            <v>0</v>
          </cell>
          <cell r="L2011">
            <v>-543749</v>
          </cell>
        </row>
        <row r="2012">
          <cell r="A2012" t="str">
            <v>353</v>
          </cell>
          <cell r="B2012" t="str">
            <v>353</v>
          </cell>
          <cell r="E2012" t="str">
            <v>Activos titularizados nÒo desreconhecidos</v>
          </cell>
          <cell r="F2012">
            <v>-56614087</v>
          </cell>
          <cell r="G2012">
            <v>0</v>
          </cell>
          <cell r="H2012">
            <v>0</v>
          </cell>
          <cell r="I2012">
            <v>-56614087</v>
          </cell>
          <cell r="J2012">
            <v>56614086</v>
          </cell>
          <cell r="K2012">
            <v>56614086</v>
          </cell>
          <cell r="L2012">
            <v>-56614087</v>
          </cell>
        </row>
        <row r="2013">
          <cell r="A2013" t="str">
            <v>3530</v>
          </cell>
          <cell r="B2013" t="str">
            <v>3530</v>
          </cell>
          <cell r="E2013" t="str">
            <v>CrÚdito a clientes nÒo representado por valores mobilißrios</v>
          </cell>
          <cell r="F2013">
            <v>-56614087</v>
          </cell>
          <cell r="G2013">
            <v>0</v>
          </cell>
          <cell r="H2013">
            <v>0</v>
          </cell>
          <cell r="I2013">
            <v>-56614087</v>
          </cell>
          <cell r="J2013">
            <v>56614086</v>
          </cell>
          <cell r="K2013">
            <v>56614086</v>
          </cell>
          <cell r="L2013">
            <v>-56614087</v>
          </cell>
        </row>
        <row r="2014">
          <cell r="A2014" t="str">
            <v>35300</v>
          </cell>
          <cell r="B2014" t="str">
            <v>35300</v>
          </cell>
          <cell r="E2014" t="str">
            <v>CrÚdito interno</v>
          </cell>
          <cell r="F2014">
            <v>-56614087</v>
          </cell>
          <cell r="G2014">
            <v>0</v>
          </cell>
          <cell r="H2014">
            <v>0</v>
          </cell>
          <cell r="I2014">
            <v>-56614087</v>
          </cell>
          <cell r="J2014">
            <v>56614086</v>
          </cell>
          <cell r="K2014">
            <v>56614086</v>
          </cell>
          <cell r="L2014">
            <v>-56614087</v>
          </cell>
        </row>
        <row r="2015">
          <cell r="A2015" t="str">
            <v>35300NAC</v>
          </cell>
          <cell r="B2015" t="str">
            <v>35300</v>
          </cell>
          <cell r="C2015" t="str">
            <v>NAC</v>
          </cell>
          <cell r="E2015" t="str">
            <v>CrÚdito interno</v>
          </cell>
          <cell r="F2015">
            <v>-446299</v>
          </cell>
          <cell r="G2015">
            <v>0</v>
          </cell>
          <cell r="H2015">
            <v>0</v>
          </cell>
          <cell r="I2015">
            <v>-446299</v>
          </cell>
          <cell r="J2015">
            <v>446299</v>
          </cell>
          <cell r="K2015">
            <v>446299</v>
          </cell>
          <cell r="L2015">
            <v>-446299</v>
          </cell>
        </row>
        <row r="2016">
          <cell r="A2016" t="str">
            <v>35300NAC90022</v>
          </cell>
          <cell r="B2016" t="str">
            <v>35300</v>
          </cell>
          <cell r="C2016" t="str">
            <v>NAC</v>
          </cell>
          <cell r="D2016" t="str">
            <v>90022</v>
          </cell>
          <cell r="E2016" t="str">
            <v>CrÚdito interno</v>
          </cell>
          <cell r="F2016">
            <v>-56167788</v>
          </cell>
          <cell r="G2016">
            <v>0</v>
          </cell>
          <cell r="H2016">
            <v>0</v>
          </cell>
          <cell r="I2016">
            <v>-56167788</v>
          </cell>
          <cell r="J2016">
            <v>56167787</v>
          </cell>
          <cell r="K2016">
            <v>56167787</v>
          </cell>
          <cell r="L2016">
            <v>-56167788</v>
          </cell>
        </row>
        <row r="2017">
          <cell r="A2017" t="str">
            <v>358</v>
          </cell>
          <cell r="B2017" t="str">
            <v>358</v>
          </cell>
          <cell r="E2017" t="str">
            <v>Activos nÒo financeiros</v>
          </cell>
          <cell r="F2017">
            <v>-61109436</v>
          </cell>
          <cell r="G2017">
            <v>1496845</v>
          </cell>
          <cell r="H2017">
            <v>937981</v>
          </cell>
          <cell r="I2017">
            <v>-60550572</v>
          </cell>
          <cell r="J2017">
            <v>3000000</v>
          </cell>
          <cell r="K2017">
            <v>0</v>
          </cell>
          <cell r="L2017">
            <v>-57550572</v>
          </cell>
        </row>
        <row r="2018">
          <cell r="A2018" t="str">
            <v>3580</v>
          </cell>
          <cell r="B2018" t="str">
            <v>3580</v>
          </cell>
          <cell r="E2018" t="str">
            <v>Activos nÒo correntes detidos para venda</v>
          </cell>
          <cell r="F2018">
            <v>-46125196</v>
          </cell>
          <cell r="G2018">
            <v>827288</v>
          </cell>
          <cell r="H2018">
            <v>898672</v>
          </cell>
          <cell r="I2018">
            <v>-46196580</v>
          </cell>
          <cell r="J2018">
            <v>0</v>
          </cell>
          <cell r="K2018">
            <v>0</v>
          </cell>
          <cell r="L2018">
            <v>-46196580</v>
          </cell>
        </row>
        <row r="2019">
          <cell r="A2019" t="str">
            <v>35800</v>
          </cell>
          <cell r="B2019" t="str">
            <v>35800</v>
          </cell>
          <cell r="E2019" t="str">
            <v>Imoveis</v>
          </cell>
          <cell r="F2019">
            <v>-45720385</v>
          </cell>
          <cell r="G2019">
            <v>827288</v>
          </cell>
          <cell r="H2019">
            <v>898672</v>
          </cell>
          <cell r="I2019">
            <v>-45791769</v>
          </cell>
          <cell r="J2019">
            <v>0</v>
          </cell>
          <cell r="K2019">
            <v>0</v>
          </cell>
          <cell r="L2019">
            <v>-45791769</v>
          </cell>
        </row>
        <row r="2020">
          <cell r="A2020" t="str">
            <v>358000</v>
          </cell>
          <cell r="B2020" t="str">
            <v>358000</v>
          </cell>
          <cell r="E2020" t="str">
            <v>Imoveis em Desinvestimento</v>
          </cell>
          <cell r="F2020">
            <v>-42194172</v>
          </cell>
          <cell r="G2020">
            <v>827288</v>
          </cell>
          <cell r="H2020">
            <v>898672</v>
          </cell>
          <cell r="I2020">
            <v>-42265556</v>
          </cell>
          <cell r="J2020">
            <v>0</v>
          </cell>
          <cell r="K2020">
            <v>0</v>
          </cell>
          <cell r="L2020">
            <v>-42265556</v>
          </cell>
        </row>
        <row r="2021">
          <cell r="A2021" t="str">
            <v>358000EXT</v>
          </cell>
          <cell r="B2021" t="str">
            <v>358000</v>
          </cell>
          <cell r="C2021" t="str">
            <v>EXT</v>
          </cell>
          <cell r="E2021" t="str">
            <v>Imoveis em Desinvestimento</v>
          </cell>
          <cell r="F2021">
            <v>-827288</v>
          </cell>
          <cell r="G2021">
            <v>827288</v>
          </cell>
          <cell r="H2021">
            <v>0</v>
          </cell>
          <cell r="I2021">
            <v>0</v>
          </cell>
          <cell r="J2021">
            <v>0</v>
          </cell>
          <cell r="K2021">
            <v>0</v>
          </cell>
          <cell r="L2021">
            <v>0</v>
          </cell>
        </row>
        <row r="2022">
          <cell r="A2022" t="str">
            <v>358000NAC</v>
          </cell>
          <cell r="B2022" t="str">
            <v>358000</v>
          </cell>
          <cell r="C2022" t="str">
            <v>NAC</v>
          </cell>
          <cell r="E2022" t="str">
            <v>Imoveis em Desinvestimento</v>
          </cell>
          <cell r="F2022">
            <v>-41366884</v>
          </cell>
          <cell r="G2022">
            <v>0</v>
          </cell>
          <cell r="H2022">
            <v>898672</v>
          </cell>
          <cell r="I2022">
            <v>-42265556</v>
          </cell>
          <cell r="J2022">
            <v>0</v>
          </cell>
          <cell r="K2022">
            <v>0</v>
          </cell>
          <cell r="L2022">
            <v>-42265556</v>
          </cell>
        </row>
        <row r="2023">
          <cell r="A2023" t="str">
            <v>358002</v>
          </cell>
          <cell r="B2023" t="str">
            <v>358002</v>
          </cell>
          <cell r="E2023" t="str">
            <v>Promessas em Dacao</v>
          </cell>
          <cell r="F2023">
            <v>-2450315</v>
          </cell>
          <cell r="G2023">
            <v>0</v>
          </cell>
          <cell r="H2023">
            <v>0</v>
          </cell>
          <cell r="I2023">
            <v>-2450315</v>
          </cell>
          <cell r="J2023">
            <v>0</v>
          </cell>
          <cell r="K2023">
            <v>0</v>
          </cell>
          <cell r="L2023">
            <v>-2450315</v>
          </cell>
        </row>
        <row r="2024">
          <cell r="A2024" t="str">
            <v>358002NAC</v>
          </cell>
          <cell r="B2024" t="str">
            <v>358002</v>
          </cell>
          <cell r="C2024" t="str">
            <v>NAC</v>
          </cell>
          <cell r="E2024" t="str">
            <v>Promessas em Dacao</v>
          </cell>
          <cell r="F2024">
            <v>-2450315</v>
          </cell>
          <cell r="G2024">
            <v>0</v>
          </cell>
          <cell r="H2024">
            <v>0</v>
          </cell>
          <cell r="I2024">
            <v>-2450315</v>
          </cell>
          <cell r="J2024">
            <v>0</v>
          </cell>
          <cell r="K2024">
            <v>0</v>
          </cell>
          <cell r="L2024">
            <v>-2450315</v>
          </cell>
        </row>
        <row r="2025">
          <cell r="A2025" t="str">
            <v>358003</v>
          </cell>
          <cell r="B2025" t="str">
            <v>358003</v>
          </cell>
          <cell r="E2025" t="str">
            <v>Arrematacoes</v>
          </cell>
          <cell r="F2025">
            <v>-431866</v>
          </cell>
          <cell r="G2025">
            <v>0</v>
          </cell>
          <cell r="H2025">
            <v>0</v>
          </cell>
          <cell r="I2025">
            <v>-431866</v>
          </cell>
          <cell r="J2025">
            <v>0</v>
          </cell>
          <cell r="K2025">
            <v>0</v>
          </cell>
          <cell r="L2025">
            <v>-431866</v>
          </cell>
        </row>
        <row r="2026">
          <cell r="A2026" t="str">
            <v>358003NAC</v>
          </cell>
          <cell r="B2026" t="str">
            <v>358003</v>
          </cell>
          <cell r="C2026" t="str">
            <v>NAC</v>
          </cell>
          <cell r="E2026" t="str">
            <v>Arrematacoes</v>
          </cell>
          <cell r="F2026">
            <v>-431866</v>
          </cell>
          <cell r="G2026">
            <v>0</v>
          </cell>
          <cell r="H2026">
            <v>0</v>
          </cell>
          <cell r="I2026">
            <v>-431866</v>
          </cell>
          <cell r="J2026">
            <v>0</v>
          </cell>
          <cell r="K2026">
            <v>0</v>
          </cell>
          <cell r="L2026">
            <v>-431866</v>
          </cell>
        </row>
        <row r="2027">
          <cell r="A2027" t="str">
            <v>358004</v>
          </cell>
          <cell r="B2027" t="str">
            <v>358004</v>
          </cell>
          <cell r="E2027" t="str">
            <v>Execuþ§es fiscais</v>
          </cell>
          <cell r="F2027">
            <v>-556367</v>
          </cell>
          <cell r="G2027">
            <v>0</v>
          </cell>
          <cell r="H2027">
            <v>0</v>
          </cell>
          <cell r="I2027">
            <v>-556367</v>
          </cell>
          <cell r="J2027">
            <v>0</v>
          </cell>
          <cell r="K2027">
            <v>0</v>
          </cell>
          <cell r="L2027">
            <v>-556367</v>
          </cell>
        </row>
        <row r="2028">
          <cell r="A2028" t="str">
            <v>358004NAC</v>
          </cell>
          <cell r="B2028" t="str">
            <v>358004</v>
          </cell>
          <cell r="C2028" t="str">
            <v>NAC</v>
          </cell>
          <cell r="E2028" t="str">
            <v>Execuþ§es fiscais</v>
          </cell>
          <cell r="F2028">
            <v>-556367</v>
          </cell>
          <cell r="G2028">
            <v>0</v>
          </cell>
          <cell r="H2028">
            <v>0</v>
          </cell>
          <cell r="I2028">
            <v>-556367</v>
          </cell>
          <cell r="J2028">
            <v>0</v>
          </cell>
          <cell r="K2028">
            <v>0</v>
          </cell>
          <cell r="L2028">
            <v>-556367</v>
          </cell>
        </row>
        <row r="2029">
          <cell r="A2029" t="str">
            <v>358005</v>
          </cell>
          <cell r="B2029" t="str">
            <v>358005</v>
          </cell>
          <cell r="E2029" t="str">
            <v>Massa Falida</v>
          </cell>
          <cell r="F2029">
            <v>-87665</v>
          </cell>
          <cell r="G2029">
            <v>0</v>
          </cell>
          <cell r="H2029">
            <v>0</v>
          </cell>
          <cell r="I2029">
            <v>-87665</v>
          </cell>
          <cell r="J2029">
            <v>0</v>
          </cell>
          <cell r="K2029">
            <v>0</v>
          </cell>
          <cell r="L2029">
            <v>-87665</v>
          </cell>
        </row>
        <row r="2030">
          <cell r="A2030" t="str">
            <v>358005NAC</v>
          </cell>
          <cell r="B2030" t="str">
            <v>358005</v>
          </cell>
          <cell r="C2030" t="str">
            <v>NAC</v>
          </cell>
          <cell r="E2030" t="str">
            <v>Massa Falida</v>
          </cell>
          <cell r="F2030">
            <v>-87665</v>
          </cell>
          <cell r="G2030">
            <v>0</v>
          </cell>
          <cell r="H2030">
            <v>0</v>
          </cell>
          <cell r="I2030">
            <v>-87665</v>
          </cell>
          <cell r="J2030">
            <v>0</v>
          </cell>
          <cell r="K2030">
            <v>0</v>
          </cell>
          <cell r="L2030">
            <v>-87665</v>
          </cell>
        </row>
        <row r="2031">
          <cell r="A2031" t="str">
            <v>35801</v>
          </cell>
          <cell r="B2031" t="str">
            <v>35801</v>
          </cell>
          <cell r="E2031" t="str">
            <v>Equipamento</v>
          </cell>
          <cell r="F2031">
            <v>-111920</v>
          </cell>
          <cell r="G2031">
            <v>0</v>
          </cell>
          <cell r="H2031">
            <v>0</v>
          </cell>
          <cell r="I2031">
            <v>-111920</v>
          </cell>
          <cell r="J2031">
            <v>0</v>
          </cell>
          <cell r="K2031">
            <v>0</v>
          </cell>
          <cell r="L2031">
            <v>-111920</v>
          </cell>
        </row>
        <row r="2032">
          <cell r="A2032" t="str">
            <v>35801NAC</v>
          </cell>
          <cell r="B2032" t="str">
            <v>35801</v>
          </cell>
          <cell r="C2032" t="str">
            <v>NAC</v>
          </cell>
          <cell r="E2032" t="str">
            <v>Equipamento</v>
          </cell>
          <cell r="F2032">
            <v>-111920</v>
          </cell>
          <cell r="G2032">
            <v>0</v>
          </cell>
          <cell r="H2032">
            <v>0</v>
          </cell>
          <cell r="I2032">
            <v>-111920</v>
          </cell>
          <cell r="J2032">
            <v>0</v>
          </cell>
          <cell r="K2032">
            <v>0</v>
          </cell>
          <cell r="L2032">
            <v>-111920</v>
          </cell>
        </row>
        <row r="2033">
          <cell r="A2033" t="str">
            <v>35808</v>
          </cell>
          <cell r="B2033" t="str">
            <v>35808</v>
          </cell>
          <cell r="E2033" t="str">
            <v>Out. Activos Detidos P/ Venda</v>
          </cell>
          <cell r="F2033">
            <v>-292891</v>
          </cell>
          <cell r="G2033">
            <v>0</v>
          </cell>
          <cell r="H2033">
            <v>0</v>
          </cell>
          <cell r="I2033">
            <v>-292891</v>
          </cell>
          <cell r="J2033">
            <v>0</v>
          </cell>
          <cell r="K2033">
            <v>0</v>
          </cell>
          <cell r="L2033">
            <v>-292891</v>
          </cell>
        </row>
        <row r="2034">
          <cell r="A2034" t="str">
            <v>35808NAC</v>
          </cell>
          <cell r="B2034" t="str">
            <v>35808</v>
          </cell>
          <cell r="C2034" t="str">
            <v>NAC</v>
          </cell>
          <cell r="E2034" t="str">
            <v>Out. Activos Detidos P/ Venda</v>
          </cell>
          <cell r="F2034">
            <v>-292891</v>
          </cell>
          <cell r="G2034">
            <v>0</v>
          </cell>
          <cell r="H2034">
            <v>0</v>
          </cell>
          <cell r="I2034">
            <v>-292891</v>
          </cell>
          <cell r="J2034">
            <v>0</v>
          </cell>
          <cell r="K2034">
            <v>0</v>
          </cell>
          <cell r="L2034">
            <v>-292891</v>
          </cell>
        </row>
        <row r="2035">
          <cell r="A2035" t="str">
            <v>3581</v>
          </cell>
          <cell r="B2035" t="str">
            <v>3581</v>
          </cell>
          <cell r="E2035" t="str">
            <v>Activos tangÝveis- valorizados ao custo hist¾rico</v>
          </cell>
          <cell r="F2035">
            <v>-6634539</v>
          </cell>
          <cell r="G2035">
            <v>669557</v>
          </cell>
          <cell r="H2035">
            <v>39309</v>
          </cell>
          <cell r="I2035">
            <v>-6004291</v>
          </cell>
          <cell r="J2035">
            <v>0</v>
          </cell>
          <cell r="K2035">
            <v>0</v>
          </cell>
          <cell r="L2035">
            <v>-6004291</v>
          </cell>
        </row>
        <row r="2036">
          <cell r="A2036" t="str">
            <v>35811</v>
          </cell>
          <cell r="B2036" t="str">
            <v>35811</v>
          </cell>
          <cell r="E2036" t="str">
            <v>Propriedade de Investimento</v>
          </cell>
          <cell r="F2036">
            <v>-669557</v>
          </cell>
          <cell r="G2036">
            <v>669557</v>
          </cell>
          <cell r="H2036">
            <v>0</v>
          </cell>
          <cell r="I2036">
            <v>0</v>
          </cell>
          <cell r="J2036">
            <v>0</v>
          </cell>
          <cell r="K2036">
            <v>0</v>
          </cell>
          <cell r="L2036">
            <v>0</v>
          </cell>
        </row>
        <row r="2037">
          <cell r="A2037" t="str">
            <v>35811NAC90017</v>
          </cell>
          <cell r="B2037" t="str">
            <v>35811</v>
          </cell>
          <cell r="C2037" t="str">
            <v>NAC</v>
          </cell>
          <cell r="D2037" t="str">
            <v>90017</v>
          </cell>
          <cell r="E2037" t="str">
            <v>Propriedade de Investimento</v>
          </cell>
          <cell r="F2037">
            <v>-669557</v>
          </cell>
          <cell r="G2037">
            <v>669557</v>
          </cell>
          <cell r="H2037">
            <v>0</v>
          </cell>
          <cell r="I2037">
            <v>0</v>
          </cell>
          <cell r="J2037">
            <v>0</v>
          </cell>
          <cell r="K2037">
            <v>0</v>
          </cell>
          <cell r="L2037">
            <v>0</v>
          </cell>
        </row>
        <row r="2038">
          <cell r="A2038" t="str">
            <v>35812</v>
          </cell>
          <cell r="B2038" t="str">
            <v>35812</v>
          </cell>
          <cell r="E2038" t="str">
            <v>Outros Activos Tangiveis</v>
          </cell>
          <cell r="F2038">
            <v>-5964982</v>
          </cell>
          <cell r="G2038">
            <v>0</v>
          </cell>
          <cell r="H2038">
            <v>39309</v>
          </cell>
          <cell r="I2038">
            <v>-6004291</v>
          </cell>
          <cell r="J2038">
            <v>0</v>
          </cell>
          <cell r="K2038">
            <v>0</v>
          </cell>
          <cell r="L2038">
            <v>-6004291</v>
          </cell>
        </row>
        <row r="2039">
          <cell r="A2039" t="str">
            <v>35812EXT</v>
          </cell>
          <cell r="B2039" t="str">
            <v>35812</v>
          </cell>
          <cell r="C2039" t="str">
            <v>EXT</v>
          </cell>
          <cell r="E2039" t="str">
            <v>Outros Activos Tangiveis</v>
          </cell>
          <cell r="F2039">
            <v>0</v>
          </cell>
          <cell r="G2039">
            <v>0</v>
          </cell>
          <cell r="H2039">
            <v>39309</v>
          </cell>
          <cell r="I2039">
            <v>-39309</v>
          </cell>
          <cell r="J2039">
            <v>0</v>
          </cell>
          <cell r="K2039">
            <v>0</v>
          </cell>
          <cell r="L2039">
            <v>-39309</v>
          </cell>
        </row>
        <row r="2040">
          <cell r="A2040" t="str">
            <v>35812NAC</v>
          </cell>
          <cell r="B2040" t="str">
            <v>35812</v>
          </cell>
          <cell r="C2040" t="str">
            <v>NAC</v>
          </cell>
          <cell r="E2040" t="str">
            <v>Outros Activos Tangiveis</v>
          </cell>
          <cell r="F2040">
            <v>-993139</v>
          </cell>
          <cell r="G2040">
            <v>0</v>
          </cell>
          <cell r="H2040">
            <v>0</v>
          </cell>
          <cell r="I2040">
            <v>-993139</v>
          </cell>
          <cell r="J2040">
            <v>0</v>
          </cell>
          <cell r="K2040">
            <v>0</v>
          </cell>
          <cell r="L2040">
            <v>-993139</v>
          </cell>
        </row>
        <row r="2041">
          <cell r="A2041" t="str">
            <v>35812NAC90017</v>
          </cell>
          <cell r="B2041" t="str">
            <v>35812</v>
          </cell>
          <cell r="C2041" t="str">
            <v>NAC</v>
          </cell>
          <cell r="D2041" t="str">
            <v>90017</v>
          </cell>
          <cell r="E2041" t="str">
            <v>Outros Activos Tangiveis</v>
          </cell>
          <cell r="F2041">
            <v>-4971843</v>
          </cell>
          <cell r="G2041">
            <v>0</v>
          </cell>
          <cell r="H2041">
            <v>0</v>
          </cell>
          <cell r="I2041">
            <v>-4971843</v>
          </cell>
          <cell r="J2041">
            <v>0</v>
          </cell>
          <cell r="K2041">
            <v>0</v>
          </cell>
          <cell r="L2041">
            <v>-4971843</v>
          </cell>
        </row>
        <row r="2042">
          <cell r="A2042" t="str">
            <v>3584</v>
          </cell>
          <cell r="B2042" t="str">
            <v>3584</v>
          </cell>
          <cell r="E2042" t="str">
            <v>Devedores, outras aplicaþ§es e outros activos</v>
          </cell>
          <cell r="F2042">
            <v>-8349701</v>
          </cell>
          <cell r="G2042">
            <v>0</v>
          </cell>
          <cell r="H2042">
            <v>0</v>
          </cell>
          <cell r="I2042">
            <v>-8349701</v>
          </cell>
          <cell r="J2042">
            <v>3000000</v>
          </cell>
          <cell r="K2042">
            <v>0</v>
          </cell>
          <cell r="L2042">
            <v>-5349701</v>
          </cell>
        </row>
        <row r="2043">
          <cell r="A2043" t="str">
            <v>35840</v>
          </cell>
          <cell r="B2043" t="str">
            <v>35840</v>
          </cell>
          <cell r="E2043" t="str">
            <v>Devedores,outras aplicacoes e outros activos</v>
          </cell>
          <cell r="F2043">
            <v>-5744307</v>
          </cell>
          <cell r="G2043">
            <v>0</v>
          </cell>
          <cell r="H2043">
            <v>0</v>
          </cell>
          <cell r="I2043">
            <v>-5744307</v>
          </cell>
          <cell r="J2043">
            <v>3000000</v>
          </cell>
          <cell r="K2043">
            <v>0</v>
          </cell>
          <cell r="L2043">
            <v>-2744307</v>
          </cell>
        </row>
        <row r="2044">
          <cell r="A2044" t="str">
            <v>35840NAC</v>
          </cell>
          <cell r="B2044" t="str">
            <v>35840</v>
          </cell>
          <cell r="C2044" t="str">
            <v>NAC</v>
          </cell>
          <cell r="E2044" t="str">
            <v>Devedores,outras aplicacoes e outros activos</v>
          </cell>
          <cell r="F2044">
            <v>-2744307</v>
          </cell>
          <cell r="G2044">
            <v>0</v>
          </cell>
          <cell r="H2044">
            <v>0</v>
          </cell>
          <cell r="I2044">
            <v>-2744307</v>
          </cell>
          <cell r="J2044">
            <v>0</v>
          </cell>
          <cell r="K2044">
            <v>0</v>
          </cell>
          <cell r="L2044">
            <v>-2744307</v>
          </cell>
        </row>
        <row r="2045">
          <cell r="A2045" t="str">
            <v>35840NAC03022</v>
          </cell>
          <cell r="B2045" t="str">
            <v>35840</v>
          </cell>
          <cell r="C2045" t="str">
            <v>NAC</v>
          </cell>
          <cell r="D2045" t="str">
            <v>03022</v>
          </cell>
          <cell r="E2045" t="str">
            <v>Devedores,outras aplicacoes e outros activos</v>
          </cell>
          <cell r="F2045">
            <v>-1500000</v>
          </cell>
          <cell r="G2045">
            <v>0</v>
          </cell>
          <cell r="H2045">
            <v>0</v>
          </cell>
          <cell r="I2045">
            <v>-1500000</v>
          </cell>
          <cell r="J2045">
            <v>1500000</v>
          </cell>
          <cell r="K2045">
            <v>0</v>
          </cell>
          <cell r="L2045">
            <v>0</v>
          </cell>
        </row>
        <row r="2046">
          <cell r="A2046" t="str">
            <v>35840NAC03036</v>
          </cell>
          <cell r="B2046" t="str">
            <v>35840</v>
          </cell>
          <cell r="C2046" t="str">
            <v>NAC</v>
          </cell>
          <cell r="D2046" t="str">
            <v>03036</v>
          </cell>
          <cell r="E2046" t="str">
            <v>Devedores,outras aplicacoes e outros activos</v>
          </cell>
          <cell r="F2046">
            <v>-750000</v>
          </cell>
          <cell r="G2046">
            <v>0</v>
          </cell>
          <cell r="H2046">
            <v>0</v>
          </cell>
          <cell r="I2046">
            <v>-750000</v>
          </cell>
          <cell r="J2046">
            <v>750000</v>
          </cell>
          <cell r="K2046">
            <v>0</v>
          </cell>
          <cell r="L2046">
            <v>0</v>
          </cell>
        </row>
        <row r="2047">
          <cell r="A2047" t="str">
            <v>35840NAC03040</v>
          </cell>
          <cell r="B2047" t="str">
            <v>35840</v>
          </cell>
          <cell r="C2047" t="str">
            <v>NAC</v>
          </cell>
          <cell r="D2047" t="str">
            <v>03040</v>
          </cell>
          <cell r="E2047" t="str">
            <v>Devedores,outras aplicacoes e outros activos</v>
          </cell>
          <cell r="F2047">
            <v>-750000</v>
          </cell>
          <cell r="G2047">
            <v>0</v>
          </cell>
          <cell r="H2047">
            <v>0</v>
          </cell>
          <cell r="I2047">
            <v>-750000</v>
          </cell>
          <cell r="J2047">
            <v>750000</v>
          </cell>
          <cell r="K2047">
            <v>0</v>
          </cell>
          <cell r="L2047">
            <v>0</v>
          </cell>
        </row>
        <row r="2048">
          <cell r="A2048" t="str">
            <v>35847</v>
          </cell>
          <cell r="B2048" t="str">
            <v>35847</v>
          </cell>
          <cell r="E2048" t="str">
            <v>"Clientes" nas soc. nÒo financeiras</v>
          </cell>
          <cell r="F2048">
            <v>-115295</v>
          </cell>
          <cell r="G2048">
            <v>0</v>
          </cell>
          <cell r="H2048">
            <v>0</v>
          </cell>
          <cell r="I2048">
            <v>-115295</v>
          </cell>
          <cell r="J2048">
            <v>0</v>
          </cell>
          <cell r="K2048">
            <v>0</v>
          </cell>
          <cell r="L2048">
            <v>-115295</v>
          </cell>
        </row>
        <row r="2049">
          <cell r="A2049" t="str">
            <v>35847NAC</v>
          </cell>
          <cell r="B2049" t="str">
            <v>35847</v>
          </cell>
          <cell r="C2049" t="str">
            <v>NAC</v>
          </cell>
          <cell r="E2049" t="str">
            <v>"Clientes" nas soc. nÒo financeiras</v>
          </cell>
          <cell r="F2049">
            <v>-115295</v>
          </cell>
          <cell r="G2049">
            <v>0</v>
          </cell>
          <cell r="H2049">
            <v>0</v>
          </cell>
          <cell r="I2049">
            <v>-115295</v>
          </cell>
          <cell r="J2049">
            <v>0</v>
          </cell>
          <cell r="K2049">
            <v>0</v>
          </cell>
          <cell r="L2049">
            <v>-115295</v>
          </cell>
        </row>
        <row r="2050">
          <cell r="A2050" t="str">
            <v>35848</v>
          </cell>
          <cell r="B2050" t="str">
            <v>35848</v>
          </cell>
          <cell r="E2050" t="str">
            <v>Suprimentos</v>
          </cell>
          <cell r="F2050">
            <v>-2477602</v>
          </cell>
          <cell r="G2050">
            <v>0</v>
          </cell>
          <cell r="H2050">
            <v>0</v>
          </cell>
          <cell r="I2050">
            <v>-2477602</v>
          </cell>
          <cell r="J2050">
            <v>0</v>
          </cell>
          <cell r="K2050">
            <v>0</v>
          </cell>
          <cell r="L2050">
            <v>-2477602</v>
          </cell>
        </row>
        <row r="2051">
          <cell r="A2051" t="str">
            <v>35848NAC</v>
          </cell>
          <cell r="B2051" t="str">
            <v>35848</v>
          </cell>
          <cell r="C2051" t="str">
            <v>NAC</v>
          </cell>
          <cell r="E2051" t="str">
            <v>Suprimentos</v>
          </cell>
          <cell r="F2051">
            <v>-2477602</v>
          </cell>
          <cell r="G2051">
            <v>0</v>
          </cell>
          <cell r="H2051">
            <v>0</v>
          </cell>
          <cell r="I2051">
            <v>-2477602</v>
          </cell>
          <cell r="J2051">
            <v>0</v>
          </cell>
          <cell r="K2051">
            <v>0</v>
          </cell>
          <cell r="L2051">
            <v>-2477602</v>
          </cell>
        </row>
        <row r="2052">
          <cell r="A2052" t="str">
            <v>35849</v>
          </cell>
          <cell r="B2052" t="str">
            <v>35849</v>
          </cell>
          <cell r="E2052" t="str">
            <v>Imparidade seguros</v>
          </cell>
          <cell r="F2052">
            <v>-12497</v>
          </cell>
          <cell r="G2052">
            <v>0</v>
          </cell>
          <cell r="H2052">
            <v>0</v>
          </cell>
          <cell r="I2052">
            <v>-12497</v>
          </cell>
          <cell r="J2052">
            <v>0</v>
          </cell>
          <cell r="K2052">
            <v>0</v>
          </cell>
          <cell r="L2052">
            <v>-12497</v>
          </cell>
        </row>
        <row r="2053">
          <cell r="A2053" t="str">
            <v>358490</v>
          </cell>
          <cell r="B2053" t="str">
            <v>358490</v>
          </cell>
          <cell r="E2053" t="str">
            <v>Imparidade seguros-Devedores por oper. de seguro directo</v>
          </cell>
          <cell r="F2053">
            <v>-12497</v>
          </cell>
          <cell r="G2053">
            <v>0</v>
          </cell>
          <cell r="H2053">
            <v>0</v>
          </cell>
          <cell r="I2053">
            <v>-12497</v>
          </cell>
          <cell r="J2053">
            <v>0</v>
          </cell>
          <cell r="K2053">
            <v>0</v>
          </cell>
          <cell r="L2053">
            <v>-12497</v>
          </cell>
        </row>
        <row r="2054">
          <cell r="A2054" t="str">
            <v>358490NAC</v>
          </cell>
          <cell r="B2054" t="str">
            <v>358490</v>
          </cell>
          <cell r="C2054" t="str">
            <v>NAC</v>
          </cell>
          <cell r="E2054" t="str">
            <v>Imparidade seguros-Devedores por oper. de seguro directo</v>
          </cell>
          <cell r="F2054">
            <v>-12497</v>
          </cell>
          <cell r="G2054">
            <v>0</v>
          </cell>
          <cell r="H2054">
            <v>0</v>
          </cell>
          <cell r="I2054">
            <v>-12497</v>
          </cell>
          <cell r="J2054">
            <v>0</v>
          </cell>
          <cell r="K2054">
            <v>0</v>
          </cell>
          <cell r="L2054">
            <v>-12497</v>
          </cell>
        </row>
        <row r="2055">
          <cell r="A2055" t="str">
            <v>36</v>
          </cell>
          <cell r="B2055" t="str">
            <v>36</v>
          </cell>
          <cell r="E2055" t="str">
            <v>Amortizaþ§es acumuladas</v>
          </cell>
          <cell r="F2055">
            <v>-513573688</v>
          </cell>
          <cell r="G2055">
            <v>8729921</v>
          </cell>
          <cell r="H2055">
            <v>15585717</v>
          </cell>
          <cell r="I2055">
            <v>-520429484</v>
          </cell>
          <cell r="J2055">
            <v>0</v>
          </cell>
          <cell r="K2055">
            <v>0</v>
          </cell>
          <cell r="L2055">
            <v>-520429484</v>
          </cell>
        </row>
        <row r="2056">
          <cell r="A2056" t="str">
            <v>360</v>
          </cell>
          <cell r="B2056" t="str">
            <v>360</v>
          </cell>
          <cell r="E2056" t="str">
            <v>Activos tangÝveis</v>
          </cell>
          <cell r="F2056">
            <v>-386368358</v>
          </cell>
          <cell r="G2056">
            <v>8113993</v>
          </cell>
          <cell r="H2056">
            <v>15585717</v>
          </cell>
          <cell r="I2056">
            <v>-393840082</v>
          </cell>
          <cell r="J2056">
            <v>0</v>
          </cell>
          <cell r="K2056">
            <v>0</v>
          </cell>
          <cell r="L2056">
            <v>-393840082</v>
          </cell>
        </row>
        <row r="2057">
          <cell r="A2057" t="str">
            <v>3600</v>
          </cell>
          <cell r="B2057" t="str">
            <v>3600</v>
          </cell>
          <cell r="E2057" t="str">
            <v>De im¾veis</v>
          </cell>
          <cell r="F2057">
            <v>-185496541</v>
          </cell>
          <cell r="G2057">
            <v>8113389</v>
          </cell>
          <cell r="H2057">
            <v>15585113</v>
          </cell>
          <cell r="I2057">
            <v>-192968265</v>
          </cell>
          <cell r="J2057">
            <v>0</v>
          </cell>
          <cell r="K2057">
            <v>0</v>
          </cell>
          <cell r="L2057">
            <v>-192968265</v>
          </cell>
        </row>
        <row r="2058">
          <cell r="A2058" t="str">
            <v>36000</v>
          </cell>
          <cell r="B2058" t="str">
            <v>36000</v>
          </cell>
          <cell r="E2058" t="str">
            <v>De Serviþo Pr¾prio</v>
          </cell>
          <cell r="F2058">
            <v>-87916722</v>
          </cell>
          <cell r="G2058">
            <v>1113719</v>
          </cell>
          <cell r="H2058">
            <v>15585113</v>
          </cell>
          <cell r="I2058">
            <v>-102388116</v>
          </cell>
          <cell r="J2058">
            <v>0</v>
          </cell>
          <cell r="K2058">
            <v>0</v>
          </cell>
          <cell r="L2058">
            <v>-102388116</v>
          </cell>
        </row>
        <row r="2059">
          <cell r="A2059" t="str">
            <v>360001</v>
          </cell>
          <cell r="B2059" t="str">
            <v>360001</v>
          </cell>
          <cell r="E2059" t="str">
            <v>De EdifÝcios</v>
          </cell>
          <cell r="F2059">
            <v>-62981107</v>
          </cell>
          <cell r="G2059">
            <v>1113719</v>
          </cell>
          <cell r="H2059">
            <v>7974401</v>
          </cell>
          <cell r="I2059">
            <v>-69841789</v>
          </cell>
          <cell r="J2059">
            <v>0</v>
          </cell>
          <cell r="K2059">
            <v>0</v>
          </cell>
          <cell r="L2059">
            <v>-69841789</v>
          </cell>
        </row>
        <row r="2060">
          <cell r="A2060" t="str">
            <v>360001EXT</v>
          </cell>
          <cell r="B2060" t="str">
            <v>360001</v>
          </cell>
          <cell r="C2060" t="str">
            <v>EXT</v>
          </cell>
          <cell r="E2060" t="str">
            <v>De EdifÝcios</v>
          </cell>
          <cell r="F2060">
            <v>-1213647</v>
          </cell>
          <cell r="G2060">
            <v>1113719</v>
          </cell>
          <cell r="H2060">
            <v>0</v>
          </cell>
          <cell r="I2060">
            <v>-99928</v>
          </cell>
          <cell r="J2060">
            <v>0</v>
          </cell>
          <cell r="K2060">
            <v>0</v>
          </cell>
          <cell r="L2060">
            <v>-99928</v>
          </cell>
        </row>
        <row r="2061">
          <cell r="A2061" t="str">
            <v>360001NAC</v>
          </cell>
          <cell r="B2061" t="str">
            <v>360001</v>
          </cell>
          <cell r="C2061" t="str">
            <v>NAC</v>
          </cell>
          <cell r="E2061" t="str">
            <v>De EdifÝcios</v>
          </cell>
          <cell r="F2061">
            <v>-61767460</v>
          </cell>
          <cell r="G2061">
            <v>0</v>
          </cell>
          <cell r="H2061">
            <v>7974401</v>
          </cell>
          <cell r="I2061">
            <v>-69741861</v>
          </cell>
          <cell r="J2061">
            <v>0</v>
          </cell>
          <cell r="K2061">
            <v>0</v>
          </cell>
          <cell r="L2061">
            <v>-69741861</v>
          </cell>
        </row>
        <row r="2062">
          <cell r="A2062" t="str">
            <v>360008</v>
          </cell>
          <cell r="B2062" t="str">
            <v>360008</v>
          </cell>
          <cell r="E2062" t="str">
            <v>De Outros</v>
          </cell>
          <cell r="F2062">
            <v>-24935615</v>
          </cell>
          <cell r="G2062">
            <v>0</v>
          </cell>
          <cell r="H2062">
            <v>7610712</v>
          </cell>
          <cell r="I2062">
            <v>-32546327</v>
          </cell>
          <cell r="J2062">
            <v>0</v>
          </cell>
          <cell r="K2062">
            <v>0</v>
          </cell>
          <cell r="L2062">
            <v>-32546327</v>
          </cell>
        </row>
        <row r="2063">
          <cell r="A2063" t="str">
            <v>360008EXT</v>
          </cell>
          <cell r="B2063" t="str">
            <v>360008</v>
          </cell>
          <cell r="C2063" t="str">
            <v>EXT</v>
          </cell>
          <cell r="E2063" t="str">
            <v>De Outros</v>
          </cell>
          <cell r="F2063">
            <v>-43996</v>
          </cell>
          <cell r="G2063">
            <v>0</v>
          </cell>
          <cell r="H2063">
            <v>0</v>
          </cell>
          <cell r="I2063">
            <v>-43996</v>
          </cell>
          <cell r="J2063">
            <v>0</v>
          </cell>
          <cell r="K2063">
            <v>0</v>
          </cell>
          <cell r="L2063">
            <v>-43996</v>
          </cell>
        </row>
        <row r="2064">
          <cell r="A2064" t="str">
            <v>360008NAC</v>
          </cell>
          <cell r="B2064" t="str">
            <v>360008</v>
          </cell>
          <cell r="C2064" t="str">
            <v>NAC</v>
          </cell>
          <cell r="E2064" t="str">
            <v>De Outros</v>
          </cell>
          <cell r="F2064">
            <v>-24891619</v>
          </cell>
          <cell r="G2064">
            <v>0</v>
          </cell>
          <cell r="H2064">
            <v>7610712</v>
          </cell>
          <cell r="I2064">
            <v>-32502331</v>
          </cell>
          <cell r="J2064">
            <v>0</v>
          </cell>
          <cell r="K2064">
            <v>0</v>
          </cell>
          <cell r="L2064">
            <v>-32502331</v>
          </cell>
        </row>
        <row r="2065">
          <cell r="A2065" t="str">
            <v>36001</v>
          </cell>
          <cell r="B2065" t="str">
            <v>36001</v>
          </cell>
          <cell r="E2065" t="str">
            <v>De Obras em EdifÝcios Arrendados</v>
          </cell>
          <cell r="F2065">
            <v>-88652918</v>
          </cell>
          <cell r="G2065">
            <v>2483888</v>
          </cell>
          <cell r="H2065">
            <v>0</v>
          </cell>
          <cell r="I2065">
            <v>-86169030</v>
          </cell>
          <cell r="J2065">
            <v>0</v>
          </cell>
          <cell r="K2065">
            <v>0</v>
          </cell>
          <cell r="L2065">
            <v>-86169030</v>
          </cell>
        </row>
        <row r="2066">
          <cell r="A2066" t="str">
            <v>36001EXT</v>
          </cell>
          <cell r="B2066" t="str">
            <v>36001</v>
          </cell>
          <cell r="C2066" t="str">
            <v>EXT</v>
          </cell>
          <cell r="E2066" t="str">
            <v>De Obras em EdifÝcios Arrendados</v>
          </cell>
          <cell r="F2066">
            <v>-128869</v>
          </cell>
          <cell r="G2066">
            <v>0</v>
          </cell>
          <cell r="H2066">
            <v>0</v>
          </cell>
          <cell r="I2066">
            <v>-128869</v>
          </cell>
          <cell r="J2066">
            <v>0</v>
          </cell>
          <cell r="K2066">
            <v>0</v>
          </cell>
          <cell r="L2066">
            <v>-128869</v>
          </cell>
        </row>
        <row r="2067">
          <cell r="A2067" t="str">
            <v>36001NAC</v>
          </cell>
          <cell r="B2067" t="str">
            <v>36001</v>
          </cell>
          <cell r="C2067" t="str">
            <v>NAC</v>
          </cell>
          <cell r="E2067" t="str">
            <v>De Obras em EdifÝcios Arrendados</v>
          </cell>
          <cell r="F2067">
            <v>-88524049</v>
          </cell>
          <cell r="G2067">
            <v>2483888</v>
          </cell>
          <cell r="H2067">
            <v>0</v>
          </cell>
          <cell r="I2067">
            <v>-86040161</v>
          </cell>
          <cell r="J2067">
            <v>0</v>
          </cell>
          <cell r="K2067">
            <v>0</v>
          </cell>
          <cell r="L2067">
            <v>-86040161</v>
          </cell>
        </row>
        <row r="2068">
          <cell r="A2068" t="str">
            <v>36008</v>
          </cell>
          <cell r="B2068" t="str">
            <v>36008</v>
          </cell>
          <cell r="E2068" t="str">
            <v>De Outros Im¾veis</v>
          </cell>
          <cell r="F2068">
            <v>-8926901</v>
          </cell>
          <cell r="G2068">
            <v>4515782</v>
          </cell>
          <cell r="H2068">
            <v>0</v>
          </cell>
          <cell r="I2068">
            <v>-4411119</v>
          </cell>
          <cell r="J2068">
            <v>0</v>
          </cell>
          <cell r="K2068">
            <v>0</v>
          </cell>
          <cell r="L2068">
            <v>-4411119</v>
          </cell>
        </row>
        <row r="2069">
          <cell r="A2069" t="str">
            <v>36008NAC</v>
          </cell>
          <cell r="B2069" t="str">
            <v>36008</v>
          </cell>
          <cell r="C2069" t="str">
            <v>NAC</v>
          </cell>
          <cell r="E2069" t="str">
            <v>De Outros Im¾veis</v>
          </cell>
          <cell r="F2069">
            <v>-8926901</v>
          </cell>
          <cell r="G2069">
            <v>4515782</v>
          </cell>
          <cell r="H2069">
            <v>0</v>
          </cell>
          <cell r="I2069">
            <v>-4411119</v>
          </cell>
          <cell r="J2069">
            <v>0</v>
          </cell>
          <cell r="K2069">
            <v>0</v>
          </cell>
          <cell r="L2069">
            <v>-4411119</v>
          </cell>
        </row>
        <row r="2070">
          <cell r="A2070" t="str">
            <v>3601</v>
          </cell>
          <cell r="B2070" t="str">
            <v>3601</v>
          </cell>
          <cell r="E2070" t="str">
            <v>De equipamento</v>
          </cell>
          <cell r="F2070">
            <v>-200552248</v>
          </cell>
          <cell r="G2070">
            <v>604</v>
          </cell>
          <cell r="H2070">
            <v>604</v>
          </cell>
          <cell r="I2070">
            <v>-200552248</v>
          </cell>
          <cell r="J2070">
            <v>0</v>
          </cell>
          <cell r="K2070">
            <v>0</v>
          </cell>
          <cell r="L2070">
            <v>-200552248</v>
          </cell>
        </row>
        <row r="2071">
          <cell r="A2071" t="str">
            <v>36010</v>
          </cell>
          <cell r="B2071" t="str">
            <v>36010</v>
          </cell>
          <cell r="E2071" t="str">
            <v>De Mobilißrio e Material</v>
          </cell>
          <cell r="F2071">
            <v>-10718144</v>
          </cell>
          <cell r="G2071">
            <v>604</v>
          </cell>
          <cell r="H2071">
            <v>0</v>
          </cell>
          <cell r="I2071">
            <v>-10717540</v>
          </cell>
          <cell r="J2071">
            <v>0</v>
          </cell>
          <cell r="K2071">
            <v>0</v>
          </cell>
          <cell r="L2071">
            <v>-10717540</v>
          </cell>
        </row>
        <row r="2072">
          <cell r="A2072" t="str">
            <v>36010EXT</v>
          </cell>
          <cell r="B2072" t="str">
            <v>36010</v>
          </cell>
          <cell r="C2072" t="str">
            <v>EXT</v>
          </cell>
          <cell r="E2072" t="str">
            <v>De Mobilißrio e Material</v>
          </cell>
          <cell r="F2072">
            <v>-126111</v>
          </cell>
          <cell r="G2072">
            <v>0</v>
          </cell>
          <cell r="H2072">
            <v>0</v>
          </cell>
          <cell r="I2072">
            <v>-126111</v>
          </cell>
          <cell r="J2072">
            <v>0</v>
          </cell>
          <cell r="K2072">
            <v>0</v>
          </cell>
          <cell r="L2072">
            <v>-126111</v>
          </cell>
        </row>
        <row r="2073">
          <cell r="A2073" t="str">
            <v>36010NAC</v>
          </cell>
          <cell r="B2073" t="str">
            <v>36010</v>
          </cell>
          <cell r="C2073" t="str">
            <v>NAC</v>
          </cell>
          <cell r="E2073" t="str">
            <v>De Mobilißrio e Material</v>
          </cell>
          <cell r="F2073">
            <v>-10592033</v>
          </cell>
          <cell r="G2073">
            <v>604</v>
          </cell>
          <cell r="H2073">
            <v>0</v>
          </cell>
          <cell r="I2073">
            <v>-10591429</v>
          </cell>
          <cell r="J2073">
            <v>0</v>
          </cell>
          <cell r="K2073">
            <v>0</v>
          </cell>
          <cell r="L2073">
            <v>-10591429</v>
          </cell>
        </row>
        <row r="2074">
          <cell r="A2074" t="str">
            <v>36011</v>
          </cell>
          <cell r="B2074" t="str">
            <v>36011</v>
          </cell>
          <cell r="E2074" t="str">
            <v>Mßquinas e Ferramentas</v>
          </cell>
          <cell r="F2074">
            <v>-3616473</v>
          </cell>
          <cell r="G2074">
            <v>0</v>
          </cell>
          <cell r="H2074">
            <v>0</v>
          </cell>
          <cell r="I2074">
            <v>-3616473</v>
          </cell>
          <cell r="J2074">
            <v>0</v>
          </cell>
          <cell r="K2074">
            <v>0</v>
          </cell>
          <cell r="L2074">
            <v>-3616473</v>
          </cell>
        </row>
        <row r="2075">
          <cell r="A2075" t="str">
            <v>36011EXT</v>
          </cell>
          <cell r="B2075" t="str">
            <v>36011</v>
          </cell>
          <cell r="C2075" t="str">
            <v>EXT</v>
          </cell>
          <cell r="E2075" t="str">
            <v>Mßquinas e Ferramentas</v>
          </cell>
          <cell r="F2075">
            <v>-98763</v>
          </cell>
          <cell r="G2075">
            <v>0</v>
          </cell>
          <cell r="H2075">
            <v>0</v>
          </cell>
          <cell r="I2075">
            <v>-98763</v>
          </cell>
          <cell r="J2075">
            <v>0</v>
          </cell>
          <cell r="K2075">
            <v>0</v>
          </cell>
          <cell r="L2075">
            <v>-98763</v>
          </cell>
        </row>
        <row r="2076">
          <cell r="A2076" t="str">
            <v>36011NAC</v>
          </cell>
          <cell r="B2076" t="str">
            <v>36011</v>
          </cell>
          <cell r="C2076" t="str">
            <v>NAC</v>
          </cell>
          <cell r="E2076" t="str">
            <v>Mßquinas e Ferramentas</v>
          </cell>
          <cell r="F2076">
            <v>-3517710</v>
          </cell>
          <cell r="G2076">
            <v>0</v>
          </cell>
          <cell r="H2076">
            <v>0</v>
          </cell>
          <cell r="I2076">
            <v>-3517710</v>
          </cell>
          <cell r="J2076">
            <v>0</v>
          </cell>
          <cell r="K2076">
            <v>0</v>
          </cell>
          <cell r="L2076">
            <v>-3517710</v>
          </cell>
        </row>
        <row r="2077">
          <cell r="A2077" t="str">
            <v>36012</v>
          </cell>
          <cell r="B2077" t="str">
            <v>36012</v>
          </cell>
          <cell r="E2077" t="str">
            <v>De Equipamento Informßtico</v>
          </cell>
          <cell r="F2077">
            <v>-77307961</v>
          </cell>
          <cell r="G2077">
            <v>0</v>
          </cell>
          <cell r="H2077">
            <v>199</v>
          </cell>
          <cell r="I2077">
            <v>-77308160</v>
          </cell>
          <cell r="J2077">
            <v>0</v>
          </cell>
          <cell r="K2077">
            <v>0</v>
          </cell>
          <cell r="L2077">
            <v>-77308160</v>
          </cell>
        </row>
        <row r="2078">
          <cell r="A2078" t="str">
            <v>36012EXT</v>
          </cell>
          <cell r="B2078" t="str">
            <v>36012</v>
          </cell>
          <cell r="C2078" t="str">
            <v>EXT</v>
          </cell>
          <cell r="E2078" t="str">
            <v>De Equipamento Informßtico</v>
          </cell>
          <cell r="F2078">
            <v>-263627</v>
          </cell>
          <cell r="G2078">
            <v>0</v>
          </cell>
          <cell r="H2078">
            <v>0</v>
          </cell>
          <cell r="I2078">
            <v>-263627</v>
          </cell>
          <cell r="J2078">
            <v>0</v>
          </cell>
          <cell r="K2078">
            <v>0</v>
          </cell>
          <cell r="L2078">
            <v>-263627</v>
          </cell>
        </row>
        <row r="2079">
          <cell r="A2079" t="str">
            <v>36012NAC</v>
          </cell>
          <cell r="B2079" t="str">
            <v>36012</v>
          </cell>
          <cell r="C2079" t="str">
            <v>NAC</v>
          </cell>
          <cell r="E2079" t="str">
            <v>De Equipamento Informßtico</v>
          </cell>
          <cell r="F2079">
            <v>-77044334</v>
          </cell>
          <cell r="G2079">
            <v>0</v>
          </cell>
          <cell r="H2079">
            <v>199</v>
          </cell>
          <cell r="I2079">
            <v>-77044533</v>
          </cell>
          <cell r="J2079">
            <v>0</v>
          </cell>
          <cell r="K2079">
            <v>0</v>
          </cell>
          <cell r="L2079">
            <v>-77044533</v>
          </cell>
        </row>
        <row r="2080">
          <cell r="A2080" t="str">
            <v>36013</v>
          </cell>
          <cell r="B2080" t="str">
            <v>36013</v>
          </cell>
          <cell r="E2080" t="str">
            <v>De Instalaþ§es Interiores</v>
          </cell>
          <cell r="F2080">
            <v>-71681352</v>
          </cell>
          <cell r="G2080">
            <v>0</v>
          </cell>
          <cell r="H2080">
            <v>405</v>
          </cell>
          <cell r="I2080">
            <v>-71681757</v>
          </cell>
          <cell r="J2080">
            <v>0</v>
          </cell>
          <cell r="K2080">
            <v>0</v>
          </cell>
          <cell r="L2080">
            <v>-71681757</v>
          </cell>
        </row>
        <row r="2081">
          <cell r="A2081" t="str">
            <v>36013EXT</v>
          </cell>
          <cell r="B2081" t="str">
            <v>36013</v>
          </cell>
          <cell r="C2081" t="str">
            <v>EXT</v>
          </cell>
          <cell r="E2081" t="str">
            <v>De Instalaþ§es Interiores</v>
          </cell>
          <cell r="F2081">
            <v>-80037</v>
          </cell>
          <cell r="G2081">
            <v>0</v>
          </cell>
          <cell r="H2081">
            <v>0</v>
          </cell>
          <cell r="I2081">
            <v>-80037</v>
          </cell>
          <cell r="J2081">
            <v>0</v>
          </cell>
          <cell r="K2081">
            <v>0</v>
          </cell>
          <cell r="L2081">
            <v>-80037</v>
          </cell>
        </row>
        <row r="2082">
          <cell r="A2082" t="str">
            <v>36013NAC</v>
          </cell>
          <cell r="B2082" t="str">
            <v>36013</v>
          </cell>
          <cell r="C2082" t="str">
            <v>NAC</v>
          </cell>
          <cell r="E2082" t="str">
            <v>De Instalaþ§es Interiores</v>
          </cell>
          <cell r="F2082">
            <v>-71601315</v>
          </cell>
          <cell r="G2082">
            <v>0</v>
          </cell>
          <cell r="H2082">
            <v>405</v>
          </cell>
          <cell r="I2082">
            <v>-71601720</v>
          </cell>
          <cell r="J2082">
            <v>0</v>
          </cell>
          <cell r="K2082">
            <v>0</v>
          </cell>
          <cell r="L2082">
            <v>-71601720</v>
          </cell>
        </row>
        <row r="2083">
          <cell r="A2083" t="str">
            <v>36014</v>
          </cell>
          <cell r="B2083" t="str">
            <v>36014</v>
          </cell>
          <cell r="E2083" t="str">
            <v>De Material de Transporte</v>
          </cell>
          <cell r="F2083">
            <v>-10074257</v>
          </cell>
          <cell r="G2083">
            <v>0</v>
          </cell>
          <cell r="H2083">
            <v>0</v>
          </cell>
          <cell r="I2083">
            <v>-10074257</v>
          </cell>
          <cell r="J2083">
            <v>0</v>
          </cell>
          <cell r="K2083">
            <v>0</v>
          </cell>
          <cell r="L2083">
            <v>-10074257</v>
          </cell>
        </row>
        <row r="2084">
          <cell r="A2084" t="str">
            <v>36014EXT</v>
          </cell>
          <cell r="B2084" t="str">
            <v>36014</v>
          </cell>
          <cell r="C2084" t="str">
            <v>EXT</v>
          </cell>
          <cell r="E2084" t="str">
            <v>De Material de Transporte</v>
          </cell>
          <cell r="F2084">
            <v>-430857</v>
          </cell>
          <cell r="G2084">
            <v>0</v>
          </cell>
          <cell r="H2084">
            <v>0</v>
          </cell>
          <cell r="I2084">
            <v>-430857</v>
          </cell>
          <cell r="J2084">
            <v>0</v>
          </cell>
          <cell r="K2084">
            <v>0</v>
          </cell>
          <cell r="L2084">
            <v>-430857</v>
          </cell>
        </row>
        <row r="2085">
          <cell r="A2085" t="str">
            <v>36014NAC</v>
          </cell>
          <cell r="B2085" t="str">
            <v>36014</v>
          </cell>
          <cell r="C2085" t="str">
            <v>NAC</v>
          </cell>
          <cell r="E2085" t="str">
            <v>De Material de Transporte</v>
          </cell>
          <cell r="F2085">
            <v>-9643400</v>
          </cell>
          <cell r="G2085">
            <v>0</v>
          </cell>
          <cell r="H2085">
            <v>0</v>
          </cell>
          <cell r="I2085">
            <v>-9643400</v>
          </cell>
          <cell r="J2085">
            <v>0</v>
          </cell>
          <cell r="K2085">
            <v>0</v>
          </cell>
          <cell r="L2085">
            <v>-9643400</v>
          </cell>
        </row>
        <row r="2086">
          <cell r="A2086" t="str">
            <v>36015</v>
          </cell>
          <cell r="B2086" t="str">
            <v>36015</v>
          </cell>
          <cell r="E2086" t="str">
            <v>De Equipamento de Seguranþa</v>
          </cell>
          <cell r="F2086">
            <v>-24759829</v>
          </cell>
          <cell r="G2086">
            <v>0</v>
          </cell>
          <cell r="H2086">
            <v>0</v>
          </cell>
          <cell r="I2086">
            <v>-24759829</v>
          </cell>
          <cell r="J2086">
            <v>0</v>
          </cell>
          <cell r="K2086">
            <v>0</v>
          </cell>
          <cell r="L2086">
            <v>-24759829</v>
          </cell>
        </row>
        <row r="2087">
          <cell r="A2087" t="str">
            <v>36015EXT</v>
          </cell>
          <cell r="B2087" t="str">
            <v>36015</v>
          </cell>
          <cell r="C2087" t="str">
            <v>EXT</v>
          </cell>
          <cell r="E2087" t="str">
            <v>De Equipamento de Seguranþa</v>
          </cell>
          <cell r="F2087">
            <v>-14967</v>
          </cell>
          <cell r="G2087">
            <v>0</v>
          </cell>
          <cell r="H2087">
            <v>0</v>
          </cell>
          <cell r="I2087">
            <v>-14967</v>
          </cell>
          <cell r="J2087">
            <v>0</v>
          </cell>
          <cell r="K2087">
            <v>0</v>
          </cell>
          <cell r="L2087">
            <v>-14967</v>
          </cell>
        </row>
        <row r="2088">
          <cell r="A2088" t="str">
            <v>36015NAC</v>
          </cell>
          <cell r="B2088" t="str">
            <v>36015</v>
          </cell>
          <cell r="C2088" t="str">
            <v>NAC</v>
          </cell>
          <cell r="E2088" t="str">
            <v>De Equipamento de Seguranþa</v>
          </cell>
          <cell r="F2088">
            <v>-24744862</v>
          </cell>
          <cell r="G2088">
            <v>0</v>
          </cell>
          <cell r="H2088">
            <v>0</v>
          </cell>
          <cell r="I2088">
            <v>-24744862</v>
          </cell>
          <cell r="J2088">
            <v>0</v>
          </cell>
          <cell r="K2088">
            <v>0</v>
          </cell>
          <cell r="L2088">
            <v>-24744862</v>
          </cell>
        </row>
        <row r="2089">
          <cell r="A2089" t="str">
            <v>36018</v>
          </cell>
          <cell r="B2089" t="str">
            <v>36018</v>
          </cell>
          <cell r="E2089" t="str">
            <v>De Outro Equipamento</v>
          </cell>
          <cell r="F2089">
            <v>-2394232</v>
          </cell>
          <cell r="G2089">
            <v>0</v>
          </cell>
          <cell r="H2089">
            <v>0</v>
          </cell>
          <cell r="I2089">
            <v>-2394232</v>
          </cell>
          <cell r="J2089">
            <v>0</v>
          </cell>
          <cell r="K2089">
            <v>0</v>
          </cell>
          <cell r="L2089">
            <v>-2394232</v>
          </cell>
        </row>
        <row r="2090">
          <cell r="A2090" t="str">
            <v>36018EXT</v>
          </cell>
          <cell r="B2090" t="str">
            <v>36018</v>
          </cell>
          <cell r="C2090" t="str">
            <v>EXT</v>
          </cell>
          <cell r="E2090" t="str">
            <v>De Outro Equipamento</v>
          </cell>
          <cell r="F2090">
            <v>-1425</v>
          </cell>
          <cell r="G2090">
            <v>0</v>
          </cell>
          <cell r="H2090">
            <v>0</v>
          </cell>
          <cell r="I2090">
            <v>-1425</v>
          </cell>
          <cell r="J2090">
            <v>0</v>
          </cell>
          <cell r="K2090">
            <v>0</v>
          </cell>
          <cell r="L2090">
            <v>-1425</v>
          </cell>
        </row>
        <row r="2091">
          <cell r="A2091" t="str">
            <v>36018NAC</v>
          </cell>
          <cell r="B2091" t="str">
            <v>36018</v>
          </cell>
          <cell r="C2091" t="str">
            <v>NAC</v>
          </cell>
          <cell r="E2091" t="str">
            <v>De Outro Equipamento</v>
          </cell>
          <cell r="F2091">
            <v>-2392807</v>
          </cell>
          <cell r="G2091">
            <v>0</v>
          </cell>
          <cell r="H2091">
            <v>0</v>
          </cell>
          <cell r="I2091">
            <v>-2392807</v>
          </cell>
          <cell r="J2091">
            <v>0</v>
          </cell>
          <cell r="K2091">
            <v>0</v>
          </cell>
          <cell r="L2091">
            <v>-2392807</v>
          </cell>
        </row>
        <row r="2092">
          <cell r="A2092" t="str">
            <v>3603</v>
          </cell>
          <cell r="B2092" t="str">
            <v>3603</v>
          </cell>
          <cell r="E2092" t="str">
            <v>De Activos em LocaþÒo Financeira</v>
          </cell>
          <cell r="F2092">
            <v>-280734</v>
          </cell>
          <cell r="G2092">
            <v>0</v>
          </cell>
          <cell r="H2092">
            <v>0</v>
          </cell>
          <cell r="I2092">
            <v>-280734</v>
          </cell>
          <cell r="J2092">
            <v>0</v>
          </cell>
          <cell r="K2092">
            <v>0</v>
          </cell>
          <cell r="L2092">
            <v>-280734</v>
          </cell>
        </row>
        <row r="2093">
          <cell r="A2093" t="str">
            <v>36031</v>
          </cell>
          <cell r="B2093" t="str">
            <v>36031</v>
          </cell>
          <cell r="E2093" t="str">
            <v>Equipamento</v>
          </cell>
          <cell r="F2093">
            <v>-280734</v>
          </cell>
          <cell r="G2093">
            <v>0</v>
          </cell>
          <cell r="H2093">
            <v>0</v>
          </cell>
          <cell r="I2093">
            <v>-280734</v>
          </cell>
          <cell r="J2093">
            <v>0</v>
          </cell>
          <cell r="K2093">
            <v>0</v>
          </cell>
          <cell r="L2093">
            <v>-280734</v>
          </cell>
        </row>
        <row r="2094">
          <cell r="A2094" t="str">
            <v>36031NAC</v>
          </cell>
          <cell r="B2094" t="str">
            <v>36031</v>
          </cell>
          <cell r="C2094" t="str">
            <v>NAC</v>
          </cell>
          <cell r="E2094" t="str">
            <v>Equipamento</v>
          </cell>
          <cell r="F2094">
            <v>-280734</v>
          </cell>
          <cell r="G2094">
            <v>0</v>
          </cell>
          <cell r="H2094">
            <v>0</v>
          </cell>
          <cell r="I2094">
            <v>-280734</v>
          </cell>
          <cell r="J2094">
            <v>0</v>
          </cell>
          <cell r="K2094">
            <v>0</v>
          </cell>
          <cell r="L2094">
            <v>-280734</v>
          </cell>
        </row>
        <row r="2095">
          <cell r="A2095" t="str">
            <v>3604</v>
          </cell>
          <cell r="B2095" t="str">
            <v>3604</v>
          </cell>
          <cell r="E2095" t="str">
            <v>De outros activos tangÝveis</v>
          </cell>
          <cell r="F2095">
            <v>-38835</v>
          </cell>
          <cell r="G2095">
            <v>0</v>
          </cell>
          <cell r="H2095">
            <v>0</v>
          </cell>
          <cell r="I2095">
            <v>-38835</v>
          </cell>
          <cell r="J2095">
            <v>0</v>
          </cell>
          <cell r="K2095">
            <v>0</v>
          </cell>
          <cell r="L2095">
            <v>-38835</v>
          </cell>
        </row>
        <row r="2096">
          <cell r="A2096" t="str">
            <v>3604NAC</v>
          </cell>
          <cell r="B2096" t="str">
            <v>3604</v>
          </cell>
          <cell r="C2096" t="str">
            <v>NAC</v>
          </cell>
          <cell r="E2096" t="str">
            <v>De outros activos tangÝveis</v>
          </cell>
          <cell r="F2096">
            <v>-38835</v>
          </cell>
          <cell r="G2096">
            <v>0</v>
          </cell>
          <cell r="H2096">
            <v>0</v>
          </cell>
          <cell r="I2096">
            <v>-38835</v>
          </cell>
          <cell r="J2096">
            <v>0</v>
          </cell>
          <cell r="K2096">
            <v>0</v>
          </cell>
          <cell r="L2096">
            <v>-38835</v>
          </cell>
        </row>
        <row r="2097">
          <cell r="A2097" t="str">
            <v>361</v>
          </cell>
          <cell r="B2097" t="str">
            <v>361</v>
          </cell>
          <cell r="E2097" t="str">
            <v>Activos intangÝveis</v>
          </cell>
          <cell r="F2097">
            <v>-127205330</v>
          </cell>
          <cell r="G2097">
            <v>615928</v>
          </cell>
          <cell r="H2097">
            <v>0</v>
          </cell>
          <cell r="I2097">
            <v>-126589402</v>
          </cell>
          <cell r="J2097">
            <v>0</v>
          </cell>
          <cell r="K2097">
            <v>0</v>
          </cell>
          <cell r="L2097">
            <v>-126589402</v>
          </cell>
        </row>
        <row r="2098">
          <cell r="A2098" t="str">
            <v>3610</v>
          </cell>
          <cell r="B2098" t="str">
            <v>3610</v>
          </cell>
          <cell r="E2098" t="str">
            <v>Sistemas Tratamento Dados</v>
          </cell>
          <cell r="F2098">
            <v>-122990610</v>
          </cell>
          <cell r="G2098">
            <v>0</v>
          </cell>
          <cell r="H2098">
            <v>0</v>
          </cell>
          <cell r="I2098">
            <v>-122990610</v>
          </cell>
          <cell r="J2098">
            <v>0</v>
          </cell>
          <cell r="K2098">
            <v>0</v>
          </cell>
          <cell r="L2098">
            <v>-122990610</v>
          </cell>
        </row>
        <row r="2099">
          <cell r="A2099" t="str">
            <v>3610EXT</v>
          </cell>
          <cell r="B2099" t="str">
            <v>3610</v>
          </cell>
          <cell r="C2099" t="str">
            <v>EXT</v>
          </cell>
          <cell r="E2099" t="str">
            <v>Sistemas Tratamento Dados</v>
          </cell>
          <cell r="F2099">
            <v>-373839</v>
          </cell>
          <cell r="G2099">
            <v>0</v>
          </cell>
          <cell r="H2099">
            <v>0</v>
          </cell>
          <cell r="I2099">
            <v>-373839</v>
          </cell>
          <cell r="J2099">
            <v>0</v>
          </cell>
          <cell r="K2099">
            <v>0</v>
          </cell>
          <cell r="L2099">
            <v>-373839</v>
          </cell>
        </row>
        <row r="2100">
          <cell r="A2100" t="str">
            <v>3610NAC</v>
          </cell>
          <cell r="B2100" t="str">
            <v>3610</v>
          </cell>
          <cell r="C2100" t="str">
            <v>NAC</v>
          </cell>
          <cell r="E2100" t="str">
            <v>Sistemas Tratamento Dados</v>
          </cell>
          <cell r="F2100">
            <v>-82668404</v>
          </cell>
          <cell r="G2100">
            <v>0</v>
          </cell>
          <cell r="H2100">
            <v>0</v>
          </cell>
          <cell r="I2100">
            <v>-82668404</v>
          </cell>
          <cell r="J2100">
            <v>0</v>
          </cell>
          <cell r="K2100">
            <v>0</v>
          </cell>
          <cell r="L2100">
            <v>-82668404</v>
          </cell>
        </row>
        <row r="2101">
          <cell r="A2101" t="str">
            <v>3610NAC00590</v>
          </cell>
          <cell r="B2101" t="str">
            <v>3610</v>
          </cell>
          <cell r="C2101" t="str">
            <v>NAC</v>
          </cell>
          <cell r="D2101" t="str">
            <v>00590</v>
          </cell>
          <cell r="E2101" t="str">
            <v>Sistemas Tratamento Dados</v>
          </cell>
          <cell r="F2101">
            <v>-38929948</v>
          </cell>
          <cell r="G2101">
            <v>0</v>
          </cell>
          <cell r="H2101">
            <v>0</v>
          </cell>
          <cell r="I2101">
            <v>-38929948</v>
          </cell>
          <cell r="J2101">
            <v>0</v>
          </cell>
          <cell r="K2101">
            <v>0</v>
          </cell>
          <cell r="L2101">
            <v>-38929948</v>
          </cell>
        </row>
        <row r="2102">
          <cell r="A2102" t="str">
            <v>3610NAC90161</v>
          </cell>
          <cell r="B2102" t="str">
            <v>3610</v>
          </cell>
          <cell r="C2102" t="str">
            <v>NAC</v>
          </cell>
          <cell r="D2102" t="str">
            <v>90161</v>
          </cell>
          <cell r="E2102" t="str">
            <v>Sistemas Tratamento Dados</v>
          </cell>
          <cell r="F2102">
            <v>-44209</v>
          </cell>
          <cell r="G2102">
            <v>0</v>
          </cell>
          <cell r="H2102">
            <v>0</v>
          </cell>
          <cell r="I2102">
            <v>-44209</v>
          </cell>
          <cell r="J2102">
            <v>0</v>
          </cell>
          <cell r="K2102">
            <v>0</v>
          </cell>
          <cell r="L2102">
            <v>-44209</v>
          </cell>
        </row>
        <row r="2103">
          <cell r="A2103" t="str">
            <v>3610NAC90599</v>
          </cell>
          <cell r="B2103" t="str">
            <v>3610</v>
          </cell>
          <cell r="C2103" t="str">
            <v>NAC</v>
          </cell>
          <cell r="D2103" t="str">
            <v>90599</v>
          </cell>
          <cell r="E2103" t="str">
            <v>Sistemas Tratamento Dados</v>
          </cell>
          <cell r="F2103">
            <v>-974210</v>
          </cell>
          <cell r="G2103">
            <v>0</v>
          </cell>
          <cell r="H2103">
            <v>0</v>
          </cell>
          <cell r="I2103">
            <v>-974210</v>
          </cell>
          <cell r="J2103">
            <v>0</v>
          </cell>
          <cell r="K2103">
            <v>0</v>
          </cell>
          <cell r="L2103">
            <v>-974210</v>
          </cell>
        </row>
        <row r="2104">
          <cell r="A2104" t="str">
            <v>3618</v>
          </cell>
          <cell r="B2104" t="str">
            <v>3618</v>
          </cell>
          <cell r="E2104" t="str">
            <v>Outros Activos Intengiveis</v>
          </cell>
          <cell r="F2104">
            <v>-4214720</v>
          </cell>
          <cell r="G2104">
            <v>615928</v>
          </cell>
          <cell r="H2104">
            <v>0</v>
          </cell>
          <cell r="I2104">
            <v>-3598792</v>
          </cell>
          <cell r="J2104">
            <v>0</v>
          </cell>
          <cell r="K2104">
            <v>0</v>
          </cell>
          <cell r="L2104">
            <v>-3598792</v>
          </cell>
        </row>
        <row r="2105">
          <cell r="A2105" t="str">
            <v>36180</v>
          </cell>
          <cell r="B2105" t="str">
            <v>36180</v>
          </cell>
          <cell r="E2105" t="str">
            <v>Trespasses</v>
          </cell>
          <cell r="F2105">
            <v>-3584231</v>
          </cell>
          <cell r="G2105">
            <v>0</v>
          </cell>
          <cell r="H2105">
            <v>0</v>
          </cell>
          <cell r="I2105">
            <v>-3584231</v>
          </cell>
          <cell r="J2105">
            <v>0</v>
          </cell>
          <cell r="K2105">
            <v>0</v>
          </cell>
          <cell r="L2105">
            <v>-3584231</v>
          </cell>
        </row>
        <row r="2106">
          <cell r="A2106" t="str">
            <v>36180NAC</v>
          </cell>
          <cell r="B2106" t="str">
            <v>36180</v>
          </cell>
          <cell r="C2106" t="str">
            <v>NAC</v>
          </cell>
          <cell r="E2106" t="str">
            <v>Trespasses</v>
          </cell>
          <cell r="F2106">
            <v>-3584231</v>
          </cell>
          <cell r="G2106">
            <v>0</v>
          </cell>
          <cell r="H2106">
            <v>0</v>
          </cell>
          <cell r="I2106">
            <v>-3584231</v>
          </cell>
          <cell r="J2106">
            <v>0</v>
          </cell>
          <cell r="K2106">
            <v>0</v>
          </cell>
          <cell r="L2106">
            <v>-3584231</v>
          </cell>
        </row>
        <row r="2107">
          <cell r="A2107" t="str">
            <v>36189</v>
          </cell>
          <cell r="B2107" t="str">
            <v>36189</v>
          </cell>
          <cell r="E2107" t="str">
            <v>Outros</v>
          </cell>
          <cell r="F2107">
            <v>-630489</v>
          </cell>
          <cell r="G2107">
            <v>615928</v>
          </cell>
          <cell r="H2107">
            <v>0</v>
          </cell>
          <cell r="I2107">
            <v>-14561</v>
          </cell>
          <cell r="J2107">
            <v>0</v>
          </cell>
          <cell r="K2107">
            <v>0</v>
          </cell>
          <cell r="L2107">
            <v>-14561</v>
          </cell>
        </row>
        <row r="2108">
          <cell r="A2108" t="str">
            <v>36189EXT</v>
          </cell>
          <cell r="B2108" t="str">
            <v>36189</v>
          </cell>
          <cell r="C2108" t="str">
            <v>EXT</v>
          </cell>
          <cell r="E2108" t="str">
            <v>Outros</v>
          </cell>
          <cell r="F2108">
            <v>-333868</v>
          </cell>
          <cell r="G2108">
            <v>333869</v>
          </cell>
          <cell r="H2108">
            <v>0</v>
          </cell>
          <cell r="I2108">
            <v>1</v>
          </cell>
          <cell r="J2108">
            <v>0</v>
          </cell>
          <cell r="K2108">
            <v>0</v>
          </cell>
          <cell r="L2108">
            <v>1</v>
          </cell>
        </row>
        <row r="2109">
          <cell r="A2109" t="str">
            <v>36189NAC</v>
          </cell>
          <cell r="B2109" t="str">
            <v>36189</v>
          </cell>
          <cell r="C2109" t="str">
            <v>NAC</v>
          </cell>
          <cell r="E2109" t="str">
            <v>Outros</v>
          </cell>
          <cell r="F2109">
            <v>-296621</v>
          </cell>
          <cell r="G2109">
            <v>282059</v>
          </cell>
          <cell r="H2109">
            <v>0</v>
          </cell>
          <cell r="I2109">
            <v>-14562</v>
          </cell>
          <cell r="J2109">
            <v>0</v>
          </cell>
          <cell r="K2109">
            <v>0</v>
          </cell>
          <cell r="L2109">
            <v>-14562</v>
          </cell>
        </row>
        <row r="2110">
          <cell r="A2110" t="str">
            <v>38</v>
          </cell>
          <cell r="B2110" t="str">
            <v>38</v>
          </cell>
          <cell r="E2110" t="str">
            <v>Recursos de bancos centrais</v>
          </cell>
          <cell r="F2110">
            <v>-847675825</v>
          </cell>
          <cell r="G2110">
            <v>0</v>
          </cell>
          <cell r="H2110">
            <v>0</v>
          </cell>
          <cell r="I2110">
            <v>-847675825</v>
          </cell>
          <cell r="J2110">
            <v>0</v>
          </cell>
          <cell r="K2110">
            <v>0</v>
          </cell>
          <cell r="L2110">
            <v>-847675825</v>
          </cell>
        </row>
        <row r="2111">
          <cell r="A2111" t="str">
            <v>380</v>
          </cell>
          <cell r="B2111" t="str">
            <v>380</v>
          </cell>
          <cell r="E2111" t="str">
            <v>Recursos do Banco de Portugal</v>
          </cell>
          <cell r="F2111">
            <v>-840095941</v>
          </cell>
          <cell r="G2111">
            <v>0</v>
          </cell>
          <cell r="H2111">
            <v>0</v>
          </cell>
          <cell r="I2111">
            <v>-840095941</v>
          </cell>
          <cell r="J2111">
            <v>0</v>
          </cell>
          <cell r="K2111">
            <v>0</v>
          </cell>
          <cell r="L2111">
            <v>-840095941</v>
          </cell>
        </row>
        <row r="2112">
          <cell r="A2112" t="str">
            <v>3802</v>
          </cell>
          <cell r="B2112" t="str">
            <v>3802</v>
          </cell>
          <cell r="E2112" t="str">
            <v>Operaþ§es de venda com acordo de recompra</v>
          </cell>
          <cell r="F2112">
            <v>-840095941</v>
          </cell>
          <cell r="G2112">
            <v>0</v>
          </cell>
          <cell r="H2112">
            <v>0</v>
          </cell>
          <cell r="I2112">
            <v>-840095941</v>
          </cell>
          <cell r="J2112">
            <v>0</v>
          </cell>
          <cell r="K2112">
            <v>0</v>
          </cell>
          <cell r="L2112">
            <v>-840095941</v>
          </cell>
        </row>
        <row r="2113">
          <cell r="A2113" t="str">
            <v>3802NAC</v>
          </cell>
          <cell r="B2113" t="str">
            <v>3802</v>
          </cell>
          <cell r="C2113" t="str">
            <v>NAC</v>
          </cell>
          <cell r="E2113" t="str">
            <v>Operaþ§es de venda com acordo de recompra</v>
          </cell>
          <cell r="F2113">
            <v>-840095941</v>
          </cell>
          <cell r="G2113">
            <v>0</v>
          </cell>
          <cell r="H2113">
            <v>0</v>
          </cell>
          <cell r="I2113">
            <v>-840095941</v>
          </cell>
          <cell r="J2113">
            <v>0</v>
          </cell>
          <cell r="K2113">
            <v>0</v>
          </cell>
          <cell r="L2113">
            <v>-840095941</v>
          </cell>
        </row>
        <row r="2114">
          <cell r="A2114" t="str">
            <v>381</v>
          </cell>
          <cell r="B2114" t="str">
            <v>381</v>
          </cell>
          <cell r="E2114" t="str">
            <v>Recursos de outros bancos centrais</v>
          </cell>
          <cell r="F2114">
            <v>-7579884</v>
          </cell>
          <cell r="G2114">
            <v>0</v>
          </cell>
          <cell r="H2114">
            <v>0</v>
          </cell>
          <cell r="I2114">
            <v>-7579884</v>
          </cell>
          <cell r="J2114">
            <v>0</v>
          </cell>
          <cell r="K2114">
            <v>0</v>
          </cell>
          <cell r="L2114">
            <v>-7579884</v>
          </cell>
        </row>
        <row r="2115">
          <cell r="A2115" t="str">
            <v>3811</v>
          </cell>
          <cell r="B2115" t="str">
            <v>3811</v>
          </cell>
          <cell r="E2115" t="str">
            <v>Dep¾sitos</v>
          </cell>
          <cell r="F2115">
            <v>-7579884</v>
          </cell>
          <cell r="G2115">
            <v>0</v>
          </cell>
          <cell r="H2115">
            <v>0</v>
          </cell>
          <cell r="I2115">
            <v>-7579884</v>
          </cell>
          <cell r="J2115">
            <v>0</v>
          </cell>
          <cell r="K2115">
            <v>0</v>
          </cell>
          <cell r="L2115">
            <v>-7579884</v>
          </cell>
        </row>
        <row r="2116">
          <cell r="A2116" t="str">
            <v>38110</v>
          </cell>
          <cell r="B2116" t="str">
            <v>38110</v>
          </cell>
          <cell r="E2116" t="str">
            <v>A Ordem</v>
          </cell>
          <cell r="F2116">
            <v>-42457</v>
          </cell>
          <cell r="G2116">
            <v>0</v>
          </cell>
          <cell r="H2116">
            <v>0</v>
          </cell>
          <cell r="I2116">
            <v>-42457</v>
          </cell>
          <cell r="J2116">
            <v>0</v>
          </cell>
          <cell r="K2116">
            <v>0</v>
          </cell>
          <cell r="L2116">
            <v>-42457</v>
          </cell>
        </row>
        <row r="2117">
          <cell r="A2117" t="str">
            <v>38110EXT</v>
          </cell>
          <cell r="B2117" t="str">
            <v>38110</v>
          </cell>
          <cell r="C2117" t="str">
            <v>EXT</v>
          </cell>
          <cell r="E2117" t="str">
            <v>A Ordem</v>
          </cell>
          <cell r="F2117">
            <v>-319</v>
          </cell>
          <cell r="G2117">
            <v>0</v>
          </cell>
          <cell r="H2117">
            <v>0</v>
          </cell>
          <cell r="I2117">
            <v>-319</v>
          </cell>
          <cell r="J2117">
            <v>0</v>
          </cell>
          <cell r="K2117">
            <v>0</v>
          </cell>
          <cell r="L2117">
            <v>-319</v>
          </cell>
        </row>
        <row r="2118">
          <cell r="A2118" t="str">
            <v>38110NAC</v>
          </cell>
          <cell r="B2118" t="str">
            <v>38110</v>
          </cell>
          <cell r="C2118" t="str">
            <v>NAC</v>
          </cell>
          <cell r="E2118" t="str">
            <v>A Ordem</v>
          </cell>
          <cell r="F2118">
            <v>-42138</v>
          </cell>
          <cell r="G2118">
            <v>0</v>
          </cell>
          <cell r="H2118">
            <v>0</v>
          </cell>
          <cell r="I2118">
            <v>-42138</v>
          </cell>
          <cell r="J2118">
            <v>0</v>
          </cell>
          <cell r="K2118">
            <v>0</v>
          </cell>
          <cell r="L2118">
            <v>-42138</v>
          </cell>
        </row>
        <row r="2119">
          <cell r="A2119" t="str">
            <v>38112</v>
          </cell>
          <cell r="B2119" t="str">
            <v>38112</v>
          </cell>
          <cell r="E2119" t="str">
            <v>A Prazo</v>
          </cell>
          <cell r="F2119">
            <v>-7537427</v>
          </cell>
          <cell r="G2119">
            <v>0</v>
          </cell>
          <cell r="H2119">
            <v>0</v>
          </cell>
          <cell r="I2119">
            <v>-7537427</v>
          </cell>
          <cell r="J2119">
            <v>0</v>
          </cell>
          <cell r="K2119">
            <v>0</v>
          </cell>
          <cell r="L2119">
            <v>-7537427</v>
          </cell>
        </row>
        <row r="2120">
          <cell r="A2120" t="str">
            <v>38112EXT</v>
          </cell>
          <cell r="B2120" t="str">
            <v>38112</v>
          </cell>
          <cell r="C2120" t="str">
            <v>EXT</v>
          </cell>
          <cell r="E2120" t="str">
            <v>A Prazo</v>
          </cell>
          <cell r="F2120">
            <v>-2537427</v>
          </cell>
          <cell r="G2120">
            <v>0</v>
          </cell>
          <cell r="H2120">
            <v>0</v>
          </cell>
          <cell r="I2120">
            <v>-2537427</v>
          </cell>
          <cell r="J2120">
            <v>0</v>
          </cell>
          <cell r="K2120">
            <v>0</v>
          </cell>
          <cell r="L2120">
            <v>-2537427</v>
          </cell>
        </row>
        <row r="2121">
          <cell r="A2121" t="str">
            <v>38112NAC</v>
          </cell>
          <cell r="B2121" t="str">
            <v>38112</v>
          </cell>
          <cell r="C2121" t="str">
            <v>NAC</v>
          </cell>
          <cell r="E2121" t="str">
            <v>A Prazo</v>
          </cell>
          <cell r="F2121">
            <v>-5000000</v>
          </cell>
          <cell r="G2121">
            <v>0</v>
          </cell>
          <cell r="H2121">
            <v>0</v>
          </cell>
          <cell r="I2121">
            <v>-5000000</v>
          </cell>
          <cell r="J2121">
            <v>0</v>
          </cell>
          <cell r="K2121">
            <v>0</v>
          </cell>
          <cell r="L2121">
            <v>-5000000</v>
          </cell>
        </row>
        <row r="2122">
          <cell r="A2122" t="str">
            <v>39</v>
          </cell>
          <cell r="B2122" t="str">
            <v>39</v>
          </cell>
          <cell r="E2122" t="str">
            <v>Recursos de outras instituiþ§es de crÚdito</v>
          </cell>
          <cell r="F2122">
            <v>-11066689927</v>
          </cell>
          <cell r="G2122">
            <v>1737772192</v>
          </cell>
          <cell r="H2122">
            <v>34041199</v>
          </cell>
          <cell r="I2122">
            <v>-9362958934</v>
          </cell>
          <cell r="J2122">
            <v>5029626953</v>
          </cell>
          <cell r="K2122">
            <v>0</v>
          </cell>
          <cell r="L2122">
            <v>-4333331981</v>
          </cell>
        </row>
        <row r="2123">
          <cell r="A2123" t="str">
            <v>390</v>
          </cell>
          <cell r="B2123" t="str">
            <v>390</v>
          </cell>
          <cell r="E2123" t="str">
            <v>Recursos de instituiþ§es de crÚdito no paÝs</v>
          </cell>
          <cell r="F2123">
            <v>-4801943036</v>
          </cell>
          <cell r="G2123">
            <v>1737740474</v>
          </cell>
          <cell r="H2123">
            <v>17183760</v>
          </cell>
          <cell r="I2123">
            <v>-3081386322</v>
          </cell>
          <cell r="J2123">
            <v>2864268841</v>
          </cell>
          <cell r="K2123">
            <v>0</v>
          </cell>
          <cell r="L2123">
            <v>-217117481</v>
          </cell>
        </row>
        <row r="2124">
          <cell r="A2124" t="str">
            <v>3901</v>
          </cell>
          <cell r="B2124" t="str">
            <v>3901</v>
          </cell>
          <cell r="E2124" t="str">
            <v>Recursos a muito curto prazo</v>
          </cell>
          <cell r="F2124">
            <v>-53155213</v>
          </cell>
          <cell r="G2124">
            <v>0</v>
          </cell>
          <cell r="H2124">
            <v>0</v>
          </cell>
          <cell r="I2124">
            <v>-53155213</v>
          </cell>
          <cell r="J2124">
            <v>53155212</v>
          </cell>
          <cell r="K2124">
            <v>0</v>
          </cell>
          <cell r="L2124">
            <v>-1</v>
          </cell>
        </row>
        <row r="2125">
          <cell r="A2125" t="str">
            <v>3901EXT</v>
          </cell>
          <cell r="B2125" t="str">
            <v>3901</v>
          </cell>
          <cell r="C2125" t="str">
            <v>EXT</v>
          </cell>
          <cell r="E2125" t="str">
            <v>Recursos a muito curto prazo</v>
          </cell>
          <cell r="F2125">
            <v>-1</v>
          </cell>
          <cell r="G2125">
            <v>0</v>
          </cell>
          <cell r="H2125">
            <v>0</v>
          </cell>
          <cell r="I2125">
            <v>-1</v>
          </cell>
          <cell r="J2125">
            <v>0</v>
          </cell>
          <cell r="K2125">
            <v>0</v>
          </cell>
          <cell r="L2125">
            <v>-1</v>
          </cell>
        </row>
        <row r="2126">
          <cell r="A2126" t="str">
            <v>3901EXT00530</v>
          </cell>
          <cell r="B2126" t="str">
            <v>3901</v>
          </cell>
          <cell r="C2126" t="str">
            <v>EXT</v>
          </cell>
          <cell r="D2126" t="str">
            <v>00530</v>
          </cell>
          <cell r="E2126" t="str">
            <v>Recursos a muito curto prazo</v>
          </cell>
          <cell r="F2126">
            <v>-53155212</v>
          </cell>
          <cell r="G2126">
            <v>0</v>
          </cell>
          <cell r="H2126">
            <v>0</v>
          </cell>
          <cell r="I2126">
            <v>-53155212</v>
          </cell>
          <cell r="J2126">
            <v>53155212</v>
          </cell>
          <cell r="K2126">
            <v>0</v>
          </cell>
          <cell r="L2126">
            <v>0</v>
          </cell>
        </row>
        <row r="2127">
          <cell r="A2127" t="str">
            <v>3902</v>
          </cell>
          <cell r="B2127" t="str">
            <v>3902</v>
          </cell>
          <cell r="E2127" t="str">
            <v>Dep¾sitos</v>
          </cell>
          <cell r="F2127">
            <v>-2605289565</v>
          </cell>
          <cell r="G2127">
            <v>0</v>
          </cell>
          <cell r="H2127">
            <v>17183760</v>
          </cell>
          <cell r="I2127">
            <v>-2622473325</v>
          </cell>
          <cell r="J2127">
            <v>2406701506</v>
          </cell>
          <cell r="K2127">
            <v>0</v>
          </cell>
          <cell r="L2127">
            <v>-215771819</v>
          </cell>
        </row>
        <row r="2128">
          <cell r="A2128" t="str">
            <v>39020</v>
          </cell>
          <cell r="B2128" t="str">
            <v>39020</v>
          </cell>
          <cell r="E2128" t="str">
            <v>A Ordem</v>
          </cell>
          <cell r="F2128">
            <v>-108101773</v>
          </cell>
          <cell r="G2128">
            <v>0</v>
          </cell>
          <cell r="H2128">
            <v>17183660</v>
          </cell>
          <cell r="I2128">
            <v>-125285433</v>
          </cell>
          <cell r="J2128">
            <v>44163793</v>
          </cell>
          <cell r="K2128">
            <v>0</v>
          </cell>
          <cell r="L2128">
            <v>-81121640</v>
          </cell>
        </row>
        <row r="2129">
          <cell r="A2129" t="str">
            <v>39020EXT00530</v>
          </cell>
          <cell r="B2129" t="str">
            <v>39020</v>
          </cell>
          <cell r="C2129" t="str">
            <v>EXT</v>
          </cell>
          <cell r="D2129" t="str">
            <v>00530</v>
          </cell>
          <cell r="E2129" t="str">
            <v>A Ordem</v>
          </cell>
          <cell r="F2129">
            <v>-38427</v>
          </cell>
          <cell r="G2129">
            <v>0</v>
          </cell>
          <cell r="H2129">
            <v>0</v>
          </cell>
          <cell r="I2129">
            <v>-38427</v>
          </cell>
          <cell r="J2129">
            <v>38427</v>
          </cell>
          <cell r="K2129">
            <v>0</v>
          </cell>
          <cell r="L2129">
            <v>0</v>
          </cell>
        </row>
        <row r="2130">
          <cell r="A2130" t="str">
            <v>39020NAC</v>
          </cell>
          <cell r="B2130" t="str">
            <v>39020</v>
          </cell>
          <cell r="C2130" t="str">
            <v>NAC</v>
          </cell>
          <cell r="E2130" t="str">
            <v>A Ordem</v>
          </cell>
          <cell r="F2130">
            <v>-80076777</v>
          </cell>
          <cell r="G2130">
            <v>0</v>
          </cell>
          <cell r="H2130">
            <v>0</v>
          </cell>
          <cell r="I2130">
            <v>-80076777</v>
          </cell>
          <cell r="J2130">
            <v>0</v>
          </cell>
          <cell r="K2130">
            <v>0</v>
          </cell>
          <cell r="L2130">
            <v>-80076777</v>
          </cell>
        </row>
        <row r="2131">
          <cell r="A2131" t="str">
            <v>39020NAC00100</v>
          </cell>
          <cell r="B2131" t="str">
            <v>39020</v>
          </cell>
          <cell r="C2131" t="str">
            <v>NAC</v>
          </cell>
          <cell r="D2131" t="str">
            <v>00100</v>
          </cell>
          <cell r="E2131" t="str">
            <v>A Ordem</v>
          </cell>
          <cell r="F2131">
            <v>-19915132</v>
          </cell>
          <cell r="G2131">
            <v>0</v>
          </cell>
          <cell r="H2131">
            <v>5977125</v>
          </cell>
          <cell r="I2131">
            <v>-25892257</v>
          </cell>
          <cell r="J2131">
            <v>25892257</v>
          </cell>
          <cell r="K2131">
            <v>0</v>
          </cell>
          <cell r="L2131">
            <v>0</v>
          </cell>
        </row>
        <row r="2132">
          <cell r="A2132" t="str">
            <v>39020NAC00530</v>
          </cell>
          <cell r="B2132" t="str">
            <v>39020</v>
          </cell>
          <cell r="C2132" t="str">
            <v>NAC</v>
          </cell>
          <cell r="D2132" t="str">
            <v>00530</v>
          </cell>
          <cell r="E2132" t="str">
            <v>A Ordem</v>
          </cell>
          <cell r="F2132">
            <v>-6965510</v>
          </cell>
          <cell r="G2132">
            <v>0</v>
          </cell>
          <cell r="H2132">
            <v>11206535</v>
          </cell>
          <cell r="I2132">
            <v>-18172045</v>
          </cell>
          <cell r="J2132">
            <v>18172045</v>
          </cell>
          <cell r="K2132">
            <v>0</v>
          </cell>
          <cell r="L2132">
            <v>0</v>
          </cell>
        </row>
        <row r="2133">
          <cell r="A2133" t="str">
            <v>39020NAC00560</v>
          </cell>
          <cell r="B2133" t="str">
            <v>39020</v>
          </cell>
          <cell r="C2133" t="str">
            <v>NAC</v>
          </cell>
          <cell r="D2133" t="str">
            <v>00560</v>
          </cell>
          <cell r="E2133" t="str">
            <v>A Ordem</v>
          </cell>
          <cell r="F2133">
            <v>-61064</v>
          </cell>
          <cell r="G2133">
            <v>0</v>
          </cell>
          <cell r="H2133">
            <v>0</v>
          </cell>
          <cell r="I2133">
            <v>-61064</v>
          </cell>
          <cell r="J2133">
            <v>61064</v>
          </cell>
          <cell r="K2133">
            <v>0</v>
          </cell>
          <cell r="L2133">
            <v>0</v>
          </cell>
        </row>
        <row r="2134">
          <cell r="A2134" t="str">
            <v>39020NAC01132</v>
          </cell>
          <cell r="B2134" t="str">
            <v>39020</v>
          </cell>
          <cell r="C2134" t="str">
            <v>NAC</v>
          </cell>
          <cell r="D2134" t="str">
            <v>01132</v>
          </cell>
          <cell r="E2134" t="str">
            <v>A Ordem</v>
          </cell>
          <cell r="F2134">
            <v>-1033350</v>
          </cell>
          <cell r="G2134">
            <v>0</v>
          </cell>
          <cell r="H2134">
            <v>0</v>
          </cell>
          <cell r="I2134">
            <v>-1033350</v>
          </cell>
          <cell r="J2134">
            <v>0</v>
          </cell>
          <cell r="K2134">
            <v>0</v>
          </cell>
          <cell r="L2134">
            <v>-1033350</v>
          </cell>
        </row>
        <row r="2135">
          <cell r="A2135" t="str">
            <v>39020NAC90985</v>
          </cell>
          <cell r="B2135" t="str">
            <v>39020</v>
          </cell>
          <cell r="C2135" t="str">
            <v>NAC</v>
          </cell>
          <cell r="D2135" t="str">
            <v>90985</v>
          </cell>
          <cell r="E2135" t="str">
            <v>A Ordem</v>
          </cell>
          <cell r="F2135">
            <v>-11513</v>
          </cell>
          <cell r="G2135">
            <v>0</v>
          </cell>
          <cell r="H2135">
            <v>0</v>
          </cell>
          <cell r="I2135">
            <v>-11513</v>
          </cell>
          <cell r="J2135">
            <v>0</v>
          </cell>
          <cell r="K2135">
            <v>0</v>
          </cell>
          <cell r="L2135">
            <v>-11513</v>
          </cell>
        </row>
        <row r="2136">
          <cell r="A2136" t="str">
            <v>39022</v>
          </cell>
          <cell r="B2136" t="str">
            <v>39022</v>
          </cell>
          <cell r="E2136" t="str">
            <v>A Prazo</v>
          </cell>
          <cell r="F2136">
            <v>-2497187792</v>
          </cell>
          <cell r="G2136">
            <v>0</v>
          </cell>
          <cell r="H2136">
            <v>100</v>
          </cell>
          <cell r="I2136">
            <v>-2497187892</v>
          </cell>
          <cell r="J2136">
            <v>2362537713</v>
          </cell>
          <cell r="K2136">
            <v>0</v>
          </cell>
          <cell r="L2136">
            <v>-134650179</v>
          </cell>
        </row>
        <row r="2137">
          <cell r="A2137" t="str">
            <v>39022EXT</v>
          </cell>
          <cell r="B2137" t="str">
            <v>39022</v>
          </cell>
          <cell r="C2137" t="str">
            <v>EXT</v>
          </cell>
          <cell r="E2137" t="str">
            <v>A Prazo</v>
          </cell>
          <cell r="F2137">
            <v>-178</v>
          </cell>
          <cell r="G2137">
            <v>0</v>
          </cell>
          <cell r="H2137">
            <v>0</v>
          </cell>
          <cell r="I2137">
            <v>-178</v>
          </cell>
          <cell r="J2137">
            <v>0</v>
          </cell>
          <cell r="K2137">
            <v>0</v>
          </cell>
          <cell r="L2137">
            <v>-178</v>
          </cell>
        </row>
        <row r="2138">
          <cell r="A2138" t="str">
            <v>39022EXT00530</v>
          </cell>
          <cell r="B2138" t="str">
            <v>39022</v>
          </cell>
          <cell r="C2138" t="str">
            <v>EXT</v>
          </cell>
          <cell r="D2138" t="str">
            <v>00530</v>
          </cell>
          <cell r="E2138" t="str">
            <v>A Prazo</v>
          </cell>
          <cell r="F2138">
            <v>-2581770</v>
          </cell>
          <cell r="G2138">
            <v>0</v>
          </cell>
          <cell r="H2138">
            <v>0</v>
          </cell>
          <cell r="I2138">
            <v>-2581770</v>
          </cell>
          <cell r="J2138">
            <v>2581770</v>
          </cell>
          <cell r="K2138">
            <v>0</v>
          </cell>
          <cell r="L2138">
            <v>0</v>
          </cell>
        </row>
        <row r="2139">
          <cell r="A2139" t="str">
            <v>39022NAC</v>
          </cell>
          <cell r="B2139" t="str">
            <v>39022</v>
          </cell>
          <cell r="C2139" t="str">
            <v>NAC</v>
          </cell>
          <cell r="E2139" t="str">
            <v>A Prazo</v>
          </cell>
          <cell r="F2139">
            <v>-134650001</v>
          </cell>
          <cell r="G2139">
            <v>0</v>
          </cell>
          <cell r="H2139">
            <v>0</v>
          </cell>
          <cell r="I2139">
            <v>-134650001</v>
          </cell>
          <cell r="J2139">
            <v>0</v>
          </cell>
          <cell r="K2139">
            <v>0</v>
          </cell>
          <cell r="L2139">
            <v>-134650001</v>
          </cell>
        </row>
        <row r="2140">
          <cell r="A2140" t="str">
            <v>39022NAC00100</v>
          </cell>
          <cell r="B2140" t="str">
            <v>39022</v>
          </cell>
          <cell r="C2140" t="str">
            <v>NAC</v>
          </cell>
          <cell r="D2140" t="str">
            <v>00100</v>
          </cell>
          <cell r="E2140" t="str">
            <v>A Prazo</v>
          </cell>
          <cell r="F2140">
            <v>-1786740843</v>
          </cell>
          <cell r="G2140">
            <v>0</v>
          </cell>
          <cell r="H2140">
            <v>100</v>
          </cell>
          <cell r="I2140">
            <v>-1786740943</v>
          </cell>
          <cell r="J2140">
            <v>1786740943</v>
          </cell>
          <cell r="K2140">
            <v>0</v>
          </cell>
          <cell r="L2140">
            <v>0</v>
          </cell>
        </row>
        <row r="2141">
          <cell r="A2141" t="str">
            <v>39022NAC00530</v>
          </cell>
          <cell r="B2141" t="str">
            <v>39022</v>
          </cell>
          <cell r="C2141" t="str">
            <v>NAC</v>
          </cell>
          <cell r="D2141" t="str">
            <v>00530</v>
          </cell>
          <cell r="E2141" t="str">
            <v>A Prazo</v>
          </cell>
          <cell r="F2141">
            <v>-573215000</v>
          </cell>
          <cell r="G2141">
            <v>0</v>
          </cell>
          <cell r="H2141">
            <v>0</v>
          </cell>
          <cell r="I2141">
            <v>-573215000</v>
          </cell>
          <cell r="J2141">
            <v>573215000</v>
          </cell>
          <cell r="K2141">
            <v>0</v>
          </cell>
          <cell r="L2141">
            <v>0</v>
          </cell>
        </row>
        <row r="2142">
          <cell r="A2142" t="str">
            <v>3903</v>
          </cell>
          <cell r="B2142" t="str">
            <v>3903</v>
          </cell>
          <cell r="E2142" t="str">
            <v>EmprÚstimos</v>
          </cell>
          <cell r="F2142">
            <v>-387980269</v>
          </cell>
          <cell r="G2142">
            <v>0</v>
          </cell>
          <cell r="H2142">
            <v>0</v>
          </cell>
          <cell r="I2142">
            <v>-387980269</v>
          </cell>
          <cell r="J2142">
            <v>387661324</v>
          </cell>
          <cell r="K2142">
            <v>0</v>
          </cell>
          <cell r="L2142">
            <v>-318945</v>
          </cell>
        </row>
        <row r="2143">
          <cell r="A2143" t="str">
            <v>3903NAC</v>
          </cell>
          <cell r="B2143" t="str">
            <v>3903</v>
          </cell>
          <cell r="C2143" t="str">
            <v>NAC</v>
          </cell>
          <cell r="E2143" t="str">
            <v>EmprÚstimos</v>
          </cell>
          <cell r="F2143">
            <v>-318945</v>
          </cell>
          <cell r="G2143">
            <v>0</v>
          </cell>
          <cell r="H2143">
            <v>0</v>
          </cell>
          <cell r="I2143">
            <v>-318945</v>
          </cell>
          <cell r="J2143">
            <v>0</v>
          </cell>
          <cell r="K2143">
            <v>0</v>
          </cell>
          <cell r="L2143">
            <v>-318945</v>
          </cell>
        </row>
        <row r="2144">
          <cell r="A2144" t="str">
            <v>3903NAC00100</v>
          </cell>
          <cell r="B2144" t="str">
            <v>3903</v>
          </cell>
          <cell r="C2144" t="str">
            <v>NAC</v>
          </cell>
          <cell r="D2144" t="str">
            <v>00100</v>
          </cell>
          <cell r="E2144" t="str">
            <v>EmprÚstimos</v>
          </cell>
          <cell r="F2144">
            <v>-387661324</v>
          </cell>
          <cell r="G2144">
            <v>0</v>
          </cell>
          <cell r="H2144">
            <v>0</v>
          </cell>
          <cell r="I2144">
            <v>-387661324</v>
          </cell>
          <cell r="J2144">
            <v>387661324</v>
          </cell>
          <cell r="K2144">
            <v>0</v>
          </cell>
          <cell r="L2144">
            <v>0</v>
          </cell>
        </row>
        <row r="2145">
          <cell r="A2145" t="str">
            <v>3904</v>
          </cell>
          <cell r="B2145" t="str">
            <v>3904</v>
          </cell>
          <cell r="E2145" t="str">
            <v>Operaþ§es de venda com acordo de recompra</v>
          </cell>
          <cell r="F2145">
            <v>-16750799</v>
          </cell>
          <cell r="G2145">
            <v>0</v>
          </cell>
          <cell r="H2145">
            <v>0</v>
          </cell>
          <cell r="I2145">
            <v>-16750799</v>
          </cell>
          <cell r="J2145">
            <v>16750799</v>
          </cell>
          <cell r="K2145">
            <v>0</v>
          </cell>
          <cell r="L2145">
            <v>0</v>
          </cell>
        </row>
        <row r="2146">
          <cell r="A2146" t="str">
            <v>3904NAC00530</v>
          </cell>
          <cell r="B2146" t="str">
            <v>3904</v>
          </cell>
          <cell r="C2146" t="str">
            <v>NAC</v>
          </cell>
          <cell r="D2146" t="str">
            <v>00530</v>
          </cell>
          <cell r="E2146" t="str">
            <v>Operaþ§es de venda com acordo de recompra</v>
          </cell>
          <cell r="F2146">
            <v>-16750799</v>
          </cell>
          <cell r="G2146">
            <v>0</v>
          </cell>
          <cell r="H2146">
            <v>0</v>
          </cell>
          <cell r="I2146">
            <v>-16750799</v>
          </cell>
          <cell r="J2146">
            <v>16750799</v>
          </cell>
          <cell r="K2146">
            <v>0</v>
          </cell>
          <cell r="L2146">
            <v>0</v>
          </cell>
        </row>
        <row r="2147">
          <cell r="A2147" t="str">
            <v>3908</v>
          </cell>
          <cell r="B2147" t="str">
            <v>3908</v>
          </cell>
          <cell r="E2147" t="str">
            <v>Outros recursos</v>
          </cell>
          <cell r="F2147">
            <v>-1738767190</v>
          </cell>
          <cell r="G2147">
            <v>1737740474</v>
          </cell>
          <cell r="H2147">
            <v>0</v>
          </cell>
          <cell r="I2147">
            <v>-1026716</v>
          </cell>
          <cell r="J2147">
            <v>0</v>
          </cell>
          <cell r="K2147">
            <v>0</v>
          </cell>
          <cell r="L2147">
            <v>-1026716</v>
          </cell>
        </row>
        <row r="2148">
          <cell r="A2148" t="str">
            <v>3908NAC</v>
          </cell>
          <cell r="B2148" t="str">
            <v>3908</v>
          </cell>
          <cell r="C2148" t="str">
            <v>NAC</v>
          </cell>
          <cell r="E2148" t="str">
            <v>Outros recursos</v>
          </cell>
          <cell r="F2148">
            <v>-1026716</v>
          </cell>
          <cell r="G2148">
            <v>0</v>
          </cell>
          <cell r="H2148">
            <v>0</v>
          </cell>
          <cell r="I2148">
            <v>-1026716</v>
          </cell>
          <cell r="J2148">
            <v>0</v>
          </cell>
          <cell r="K2148">
            <v>0</v>
          </cell>
          <cell r="L2148">
            <v>-1026716</v>
          </cell>
        </row>
        <row r="2149">
          <cell r="A2149" t="str">
            <v>3908NAC00100</v>
          </cell>
          <cell r="B2149" t="str">
            <v>3908</v>
          </cell>
          <cell r="C2149" t="str">
            <v>NAC</v>
          </cell>
          <cell r="D2149" t="str">
            <v>00100</v>
          </cell>
          <cell r="E2149" t="str">
            <v>Outros recursos</v>
          </cell>
          <cell r="F2149">
            <v>-1737740474</v>
          </cell>
          <cell r="G2149">
            <v>1737740474</v>
          </cell>
          <cell r="H2149">
            <v>0</v>
          </cell>
          <cell r="I2149">
            <v>0</v>
          </cell>
          <cell r="J2149">
            <v>0</v>
          </cell>
          <cell r="K2149">
            <v>0</v>
          </cell>
          <cell r="L2149">
            <v>0</v>
          </cell>
        </row>
        <row r="2150">
          <cell r="A2150" t="str">
            <v>391</v>
          </cell>
          <cell r="B2150" t="str">
            <v>391</v>
          </cell>
          <cell r="E2150" t="str">
            <v>Recursos de instituiþ§es de crÚdito no estrangeiro</v>
          </cell>
          <cell r="F2150">
            <v>-6264746891</v>
          </cell>
          <cell r="G2150">
            <v>31718</v>
          </cell>
          <cell r="H2150">
            <v>16857439</v>
          </cell>
          <cell r="I2150">
            <v>-6281572612</v>
          </cell>
          <cell r="J2150">
            <v>2165358112</v>
          </cell>
          <cell r="K2150">
            <v>0</v>
          </cell>
          <cell r="L2150">
            <v>-4116214500</v>
          </cell>
        </row>
        <row r="2151">
          <cell r="A2151" t="str">
            <v>3910</v>
          </cell>
          <cell r="B2151" t="str">
            <v>3910</v>
          </cell>
          <cell r="E2151" t="str">
            <v>Organismos financeiros internacionais</v>
          </cell>
          <cell r="F2151">
            <v>-400000000</v>
          </cell>
          <cell r="G2151">
            <v>0</v>
          </cell>
          <cell r="H2151">
            <v>0</v>
          </cell>
          <cell r="I2151">
            <v>-400000000</v>
          </cell>
          <cell r="J2151">
            <v>0</v>
          </cell>
          <cell r="K2151">
            <v>0</v>
          </cell>
          <cell r="L2151">
            <v>-400000000</v>
          </cell>
        </row>
        <row r="2152">
          <cell r="A2152" t="str">
            <v>39108</v>
          </cell>
          <cell r="B2152" t="str">
            <v>39108</v>
          </cell>
          <cell r="E2152" t="str">
            <v>Outros recursos</v>
          </cell>
          <cell r="F2152">
            <v>-400000000</v>
          </cell>
          <cell r="G2152">
            <v>0</v>
          </cell>
          <cell r="H2152">
            <v>0</v>
          </cell>
          <cell r="I2152">
            <v>-400000000</v>
          </cell>
          <cell r="J2152">
            <v>0</v>
          </cell>
          <cell r="K2152">
            <v>0</v>
          </cell>
          <cell r="L2152">
            <v>-400000000</v>
          </cell>
        </row>
        <row r="2153">
          <cell r="A2153" t="str">
            <v>39108NAC</v>
          </cell>
          <cell r="B2153" t="str">
            <v>39108</v>
          </cell>
          <cell r="C2153" t="str">
            <v>NAC</v>
          </cell>
          <cell r="E2153" t="str">
            <v>Outros recursos</v>
          </cell>
          <cell r="F2153">
            <v>-400000000</v>
          </cell>
          <cell r="G2153">
            <v>0</v>
          </cell>
          <cell r="H2153">
            <v>0</v>
          </cell>
          <cell r="I2153">
            <v>-400000000</v>
          </cell>
          <cell r="J2153">
            <v>0</v>
          </cell>
          <cell r="K2153">
            <v>0</v>
          </cell>
          <cell r="L2153">
            <v>-400000000</v>
          </cell>
        </row>
        <row r="2154">
          <cell r="A2154" t="str">
            <v>3912</v>
          </cell>
          <cell r="B2154" t="str">
            <v>3912</v>
          </cell>
          <cell r="E2154" t="str">
            <v>Sucursais de outras instituiþ§es de crÚdito nacionais</v>
          </cell>
          <cell r="F2154">
            <v>-39265</v>
          </cell>
          <cell r="G2154">
            <v>0</v>
          </cell>
          <cell r="H2154">
            <v>0</v>
          </cell>
          <cell r="I2154">
            <v>-39265</v>
          </cell>
          <cell r="J2154">
            <v>0</v>
          </cell>
          <cell r="K2154">
            <v>0</v>
          </cell>
          <cell r="L2154">
            <v>-39265</v>
          </cell>
        </row>
        <row r="2155">
          <cell r="A2155" t="str">
            <v>39121</v>
          </cell>
          <cell r="B2155" t="str">
            <v>39121</v>
          </cell>
          <cell r="E2155" t="str">
            <v>Dep¾sitos</v>
          </cell>
          <cell r="F2155">
            <v>-39265</v>
          </cell>
          <cell r="G2155">
            <v>0</v>
          </cell>
          <cell r="H2155">
            <v>0</v>
          </cell>
          <cell r="I2155">
            <v>-39265</v>
          </cell>
          <cell r="J2155">
            <v>0</v>
          </cell>
          <cell r="K2155">
            <v>0</v>
          </cell>
          <cell r="L2155">
            <v>-39265</v>
          </cell>
        </row>
        <row r="2156">
          <cell r="A2156" t="str">
            <v>391210</v>
          </cell>
          <cell r="B2156" t="str">
            <v>391210</v>
          </cell>
          <cell r="E2156" t="str">
            <v>A Ordem</v>
          </cell>
          <cell r="F2156">
            <v>-39265</v>
          </cell>
          <cell r="G2156">
            <v>0</v>
          </cell>
          <cell r="H2156">
            <v>0</v>
          </cell>
          <cell r="I2156">
            <v>-39265</v>
          </cell>
          <cell r="J2156">
            <v>0</v>
          </cell>
          <cell r="K2156">
            <v>0</v>
          </cell>
          <cell r="L2156">
            <v>-39265</v>
          </cell>
        </row>
        <row r="2157">
          <cell r="A2157" t="str">
            <v>391210NAC</v>
          </cell>
          <cell r="B2157" t="str">
            <v>391210</v>
          </cell>
          <cell r="C2157" t="str">
            <v>NAC</v>
          </cell>
          <cell r="E2157" t="str">
            <v>A Ordem</v>
          </cell>
          <cell r="F2157">
            <v>-39265</v>
          </cell>
          <cell r="G2157">
            <v>0</v>
          </cell>
          <cell r="H2157">
            <v>0</v>
          </cell>
          <cell r="I2157">
            <v>-39265</v>
          </cell>
          <cell r="J2157">
            <v>0</v>
          </cell>
          <cell r="K2157">
            <v>0</v>
          </cell>
          <cell r="L2157">
            <v>-39265</v>
          </cell>
        </row>
        <row r="2158">
          <cell r="A2158" t="str">
            <v>3918</v>
          </cell>
          <cell r="B2158" t="str">
            <v>3918</v>
          </cell>
          <cell r="E2158" t="str">
            <v>Outras instituiþ§es de crÚdito</v>
          </cell>
          <cell r="F2158">
            <v>-5864707626</v>
          </cell>
          <cell r="G2158">
            <v>31718</v>
          </cell>
          <cell r="H2158">
            <v>16857439</v>
          </cell>
          <cell r="I2158">
            <v>-5881533347</v>
          </cell>
          <cell r="J2158">
            <v>2165358112</v>
          </cell>
          <cell r="K2158">
            <v>0</v>
          </cell>
          <cell r="L2158">
            <v>-3716175235</v>
          </cell>
        </row>
        <row r="2159">
          <cell r="A2159" t="str">
            <v>39180</v>
          </cell>
          <cell r="B2159" t="str">
            <v>39180</v>
          </cell>
          <cell r="E2159" t="str">
            <v>Recursos a muito curto prazo</v>
          </cell>
          <cell r="F2159">
            <v>-50407485</v>
          </cell>
          <cell r="G2159">
            <v>0</v>
          </cell>
          <cell r="H2159">
            <v>0</v>
          </cell>
          <cell r="I2159">
            <v>-50407485</v>
          </cell>
          <cell r="J2159">
            <v>5539384</v>
          </cell>
          <cell r="K2159">
            <v>0</v>
          </cell>
          <cell r="L2159">
            <v>-44868101</v>
          </cell>
        </row>
        <row r="2160">
          <cell r="A2160" t="str">
            <v>39180EXT</v>
          </cell>
          <cell r="B2160" t="str">
            <v>39180</v>
          </cell>
          <cell r="C2160" t="str">
            <v>EXT</v>
          </cell>
          <cell r="E2160" t="str">
            <v>Recursos a muito curto prazo</v>
          </cell>
          <cell r="F2160">
            <v>-40034</v>
          </cell>
          <cell r="G2160">
            <v>0</v>
          </cell>
          <cell r="H2160">
            <v>0</v>
          </cell>
          <cell r="I2160">
            <v>-40034</v>
          </cell>
          <cell r="J2160">
            <v>0</v>
          </cell>
          <cell r="K2160">
            <v>0</v>
          </cell>
          <cell r="L2160">
            <v>-40034</v>
          </cell>
        </row>
        <row r="2161">
          <cell r="A2161" t="str">
            <v>39180EXT00001</v>
          </cell>
          <cell r="B2161" t="str">
            <v>39180</v>
          </cell>
          <cell r="C2161" t="str">
            <v>EXT</v>
          </cell>
          <cell r="D2161" t="str">
            <v>00001</v>
          </cell>
          <cell r="E2161" t="str">
            <v>Recursos a muito curto prazo</v>
          </cell>
          <cell r="F2161">
            <v>-44828067</v>
          </cell>
          <cell r="G2161">
            <v>0</v>
          </cell>
          <cell r="H2161">
            <v>0</v>
          </cell>
          <cell r="I2161">
            <v>-44828067</v>
          </cell>
          <cell r="J2161">
            <v>0</v>
          </cell>
          <cell r="K2161">
            <v>0</v>
          </cell>
          <cell r="L2161">
            <v>-44828067</v>
          </cell>
        </row>
        <row r="2162">
          <cell r="A2162" t="str">
            <v>39180EXT00560</v>
          </cell>
          <cell r="B2162" t="str">
            <v>39180</v>
          </cell>
          <cell r="C2162" t="str">
            <v>EXT</v>
          </cell>
          <cell r="D2162" t="str">
            <v>00560</v>
          </cell>
          <cell r="E2162" t="str">
            <v>Recursos a muito curto prazo</v>
          </cell>
          <cell r="F2162">
            <v>-1539384</v>
          </cell>
          <cell r="G2162">
            <v>0</v>
          </cell>
          <cell r="H2162">
            <v>0</v>
          </cell>
          <cell r="I2162">
            <v>-1539384</v>
          </cell>
          <cell r="J2162">
            <v>1539384</v>
          </cell>
          <cell r="K2162">
            <v>0</v>
          </cell>
          <cell r="L2162">
            <v>0</v>
          </cell>
        </row>
        <row r="2163">
          <cell r="A2163" t="str">
            <v>39180NAC00560</v>
          </cell>
          <cell r="B2163" t="str">
            <v>39180</v>
          </cell>
          <cell r="C2163" t="str">
            <v>NAC</v>
          </cell>
          <cell r="D2163" t="str">
            <v>00560</v>
          </cell>
          <cell r="E2163" t="str">
            <v>Recursos a muito curto prazo</v>
          </cell>
          <cell r="F2163">
            <v>-4000000</v>
          </cell>
          <cell r="G2163">
            <v>0</v>
          </cell>
          <cell r="H2163">
            <v>0</v>
          </cell>
          <cell r="I2163">
            <v>-4000000</v>
          </cell>
          <cell r="J2163">
            <v>4000000</v>
          </cell>
          <cell r="K2163">
            <v>0</v>
          </cell>
          <cell r="L2163">
            <v>0</v>
          </cell>
        </row>
        <row r="2164">
          <cell r="A2164" t="str">
            <v>39181</v>
          </cell>
          <cell r="B2164" t="str">
            <v>39181</v>
          </cell>
          <cell r="E2164" t="str">
            <v>Dep¾sitos</v>
          </cell>
          <cell r="F2164">
            <v>-5733252271</v>
          </cell>
          <cell r="G2164">
            <v>31718</v>
          </cell>
          <cell r="H2164">
            <v>16857439</v>
          </cell>
          <cell r="I2164">
            <v>-5750077992</v>
          </cell>
          <cell r="J2164">
            <v>2159818728</v>
          </cell>
          <cell r="K2164">
            <v>0</v>
          </cell>
          <cell r="L2164">
            <v>-3590259264</v>
          </cell>
        </row>
        <row r="2165">
          <cell r="A2165" t="str">
            <v>391810</v>
          </cell>
          <cell r="B2165" t="str">
            <v>391810</v>
          </cell>
          <cell r="E2165" t="str">
            <v>A Ordem</v>
          </cell>
          <cell r="F2165">
            <v>-49775012</v>
          </cell>
          <cell r="G2165">
            <v>0</v>
          </cell>
          <cell r="H2165">
            <v>16825721</v>
          </cell>
          <cell r="I2165">
            <v>-66600733</v>
          </cell>
          <cell r="J2165">
            <v>38977246</v>
          </cell>
          <cell r="K2165">
            <v>0</v>
          </cell>
          <cell r="L2165">
            <v>-27623487</v>
          </cell>
        </row>
        <row r="2166">
          <cell r="A2166" t="str">
            <v>391810EXT</v>
          </cell>
          <cell r="B2166" t="str">
            <v>391810</v>
          </cell>
          <cell r="C2166" t="str">
            <v>EXT</v>
          </cell>
          <cell r="E2166" t="str">
            <v>A Ordem</v>
          </cell>
          <cell r="F2166">
            <v>-132937</v>
          </cell>
          <cell r="G2166">
            <v>0</v>
          </cell>
          <cell r="H2166">
            <v>0</v>
          </cell>
          <cell r="I2166">
            <v>-132937</v>
          </cell>
          <cell r="J2166">
            <v>0</v>
          </cell>
          <cell r="K2166">
            <v>0</v>
          </cell>
          <cell r="L2166">
            <v>-132937</v>
          </cell>
        </row>
        <row r="2167">
          <cell r="A2167" t="str">
            <v>391810EXT00280</v>
          </cell>
          <cell r="B2167" t="str">
            <v>391810</v>
          </cell>
          <cell r="C2167" t="str">
            <v>EXT</v>
          </cell>
          <cell r="D2167" t="str">
            <v>00280</v>
          </cell>
          <cell r="E2167" t="str">
            <v>A Ordem</v>
          </cell>
          <cell r="F2167">
            <v>-1181040</v>
          </cell>
          <cell r="G2167">
            <v>0</v>
          </cell>
          <cell r="H2167">
            <v>0</v>
          </cell>
          <cell r="I2167">
            <v>-1181040</v>
          </cell>
          <cell r="J2167">
            <v>1181040</v>
          </cell>
          <cell r="K2167">
            <v>0</v>
          </cell>
          <cell r="L2167">
            <v>0</v>
          </cell>
        </row>
        <row r="2168">
          <cell r="A2168" t="str">
            <v>391810EXT00350</v>
          </cell>
          <cell r="B2168" t="str">
            <v>391810</v>
          </cell>
          <cell r="C2168" t="str">
            <v>EXT</v>
          </cell>
          <cell r="D2168" t="str">
            <v>00350</v>
          </cell>
          <cell r="E2168" t="str">
            <v>A Ordem</v>
          </cell>
          <cell r="F2168">
            <v>-317164</v>
          </cell>
          <cell r="G2168">
            <v>0</v>
          </cell>
          <cell r="H2168">
            <v>0</v>
          </cell>
          <cell r="I2168">
            <v>-317164</v>
          </cell>
          <cell r="J2168">
            <v>317164</v>
          </cell>
          <cell r="K2168">
            <v>0</v>
          </cell>
          <cell r="L2168">
            <v>0</v>
          </cell>
        </row>
        <row r="2169">
          <cell r="A2169" t="str">
            <v>391810EXT00560</v>
          </cell>
          <cell r="B2169" t="str">
            <v>391810</v>
          </cell>
          <cell r="C2169" t="str">
            <v>EXT</v>
          </cell>
          <cell r="D2169" t="str">
            <v>00560</v>
          </cell>
          <cell r="E2169" t="str">
            <v>A Ordem</v>
          </cell>
          <cell r="F2169">
            <v>-2860661</v>
          </cell>
          <cell r="G2169">
            <v>0</v>
          </cell>
          <cell r="H2169">
            <v>0</v>
          </cell>
          <cell r="I2169">
            <v>-2860661</v>
          </cell>
          <cell r="J2169">
            <v>2860661</v>
          </cell>
          <cell r="K2169">
            <v>0</v>
          </cell>
          <cell r="L2169">
            <v>0</v>
          </cell>
        </row>
        <row r="2170">
          <cell r="A2170" t="str">
            <v>391810EXT00580</v>
          </cell>
          <cell r="B2170" t="str">
            <v>391810</v>
          </cell>
          <cell r="C2170" t="str">
            <v>EXT</v>
          </cell>
          <cell r="D2170" t="str">
            <v>00580</v>
          </cell>
          <cell r="E2170" t="str">
            <v>A Ordem</v>
          </cell>
          <cell r="F2170">
            <v>-93508</v>
          </cell>
          <cell r="G2170">
            <v>0</v>
          </cell>
          <cell r="H2170">
            <v>0</v>
          </cell>
          <cell r="I2170">
            <v>-93508</v>
          </cell>
          <cell r="J2170">
            <v>93508</v>
          </cell>
          <cell r="K2170">
            <v>0</v>
          </cell>
          <cell r="L2170">
            <v>0</v>
          </cell>
        </row>
        <row r="2171">
          <cell r="A2171" t="str">
            <v>391810EXT00610</v>
          </cell>
          <cell r="B2171" t="str">
            <v>391810</v>
          </cell>
          <cell r="C2171" t="str">
            <v>EXT</v>
          </cell>
          <cell r="D2171" t="str">
            <v>00610</v>
          </cell>
          <cell r="E2171" t="str">
            <v>A Ordem</v>
          </cell>
          <cell r="F2171">
            <v>-5207539</v>
          </cell>
          <cell r="G2171">
            <v>0</v>
          </cell>
          <cell r="H2171">
            <v>0</v>
          </cell>
          <cell r="I2171">
            <v>-5207539</v>
          </cell>
          <cell r="J2171">
            <v>5207539</v>
          </cell>
          <cell r="K2171">
            <v>0</v>
          </cell>
          <cell r="L2171">
            <v>0</v>
          </cell>
        </row>
        <row r="2172">
          <cell r="A2172" t="str">
            <v>391810NAC</v>
          </cell>
          <cell r="B2172" t="str">
            <v>391810</v>
          </cell>
          <cell r="C2172" t="str">
            <v>NAC</v>
          </cell>
          <cell r="E2172" t="str">
            <v>A Ordem</v>
          </cell>
          <cell r="F2172">
            <v>-7086984</v>
          </cell>
          <cell r="G2172">
            <v>0</v>
          </cell>
          <cell r="H2172">
            <v>490833</v>
          </cell>
          <cell r="I2172">
            <v>-7577817</v>
          </cell>
          <cell r="J2172">
            <v>0</v>
          </cell>
          <cell r="K2172">
            <v>0</v>
          </cell>
          <cell r="L2172">
            <v>-7577817</v>
          </cell>
        </row>
        <row r="2173">
          <cell r="A2173" t="str">
            <v>391810NAC00001</v>
          </cell>
          <cell r="B2173" t="str">
            <v>391810</v>
          </cell>
          <cell r="C2173" t="str">
            <v>NAC</v>
          </cell>
          <cell r="D2173" t="str">
            <v>00001</v>
          </cell>
          <cell r="E2173" t="str">
            <v>A Ordem</v>
          </cell>
          <cell r="F2173">
            <v>-16284636</v>
          </cell>
          <cell r="G2173">
            <v>0</v>
          </cell>
          <cell r="H2173">
            <v>0</v>
          </cell>
          <cell r="I2173">
            <v>-16284636</v>
          </cell>
          <cell r="J2173">
            <v>0</v>
          </cell>
          <cell r="K2173">
            <v>0</v>
          </cell>
          <cell r="L2173">
            <v>-16284636</v>
          </cell>
        </row>
        <row r="2174">
          <cell r="A2174" t="str">
            <v>391810NAC00003</v>
          </cell>
          <cell r="B2174" t="str">
            <v>391810</v>
          </cell>
          <cell r="C2174" t="str">
            <v>NAC</v>
          </cell>
          <cell r="D2174" t="str">
            <v>00003</v>
          </cell>
          <cell r="E2174" t="str">
            <v>A Ordem</v>
          </cell>
          <cell r="F2174">
            <v>-7148</v>
          </cell>
          <cell r="G2174">
            <v>0</v>
          </cell>
          <cell r="H2174">
            <v>0</v>
          </cell>
          <cell r="I2174">
            <v>-7148</v>
          </cell>
          <cell r="J2174">
            <v>0</v>
          </cell>
          <cell r="K2174">
            <v>0</v>
          </cell>
          <cell r="L2174">
            <v>-7148</v>
          </cell>
        </row>
        <row r="2175">
          <cell r="A2175" t="str">
            <v>391810NAC00280</v>
          </cell>
          <cell r="B2175" t="str">
            <v>391810</v>
          </cell>
          <cell r="C2175" t="str">
            <v>NAC</v>
          </cell>
          <cell r="D2175" t="str">
            <v>00280</v>
          </cell>
          <cell r="E2175" t="str">
            <v>A Ordem</v>
          </cell>
          <cell r="F2175">
            <v>-10247376</v>
          </cell>
          <cell r="G2175">
            <v>0</v>
          </cell>
          <cell r="H2175">
            <v>16334888</v>
          </cell>
          <cell r="I2175">
            <v>-26582264</v>
          </cell>
          <cell r="J2175">
            <v>26582264</v>
          </cell>
          <cell r="K2175">
            <v>0</v>
          </cell>
          <cell r="L2175">
            <v>0</v>
          </cell>
        </row>
        <row r="2176">
          <cell r="A2176" t="str">
            <v>391810NAC00560</v>
          </cell>
          <cell r="B2176" t="str">
            <v>391810</v>
          </cell>
          <cell r="C2176" t="str">
            <v>NAC</v>
          </cell>
          <cell r="D2176" t="str">
            <v>00560</v>
          </cell>
          <cell r="E2176" t="str">
            <v>A Ordem</v>
          </cell>
          <cell r="F2176">
            <v>-1639301</v>
          </cell>
          <cell r="G2176">
            <v>0</v>
          </cell>
          <cell r="H2176">
            <v>0</v>
          </cell>
          <cell r="I2176">
            <v>-1639301</v>
          </cell>
          <cell r="J2176">
            <v>1639301</v>
          </cell>
          <cell r="K2176">
            <v>0</v>
          </cell>
          <cell r="L2176">
            <v>0</v>
          </cell>
        </row>
        <row r="2177">
          <cell r="A2177" t="str">
            <v>391810NAC00580</v>
          </cell>
          <cell r="B2177" t="str">
            <v>391810</v>
          </cell>
          <cell r="C2177" t="str">
            <v>NAC</v>
          </cell>
          <cell r="D2177" t="str">
            <v>00580</v>
          </cell>
          <cell r="E2177" t="str">
            <v>A Ordem</v>
          </cell>
          <cell r="F2177">
            <v>-44972</v>
          </cell>
          <cell r="G2177">
            <v>0</v>
          </cell>
          <cell r="H2177">
            <v>0</v>
          </cell>
          <cell r="I2177">
            <v>-44972</v>
          </cell>
          <cell r="J2177">
            <v>44972</v>
          </cell>
          <cell r="K2177">
            <v>0</v>
          </cell>
          <cell r="L2177">
            <v>0</v>
          </cell>
        </row>
        <row r="2178">
          <cell r="A2178" t="str">
            <v>391810NAC00610</v>
          </cell>
          <cell r="B2178" t="str">
            <v>391810</v>
          </cell>
          <cell r="C2178" t="str">
            <v>NAC</v>
          </cell>
          <cell r="D2178" t="str">
            <v>00610</v>
          </cell>
          <cell r="E2178" t="str">
            <v>A Ordem</v>
          </cell>
          <cell r="F2178">
            <v>-1050797</v>
          </cell>
          <cell r="G2178">
            <v>0</v>
          </cell>
          <cell r="H2178">
            <v>0</v>
          </cell>
          <cell r="I2178">
            <v>-1050797</v>
          </cell>
          <cell r="J2178">
            <v>1050797</v>
          </cell>
          <cell r="K2178">
            <v>0</v>
          </cell>
          <cell r="L2178">
            <v>0</v>
          </cell>
        </row>
        <row r="2179">
          <cell r="A2179" t="str">
            <v>391810NAC90001</v>
          </cell>
          <cell r="B2179" t="str">
            <v>391810</v>
          </cell>
          <cell r="C2179" t="str">
            <v>NAC</v>
          </cell>
          <cell r="D2179" t="str">
            <v>90001</v>
          </cell>
          <cell r="E2179" t="str">
            <v>A Ordem</v>
          </cell>
          <cell r="F2179">
            <v>-7237</v>
          </cell>
          <cell r="G2179">
            <v>0</v>
          </cell>
          <cell r="H2179">
            <v>0</v>
          </cell>
          <cell r="I2179">
            <v>-7237</v>
          </cell>
          <cell r="J2179">
            <v>0</v>
          </cell>
          <cell r="K2179">
            <v>0</v>
          </cell>
          <cell r="L2179">
            <v>-7237</v>
          </cell>
        </row>
        <row r="2180">
          <cell r="A2180" t="str">
            <v>391810NAC90056</v>
          </cell>
          <cell r="B2180" t="str">
            <v>391810</v>
          </cell>
          <cell r="C2180" t="str">
            <v>NAC</v>
          </cell>
          <cell r="D2180" t="str">
            <v>90056</v>
          </cell>
          <cell r="E2180" t="str">
            <v>A Ordem</v>
          </cell>
          <cell r="F2180">
            <v>-82691</v>
          </cell>
          <cell r="G2180">
            <v>0</v>
          </cell>
          <cell r="H2180">
            <v>0</v>
          </cell>
          <cell r="I2180">
            <v>-82691</v>
          </cell>
          <cell r="J2180">
            <v>0</v>
          </cell>
          <cell r="K2180">
            <v>0</v>
          </cell>
          <cell r="L2180">
            <v>-82691</v>
          </cell>
        </row>
        <row r="2181">
          <cell r="A2181" t="str">
            <v>391810NAC90078</v>
          </cell>
          <cell r="B2181" t="str">
            <v>391810</v>
          </cell>
          <cell r="C2181" t="str">
            <v>NAC</v>
          </cell>
          <cell r="D2181" t="str">
            <v>90078</v>
          </cell>
          <cell r="E2181" t="str">
            <v>A Ordem</v>
          </cell>
          <cell r="F2181">
            <v>-104762</v>
          </cell>
          <cell r="G2181">
            <v>0</v>
          </cell>
          <cell r="H2181">
            <v>0</v>
          </cell>
          <cell r="I2181">
            <v>-104762</v>
          </cell>
          <cell r="J2181">
            <v>0</v>
          </cell>
          <cell r="K2181">
            <v>0</v>
          </cell>
          <cell r="L2181">
            <v>-104762</v>
          </cell>
        </row>
        <row r="2182">
          <cell r="A2182" t="str">
            <v>391810NAC90400</v>
          </cell>
          <cell r="B2182" t="str">
            <v>391810</v>
          </cell>
          <cell r="C2182" t="str">
            <v>NAC</v>
          </cell>
          <cell r="D2182" t="str">
            <v>90400</v>
          </cell>
          <cell r="E2182" t="str">
            <v>A Ordem</v>
          </cell>
          <cell r="F2182">
            <v>-1853579</v>
          </cell>
          <cell r="G2182">
            <v>0</v>
          </cell>
          <cell r="H2182">
            <v>0</v>
          </cell>
          <cell r="I2182">
            <v>-1853579</v>
          </cell>
          <cell r="J2182">
            <v>0</v>
          </cell>
          <cell r="K2182">
            <v>0</v>
          </cell>
          <cell r="L2182">
            <v>-1853579</v>
          </cell>
        </row>
        <row r="2183">
          <cell r="A2183" t="str">
            <v>391810NAC90800</v>
          </cell>
          <cell r="B2183" t="str">
            <v>391810</v>
          </cell>
          <cell r="C2183" t="str">
            <v>NAC</v>
          </cell>
          <cell r="D2183" t="str">
            <v>90800</v>
          </cell>
          <cell r="E2183" t="str">
            <v>A Ordem</v>
          </cell>
          <cell r="F2183">
            <v>-1572680</v>
          </cell>
          <cell r="G2183">
            <v>0</v>
          </cell>
          <cell r="H2183">
            <v>0</v>
          </cell>
          <cell r="I2183">
            <v>-1572680</v>
          </cell>
          <cell r="J2183">
            <v>0</v>
          </cell>
          <cell r="K2183">
            <v>0</v>
          </cell>
          <cell r="L2183">
            <v>-1572680</v>
          </cell>
        </row>
        <row r="2184">
          <cell r="A2184" t="str">
            <v>391811</v>
          </cell>
          <cell r="B2184" t="str">
            <v>391811</v>
          </cell>
          <cell r="E2184" t="str">
            <v>C/Pre Aviso</v>
          </cell>
          <cell r="F2184">
            <v>-6211718</v>
          </cell>
          <cell r="G2184">
            <v>31718</v>
          </cell>
          <cell r="H2184">
            <v>31718</v>
          </cell>
          <cell r="I2184">
            <v>-6211718</v>
          </cell>
          <cell r="J2184">
            <v>6211718</v>
          </cell>
          <cell r="K2184">
            <v>0</v>
          </cell>
          <cell r="L2184">
            <v>0</v>
          </cell>
        </row>
        <row r="2185">
          <cell r="A2185" t="str">
            <v>391811EXT</v>
          </cell>
          <cell r="B2185" t="str">
            <v>391811</v>
          </cell>
          <cell r="C2185" t="str">
            <v>EXT</v>
          </cell>
          <cell r="E2185" t="str">
            <v>C/Pre Aviso</v>
          </cell>
          <cell r="F2185">
            <v>31718</v>
          </cell>
          <cell r="G2185">
            <v>0</v>
          </cell>
          <cell r="H2185">
            <v>31718</v>
          </cell>
          <cell r="I2185">
            <v>0</v>
          </cell>
          <cell r="J2185">
            <v>0</v>
          </cell>
          <cell r="K2185">
            <v>0</v>
          </cell>
          <cell r="L2185">
            <v>0</v>
          </cell>
        </row>
        <row r="2186">
          <cell r="A2186" t="str">
            <v>391811EXT00260</v>
          </cell>
          <cell r="B2186" t="str">
            <v>391811</v>
          </cell>
          <cell r="C2186" t="str">
            <v>EXT</v>
          </cell>
          <cell r="D2186" t="str">
            <v>00260</v>
          </cell>
          <cell r="E2186" t="str">
            <v>C/Pre Aviso</v>
          </cell>
          <cell r="F2186">
            <v>-31718</v>
          </cell>
          <cell r="G2186">
            <v>0</v>
          </cell>
          <cell r="H2186">
            <v>0</v>
          </cell>
          <cell r="I2186">
            <v>-31718</v>
          </cell>
          <cell r="J2186">
            <v>31718</v>
          </cell>
          <cell r="K2186">
            <v>0</v>
          </cell>
          <cell r="L2186">
            <v>0</v>
          </cell>
        </row>
        <row r="2187">
          <cell r="A2187" t="str">
            <v>391811NAC</v>
          </cell>
          <cell r="B2187" t="str">
            <v>391811</v>
          </cell>
          <cell r="C2187" t="str">
            <v>NAC</v>
          </cell>
          <cell r="E2187" t="str">
            <v>C/Pre Aviso</v>
          </cell>
          <cell r="F2187">
            <v>-31718</v>
          </cell>
          <cell r="G2187">
            <v>31718</v>
          </cell>
          <cell r="H2187">
            <v>0</v>
          </cell>
          <cell r="I2187">
            <v>0</v>
          </cell>
          <cell r="J2187">
            <v>0</v>
          </cell>
          <cell r="K2187">
            <v>0</v>
          </cell>
          <cell r="L2187">
            <v>0</v>
          </cell>
        </row>
        <row r="2188">
          <cell r="A2188" t="str">
            <v>391811NAC00260</v>
          </cell>
          <cell r="B2188" t="str">
            <v>391811</v>
          </cell>
          <cell r="C2188" t="str">
            <v>NAC</v>
          </cell>
          <cell r="D2188" t="str">
            <v>00260</v>
          </cell>
          <cell r="E2188" t="str">
            <v>C/Pre Aviso</v>
          </cell>
          <cell r="F2188">
            <v>-6180000</v>
          </cell>
          <cell r="G2188">
            <v>0</v>
          </cell>
          <cell r="H2188">
            <v>0</v>
          </cell>
          <cell r="I2188">
            <v>-6180000</v>
          </cell>
          <cell r="J2188">
            <v>6180000</v>
          </cell>
          <cell r="K2188">
            <v>0</v>
          </cell>
          <cell r="L2188">
            <v>0</v>
          </cell>
        </row>
        <row r="2189">
          <cell r="A2189" t="str">
            <v>391812</v>
          </cell>
          <cell r="B2189" t="str">
            <v>391812</v>
          </cell>
          <cell r="E2189" t="str">
            <v>A Prazo</v>
          </cell>
          <cell r="F2189">
            <v>-5677265541</v>
          </cell>
          <cell r="G2189">
            <v>0</v>
          </cell>
          <cell r="H2189">
            <v>0</v>
          </cell>
          <cell r="I2189">
            <v>-5677265541</v>
          </cell>
          <cell r="J2189">
            <v>2114629764</v>
          </cell>
          <cell r="K2189">
            <v>0</v>
          </cell>
          <cell r="L2189">
            <v>-3562635777</v>
          </cell>
        </row>
        <row r="2190">
          <cell r="A2190" t="str">
            <v>391812EXT</v>
          </cell>
          <cell r="B2190" t="str">
            <v>391812</v>
          </cell>
          <cell r="C2190" t="str">
            <v>EXT</v>
          </cell>
          <cell r="E2190" t="str">
            <v>A Prazo</v>
          </cell>
          <cell r="F2190">
            <v>-5081782</v>
          </cell>
          <cell r="G2190">
            <v>0</v>
          </cell>
          <cell r="H2190">
            <v>0</v>
          </cell>
          <cell r="I2190">
            <v>-5081782</v>
          </cell>
          <cell r="J2190">
            <v>0</v>
          </cell>
          <cell r="K2190">
            <v>0</v>
          </cell>
          <cell r="L2190">
            <v>-5081782</v>
          </cell>
        </row>
        <row r="2191">
          <cell r="A2191" t="str">
            <v>391812EXT00001</v>
          </cell>
          <cell r="B2191" t="str">
            <v>391812</v>
          </cell>
          <cell r="C2191" t="str">
            <v>EXT</v>
          </cell>
          <cell r="D2191" t="str">
            <v>00001</v>
          </cell>
          <cell r="E2191" t="str">
            <v>A Prazo</v>
          </cell>
          <cell r="F2191">
            <v>-274901814</v>
          </cell>
          <cell r="G2191">
            <v>0</v>
          </cell>
          <cell r="H2191">
            <v>0</v>
          </cell>
          <cell r="I2191">
            <v>-274901814</v>
          </cell>
          <cell r="J2191">
            <v>0</v>
          </cell>
          <cell r="K2191">
            <v>0</v>
          </cell>
          <cell r="L2191">
            <v>-274901814</v>
          </cell>
        </row>
        <row r="2192">
          <cell r="A2192" t="str">
            <v>391812EXT00100</v>
          </cell>
          <cell r="B2192" t="str">
            <v>391812</v>
          </cell>
          <cell r="C2192" t="str">
            <v>EXT</v>
          </cell>
          <cell r="D2192" t="str">
            <v>00100</v>
          </cell>
          <cell r="E2192" t="str">
            <v>A Prazo</v>
          </cell>
          <cell r="F2192">
            <v>-346011</v>
          </cell>
          <cell r="G2192">
            <v>0</v>
          </cell>
          <cell r="H2192">
            <v>0</v>
          </cell>
          <cell r="I2192">
            <v>-346011</v>
          </cell>
          <cell r="J2192">
            <v>346011</v>
          </cell>
          <cell r="K2192">
            <v>0</v>
          </cell>
          <cell r="L2192">
            <v>0</v>
          </cell>
        </row>
        <row r="2193">
          <cell r="A2193" t="str">
            <v>391812EXT00280</v>
          </cell>
          <cell r="B2193" t="str">
            <v>391812</v>
          </cell>
          <cell r="C2193" t="str">
            <v>EXT</v>
          </cell>
          <cell r="D2193" t="str">
            <v>00280</v>
          </cell>
          <cell r="E2193" t="str">
            <v>A Prazo</v>
          </cell>
          <cell r="F2193">
            <v>-1317559258</v>
          </cell>
          <cell r="G2193">
            <v>0</v>
          </cell>
          <cell r="H2193">
            <v>0</v>
          </cell>
          <cell r="I2193">
            <v>-1317559258</v>
          </cell>
          <cell r="J2193">
            <v>1317559258</v>
          </cell>
          <cell r="K2193">
            <v>0</v>
          </cell>
          <cell r="L2193">
            <v>0</v>
          </cell>
        </row>
        <row r="2194">
          <cell r="A2194" t="str">
            <v>391812EXT00560</v>
          </cell>
          <cell r="B2194" t="str">
            <v>391812</v>
          </cell>
          <cell r="C2194" t="str">
            <v>EXT</v>
          </cell>
          <cell r="D2194" t="str">
            <v>00560</v>
          </cell>
          <cell r="E2194" t="str">
            <v>A Prazo</v>
          </cell>
          <cell r="F2194">
            <v>-16439544</v>
          </cell>
          <cell r="G2194">
            <v>0</v>
          </cell>
          <cell r="H2194">
            <v>0</v>
          </cell>
          <cell r="I2194">
            <v>-16439544</v>
          </cell>
          <cell r="J2194">
            <v>16439544</v>
          </cell>
          <cell r="K2194">
            <v>0</v>
          </cell>
          <cell r="L2194">
            <v>0</v>
          </cell>
        </row>
        <row r="2195">
          <cell r="A2195" t="str">
            <v>391812EXT00580</v>
          </cell>
          <cell r="B2195" t="str">
            <v>391812</v>
          </cell>
          <cell r="C2195" t="str">
            <v>EXT</v>
          </cell>
          <cell r="D2195" t="str">
            <v>00580</v>
          </cell>
          <cell r="E2195" t="str">
            <v>A Prazo</v>
          </cell>
          <cell r="F2195">
            <v>-25057092</v>
          </cell>
          <cell r="G2195">
            <v>0</v>
          </cell>
          <cell r="H2195">
            <v>0</v>
          </cell>
          <cell r="I2195">
            <v>-25057092</v>
          </cell>
          <cell r="J2195">
            <v>25057092</v>
          </cell>
          <cell r="K2195">
            <v>0</v>
          </cell>
          <cell r="L2195">
            <v>0</v>
          </cell>
        </row>
        <row r="2196">
          <cell r="A2196" t="str">
            <v>391812EXT00610</v>
          </cell>
          <cell r="B2196" t="str">
            <v>391812</v>
          </cell>
          <cell r="C2196" t="str">
            <v>EXT</v>
          </cell>
          <cell r="D2196" t="str">
            <v>00610</v>
          </cell>
          <cell r="E2196" t="str">
            <v>A Prazo</v>
          </cell>
          <cell r="F2196">
            <v>-50838058</v>
          </cell>
          <cell r="G2196">
            <v>0</v>
          </cell>
          <cell r="H2196">
            <v>0</v>
          </cell>
          <cell r="I2196">
            <v>-50838058</v>
          </cell>
          <cell r="J2196">
            <v>50838058</v>
          </cell>
          <cell r="K2196">
            <v>0</v>
          </cell>
          <cell r="L2196">
            <v>0</v>
          </cell>
        </row>
        <row r="2197">
          <cell r="A2197" t="str">
            <v>391812EXT90052</v>
          </cell>
          <cell r="B2197" t="str">
            <v>391812</v>
          </cell>
          <cell r="C2197" t="str">
            <v>EXT</v>
          </cell>
          <cell r="D2197" t="str">
            <v>90052</v>
          </cell>
          <cell r="E2197" t="str">
            <v>A Prazo</v>
          </cell>
          <cell r="F2197">
            <v>-95153514</v>
          </cell>
          <cell r="G2197">
            <v>0</v>
          </cell>
          <cell r="H2197">
            <v>0</v>
          </cell>
          <cell r="I2197">
            <v>-95153514</v>
          </cell>
          <cell r="J2197">
            <v>0</v>
          </cell>
          <cell r="K2197">
            <v>0</v>
          </cell>
          <cell r="L2197">
            <v>-95153514</v>
          </cell>
        </row>
        <row r="2198">
          <cell r="A2198" t="str">
            <v>391812EXT90054</v>
          </cell>
          <cell r="B2198" t="str">
            <v>391812</v>
          </cell>
          <cell r="C2198" t="str">
            <v>EXT</v>
          </cell>
          <cell r="D2198" t="str">
            <v>90054</v>
          </cell>
          <cell r="E2198" t="str">
            <v>A Prazo</v>
          </cell>
          <cell r="F2198">
            <v>-95153514</v>
          </cell>
          <cell r="G2198">
            <v>0</v>
          </cell>
          <cell r="H2198">
            <v>0</v>
          </cell>
          <cell r="I2198">
            <v>-95153514</v>
          </cell>
          <cell r="J2198">
            <v>0</v>
          </cell>
          <cell r="K2198">
            <v>0</v>
          </cell>
          <cell r="L2198">
            <v>-95153514</v>
          </cell>
        </row>
        <row r="2199">
          <cell r="A2199" t="str">
            <v>391812NAC</v>
          </cell>
          <cell r="B2199" t="str">
            <v>391812</v>
          </cell>
          <cell r="C2199" t="str">
            <v>NAC</v>
          </cell>
          <cell r="E2199" t="str">
            <v>A Prazo</v>
          </cell>
          <cell r="F2199">
            <v>-130200003</v>
          </cell>
          <cell r="G2199">
            <v>0</v>
          </cell>
          <cell r="H2199">
            <v>0</v>
          </cell>
          <cell r="I2199">
            <v>-130200003</v>
          </cell>
          <cell r="J2199">
            <v>0</v>
          </cell>
          <cell r="K2199">
            <v>0</v>
          </cell>
          <cell r="L2199">
            <v>-130200003</v>
          </cell>
        </row>
        <row r="2200">
          <cell r="A2200" t="str">
            <v>391812NAC00001</v>
          </cell>
          <cell r="B2200" t="str">
            <v>391812</v>
          </cell>
          <cell r="C2200" t="str">
            <v>NAC</v>
          </cell>
          <cell r="D2200" t="str">
            <v>00001</v>
          </cell>
          <cell r="E2200" t="str">
            <v>A Prazo</v>
          </cell>
          <cell r="F2200">
            <v>-1277145150</v>
          </cell>
          <cell r="G2200">
            <v>0</v>
          </cell>
          <cell r="H2200">
            <v>0</v>
          </cell>
          <cell r="I2200">
            <v>-1277145150</v>
          </cell>
          <cell r="J2200">
            <v>0</v>
          </cell>
          <cell r="K2200">
            <v>0</v>
          </cell>
          <cell r="L2200">
            <v>-1277145150</v>
          </cell>
        </row>
        <row r="2201">
          <cell r="A2201" t="str">
            <v>391812NAC00280</v>
          </cell>
          <cell r="B2201" t="str">
            <v>391812</v>
          </cell>
          <cell r="C2201" t="str">
            <v>NAC</v>
          </cell>
          <cell r="D2201" t="str">
            <v>00280</v>
          </cell>
          <cell r="E2201" t="str">
            <v>A Prazo</v>
          </cell>
          <cell r="F2201">
            <v>-497526824</v>
          </cell>
          <cell r="G2201">
            <v>0</v>
          </cell>
          <cell r="H2201">
            <v>0</v>
          </cell>
          <cell r="I2201">
            <v>-497526824</v>
          </cell>
          <cell r="J2201">
            <v>497526824</v>
          </cell>
          <cell r="K2201">
            <v>0</v>
          </cell>
          <cell r="L2201">
            <v>0</v>
          </cell>
        </row>
        <row r="2202">
          <cell r="A2202" t="str">
            <v>391812NAC00560</v>
          </cell>
          <cell r="B2202" t="str">
            <v>391812</v>
          </cell>
          <cell r="C2202" t="str">
            <v>NAC</v>
          </cell>
          <cell r="D2202" t="str">
            <v>00560</v>
          </cell>
          <cell r="E2202" t="str">
            <v>A Prazo</v>
          </cell>
          <cell r="F2202">
            <v>-8212977</v>
          </cell>
          <cell r="G2202">
            <v>0</v>
          </cell>
          <cell r="H2202">
            <v>0</v>
          </cell>
          <cell r="I2202">
            <v>-8212977</v>
          </cell>
          <cell r="J2202">
            <v>8212977</v>
          </cell>
          <cell r="K2202">
            <v>0</v>
          </cell>
          <cell r="L2202">
            <v>0</v>
          </cell>
        </row>
        <row r="2203">
          <cell r="A2203" t="str">
            <v>391812NAC00580</v>
          </cell>
          <cell r="B2203" t="str">
            <v>391812</v>
          </cell>
          <cell r="C2203" t="str">
            <v>NAC</v>
          </cell>
          <cell r="D2203" t="str">
            <v>00580</v>
          </cell>
          <cell r="E2203" t="str">
            <v>A Prazo</v>
          </cell>
          <cell r="F2203">
            <v>-1650000</v>
          </cell>
          <cell r="G2203">
            <v>0</v>
          </cell>
          <cell r="H2203">
            <v>0</v>
          </cell>
          <cell r="I2203">
            <v>-1650000</v>
          </cell>
          <cell r="J2203">
            <v>1650000</v>
          </cell>
          <cell r="K2203">
            <v>0</v>
          </cell>
          <cell r="L2203">
            <v>0</v>
          </cell>
        </row>
        <row r="2204">
          <cell r="A2204" t="str">
            <v>391812NAC00610</v>
          </cell>
          <cell r="B2204" t="str">
            <v>391812</v>
          </cell>
          <cell r="C2204" t="str">
            <v>NAC</v>
          </cell>
          <cell r="D2204" t="str">
            <v>00610</v>
          </cell>
          <cell r="E2204" t="str">
            <v>A Prazo</v>
          </cell>
          <cell r="F2204">
            <v>-197000000</v>
          </cell>
          <cell r="G2204">
            <v>0</v>
          </cell>
          <cell r="H2204">
            <v>0</v>
          </cell>
          <cell r="I2204">
            <v>-197000000</v>
          </cell>
          <cell r="J2204">
            <v>197000000</v>
          </cell>
          <cell r="K2204">
            <v>0</v>
          </cell>
          <cell r="L2204">
            <v>0</v>
          </cell>
        </row>
        <row r="2205">
          <cell r="A2205" t="str">
            <v>391812NAC90054</v>
          </cell>
          <cell r="B2205" t="str">
            <v>391812</v>
          </cell>
          <cell r="C2205" t="str">
            <v>NAC</v>
          </cell>
          <cell r="D2205" t="str">
            <v>90054</v>
          </cell>
          <cell r="E2205" t="str">
            <v>A Prazo</v>
          </cell>
          <cell r="F2205">
            <v>-1685000000</v>
          </cell>
          <cell r="G2205">
            <v>0</v>
          </cell>
          <cell r="H2205">
            <v>0</v>
          </cell>
          <cell r="I2205">
            <v>-1685000000</v>
          </cell>
          <cell r="J2205">
            <v>0</v>
          </cell>
          <cell r="K2205">
            <v>0</v>
          </cell>
          <cell r="L2205">
            <v>-1685000000</v>
          </cell>
        </row>
        <row r="2206">
          <cell r="A2206" t="str">
            <v>39188</v>
          </cell>
          <cell r="B2206" t="str">
            <v>39188</v>
          </cell>
          <cell r="E2206" t="str">
            <v>Outros recursos</v>
          </cell>
          <cell r="F2206">
            <v>-81047870</v>
          </cell>
          <cell r="G2206">
            <v>0</v>
          </cell>
          <cell r="H2206">
            <v>0</v>
          </cell>
          <cell r="I2206">
            <v>-81047870</v>
          </cell>
          <cell r="J2206">
            <v>0</v>
          </cell>
          <cell r="K2206">
            <v>0</v>
          </cell>
          <cell r="L2206">
            <v>-81047870</v>
          </cell>
        </row>
        <row r="2207">
          <cell r="A2207" t="str">
            <v>39188EXT</v>
          </cell>
          <cell r="B2207" t="str">
            <v>39188</v>
          </cell>
          <cell r="C2207" t="str">
            <v>EXT</v>
          </cell>
          <cell r="E2207" t="str">
            <v>Outros recursos</v>
          </cell>
          <cell r="F2207">
            <v>-2160008</v>
          </cell>
          <cell r="G2207">
            <v>0</v>
          </cell>
          <cell r="H2207">
            <v>0</v>
          </cell>
          <cell r="I2207">
            <v>-2160008</v>
          </cell>
          <cell r="J2207">
            <v>0</v>
          </cell>
          <cell r="K2207">
            <v>0</v>
          </cell>
          <cell r="L2207">
            <v>-2160008</v>
          </cell>
        </row>
        <row r="2208">
          <cell r="A2208" t="str">
            <v>39188NAC</v>
          </cell>
          <cell r="B2208" t="str">
            <v>39188</v>
          </cell>
          <cell r="C2208" t="str">
            <v>NAC</v>
          </cell>
          <cell r="E2208" t="str">
            <v>Outros recursos</v>
          </cell>
          <cell r="F2208">
            <v>-8314998</v>
          </cell>
          <cell r="G2208">
            <v>0</v>
          </cell>
          <cell r="H2208">
            <v>0</v>
          </cell>
          <cell r="I2208">
            <v>-8314998</v>
          </cell>
          <cell r="J2208">
            <v>0</v>
          </cell>
          <cell r="K2208">
            <v>0</v>
          </cell>
          <cell r="L2208">
            <v>-8314998</v>
          </cell>
        </row>
        <row r="2209">
          <cell r="A2209" t="str">
            <v>39188NAC00001</v>
          </cell>
          <cell r="B2209" t="str">
            <v>39188</v>
          </cell>
          <cell r="C2209" t="str">
            <v>NAC</v>
          </cell>
          <cell r="D2209" t="str">
            <v>00001</v>
          </cell>
          <cell r="E2209" t="str">
            <v>Outros recursos</v>
          </cell>
          <cell r="F2209">
            <v>-70572864</v>
          </cell>
          <cell r="G2209">
            <v>0</v>
          </cell>
          <cell r="H2209">
            <v>0</v>
          </cell>
          <cell r="I2209">
            <v>-70572864</v>
          </cell>
          <cell r="J2209">
            <v>0</v>
          </cell>
          <cell r="K2209">
            <v>0</v>
          </cell>
          <cell r="L2209">
            <v>-70572864</v>
          </cell>
        </row>
        <row r="2210">
          <cell r="A2210" t="str">
            <v>4</v>
          </cell>
          <cell r="B2210" t="str">
            <v>4</v>
          </cell>
          <cell r="E2210" t="str">
            <v>4</v>
          </cell>
          <cell r="F2210">
            <v>-53134439407</v>
          </cell>
          <cell r="G2210">
            <v>15228692162</v>
          </cell>
          <cell r="H2210">
            <v>7813301549</v>
          </cell>
          <cell r="I2210">
            <v>-45719048794</v>
          </cell>
          <cell r="J2210">
            <v>10855945396</v>
          </cell>
          <cell r="K2210">
            <v>10039724</v>
          </cell>
          <cell r="L2210">
            <v>-34873143122</v>
          </cell>
        </row>
        <row r="2211">
          <cell r="A2211" t="str">
            <v>40</v>
          </cell>
          <cell r="B2211" t="str">
            <v>40</v>
          </cell>
          <cell r="E2211" t="str">
            <v>Recursos de clientes</v>
          </cell>
          <cell r="F2211">
            <v>-18180103129</v>
          </cell>
          <cell r="G2211">
            <v>6243680</v>
          </cell>
          <cell r="H2211">
            <v>1746254134</v>
          </cell>
          <cell r="I2211">
            <v>-19920113583</v>
          </cell>
          <cell r="J2211">
            <v>2496896231</v>
          </cell>
          <cell r="K2211">
            <v>3926064</v>
          </cell>
          <cell r="L2211">
            <v>-17427143416</v>
          </cell>
        </row>
        <row r="2212">
          <cell r="A2212" t="str">
            <v>400</v>
          </cell>
          <cell r="B2212" t="str">
            <v>400</v>
          </cell>
          <cell r="E2212" t="str">
            <v>Dep¾sitos</v>
          </cell>
          <cell r="F2212">
            <v>-14394042540</v>
          </cell>
          <cell r="G2212">
            <v>5039676</v>
          </cell>
          <cell r="H2212">
            <v>1743680493</v>
          </cell>
          <cell r="I2212">
            <v>-16132683357</v>
          </cell>
          <cell r="J2212">
            <v>2496896231</v>
          </cell>
          <cell r="K2212">
            <v>0</v>
          </cell>
          <cell r="L2212">
            <v>-13635787126</v>
          </cell>
        </row>
        <row r="2213">
          <cell r="A2213" t="str">
            <v>4000</v>
          </cell>
          <cell r="B2213" t="str">
            <v>4000</v>
          </cell>
          <cell r="E2213" t="str">
            <v>De residentes</v>
          </cell>
          <cell r="F2213">
            <v>-12822304403</v>
          </cell>
          <cell r="G2213">
            <v>5039676</v>
          </cell>
          <cell r="H2213">
            <v>1741919989</v>
          </cell>
          <cell r="I2213">
            <v>-14559184716</v>
          </cell>
          <cell r="J2213">
            <v>2490212810</v>
          </cell>
          <cell r="K2213">
            <v>0</v>
          </cell>
          <cell r="L2213">
            <v>-12068971906</v>
          </cell>
        </row>
        <row r="2214">
          <cell r="A2214" t="str">
            <v>40000</v>
          </cell>
          <cell r="B2214" t="str">
            <v>40000</v>
          </cell>
          <cell r="E2214" t="str">
            <v>Do sector p·blico administrativo</v>
          </cell>
          <cell r="F2214">
            <v>-572188231</v>
          </cell>
          <cell r="G2214">
            <v>0</v>
          </cell>
          <cell r="H2214">
            <v>48239</v>
          </cell>
          <cell r="I2214">
            <v>-572236470</v>
          </cell>
          <cell r="J2214">
            <v>4250000</v>
          </cell>
          <cell r="K2214">
            <v>0</v>
          </cell>
          <cell r="L2214">
            <v>-567986470</v>
          </cell>
        </row>
        <row r="2215">
          <cell r="A2215" t="str">
            <v>400000</v>
          </cell>
          <cell r="B2215" t="str">
            <v>400000</v>
          </cell>
          <cell r="E2215" t="str">
            <v>Ò ordem</v>
          </cell>
          <cell r="F2215">
            <v>-231033741</v>
          </cell>
          <cell r="G2215">
            <v>0</v>
          </cell>
          <cell r="H2215">
            <v>48239</v>
          </cell>
          <cell r="I2215">
            <v>-231081980</v>
          </cell>
          <cell r="J2215">
            <v>0</v>
          </cell>
          <cell r="K2215">
            <v>0</v>
          </cell>
          <cell r="L2215">
            <v>-231081980</v>
          </cell>
        </row>
        <row r="2216">
          <cell r="A2216" t="str">
            <v>400000NAC</v>
          </cell>
          <cell r="B2216" t="str">
            <v>400000</v>
          </cell>
          <cell r="C2216" t="str">
            <v>NAC</v>
          </cell>
          <cell r="E2216" t="str">
            <v>Ò ordem</v>
          </cell>
          <cell r="F2216">
            <v>-231033741</v>
          </cell>
          <cell r="G2216">
            <v>0</v>
          </cell>
          <cell r="H2216">
            <v>48239</v>
          </cell>
          <cell r="I2216">
            <v>-231081980</v>
          </cell>
          <cell r="J2216">
            <v>0</v>
          </cell>
          <cell r="K2216">
            <v>0</v>
          </cell>
          <cell r="L2216">
            <v>-231081980</v>
          </cell>
        </row>
        <row r="2217">
          <cell r="A2217" t="str">
            <v>400002</v>
          </cell>
          <cell r="B2217" t="str">
            <v>400002</v>
          </cell>
          <cell r="E2217" t="str">
            <v>A prazo</v>
          </cell>
          <cell r="F2217">
            <v>-341154490</v>
          </cell>
          <cell r="G2217">
            <v>0</v>
          </cell>
          <cell r="H2217">
            <v>0</v>
          </cell>
          <cell r="I2217">
            <v>-341154490</v>
          </cell>
          <cell r="J2217">
            <v>4250000</v>
          </cell>
          <cell r="K2217">
            <v>0</v>
          </cell>
          <cell r="L2217">
            <v>-336904490</v>
          </cell>
        </row>
        <row r="2218">
          <cell r="A2218" t="str">
            <v>400002NAC</v>
          </cell>
          <cell r="B2218" t="str">
            <v>400002</v>
          </cell>
          <cell r="C2218" t="str">
            <v>NAC</v>
          </cell>
          <cell r="E2218" t="str">
            <v>A prazo</v>
          </cell>
          <cell r="F2218">
            <v>-336904490</v>
          </cell>
          <cell r="G2218">
            <v>0</v>
          </cell>
          <cell r="H2218">
            <v>0</v>
          </cell>
          <cell r="I2218">
            <v>-336904490</v>
          </cell>
          <cell r="J2218">
            <v>0</v>
          </cell>
          <cell r="K2218">
            <v>0</v>
          </cell>
          <cell r="L2218">
            <v>-336904490</v>
          </cell>
        </row>
        <row r="2219">
          <cell r="A2219" t="str">
            <v>400002NAC00540</v>
          </cell>
          <cell r="B2219" t="str">
            <v>400002</v>
          </cell>
          <cell r="C2219" t="str">
            <v>NAC</v>
          </cell>
          <cell r="D2219" t="str">
            <v>00540</v>
          </cell>
          <cell r="E2219" t="str">
            <v>A prazo</v>
          </cell>
          <cell r="F2219">
            <v>-4250000</v>
          </cell>
          <cell r="G2219">
            <v>0</v>
          </cell>
          <cell r="H2219">
            <v>0</v>
          </cell>
          <cell r="I2219">
            <v>-4250000</v>
          </cell>
          <cell r="J2219">
            <v>4250000</v>
          </cell>
          <cell r="K2219">
            <v>0</v>
          </cell>
          <cell r="L2219">
            <v>0</v>
          </cell>
        </row>
        <row r="2220">
          <cell r="A2220" t="str">
            <v>40001</v>
          </cell>
          <cell r="B2220" t="str">
            <v>40001</v>
          </cell>
          <cell r="E2220" t="str">
            <v>De emigrantes</v>
          </cell>
          <cell r="F2220">
            <v>-428302034</v>
          </cell>
          <cell r="G2220">
            <v>0</v>
          </cell>
          <cell r="H2220">
            <v>0</v>
          </cell>
          <cell r="I2220">
            <v>-428302034</v>
          </cell>
          <cell r="J2220">
            <v>0</v>
          </cell>
          <cell r="K2220">
            <v>0</v>
          </cell>
          <cell r="L2220">
            <v>-428302034</v>
          </cell>
        </row>
        <row r="2221">
          <cell r="A2221" t="str">
            <v>400010</v>
          </cell>
          <cell r="B2221" t="str">
            <v>400010</v>
          </cell>
          <cell r="E2221" t="str">
            <v>Ò ordem</v>
          </cell>
          <cell r="F2221">
            <v>-109147693</v>
          </cell>
          <cell r="G2221">
            <v>0</v>
          </cell>
          <cell r="H2221">
            <v>0</v>
          </cell>
          <cell r="I2221">
            <v>-109147693</v>
          </cell>
          <cell r="J2221">
            <v>0</v>
          </cell>
          <cell r="K2221">
            <v>0</v>
          </cell>
          <cell r="L2221">
            <v>-109147693</v>
          </cell>
        </row>
        <row r="2222">
          <cell r="A2222" t="str">
            <v>400010EXT</v>
          </cell>
          <cell r="B2222" t="str">
            <v>400010</v>
          </cell>
          <cell r="C2222" t="str">
            <v>EXT</v>
          </cell>
          <cell r="E2222" t="str">
            <v>Ò ordem</v>
          </cell>
          <cell r="F2222">
            <v>-8734817</v>
          </cell>
          <cell r="G2222">
            <v>0</v>
          </cell>
          <cell r="H2222">
            <v>0</v>
          </cell>
          <cell r="I2222">
            <v>-8734817</v>
          </cell>
          <cell r="J2222">
            <v>0</v>
          </cell>
          <cell r="K2222">
            <v>0</v>
          </cell>
          <cell r="L2222">
            <v>-8734817</v>
          </cell>
        </row>
        <row r="2223">
          <cell r="A2223" t="str">
            <v>400010NAC</v>
          </cell>
          <cell r="B2223" t="str">
            <v>400010</v>
          </cell>
          <cell r="C2223" t="str">
            <v>NAC</v>
          </cell>
          <cell r="E2223" t="str">
            <v>Ò ordem</v>
          </cell>
          <cell r="F2223">
            <v>-100412876</v>
          </cell>
          <cell r="G2223">
            <v>0</v>
          </cell>
          <cell r="H2223">
            <v>0</v>
          </cell>
          <cell r="I2223">
            <v>-100412876</v>
          </cell>
          <cell r="J2223">
            <v>0</v>
          </cell>
          <cell r="K2223">
            <v>0</v>
          </cell>
          <cell r="L2223">
            <v>-100412876</v>
          </cell>
        </row>
        <row r="2224">
          <cell r="A2224" t="str">
            <v>400012</v>
          </cell>
          <cell r="B2224" t="str">
            <v>400012</v>
          </cell>
          <cell r="E2224" t="str">
            <v>A prazo</v>
          </cell>
          <cell r="F2224">
            <v>-270439802</v>
          </cell>
          <cell r="G2224">
            <v>0</v>
          </cell>
          <cell r="H2224">
            <v>0</v>
          </cell>
          <cell r="I2224">
            <v>-270439802</v>
          </cell>
          <cell r="J2224">
            <v>0</v>
          </cell>
          <cell r="K2224">
            <v>0</v>
          </cell>
          <cell r="L2224">
            <v>-270439802</v>
          </cell>
        </row>
        <row r="2225">
          <cell r="A2225" t="str">
            <v>400012EXT</v>
          </cell>
          <cell r="B2225" t="str">
            <v>400012</v>
          </cell>
          <cell r="C2225" t="str">
            <v>EXT</v>
          </cell>
          <cell r="E2225" t="str">
            <v>A prazo</v>
          </cell>
          <cell r="F2225">
            <v>-49397152</v>
          </cell>
          <cell r="G2225">
            <v>0</v>
          </cell>
          <cell r="H2225">
            <v>0</v>
          </cell>
          <cell r="I2225">
            <v>-49397152</v>
          </cell>
          <cell r="J2225">
            <v>0</v>
          </cell>
          <cell r="K2225">
            <v>0</v>
          </cell>
          <cell r="L2225">
            <v>-49397152</v>
          </cell>
        </row>
        <row r="2226">
          <cell r="A2226" t="str">
            <v>400012NAC</v>
          </cell>
          <cell r="B2226" t="str">
            <v>400012</v>
          </cell>
          <cell r="C2226" t="str">
            <v>NAC</v>
          </cell>
          <cell r="E2226" t="str">
            <v>A prazo</v>
          </cell>
          <cell r="F2226">
            <v>-221042650</v>
          </cell>
          <cell r="G2226">
            <v>0</v>
          </cell>
          <cell r="H2226">
            <v>0</v>
          </cell>
          <cell r="I2226">
            <v>-221042650</v>
          </cell>
          <cell r="J2226">
            <v>0</v>
          </cell>
          <cell r="K2226">
            <v>0</v>
          </cell>
          <cell r="L2226">
            <v>-221042650</v>
          </cell>
        </row>
        <row r="2227">
          <cell r="A2227" t="str">
            <v>400013</v>
          </cell>
          <cell r="B2227" t="str">
            <v>400013</v>
          </cell>
          <cell r="E2227" t="str">
            <v>Poupanþa</v>
          </cell>
          <cell r="F2227">
            <v>-324924</v>
          </cell>
          <cell r="G2227">
            <v>0</v>
          </cell>
          <cell r="H2227">
            <v>0</v>
          </cell>
          <cell r="I2227">
            <v>-324924</v>
          </cell>
          <cell r="J2227">
            <v>0</v>
          </cell>
          <cell r="K2227">
            <v>0</v>
          </cell>
          <cell r="L2227">
            <v>-324924</v>
          </cell>
        </row>
        <row r="2228">
          <cell r="A2228" t="str">
            <v>400013NAC</v>
          </cell>
          <cell r="B2228" t="str">
            <v>400013</v>
          </cell>
          <cell r="C2228" t="str">
            <v>NAC</v>
          </cell>
          <cell r="E2228" t="str">
            <v>Poupanþa</v>
          </cell>
          <cell r="F2228">
            <v>-324924</v>
          </cell>
          <cell r="G2228">
            <v>0</v>
          </cell>
          <cell r="H2228">
            <v>0</v>
          </cell>
          <cell r="I2228">
            <v>-324924</v>
          </cell>
          <cell r="J2228">
            <v>0</v>
          </cell>
          <cell r="K2228">
            <v>0</v>
          </cell>
          <cell r="L2228">
            <v>-324924</v>
          </cell>
        </row>
        <row r="2229">
          <cell r="A2229" t="str">
            <v>400018</v>
          </cell>
          <cell r="B2229" t="str">
            <v>400018</v>
          </cell>
          <cell r="E2229" t="str">
            <v>Outros</v>
          </cell>
          <cell r="F2229">
            <v>-48389615</v>
          </cell>
          <cell r="G2229">
            <v>0</v>
          </cell>
          <cell r="H2229">
            <v>0</v>
          </cell>
          <cell r="I2229">
            <v>-48389615</v>
          </cell>
          <cell r="J2229">
            <v>0</v>
          </cell>
          <cell r="K2229">
            <v>0</v>
          </cell>
          <cell r="L2229">
            <v>-48389615</v>
          </cell>
        </row>
        <row r="2230">
          <cell r="A2230" t="str">
            <v>4000180</v>
          </cell>
          <cell r="B2230" t="str">
            <v>4000180</v>
          </cell>
          <cell r="E2230" t="str">
            <v>Estruturados</v>
          </cell>
          <cell r="F2230">
            <v>-48389615</v>
          </cell>
          <cell r="G2230">
            <v>0</v>
          </cell>
          <cell r="H2230">
            <v>0</v>
          </cell>
          <cell r="I2230">
            <v>-48389615</v>
          </cell>
          <cell r="J2230">
            <v>0</v>
          </cell>
          <cell r="K2230">
            <v>0</v>
          </cell>
          <cell r="L2230">
            <v>-48389615</v>
          </cell>
        </row>
        <row r="2231">
          <cell r="A2231" t="str">
            <v>4000180EXT</v>
          </cell>
          <cell r="B2231" t="str">
            <v>4000180</v>
          </cell>
          <cell r="C2231" t="str">
            <v>EXT</v>
          </cell>
          <cell r="E2231" t="str">
            <v>Estruturados</v>
          </cell>
          <cell r="F2231">
            <v>-11347871</v>
          </cell>
          <cell r="G2231">
            <v>0</v>
          </cell>
          <cell r="H2231">
            <v>0</v>
          </cell>
          <cell r="I2231">
            <v>-11347871</v>
          </cell>
          <cell r="J2231">
            <v>0</v>
          </cell>
          <cell r="K2231">
            <v>0</v>
          </cell>
          <cell r="L2231">
            <v>-11347871</v>
          </cell>
        </row>
        <row r="2232">
          <cell r="A2232" t="str">
            <v>4000180NAC</v>
          </cell>
          <cell r="B2232" t="str">
            <v>4000180</v>
          </cell>
          <cell r="C2232" t="str">
            <v>NAC</v>
          </cell>
          <cell r="E2232" t="str">
            <v>Estruturados</v>
          </cell>
          <cell r="F2232">
            <v>-37041744</v>
          </cell>
          <cell r="G2232">
            <v>0</v>
          </cell>
          <cell r="H2232">
            <v>0</v>
          </cell>
          <cell r="I2232">
            <v>-37041744</v>
          </cell>
          <cell r="J2232">
            <v>0</v>
          </cell>
          <cell r="K2232">
            <v>0</v>
          </cell>
          <cell r="L2232">
            <v>-37041744</v>
          </cell>
        </row>
        <row r="2233">
          <cell r="A2233" t="str">
            <v>40002</v>
          </cell>
          <cell r="B2233" t="str">
            <v>40002</v>
          </cell>
          <cell r="E2233" t="str">
            <v>De outros residentes</v>
          </cell>
          <cell r="F2233">
            <v>-11821814138</v>
          </cell>
          <cell r="G2233">
            <v>5039676</v>
          </cell>
          <cell r="H2233">
            <v>1741871750</v>
          </cell>
          <cell r="I2233">
            <v>-13558646212</v>
          </cell>
          <cell r="J2233">
            <v>2485962810</v>
          </cell>
          <cell r="K2233">
            <v>0</v>
          </cell>
          <cell r="L2233">
            <v>-11072683402</v>
          </cell>
        </row>
        <row r="2234">
          <cell r="A2234" t="str">
            <v>400020</v>
          </cell>
          <cell r="B2234" t="str">
            <v>400020</v>
          </cell>
          <cell r="E2234" t="str">
            <v>Ò ordem</v>
          </cell>
          <cell r="F2234">
            <v>-4790858408</v>
          </cell>
          <cell r="G2234">
            <v>3008744</v>
          </cell>
          <cell r="H2234">
            <v>1741871750</v>
          </cell>
          <cell r="I2234">
            <v>-6529721414</v>
          </cell>
          <cell r="J2234">
            <v>2275201205</v>
          </cell>
          <cell r="K2234">
            <v>0</v>
          </cell>
          <cell r="L2234">
            <v>-4254520209</v>
          </cell>
        </row>
        <row r="2235">
          <cell r="A2235" t="str">
            <v>400020EXT</v>
          </cell>
          <cell r="B2235" t="str">
            <v>400020</v>
          </cell>
          <cell r="C2235" t="str">
            <v>EXT</v>
          </cell>
          <cell r="E2235" t="str">
            <v>Ò ordem</v>
          </cell>
          <cell r="F2235">
            <v>-54893247</v>
          </cell>
          <cell r="G2235">
            <v>0</v>
          </cell>
          <cell r="H2235">
            <v>0</v>
          </cell>
          <cell r="I2235">
            <v>-54893247</v>
          </cell>
          <cell r="J2235">
            <v>0</v>
          </cell>
          <cell r="K2235">
            <v>0</v>
          </cell>
          <cell r="L2235">
            <v>-54893247</v>
          </cell>
        </row>
        <row r="2236">
          <cell r="A2236" t="str">
            <v>400020NAC</v>
          </cell>
          <cell r="B2236" t="str">
            <v>400020</v>
          </cell>
          <cell r="C2236" t="str">
            <v>NAC</v>
          </cell>
          <cell r="E2236" t="str">
            <v>Ò ordem</v>
          </cell>
          <cell r="F2236">
            <v>-4176757774</v>
          </cell>
          <cell r="G2236">
            <v>2517911</v>
          </cell>
          <cell r="H2236">
            <v>2587228</v>
          </cell>
          <cell r="I2236">
            <v>-4176827091</v>
          </cell>
          <cell r="J2236">
            <v>0</v>
          </cell>
          <cell r="K2236">
            <v>0</v>
          </cell>
          <cell r="L2236">
            <v>-4176827091</v>
          </cell>
        </row>
        <row r="2237">
          <cell r="A2237" t="str">
            <v>400020NAC00100</v>
          </cell>
          <cell r="B2237" t="str">
            <v>400020</v>
          </cell>
          <cell r="C2237" t="str">
            <v>NAC</v>
          </cell>
          <cell r="D2237" t="str">
            <v>00100</v>
          </cell>
          <cell r="E2237" t="str">
            <v>Ò ordem</v>
          </cell>
          <cell r="F2237">
            <v>0</v>
          </cell>
          <cell r="G2237">
            <v>0</v>
          </cell>
          <cell r="H2237">
            <v>1731763349</v>
          </cell>
          <cell r="I2237">
            <v>-1731763349</v>
          </cell>
          <cell r="J2237">
            <v>1731763349</v>
          </cell>
          <cell r="K2237">
            <v>0</v>
          </cell>
          <cell r="L2237">
            <v>0</v>
          </cell>
        </row>
        <row r="2238">
          <cell r="A2238" t="str">
            <v>400020NAC00110</v>
          </cell>
          <cell r="B2238" t="str">
            <v>400020</v>
          </cell>
          <cell r="C2238" t="str">
            <v>NAC</v>
          </cell>
          <cell r="D2238" t="str">
            <v>00110</v>
          </cell>
          <cell r="E2238" t="str">
            <v>Ò ordem</v>
          </cell>
          <cell r="F2238">
            <v>-5126997</v>
          </cell>
          <cell r="G2238">
            <v>0</v>
          </cell>
          <cell r="H2238">
            <v>0</v>
          </cell>
          <cell r="I2238">
            <v>-5126997</v>
          </cell>
          <cell r="J2238">
            <v>5126997</v>
          </cell>
          <cell r="K2238">
            <v>0</v>
          </cell>
          <cell r="L2238">
            <v>0</v>
          </cell>
        </row>
        <row r="2239">
          <cell r="A2239" t="str">
            <v>400020NAC00160</v>
          </cell>
          <cell r="B2239" t="str">
            <v>400020</v>
          </cell>
          <cell r="C2239" t="str">
            <v>NAC</v>
          </cell>
          <cell r="D2239" t="str">
            <v>00160</v>
          </cell>
          <cell r="E2239" t="str">
            <v>Ò ordem</v>
          </cell>
          <cell r="F2239">
            <v>-625623</v>
          </cell>
          <cell r="G2239">
            <v>0</v>
          </cell>
          <cell r="H2239">
            <v>0</v>
          </cell>
          <cell r="I2239">
            <v>-625623</v>
          </cell>
          <cell r="J2239">
            <v>625623</v>
          </cell>
          <cell r="K2239">
            <v>0</v>
          </cell>
          <cell r="L2239">
            <v>0</v>
          </cell>
        </row>
        <row r="2240">
          <cell r="A2240" t="str">
            <v>400020NAC00210</v>
          </cell>
          <cell r="B2240" t="str">
            <v>400020</v>
          </cell>
          <cell r="C2240" t="str">
            <v>NAC</v>
          </cell>
          <cell r="D2240" t="str">
            <v>00210</v>
          </cell>
          <cell r="E2240" t="str">
            <v>Ò ordem</v>
          </cell>
          <cell r="F2240">
            <v>-10955593</v>
          </cell>
          <cell r="G2240">
            <v>0</v>
          </cell>
          <cell r="H2240">
            <v>0</v>
          </cell>
          <cell r="I2240">
            <v>-10955593</v>
          </cell>
          <cell r="J2240">
            <v>10955593</v>
          </cell>
          <cell r="K2240">
            <v>0</v>
          </cell>
          <cell r="L2240">
            <v>0</v>
          </cell>
        </row>
        <row r="2241">
          <cell r="A2241" t="str">
            <v>400020NAC00530</v>
          </cell>
          <cell r="B2241" t="str">
            <v>400020</v>
          </cell>
          <cell r="C2241" t="str">
            <v>NAC</v>
          </cell>
          <cell r="D2241" t="str">
            <v>00530</v>
          </cell>
          <cell r="E2241" t="str">
            <v>Ò ordem</v>
          </cell>
          <cell r="F2241">
            <v>-20574</v>
          </cell>
          <cell r="G2241">
            <v>0</v>
          </cell>
          <cell r="H2241">
            <v>0</v>
          </cell>
          <cell r="I2241">
            <v>-20574</v>
          </cell>
          <cell r="J2241">
            <v>20574</v>
          </cell>
          <cell r="K2241">
            <v>0</v>
          </cell>
          <cell r="L2241">
            <v>0</v>
          </cell>
        </row>
        <row r="2242">
          <cell r="A2242" t="str">
            <v>400020NAC00532</v>
          </cell>
          <cell r="B2242" t="str">
            <v>400020</v>
          </cell>
          <cell r="C2242" t="str">
            <v>NAC</v>
          </cell>
          <cell r="D2242" t="str">
            <v>00532</v>
          </cell>
          <cell r="E2242" t="str">
            <v>Ò ordem</v>
          </cell>
          <cell r="F2242">
            <v>-31948092</v>
          </cell>
          <cell r="G2242">
            <v>0</v>
          </cell>
          <cell r="H2242">
            <v>0</v>
          </cell>
          <cell r="I2242">
            <v>-31948092</v>
          </cell>
          <cell r="J2242">
            <v>31948092</v>
          </cell>
          <cell r="K2242">
            <v>0</v>
          </cell>
          <cell r="L2242">
            <v>0</v>
          </cell>
        </row>
        <row r="2243">
          <cell r="A2243" t="str">
            <v>400020NAC00535</v>
          </cell>
          <cell r="B2243" t="str">
            <v>400020</v>
          </cell>
          <cell r="C2243" t="str">
            <v>NAC</v>
          </cell>
          <cell r="D2243" t="str">
            <v>00535</v>
          </cell>
          <cell r="E2243" t="str">
            <v>Ò ordem</v>
          </cell>
          <cell r="F2243">
            <v>-5070300</v>
          </cell>
          <cell r="G2243">
            <v>0</v>
          </cell>
          <cell r="H2243">
            <v>0</v>
          </cell>
          <cell r="I2243">
            <v>-5070300</v>
          </cell>
          <cell r="J2243">
            <v>5070300</v>
          </cell>
          <cell r="K2243">
            <v>0</v>
          </cell>
          <cell r="L2243">
            <v>0</v>
          </cell>
        </row>
        <row r="2244">
          <cell r="A2244" t="str">
            <v>400020NAC00540</v>
          </cell>
          <cell r="B2244" t="str">
            <v>400020</v>
          </cell>
          <cell r="C2244" t="str">
            <v>NAC</v>
          </cell>
          <cell r="D2244" t="str">
            <v>00540</v>
          </cell>
          <cell r="E2244" t="str">
            <v>Ò ordem</v>
          </cell>
          <cell r="F2244">
            <v>-277514364</v>
          </cell>
          <cell r="G2244">
            <v>490833</v>
          </cell>
          <cell r="H2244">
            <v>7521173</v>
          </cell>
          <cell r="I2244">
            <v>-284544704</v>
          </cell>
          <cell r="J2244">
            <v>284544704</v>
          </cell>
          <cell r="K2244">
            <v>0</v>
          </cell>
          <cell r="L2244">
            <v>0</v>
          </cell>
        </row>
        <row r="2245">
          <cell r="A2245" t="str">
            <v>400020NAC00550</v>
          </cell>
          <cell r="B2245" t="str">
            <v>400020</v>
          </cell>
          <cell r="C2245" t="str">
            <v>NAC</v>
          </cell>
          <cell r="D2245" t="str">
            <v>00550</v>
          </cell>
          <cell r="E2245" t="str">
            <v>Ò ordem</v>
          </cell>
          <cell r="F2245">
            <v>-967</v>
          </cell>
          <cell r="G2245">
            <v>0</v>
          </cell>
          <cell r="H2245">
            <v>0</v>
          </cell>
          <cell r="I2245">
            <v>-967</v>
          </cell>
          <cell r="J2245">
            <v>967</v>
          </cell>
          <cell r="K2245">
            <v>0</v>
          </cell>
          <cell r="L2245">
            <v>0</v>
          </cell>
        </row>
        <row r="2246">
          <cell r="A2246" t="str">
            <v>400020NAC00590</v>
          </cell>
          <cell r="B2246" t="str">
            <v>400020</v>
          </cell>
          <cell r="C2246" t="str">
            <v>NAC</v>
          </cell>
          <cell r="D2246" t="str">
            <v>00590</v>
          </cell>
          <cell r="E2246" t="str">
            <v>Ò ordem</v>
          </cell>
          <cell r="F2246">
            <v>-4985055</v>
          </cell>
          <cell r="G2246">
            <v>0</v>
          </cell>
          <cell r="H2246">
            <v>0</v>
          </cell>
          <cell r="I2246">
            <v>-4985055</v>
          </cell>
          <cell r="J2246">
            <v>0</v>
          </cell>
          <cell r="K2246">
            <v>0</v>
          </cell>
          <cell r="L2246">
            <v>-4985055</v>
          </cell>
        </row>
        <row r="2247">
          <cell r="A2247" t="str">
            <v>400020NAC01000</v>
          </cell>
          <cell r="B2247" t="str">
            <v>400020</v>
          </cell>
          <cell r="C2247" t="str">
            <v>NAC</v>
          </cell>
          <cell r="D2247" t="str">
            <v>01000</v>
          </cell>
          <cell r="E2247" t="str">
            <v>Ò ordem</v>
          </cell>
          <cell r="F2247">
            <v>-205145006</v>
          </cell>
          <cell r="G2247">
            <v>0</v>
          </cell>
          <cell r="H2247">
            <v>0</v>
          </cell>
          <cell r="I2247">
            <v>-205145006</v>
          </cell>
          <cell r="J2247">
            <v>205145006</v>
          </cell>
          <cell r="K2247">
            <v>0</v>
          </cell>
          <cell r="L2247">
            <v>0</v>
          </cell>
        </row>
        <row r="2248">
          <cell r="A2248" t="str">
            <v>400020NAC01157</v>
          </cell>
          <cell r="B2248" t="str">
            <v>400020</v>
          </cell>
          <cell r="C2248" t="str">
            <v>NAC</v>
          </cell>
          <cell r="D2248" t="str">
            <v>01157</v>
          </cell>
          <cell r="E2248" t="str">
            <v>Ò ordem</v>
          </cell>
          <cell r="F2248">
            <v>-572938</v>
          </cell>
          <cell r="G2248">
            <v>0</v>
          </cell>
          <cell r="H2248">
            <v>0</v>
          </cell>
          <cell r="I2248">
            <v>-572938</v>
          </cell>
          <cell r="J2248">
            <v>0</v>
          </cell>
          <cell r="K2248">
            <v>0</v>
          </cell>
          <cell r="L2248">
            <v>-572938</v>
          </cell>
        </row>
        <row r="2249">
          <cell r="A2249" t="str">
            <v>400020NAC90020</v>
          </cell>
          <cell r="B2249" t="str">
            <v>400020</v>
          </cell>
          <cell r="C2249" t="str">
            <v>NAC</v>
          </cell>
          <cell r="D2249" t="str">
            <v>90020</v>
          </cell>
          <cell r="E2249" t="str">
            <v>Ò ordem</v>
          </cell>
          <cell r="F2249">
            <v>-17026785</v>
          </cell>
          <cell r="G2249">
            <v>0</v>
          </cell>
          <cell r="H2249">
            <v>0</v>
          </cell>
          <cell r="I2249">
            <v>-17026785</v>
          </cell>
          <cell r="J2249">
            <v>0</v>
          </cell>
          <cell r="K2249">
            <v>0</v>
          </cell>
          <cell r="L2249">
            <v>-17026785</v>
          </cell>
        </row>
        <row r="2250">
          <cell r="A2250" t="str">
            <v>400020NAC90589</v>
          </cell>
          <cell r="B2250" t="str">
            <v>400020</v>
          </cell>
          <cell r="C2250" t="str">
            <v>NAC</v>
          </cell>
          <cell r="D2250" t="str">
            <v>90589</v>
          </cell>
          <cell r="E2250" t="str">
            <v>Ò ordem</v>
          </cell>
          <cell r="F2250">
            <v>-2935</v>
          </cell>
          <cell r="G2250">
            <v>0</v>
          </cell>
          <cell r="H2250">
            <v>0</v>
          </cell>
          <cell r="I2250">
            <v>-2935</v>
          </cell>
          <cell r="J2250">
            <v>0</v>
          </cell>
          <cell r="K2250">
            <v>0</v>
          </cell>
          <cell r="L2250">
            <v>-2935</v>
          </cell>
        </row>
        <row r="2251">
          <cell r="A2251" t="str">
            <v>400020NAC90671</v>
          </cell>
          <cell r="B2251" t="str">
            <v>400020</v>
          </cell>
          <cell r="C2251" t="str">
            <v>NAC</v>
          </cell>
          <cell r="D2251" t="str">
            <v>90671</v>
          </cell>
          <cell r="E2251" t="str">
            <v>Ò ordem</v>
          </cell>
          <cell r="F2251">
            <v>-36307</v>
          </cell>
          <cell r="G2251">
            <v>0</v>
          </cell>
          <cell r="H2251">
            <v>0</v>
          </cell>
          <cell r="I2251">
            <v>-36307</v>
          </cell>
          <cell r="J2251">
            <v>0</v>
          </cell>
          <cell r="K2251">
            <v>0</v>
          </cell>
          <cell r="L2251">
            <v>-36307</v>
          </cell>
        </row>
        <row r="2252">
          <cell r="A2252" t="str">
            <v>400020NAC91140</v>
          </cell>
          <cell r="B2252" t="str">
            <v>400020</v>
          </cell>
          <cell r="C2252" t="str">
            <v>NAC</v>
          </cell>
          <cell r="D2252" t="str">
            <v>91140</v>
          </cell>
          <cell r="E2252" t="str">
            <v>Ò ordem</v>
          </cell>
          <cell r="F2252">
            <v>-175851</v>
          </cell>
          <cell r="G2252">
            <v>0</v>
          </cell>
          <cell r="H2252">
            <v>0</v>
          </cell>
          <cell r="I2252">
            <v>-175851</v>
          </cell>
          <cell r="J2252">
            <v>0</v>
          </cell>
          <cell r="K2252">
            <v>0</v>
          </cell>
          <cell r="L2252">
            <v>-175851</v>
          </cell>
        </row>
        <row r="2253">
          <cell r="A2253" t="str">
            <v>400021</v>
          </cell>
          <cell r="B2253" t="str">
            <v>400021</v>
          </cell>
          <cell r="E2253" t="str">
            <v>Com prÚ-aviso</v>
          </cell>
          <cell r="F2253">
            <v>-1522225</v>
          </cell>
          <cell r="G2253">
            <v>0</v>
          </cell>
          <cell r="H2253">
            <v>0</v>
          </cell>
          <cell r="I2253">
            <v>-1522225</v>
          </cell>
          <cell r="J2253">
            <v>160400</v>
          </cell>
          <cell r="K2253">
            <v>0</v>
          </cell>
          <cell r="L2253">
            <v>-1361825</v>
          </cell>
        </row>
        <row r="2254">
          <cell r="A2254" t="str">
            <v>400021NAC</v>
          </cell>
          <cell r="B2254" t="str">
            <v>400021</v>
          </cell>
          <cell r="C2254" t="str">
            <v>NAC</v>
          </cell>
          <cell r="E2254" t="str">
            <v>Com prÚ-aviso</v>
          </cell>
          <cell r="F2254">
            <v>-1361825</v>
          </cell>
          <cell r="G2254">
            <v>0</v>
          </cell>
          <cell r="H2254">
            <v>0</v>
          </cell>
          <cell r="I2254">
            <v>-1361825</v>
          </cell>
          <cell r="J2254">
            <v>0</v>
          </cell>
          <cell r="K2254">
            <v>0</v>
          </cell>
          <cell r="L2254">
            <v>-1361825</v>
          </cell>
        </row>
        <row r="2255">
          <cell r="A2255" t="str">
            <v>400021NAC00540</v>
          </cell>
          <cell r="B2255" t="str">
            <v>400021</v>
          </cell>
          <cell r="C2255" t="str">
            <v>NAC</v>
          </cell>
          <cell r="D2255" t="str">
            <v>00540</v>
          </cell>
          <cell r="E2255" t="str">
            <v>Com prÚ-aviso</v>
          </cell>
          <cell r="F2255">
            <v>-160400</v>
          </cell>
          <cell r="G2255">
            <v>0</v>
          </cell>
          <cell r="H2255">
            <v>0</v>
          </cell>
          <cell r="I2255">
            <v>-160400</v>
          </cell>
          <cell r="J2255">
            <v>160400</v>
          </cell>
          <cell r="K2255">
            <v>0</v>
          </cell>
          <cell r="L2255">
            <v>0</v>
          </cell>
        </row>
        <row r="2256">
          <cell r="A2256" t="str">
            <v>400022</v>
          </cell>
          <cell r="B2256" t="str">
            <v>400022</v>
          </cell>
          <cell r="E2256" t="str">
            <v>A prazo</v>
          </cell>
          <cell r="F2256">
            <v>-5674191369</v>
          </cell>
          <cell r="G2256">
            <v>2030932</v>
          </cell>
          <cell r="H2256">
            <v>0</v>
          </cell>
          <cell r="I2256">
            <v>-5672160437</v>
          </cell>
          <cell r="J2256">
            <v>210285196</v>
          </cell>
          <cell r="K2256">
            <v>0</v>
          </cell>
          <cell r="L2256">
            <v>-5461875241</v>
          </cell>
        </row>
        <row r="2257">
          <cell r="A2257" t="str">
            <v>400022EXT</v>
          </cell>
          <cell r="B2257" t="str">
            <v>400022</v>
          </cell>
          <cell r="C2257" t="str">
            <v>EXT</v>
          </cell>
          <cell r="E2257" t="str">
            <v>A prazo</v>
          </cell>
          <cell r="F2257">
            <v>-176275459</v>
          </cell>
          <cell r="G2257">
            <v>0</v>
          </cell>
          <cell r="H2257">
            <v>0</v>
          </cell>
          <cell r="I2257">
            <v>-176275459</v>
          </cell>
          <cell r="J2257">
            <v>0</v>
          </cell>
          <cell r="K2257">
            <v>0</v>
          </cell>
          <cell r="L2257">
            <v>-176275459</v>
          </cell>
        </row>
        <row r="2258">
          <cell r="A2258" t="str">
            <v>400022NAC</v>
          </cell>
          <cell r="B2258" t="str">
            <v>400022</v>
          </cell>
          <cell r="C2258" t="str">
            <v>NAC</v>
          </cell>
          <cell r="E2258" t="str">
            <v>A prazo</v>
          </cell>
          <cell r="F2258">
            <v>-5279003182</v>
          </cell>
          <cell r="G2258">
            <v>0</v>
          </cell>
          <cell r="H2258">
            <v>0</v>
          </cell>
          <cell r="I2258">
            <v>-5279003182</v>
          </cell>
          <cell r="J2258">
            <v>0</v>
          </cell>
          <cell r="K2258">
            <v>0</v>
          </cell>
          <cell r="L2258">
            <v>-5279003182</v>
          </cell>
        </row>
        <row r="2259">
          <cell r="A2259" t="str">
            <v>400022NAC00160</v>
          </cell>
          <cell r="B2259" t="str">
            <v>400022</v>
          </cell>
          <cell r="C2259" t="str">
            <v>NAC</v>
          </cell>
          <cell r="D2259" t="str">
            <v>00160</v>
          </cell>
          <cell r="E2259" t="str">
            <v>A prazo</v>
          </cell>
          <cell r="F2259">
            <v>-74000000</v>
          </cell>
          <cell r="G2259">
            <v>0</v>
          </cell>
          <cell r="H2259">
            <v>0</v>
          </cell>
          <cell r="I2259">
            <v>-74000000</v>
          </cell>
          <cell r="J2259">
            <v>74000000</v>
          </cell>
          <cell r="K2259">
            <v>0</v>
          </cell>
          <cell r="L2259">
            <v>0</v>
          </cell>
        </row>
        <row r="2260">
          <cell r="A2260" t="str">
            <v>400022NAC00535</v>
          </cell>
          <cell r="B2260" t="str">
            <v>400022</v>
          </cell>
          <cell r="C2260" t="str">
            <v>NAC</v>
          </cell>
          <cell r="D2260" t="str">
            <v>00535</v>
          </cell>
          <cell r="E2260" t="str">
            <v>A prazo</v>
          </cell>
          <cell r="F2260">
            <v>-6100000</v>
          </cell>
          <cell r="G2260">
            <v>0</v>
          </cell>
          <cell r="H2260">
            <v>0</v>
          </cell>
          <cell r="I2260">
            <v>-6100000</v>
          </cell>
          <cell r="J2260">
            <v>6100000</v>
          </cell>
          <cell r="K2260">
            <v>0</v>
          </cell>
          <cell r="L2260">
            <v>0</v>
          </cell>
        </row>
        <row r="2261">
          <cell r="A2261" t="str">
            <v>400022NAC00540</v>
          </cell>
          <cell r="B2261" t="str">
            <v>400022</v>
          </cell>
          <cell r="C2261" t="str">
            <v>NAC</v>
          </cell>
          <cell r="D2261" t="str">
            <v>00540</v>
          </cell>
          <cell r="E2261" t="str">
            <v>A prazo</v>
          </cell>
          <cell r="F2261">
            <v>-132216128</v>
          </cell>
          <cell r="G2261">
            <v>2030932</v>
          </cell>
          <cell r="H2261">
            <v>0</v>
          </cell>
          <cell r="I2261">
            <v>-130185196</v>
          </cell>
          <cell r="J2261">
            <v>130185196</v>
          </cell>
          <cell r="K2261">
            <v>0</v>
          </cell>
          <cell r="L2261">
            <v>0</v>
          </cell>
        </row>
        <row r="2262">
          <cell r="A2262" t="str">
            <v>400022NAC01157</v>
          </cell>
          <cell r="B2262" t="str">
            <v>400022</v>
          </cell>
          <cell r="C2262" t="str">
            <v>NAC</v>
          </cell>
          <cell r="D2262" t="str">
            <v>01157</v>
          </cell>
          <cell r="E2262" t="str">
            <v>A prazo</v>
          </cell>
          <cell r="F2262">
            <v>-1000000</v>
          </cell>
          <cell r="G2262">
            <v>0</v>
          </cell>
          <cell r="H2262">
            <v>0</v>
          </cell>
          <cell r="I2262">
            <v>-1000000</v>
          </cell>
          <cell r="J2262">
            <v>0</v>
          </cell>
          <cell r="K2262">
            <v>0</v>
          </cell>
          <cell r="L2262">
            <v>-1000000</v>
          </cell>
        </row>
        <row r="2263">
          <cell r="A2263" t="str">
            <v>400022NAC90020</v>
          </cell>
          <cell r="B2263" t="str">
            <v>400022</v>
          </cell>
          <cell r="C2263" t="str">
            <v>NAC</v>
          </cell>
          <cell r="D2263" t="str">
            <v>90020</v>
          </cell>
          <cell r="E2263" t="str">
            <v>A prazo</v>
          </cell>
          <cell r="F2263">
            <v>-5296600</v>
          </cell>
          <cell r="G2263">
            <v>0</v>
          </cell>
          <cell r="H2263">
            <v>0</v>
          </cell>
          <cell r="I2263">
            <v>-5296600</v>
          </cell>
          <cell r="J2263">
            <v>0</v>
          </cell>
          <cell r="K2263">
            <v>0</v>
          </cell>
          <cell r="L2263">
            <v>-5296600</v>
          </cell>
        </row>
        <row r="2264">
          <cell r="A2264" t="str">
            <v>400022NAC90589</v>
          </cell>
          <cell r="B2264" t="str">
            <v>400022</v>
          </cell>
          <cell r="C2264" t="str">
            <v>NAC</v>
          </cell>
          <cell r="D2264" t="str">
            <v>90589</v>
          </cell>
          <cell r="E2264" t="str">
            <v>A prazo</v>
          </cell>
          <cell r="F2264">
            <v>-300000</v>
          </cell>
          <cell r="G2264">
            <v>0</v>
          </cell>
          <cell r="H2264">
            <v>0</v>
          </cell>
          <cell r="I2264">
            <v>-300000</v>
          </cell>
          <cell r="J2264">
            <v>0</v>
          </cell>
          <cell r="K2264">
            <v>0</v>
          </cell>
          <cell r="L2264">
            <v>-300000</v>
          </cell>
        </row>
        <row r="2265">
          <cell r="A2265" t="str">
            <v>400023</v>
          </cell>
          <cell r="B2265" t="str">
            <v>400023</v>
          </cell>
          <cell r="E2265" t="str">
            <v>De poupanþa</v>
          </cell>
          <cell r="F2265">
            <v>-442282812</v>
          </cell>
          <cell r="G2265">
            <v>0</v>
          </cell>
          <cell r="H2265">
            <v>0</v>
          </cell>
          <cell r="I2265">
            <v>-442282812</v>
          </cell>
          <cell r="J2265">
            <v>0</v>
          </cell>
          <cell r="K2265">
            <v>0</v>
          </cell>
          <cell r="L2265">
            <v>-442282812</v>
          </cell>
        </row>
        <row r="2266">
          <cell r="A2266" t="str">
            <v>4000230</v>
          </cell>
          <cell r="B2266" t="str">
            <v>4000230</v>
          </cell>
          <cell r="E2266" t="str">
            <v>De poupanþa - reformados</v>
          </cell>
          <cell r="F2266">
            <v>-329711876</v>
          </cell>
          <cell r="G2266">
            <v>0</v>
          </cell>
          <cell r="H2266">
            <v>0</v>
          </cell>
          <cell r="I2266">
            <v>-329711876</v>
          </cell>
          <cell r="J2266">
            <v>0</v>
          </cell>
          <cell r="K2266">
            <v>0</v>
          </cell>
          <cell r="L2266">
            <v>-329711876</v>
          </cell>
        </row>
        <row r="2267">
          <cell r="A2267" t="str">
            <v>4000230NAC</v>
          </cell>
          <cell r="B2267" t="str">
            <v>4000230</v>
          </cell>
          <cell r="C2267" t="str">
            <v>NAC</v>
          </cell>
          <cell r="E2267" t="str">
            <v>De poupanþa - reformados</v>
          </cell>
          <cell r="F2267">
            <v>-329698467</v>
          </cell>
          <cell r="G2267">
            <v>0</v>
          </cell>
          <cell r="H2267">
            <v>0</v>
          </cell>
          <cell r="I2267">
            <v>-329698467</v>
          </cell>
          <cell r="J2267">
            <v>0</v>
          </cell>
          <cell r="K2267">
            <v>0</v>
          </cell>
          <cell r="L2267">
            <v>-329698467</v>
          </cell>
        </row>
        <row r="2268">
          <cell r="A2268" t="str">
            <v>4000230NAC90001</v>
          </cell>
          <cell r="B2268" t="str">
            <v>4000230</v>
          </cell>
          <cell r="C2268" t="str">
            <v>NAC</v>
          </cell>
          <cell r="D2268" t="str">
            <v>90001</v>
          </cell>
          <cell r="E2268" t="str">
            <v>De poupanþa - reformados</v>
          </cell>
          <cell r="F2268">
            <v>-13409</v>
          </cell>
          <cell r="G2268">
            <v>0</v>
          </cell>
          <cell r="H2268">
            <v>0</v>
          </cell>
          <cell r="I2268">
            <v>-13409</v>
          </cell>
          <cell r="J2268">
            <v>0</v>
          </cell>
          <cell r="K2268">
            <v>0</v>
          </cell>
          <cell r="L2268">
            <v>-13409</v>
          </cell>
        </row>
        <row r="2269">
          <cell r="A2269" t="str">
            <v>4000231</v>
          </cell>
          <cell r="B2269" t="str">
            <v>4000231</v>
          </cell>
          <cell r="E2269" t="str">
            <v>De poupanþa - outros</v>
          </cell>
          <cell r="F2269">
            <v>-112570936</v>
          </cell>
          <cell r="G2269">
            <v>0</v>
          </cell>
          <cell r="H2269">
            <v>0</v>
          </cell>
          <cell r="I2269">
            <v>-112570936</v>
          </cell>
          <cell r="J2269">
            <v>0</v>
          </cell>
          <cell r="K2269">
            <v>0</v>
          </cell>
          <cell r="L2269">
            <v>-112570936</v>
          </cell>
        </row>
        <row r="2270">
          <cell r="A2270" t="str">
            <v>4000231NAC</v>
          </cell>
          <cell r="B2270" t="str">
            <v>4000231</v>
          </cell>
          <cell r="C2270" t="str">
            <v>NAC</v>
          </cell>
          <cell r="E2270" t="str">
            <v>De poupanþa - outros</v>
          </cell>
          <cell r="F2270">
            <v>-112568196</v>
          </cell>
          <cell r="G2270">
            <v>0</v>
          </cell>
          <cell r="H2270">
            <v>0</v>
          </cell>
          <cell r="I2270">
            <v>-112568196</v>
          </cell>
          <cell r="J2270">
            <v>0</v>
          </cell>
          <cell r="K2270">
            <v>0</v>
          </cell>
          <cell r="L2270">
            <v>-112568196</v>
          </cell>
        </row>
        <row r="2271">
          <cell r="A2271" t="str">
            <v>4000231NAC90001</v>
          </cell>
          <cell r="B2271" t="str">
            <v>4000231</v>
          </cell>
          <cell r="C2271" t="str">
            <v>NAC</v>
          </cell>
          <cell r="D2271" t="str">
            <v>90001</v>
          </cell>
          <cell r="E2271" t="str">
            <v>De poupanþa - outros</v>
          </cell>
          <cell r="F2271">
            <v>-2740</v>
          </cell>
          <cell r="G2271">
            <v>0</v>
          </cell>
          <cell r="H2271">
            <v>0</v>
          </cell>
          <cell r="I2271">
            <v>-2740</v>
          </cell>
          <cell r="J2271">
            <v>0</v>
          </cell>
          <cell r="K2271">
            <v>0</v>
          </cell>
          <cell r="L2271">
            <v>-2740</v>
          </cell>
        </row>
        <row r="2272">
          <cell r="A2272" t="str">
            <v>400028</v>
          </cell>
          <cell r="B2272" t="str">
            <v>400028</v>
          </cell>
          <cell r="E2272" t="str">
            <v>Outros</v>
          </cell>
          <cell r="F2272">
            <v>-912959324</v>
          </cell>
          <cell r="G2272">
            <v>0</v>
          </cell>
          <cell r="H2272">
            <v>0</v>
          </cell>
          <cell r="I2272">
            <v>-912959324</v>
          </cell>
          <cell r="J2272">
            <v>316009</v>
          </cell>
          <cell r="K2272">
            <v>0</v>
          </cell>
          <cell r="L2272">
            <v>-912643315</v>
          </cell>
        </row>
        <row r="2273">
          <cell r="A2273" t="str">
            <v>4000280</v>
          </cell>
          <cell r="B2273" t="str">
            <v>4000280</v>
          </cell>
          <cell r="E2273" t="str">
            <v>Estruturados</v>
          </cell>
          <cell r="F2273">
            <v>-907529076</v>
          </cell>
          <cell r="G2273">
            <v>0</v>
          </cell>
          <cell r="H2273">
            <v>0</v>
          </cell>
          <cell r="I2273">
            <v>-907529076</v>
          </cell>
          <cell r="J2273">
            <v>0</v>
          </cell>
          <cell r="K2273">
            <v>0</v>
          </cell>
          <cell r="L2273">
            <v>-907529076</v>
          </cell>
        </row>
        <row r="2274">
          <cell r="A2274" t="str">
            <v>4000280EXT</v>
          </cell>
          <cell r="B2274" t="str">
            <v>4000280</v>
          </cell>
          <cell r="C2274" t="str">
            <v>EXT</v>
          </cell>
          <cell r="E2274" t="str">
            <v>Estruturados</v>
          </cell>
          <cell r="F2274">
            <v>-19658179</v>
          </cell>
          <cell r="G2274">
            <v>0</v>
          </cell>
          <cell r="H2274">
            <v>0</v>
          </cell>
          <cell r="I2274">
            <v>-19658179</v>
          </cell>
          <cell r="J2274">
            <v>0</v>
          </cell>
          <cell r="K2274">
            <v>0</v>
          </cell>
          <cell r="L2274">
            <v>-19658179</v>
          </cell>
        </row>
        <row r="2275">
          <cell r="A2275" t="str">
            <v>4000280NAC</v>
          </cell>
          <cell r="B2275" t="str">
            <v>4000280</v>
          </cell>
          <cell r="C2275" t="str">
            <v>NAC</v>
          </cell>
          <cell r="E2275" t="str">
            <v>Estruturados</v>
          </cell>
          <cell r="F2275">
            <v>-887870897</v>
          </cell>
          <cell r="G2275">
            <v>0</v>
          </cell>
          <cell r="H2275">
            <v>0</v>
          </cell>
          <cell r="I2275">
            <v>-887870897</v>
          </cell>
          <cell r="J2275">
            <v>0</v>
          </cell>
          <cell r="K2275">
            <v>0</v>
          </cell>
          <cell r="L2275">
            <v>-887870897</v>
          </cell>
        </row>
        <row r="2276">
          <cell r="A2276" t="str">
            <v>4000289</v>
          </cell>
          <cell r="B2276" t="str">
            <v>4000289</v>
          </cell>
          <cell r="E2276" t="str">
            <v>Outros</v>
          </cell>
          <cell r="F2276">
            <v>-5430248</v>
          </cell>
          <cell r="G2276">
            <v>0</v>
          </cell>
          <cell r="H2276">
            <v>0</v>
          </cell>
          <cell r="I2276">
            <v>-5430248</v>
          </cell>
          <cell r="J2276">
            <v>316009</v>
          </cell>
          <cell r="K2276">
            <v>0</v>
          </cell>
          <cell r="L2276">
            <v>-5114239</v>
          </cell>
        </row>
        <row r="2277">
          <cell r="A2277" t="str">
            <v>4000289NAC</v>
          </cell>
          <cell r="B2277" t="str">
            <v>4000289</v>
          </cell>
          <cell r="C2277" t="str">
            <v>NAC</v>
          </cell>
          <cell r="E2277" t="str">
            <v>Outros</v>
          </cell>
          <cell r="F2277">
            <v>-5114239</v>
          </cell>
          <cell r="G2277">
            <v>0</v>
          </cell>
          <cell r="H2277">
            <v>0</v>
          </cell>
          <cell r="I2277">
            <v>-5114239</v>
          </cell>
          <cell r="J2277">
            <v>0</v>
          </cell>
          <cell r="K2277">
            <v>0</v>
          </cell>
          <cell r="L2277">
            <v>-5114239</v>
          </cell>
        </row>
        <row r="2278">
          <cell r="A2278" t="str">
            <v>4000289NAC00540</v>
          </cell>
          <cell r="B2278" t="str">
            <v>4000289</v>
          </cell>
          <cell r="C2278" t="str">
            <v>NAC</v>
          </cell>
          <cell r="D2278" t="str">
            <v>00540</v>
          </cell>
          <cell r="E2278" t="str">
            <v>Outros</v>
          </cell>
          <cell r="F2278">
            <v>-316009</v>
          </cell>
          <cell r="G2278">
            <v>0</v>
          </cell>
          <cell r="H2278">
            <v>0</v>
          </cell>
          <cell r="I2278">
            <v>-316009</v>
          </cell>
          <cell r="J2278">
            <v>316009</v>
          </cell>
          <cell r="K2278">
            <v>0</v>
          </cell>
          <cell r="L2278">
            <v>0</v>
          </cell>
        </row>
        <row r="2279">
          <cell r="A2279" t="str">
            <v>4001</v>
          </cell>
          <cell r="B2279" t="str">
            <v>4001</v>
          </cell>
          <cell r="E2279" t="str">
            <v>De nÒo residentes</v>
          </cell>
          <cell r="F2279">
            <v>-1571738137</v>
          </cell>
          <cell r="G2279">
            <v>0</v>
          </cell>
          <cell r="H2279">
            <v>1760504</v>
          </cell>
          <cell r="I2279">
            <v>-1573498641</v>
          </cell>
          <cell r="J2279">
            <v>6683421</v>
          </cell>
          <cell r="K2279">
            <v>0</v>
          </cell>
          <cell r="L2279">
            <v>-1566815220</v>
          </cell>
        </row>
        <row r="2280">
          <cell r="A2280" t="str">
            <v>40010</v>
          </cell>
          <cell r="B2280" t="str">
            <v>40010</v>
          </cell>
          <cell r="E2280" t="str">
            <v>Ò ordem</v>
          </cell>
          <cell r="F2280">
            <v>-369620802</v>
          </cell>
          <cell r="G2280">
            <v>0</v>
          </cell>
          <cell r="H2280">
            <v>1565616</v>
          </cell>
          <cell r="I2280">
            <v>-371186418</v>
          </cell>
          <cell r="J2280">
            <v>37721</v>
          </cell>
          <cell r="K2280">
            <v>0</v>
          </cell>
          <cell r="L2280">
            <v>-371148697</v>
          </cell>
        </row>
        <row r="2281">
          <cell r="A2281" t="str">
            <v>40010EXT</v>
          </cell>
          <cell r="B2281" t="str">
            <v>40010</v>
          </cell>
          <cell r="C2281" t="str">
            <v>EXT</v>
          </cell>
          <cell r="E2281" t="str">
            <v>Ò ordem</v>
          </cell>
          <cell r="F2281">
            <v>-201202160</v>
          </cell>
          <cell r="G2281">
            <v>0</v>
          </cell>
          <cell r="H2281">
            <v>0</v>
          </cell>
          <cell r="I2281">
            <v>-201202160</v>
          </cell>
          <cell r="J2281">
            <v>0</v>
          </cell>
          <cell r="K2281">
            <v>0</v>
          </cell>
          <cell r="L2281">
            <v>-201202160</v>
          </cell>
        </row>
        <row r="2282">
          <cell r="A2282" t="str">
            <v>40010EXT90001</v>
          </cell>
          <cell r="B2282" t="str">
            <v>40010</v>
          </cell>
          <cell r="C2282" t="str">
            <v>EXT</v>
          </cell>
          <cell r="D2282" t="str">
            <v>90001</v>
          </cell>
          <cell r="E2282" t="str">
            <v>Ò ordem</v>
          </cell>
          <cell r="F2282">
            <v>-3661344</v>
          </cell>
          <cell r="G2282">
            <v>0</v>
          </cell>
          <cell r="H2282">
            <v>0</v>
          </cell>
          <cell r="I2282">
            <v>-3661344</v>
          </cell>
          <cell r="J2282">
            <v>0</v>
          </cell>
          <cell r="K2282">
            <v>0</v>
          </cell>
          <cell r="L2282">
            <v>-3661344</v>
          </cell>
        </row>
        <row r="2283">
          <cell r="A2283" t="str">
            <v>40010NAC</v>
          </cell>
          <cell r="B2283" t="str">
            <v>40010</v>
          </cell>
          <cell r="C2283" t="str">
            <v>NAC</v>
          </cell>
          <cell r="E2283" t="str">
            <v>Ò ordem</v>
          </cell>
          <cell r="F2283">
            <v>-130283202</v>
          </cell>
          <cell r="G2283">
            <v>0</v>
          </cell>
          <cell r="H2283">
            <v>1565616</v>
          </cell>
          <cell r="I2283">
            <v>-131848818</v>
          </cell>
          <cell r="J2283">
            <v>0</v>
          </cell>
          <cell r="K2283">
            <v>0</v>
          </cell>
          <cell r="L2283">
            <v>-131848818</v>
          </cell>
        </row>
        <row r="2284">
          <cell r="A2284" t="str">
            <v>40010NAC00007</v>
          </cell>
          <cell r="B2284" t="str">
            <v>40010</v>
          </cell>
          <cell r="C2284" t="str">
            <v>NAC</v>
          </cell>
          <cell r="D2284" t="str">
            <v>00007</v>
          </cell>
          <cell r="E2284" t="str">
            <v>Ò ordem</v>
          </cell>
          <cell r="F2284">
            <v>-416916</v>
          </cell>
          <cell r="G2284">
            <v>0</v>
          </cell>
          <cell r="H2284">
            <v>0</v>
          </cell>
          <cell r="I2284">
            <v>-416916</v>
          </cell>
          <cell r="J2284">
            <v>0</v>
          </cell>
          <cell r="K2284">
            <v>0</v>
          </cell>
          <cell r="L2284">
            <v>-416916</v>
          </cell>
        </row>
        <row r="2285">
          <cell r="A2285" t="str">
            <v>40010NAC00550</v>
          </cell>
          <cell r="B2285" t="str">
            <v>40010</v>
          </cell>
          <cell r="C2285" t="str">
            <v>NAC</v>
          </cell>
          <cell r="D2285" t="str">
            <v>00550</v>
          </cell>
          <cell r="E2285" t="str">
            <v>Ò ordem</v>
          </cell>
          <cell r="F2285">
            <v>-37706</v>
          </cell>
          <cell r="G2285">
            <v>0</v>
          </cell>
          <cell r="H2285">
            <v>0</v>
          </cell>
          <cell r="I2285">
            <v>-37706</v>
          </cell>
          <cell r="J2285">
            <v>37706</v>
          </cell>
          <cell r="K2285">
            <v>0</v>
          </cell>
          <cell r="L2285">
            <v>0</v>
          </cell>
        </row>
        <row r="2286">
          <cell r="A2286" t="str">
            <v>40010NAC00560</v>
          </cell>
          <cell r="B2286" t="str">
            <v>40010</v>
          </cell>
          <cell r="C2286" t="str">
            <v>NAC</v>
          </cell>
          <cell r="D2286" t="str">
            <v>00560</v>
          </cell>
          <cell r="E2286" t="str">
            <v>Ò ordem</v>
          </cell>
          <cell r="F2286">
            <v>-15</v>
          </cell>
          <cell r="G2286">
            <v>0</v>
          </cell>
          <cell r="H2286">
            <v>0</v>
          </cell>
          <cell r="I2286">
            <v>-15</v>
          </cell>
          <cell r="J2286">
            <v>15</v>
          </cell>
          <cell r="K2286">
            <v>0</v>
          </cell>
          <cell r="L2286">
            <v>0</v>
          </cell>
        </row>
        <row r="2287">
          <cell r="A2287" t="str">
            <v>40010NAC90001</v>
          </cell>
          <cell r="B2287" t="str">
            <v>40010</v>
          </cell>
          <cell r="C2287" t="str">
            <v>NAC</v>
          </cell>
          <cell r="D2287" t="str">
            <v>90001</v>
          </cell>
          <cell r="E2287" t="str">
            <v>Ò ordem</v>
          </cell>
          <cell r="F2287">
            <v>-34019350</v>
          </cell>
          <cell r="G2287">
            <v>0</v>
          </cell>
          <cell r="H2287">
            <v>0</v>
          </cell>
          <cell r="I2287">
            <v>-34019350</v>
          </cell>
          <cell r="J2287">
            <v>0</v>
          </cell>
          <cell r="K2287">
            <v>0</v>
          </cell>
          <cell r="L2287">
            <v>-34019350</v>
          </cell>
        </row>
        <row r="2288">
          <cell r="A2288" t="str">
            <v>40010NAC90301</v>
          </cell>
          <cell r="B2288" t="str">
            <v>40010</v>
          </cell>
          <cell r="C2288" t="str">
            <v>NAC</v>
          </cell>
          <cell r="D2288" t="str">
            <v>90301</v>
          </cell>
          <cell r="E2288" t="str">
            <v>Ò ordem</v>
          </cell>
          <cell r="F2288">
            <v>-109</v>
          </cell>
          <cell r="G2288">
            <v>0</v>
          </cell>
          <cell r="H2288">
            <v>0</v>
          </cell>
          <cell r="I2288">
            <v>-109</v>
          </cell>
          <cell r="J2288">
            <v>0</v>
          </cell>
          <cell r="K2288">
            <v>0</v>
          </cell>
          <cell r="L2288">
            <v>-109</v>
          </cell>
        </row>
        <row r="2289">
          <cell r="A2289" t="str">
            <v>40011</v>
          </cell>
          <cell r="B2289" t="str">
            <v>40011</v>
          </cell>
          <cell r="E2289" t="str">
            <v>Com prÚ-aviso</v>
          </cell>
          <cell r="F2289">
            <v>-18973532</v>
          </cell>
          <cell r="G2289">
            <v>0</v>
          </cell>
          <cell r="H2289">
            <v>0</v>
          </cell>
          <cell r="I2289">
            <v>-18973532</v>
          </cell>
          <cell r="J2289">
            <v>0</v>
          </cell>
          <cell r="K2289">
            <v>0</v>
          </cell>
          <cell r="L2289">
            <v>-18973532</v>
          </cell>
        </row>
        <row r="2290">
          <cell r="A2290" t="str">
            <v>40011NAC</v>
          </cell>
          <cell r="B2290" t="str">
            <v>40011</v>
          </cell>
          <cell r="C2290" t="str">
            <v>NAC</v>
          </cell>
          <cell r="E2290" t="str">
            <v>Com prÚ-aviso</v>
          </cell>
          <cell r="F2290">
            <v>-18968081</v>
          </cell>
          <cell r="G2290">
            <v>0</v>
          </cell>
          <cell r="H2290">
            <v>0</v>
          </cell>
          <cell r="I2290">
            <v>-18968081</v>
          </cell>
          <cell r="J2290">
            <v>0</v>
          </cell>
          <cell r="K2290">
            <v>0</v>
          </cell>
          <cell r="L2290">
            <v>-18968081</v>
          </cell>
        </row>
        <row r="2291">
          <cell r="A2291" t="str">
            <v>40011NAC90001</v>
          </cell>
          <cell r="B2291" t="str">
            <v>40011</v>
          </cell>
          <cell r="C2291" t="str">
            <v>NAC</v>
          </cell>
          <cell r="D2291" t="str">
            <v>90001</v>
          </cell>
          <cell r="E2291" t="str">
            <v>Com prÚ-aviso</v>
          </cell>
          <cell r="F2291">
            <v>-5451</v>
          </cell>
          <cell r="G2291">
            <v>0</v>
          </cell>
          <cell r="H2291">
            <v>0</v>
          </cell>
          <cell r="I2291">
            <v>-5451</v>
          </cell>
          <cell r="J2291">
            <v>0</v>
          </cell>
          <cell r="K2291">
            <v>0</v>
          </cell>
          <cell r="L2291">
            <v>-5451</v>
          </cell>
        </row>
        <row r="2292">
          <cell r="A2292" t="str">
            <v>40012</v>
          </cell>
          <cell r="B2292" t="str">
            <v>40012</v>
          </cell>
          <cell r="E2292" t="str">
            <v>A prazo</v>
          </cell>
          <cell r="F2292">
            <v>-968389906</v>
          </cell>
          <cell r="G2292">
            <v>0</v>
          </cell>
          <cell r="H2292">
            <v>0</v>
          </cell>
          <cell r="I2292">
            <v>-968389906</v>
          </cell>
          <cell r="J2292">
            <v>6645700</v>
          </cell>
          <cell r="K2292">
            <v>0</v>
          </cell>
          <cell r="L2292">
            <v>-961744206</v>
          </cell>
        </row>
        <row r="2293">
          <cell r="A2293" t="str">
            <v>40012EXT</v>
          </cell>
          <cell r="B2293" t="str">
            <v>40012</v>
          </cell>
          <cell r="C2293" t="str">
            <v>EXT</v>
          </cell>
          <cell r="E2293" t="str">
            <v>A prazo</v>
          </cell>
          <cell r="F2293">
            <v>-360053281</v>
          </cell>
          <cell r="G2293">
            <v>0</v>
          </cell>
          <cell r="H2293">
            <v>0</v>
          </cell>
          <cell r="I2293">
            <v>-360053281</v>
          </cell>
          <cell r="J2293">
            <v>0</v>
          </cell>
          <cell r="K2293">
            <v>0</v>
          </cell>
          <cell r="L2293">
            <v>-360053281</v>
          </cell>
        </row>
        <row r="2294">
          <cell r="A2294" t="str">
            <v>40012EXT90001</v>
          </cell>
          <cell r="B2294" t="str">
            <v>40012</v>
          </cell>
          <cell r="C2294" t="str">
            <v>EXT</v>
          </cell>
          <cell r="D2294" t="str">
            <v>90001</v>
          </cell>
          <cell r="E2294" t="str">
            <v>A prazo</v>
          </cell>
          <cell r="F2294">
            <v>-698557</v>
          </cell>
          <cell r="G2294">
            <v>0</v>
          </cell>
          <cell r="H2294">
            <v>0</v>
          </cell>
          <cell r="I2294">
            <v>-698557</v>
          </cell>
          <cell r="J2294">
            <v>0</v>
          </cell>
          <cell r="K2294">
            <v>0</v>
          </cell>
          <cell r="L2294">
            <v>-698557</v>
          </cell>
        </row>
        <row r="2295">
          <cell r="A2295" t="str">
            <v>40012NAC</v>
          </cell>
          <cell r="B2295" t="str">
            <v>40012</v>
          </cell>
          <cell r="C2295" t="str">
            <v>NAC</v>
          </cell>
          <cell r="E2295" t="str">
            <v>A prazo</v>
          </cell>
          <cell r="F2295">
            <v>-595675556</v>
          </cell>
          <cell r="G2295">
            <v>0</v>
          </cell>
          <cell r="H2295">
            <v>0</v>
          </cell>
          <cell r="I2295">
            <v>-595675556</v>
          </cell>
          <cell r="J2295">
            <v>0</v>
          </cell>
          <cell r="K2295">
            <v>0</v>
          </cell>
          <cell r="L2295">
            <v>-595675556</v>
          </cell>
        </row>
        <row r="2296">
          <cell r="A2296" t="str">
            <v>40012NAC00550</v>
          </cell>
          <cell r="B2296" t="str">
            <v>40012</v>
          </cell>
          <cell r="C2296" t="str">
            <v>NAC</v>
          </cell>
          <cell r="D2296" t="str">
            <v>00550</v>
          </cell>
          <cell r="E2296" t="str">
            <v>A prazo</v>
          </cell>
          <cell r="F2296">
            <v>-6130000</v>
          </cell>
          <cell r="G2296">
            <v>0</v>
          </cell>
          <cell r="H2296">
            <v>0</v>
          </cell>
          <cell r="I2296">
            <v>-6130000</v>
          </cell>
          <cell r="J2296">
            <v>6130000</v>
          </cell>
          <cell r="K2296">
            <v>0</v>
          </cell>
          <cell r="L2296">
            <v>0</v>
          </cell>
        </row>
        <row r="2297">
          <cell r="A2297" t="str">
            <v>40012NAC00560</v>
          </cell>
          <cell r="B2297" t="str">
            <v>40012</v>
          </cell>
          <cell r="C2297" t="str">
            <v>NAC</v>
          </cell>
          <cell r="D2297" t="str">
            <v>00560</v>
          </cell>
          <cell r="E2297" t="str">
            <v>A prazo</v>
          </cell>
          <cell r="F2297">
            <v>-515700</v>
          </cell>
          <cell r="G2297">
            <v>0</v>
          </cell>
          <cell r="H2297">
            <v>0</v>
          </cell>
          <cell r="I2297">
            <v>-515700</v>
          </cell>
          <cell r="J2297">
            <v>515700</v>
          </cell>
          <cell r="K2297">
            <v>0</v>
          </cell>
          <cell r="L2297">
            <v>0</v>
          </cell>
        </row>
        <row r="2298">
          <cell r="A2298" t="str">
            <v>40012NAC90001</v>
          </cell>
          <cell r="B2298" t="str">
            <v>40012</v>
          </cell>
          <cell r="C2298" t="str">
            <v>NAC</v>
          </cell>
          <cell r="D2298" t="str">
            <v>90001</v>
          </cell>
          <cell r="E2298" t="str">
            <v>A prazo</v>
          </cell>
          <cell r="F2298">
            <v>-5316812</v>
          </cell>
          <cell r="G2298">
            <v>0</v>
          </cell>
          <cell r="H2298">
            <v>0</v>
          </cell>
          <cell r="I2298">
            <v>-5316812</v>
          </cell>
          <cell r="J2298">
            <v>0</v>
          </cell>
          <cell r="K2298">
            <v>0</v>
          </cell>
          <cell r="L2298">
            <v>-5316812</v>
          </cell>
        </row>
        <row r="2299">
          <cell r="A2299" t="str">
            <v>40018</v>
          </cell>
          <cell r="B2299" t="str">
            <v>40018</v>
          </cell>
          <cell r="E2299" t="str">
            <v>Outros</v>
          </cell>
          <cell r="F2299">
            <v>-214753897</v>
          </cell>
          <cell r="G2299">
            <v>0</v>
          </cell>
          <cell r="H2299">
            <v>194888</v>
          </cell>
          <cell r="I2299">
            <v>-214948785</v>
          </cell>
          <cell r="J2299">
            <v>0</v>
          </cell>
          <cell r="K2299">
            <v>0</v>
          </cell>
          <cell r="L2299">
            <v>-214948785</v>
          </cell>
        </row>
        <row r="2300">
          <cell r="A2300" t="str">
            <v>400180</v>
          </cell>
          <cell r="B2300" t="str">
            <v>400180</v>
          </cell>
          <cell r="E2300" t="str">
            <v>Estruturados</v>
          </cell>
          <cell r="F2300">
            <v>-211830059</v>
          </cell>
          <cell r="G2300">
            <v>0</v>
          </cell>
          <cell r="H2300">
            <v>194888</v>
          </cell>
          <cell r="I2300">
            <v>-212024947</v>
          </cell>
          <cell r="J2300">
            <v>0</v>
          </cell>
          <cell r="K2300">
            <v>0</v>
          </cell>
          <cell r="L2300">
            <v>-212024947</v>
          </cell>
        </row>
        <row r="2301">
          <cell r="A2301" t="str">
            <v>400180EXT</v>
          </cell>
          <cell r="B2301" t="str">
            <v>400180</v>
          </cell>
          <cell r="C2301" t="str">
            <v>EXT</v>
          </cell>
          <cell r="E2301" t="str">
            <v>Estruturados</v>
          </cell>
          <cell r="F2301">
            <v>-118048201</v>
          </cell>
          <cell r="G2301">
            <v>0</v>
          </cell>
          <cell r="H2301">
            <v>194888</v>
          </cell>
          <cell r="I2301">
            <v>-118243089</v>
          </cell>
          <cell r="J2301">
            <v>0</v>
          </cell>
          <cell r="K2301">
            <v>0</v>
          </cell>
          <cell r="L2301">
            <v>-118243089</v>
          </cell>
        </row>
        <row r="2302">
          <cell r="A2302" t="str">
            <v>400180EXT90001</v>
          </cell>
          <cell r="B2302" t="str">
            <v>400180</v>
          </cell>
          <cell r="C2302" t="str">
            <v>EXT</v>
          </cell>
          <cell r="D2302" t="str">
            <v>90001</v>
          </cell>
          <cell r="E2302" t="str">
            <v>Estruturados</v>
          </cell>
          <cell r="F2302">
            <v>-241452</v>
          </cell>
          <cell r="G2302">
            <v>0</v>
          </cell>
          <cell r="H2302">
            <v>0</v>
          </cell>
          <cell r="I2302">
            <v>-241452</v>
          </cell>
          <cell r="J2302">
            <v>0</v>
          </cell>
          <cell r="K2302">
            <v>0</v>
          </cell>
          <cell r="L2302">
            <v>-241452</v>
          </cell>
        </row>
        <row r="2303">
          <cell r="A2303" t="str">
            <v>400180NAC</v>
          </cell>
          <cell r="B2303" t="str">
            <v>400180</v>
          </cell>
          <cell r="C2303" t="str">
            <v>NAC</v>
          </cell>
          <cell r="E2303" t="str">
            <v>Estruturados</v>
          </cell>
          <cell r="F2303">
            <v>-92769623</v>
          </cell>
          <cell r="G2303">
            <v>0</v>
          </cell>
          <cell r="H2303">
            <v>0</v>
          </cell>
          <cell r="I2303">
            <v>-92769623</v>
          </cell>
          <cell r="J2303">
            <v>0</v>
          </cell>
          <cell r="K2303">
            <v>0</v>
          </cell>
          <cell r="L2303">
            <v>-92769623</v>
          </cell>
        </row>
        <row r="2304">
          <cell r="A2304" t="str">
            <v>400180NAC90001</v>
          </cell>
          <cell r="B2304" t="str">
            <v>400180</v>
          </cell>
          <cell r="C2304" t="str">
            <v>NAC</v>
          </cell>
          <cell r="D2304" t="str">
            <v>90001</v>
          </cell>
          <cell r="E2304" t="str">
            <v>Estruturados</v>
          </cell>
          <cell r="F2304">
            <v>-770783</v>
          </cell>
          <cell r="G2304">
            <v>0</v>
          </cell>
          <cell r="H2304">
            <v>0</v>
          </cell>
          <cell r="I2304">
            <v>-770783</v>
          </cell>
          <cell r="J2304">
            <v>0</v>
          </cell>
          <cell r="K2304">
            <v>0</v>
          </cell>
          <cell r="L2304">
            <v>-770783</v>
          </cell>
        </row>
        <row r="2305">
          <cell r="A2305" t="str">
            <v>400189</v>
          </cell>
          <cell r="B2305" t="str">
            <v>400189</v>
          </cell>
          <cell r="E2305" t="str">
            <v>Outros</v>
          </cell>
          <cell r="F2305">
            <v>-2923838</v>
          </cell>
          <cell r="G2305">
            <v>0</v>
          </cell>
          <cell r="H2305">
            <v>0</v>
          </cell>
          <cell r="I2305">
            <v>-2923838</v>
          </cell>
          <cell r="J2305">
            <v>0</v>
          </cell>
          <cell r="K2305">
            <v>0</v>
          </cell>
          <cell r="L2305">
            <v>-2923838</v>
          </cell>
        </row>
        <row r="2306">
          <cell r="A2306" t="str">
            <v>400189NAC</v>
          </cell>
          <cell r="B2306" t="str">
            <v>400189</v>
          </cell>
          <cell r="C2306" t="str">
            <v>NAC</v>
          </cell>
          <cell r="E2306" t="str">
            <v>Outros</v>
          </cell>
          <cell r="F2306">
            <v>-2923838</v>
          </cell>
          <cell r="G2306">
            <v>0</v>
          </cell>
          <cell r="H2306">
            <v>0</v>
          </cell>
          <cell r="I2306">
            <v>-2923838</v>
          </cell>
          <cell r="J2306">
            <v>0</v>
          </cell>
          <cell r="K2306">
            <v>0</v>
          </cell>
          <cell r="L2306">
            <v>-2923838</v>
          </cell>
        </row>
        <row r="2307">
          <cell r="A2307" t="str">
            <v>407</v>
          </cell>
          <cell r="B2307" t="str">
            <v>407</v>
          </cell>
          <cell r="E2307" t="str">
            <v>Passivos Financeiros por Contratos de Seguros</v>
          </cell>
          <cell r="F2307">
            <v>-3678515002</v>
          </cell>
          <cell r="G2307">
            <v>0</v>
          </cell>
          <cell r="H2307">
            <v>0</v>
          </cell>
          <cell r="I2307">
            <v>-3678515002</v>
          </cell>
          <cell r="J2307">
            <v>0</v>
          </cell>
          <cell r="K2307">
            <v>0</v>
          </cell>
          <cell r="L2307">
            <v>-3678515002</v>
          </cell>
        </row>
        <row r="2308">
          <cell r="A2308" t="str">
            <v>4071</v>
          </cell>
          <cell r="B2308" t="str">
            <v>4071</v>
          </cell>
          <cell r="E2308" t="str">
            <v>Seguros de Vida com risco do tomador do seguro</v>
          </cell>
          <cell r="F2308">
            <v>-3641120506</v>
          </cell>
          <cell r="G2308">
            <v>0</v>
          </cell>
          <cell r="H2308">
            <v>0</v>
          </cell>
          <cell r="I2308">
            <v>-3641120506</v>
          </cell>
          <cell r="J2308">
            <v>0</v>
          </cell>
          <cell r="K2308">
            <v>0</v>
          </cell>
          <cell r="L2308">
            <v>-3641120506</v>
          </cell>
        </row>
        <row r="2309">
          <cell r="A2309" t="str">
            <v>4071NAC</v>
          </cell>
          <cell r="B2309" t="str">
            <v>4071</v>
          </cell>
          <cell r="C2309" t="str">
            <v>NAC</v>
          </cell>
          <cell r="E2309" t="str">
            <v>Seguros de Vida com risco do tomador do seguro</v>
          </cell>
          <cell r="F2309">
            <v>-3616482854</v>
          </cell>
          <cell r="G2309">
            <v>0</v>
          </cell>
          <cell r="H2309">
            <v>0</v>
          </cell>
          <cell r="I2309">
            <v>-3616482854</v>
          </cell>
          <cell r="J2309">
            <v>0</v>
          </cell>
          <cell r="K2309">
            <v>0</v>
          </cell>
          <cell r="L2309">
            <v>-3616482854</v>
          </cell>
        </row>
        <row r="2310">
          <cell r="A2310" t="str">
            <v>4071NAC90014</v>
          </cell>
          <cell r="B2310" t="str">
            <v>4071</v>
          </cell>
          <cell r="C2310" t="str">
            <v>NAC</v>
          </cell>
          <cell r="D2310" t="str">
            <v>90014</v>
          </cell>
          <cell r="E2310" t="str">
            <v>Seguros de Vida com risco do tomador do seguro</v>
          </cell>
          <cell r="F2310">
            <v>-24637652</v>
          </cell>
          <cell r="G2310">
            <v>0</v>
          </cell>
          <cell r="H2310">
            <v>0</v>
          </cell>
          <cell r="I2310">
            <v>-24637652</v>
          </cell>
          <cell r="J2310">
            <v>0</v>
          </cell>
          <cell r="K2310">
            <v>0</v>
          </cell>
          <cell r="L2310">
            <v>-24637652</v>
          </cell>
        </row>
        <row r="2311">
          <cell r="A2311" t="str">
            <v>4072</v>
          </cell>
          <cell r="B2311" t="str">
            <v>4072</v>
          </cell>
          <cell r="E2311" t="str">
            <v>Seguros por contratos de investimento sem participaþao nos result</v>
          </cell>
          <cell r="F2311">
            <v>-37394496</v>
          </cell>
          <cell r="G2311">
            <v>0</v>
          </cell>
          <cell r="H2311">
            <v>0</v>
          </cell>
          <cell r="I2311">
            <v>-37394496</v>
          </cell>
          <cell r="J2311">
            <v>0</v>
          </cell>
          <cell r="K2311">
            <v>0</v>
          </cell>
          <cell r="L2311">
            <v>-37394496</v>
          </cell>
        </row>
        <row r="2312">
          <cell r="A2312" t="str">
            <v>4072NAC</v>
          </cell>
          <cell r="B2312" t="str">
            <v>4072</v>
          </cell>
          <cell r="C2312" t="str">
            <v>NAC</v>
          </cell>
          <cell r="E2312" t="str">
            <v>Seguros por contratos de investimento sem participaþao nos result</v>
          </cell>
          <cell r="F2312">
            <v>-37394496</v>
          </cell>
          <cell r="G2312">
            <v>0</v>
          </cell>
          <cell r="H2312">
            <v>0</v>
          </cell>
          <cell r="I2312">
            <v>-37394496</v>
          </cell>
          <cell r="J2312">
            <v>0</v>
          </cell>
          <cell r="K2312">
            <v>0</v>
          </cell>
          <cell r="L2312">
            <v>-37394496</v>
          </cell>
        </row>
        <row r="2313">
          <cell r="A2313" t="str">
            <v>408</v>
          </cell>
          <cell r="B2313" t="str">
            <v>408</v>
          </cell>
          <cell r="E2313" t="str">
            <v>Outros recursos de clientes</v>
          </cell>
          <cell r="F2313">
            <v>-167304467</v>
          </cell>
          <cell r="G2313">
            <v>136886</v>
          </cell>
          <cell r="H2313">
            <v>136886</v>
          </cell>
          <cell r="I2313">
            <v>-167304467</v>
          </cell>
          <cell r="J2313">
            <v>0</v>
          </cell>
          <cell r="K2313">
            <v>0</v>
          </cell>
          <cell r="L2313">
            <v>-167304467</v>
          </cell>
        </row>
        <row r="2314">
          <cell r="A2314" t="str">
            <v>4080</v>
          </cell>
          <cell r="B2314" t="str">
            <v>4080</v>
          </cell>
          <cell r="E2314" t="str">
            <v>Cheques e ordens a pagar</v>
          </cell>
          <cell r="F2314">
            <v>-127518695</v>
          </cell>
          <cell r="G2314">
            <v>136886</v>
          </cell>
          <cell r="H2314">
            <v>136886</v>
          </cell>
          <cell r="I2314">
            <v>-127518695</v>
          </cell>
          <cell r="J2314">
            <v>0</v>
          </cell>
          <cell r="K2314">
            <v>0</v>
          </cell>
          <cell r="L2314">
            <v>-127518695</v>
          </cell>
        </row>
        <row r="2315">
          <cell r="A2315" t="str">
            <v>4080EXT</v>
          </cell>
          <cell r="B2315" t="str">
            <v>4080</v>
          </cell>
          <cell r="C2315" t="str">
            <v>EXT</v>
          </cell>
          <cell r="E2315" t="str">
            <v>Cheques e ordens a pagar</v>
          </cell>
          <cell r="F2315">
            <v>-4682607</v>
          </cell>
          <cell r="G2315">
            <v>0</v>
          </cell>
          <cell r="H2315">
            <v>0</v>
          </cell>
          <cell r="I2315">
            <v>-4682607</v>
          </cell>
          <cell r="J2315">
            <v>0</v>
          </cell>
          <cell r="K2315">
            <v>0</v>
          </cell>
          <cell r="L2315">
            <v>-4682607</v>
          </cell>
        </row>
        <row r="2316">
          <cell r="A2316" t="str">
            <v>4080NAC</v>
          </cell>
          <cell r="B2316" t="str">
            <v>4080</v>
          </cell>
          <cell r="C2316" t="str">
            <v>NAC</v>
          </cell>
          <cell r="E2316" t="str">
            <v>Cheques e ordens a pagar</v>
          </cell>
          <cell r="F2316">
            <v>-122393164</v>
          </cell>
          <cell r="G2316">
            <v>0</v>
          </cell>
          <cell r="H2316">
            <v>136886</v>
          </cell>
          <cell r="I2316">
            <v>-122530050</v>
          </cell>
          <cell r="J2316">
            <v>0</v>
          </cell>
          <cell r="K2316">
            <v>0</v>
          </cell>
          <cell r="L2316">
            <v>-122530050</v>
          </cell>
        </row>
        <row r="2317">
          <cell r="A2317" t="str">
            <v>4080NAC00470</v>
          </cell>
          <cell r="B2317" t="str">
            <v>4080</v>
          </cell>
          <cell r="C2317" t="str">
            <v>NAC</v>
          </cell>
          <cell r="D2317" t="str">
            <v>00470</v>
          </cell>
          <cell r="E2317" t="str">
            <v>Cheques e ordens a pagar</v>
          </cell>
          <cell r="F2317">
            <v>-136886</v>
          </cell>
          <cell r="G2317">
            <v>136886</v>
          </cell>
          <cell r="H2317">
            <v>0</v>
          </cell>
          <cell r="I2317">
            <v>0</v>
          </cell>
          <cell r="J2317">
            <v>0</v>
          </cell>
          <cell r="K2317">
            <v>0</v>
          </cell>
          <cell r="L2317">
            <v>0</v>
          </cell>
        </row>
        <row r="2318">
          <cell r="A2318" t="str">
            <v>4080NAC01157</v>
          </cell>
          <cell r="B2318" t="str">
            <v>4080</v>
          </cell>
          <cell r="C2318" t="str">
            <v>NAC</v>
          </cell>
          <cell r="D2318" t="str">
            <v>01157</v>
          </cell>
          <cell r="E2318" t="str">
            <v>Cheques e ordens a pagar</v>
          </cell>
          <cell r="F2318">
            <v>-306038</v>
          </cell>
          <cell r="G2318">
            <v>0</v>
          </cell>
          <cell r="H2318">
            <v>0</v>
          </cell>
          <cell r="I2318">
            <v>-306038</v>
          </cell>
          <cell r="J2318">
            <v>0</v>
          </cell>
          <cell r="K2318">
            <v>0</v>
          </cell>
          <cell r="L2318">
            <v>-306038</v>
          </cell>
        </row>
        <row r="2319">
          <cell r="A2319" t="str">
            <v>4081</v>
          </cell>
          <cell r="B2319" t="str">
            <v>4081</v>
          </cell>
          <cell r="E2319" t="str">
            <v>Operaþ§es de venda com acordo de recompra</v>
          </cell>
          <cell r="F2319">
            <v>-34864699</v>
          </cell>
          <cell r="G2319">
            <v>0</v>
          </cell>
          <cell r="H2319">
            <v>0</v>
          </cell>
          <cell r="I2319">
            <v>-34864699</v>
          </cell>
          <cell r="J2319">
            <v>0</v>
          </cell>
          <cell r="K2319">
            <v>0</v>
          </cell>
          <cell r="L2319">
            <v>-34864699</v>
          </cell>
        </row>
        <row r="2320">
          <cell r="A2320" t="str">
            <v>4081EXT</v>
          </cell>
          <cell r="B2320" t="str">
            <v>4081</v>
          </cell>
          <cell r="C2320" t="str">
            <v>EXT</v>
          </cell>
          <cell r="E2320" t="str">
            <v>Operaþ§es de venda com acordo de recompra</v>
          </cell>
          <cell r="F2320">
            <v>-34864699</v>
          </cell>
          <cell r="G2320">
            <v>0</v>
          </cell>
          <cell r="H2320">
            <v>0</v>
          </cell>
          <cell r="I2320">
            <v>-34864699</v>
          </cell>
          <cell r="J2320">
            <v>0</v>
          </cell>
          <cell r="K2320">
            <v>0</v>
          </cell>
          <cell r="L2320">
            <v>-34864699</v>
          </cell>
        </row>
        <row r="2321">
          <cell r="A2321" t="str">
            <v>4088</v>
          </cell>
          <cell r="B2321" t="str">
            <v>4088</v>
          </cell>
          <cell r="E2321" t="str">
            <v>Outros</v>
          </cell>
          <cell r="F2321">
            <v>-4921073</v>
          </cell>
          <cell r="G2321">
            <v>0</v>
          </cell>
          <cell r="H2321">
            <v>0</v>
          </cell>
          <cell r="I2321">
            <v>-4921073</v>
          </cell>
          <cell r="J2321">
            <v>0</v>
          </cell>
          <cell r="K2321">
            <v>0</v>
          </cell>
          <cell r="L2321">
            <v>-4921073</v>
          </cell>
        </row>
        <row r="2322">
          <cell r="A2322" t="str">
            <v>4088EXT</v>
          </cell>
          <cell r="B2322" t="str">
            <v>4088</v>
          </cell>
          <cell r="C2322" t="str">
            <v>EXT</v>
          </cell>
          <cell r="E2322" t="str">
            <v>Outros</v>
          </cell>
          <cell r="F2322">
            <v>-4707058</v>
          </cell>
          <cell r="G2322">
            <v>0</v>
          </cell>
          <cell r="H2322">
            <v>0</v>
          </cell>
          <cell r="I2322">
            <v>-4707058</v>
          </cell>
          <cell r="J2322">
            <v>0</v>
          </cell>
          <cell r="K2322">
            <v>0</v>
          </cell>
          <cell r="L2322">
            <v>-4707058</v>
          </cell>
        </row>
        <row r="2323">
          <cell r="A2323" t="str">
            <v>4088NAC</v>
          </cell>
          <cell r="B2323" t="str">
            <v>4088</v>
          </cell>
          <cell r="C2323" t="str">
            <v>NAC</v>
          </cell>
          <cell r="E2323" t="str">
            <v>Outros</v>
          </cell>
          <cell r="F2323">
            <v>-214015</v>
          </cell>
          <cell r="G2323">
            <v>0</v>
          </cell>
          <cell r="H2323">
            <v>0</v>
          </cell>
          <cell r="I2323">
            <v>-214015</v>
          </cell>
          <cell r="J2323">
            <v>0</v>
          </cell>
          <cell r="K2323">
            <v>0</v>
          </cell>
          <cell r="L2323">
            <v>-214015</v>
          </cell>
        </row>
        <row r="2324">
          <cell r="A2324" t="str">
            <v>409</v>
          </cell>
          <cell r="B2324" t="str">
            <v>409</v>
          </cell>
          <cell r="E2324" t="str">
            <v>Correcþ§es de valor de passivos que sejam objecto de operaþ§es de</v>
          </cell>
          <cell r="F2324">
            <v>59758880</v>
          </cell>
          <cell r="G2324">
            <v>1067118</v>
          </cell>
          <cell r="H2324">
            <v>2436755</v>
          </cell>
          <cell r="I2324">
            <v>58389243</v>
          </cell>
          <cell r="J2324">
            <v>0</v>
          </cell>
          <cell r="K2324">
            <v>3926064</v>
          </cell>
          <cell r="L2324">
            <v>54463179</v>
          </cell>
        </row>
        <row r="2325">
          <cell r="A2325" t="str">
            <v>409NAC</v>
          </cell>
          <cell r="B2325" t="str">
            <v>409</v>
          </cell>
          <cell r="C2325" t="str">
            <v>NAC</v>
          </cell>
          <cell r="E2325" t="str">
            <v>Correcþ§es de valor de passivos que sejam objecto de operaþ§es de</v>
          </cell>
          <cell r="F2325">
            <v>55832816</v>
          </cell>
          <cell r="G2325">
            <v>1067118</v>
          </cell>
          <cell r="H2325">
            <v>2436755</v>
          </cell>
          <cell r="I2325">
            <v>54463179</v>
          </cell>
          <cell r="J2325">
            <v>0</v>
          </cell>
          <cell r="K2325">
            <v>0</v>
          </cell>
          <cell r="L2325">
            <v>54463179</v>
          </cell>
        </row>
        <row r="2326">
          <cell r="A2326" t="str">
            <v>409NAC00540</v>
          </cell>
          <cell r="B2326" t="str">
            <v>409</v>
          </cell>
          <cell r="C2326" t="str">
            <v>NAC</v>
          </cell>
          <cell r="D2326" t="str">
            <v>00540</v>
          </cell>
          <cell r="E2326" t="str">
            <v>Correcþ§es de valor de passivos que sejam objecto de operaþ§es de</v>
          </cell>
          <cell r="F2326">
            <v>3926064</v>
          </cell>
          <cell r="G2326">
            <v>0</v>
          </cell>
          <cell r="H2326">
            <v>0</v>
          </cell>
          <cell r="I2326">
            <v>3926064</v>
          </cell>
          <cell r="J2326">
            <v>0</v>
          </cell>
          <cell r="K2326">
            <v>3926064</v>
          </cell>
          <cell r="L2326">
            <v>0</v>
          </cell>
        </row>
        <row r="2327">
          <cell r="A2327" t="str">
            <v>41</v>
          </cell>
          <cell r="B2327" t="str">
            <v>41</v>
          </cell>
          <cell r="E2327" t="str">
            <v>EmprÚstimos</v>
          </cell>
          <cell r="F2327">
            <v>-22250192</v>
          </cell>
          <cell r="G2327">
            <v>0</v>
          </cell>
          <cell r="H2327">
            <v>0</v>
          </cell>
          <cell r="I2327">
            <v>-22250192</v>
          </cell>
          <cell r="J2327">
            <v>22250192</v>
          </cell>
          <cell r="K2327">
            <v>0</v>
          </cell>
          <cell r="L2327">
            <v>0</v>
          </cell>
        </row>
        <row r="2328">
          <cell r="A2328" t="str">
            <v>410</v>
          </cell>
          <cell r="B2328" t="str">
            <v>410</v>
          </cell>
          <cell r="E2328" t="str">
            <v>De residentes</v>
          </cell>
          <cell r="F2328">
            <v>-22250192</v>
          </cell>
          <cell r="G2328">
            <v>0</v>
          </cell>
          <cell r="H2328">
            <v>0</v>
          </cell>
          <cell r="I2328">
            <v>-22250192</v>
          </cell>
          <cell r="J2328">
            <v>22250192</v>
          </cell>
          <cell r="K2328">
            <v>0</v>
          </cell>
          <cell r="L2328">
            <v>0</v>
          </cell>
        </row>
        <row r="2329">
          <cell r="A2329" t="str">
            <v>410EXT00100</v>
          </cell>
          <cell r="B2329" t="str">
            <v>410</v>
          </cell>
          <cell r="C2329" t="str">
            <v>EXT</v>
          </cell>
          <cell r="D2329" t="str">
            <v>00100</v>
          </cell>
          <cell r="E2329" t="str">
            <v>De residentes</v>
          </cell>
          <cell r="F2329">
            <v>-22250192</v>
          </cell>
          <cell r="G2329">
            <v>0</v>
          </cell>
          <cell r="H2329">
            <v>0</v>
          </cell>
          <cell r="I2329">
            <v>-22250192</v>
          </cell>
          <cell r="J2329">
            <v>22250192</v>
          </cell>
          <cell r="K2329">
            <v>0</v>
          </cell>
          <cell r="L2329">
            <v>0</v>
          </cell>
        </row>
        <row r="2330">
          <cell r="A2330" t="str">
            <v>42</v>
          </cell>
          <cell r="B2330" t="str">
            <v>42</v>
          </cell>
          <cell r="E2330" t="str">
            <v>Responsabilidades representadas por tÝtulos sem carßcter subordin</v>
          </cell>
          <cell r="F2330">
            <v>-20772727085</v>
          </cell>
          <cell r="G2330">
            <v>1171202007</v>
          </cell>
          <cell r="H2330">
            <v>1151677136</v>
          </cell>
          <cell r="I2330">
            <v>-20753202214</v>
          </cell>
          <cell r="J2330">
            <v>6016393313</v>
          </cell>
          <cell r="K2330">
            <v>6113660</v>
          </cell>
          <cell r="L2330">
            <v>-14742922561</v>
          </cell>
        </row>
        <row r="2331">
          <cell r="A2331" t="str">
            <v>420</v>
          </cell>
          <cell r="B2331" t="str">
            <v>420</v>
          </cell>
          <cell r="E2331" t="str">
            <v>DÝvida emitida</v>
          </cell>
          <cell r="F2331">
            <v>-20935578832</v>
          </cell>
          <cell r="G2331">
            <v>1148240806</v>
          </cell>
          <cell r="H2331">
            <v>1148240806</v>
          </cell>
          <cell r="I2331">
            <v>-20935578832</v>
          </cell>
          <cell r="J2331">
            <v>6016393313</v>
          </cell>
          <cell r="K2331">
            <v>6113660</v>
          </cell>
          <cell r="L2331">
            <v>-14925299179</v>
          </cell>
        </row>
        <row r="2332">
          <cell r="A2332" t="str">
            <v>4200</v>
          </cell>
          <cell r="B2332" t="str">
            <v>4200</v>
          </cell>
          <cell r="E2332" t="str">
            <v>Certificados de dep¾sito</v>
          </cell>
          <cell r="F2332">
            <v>-465000</v>
          </cell>
          <cell r="G2332">
            <v>0</v>
          </cell>
          <cell r="H2332">
            <v>0</v>
          </cell>
          <cell r="I2332">
            <v>-465000</v>
          </cell>
          <cell r="J2332">
            <v>0</v>
          </cell>
          <cell r="K2332">
            <v>0</v>
          </cell>
          <cell r="L2332">
            <v>-465000</v>
          </cell>
        </row>
        <row r="2333">
          <cell r="A2333" t="str">
            <v>4200NAC</v>
          </cell>
          <cell r="B2333" t="str">
            <v>4200</v>
          </cell>
          <cell r="C2333" t="str">
            <v>NAC</v>
          </cell>
          <cell r="E2333" t="str">
            <v>Certificados de dep¾sito</v>
          </cell>
          <cell r="F2333">
            <v>-465000</v>
          </cell>
          <cell r="G2333">
            <v>0</v>
          </cell>
          <cell r="H2333">
            <v>0</v>
          </cell>
          <cell r="I2333">
            <v>-465000</v>
          </cell>
          <cell r="J2333">
            <v>0</v>
          </cell>
          <cell r="K2333">
            <v>0</v>
          </cell>
          <cell r="L2333">
            <v>-465000</v>
          </cell>
        </row>
        <row r="2334">
          <cell r="A2334" t="str">
            <v>4201</v>
          </cell>
          <cell r="B2334" t="str">
            <v>4201</v>
          </cell>
          <cell r="E2334" t="str">
            <v>Obrigaþ§es</v>
          </cell>
          <cell r="F2334">
            <v>-17289852083</v>
          </cell>
          <cell r="G2334">
            <v>1129357292</v>
          </cell>
          <cell r="H2334">
            <v>1129357292</v>
          </cell>
          <cell r="I2334">
            <v>-17289852083</v>
          </cell>
          <cell r="J2334">
            <v>5904293313</v>
          </cell>
          <cell r="K2334">
            <v>6113660</v>
          </cell>
          <cell r="L2334">
            <v>-11391672430</v>
          </cell>
        </row>
        <row r="2335">
          <cell r="A2335" t="str">
            <v>42010</v>
          </cell>
          <cell r="B2335" t="str">
            <v>42010</v>
          </cell>
          <cell r="E2335" t="str">
            <v>Obrigaþ§es estruturadas</v>
          </cell>
          <cell r="F2335">
            <v>-3486485537</v>
          </cell>
          <cell r="G2335">
            <v>1000000000</v>
          </cell>
          <cell r="H2335">
            <v>0</v>
          </cell>
          <cell r="I2335">
            <v>-2486485537</v>
          </cell>
          <cell r="J2335">
            <v>340281705</v>
          </cell>
          <cell r="K2335">
            <v>0</v>
          </cell>
          <cell r="L2335">
            <v>-2146203832</v>
          </cell>
        </row>
        <row r="2336">
          <cell r="A2336" t="str">
            <v>42010NAC</v>
          </cell>
          <cell r="B2336" t="str">
            <v>42010</v>
          </cell>
          <cell r="C2336" t="str">
            <v>NAC</v>
          </cell>
          <cell r="E2336" t="str">
            <v>Obrigaþ§es estruturadas</v>
          </cell>
          <cell r="F2336">
            <v>-3146203832</v>
          </cell>
          <cell r="G2336">
            <v>1000000000</v>
          </cell>
          <cell r="H2336">
            <v>0</v>
          </cell>
          <cell r="I2336">
            <v>-2146203832</v>
          </cell>
          <cell r="J2336">
            <v>0</v>
          </cell>
          <cell r="K2336">
            <v>0</v>
          </cell>
          <cell r="L2336">
            <v>-2146203832</v>
          </cell>
        </row>
        <row r="2337">
          <cell r="A2337" t="str">
            <v>42010NAC00530</v>
          </cell>
          <cell r="B2337" t="str">
            <v>42010</v>
          </cell>
          <cell r="C2337" t="str">
            <v>NAC</v>
          </cell>
          <cell r="D2337" t="str">
            <v>00530</v>
          </cell>
          <cell r="E2337" t="str">
            <v>Obrigaþ§es estruturadas</v>
          </cell>
          <cell r="F2337">
            <v>-232116155</v>
          </cell>
          <cell r="G2337">
            <v>0</v>
          </cell>
          <cell r="H2337">
            <v>0</v>
          </cell>
          <cell r="I2337">
            <v>-232116155</v>
          </cell>
          <cell r="J2337">
            <v>232116155</v>
          </cell>
          <cell r="K2337">
            <v>0</v>
          </cell>
          <cell r="L2337">
            <v>0</v>
          </cell>
        </row>
        <row r="2338">
          <cell r="A2338" t="str">
            <v>42010NAC00540</v>
          </cell>
          <cell r="B2338" t="str">
            <v>42010</v>
          </cell>
          <cell r="C2338" t="str">
            <v>NAC</v>
          </cell>
          <cell r="D2338" t="str">
            <v>00540</v>
          </cell>
          <cell r="E2338" t="str">
            <v>Obrigaþ§es estruturadas</v>
          </cell>
          <cell r="F2338">
            <v>-108165550</v>
          </cell>
          <cell r="G2338">
            <v>0</v>
          </cell>
          <cell r="H2338">
            <v>0</v>
          </cell>
          <cell r="I2338">
            <v>-108165550</v>
          </cell>
          <cell r="J2338">
            <v>108165550</v>
          </cell>
          <cell r="K2338">
            <v>0</v>
          </cell>
          <cell r="L2338">
            <v>0</v>
          </cell>
        </row>
        <row r="2339">
          <cell r="A2339" t="str">
            <v>42011</v>
          </cell>
          <cell r="B2339" t="str">
            <v>42011</v>
          </cell>
          <cell r="E2339" t="str">
            <v>Obrigaþ§es hipotecßrias</v>
          </cell>
          <cell r="F2339">
            <v>-11598207069</v>
          </cell>
          <cell r="G2339">
            <v>22857292</v>
          </cell>
          <cell r="H2339">
            <v>1022857292</v>
          </cell>
          <cell r="I2339">
            <v>-12598207069</v>
          </cell>
          <cell r="J2339">
            <v>5420511608</v>
          </cell>
          <cell r="K2339">
            <v>6113660</v>
          </cell>
          <cell r="L2339">
            <v>-7183809121</v>
          </cell>
        </row>
        <row r="2340">
          <cell r="A2340" t="str">
            <v>42011NAC</v>
          </cell>
          <cell r="B2340" t="str">
            <v>42011</v>
          </cell>
          <cell r="C2340" t="str">
            <v>NAC</v>
          </cell>
          <cell r="E2340" t="str">
            <v>Obrigaþ§es hipotecßrias</v>
          </cell>
          <cell r="F2340">
            <v>-3022815545</v>
          </cell>
          <cell r="G2340">
            <v>21761058</v>
          </cell>
          <cell r="H2340">
            <v>971383872</v>
          </cell>
          <cell r="I2340">
            <v>-3972438359</v>
          </cell>
          <cell r="J2340">
            <v>3928268</v>
          </cell>
          <cell r="K2340">
            <v>6113660</v>
          </cell>
          <cell r="L2340">
            <v>-3974623751</v>
          </cell>
        </row>
        <row r="2341">
          <cell r="A2341" t="str">
            <v>42011NAC00001</v>
          </cell>
          <cell r="B2341" t="str">
            <v>42011</v>
          </cell>
          <cell r="C2341" t="str">
            <v>NAC</v>
          </cell>
          <cell r="D2341" t="str">
            <v>00001</v>
          </cell>
          <cell r="E2341" t="str">
            <v>Obrigaþ§es hipotecßrias</v>
          </cell>
          <cell r="F2341">
            <v>-25000000</v>
          </cell>
          <cell r="G2341">
            <v>1096234</v>
          </cell>
          <cell r="H2341">
            <v>51473420</v>
          </cell>
          <cell r="I2341">
            <v>-75377186</v>
          </cell>
          <cell r="J2341">
            <v>0</v>
          </cell>
          <cell r="K2341">
            <v>0</v>
          </cell>
          <cell r="L2341">
            <v>-75377186</v>
          </cell>
        </row>
        <row r="2342">
          <cell r="A2342" t="str">
            <v>42011NAC00100</v>
          </cell>
          <cell r="B2342" t="str">
            <v>42011</v>
          </cell>
          <cell r="C2342" t="str">
            <v>NAC</v>
          </cell>
          <cell r="D2342" t="str">
            <v>00100</v>
          </cell>
          <cell r="E2342" t="str">
            <v>Obrigaþ§es hipotecßrias</v>
          </cell>
          <cell r="F2342">
            <v>-4935383340</v>
          </cell>
          <cell r="G2342">
            <v>0</v>
          </cell>
          <cell r="H2342">
            <v>0</v>
          </cell>
          <cell r="I2342">
            <v>-4935383340</v>
          </cell>
          <cell r="J2342">
            <v>4935383340</v>
          </cell>
          <cell r="K2342">
            <v>0</v>
          </cell>
          <cell r="L2342">
            <v>0</v>
          </cell>
        </row>
        <row r="2343">
          <cell r="A2343" t="str">
            <v>42011NAC00280</v>
          </cell>
          <cell r="B2343" t="str">
            <v>42011</v>
          </cell>
          <cell r="C2343" t="str">
            <v>NAC</v>
          </cell>
          <cell r="D2343" t="str">
            <v>00280</v>
          </cell>
          <cell r="E2343" t="str">
            <v>Obrigaþ§es hipotecßrias</v>
          </cell>
          <cell r="F2343">
            <v>-481200000</v>
          </cell>
          <cell r="G2343">
            <v>0</v>
          </cell>
          <cell r="H2343">
            <v>0</v>
          </cell>
          <cell r="I2343">
            <v>-481200000</v>
          </cell>
          <cell r="J2343">
            <v>481200000</v>
          </cell>
          <cell r="K2343">
            <v>0</v>
          </cell>
          <cell r="L2343">
            <v>0</v>
          </cell>
        </row>
        <row r="2344">
          <cell r="A2344" t="str">
            <v>42011NAC92536</v>
          </cell>
          <cell r="B2344" t="str">
            <v>42011</v>
          </cell>
          <cell r="C2344" t="str">
            <v>NAC</v>
          </cell>
          <cell r="D2344" t="str">
            <v>92536</v>
          </cell>
          <cell r="E2344" t="str">
            <v>Obrigaþ§es hipotecßrias</v>
          </cell>
          <cell r="F2344">
            <v>-3133808184</v>
          </cell>
          <cell r="G2344">
            <v>0</v>
          </cell>
          <cell r="H2344">
            <v>0</v>
          </cell>
          <cell r="I2344">
            <v>-3133808184</v>
          </cell>
          <cell r="J2344">
            <v>0</v>
          </cell>
          <cell r="K2344">
            <v>0</v>
          </cell>
          <cell r="L2344">
            <v>-3133808184</v>
          </cell>
        </row>
        <row r="2345">
          <cell r="A2345" t="str">
            <v>42019</v>
          </cell>
          <cell r="B2345" t="str">
            <v>42019</v>
          </cell>
          <cell r="E2345" t="str">
            <v>Outras Obrigaþ§es</v>
          </cell>
          <cell r="F2345">
            <v>-2205159477</v>
          </cell>
          <cell r="G2345">
            <v>106500000</v>
          </cell>
          <cell r="H2345">
            <v>106500000</v>
          </cell>
          <cell r="I2345">
            <v>-2205159477</v>
          </cell>
          <cell r="J2345">
            <v>143500000</v>
          </cell>
          <cell r="K2345">
            <v>0</v>
          </cell>
          <cell r="L2345">
            <v>-2061659477</v>
          </cell>
        </row>
        <row r="2346">
          <cell r="A2346" t="str">
            <v>420190</v>
          </cell>
          <cell r="B2346" t="str">
            <v>420190</v>
          </cell>
          <cell r="E2346" t="str">
            <v>Emitidos</v>
          </cell>
          <cell r="F2346">
            <v>-2311659477</v>
          </cell>
          <cell r="G2346">
            <v>106500000</v>
          </cell>
          <cell r="H2346">
            <v>0</v>
          </cell>
          <cell r="I2346">
            <v>-2205159477</v>
          </cell>
          <cell r="J2346">
            <v>143500000</v>
          </cell>
          <cell r="K2346">
            <v>0</v>
          </cell>
          <cell r="L2346">
            <v>-2061659477</v>
          </cell>
        </row>
        <row r="2347">
          <cell r="A2347" t="str">
            <v>420190NAC</v>
          </cell>
          <cell r="B2347" t="str">
            <v>420190</v>
          </cell>
          <cell r="C2347" t="str">
            <v>NAC</v>
          </cell>
          <cell r="E2347" t="str">
            <v>Emitidos</v>
          </cell>
          <cell r="F2347">
            <v>-2168159477</v>
          </cell>
          <cell r="G2347">
            <v>106500000</v>
          </cell>
          <cell r="H2347">
            <v>0</v>
          </cell>
          <cell r="I2347">
            <v>-2061659477</v>
          </cell>
          <cell r="J2347">
            <v>0</v>
          </cell>
          <cell r="K2347">
            <v>0</v>
          </cell>
          <cell r="L2347">
            <v>-2061659477</v>
          </cell>
        </row>
        <row r="2348">
          <cell r="A2348" t="str">
            <v>420190NAC00280</v>
          </cell>
          <cell r="B2348" t="str">
            <v>420190</v>
          </cell>
          <cell r="C2348" t="str">
            <v>NAC</v>
          </cell>
          <cell r="D2348" t="str">
            <v>00280</v>
          </cell>
          <cell r="E2348" t="str">
            <v>Emitidos</v>
          </cell>
          <cell r="F2348">
            <v>-68500000</v>
          </cell>
          <cell r="G2348">
            <v>0</v>
          </cell>
          <cell r="H2348">
            <v>0</v>
          </cell>
          <cell r="I2348">
            <v>-68500000</v>
          </cell>
          <cell r="J2348">
            <v>68500000</v>
          </cell>
          <cell r="K2348">
            <v>0</v>
          </cell>
          <cell r="L2348">
            <v>0</v>
          </cell>
        </row>
        <row r="2349">
          <cell r="A2349" t="str">
            <v>420190NAC00530</v>
          </cell>
          <cell r="B2349" t="str">
            <v>420190</v>
          </cell>
          <cell r="C2349" t="str">
            <v>NAC</v>
          </cell>
          <cell r="D2349" t="str">
            <v>00530</v>
          </cell>
          <cell r="E2349" t="str">
            <v>Emitidos</v>
          </cell>
          <cell r="F2349">
            <v>-75000000</v>
          </cell>
          <cell r="G2349">
            <v>0</v>
          </cell>
          <cell r="H2349">
            <v>0</v>
          </cell>
          <cell r="I2349">
            <v>-75000000</v>
          </cell>
          <cell r="J2349">
            <v>75000000</v>
          </cell>
          <cell r="K2349">
            <v>0</v>
          </cell>
          <cell r="L2349">
            <v>0</v>
          </cell>
        </row>
        <row r="2350">
          <cell r="A2350" t="str">
            <v>420191</v>
          </cell>
          <cell r="B2350" t="str">
            <v>420191</v>
          </cell>
          <cell r="E2350" t="str">
            <v>Readquiridos</v>
          </cell>
          <cell r="F2350">
            <v>106500000</v>
          </cell>
          <cell r="G2350">
            <v>0</v>
          </cell>
          <cell r="H2350">
            <v>106500000</v>
          </cell>
          <cell r="I2350">
            <v>0</v>
          </cell>
          <cell r="J2350">
            <v>0</v>
          </cell>
          <cell r="K2350">
            <v>0</v>
          </cell>
          <cell r="L2350">
            <v>0</v>
          </cell>
        </row>
        <row r="2351">
          <cell r="A2351" t="str">
            <v>420191NAC</v>
          </cell>
          <cell r="B2351" t="str">
            <v>420191</v>
          </cell>
          <cell r="C2351" t="str">
            <v>NAC</v>
          </cell>
          <cell r="E2351" t="str">
            <v>Readquiridos</v>
          </cell>
          <cell r="F2351">
            <v>106500000</v>
          </cell>
          <cell r="G2351">
            <v>0</v>
          </cell>
          <cell r="H2351">
            <v>106500000</v>
          </cell>
          <cell r="I2351">
            <v>0</v>
          </cell>
          <cell r="J2351">
            <v>0</v>
          </cell>
          <cell r="K2351">
            <v>0</v>
          </cell>
          <cell r="L2351">
            <v>0</v>
          </cell>
        </row>
        <row r="2352">
          <cell r="A2352" t="str">
            <v>4208</v>
          </cell>
          <cell r="B2352" t="str">
            <v>4208</v>
          </cell>
          <cell r="E2352" t="str">
            <v>Outras responsabilidades representadas por tÝtulos</v>
          </cell>
          <cell r="F2352">
            <v>-3645261749</v>
          </cell>
          <cell r="G2352">
            <v>18883514</v>
          </cell>
          <cell r="H2352">
            <v>18883514</v>
          </cell>
          <cell r="I2352">
            <v>-3645261749</v>
          </cell>
          <cell r="J2352">
            <v>112100000</v>
          </cell>
          <cell r="K2352">
            <v>0</v>
          </cell>
          <cell r="L2352">
            <v>-3533161749</v>
          </cell>
        </row>
        <row r="2353">
          <cell r="A2353" t="str">
            <v>4208NAC</v>
          </cell>
          <cell r="B2353" t="str">
            <v>4208</v>
          </cell>
          <cell r="C2353" t="str">
            <v>NAC</v>
          </cell>
          <cell r="E2353" t="str">
            <v>Outras responsabilidades representadas por tÝtulos</v>
          </cell>
          <cell r="F2353">
            <v>-3533161749</v>
          </cell>
          <cell r="G2353">
            <v>18883514</v>
          </cell>
          <cell r="H2353">
            <v>0</v>
          </cell>
          <cell r="I2353">
            <v>-3514278235</v>
          </cell>
          <cell r="J2353">
            <v>0</v>
          </cell>
          <cell r="K2353">
            <v>0</v>
          </cell>
          <cell r="L2353">
            <v>-3514278235</v>
          </cell>
        </row>
        <row r="2354">
          <cell r="A2354" t="str">
            <v>4208NAC00001</v>
          </cell>
          <cell r="B2354" t="str">
            <v>4208</v>
          </cell>
          <cell r="C2354" t="str">
            <v>NAC</v>
          </cell>
          <cell r="D2354" t="str">
            <v>00001</v>
          </cell>
          <cell r="E2354" t="str">
            <v>Outras responsabilidades representadas por tÝtulos</v>
          </cell>
          <cell r="F2354">
            <v>0</v>
          </cell>
          <cell r="G2354">
            <v>0</v>
          </cell>
          <cell r="H2354">
            <v>18883514</v>
          </cell>
          <cell r="I2354">
            <v>-18883514</v>
          </cell>
          <cell r="J2354">
            <v>0</v>
          </cell>
          <cell r="K2354">
            <v>0</v>
          </cell>
          <cell r="L2354">
            <v>-18883514</v>
          </cell>
        </row>
        <row r="2355">
          <cell r="A2355" t="str">
            <v>4208NAC00530</v>
          </cell>
          <cell r="B2355" t="str">
            <v>4208</v>
          </cell>
          <cell r="C2355" t="str">
            <v>NAC</v>
          </cell>
          <cell r="D2355" t="str">
            <v>00530</v>
          </cell>
          <cell r="E2355" t="str">
            <v>Outras responsabilidades representadas por tÝtulos</v>
          </cell>
          <cell r="F2355">
            <v>-80000000</v>
          </cell>
          <cell r="G2355">
            <v>0</v>
          </cell>
          <cell r="H2355">
            <v>0</v>
          </cell>
          <cell r="I2355">
            <v>-80000000</v>
          </cell>
          <cell r="J2355">
            <v>80000000</v>
          </cell>
          <cell r="K2355">
            <v>0</v>
          </cell>
          <cell r="L2355">
            <v>0</v>
          </cell>
        </row>
        <row r="2356">
          <cell r="A2356" t="str">
            <v>4208NAC00540</v>
          </cell>
          <cell r="B2356" t="str">
            <v>4208</v>
          </cell>
          <cell r="C2356" t="str">
            <v>NAC</v>
          </cell>
          <cell r="D2356" t="str">
            <v>00540</v>
          </cell>
          <cell r="E2356" t="str">
            <v>Outras responsabilidades representadas por tÝtulos</v>
          </cell>
          <cell r="F2356">
            <v>-32100000</v>
          </cell>
          <cell r="G2356">
            <v>0</v>
          </cell>
          <cell r="H2356">
            <v>0</v>
          </cell>
          <cell r="I2356">
            <v>-32100000</v>
          </cell>
          <cell r="J2356">
            <v>32100000</v>
          </cell>
          <cell r="K2356">
            <v>0</v>
          </cell>
          <cell r="L2356">
            <v>0</v>
          </cell>
        </row>
        <row r="2357">
          <cell r="A2357" t="str">
            <v>429</v>
          </cell>
          <cell r="B2357" t="str">
            <v>429</v>
          </cell>
          <cell r="E2357" t="str">
            <v>Correcþ§es de valor de passivos que sejam objecto de operaþ§es de</v>
          </cell>
          <cell r="F2357">
            <v>162851747</v>
          </cell>
          <cell r="G2357">
            <v>22961201</v>
          </cell>
          <cell r="H2357">
            <v>3436330</v>
          </cell>
          <cell r="I2357">
            <v>182376618</v>
          </cell>
          <cell r="J2357">
            <v>0</v>
          </cell>
          <cell r="K2357">
            <v>0</v>
          </cell>
          <cell r="L2357">
            <v>182376618</v>
          </cell>
        </row>
        <row r="2358">
          <cell r="A2358" t="str">
            <v>429NAC</v>
          </cell>
          <cell r="B2358" t="str">
            <v>429</v>
          </cell>
          <cell r="C2358" t="str">
            <v>NAC</v>
          </cell>
          <cell r="E2358" t="str">
            <v>Correcþ§es de valor de passivos que sejam objecto de operaþ§es de</v>
          </cell>
          <cell r="F2358">
            <v>162851747</v>
          </cell>
          <cell r="G2358">
            <v>22961201</v>
          </cell>
          <cell r="H2358">
            <v>3436330</v>
          </cell>
          <cell r="I2358">
            <v>182376618</v>
          </cell>
          <cell r="J2358">
            <v>0</v>
          </cell>
          <cell r="K2358">
            <v>0</v>
          </cell>
          <cell r="L2358">
            <v>182376618</v>
          </cell>
        </row>
        <row r="2359">
          <cell r="A2359" t="str">
            <v>43</v>
          </cell>
          <cell r="B2359" t="str">
            <v>43</v>
          </cell>
          <cell r="E2359" t="str">
            <v>Passivos financeiros de negociaþÒo</v>
          </cell>
          <cell r="F2359">
            <v>-2484030535</v>
          </cell>
          <cell r="G2359">
            <v>4298957740</v>
          </cell>
          <cell r="H2359">
            <v>4481329270</v>
          </cell>
          <cell r="I2359">
            <v>-2666402065</v>
          </cell>
          <cell r="J2359">
            <v>1060642722</v>
          </cell>
          <cell r="K2359">
            <v>0</v>
          </cell>
          <cell r="L2359">
            <v>-1605759343</v>
          </cell>
        </row>
        <row r="2360">
          <cell r="A2360" t="str">
            <v>430</v>
          </cell>
          <cell r="B2360" t="str">
            <v>430</v>
          </cell>
          <cell r="E2360" t="str">
            <v>Vendas a descoberto</v>
          </cell>
          <cell r="F2360">
            <v>-100789</v>
          </cell>
          <cell r="G2360">
            <v>0</v>
          </cell>
          <cell r="H2360">
            <v>0</v>
          </cell>
          <cell r="I2360">
            <v>-100789</v>
          </cell>
          <cell r="J2360">
            <v>0</v>
          </cell>
          <cell r="K2360">
            <v>0</v>
          </cell>
          <cell r="L2360">
            <v>-100789</v>
          </cell>
        </row>
        <row r="2361">
          <cell r="A2361" t="str">
            <v>4301</v>
          </cell>
          <cell r="B2361" t="str">
            <v>4301</v>
          </cell>
          <cell r="E2361" t="str">
            <v>Instrumentos de capital</v>
          </cell>
          <cell r="F2361">
            <v>-100789</v>
          </cell>
          <cell r="G2361">
            <v>0</v>
          </cell>
          <cell r="H2361">
            <v>0</v>
          </cell>
          <cell r="I2361">
            <v>-100789</v>
          </cell>
          <cell r="J2361">
            <v>0</v>
          </cell>
          <cell r="K2361">
            <v>0</v>
          </cell>
          <cell r="L2361">
            <v>-100789</v>
          </cell>
        </row>
        <row r="2362">
          <cell r="A2362" t="str">
            <v>4301NAC</v>
          </cell>
          <cell r="B2362" t="str">
            <v>4301</v>
          </cell>
          <cell r="C2362" t="str">
            <v>NAC</v>
          </cell>
          <cell r="E2362" t="str">
            <v>Instrumentos de capital</v>
          </cell>
          <cell r="F2362">
            <v>-100789</v>
          </cell>
          <cell r="G2362">
            <v>0</v>
          </cell>
          <cell r="H2362">
            <v>0</v>
          </cell>
          <cell r="I2362">
            <v>-100789</v>
          </cell>
          <cell r="J2362">
            <v>0</v>
          </cell>
          <cell r="K2362">
            <v>0</v>
          </cell>
          <cell r="L2362">
            <v>-100789</v>
          </cell>
        </row>
        <row r="2363">
          <cell r="A2363" t="str">
            <v>432</v>
          </cell>
          <cell r="B2363" t="str">
            <v>432</v>
          </cell>
          <cell r="E2363" t="str">
            <v>Instrumentos derivados com justo valor negativo</v>
          </cell>
          <cell r="F2363">
            <v>-2483929746</v>
          </cell>
          <cell r="G2363">
            <v>4298957740</v>
          </cell>
          <cell r="H2363">
            <v>4481329270</v>
          </cell>
          <cell r="I2363">
            <v>-2666301276</v>
          </cell>
          <cell r="J2363">
            <v>1060642722</v>
          </cell>
          <cell r="K2363">
            <v>0</v>
          </cell>
          <cell r="L2363">
            <v>-1605658554</v>
          </cell>
        </row>
        <row r="2364">
          <cell r="A2364" t="str">
            <v>4321</v>
          </cell>
          <cell r="B2364" t="str">
            <v>4321</v>
          </cell>
          <cell r="E2364" t="str">
            <v>Swaps</v>
          </cell>
          <cell r="F2364">
            <v>-1274666389</v>
          </cell>
          <cell r="G2364">
            <v>3736606365</v>
          </cell>
          <cell r="H2364">
            <v>4006812940</v>
          </cell>
          <cell r="I2364">
            <v>-1544872964</v>
          </cell>
          <cell r="J2364">
            <v>675223227</v>
          </cell>
          <cell r="K2364">
            <v>0</v>
          </cell>
          <cell r="L2364">
            <v>-869649737</v>
          </cell>
        </row>
        <row r="2365">
          <cell r="A2365" t="str">
            <v>43210</v>
          </cell>
          <cell r="B2365" t="str">
            <v>43210</v>
          </cell>
          <cell r="E2365" t="str">
            <v>Divisas</v>
          </cell>
          <cell r="F2365">
            <v>-82763052</v>
          </cell>
          <cell r="G2365">
            <v>3372751690</v>
          </cell>
          <cell r="H2365">
            <v>3375050019</v>
          </cell>
          <cell r="I2365">
            <v>-85061381</v>
          </cell>
          <cell r="J2365">
            <v>22916281</v>
          </cell>
          <cell r="K2365">
            <v>0</v>
          </cell>
          <cell r="L2365">
            <v>-62145100</v>
          </cell>
        </row>
        <row r="2366">
          <cell r="A2366" t="str">
            <v>43210EXT00001</v>
          </cell>
          <cell r="B2366" t="str">
            <v>43210</v>
          </cell>
          <cell r="C2366" t="str">
            <v>EXT</v>
          </cell>
          <cell r="D2366" t="str">
            <v>00001</v>
          </cell>
          <cell r="E2366" t="str">
            <v>Divisas</v>
          </cell>
          <cell r="F2366">
            <v>3370793887</v>
          </cell>
          <cell r="G2366">
            <v>0</v>
          </cell>
          <cell r="H2366">
            <v>3370793887</v>
          </cell>
          <cell r="I2366">
            <v>0</v>
          </cell>
          <cell r="J2366">
            <v>0</v>
          </cell>
          <cell r="K2366">
            <v>0</v>
          </cell>
          <cell r="L2366">
            <v>0</v>
          </cell>
        </row>
        <row r="2367">
          <cell r="A2367" t="str">
            <v>43210EXT00560</v>
          </cell>
          <cell r="B2367" t="str">
            <v>43210</v>
          </cell>
          <cell r="C2367" t="str">
            <v>EXT</v>
          </cell>
          <cell r="D2367" t="str">
            <v>00560</v>
          </cell>
          <cell r="E2367" t="str">
            <v>Divisas</v>
          </cell>
          <cell r="F2367">
            <v>0</v>
          </cell>
          <cell r="G2367">
            <v>0</v>
          </cell>
          <cell r="H2367">
            <v>249002</v>
          </cell>
          <cell r="I2367">
            <v>-249002</v>
          </cell>
          <cell r="J2367">
            <v>249002</v>
          </cell>
          <cell r="K2367">
            <v>0</v>
          </cell>
          <cell r="L2367">
            <v>0</v>
          </cell>
        </row>
        <row r="2368">
          <cell r="A2368" t="str">
            <v>43210NAC</v>
          </cell>
          <cell r="B2368" t="str">
            <v>43210</v>
          </cell>
          <cell r="C2368" t="str">
            <v>NAC</v>
          </cell>
          <cell r="E2368" t="str">
            <v>Divisas</v>
          </cell>
          <cell r="F2368">
            <v>-1957987</v>
          </cell>
          <cell r="G2368">
            <v>1957803</v>
          </cell>
          <cell r="H2368">
            <v>0</v>
          </cell>
          <cell r="I2368">
            <v>-184</v>
          </cell>
          <cell r="J2368">
            <v>0</v>
          </cell>
          <cell r="K2368">
            <v>0</v>
          </cell>
          <cell r="L2368">
            <v>-184</v>
          </cell>
        </row>
        <row r="2369">
          <cell r="A2369" t="str">
            <v>43210NAC00001</v>
          </cell>
          <cell r="B2369" t="str">
            <v>43210</v>
          </cell>
          <cell r="C2369" t="str">
            <v>NAC</v>
          </cell>
          <cell r="D2369" t="str">
            <v>00001</v>
          </cell>
          <cell r="E2369" t="str">
            <v>Divisas</v>
          </cell>
          <cell r="F2369">
            <v>-3432428000</v>
          </cell>
          <cell r="G2369">
            <v>3370793887</v>
          </cell>
          <cell r="H2369">
            <v>510803</v>
          </cell>
          <cell r="I2369">
            <v>-62144916</v>
          </cell>
          <cell r="J2369">
            <v>0</v>
          </cell>
          <cell r="K2369">
            <v>0</v>
          </cell>
          <cell r="L2369">
            <v>-62144916</v>
          </cell>
        </row>
        <row r="2370">
          <cell r="A2370" t="str">
            <v>43210NAC00100</v>
          </cell>
          <cell r="B2370" t="str">
            <v>43210</v>
          </cell>
          <cell r="C2370" t="str">
            <v>NAC</v>
          </cell>
          <cell r="D2370" t="str">
            <v>00100</v>
          </cell>
          <cell r="E2370" t="str">
            <v>Divisas</v>
          </cell>
          <cell r="F2370">
            <v>-19083958</v>
          </cell>
          <cell r="G2370">
            <v>0</v>
          </cell>
          <cell r="H2370">
            <v>3496327</v>
          </cell>
          <cell r="I2370">
            <v>-22580285</v>
          </cell>
          <cell r="J2370">
            <v>22580285</v>
          </cell>
          <cell r="K2370">
            <v>0</v>
          </cell>
          <cell r="L2370">
            <v>0</v>
          </cell>
        </row>
        <row r="2371">
          <cell r="A2371" t="str">
            <v>43210NAC00530</v>
          </cell>
          <cell r="B2371" t="str">
            <v>43210</v>
          </cell>
          <cell r="C2371" t="str">
            <v>NAC</v>
          </cell>
          <cell r="D2371" t="str">
            <v>00530</v>
          </cell>
          <cell r="E2371" t="str">
            <v>Divisas</v>
          </cell>
          <cell r="F2371">
            <v>-86994</v>
          </cell>
          <cell r="G2371">
            <v>0</v>
          </cell>
          <cell r="H2371">
            <v>0</v>
          </cell>
          <cell r="I2371">
            <v>-86994</v>
          </cell>
          <cell r="J2371">
            <v>86994</v>
          </cell>
          <cell r="K2371">
            <v>0</v>
          </cell>
          <cell r="L2371">
            <v>0</v>
          </cell>
        </row>
        <row r="2372">
          <cell r="A2372" t="str">
            <v>43211</v>
          </cell>
          <cell r="B2372" t="str">
            <v>43211</v>
          </cell>
          <cell r="E2372" t="str">
            <v>Taxa de juro</v>
          </cell>
          <cell r="F2372">
            <v>-740584874</v>
          </cell>
          <cell r="G2372">
            <v>117750940</v>
          </cell>
          <cell r="H2372">
            <v>396012531</v>
          </cell>
          <cell r="I2372">
            <v>-1018846465</v>
          </cell>
          <cell r="J2372">
            <v>395809106</v>
          </cell>
          <cell r="K2372">
            <v>0</v>
          </cell>
          <cell r="L2372">
            <v>-623037359</v>
          </cell>
        </row>
        <row r="2373">
          <cell r="A2373" t="str">
            <v>43211EXT</v>
          </cell>
          <cell r="B2373" t="str">
            <v>43211</v>
          </cell>
          <cell r="C2373" t="str">
            <v>EXT</v>
          </cell>
          <cell r="E2373" t="str">
            <v>Taxa de juro</v>
          </cell>
          <cell r="F2373">
            <v>-736469</v>
          </cell>
          <cell r="G2373">
            <v>558322</v>
          </cell>
          <cell r="H2373">
            <v>0</v>
          </cell>
          <cell r="I2373">
            <v>-178147</v>
          </cell>
          <cell r="J2373">
            <v>0</v>
          </cell>
          <cell r="K2373">
            <v>0</v>
          </cell>
          <cell r="L2373">
            <v>-178147</v>
          </cell>
        </row>
        <row r="2374">
          <cell r="A2374" t="str">
            <v>43211EXT00001</v>
          </cell>
          <cell r="B2374" t="str">
            <v>43211</v>
          </cell>
          <cell r="C2374" t="str">
            <v>EXT</v>
          </cell>
          <cell r="D2374" t="str">
            <v>00001</v>
          </cell>
          <cell r="E2374" t="str">
            <v>Taxa de juro</v>
          </cell>
          <cell r="F2374">
            <v>-390996</v>
          </cell>
          <cell r="G2374">
            <v>0</v>
          </cell>
          <cell r="H2374">
            <v>0</v>
          </cell>
          <cell r="I2374">
            <v>-390996</v>
          </cell>
          <cell r="J2374">
            <v>0</v>
          </cell>
          <cell r="K2374">
            <v>0</v>
          </cell>
          <cell r="L2374">
            <v>-390996</v>
          </cell>
        </row>
        <row r="2375">
          <cell r="A2375" t="str">
            <v>43211EXT00100</v>
          </cell>
          <cell r="B2375" t="str">
            <v>43211</v>
          </cell>
          <cell r="C2375" t="str">
            <v>EXT</v>
          </cell>
          <cell r="D2375" t="str">
            <v>00100</v>
          </cell>
          <cell r="E2375" t="str">
            <v>Taxa de juro</v>
          </cell>
          <cell r="F2375">
            <v>-19223</v>
          </cell>
          <cell r="G2375">
            <v>17066</v>
          </cell>
          <cell r="H2375">
            <v>0</v>
          </cell>
          <cell r="I2375">
            <v>-2157</v>
          </cell>
          <cell r="J2375">
            <v>2157</v>
          </cell>
          <cell r="K2375">
            <v>0</v>
          </cell>
          <cell r="L2375">
            <v>0</v>
          </cell>
        </row>
        <row r="2376">
          <cell r="A2376" t="str">
            <v>43211EXT00530</v>
          </cell>
          <cell r="B2376" t="str">
            <v>43211</v>
          </cell>
          <cell r="C2376" t="str">
            <v>EXT</v>
          </cell>
          <cell r="D2376" t="str">
            <v>00530</v>
          </cell>
          <cell r="E2376" t="str">
            <v>Taxa de juro</v>
          </cell>
          <cell r="F2376">
            <v>-544115</v>
          </cell>
          <cell r="G2376">
            <v>17340</v>
          </cell>
          <cell r="H2376">
            <v>0</v>
          </cell>
          <cell r="I2376">
            <v>-526775</v>
          </cell>
          <cell r="J2376">
            <v>526775</v>
          </cell>
          <cell r="K2376">
            <v>0</v>
          </cell>
          <cell r="L2376">
            <v>0</v>
          </cell>
        </row>
        <row r="2377">
          <cell r="A2377" t="str">
            <v>43211EXT00610</v>
          </cell>
          <cell r="B2377" t="str">
            <v>43211</v>
          </cell>
          <cell r="C2377" t="str">
            <v>EXT</v>
          </cell>
          <cell r="D2377" t="str">
            <v>00610</v>
          </cell>
          <cell r="E2377" t="str">
            <v>Taxa de juro</v>
          </cell>
          <cell r="F2377">
            <v>-156201</v>
          </cell>
          <cell r="G2377">
            <v>0</v>
          </cell>
          <cell r="H2377">
            <v>0</v>
          </cell>
          <cell r="I2377">
            <v>-156201</v>
          </cell>
          <cell r="J2377">
            <v>156201</v>
          </cell>
          <cell r="K2377">
            <v>0</v>
          </cell>
          <cell r="L2377">
            <v>0</v>
          </cell>
        </row>
        <row r="2378">
          <cell r="A2378" t="str">
            <v>43211NAC</v>
          </cell>
          <cell r="B2378" t="str">
            <v>43211</v>
          </cell>
          <cell r="C2378" t="str">
            <v>NAC</v>
          </cell>
          <cell r="E2378" t="str">
            <v>Taxa de juro</v>
          </cell>
          <cell r="F2378">
            <v>-318243559</v>
          </cell>
          <cell r="G2378">
            <v>19997810</v>
          </cell>
          <cell r="H2378">
            <v>4793433</v>
          </cell>
          <cell r="I2378">
            <v>-303039182</v>
          </cell>
          <cell r="J2378">
            <v>0</v>
          </cell>
          <cell r="K2378">
            <v>0</v>
          </cell>
          <cell r="L2378">
            <v>-303039182</v>
          </cell>
        </row>
        <row r="2379">
          <cell r="A2379" t="str">
            <v>43211NAC00001</v>
          </cell>
          <cell r="B2379" t="str">
            <v>43211</v>
          </cell>
          <cell r="C2379" t="str">
            <v>NAC</v>
          </cell>
          <cell r="D2379" t="str">
            <v>00001</v>
          </cell>
          <cell r="E2379" t="str">
            <v>Taxa de juro</v>
          </cell>
          <cell r="F2379">
            <v>71310708</v>
          </cell>
          <cell r="G2379">
            <v>2403661</v>
          </cell>
          <cell r="H2379">
            <v>391219098</v>
          </cell>
          <cell r="I2379">
            <v>-317504729</v>
          </cell>
          <cell r="J2379">
            <v>0</v>
          </cell>
          <cell r="K2379">
            <v>0</v>
          </cell>
          <cell r="L2379">
            <v>-317504729</v>
          </cell>
        </row>
        <row r="2380">
          <cell r="A2380" t="str">
            <v>43211NAC00100</v>
          </cell>
          <cell r="B2380" t="str">
            <v>43211</v>
          </cell>
          <cell r="C2380" t="str">
            <v>NAC</v>
          </cell>
          <cell r="D2380" t="str">
            <v>00100</v>
          </cell>
          <cell r="E2380" t="str">
            <v>Taxa de juro</v>
          </cell>
          <cell r="F2380">
            <v>-257867514</v>
          </cell>
          <cell r="G2380">
            <v>94018854</v>
          </cell>
          <cell r="H2380">
            <v>0</v>
          </cell>
          <cell r="I2380">
            <v>-163848660</v>
          </cell>
          <cell r="J2380">
            <v>163848660</v>
          </cell>
          <cell r="K2380">
            <v>0</v>
          </cell>
          <cell r="L2380">
            <v>0</v>
          </cell>
        </row>
        <row r="2381">
          <cell r="A2381" t="str">
            <v>43211NAC00280</v>
          </cell>
          <cell r="B2381" t="str">
            <v>43211</v>
          </cell>
          <cell r="C2381" t="str">
            <v>NAC</v>
          </cell>
          <cell r="D2381" t="str">
            <v>00280</v>
          </cell>
          <cell r="E2381" t="str">
            <v>Taxa de juro</v>
          </cell>
          <cell r="F2381">
            <v>-94433142</v>
          </cell>
          <cell r="G2381">
            <v>0</v>
          </cell>
          <cell r="H2381">
            <v>0</v>
          </cell>
          <cell r="I2381">
            <v>-94433142</v>
          </cell>
          <cell r="J2381">
            <v>94433142</v>
          </cell>
          <cell r="K2381">
            <v>0</v>
          </cell>
          <cell r="L2381">
            <v>0</v>
          </cell>
        </row>
        <row r="2382">
          <cell r="A2382" t="str">
            <v>43211NAC00530</v>
          </cell>
          <cell r="B2382" t="str">
            <v>43211</v>
          </cell>
          <cell r="C2382" t="str">
            <v>NAC</v>
          </cell>
          <cell r="D2382" t="str">
            <v>00530</v>
          </cell>
          <cell r="E2382" t="str">
            <v>Taxa de juro</v>
          </cell>
          <cell r="F2382">
            <v>-99532167</v>
          </cell>
          <cell r="G2382">
            <v>32977</v>
          </cell>
          <cell r="H2382">
            <v>0</v>
          </cell>
          <cell r="I2382">
            <v>-99499190</v>
          </cell>
          <cell r="J2382">
            <v>99499190</v>
          </cell>
          <cell r="K2382">
            <v>0</v>
          </cell>
          <cell r="L2382">
            <v>0</v>
          </cell>
        </row>
        <row r="2383">
          <cell r="A2383" t="str">
            <v>43211NAC00540</v>
          </cell>
          <cell r="B2383" t="str">
            <v>43211</v>
          </cell>
          <cell r="C2383" t="str">
            <v>NAC</v>
          </cell>
          <cell r="D2383" t="str">
            <v>00540</v>
          </cell>
          <cell r="E2383" t="str">
            <v>Taxa de juro</v>
          </cell>
          <cell r="F2383">
            <v>-37111387</v>
          </cell>
          <cell r="G2383">
            <v>502578</v>
          </cell>
          <cell r="H2383">
            <v>0</v>
          </cell>
          <cell r="I2383">
            <v>-36608809</v>
          </cell>
          <cell r="J2383">
            <v>36608809</v>
          </cell>
          <cell r="K2383">
            <v>0</v>
          </cell>
          <cell r="L2383">
            <v>0</v>
          </cell>
        </row>
        <row r="2384">
          <cell r="A2384" t="str">
            <v>43211NAC00610</v>
          </cell>
          <cell r="B2384" t="str">
            <v>43211</v>
          </cell>
          <cell r="C2384" t="str">
            <v>NAC</v>
          </cell>
          <cell r="D2384" t="str">
            <v>00610</v>
          </cell>
          <cell r="E2384" t="str">
            <v>Taxa de juro</v>
          </cell>
          <cell r="F2384">
            <v>-936504</v>
          </cell>
          <cell r="G2384">
            <v>202332</v>
          </cell>
          <cell r="H2384">
            <v>0</v>
          </cell>
          <cell r="I2384">
            <v>-734172</v>
          </cell>
          <cell r="J2384">
            <v>734172</v>
          </cell>
          <cell r="K2384">
            <v>0</v>
          </cell>
          <cell r="L2384">
            <v>0</v>
          </cell>
        </row>
        <row r="2385">
          <cell r="A2385" t="str">
            <v>43211NAC90800</v>
          </cell>
          <cell r="B2385" t="str">
            <v>43211</v>
          </cell>
          <cell r="C2385" t="str">
            <v>NAC</v>
          </cell>
          <cell r="D2385" t="str">
            <v>90800</v>
          </cell>
          <cell r="E2385" t="str">
            <v>Taxa de juro</v>
          </cell>
          <cell r="F2385">
            <v>-1924305</v>
          </cell>
          <cell r="G2385">
            <v>0</v>
          </cell>
          <cell r="H2385">
            <v>0</v>
          </cell>
          <cell r="I2385">
            <v>-1924305</v>
          </cell>
          <cell r="J2385">
            <v>0</v>
          </cell>
          <cell r="K2385">
            <v>0</v>
          </cell>
          <cell r="L2385">
            <v>-1924305</v>
          </cell>
        </row>
        <row r="2386">
          <cell r="A2386" t="str">
            <v>43212</v>
          </cell>
          <cell r="B2386" t="str">
            <v>43212</v>
          </cell>
          <cell r="E2386" t="str">
            <v>Cotaþ§es (equity swaps)</v>
          </cell>
          <cell r="F2386">
            <v>-332998675</v>
          </cell>
          <cell r="G2386">
            <v>236559167</v>
          </cell>
          <cell r="H2386">
            <v>160171092</v>
          </cell>
          <cell r="I2386">
            <v>-256610600</v>
          </cell>
          <cell r="J2386">
            <v>229051641</v>
          </cell>
          <cell r="K2386">
            <v>0</v>
          </cell>
          <cell r="L2386">
            <v>-27558959</v>
          </cell>
        </row>
        <row r="2387">
          <cell r="A2387" t="str">
            <v>43212EXT</v>
          </cell>
          <cell r="B2387" t="str">
            <v>43212</v>
          </cell>
          <cell r="C2387" t="str">
            <v>EXT</v>
          </cell>
          <cell r="E2387" t="str">
            <v>Cotaþ§es (equity swaps)</v>
          </cell>
          <cell r="F2387">
            <v>-18325</v>
          </cell>
          <cell r="G2387">
            <v>0</v>
          </cell>
          <cell r="H2387">
            <v>0</v>
          </cell>
          <cell r="I2387">
            <v>-18325</v>
          </cell>
          <cell r="J2387">
            <v>0</v>
          </cell>
          <cell r="K2387">
            <v>0</v>
          </cell>
          <cell r="L2387">
            <v>-18325</v>
          </cell>
        </row>
        <row r="2388">
          <cell r="A2388" t="str">
            <v>43212EXT00530</v>
          </cell>
          <cell r="B2388" t="str">
            <v>43212</v>
          </cell>
          <cell r="C2388" t="str">
            <v>EXT</v>
          </cell>
          <cell r="D2388" t="str">
            <v>00530</v>
          </cell>
          <cell r="E2388" t="str">
            <v>Cotaþ§es (equity swaps)</v>
          </cell>
          <cell r="F2388">
            <v>-38582</v>
          </cell>
          <cell r="G2388">
            <v>0</v>
          </cell>
          <cell r="H2388">
            <v>0</v>
          </cell>
          <cell r="I2388">
            <v>-38582</v>
          </cell>
          <cell r="J2388">
            <v>38582</v>
          </cell>
          <cell r="K2388">
            <v>0</v>
          </cell>
          <cell r="L2388">
            <v>0</v>
          </cell>
        </row>
        <row r="2389">
          <cell r="A2389" t="str">
            <v>43212NAC</v>
          </cell>
          <cell r="B2389" t="str">
            <v>43212</v>
          </cell>
          <cell r="C2389" t="str">
            <v>NAC</v>
          </cell>
          <cell r="E2389" t="str">
            <v>Cotaþ§es (equity swaps)</v>
          </cell>
          <cell r="F2389">
            <v>-187193400</v>
          </cell>
          <cell r="G2389">
            <v>190205514</v>
          </cell>
          <cell r="H2389">
            <v>0</v>
          </cell>
          <cell r="I2389">
            <v>3012114</v>
          </cell>
          <cell r="J2389">
            <v>0</v>
          </cell>
          <cell r="K2389">
            <v>0</v>
          </cell>
          <cell r="L2389">
            <v>3012114</v>
          </cell>
        </row>
        <row r="2390">
          <cell r="A2390" t="str">
            <v>43212NAC00001</v>
          </cell>
          <cell r="B2390" t="str">
            <v>43212</v>
          </cell>
          <cell r="C2390" t="str">
            <v>NAC</v>
          </cell>
          <cell r="D2390" t="str">
            <v>00001</v>
          </cell>
          <cell r="E2390" t="str">
            <v>Cotaþ§es (equity swaps)</v>
          </cell>
          <cell r="F2390">
            <v>-73636528</v>
          </cell>
          <cell r="G2390">
            <v>43146135</v>
          </cell>
          <cell r="H2390">
            <v>0</v>
          </cell>
          <cell r="I2390">
            <v>-30490393</v>
          </cell>
          <cell r="J2390">
            <v>0</v>
          </cell>
          <cell r="K2390">
            <v>0</v>
          </cell>
          <cell r="L2390">
            <v>-30490393</v>
          </cell>
        </row>
        <row r="2391">
          <cell r="A2391" t="str">
            <v>43212NAC00100</v>
          </cell>
          <cell r="B2391" t="str">
            <v>43212</v>
          </cell>
          <cell r="C2391" t="str">
            <v>NAC</v>
          </cell>
          <cell r="D2391" t="str">
            <v>00100</v>
          </cell>
          <cell r="E2391" t="str">
            <v>Cotaþ§es (equity swaps)</v>
          </cell>
          <cell r="F2391">
            <v>-45476298</v>
          </cell>
          <cell r="G2391">
            <v>0</v>
          </cell>
          <cell r="H2391">
            <v>151033635</v>
          </cell>
          <cell r="I2391">
            <v>-196509933</v>
          </cell>
          <cell r="J2391">
            <v>196509933</v>
          </cell>
          <cell r="K2391">
            <v>0</v>
          </cell>
          <cell r="L2391">
            <v>0</v>
          </cell>
        </row>
        <row r="2392">
          <cell r="A2392" t="str">
            <v>43212NAC00530</v>
          </cell>
          <cell r="B2392" t="str">
            <v>43212</v>
          </cell>
          <cell r="C2392" t="str">
            <v>NAC</v>
          </cell>
          <cell r="D2392" t="str">
            <v>00530</v>
          </cell>
          <cell r="E2392" t="str">
            <v>Cotaþ§es (equity swaps)</v>
          </cell>
          <cell r="F2392">
            <v>-22217852</v>
          </cell>
          <cell r="G2392">
            <v>0</v>
          </cell>
          <cell r="H2392">
            <v>0</v>
          </cell>
          <cell r="I2392">
            <v>-22217852</v>
          </cell>
          <cell r="J2392">
            <v>22217852</v>
          </cell>
          <cell r="K2392">
            <v>0</v>
          </cell>
          <cell r="L2392">
            <v>0</v>
          </cell>
        </row>
        <row r="2393">
          <cell r="A2393" t="str">
            <v>43212NAC00540</v>
          </cell>
          <cell r="B2393" t="str">
            <v>43212</v>
          </cell>
          <cell r="C2393" t="str">
            <v>NAC</v>
          </cell>
          <cell r="D2393" t="str">
            <v>00540</v>
          </cell>
          <cell r="E2393" t="str">
            <v>Cotaþ§es (equity swaps)</v>
          </cell>
          <cell r="F2393">
            <v>-1132618</v>
          </cell>
          <cell r="G2393">
            <v>0</v>
          </cell>
          <cell r="H2393">
            <v>9137457</v>
          </cell>
          <cell r="I2393">
            <v>-10270075</v>
          </cell>
          <cell r="J2393">
            <v>10270075</v>
          </cell>
          <cell r="K2393">
            <v>0</v>
          </cell>
          <cell r="L2393">
            <v>0</v>
          </cell>
        </row>
        <row r="2394">
          <cell r="A2394" t="str">
            <v>43212NAC00610</v>
          </cell>
          <cell r="B2394" t="str">
            <v>43212</v>
          </cell>
          <cell r="C2394" t="str">
            <v>NAC</v>
          </cell>
          <cell r="D2394" t="str">
            <v>00610</v>
          </cell>
          <cell r="E2394" t="str">
            <v>Cotaþ§es (equity swaps)</v>
          </cell>
          <cell r="F2394">
            <v>-15199</v>
          </cell>
          <cell r="G2394">
            <v>0</v>
          </cell>
          <cell r="H2394">
            <v>0</v>
          </cell>
          <cell r="I2394">
            <v>-15199</v>
          </cell>
          <cell r="J2394">
            <v>15199</v>
          </cell>
          <cell r="K2394">
            <v>0</v>
          </cell>
          <cell r="L2394">
            <v>0</v>
          </cell>
        </row>
        <row r="2395">
          <cell r="A2395" t="str">
            <v>43212NAC92536</v>
          </cell>
          <cell r="B2395" t="str">
            <v>43212</v>
          </cell>
          <cell r="C2395" t="str">
            <v>NAC</v>
          </cell>
          <cell r="D2395" t="str">
            <v>92536</v>
          </cell>
          <cell r="E2395" t="str">
            <v>Cotaþ§es (equity swaps)</v>
          </cell>
          <cell r="F2395">
            <v>-3269873</v>
          </cell>
          <cell r="G2395">
            <v>3207518</v>
          </cell>
          <cell r="H2395">
            <v>0</v>
          </cell>
          <cell r="I2395">
            <v>-62355</v>
          </cell>
          <cell r="J2395">
            <v>0</v>
          </cell>
          <cell r="K2395">
            <v>0</v>
          </cell>
          <cell r="L2395">
            <v>-62355</v>
          </cell>
        </row>
        <row r="2396">
          <cell r="A2396" t="str">
            <v>43218</v>
          </cell>
          <cell r="B2396" t="str">
            <v>43218</v>
          </cell>
          <cell r="E2396" t="str">
            <v>Outros</v>
          </cell>
          <cell r="F2396">
            <v>-118319788</v>
          </cell>
          <cell r="G2396">
            <v>9544568</v>
          </cell>
          <cell r="H2396">
            <v>75579298</v>
          </cell>
          <cell r="I2396">
            <v>-184354518</v>
          </cell>
          <cell r="J2396">
            <v>27446199</v>
          </cell>
          <cell r="K2396">
            <v>0</v>
          </cell>
          <cell r="L2396">
            <v>-156908319</v>
          </cell>
        </row>
        <row r="2397">
          <cell r="A2397" t="str">
            <v>43218EXT</v>
          </cell>
          <cell r="B2397" t="str">
            <v>43218</v>
          </cell>
          <cell r="C2397" t="str">
            <v>EXT</v>
          </cell>
          <cell r="E2397" t="str">
            <v>Outros</v>
          </cell>
          <cell r="F2397">
            <v>0</v>
          </cell>
          <cell r="G2397">
            <v>0</v>
          </cell>
          <cell r="H2397">
            <v>454161</v>
          </cell>
          <cell r="I2397">
            <v>-454161</v>
          </cell>
          <cell r="J2397">
            <v>0</v>
          </cell>
          <cell r="K2397">
            <v>0</v>
          </cell>
          <cell r="L2397">
            <v>-454161</v>
          </cell>
        </row>
        <row r="2398">
          <cell r="A2398" t="str">
            <v>43218NAC</v>
          </cell>
          <cell r="B2398" t="str">
            <v>43218</v>
          </cell>
          <cell r="C2398" t="str">
            <v>NAC</v>
          </cell>
          <cell r="E2398" t="str">
            <v>Outros</v>
          </cell>
          <cell r="F2398">
            <v>-39913809</v>
          </cell>
          <cell r="G2398">
            <v>8204010</v>
          </cell>
          <cell r="H2398">
            <v>3228613</v>
          </cell>
          <cell r="I2398">
            <v>-34938412</v>
          </cell>
          <cell r="J2398">
            <v>0</v>
          </cell>
          <cell r="K2398">
            <v>0</v>
          </cell>
          <cell r="L2398">
            <v>-34938412</v>
          </cell>
        </row>
        <row r="2399">
          <cell r="A2399" t="str">
            <v>43218NAC00001</v>
          </cell>
          <cell r="B2399" t="str">
            <v>43218</v>
          </cell>
          <cell r="C2399" t="str">
            <v>NAC</v>
          </cell>
          <cell r="D2399" t="str">
            <v>00001</v>
          </cell>
          <cell r="E2399" t="str">
            <v>Outros</v>
          </cell>
          <cell r="F2399">
            <v>-69472411</v>
          </cell>
          <cell r="G2399">
            <v>28305</v>
          </cell>
          <cell r="H2399">
            <v>52071640</v>
          </cell>
          <cell r="I2399">
            <v>-121515746</v>
          </cell>
          <cell r="J2399">
            <v>0</v>
          </cell>
          <cell r="K2399">
            <v>0</v>
          </cell>
          <cell r="L2399">
            <v>-121515746</v>
          </cell>
        </row>
        <row r="2400">
          <cell r="A2400" t="str">
            <v>43218NAC00100</v>
          </cell>
          <cell r="B2400" t="str">
            <v>43218</v>
          </cell>
          <cell r="C2400" t="str">
            <v>NAC</v>
          </cell>
          <cell r="D2400" t="str">
            <v>00100</v>
          </cell>
          <cell r="E2400" t="str">
            <v>Outros</v>
          </cell>
          <cell r="F2400">
            <v>-12906831</v>
          </cell>
          <cell r="G2400">
            <v>0</v>
          </cell>
          <cell r="H2400">
            <v>13694067</v>
          </cell>
          <cell r="I2400">
            <v>-26600898</v>
          </cell>
          <cell r="J2400">
            <v>26600898</v>
          </cell>
          <cell r="K2400">
            <v>0</v>
          </cell>
          <cell r="L2400">
            <v>0</v>
          </cell>
        </row>
        <row r="2401">
          <cell r="A2401" t="str">
            <v>43218NAC00530</v>
          </cell>
          <cell r="B2401" t="str">
            <v>43218</v>
          </cell>
          <cell r="C2401" t="str">
            <v>NAC</v>
          </cell>
          <cell r="D2401" t="str">
            <v>00530</v>
          </cell>
          <cell r="E2401" t="str">
            <v>Outros</v>
          </cell>
          <cell r="F2401">
            <v>3973263</v>
          </cell>
          <cell r="G2401">
            <v>0</v>
          </cell>
          <cell r="H2401">
            <v>4818564</v>
          </cell>
          <cell r="I2401">
            <v>-845301</v>
          </cell>
          <cell r="J2401">
            <v>845301</v>
          </cell>
          <cell r="K2401">
            <v>0</v>
          </cell>
          <cell r="L2401">
            <v>0</v>
          </cell>
        </row>
        <row r="2402">
          <cell r="A2402" t="str">
            <v>43218NAC00540</v>
          </cell>
          <cell r="B2402" t="str">
            <v>43218</v>
          </cell>
          <cell r="C2402" t="str">
            <v>NAC</v>
          </cell>
          <cell r="D2402" t="str">
            <v>00540</v>
          </cell>
          <cell r="E2402" t="str">
            <v>Outros</v>
          </cell>
          <cell r="F2402">
            <v>0</v>
          </cell>
          <cell r="G2402">
            <v>1312253</v>
          </cell>
          <cell r="H2402">
            <v>1312253</v>
          </cell>
          <cell r="I2402">
            <v>0</v>
          </cell>
          <cell r="J2402">
            <v>0</v>
          </cell>
          <cell r="K2402">
            <v>0</v>
          </cell>
          <cell r="L2402">
            <v>0</v>
          </cell>
        </row>
        <row r="2403">
          <cell r="A2403" t="str">
            <v>4322</v>
          </cell>
          <cell r="B2403" t="str">
            <v>4322</v>
          </cell>
          <cell r="E2403" t="str">
            <v>Futuros e outras operaþ§es a prazo</v>
          </cell>
          <cell r="F2403">
            <v>-8025491</v>
          </cell>
          <cell r="G2403">
            <v>0</v>
          </cell>
          <cell r="H2403">
            <v>108345940</v>
          </cell>
          <cell r="I2403">
            <v>-116371431</v>
          </cell>
          <cell r="J2403">
            <v>7721261</v>
          </cell>
          <cell r="K2403">
            <v>0</v>
          </cell>
          <cell r="L2403">
            <v>-108650170</v>
          </cell>
        </row>
        <row r="2404">
          <cell r="A2404" t="str">
            <v>43220</v>
          </cell>
          <cell r="B2404" t="str">
            <v>43220</v>
          </cell>
          <cell r="E2404" t="str">
            <v>Divisas</v>
          </cell>
          <cell r="F2404">
            <v>-7721261</v>
          </cell>
          <cell r="G2404">
            <v>0</v>
          </cell>
          <cell r="H2404">
            <v>108345940</v>
          </cell>
          <cell r="I2404">
            <v>-116067201</v>
          </cell>
          <cell r="J2404">
            <v>7721261</v>
          </cell>
          <cell r="K2404">
            <v>0</v>
          </cell>
          <cell r="L2404">
            <v>-108345940</v>
          </cell>
        </row>
        <row r="2405">
          <cell r="A2405" t="str">
            <v>43220NAC</v>
          </cell>
          <cell r="B2405" t="str">
            <v>43220</v>
          </cell>
          <cell r="C2405" t="str">
            <v>NAC</v>
          </cell>
          <cell r="E2405" t="str">
            <v>Divisas</v>
          </cell>
          <cell r="F2405">
            <v>0</v>
          </cell>
          <cell r="G2405">
            <v>0</v>
          </cell>
          <cell r="H2405">
            <v>108345940</v>
          </cell>
          <cell r="I2405">
            <v>-108345940</v>
          </cell>
          <cell r="J2405">
            <v>0</v>
          </cell>
          <cell r="K2405">
            <v>0</v>
          </cell>
          <cell r="L2405">
            <v>-108345940</v>
          </cell>
        </row>
        <row r="2406">
          <cell r="A2406" t="str">
            <v>43220NAC00100</v>
          </cell>
          <cell r="B2406" t="str">
            <v>43220</v>
          </cell>
          <cell r="C2406" t="str">
            <v>NAC</v>
          </cell>
          <cell r="D2406" t="str">
            <v>00100</v>
          </cell>
          <cell r="E2406" t="str">
            <v>Divisas</v>
          </cell>
          <cell r="F2406">
            <v>-7721261</v>
          </cell>
          <cell r="G2406">
            <v>0</v>
          </cell>
          <cell r="H2406">
            <v>0</v>
          </cell>
          <cell r="I2406">
            <v>-7721261</v>
          </cell>
          <cell r="J2406">
            <v>7721261</v>
          </cell>
          <cell r="K2406">
            <v>0</v>
          </cell>
          <cell r="L2406">
            <v>0</v>
          </cell>
        </row>
        <row r="2407">
          <cell r="A2407" t="str">
            <v>43222</v>
          </cell>
          <cell r="B2407" t="str">
            <v>43222</v>
          </cell>
          <cell r="E2407" t="str">
            <v>Cotaþ§es</v>
          </cell>
          <cell r="F2407">
            <v>-304230</v>
          </cell>
          <cell r="G2407">
            <v>0</v>
          </cell>
          <cell r="H2407">
            <v>0</v>
          </cell>
          <cell r="I2407">
            <v>-304230</v>
          </cell>
          <cell r="J2407">
            <v>0</v>
          </cell>
          <cell r="K2407">
            <v>0</v>
          </cell>
          <cell r="L2407">
            <v>-304230</v>
          </cell>
        </row>
        <row r="2408">
          <cell r="A2408" t="str">
            <v>43222NAC</v>
          </cell>
          <cell r="B2408" t="str">
            <v>43222</v>
          </cell>
          <cell r="C2408" t="str">
            <v>NAC</v>
          </cell>
          <cell r="E2408" t="str">
            <v>Cotaþ§es</v>
          </cell>
          <cell r="F2408">
            <v>-304230</v>
          </cell>
          <cell r="G2408">
            <v>0</v>
          </cell>
          <cell r="H2408">
            <v>0</v>
          </cell>
          <cell r="I2408">
            <v>-304230</v>
          </cell>
          <cell r="J2408">
            <v>0</v>
          </cell>
          <cell r="K2408">
            <v>0</v>
          </cell>
          <cell r="L2408">
            <v>-304230</v>
          </cell>
        </row>
        <row r="2409">
          <cell r="A2409" t="str">
            <v>4323</v>
          </cell>
          <cell r="B2409" t="str">
            <v>4323</v>
          </cell>
          <cell r="E2409" t="str">
            <v>Opþ§es</v>
          </cell>
          <cell r="F2409">
            <v>-466106016</v>
          </cell>
          <cell r="G2409">
            <v>319645191</v>
          </cell>
          <cell r="H2409">
            <v>359973469</v>
          </cell>
          <cell r="I2409">
            <v>-506434294</v>
          </cell>
          <cell r="J2409">
            <v>28233960</v>
          </cell>
          <cell r="K2409">
            <v>0</v>
          </cell>
          <cell r="L2409">
            <v>-478200334</v>
          </cell>
        </row>
        <row r="2410">
          <cell r="A2410" t="str">
            <v>43230</v>
          </cell>
          <cell r="B2410" t="str">
            <v>43230</v>
          </cell>
          <cell r="E2410" t="str">
            <v>Divisas</v>
          </cell>
          <cell r="F2410">
            <v>-46120217</v>
          </cell>
          <cell r="G2410">
            <v>25093733</v>
          </cell>
          <cell r="H2410">
            <v>6840049</v>
          </cell>
          <cell r="I2410">
            <v>-27866533</v>
          </cell>
          <cell r="J2410">
            <v>3222659</v>
          </cell>
          <cell r="K2410">
            <v>0</v>
          </cell>
          <cell r="L2410">
            <v>-24643874</v>
          </cell>
        </row>
        <row r="2411">
          <cell r="A2411" t="str">
            <v>43230EXT</v>
          </cell>
          <cell r="B2411" t="str">
            <v>43230</v>
          </cell>
          <cell r="C2411" t="str">
            <v>EXT</v>
          </cell>
          <cell r="E2411" t="str">
            <v>Divisas</v>
          </cell>
          <cell r="F2411">
            <v>-15011252</v>
          </cell>
          <cell r="G2411">
            <v>0</v>
          </cell>
          <cell r="H2411">
            <v>0</v>
          </cell>
          <cell r="I2411">
            <v>-15011252</v>
          </cell>
          <cell r="J2411">
            <v>0</v>
          </cell>
          <cell r="K2411">
            <v>0</v>
          </cell>
          <cell r="L2411">
            <v>-15011252</v>
          </cell>
        </row>
        <row r="2412">
          <cell r="A2412" t="str">
            <v>43230NAC</v>
          </cell>
          <cell r="B2412" t="str">
            <v>43230</v>
          </cell>
          <cell r="C2412" t="str">
            <v>NAC</v>
          </cell>
          <cell r="E2412" t="str">
            <v>Divisas</v>
          </cell>
          <cell r="F2412">
            <v>-1287204</v>
          </cell>
          <cell r="G2412">
            <v>0</v>
          </cell>
          <cell r="H2412">
            <v>6840049</v>
          </cell>
          <cell r="I2412">
            <v>-8127253</v>
          </cell>
          <cell r="J2412">
            <v>0</v>
          </cell>
          <cell r="K2412">
            <v>0</v>
          </cell>
          <cell r="L2412">
            <v>-8127253</v>
          </cell>
        </row>
        <row r="2413">
          <cell r="A2413" t="str">
            <v>43230NAC00001</v>
          </cell>
          <cell r="B2413" t="str">
            <v>43230</v>
          </cell>
          <cell r="C2413" t="str">
            <v>NAC</v>
          </cell>
          <cell r="D2413" t="str">
            <v>00001</v>
          </cell>
          <cell r="E2413" t="str">
            <v>Divisas</v>
          </cell>
          <cell r="F2413">
            <v>-22234046</v>
          </cell>
          <cell r="G2413">
            <v>20728677</v>
          </cell>
          <cell r="H2413">
            <v>0</v>
          </cell>
          <cell r="I2413">
            <v>-1505369</v>
          </cell>
          <cell r="J2413">
            <v>0</v>
          </cell>
          <cell r="K2413">
            <v>0</v>
          </cell>
          <cell r="L2413">
            <v>-1505369</v>
          </cell>
        </row>
        <row r="2414">
          <cell r="A2414" t="str">
            <v>43230NAC00100</v>
          </cell>
          <cell r="B2414" t="str">
            <v>43230</v>
          </cell>
          <cell r="C2414" t="str">
            <v>NAC</v>
          </cell>
          <cell r="D2414" t="str">
            <v>00100</v>
          </cell>
          <cell r="E2414" t="str">
            <v>Divisas</v>
          </cell>
          <cell r="F2414">
            <v>-6865274</v>
          </cell>
          <cell r="G2414">
            <v>4365056</v>
          </cell>
          <cell r="H2414">
            <v>0</v>
          </cell>
          <cell r="I2414">
            <v>-2500218</v>
          </cell>
          <cell r="J2414">
            <v>2500218</v>
          </cell>
          <cell r="K2414">
            <v>0</v>
          </cell>
          <cell r="L2414">
            <v>0</v>
          </cell>
        </row>
        <row r="2415">
          <cell r="A2415" t="str">
            <v>43230NAC00530</v>
          </cell>
          <cell r="B2415" t="str">
            <v>43230</v>
          </cell>
          <cell r="C2415" t="str">
            <v>NAC</v>
          </cell>
          <cell r="D2415" t="str">
            <v>00530</v>
          </cell>
          <cell r="E2415" t="str">
            <v>Divisas</v>
          </cell>
          <cell r="F2415">
            <v>-722441</v>
          </cell>
          <cell r="G2415">
            <v>0</v>
          </cell>
          <cell r="H2415">
            <v>0</v>
          </cell>
          <cell r="I2415">
            <v>-722441</v>
          </cell>
          <cell r="J2415">
            <v>722441</v>
          </cell>
          <cell r="K2415">
            <v>0</v>
          </cell>
          <cell r="L2415">
            <v>0</v>
          </cell>
        </row>
        <row r="2416">
          <cell r="A2416" t="str">
            <v>43231</v>
          </cell>
          <cell r="B2416" t="str">
            <v>43231</v>
          </cell>
          <cell r="E2416" t="str">
            <v>Taxa de juro</v>
          </cell>
          <cell r="F2416">
            <v>-29047200</v>
          </cell>
          <cell r="G2416">
            <v>14279</v>
          </cell>
          <cell r="H2416">
            <v>50010995</v>
          </cell>
          <cell r="I2416">
            <v>-79043916</v>
          </cell>
          <cell r="J2416">
            <v>2440803</v>
          </cell>
          <cell r="K2416">
            <v>0</v>
          </cell>
          <cell r="L2416">
            <v>-76603113</v>
          </cell>
        </row>
        <row r="2417">
          <cell r="A2417" t="str">
            <v>43231EXT</v>
          </cell>
          <cell r="B2417" t="str">
            <v>43231</v>
          </cell>
          <cell r="C2417" t="str">
            <v>EXT</v>
          </cell>
          <cell r="E2417" t="str">
            <v>Taxa de juro</v>
          </cell>
          <cell r="F2417">
            <v>-1744171</v>
          </cell>
          <cell r="G2417">
            <v>0</v>
          </cell>
          <cell r="H2417">
            <v>328624</v>
          </cell>
          <cell r="I2417">
            <v>-2072795</v>
          </cell>
          <cell r="J2417">
            <v>0</v>
          </cell>
          <cell r="K2417">
            <v>0</v>
          </cell>
          <cell r="L2417">
            <v>-2072795</v>
          </cell>
        </row>
        <row r="2418">
          <cell r="A2418" t="str">
            <v>43231EXT00001</v>
          </cell>
          <cell r="B2418" t="str">
            <v>43231</v>
          </cell>
          <cell r="C2418" t="str">
            <v>EXT</v>
          </cell>
          <cell r="D2418" t="str">
            <v>00001</v>
          </cell>
          <cell r="E2418" t="str">
            <v>Taxa de juro</v>
          </cell>
          <cell r="F2418">
            <v>-91004</v>
          </cell>
          <cell r="G2418">
            <v>0</v>
          </cell>
          <cell r="H2418">
            <v>0</v>
          </cell>
          <cell r="I2418">
            <v>-91004</v>
          </cell>
          <cell r="J2418">
            <v>0</v>
          </cell>
          <cell r="K2418">
            <v>0</v>
          </cell>
          <cell r="L2418">
            <v>-91004</v>
          </cell>
        </row>
        <row r="2419">
          <cell r="A2419" t="str">
            <v>43231EXT00530</v>
          </cell>
          <cell r="B2419" t="str">
            <v>43231</v>
          </cell>
          <cell r="C2419" t="str">
            <v>EXT</v>
          </cell>
          <cell r="D2419" t="str">
            <v>00530</v>
          </cell>
          <cell r="E2419" t="str">
            <v>Taxa de juro</v>
          </cell>
          <cell r="F2419">
            <v>-2087953</v>
          </cell>
          <cell r="G2419">
            <v>0</v>
          </cell>
          <cell r="H2419">
            <v>0</v>
          </cell>
          <cell r="I2419">
            <v>-2087953</v>
          </cell>
          <cell r="J2419">
            <v>2087953</v>
          </cell>
          <cell r="K2419">
            <v>0</v>
          </cell>
          <cell r="L2419">
            <v>0</v>
          </cell>
        </row>
        <row r="2420">
          <cell r="A2420" t="str">
            <v>43231NAC</v>
          </cell>
          <cell r="B2420" t="str">
            <v>43231</v>
          </cell>
          <cell r="C2420" t="str">
            <v>NAC</v>
          </cell>
          <cell r="E2420" t="str">
            <v>Taxa de juro</v>
          </cell>
          <cell r="F2420">
            <v>-24155506</v>
          </cell>
          <cell r="G2420">
            <v>14279</v>
          </cell>
          <cell r="H2420">
            <v>27371300</v>
          </cell>
          <cell r="I2420">
            <v>-51512527</v>
          </cell>
          <cell r="J2420">
            <v>0</v>
          </cell>
          <cell r="K2420">
            <v>0</v>
          </cell>
          <cell r="L2420">
            <v>-51512527</v>
          </cell>
        </row>
        <row r="2421">
          <cell r="A2421" t="str">
            <v>43231NAC00001</v>
          </cell>
          <cell r="B2421" t="str">
            <v>43231</v>
          </cell>
          <cell r="C2421" t="str">
            <v>NAC</v>
          </cell>
          <cell r="D2421" t="str">
            <v>00001</v>
          </cell>
          <cell r="E2421" t="str">
            <v>Taxa de juro</v>
          </cell>
          <cell r="F2421">
            <v>-638169</v>
          </cell>
          <cell r="G2421">
            <v>0</v>
          </cell>
          <cell r="H2421">
            <v>22288618</v>
          </cell>
          <cell r="I2421">
            <v>-22926787</v>
          </cell>
          <cell r="J2421">
            <v>0</v>
          </cell>
          <cell r="K2421">
            <v>0</v>
          </cell>
          <cell r="L2421">
            <v>-22926787</v>
          </cell>
        </row>
        <row r="2422">
          <cell r="A2422" t="str">
            <v>43231NAC00100</v>
          </cell>
          <cell r="B2422" t="str">
            <v>43231</v>
          </cell>
          <cell r="C2422" t="str">
            <v>NAC</v>
          </cell>
          <cell r="D2422" t="str">
            <v>00100</v>
          </cell>
          <cell r="E2422" t="str">
            <v>Taxa de juro</v>
          </cell>
          <cell r="F2422">
            <v>-19228</v>
          </cell>
          <cell r="G2422">
            <v>0</v>
          </cell>
          <cell r="H2422">
            <v>8174</v>
          </cell>
          <cell r="I2422">
            <v>-27402</v>
          </cell>
          <cell r="J2422">
            <v>27402</v>
          </cell>
          <cell r="K2422">
            <v>0</v>
          </cell>
          <cell r="L2422">
            <v>0</v>
          </cell>
        </row>
        <row r="2423">
          <cell r="A2423" t="str">
            <v>43231NAC00530</v>
          </cell>
          <cell r="B2423" t="str">
            <v>43231</v>
          </cell>
          <cell r="C2423" t="str">
            <v>NAC</v>
          </cell>
          <cell r="D2423" t="str">
            <v>00530</v>
          </cell>
          <cell r="E2423" t="str">
            <v>Taxa de juro</v>
          </cell>
          <cell r="F2423">
            <v>-325448</v>
          </cell>
          <cell r="G2423">
            <v>0</v>
          </cell>
          <cell r="H2423">
            <v>0</v>
          </cell>
          <cell r="I2423">
            <v>-325448</v>
          </cell>
          <cell r="J2423">
            <v>325448</v>
          </cell>
          <cell r="K2423">
            <v>0</v>
          </cell>
          <cell r="L2423">
            <v>0</v>
          </cell>
        </row>
        <row r="2424">
          <cell r="A2424" t="str">
            <v>43231NAC00610</v>
          </cell>
          <cell r="B2424" t="str">
            <v>43231</v>
          </cell>
          <cell r="C2424" t="str">
            <v>NAC</v>
          </cell>
          <cell r="D2424" t="str">
            <v>00610</v>
          </cell>
          <cell r="E2424" t="str">
            <v>Taxa de juro</v>
          </cell>
          <cell r="F2424">
            <v>14279</v>
          </cell>
          <cell r="G2424">
            <v>0</v>
          </cell>
          <cell r="H2424">
            <v>14279</v>
          </cell>
          <cell r="I2424">
            <v>0</v>
          </cell>
          <cell r="J2424">
            <v>0</v>
          </cell>
          <cell r="K2424">
            <v>0</v>
          </cell>
          <cell r="L2424">
            <v>0</v>
          </cell>
        </row>
        <row r="2425">
          <cell r="A2425" t="str">
            <v>43232</v>
          </cell>
          <cell r="B2425" t="str">
            <v>43232</v>
          </cell>
          <cell r="E2425" t="str">
            <v>Cotaþ§es</v>
          </cell>
          <cell r="F2425">
            <v>-279879734</v>
          </cell>
          <cell r="G2425">
            <v>270326849</v>
          </cell>
          <cell r="H2425">
            <v>294734930</v>
          </cell>
          <cell r="I2425">
            <v>-304287815</v>
          </cell>
          <cell r="J2425">
            <v>22524116</v>
          </cell>
          <cell r="K2425">
            <v>0</v>
          </cell>
          <cell r="L2425">
            <v>-281763699</v>
          </cell>
        </row>
        <row r="2426">
          <cell r="A2426" t="str">
            <v>43232EXT</v>
          </cell>
          <cell r="B2426" t="str">
            <v>43232</v>
          </cell>
          <cell r="C2426" t="str">
            <v>EXT</v>
          </cell>
          <cell r="E2426" t="str">
            <v>Cotaþ§es</v>
          </cell>
          <cell r="F2426">
            <v>-1106367</v>
          </cell>
          <cell r="G2426">
            <v>33947</v>
          </cell>
          <cell r="H2426">
            <v>0</v>
          </cell>
          <cell r="I2426">
            <v>-1072420</v>
          </cell>
          <cell r="J2426">
            <v>0</v>
          </cell>
          <cell r="K2426">
            <v>0</v>
          </cell>
          <cell r="L2426">
            <v>-1072420</v>
          </cell>
        </row>
        <row r="2427">
          <cell r="A2427" t="str">
            <v>43232EXT00530</v>
          </cell>
          <cell r="B2427" t="str">
            <v>43232</v>
          </cell>
          <cell r="C2427" t="str">
            <v>EXT</v>
          </cell>
          <cell r="D2427" t="str">
            <v>00530</v>
          </cell>
          <cell r="E2427" t="str">
            <v>Cotaþ§es</v>
          </cell>
          <cell r="F2427">
            <v>-361658</v>
          </cell>
          <cell r="G2427">
            <v>0</v>
          </cell>
          <cell r="H2427">
            <v>0</v>
          </cell>
          <cell r="I2427">
            <v>-361658</v>
          </cell>
          <cell r="J2427">
            <v>361658</v>
          </cell>
          <cell r="K2427">
            <v>0</v>
          </cell>
          <cell r="L2427">
            <v>0</v>
          </cell>
        </row>
        <row r="2428">
          <cell r="A2428" t="str">
            <v>43232NAC</v>
          </cell>
          <cell r="B2428" t="str">
            <v>43232</v>
          </cell>
          <cell r="C2428" t="str">
            <v>NAC</v>
          </cell>
          <cell r="E2428" t="str">
            <v>Cotaþ§es</v>
          </cell>
          <cell r="F2428">
            <v>-136774168</v>
          </cell>
          <cell r="G2428">
            <v>0</v>
          </cell>
          <cell r="H2428">
            <v>294734930</v>
          </cell>
          <cell r="I2428">
            <v>-431509098</v>
          </cell>
          <cell r="J2428">
            <v>0</v>
          </cell>
          <cell r="K2428">
            <v>0</v>
          </cell>
          <cell r="L2428">
            <v>-431509098</v>
          </cell>
        </row>
        <row r="2429">
          <cell r="A2429" t="str">
            <v>43232NAC00001</v>
          </cell>
          <cell r="B2429" t="str">
            <v>43232</v>
          </cell>
          <cell r="C2429" t="str">
            <v>NAC</v>
          </cell>
          <cell r="D2429" t="str">
            <v>00001</v>
          </cell>
          <cell r="E2429" t="str">
            <v>Cotaþ§es</v>
          </cell>
          <cell r="F2429">
            <v>150815977</v>
          </cell>
          <cell r="G2429">
            <v>0</v>
          </cell>
          <cell r="H2429">
            <v>0</v>
          </cell>
          <cell r="I2429">
            <v>150815977</v>
          </cell>
          <cell r="J2429">
            <v>0</v>
          </cell>
          <cell r="K2429">
            <v>0</v>
          </cell>
          <cell r="L2429">
            <v>150815977</v>
          </cell>
        </row>
        <row r="2430">
          <cell r="A2430" t="str">
            <v>43232NAC00100</v>
          </cell>
          <cell r="B2430" t="str">
            <v>43232</v>
          </cell>
          <cell r="C2430" t="str">
            <v>NAC</v>
          </cell>
          <cell r="D2430" t="str">
            <v>00100</v>
          </cell>
          <cell r="E2430" t="str">
            <v>Cotaþ§es</v>
          </cell>
          <cell r="F2430">
            <v>-270234458</v>
          </cell>
          <cell r="G2430">
            <v>270173353</v>
          </cell>
          <cell r="H2430">
            <v>0</v>
          </cell>
          <cell r="I2430">
            <v>-61105</v>
          </cell>
          <cell r="J2430">
            <v>61105</v>
          </cell>
          <cell r="K2430">
            <v>0</v>
          </cell>
          <cell r="L2430">
            <v>0</v>
          </cell>
        </row>
        <row r="2431">
          <cell r="A2431" t="str">
            <v>43232NAC00530</v>
          </cell>
          <cell r="B2431" t="str">
            <v>43232</v>
          </cell>
          <cell r="C2431" t="str">
            <v>NAC</v>
          </cell>
          <cell r="D2431" t="str">
            <v>00530</v>
          </cell>
          <cell r="E2431" t="str">
            <v>Cotaþ§es</v>
          </cell>
          <cell r="F2431">
            <v>-22045214</v>
          </cell>
          <cell r="G2431">
            <v>0</v>
          </cell>
          <cell r="H2431">
            <v>0</v>
          </cell>
          <cell r="I2431">
            <v>-22045214</v>
          </cell>
          <cell r="J2431">
            <v>22045214</v>
          </cell>
          <cell r="K2431">
            <v>0</v>
          </cell>
          <cell r="L2431">
            <v>0</v>
          </cell>
        </row>
        <row r="2432">
          <cell r="A2432" t="str">
            <v>43232NAC00610</v>
          </cell>
          <cell r="B2432" t="str">
            <v>43232</v>
          </cell>
          <cell r="C2432" t="str">
            <v>NAC</v>
          </cell>
          <cell r="D2432" t="str">
            <v>00610</v>
          </cell>
          <cell r="E2432" t="str">
            <v>Cotaþ§es</v>
          </cell>
          <cell r="F2432">
            <v>-175688</v>
          </cell>
          <cell r="G2432">
            <v>119549</v>
          </cell>
          <cell r="H2432">
            <v>0</v>
          </cell>
          <cell r="I2432">
            <v>-56139</v>
          </cell>
          <cell r="J2432">
            <v>56139</v>
          </cell>
          <cell r="K2432">
            <v>0</v>
          </cell>
          <cell r="L2432">
            <v>0</v>
          </cell>
        </row>
        <row r="2433">
          <cell r="A2433" t="str">
            <v>43232NAC92536</v>
          </cell>
          <cell r="B2433" t="str">
            <v>43232</v>
          </cell>
          <cell r="C2433" t="str">
            <v>NAC</v>
          </cell>
          <cell r="D2433" t="str">
            <v>92536</v>
          </cell>
          <cell r="E2433" t="str">
            <v>Cotaþ§es</v>
          </cell>
          <cell r="F2433">
            <v>1842</v>
          </cell>
          <cell r="G2433">
            <v>0</v>
          </cell>
          <cell r="H2433">
            <v>0</v>
          </cell>
          <cell r="I2433">
            <v>1842</v>
          </cell>
          <cell r="J2433">
            <v>0</v>
          </cell>
          <cell r="K2433">
            <v>0</v>
          </cell>
          <cell r="L2433">
            <v>1842</v>
          </cell>
        </row>
        <row r="2434">
          <cell r="A2434" t="str">
            <v>43238</v>
          </cell>
          <cell r="B2434" t="str">
            <v>43238</v>
          </cell>
          <cell r="E2434" t="str">
            <v>Outros</v>
          </cell>
          <cell r="F2434">
            <v>-111058865</v>
          </cell>
          <cell r="G2434">
            <v>24210330</v>
          </cell>
          <cell r="H2434">
            <v>8387495</v>
          </cell>
          <cell r="I2434">
            <v>-95236030</v>
          </cell>
          <cell r="J2434">
            <v>46382</v>
          </cell>
          <cell r="K2434">
            <v>0</v>
          </cell>
          <cell r="L2434">
            <v>-95189648</v>
          </cell>
        </row>
        <row r="2435">
          <cell r="A2435" t="str">
            <v>43238EXT</v>
          </cell>
          <cell r="B2435" t="str">
            <v>43238</v>
          </cell>
          <cell r="C2435" t="str">
            <v>EXT</v>
          </cell>
          <cell r="E2435" t="str">
            <v>Outros</v>
          </cell>
          <cell r="F2435">
            <v>0</v>
          </cell>
          <cell r="G2435">
            <v>1327</v>
          </cell>
          <cell r="H2435">
            <v>0</v>
          </cell>
          <cell r="I2435">
            <v>1327</v>
          </cell>
          <cell r="J2435">
            <v>0</v>
          </cell>
          <cell r="K2435">
            <v>0</v>
          </cell>
          <cell r="L2435">
            <v>1327</v>
          </cell>
        </row>
        <row r="2436">
          <cell r="A2436" t="str">
            <v>43238NAC</v>
          </cell>
          <cell r="B2436" t="str">
            <v>43238</v>
          </cell>
          <cell r="C2436" t="str">
            <v>NAC</v>
          </cell>
          <cell r="E2436" t="str">
            <v>Outros</v>
          </cell>
          <cell r="F2436">
            <v>-12211256</v>
          </cell>
          <cell r="G2436">
            <v>524584</v>
          </cell>
          <cell r="H2436">
            <v>8387495</v>
          </cell>
          <cell r="I2436">
            <v>-20074167</v>
          </cell>
          <cell r="J2436">
            <v>0</v>
          </cell>
          <cell r="K2436">
            <v>0</v>
          </cell>
          <cell r="L2436">
            <v>-20074167</v>
          </cell>
        </row>
        <row r="2437">
          <cell r="A2437" t="str">
            <v>43238NAC00001</v>
          </cell>
          <cell r="B2437" t="str">
            <v>43238</v>
          </cell>
          <cell r="C2437" t="str">
            <v>NAC</v>
          </cell>
          <cell r="D2437" t="str">
            <v>00001</v>
          </cell>
          <cell r="E2437" t="str">
            <v>Outros</v>
          </cell>
          <cell r="F2437">
            <v>-77516808</v>
          </cell>
          <cell r="G2437">
            <v>2400000</v>
          </cell>
          <cell r="H2437">
            <v>0</v>
          </cell>
          <cell r="I2437">
            <v>-75116808</v>
          </cell>
          <cell r="J2437">
            <v>0</v>
          </cell>
          <cell r="K2437">
            <v>0</v>
          </cell>
          <cell r="L2437">
            <v>-75116808</v>
          </cell>
        </row>
        <row r="2438">
          <cell r="A2438" t="str">
            <v>43238NAC00100</v>
          </cell>
          <cell r="B2438" t="str">
            <v>43238</v>
          </cell>
          <cell r="C2438" t="str">
            <v>NAC</v>
          </cell>
          <cell r="D2438" t="str">
            <v>00100</v>
          </cell>
          <cell r="E2438" t="str">
            <v>Outros</v>
          </cell>
          <cell r="F2438">
            <v>-21330801</v>
          </cell>
          <cell r="G2438">
            <v>21284419</v>
          </cell>
          <cell r="H2438">
            <v>0</v>
          </cell>
          <cell r="I2438">
            <v>-46382</v>
          </cell>
          <cell r="J2438">
            <v>46382</v>
          </cell>
          <cell r="K2438">
            <v>0</v>
          </cell>
          <cell r="L2438">
            <v>0</v>
          </cell>
        </row>
        <row r="2439">
          <cell r="A2439" t="str">
            <v>4324</v>
          </cell>
          <cell r="B2439" t="str">
            <v>4324</v>
          </cell>
          <cell r="E2439" t="str">
            <v>Contratos de garantia de taxa de juro</v>
          </cell>
          <cell r="F2439">
            <v>-735131850</v>
          </cell>
          <cell r="G2439">
            <v>242706184</v>
          </cell>
          <cell r="H2439">
            <v>6196921</v>
          </cell>
          <cell r="I2439">
            <v>-498622587</v>
          </cell>
          <cell r="J2439">
            <v>349464274</v>
          </cell>
          <cell r="K2439">
            <v>0</v>
          </cell>
          <cell r="L2439">
            <v>-149158313</v>
          </cell>
        </row>
        <row r="2440">
          <cell r="A2440" t="str">
            <v>4324EXT</v>
          </cell>
          <cell r="B2440" t="str">
            <v>4324</v>
          </cell>
          <cell r="C2440" t="str">
            <v>EXT</v>
          </cell>
          <cell r="E2440" t="str">
            <v>Contratos de garantia de taxa de juro</v>
          </cell>
          <cell r="F2440">
            <v>-1954366</v>
          </cell>
          <cell r="G2440">
            <v>0</v>
          </cell>
          <cell r="H2440">
            <v>577666</v>
          </cell>
          <cell r="I2440">
            <v>-2532032</v>
          </cell>
          <cell r="J2440">
            <v>0</v>
          </cell>
          <cell r="K2440">
            <v>0</v>
          </cell>
          <cell r="L2440">
            <v>-2532032</v>
          </cell>
        </row>
        <row r="2441">
          <cell r="A2441" t="str">
            <v>4324EXT00001</v>
          </cell>
          <cell r="B2441" t="str">
            <v>4324</v>
          </cell>
          <cell r="C2441" t="str">
            <v>EXT</v>
          </cell>
          <cell r="D2441" t="str">
            <v>00001</v>
          </cell>
          <cell r="E2441" t="str">
            <v>Contratos de garantia de taxa de juro</v>
          </cell>
          <cell r="F2441">
            <v>-141963</v>
          </cell>
          <cell r="G2441">
            <v>0</v>
          </cell>
          <cell r="H2441">
            <v>0</v>
          </cell>
          <cell r="I2441">
            <v>-141963</v>
          </cell>
          <cell r="J2441">
            <v>0</v>
          </cell>
          <cell r="K2441">
            <v>0</v>
          </cell>
          <cell r="L2441">
            <v>-141963</v>
          </cell>
        </row>
        <row r="2442">
          <cell r="A2442" t="str">
            <v>4324EXT00530</v>
          </cell>
          <cell r="B2442" t="str">
            <v>4324</v>
          </cell>
          <cell r="C2442" t="str">
            <v>EXT</v>
          </cell>
          <cell r="D2442" t="str">
            <v>00530</v>
          </cell>
          <cell r="E2442" t="str">
            <v>Contratos de garantia de taxa de juro</v>
          </cell>
          <cell r="F2442">
            <v>-9751450</v>
          </cell>
          <cell r="G2442">
            <v>0</v>
          </cell>
          <cell r="H2442">
            <v>0</v>
          </cell>
          <cell r="I2442">
            <v>-9751450</v>
          </cell>
          <cell r="J2442">
            <v>9751450</v>
          </cell>
          <cell r="K2442">
            <v>0</v>
          </cell>
          <cell r="L2442">
            <v>0</v>
          </cell>
        </row>
        <row r="2443">
          <cell r="A2443" t="str">
            <v>4324NAC</v>
          </cell>
          <cell r="B2443" t="str">
            <v>4324</v>
          </cell>
          <cell r="C2443" t="str">
            <v>NAC</v>
          </cell>
          <cell r="E2443" t="str">
            <v>Contratos de garantia de taxa de juro</v>
          </cell>
          <cell r="F2443">
            <v>-15465957</v>
          </cell>
          <cell r="G2443">
            <v>8322828</v>
          </cell>
          <cell r="H2443">
            <v>3758566</v>
          </cell>
          <cell r="I2443">
            <v>-10901695</v>
          </cell>
          <cell r="J2443">
            <v>0</v>
          </cell>
          <cell r="K2443">
            <v>0</v>
          </cell>
          <cell r="L2443">
            <v>-10901695</v>
          </cell>
        </row>
        <row r="2444">
          <cell r="A2444" t="str">
            <v>4324NAC00001</v>
          </cell>
          <cell r="B2444" t="str">
            <v>4324</v>
          </cell>
          <cell r="C2444" t="str">
            <v>NAC</v>
          </cell>
          <cell r="D2444" t="str">
            <v>00001</v>
          </cell>
          <cell r="E2444" t="str">
            <v>Contratos de garantia de taxa de juro</v>
          </cell>
          <cell r="F2444">
            <v>-366177308</v>
          </cell>
          <cell r="G2444">
            <v>230594685</v>
          </cell>
          <cell r="H2444">
            <v>0</v>
          </cell>
          <cell r="I2444">
            <v>-135582623</v>
          </cell>
          <cell r="J2444">
            <v>0</v>
          </cell>
          <cell r="K2444">
            <v>0</v>
          </cell>
          <cell r="L2444">
            <v>-135582623</v>
          </cell>
        </row>
        <row r="2445">
          <cell r="A2445" t="str">
            <v>4324NAC00100</v>
          </cell>
          <cell r="B2445" t="str">
            <v>4324</v>
          </cell>
          <cell r="C2445" t="str">
            <v>NAC</v>
          </cell>
          <cell r="D2445" t="str">
            <v>00100</v>
          </cell>
          <cell r="E2445" t="str">
            <v>Contratos de garantia de taxa de juro</v>
          </cell>
          <cell r="F2445">
            <v>-16977789</v>
          </cell>
          <cell r="G2445">
            <v>3758566</v>
          </cell>
          <cell r="H2445">
            <v>1860689</v>
          </cell>
          <cell r="I2445">
            <v>-15079912</v>
          </cell>
          <cell r="J2445">
            <v>15079912</v>
          </cell>
          <cell r="K2445">
            <v>0</v>
          </cell>
          <cell r="L2445">
            <v>0</v>
          </cell>
        </row>
        <row r="2446">
          <cell r="A2446" t="str">
            <v>4324NAC00530</v>
          </cell>
          <cell r="B2446" t="str">
            <v>4324</v>
          </cell>
          <cell r="C2446" t="str">
            <v>NAC</v>
          </cell>
          <cell r="D2446" t="str">
            <v>00530</v>
          </cell>
          <cell r="E2446" t="str">
            <v>Contratos de garantia de taxa de juro</v>
          </cell>
          <cell r="F2446">
            <v>-324563585</v>
          </cell>
          <cell r="G2446">
            <v>0</v>
          </cell>
          <cell r="H2446">
            <v>0</v>
          </cell>
          <cell r="I2446">
            <v>-324563585</v>
          </cell>
          <cell r="J2446">
            <v>324563585</v>
          </cell>
          <cell r="K2446">
            <v>0</v>
          </cell>
          <cell r="L2446">
            <v>0</v>
          </cell>
        </row>
        <row r="2447">
          <cell r="A2447" t="str">
            <v>4324NAC00610</v>
          </cell>
          <cell r="B2447" t="str">
            <v>4324</v>
          </cell>
          <cell r="C2447" t="str">
            <v>NAC</v>
          </cell>
          <cell r="D2447" t="str">
            <v>00610</v>
          </cell>
          <cell r="E2447" t="str">
            <v>Contratos de garantia de taxa de juro</v>
          </cell>
          <cell r="F2447">
            <v>-99432</v>
          </cell>
          <cell r="G2447">
            <v>30105</v>
          </cell>
          <cell r="H2447">
            <v>0</v>
          </cell>
          <cell r="I2447">
            <v>-69327</v>
          </cell>
          <cell r="J2447">
            <v>69327</v>
          </cell>
          <cell r="K2447">
            <v>0</v>
          </cell>
          <cell r="L2447">
            <v>0</v>
          </cell>
        </row>
        <row r="2448">
          <cell r="A2448" t="str">
            <v>44</v>
          </cell>
          <cell r="B2448" t="str">
            <v>44</v>
          </cell>
          <cell r="E2448" t="str">
            <v>Derivados de cobertura com justo valor negativo</v>
          </cell>
          <cell r="F2448">
            <v>-256618429</v>
          </cell>
          <cell r="G2448">
            <v>2993277</v>
          </cell>
          <cell r="H2448">
            <v>238904966</v>
          </cell>
          <cell r="I2448">
            <v>-492530118</v>
          </cell>
          <cell r="J2448">
            <v>223520903</v>
          </cell>
          <cell r="K2448">
            <v>0</v>
          </cell>
          <cell r="L2448">
            <v>-269009215</v>
          </cell>
        </row>
        <row r="2449">
          <cell r="A2449" t="str">
            <v>440</v>
          </cell>
          <cell r="B2449" t="str">
            <v>440</v>
          </cell>
          <cell r="E2449" t="str">
            <v>Cobertura de justo valor</v>
          </cell>
          <cell r="F2449">
            <v>-250012666</v>
          </cell>
          <cell r="G2449">
            <v>0</v>
          </cell>
          <cell r="H2449">
            <v>238904966</v>
          </cell>
          <cell r="I2449">
            <v>-488917632</v>
          </cell>
          <cell r="J2449">
            <v>223520903</v>
          </cell>
          <cell r="K2449">
            <v>0</v>
          </cell>
          <cell r="L2449">
            <v>-265396729</v>
          </cell>
        </row>
        <row r="2450">
          <cell r="A2450" t="str">
            <v>4400</v>
          </cell>
          <cell r="B2450" t="str">
            <v>4400</v>
          </cell>
          <cell r="E2450" t="str">
            <v>Micro cobertura</v>
          </cell>
          <cell r="F2450">
            <v>-250012666</v>
          </cell>
          <cell r="G2450">
            <v>0</v>
          </cell>
          <cell r="H2450">
            <v>238904966</v>
          </cell>
          <cell r="I2450">
            <v>-488917632</v>
          </cell>
          <cell r="J2450">
            <v>223520903</v>
          </cell>
          <cell r="K2450">
            <v>0</v>
          </cell>
          <cell r="L2450">
            <v>-265396729</v>
          </cell>
        </row>
        <row r="2451">
          <cell r="A2451" t="str">
            <v>44000</v>
          </cell>
          <cell r="B2451" t="str">
            <v>44000</v>
          </cell>
          <cell r="E2451" t="str">
            <v>Swaps</v>
          </cell>
          <cell r="F2451">
            <v>-152921325</v>
          </cell>
          <cell r="G2451">
            <v>0</v>
          </cell>
          <cell r="H2451">
            <v>238904966</v>
          </cell>
          <cell r="I2451">
            <v>-391826291</v>
          </cell>
          <cell r="J2451">
            <v>133580529</v>
          </cell>
          <cell r="K2451">
            <v>0</v>
          </cell>
          <cell r="L2451">
            <v>-258245762</v>
          </cell>
        </row>
        <row r="2452">
          <cell r="A2452" t="str">
            <v>440000</v>
          </cell>
          <cell r="B2452" t="str">
            <v>440000</v>
          </cell>
          <cell r="E2452" t="str">
            <v>Divisas</v>
          </cell>
          <cell r="F2452">
            <v>0</v>
          </cell>
          <cell r="G2452">
            <v>0</v>
          </cell>
          <cell r="H2452">
            <v>1029387</v>
          </cell>
          <cell r="I2452">
            <v>-1029387</v>
          </cell>
          <cell r="J2452">
            <v>0</v>
          </cell>
          <cell r="K2452">
            <v>0</v>
          </cell>
          <cell r="L2452">
            <v>-1029387</v>
          </cell>
        </row>
        <row r="2453">
          <cell r="A2453" t="str">
            <v>440000NAC</v>
          </cell>
          <cell r="B2453" t="str">
            <v>440000</v>
          </cell>
          <cell r="C2453" t="str">
            <v>NAC</v>
          </cell>
          <cell r="E2453" t="str">
            <v>Divisas</v>
          </cell>
          <cell r="F2453">
            <v>0</v>
          </cell>
          <cell r="G2453">
            <v>0</v>
          </cell>
          <cell r="H2453">
            <v>1029387</v>
          </cell>
          <cell r="I2453">
            <v>-1029387</v>
          </cell>
          <cell r="J2453">
            <v>0</v>
          </cell>
          <cell r="K2453">
            <v>0</v>
          </cell>
          <cell r="L2453">
            <v>-1029387</v>
          </cell>
        </row>
        <row r="2454">
          <cell r="A2454" t="str">
            <v>440001</v>
          </cell>
          <cell r="B2454" t="str">
            <v>440001</v>
          </cell>
          <cell r="E2454" t="str">
            <v>Taxa de juro</v>
          </cell>
          <cell r="F2454">
            <v>-71608798</v>
          </cell>
          <cell r="G2454">
            <v>0</v>
          </cell>
          <cell r="H2454">
            <v>46062260</v>
          </cell>
          <cell r="I2454">
            <v>-117671058</v>
          </cell>
          <cell r="J2454">
            <v>44084947</v>
          </cell>
          <cell r="K2454">
            <v>0</v>
          </cell>
          <cell r="L2454">
            <v>-73586111</v>
          </cell>
        </row>
        <row r="2455">
          <cell r="A2455" t="str">
            <v>440001NAC</v>
          </cell>
          <cell r="B2455" t="str">
            <v>440001</v>
          </cell>
          <cell r="C2455" t="str">
            <v>NAC</v>
          </cell>
          <cell r="E2455" t="str">
            <v>Taxa de juro</v>
          </cell>
          <cell r="F2455">
            <v>11103796</v>
          </cell>
          <cell r="G2455">
            <v>0</v>
          </cell>
          <cell r="H2455">
            <v>32210374</v>
          </cell>
          <cell r="I2455">
            <v>-21106578</v>
          </cell>
          <cell r="J2455">
            <v>0</v>
          </cell>
          <cell r="K2455">
            <v>0</v>
          </cell>
          <cell r="L2455">
            <v>-21106578</v>
          </cell>
        </row>
        <row r="2456">
          <cell r="A2456" t="str">
            <v>440001NAC00001</v>
          </cell>
          <cell r="B2456" t="str">
            <v>440001</v>
          </cell>
          <cell r="C2456" t="str">
            <v>NAC</v>
          </cell>
          <cell r="D2456" t="str">
            <v>00001</v>
          </cell>
          <cell r="E2456" t="str">
            <v>Taxa de juro</v>
          </cell>
          <cell r="F2456">
            <v>-39631126</v>
          </cell>
          <cell r="G2456">
            <v>0</v>
          </cell>
          <cell r="H2456">
            <v>12848407</v>
          </cell>
          <cell r="I2456">
            <v>-52479533</v>
          </cell>
          <cell r="J2456">
            <v>0</v>
          </cell>
          <cell r="K2456">
            <v>0</v>
          </cell>
          <cell r="L2456">
            <v>-52479533</v>
          </cell>
        </row>
        <row r="2457">
          <cell r="A2457" t="str">
            <v>440001NAC00100</v>
          </cell>
          <cell r="B2457" t="str">
            <v>440001</v>
          </cell>
          <cell r="C2457" t="str">
            <v>NAC</v>
          </cell>
          <cell r="D2457" t="str">
            <v>00100</v>
          </cell>
          <cell r="E2457" t="str">
            <v>Taxa de juro</v>
          </cell>
          <cell r="F2457">
            <v>0</v>
          </cell>
          <cell r="G2457">
            <v>0</v>
          </cell>
          <cell r="H2457">
            <v>963136</v>
          </cell>
          <cell r="I2457">
            <v>-963136</v>
          </cell>
          <cell r="J2457">
            <v>963136</v>
          </cell>
          <cell r="K2457">
            <v>0</v>
          </cell>
          <cell r="L2457">
            <v>0</v>
          </cell>
        </row>
        <row r="2458">
          <cell r="A2458" t="str">
            <v>440001NAC00530</v>
          </cell>
          <cell r="B2458" t="str">
            <v>440001</v>
          </cell>
          <cell r="C2458" t="str">
            <v>NAC</v>
          </cell>
          <cell r="D2458" t="str">
            <v>00530</v>
          </cell>
          <cell r="E2458" t="str">
            <v>Taxa de juro</v>
          </cell>
          <cell r="F2458">
            <v>-43081468</v>
          </cell>
          <cell r="G2458">
            <v>0</v>
          </cell>
          <cell r="H2458">
            <v>40343</v>
          </cell>
          <cell r="I2458">
            <v>-43121811</v>
          </cell>
          <cell r="J2458">
            <v>43121811</v>
          </cell>
          <cell r="K2458">
            <v>0</v>
          </cell>
          <cell r="L2458">
            <v>0</v>
          </cell>
        </row>
        <row r="2459">
          <cell r="A2459" t="str">
            <v>440002</v>
          </cell>
          <cell r="B2459" t="str">
            <v>440002</v>
          </cell>
          <cell r="E2459" t="str">
            <v>Cotaþ§es (equity swaps)</v>
          </cell>
          <cell r="F2459">
            <v>-81312527</v>
          </cell>
          <cell r="G2459">
            <v>0</v>
          </cell>
          <cell r="H2459">
            <v>183586954</v>
          </cell>
          <cell r="I2459">
            <v>-264899481</v>
          </cell>
          <cell r="J2459">
            <v>89495582</v>
          </cell>
          <cell r="K2459">
            <v>0</v>
          </cell>
          <cell r="L2459">
            <v>-175403899</v>
          </cell>
        </row>
        <row r="2460">
          <cell r="A2460" t="str">
            <v>440002NAC</v>
          </cell>
          <cell r="B2460" t="str">
            <v>440002</v>
          </cell>
          <cell r="C2460" t="str">
            <v>NAC</v>
          </cell>
          <cell r="E2460" t="str">
            <v>Cotaþ§es (equity swaps)</v>
          </cell>
          <cell r="F2460">
            <v>11415637</v>
          </cell>
          <cell r="G2460">
            <v>0</v>
          </cell>
          <cell r="H2460">
            <v>155614564</v>
          </cell>
          <cell r="I2460">
            <v>-144198927</v>
          </cell>
          <cell r="J2460">
            <v>0</v>
          </cell>
          <cell r="K2460">
            <v>0</v>
          </cell>
          <cell r="L2460">
            <v>-144198927</v>
          </cell>
        </row>
        <row r="2461">
          <cell r="A2461" t="str">
            <v>440002NAC00001</v>
          </cell>
          <cell r="B2461" t="str">
            <v>440002</v>
          </cell>
          <cell r="C2461" t="str">
            <v>NAC</v>
          </cell>
          <cell r="D2461" t="str">
            <v>00001</v>
          </cell>
          <cell r="E2461" t="str">
            <v>Cotaþ§es (equity swaps)</v>
          </cell>
          <cell r="F2461">
            <v>-3365386</v>
          </cell>
          <cell r="G2461">
            <v>0</v>
          </cell>
          <cell r="H2461">
            <v>24633910</v>
          </cell>
          <cell r="I2461">
            <v>-27999296</v>
          </cell>
          <cell r="J2461">
            <v>0</v>
          </cell>
          <cell r="K2461">
            <v>0</v>
          </cell>
          <cell r="L2461">
            <v>-27999296</v>
          </cell>
        </row>
        <row r="2462">
          <cell r="A2462" t="str">
            <v>440002NAC00100</v>
          </cell>
          <cell r="B2462" t="str">
            <v>440002</v>
          </cell>
          <cell r="C2462" t="str">
            <v>NAC</v>
          </cell>
          <cell r="D2462" t="str">
            <v>00100</v>
          </cell>
          <cell r="E2462" t="str">
            <v>Cotaþ§es (equity swaps)</v>
          </cell>
          <cell r="F2462">
            <v>0</v>
          </cell>
          <cell r="G2462">
            <v>0</v>
          </cell>
          <cell r="H2462">
            <v>33246</v>
          </cell>
          <cell r="I2462">
            <v>-33246</v>
          </cell>
          <cell r="J2462">
            <v>33246</v>
          </cell>
          <cell r="K2462">
            <v>0</v>
          </cell>
          <cell r="L2462">
            <v>0</v>
          </cell>
        </row>
        <row r="2463">
          <cell r="A2463" t="str">
            <v>440002NAC00530</v>
          </cell>
          <cell r="B2463" t="str">
            <v>440002</v>
          </cell>
          <cell r="C2463" t="str">
            <v>NAC</v>
          </cell>
          <cell r="D2463" t="str">
            <v>00530</v>
          </cell>
          <cell r="E2463" t="str">
            <v>Cotaþ§es (equity swaps)</v>
          </cell>
          <cell r="F2463">
            <v>-89362778</v>
          </cell>
          <cell r="G2463">
            <v>0</v>
          </cell>
          <cell r="H2463">
            <v>99558</v>
          </cell>
          <cell r="I2463">
            <v>-89462336</v>
          </cell>
          <cell r="J2463">
            <v>89462336</v>
          </cell>
          <cell r="K2463">
            <v>0</v>
          </cell>
          <cell r="L2463">
            <v>0</v>
          </cell>
        </row>
        <row r="2464">
          <cell r="A2464" t="str">
            <v>440002NAC92536</v>
          </cell>
          <cell r="B2464" t="str">
            <v>440002</v>
          </cell>
          <cell r="C2464" t="str">
            <v>NAC</v>
          </cell>
          <cell r="D2464" t="str">
            <v>92536</v>
          </cell>
          <cell r="E2464" t="str">
            <v>Cotaþ§es (equity swaps)</v>
          </cell>
          <cell r="F2464">
            <v>0</v>
          </cell>
          <cell r="G2464">
            <v>0</v>
          </cell>
          <cell r="H2464">
            <v>3205676</v>
          </cell>
          <cell r="I2464">
            <v>-3205676</v>
          </cell>
          <cell r="J2464">
            <v>0</v>
          </cell>
          <cell r="K2464">
            <v>0</v>
          </cell>
          <cell r="L2464">
            <v>-3205676</v>
          </cell>
        </row>
        <row r="2465">
          <cell r="A2465" t="str">
            <v>440008</v>
          </cell>
          <cell r="B2465" t="str">
            <v>440008</v>
          </cell>
          <cell r="E2465" t="str">
            <v>Outros</v>
          </cell>
          <cell r="F2465">
            <v>0</v>
          </cell>
          <cell r="G2465">
            <v>0</v>
          </cell>
          <cell r="H2465">
            <v>8226365</v>
          </cell>
          <cell r="I2465">
            <v>-8226365</v>
          </cell>
          <cell r="J2465">
            <v>0</v>
          </cell>
          <cell r="K2465">
            <v>0</v>
          </cell>
          <cell r="L2465">
            <v>-8226365</v>
          </cell>
        </row>
        <row r="2466">
          <cell r="A2466" t="str">
            <v>440008NAC</v>
          </cell>
          <cell r="B2466" t="str">
            <v>440008</v>
          </cell>
          <cell r="C2466" t="str">
            <v>NAC</v>
          </cell>
          <cell r="E2466" t="str">
            <v>Outros</v>
          </cell>
          <cell r="F2466">
            <v>0</v>
          </cell>
          <cell r="G2466">
            <v>0</v>
          </cell>
          <cell r="H2466">
            <v>8226365</v>
          </cell>
          <cell r="I2466">
            <v>-8226365</v>
          </cell>
          <cell r="J2466">
            <v>0</v>
          </cell>
          <cell r="K2466">
            <v>0</v>
          </cell>
          <cell r="L2466">
            <v>-8226365</v>
          </cell>
        </row>
        <row r="2467">
          <cell r="A2467" t="str">
            <v>44002</v>
          </cell>
          <cell r="B2467" t="str">
            <v>44002</v>
          </cell>
          <cell r="E2467" t="str">
            <v>Opþ§es</v>
          </cell>
          <cell r="F2467">
            <v>-94049859</v>
          </cell>
          <cell r="G2467">
            <v>0</v>
          </cell>
          <cell r="H2467">
            <v>0</v>
          </cell>
          <cell r="I2467">
            <v>-94049859</v>
          </cell>
          <cell r="J2467">
            <v>86898892</v>
          </cell>
          <cell r="K2467">
            <v>0</v>
          </cell>
          <cell r="L2467">
            <v>-7150967</v>
          </cell>
        </row>
        <row r="2468">
          <cell r="A2468" t="str">
            <v>440022</v>
          </cell>
          <cell r="B2468" t="str">
            <v>440022</v>
          </cell>
          <cell r="E2468" t="str">
            <v>Cotaþ§es</v>
          </cell>
          <cell r="F2468">
            <v>-94049859</v>
          </cell>
          <cell r="G2468">
            <v>0</v>
          </cell>
          <cell r="H2468">
            <v>0</v>
          </cell>
          <cell r="I2468">
            <v>-94049859</v>
          </cell>
          <cell r="J2468">
            <v>86898892</v>
          </cell>
          <cell r="K2468">
            <v>0</v>
          </cell>
          <cell r="L2468">
            <v>-7150967</v>
          </cell>
        </row>
        <row r="2469">
          <cell r="A2469" t="str">
            <v>440022NAC</v>
          </cell>
          <cell r="B2469" t="str">
            <v>440022</v>
          </cell>
          <cell r="C2469" t="str">
            <v>NAC</v>
          </cell>
          <cell r="E2469" t="str">
            <v>Cotaþ§es</v>
          </cell>
          <cell r="F2469">
            <v>-5057962</v>
          </cell>
          <cell r="G2469">
            <v>0</v>
          </cell>
          <cell r="H2469">
            <v>0</v>
          </cell>
          <cell r="I2469">
            <v>-5057962</v>
          </cell>
          <cell r="J2469">
            <v>0</v>
          </cell>
          <cell r="K2469">
            <v>0</v>
          </cell>
          <cell r="L2469">
            <v>-5057962</v>
          </cell>
        </row>
        <row r="2470">
          <cell r="A2470" t="str">
            <v>440022NAC00001</v>
          </cell>
          <cell r="B2470" t="str">
            <v>440022</v>
          </cell>
          <cell r="C2470" t="str">
            <v>NAC</v>
          </cell>
          <cell r="D2470" t="str">
            <v>00001</v>
          </cell>
          <cell r="E2470" t="str">
            <v>Cotaþ§es</v>
          </cell>
          <cell r="F2470">
            <v>-1292991</v>
          </cell>
          <cell r="G2470">
            <v>0</v>
          </cell>
          <cell r="H2470">
            <v>0</v>
          </cell>
          <cell r="I2470">
            <v>-1292991</v>
          </cell>
          <cell r="J2470">
            <v>0</v>
          </cell>
          <cell r="K2470">
            <v>0</v>
          </cell>
          <cell r="L2470">
            <v>-1292991</v>
          </cell>
        </row>
        <row r="2471">
          <cell r="A2471" t="str">
            <v>440022NAC00530</v>
          </cell>
          <cell r="B2471" t="str">
            <v>440022</v>
          </cell>
          <cell r="C2471" t="str">
            <v>NAC</v>
          </cell>
          <cell r="D2471" t="str">
            <v>00530</v>
          </cell>
          <cell r="E2471" t="str">
            <v>Cotaþ§es</v>
          </cell>
          <cell r="F2471">
            <v>-86898892</v>
          </cell>
          <cell r="G2471">
            <v>0</v>
          </cell>
          <cell r="H2471">
            <v>0</v>
          </cell>
          <cell r="I2471">
            <v>-86898892</v>
          </cell>
          <cell r="J2471">
            <v>86898892</v>
          </cell>
          <cell r="K2471">
            <v>0</v>
          </cell>
          <cell r="L2471">
            <v>0</v>
          </cell>
        </row>
        <row r="2472">
          <cell r="A2472" t="str">
            <v>440022NAC92536</v>
          </cell>
          <cell r="B2472" t="str">
            <v>440022</v>
          </cell>
          <cell r="C2472" t="str">
            <v>NAC</v>
          </cell>
          <cell r="D2472" t="str">
            <v>92536</v>
          </cell>
          <cell r="E2472" t="str">
            <v>Cotaþ§es</v>
          </cell>
          <cell r="F2472">
            <v>-800014</v>
          </cell>
          <cell r="G2472">
            <v>0</v>
          </cell>
          <cell r="H2472">
            <v>0</v>
          </cell>
          <cell r="I2472">
            <v>-800014</v>
          </cell>
          <cell r="J2472">
            <v>0</v>
          </cell>
          <cell r="K2472">
            <v>0</v>
          </cell>
          <cell r="L2472">
            <v>-800014</v>
          </cell>
        </row>
        <row r="2473">
          <cell r="A2473" t="str">
            <v>44008</v>
          </cell>
          <cell r="B2473" t="str">
            <v>44008</v>
          </cell>
          <cell r="E2473" t="str">
            <v>Outros</v>
          </cell>
          <cell r="F2473">
            <v>-3041482</v>
          </cell>
          <cell r="G2473">
            <v>0</v>
          </cell>
          <cell r="H2473">
            <v>0</v>
          </cell>
          <cell r="I2473">
            <v>-3041482</v>
          </cell>
          <cell r="J2473">
            <v>3041482</v>
          </cell>
          <cell r="K2473">
            <v>0</v>
          </cell>
          <cell r="L2473">
            <v>0</v>
          </cell>
        </row>
        <row r="2474">
          <cell r="A2474" t="str">
            <v>44008NAC00530</v>
          </cell>
          <cell r="B2474" t="str">
            <v>44008</v>
          </cell>
          <cell r="C2474" t="str">
            <v>NAC</v>
          </cell>
          <cell r="D2474" t="str">
            <v>00530</v>
          </cell>
          <cell r="E2474" t="str">
            <v>Outros</v>
          </cell>
          <cell r="F2474">
            <v>-3041482</v>
          </cell>
          <cell r="G2474">
            <v>0</v>
          </cell>
          <cell r="H2474">
            <v>0</v>
          </cell>
          <cell r="I2474">
            <v>-3041482</v>
          </cell>
          <cell r="J2474">
            <v>3041482</v>
          </cell>
          <cell r="K2474">
            <v>0</v>
          </cell>
          <cell r="L2474">
            <v>0</v>
          </cell>
        </row>
        <row r="2475">
          <cell r="A2475" t="str">
            <v>441</v>
          </cell>
          <cell r="B2475" t="str">
            <v>441</v>
          </cell>
          <cell r="E2475" t="str">
            <v>Cobertura de fluxos de caixa</v>
          </cell>
          <cell r="F2475">
            <v>-6605763</v>
          </cell>
          <cell r="G2475">
            <v>2993277</v>
          </cell>
          <cell r="H2475">
            <v>0</v>
          </cell>
          <cell r="I2475">
            <v>-3612486</v>
          </cell>
          <cell r="J2475">
            <v>0</v>
          </cell>
          <cell r="K2475">
            <v>0</v>
          </cell>
          <cell r="L2475">
            <v>-3612486</v>
          </cell>
        </row>
        <row r="2476">
          <cell r="A2476" t="str">
            <v>4411</v>
          </cell>
          <cell r="B2476" t="str">
            <v>4411</v>
          </cell>
          <cell r="E2476" t="str">
            <v>Swaps</v>
          </cell>
          <cell r="F2476">
            <v>-6605763</v>
          </cell>
          <cell r="G2476">
            <v>2993277</v>
          </cell>
          <cell r="H2476">
            <v>0</v>
          </cell>
          <cell r="I2476">
            <v>-3612486</v>
          </cell>
          <cell r="J2476">
            <v>0</v>
          </cell>
          <cell r="K2476">
            <v>0</v>
          </cell>
          <cell r="L2476">
            <v>-3612486</v>
          </cell>
        </row>
        <row r="2477">
          <cell r="A2477" t="str">
            <v>44118</v>
          </cell>
          <cell r="B2477" t="str">
            <v>44118</v>
          </cell>
          <cell r="E2477" t="str">
            <v>Outros</v>
          </cell>
          <cell r="F2477">
            <v>-6605763</v>
          </cell>
          <cell r="G2477">
            <v>2993277</v>
          </cell>
          <cell r="H2477">
            <v>0</v>
          </cell>
          <cell r="I2477">
            <v>-3612486</v>
          </cell>
          <cell r="J2477">
            <v>0</v>
          </cell>
          <cell r="K2477">
            <v>0</v>
          </cell>
          <cell r="L2477">
            <v>-3612486</v>
          </cell>
        </row>
        <row r="2478">
          <cell r="A2478" t="str">
            <v>44118NAC</v>
          </cell>
          <cell r="B2478" t="str">
            <v>44118</v>
          </cell>
          <cell r="C2478" t="str">
            <v>NAC</v>
          </cell>
          <cell r="E2478" t="str">
            <v>Outros</v>
          </cell>
          <cell r="F2478">
            <v>-6605763</v>
          </cell>
          <cell r="G2478">
            <v>2993277</v>
          </cell>
          <cell r="H2478">
            <v>0</v>
          </cell>
          <cell r="I2478">
            <v>-3612486</v>
          </cell>
          <cell r="J2478">
            <v>0</v>
          </cell>
          <cell r="K2478">
            <v>0</v>
          </cell>
          <cell r="L2478">
            <v>-3612486</v>
          </cell>
        </row>
        <row r="2479">
          <cell r="A2479" t="str">
            <v>46</v>
          </cell>
          <cell r="B2479" t="str">
            <v>46</v>
          </cell>
          <cell r="E2479" t="str">
            <v>Passivos por activos nÒo desreconhecidos em operaþ§es de titulari</v>
          </cell>
          <cell r="F2479">
            <v>-9558680611</v>
          </cell>
          <cell r="G2479">
            <v>9558680611</v>
          </cell>
          <cell r="H2479">
            <v>0</v>
          </cell>
          <cell r="I2479">
            <v>0</v>
          </cell>
          <cell r="J2479">
            <v>0</v>
          </cell>
          <cell r="K2479">
            <v>0</v>
          </cell>
          <cell r="L2479">
            <v>0</v>
          </cell>
        </row>
        <row r="2480">
          <cell r="A2480" t="str">
            <v>460</v>
          </cell>
          <cell r="B2480" t="str">
            <v>460</v>
          </cell>
          <cell r="E2480" t="str">
            <v>Por crÚdito a clientes - titularizado</v>
          </cell>
          <cell r="F2480">
            <v>-9558680611</v>
          </cell>
          <cell r="G2480">
            <v>9558680611</v>
          </cell>
          <cell r="H2480">
            <v>0</v>
          </cell>
          <cell r="I2480">
            <v>0</v>
          </cell>
          <cell r="J2480">
            <v>0</v>
          </cell>
          <cell r="K2480">
            <v>0</v>
          </cell>
          <cell r="L2480">
            <v>0</v>
          </cell>
        </row>
        <row r="2481">
          <cell r="A2481" t="str">
            <v>4600</v>
          </cell>
          <cell r="B2481" t="str">
            <v>4600</v>
          </cell>
          <cell r="E2481" t="str">
            <v>CrÚdito nÒo representado por valores mobilißrios</v>
          </cell>
          <cell r="F2481">
            <v>-9558680611</v>
          </cell>
          <cell r="G2481">
            <v>9558680611</v>
          </cell>
          <cell r="H2481">
            <v>0</v>
          </cell>
          <cell r="I2481">
            <v>0</v>
          </cell>
          <cell r="J2481">
            <v>0</v>
          </cell>
          <cell r="K2481">
            <v>0</v>
          </cell>
          <cell r="L2481">
            <v>0</v>
          </cell>
        </row>
        <row r="2482">
          <cell r="A2482" t="str">
            <v>46000</v>
          </cell>
          <cell r="B2482" t="str">
            <v>46000</v>
          </cell>
          <cell r="E2482" t="str">
            <v>CrÚdito interno</v>
          </cell>
          <cell r="F2482">
            <v>-9558680611</v>
          </cell>
          <cell r="G2482">
            <v>9558680611</v>
          </cell>
          <cell r="H2482">
            <v>0</v>
          </cell>
          <cell r="I2482">
            <v>0</v>
          </cell>
          <cell r="J2482">
            <v>0</v>
          </cell>
          <cell r="K2482">
            <v>0</v>
          </cell>
          <cell r="L2482">
            <v>0</v>
          </cell>
        </row>
        <row r="2483">
          <cell r="A2483" t="str">
            <v>46000NAC</v>
          </cell>
          <cell r="B2483" t="str">
            <v>46000</v>
          </cell>
          <cell r="C2483" t="str">
            <v>NAC</v>
          </cell>
          <cell r="E2483" t="str">
            <v>CrÚdito interno</v>
          </cell>
          <cell r="F2483">
            <v>-9558680611</v>
          </cell>
          <cell r="G2483">
            <v>9558680611</v>
          </cell>
          <cell r="H2483">
            <v>0</v>
          </cell>
          <cell r="I2483">
            <v>0</v>
          </cell>
          <cell r="J2483">
            <v>0</v>
          </cell>
          <cell r="K2483">
            <v>0</v>
          </cell>
          <cell r="L2483">
            <v>0</v>
          </cell>
        </row>
        <row r="2484">
          <cell r="A2484" t="str">
            <v>47</v>
          </cell>
          <cell r="B2484" t="str">
            <v>47</v>
          </cell>
          <cell r="E2484" t="str">
            <v>Provis§es</v>
          </cell>
          <cell r="F2484">
            <v>-436991034</v>
          </cell>
          <cell r="G2484">
            <v>1481364</v>
          </cell>
          <cell r="H2484">
            <v>1092460</v>
          </cell>
          <cell r="I2484">
            <v>-436602130</v>
          </cell>
          <cell r="J2484">
            <v>0</v>
          </cell>
          <cell r="K2484">
            <v>0</v>
          </cell>
          <cell r="L2484">
            <v>-436602130</v>
          </cell>
        </row>
        <row r="2485">
          <cell r="A2485" t="str">
            <v>472</v>
          </cell>
          <cell r="B2485" t="str">
            <v>472</v>
          </cell>
          <cell r="E2485" t="str">
            <v>Provis§es para contingÛncias fiscais</v>
          </cell>
          <cell r="F2485">
            <v>-12669861</v>
          </cell>
          <cell r="G2485">
            <v>0</v>
          </cell>
          <cell r="H2485">
            <v>0</v>
          </cell>
          <cell r="I2485">
            <v>-12669861</v>
          </cell>
          <cell r="J2485">
            <v>0</v>
          </cell>
          <cell r="K2485">
            <v>0</v>
          </cell>
          <cell r="L2485">
            <v>-12669861</v>
          </cell>
        </row>
        <row r="2486">
          <cell r="A2486" t="str">
            <v>472NAC</v>
          </cell>
          <cell r="B2486" t="str">
            <v>472</v>
          </cell>
          <cell r="C2486" t="str">
            <v>NAC</v>
          </cell>
          <cell r="E2486" t="str">
            <v>Provis§es para contingÛncias fiscais</v>
          </cell>
          <cell r="F2486">
            <v>-12669861</v>
          </cell>
          <cell r="G2486">
            <v>0</v>
          </cell>
          <cell r="H2486">
            <v>0</v>
          </cell>
          <cell r="I2486">
            <v>-12669861</v>
          </cell>
          <cell r="J2486">
            <v>0</v>
          </cell>
          <cell r="K2486">
            <v>0</v>
          </cell>
          <cell r="L2486">
            <v>-12669861</v>
          </cell>
        </row>
        <row r="2487">
          <cell r="A2487" t="str">
            <v>473</v>
          </cell>
          <cell r="B2487" t="str">
            <v>473</v>
          </cell>
          <cell r="E2487" t="str">
            <v>Provis§es para encargos com benefÝcios aos empregados</v>
          </cell>
          <cell r="F2487">
            <v>-7875450</v>
          </cell>
          <cell r="G2487">
            <v>767487</v>
          </cell>
          <cell r="H2487">
            <v>767487</v>
          </cell>
          <cell r="I2487">
            <v>-7875450</v>
          </cell>
          <cell r="J2487">
            <v>0</v>
          </cell>
          <cell r="K2487">
            <v>0</v>
          </cell>
          <cell r="L2487">
            <v>-7875450</v>
          </cell>
        </row>
        <row r="2488">
          <cell r="A2488" t="str">
            <v>473EXT00560</v>
          </cell>
          <cell r="B2488" t="str">
            <v>473</v>
          </cell>
          <cell r="C2488" t="str">
            <v>EXT</v>
          </cell>
          <cell r="D2488" t="str">
            <v>00560</v>
          </cell>
          <cell r="E2488" t="str">
            <v>Provis§es para encargos com benefÝcios aos empregados</v>
          </cell>
          <cell r="F2488">
            <v>-767487</v>
          </cell>
          <cell r="G2488">
            <v>767487</v>
          </cell>
          <cell r="H2488">
            <v>0</v>
          </cell>
          <cell r="I2488">
            <v>0</v>
          </cell>
          <cell r="J2488">
            <v>0</v>
          </cell>
          <cell r="K2488">
            <v>0</v>
          </cell>
          <cell r="L2488">
            <v>0</v>
          </cell>
        </row>
        <row r="2489">
          <cell r="A2489" t="str">
            <v>473NAC</v>
          </cell>
          <cell r="B2489" t="str">
            <v>473</v>
          </cell>
          <cell r="C2489" t="str">
            <v>NAC</v>
          </cell>
          <cell r="E2489" t="str">
            <v>Provis§es para encargos com benefÝcios aos empregados</v>
          </cell>
          <cell r="F2489">
            <v>-7107963</v>
          </cell>
          <cell r="G2489">
            <v>0</v>
          </cell>
          <cell r="H2489">
            <v>767487</v>
          </cell>
          <cell r="I2489">
            <v>-7875450</v>
          </cell>
          <cell r="J2489">
            <v>0</v>
          </cell>
          <cell r="K2489">
            <v>0</v>
          </cell>
          <cell r="L2489">
            <v>-7875450</v>
          </cell>
        </row>
        <row r="2490">
          <cell r="A2490" t="str">
            <v>474</v>
          </cell>
          <cell r="B2490" t="str">
            <v>474</v>
          </cell>
          <cell r="E2490" t="str">
            <v>Provis§es para garantias e compromissos assumidos</v>
          </cell>
          <cell r="F2490">
            <v>-30272767</v>
          </cell>
          <cell r="G2490">
            <v>0</v>
          </cell>
          <cell r="H2490">
            <v>0</v>
          </cell>
          <cell r="I2490">
            <v>-30272767</v>
          </cell>
          <cell r="J2490">
            <v>0</v>
          </cell>
          <cell r="K2490">
            <v>0</v>
          </cell>
          <cell r="L2490">
            <v>-30272767</v>
          </cell>
        </row>
        <row r="2491">
          <cell r="A2491" t="str">
            <v>474EXT90018</v>
          </cell>
          <cell r="B2491" t="str">
            <v>474</v>
          </cell>
          <cell r="C2491" t="str">
            <v>EXT</v>
          </cell>
          <cell r="D2491" t="str">
            <v>90018</v>
          </cell>
          <cell r="E2491" t="str">
            <v>Provis§es para garantias e compromissos assumidos</v>
          </cell>
          <cell r="F2491">
            <v>-347533</v>
          </cell>
          <cell r="G2491">
            <v>0</v>
          </cell>
          <cell r="H2491">
            <v>0</v>
          </cell>
          <cell r="I2491">
            <v>-347533</v>
          </cell>
          <cell r="J2491">
            <v>0</v>
          </cell>
          <cell r="K2491">
            <v>0</v>
          </cell>
          <cell r="L2491">
            <v>-347533</v>
          </cell>
        </row>
        <row r="2492">
          <cell r="A2492" t="str">
            <v>474NAC90018</v>
          </cell>
          <cell r="B2492" t="str">
            <v>474</v>
          </cell>
          <cell r="C2492" t="str">
            <v>NAC</v>
          </cell>
          <cell r="D2492" t="str">
            <v>90018</v>
          </cell>
          <cell r="E2492" t="str">
            <v>Provis§es para garantias e compromissos assumidos</v>
          </cell>
          <cell r="F2492">
            <v>-16425450</v>
          </cell>
          <cell r="G2492">
            <v>0</v>
          </cell>
          <cell r="H2492">
            <v>0</v>
          </cell>
          <cell r="I2492">
            <v>-16425450</v>
          </cell>
          <cell r="J2492">
            <v>0</v>
          </cell>
          <cell r="K2492">
            <v>0</v>
          </cell>
          <cell r="L2492">
            <v>-16425450</v>
          </cell>
        </row>
        <row r="2493">
          <cell r="A2493" t="str">
            <v>474NAC90022</v>
          </cell>
          <cell r="B2493" t="str">
            <v>474</v>
          </cell>
          <cell r="C2493" t="str">
            <v>NAC</v>
          </cell>
          <cell r="D2493" t="str">
            <v>90022</v>
          </cell>
          <cell r="E2493" t="str">
            <v>Provis§es para garantias e compromissos assumidos</v>
          </cell>
          <cell r="F2493">
            <v>-13465714</v>
          </cell>
          <cell r="G2493">
            <v>0</v>
          </cell>
          <cell r="H2493">
            <v>0</v>
          </cell>
          <cell r="I2493">
            <v>-13465714</v>
          </cell>
          <cell r="J2493">
            <v>0</v>
          </cell>
          <cell r="K2493">
            <v>0</v>
          </cell>
          <cell r="L2493">
            <v>-13465714</v>
          </cell>
        </row>
        <row r="2494">
          <cell r="A2494" t="str">
            <v>474NAC90023</v>
          </cell>
          <cell r="B2494" t="str">
            <v>474</v>
          </cell>
          <cell r="C2494" t="str">
            <v>NAC</v>
          </cell>
          <cell r="D2494" t="str">
            <v>90023</v>
          </cell>
          <cell r="E2494" t="str">
            <v>Provis§es para garantias e compromissos assumidos</v>
          </cell>
          <cell r="F2494">
            <v>-34070</v>
          </cell>
          <cell r="G2494">
            <v>0</v>
          </cell>
          <cell r="H2494">
            <v>0</v>
          </cell>
          <cell r="I2494">
            <v>-34070</v>
          </cell>
          <cell r="J2494">
            <v>0</v>
          </cell>
          <cell r="K2494">
            <v>0</v>
          </cell>
          <cell r="L2494">
            <v>-34070</v>
          </cell>
        </row>
        <row r="2495">
          <cell r="A2495" t="str">
            <v>478</v>
          </cell>
          <cell r="B2495" t="str">
            <v>478</v>
          </cell>
          <cell r="E2495" t="str">
            <v>Outras provis§es</v>
          </cell>
          <cell r="F2495">
            <v>-386172956</v>
          </cell>
          <cell r="G2495">
            <v>713877</v>
          </cell>
          <cell r="H2495">
            <v>324973</v>
          </cell>
          <cell r="I2495">
            <v>-385784052</v>
          </cell>
          <cell r="J2495">
            <v>0</v>
          </cell>
          <cell r="K2495">
            <v>0</v>
          </cell>
          <cell r="L2495">
            <v>-385784052</v>
          </cell>
        </row>
        <row r="2496">
          <cell r="A2496" t="str">
            <v>4780</v>
          </cell>
          <cell r="B2496" t="str">
            <v>4780</v>
          </cell>
          <cell r="E2496" t="str">
            <v>Outras provisoes</v>
          </cell>
          <cell r="F2496">
            <v>-36647733</v>
          </cell>
          <cell r="G2496">
            <v>0</v>
          </cell>
          <cell r="H2496">
            <v>0</v>
          </cell>
          <cell r="I2496">
            <v>-36647733</v>
          </cell>
          <cell r="J2496">
            <v>0</v>
          </cell>
          <cell r="K2496">
            <v>0</v>
          </cell>
          <cell r="L2496">
            <v>-36647733</v>
          </cell>
        </row>
        <row r="2497">
          <cell r="A2497" t="str">
            <v>47800</v>
          </cell>
          <cell r="B2497" t="str">
            <v>47800</v>
          </cell>
          <cell r="E2497" t="str">
            <v>Outras Provisoes</v>
          </cell>
          <cell r="F2497">
            <v>-14964666</v>
          </cell>
          <cell r="G2497">
            <v>0</v>
          </cell>
          <cell r="H2497">
            <v>0</v>
          </cell>
          <cell r="I2497">
            <v>-14964666</v>
          </cell>
          <cell r="J2497">
            <v>0</v>
          </cell>
          <cell r="K2497">
            <v>0</v>
          </cell>
          <cell r="L2497">
            <v>-14964666</v>
          </cell>
        </row>
        <row r="2498">
          <cell r="A2498" t="str">
            <v>47800EXT</v>
          </cell>
          <cell r="B2498" t="str">
            <v>47800</v>
          </cell>
          <cell r="C2498" t="str">
            <v>EXT</v>
          </cell>
          <cell r="E2498" t="str">
            <v>Outras Provisoes</v>
          </cell>
          <cell r="F2498">
            <v>-682846</v>
          </cell>
          <cell r="G2498">
            <v>0</v>
          </cell>
          <cell r="H2498">
            <v>0</v>
          </cell>
          <cell r="I2498">
            <v>-682846</v>
          </cell>
          <cell r="J2498">
            <v>0</v>
          </cell>
          <cell r="K2498">
            <v>0</v>
          </cell>
          <cell r="L2498">
            <v>-682846</v>
          </cell>
        </row>
        <row r="2499">
          <cell r="A2499" t="str">
            <v>47800NAC</v>
          </cell>
          <cell r="B2499" t="str">
            <v>47800</v>
          </cell>
          <cell r="C2499" t="str">
            <v>NAC</v>
          </cell>
          <cell r="E2499" t="str">
            <v>Outras Provisoes</v>
          </cell>
          <cell r="F2499">
            <v>-14281820</v>
          </cell>
          <cell r="G2499">
            <v>0</v>
          </cell>
          <cell r="H2499">
            <v>0</v>
          </cell>
          <cell r="I2499">
            <v>-14281820</v>
          </cell>
          <cell r="J2499">
            <v>0</v>
          </cell>
          <cell r="K2499">
            <v>0</v>
          </cell>
          <cell r="L2499">
            <v>-14281820</v>
          </cell>
        </row>
        <row r="2500">
          <cell r="A2500" t="str">
            <v>47801</v>
          </cell>
          <cell r="B2500" t="str">
            <v>47801</v>
          </cell>
          <cell r="E2500" t="str">
            <v>Risco Operacional</v>
          </cell>
          <cell r="F2500">
            <v>-21683067</v>
          </cell>
          <cell r="G2500">
            <v>0</v>
          </cell>
          <cell r="H2500">
            <v>0</v>
          </cell>
          <cell r="I2500">
            <v>-21683067</v>
          </cell>
          <cell r="J2500">
            <v>0</v>
          </cell>
          <cell r="K2500">
            <v>0</v>
          </cell>
          <cell r="L2500">
            <v>-21683067</v>
          </cell>
        </row>
        <row r="2501">
          <cell r="A2501" t="str">
            <v>478010</v>
          </cell>
          <cell r="B2501" t="str">
            <v>478010</v>
          </cell>
          <cell r="E2501" t="str">
            <v>Fraude interno</v>
          </cell>
          <cell r="F2501">
            <v>-2187937</v>
          </cell>
          <cell r="G2501">
            <v>0</v>
          </cell>
          <cell r="H2501">
            <v>0</v>
          </cell>
          <cell r="I2501">
            <v>-2187937</v>
          </cell>
          <cell r="J2501">
            <v>0</v>
          </cell>
          <cell r="K2501">
            <v>0</v>
          </cell>
          <cell r="L2501">
            <v>-2187937</v>
          </cell>
        </row>
        <row r="2502">
          <cell r="A2502" t="str">
            <v>478010NAC</v>
          </cell>
          <cell r="B2502" t="str">
            <v>478010</v>
          </cell>
          <cell r="C2502" t="str">
            <v>NAC</v>
          </cell>
          <cell r="E2502" t="str">
            <v>Fraude interno</v>
          </cell>
          <cell r="F2502">
            <v>-2187937</v>
          </cell>
          <cell r="G2502">
            <v>0</v>
          </cell>
          <cell r="H2502">
            <v>0</v>
          </cell>
          <cell r="I2502">
            <v>-2187937</v>
          </cell>
          <cell r="J2502">
            <v>0</v>
          </cell>
          <cell r="K2502">
            <v>0</v>
          </cell>
          <cell r="L2502">
            <v>-2187937</v>
          </cell>
        </row>
        <row r="2503">
          <cell r="A2503" t="str">
            <v>478011</v>
          </cell>
          <cell r="B2503" t="str">
            <v>478011</v>
          </cell>
          <cell r="E2503" t="str">
            <v>Fraude Externo</v>
          </cell>
          <cell r="F2503">
            <v>-210562</v>
          </cell>
          <cell r="G2503">
            <v>0</v>
          </cell>
          <cell r="H2503">
            <v>0</v>
          </cell>
          <cell r="I2503">
            <v>-210562</v>
          </cell>
          <cell r="J2503">
            <v>0</v>
          </cell>
          <cell r="K2503">
            <v>0</v>
          </cell>
          <cell r="L2503">
            <v>-210562</v>
          </cell>
        </row>
        <row r="2504">
          <cell r="A2504" t="str">
            <v>478011NAC</v>
          </cell>
          <cell r="B2504" t="str">
            <v>478011</v>
          </cell>
          <cell r="C2504" t="str">
            <v>NAC</v>
          </cell>
          <cell r="E2504" t="str">
            <v>Fraude Externo</v>
          </cell>
          <cell r="F2504">
            <v>-210562</v>
          </cell>
          <cell r="G2504">
            <v>0</v>
          </cell>
          <cell r="H2504">
            <v>0</v>
          </cell>
          <cell r="I2504">
            <v>-210562</v>
          </cell>
          <cell r="J2504">
            <v>0</v>
          </cell>
          <cell r="K2504">
            <v>0</v>
          </cell>
          <cell r="L2504">
            <v>-210562</v>
          </cell>
        </row>
        <row r="2505">
          <cell r="A2505" t="str">
            <v>478012</v>
          </cell>
          <cell r="B2505" t="str">
            <v>478012</v>
          </cell>
          <cell r="E2505" t="str">
            <v>Praticas emprego saude e seg. no trabalho</v>
          </cell>
          <cell r="F2505">
            <v>-1414464</v>
          </cell>
          <cell r="G2505">
            <v>0</v>
          </cell>
          <cell r="H2505">
            <v>0</v>
          </cell>
          <cell r="I2505">
            <v>-1414464</v>
          </cell>
          <cell r="J2505">
            <v>0</v>
          </cell>
          <cell r="K2505">
            <v>0</v>
          </cell>
          <cell r="L2505">
            <v>-1414464</v>
          </cell>
        </row>
        <row r="2506">
          <cell r="A2506" t="str">
            <v>478012NAC</v>
          </cell>
          <cell r="B2506" t="str">
            <v>478012</v>
          </cell>
          <cell r="C2506" t="str">
            <v>NAC</v>
          </cell>
          <cell r="E2506" t="str">
            <v>Praticas emprego saude e seg. no trabalho</v>
          </cell>
          <cell r="F2506">
            <v>-1414464</v>
          </cell>
          <cell r="G2506">
            <v>0</v>
          </cell>
          <cell r="H2506">
            <v>0</v>
          </cell>
          <cell r="I2506">
            <v>-1414464</v>
          </cell>
          <cell r="J2506">
            <v>0</v>
          </cell>
          <cell r="K2506">
            <v>0</v>
          </cell>
          <cell r="L2506">
            <v>-1414464</v>
          </cell>
        </row>
        <row r="2507">
          <cell r="A2507" t="str">
            <v>478013</v>
          </cell>
          <cell r="B2507" t="str">
            <v>478013</v>
          </cell>
          <cell r="E2507" t="str">
            <v>Praticas com clientes produtos e de negocios</v>
          </cell>
          <cell r="F2507">
            <v>-11520317</v>
          </cell>
          <cell r="G2507">
            <v>0</v>
          </cell>
          <cell r="H2507">
            <v>0</v>
          </cell>
          <cell r="I2507">
            <v>-11520317</v>
          </cell>
          <cell r="J2507">
            <v>0</v>
          </cell>
          <cell r="K2507">
            <v>0</v>
          </cell>
          <cell r="L2507">
            <v>-11520317</v>
          </cell>
        </row>
        <row r="2508">
          <cell r="A2508" t="str">
            <v>478013NAC</v>
          </cell>
          <cell r="B2508" t="str">
            <v>478013</v>
          </cell>
          <cell r="C2508" t="str">
            <v>NAC</v>
          </cell>
          <cell r="E2508" t="str">
            <v>Praticas com clientes produtos e de negocios</v>
          </cell>
          <cell r="F2508">
            <v>-11520317</v>
          </cell>
          <cell r="G2508">
            <v>0</v>
          </cell>
          <cell r="H2508">
            <v>0</v>
          </cell>
          <cell r="I2508">
            <v>-11520317</v>
          </cell>
          <cell r="J2508">
            <v>0</v>
          </cell>
          <cell r="K2508">
            <v>0</v>
          </cell>
          <cell r="L2508">
            <v>-11520317</v>
          </cell>
        </row>
        <row r="2509">
          <cell r="A2509" t="str">
            <v>478015</v>
          </cell>
          <cell r="B2509" t="str">
            <v>478015</v>
          </cell>
          <cell r="E2509" t="str">
            <v>Interrupecao do negocio e fallhas nos sistemas</v>
          </cell>
          <cell r="F2509">
            <v>-2731850</v>
          </cell>
          <cell r="G2509">
            <v>0</v>
          </cell>
          <cell r="H2509">
            <v>0</v>
          </cell>
          <cell r="I2509">
            <v>-2731850</v>
          </cell>
          <cell r="J2509">
            <v>0</v>
          </cell>
          <cell r="K2509">
            <v>0</v>
          </cell>
          <cell r="L2509">
            <v>-2731850</v>
          </cell>
        </row>
        <row r="2510">
          <cell r="A2510" t="str">
            <v>478015NAC</v>
          </cell>
          <cell r="B2510" t="str">
            <v>478015</v>
          </cell>
          <cell r="C2510" t="str">
            <v>NAC</v>
          </cell>
          <cell r="E2510" t="str">
            <v>Interrupecao do negocio e fallhas nos sistemas</v>
          </cell>
          <cell r="F2510">
            <v>-2731850</v>
          </cell>
          <cell r="G2510">
            <v>0</v>
          </cell>
          <cell r="H2510">
            <v>0</v>
          </cell>
          <cell r="I2510">
            <v>-2731850</v>
          </cell>
          <cell r="J2510">
            <v>0</v>
          </cell>
          <cell r="K2510">
            <v>0</v>
          </cell>
          <cell r="L2510">
            <v>-2731850</v>
          </cell>
        </row>
        <row r="2511">
          <cell r="A2511" t="str">
            <v>478016</v>
          </cell>
          <cell r="B2511" t="str">
            <v>478016</v>
          </cell>
          <cell r="E2511" t="str">
            <v>Execucao entrega e gestao de processos</v>
          </cell>
          <cell r="F2511">
            <v>-3617937</v>
          </cell>
          <cell r="G2511">
            <v>0</v>
          </cell>
          <cell r="H2511">
            <v>0</v>
          </cell>
          <cell r="I2511">
            <v>-3617937</v>
          </cell>
          <cell r="J2511">
            <v>0</v>
          </cell>
          <cell r="K2511">
            <v>0</v>
          </cell>
          <cell r="L2511">
            <v>-3617937</v>
          </cell>
        </row>
        <row r="2512">
          <cell r="A2512" t="str">
            <v>478016NAC</v>
          </cell>
          <cell r="B2512" t="str">
            <v>478016</v>
          </cell>
          <cell r="C2512" t="str">
            <v>NAC</v>
          </cell>
          <cell r="E2512" t="str">
            <v>Execucao entrega e gestao de processos</v>
          </cell>
          <cell r="F2512">
            <v>-3617937</v>
          </cell>
          <cell r="G2512">
            <v>0</v>
          </cell>
          <cell r="H2512">
            <v>0</v>
          </cell>
          <cell r="I2512">
            <v>-3617937</v>
          </cell>
          <cell r="J2512">
            <v>0</v>
          </cell>
          <cell r="K2512">
            <v>0</v>
          </cell>
          <cell r="L2512">
            <v>-3617937</v>
          </cell>
        </row>
        <row r="2513">
          <cell r="A2513" t="str">
            <v>4789</v>
          </cell>
          <cell r="B2513" t="str">
            <v>4789</v>
          </cell>
          <cell r="E2513" t="str">
            <v>Seguros-provisoes tecnicas</v>
          </cell>
          <cell r="F2513">
            <v>-349525223</v>
          </cell>
          <cell r="G2513">
            <v>713877</v>
          </cell>
          <cell r="H2513">
            <v>324973</v>
          </cell>
          <cell r="I2513">
            <v>-349136319</v>
          </cell>
          <cell r="J2513">
            <v>0</v>
          </cell>
          <cell r="K2513">
            <v>0</v>
          </cell>
          <cell r="L2513">
            <v>-349136319</v>
          </cell>
        </row>
        <row r="2514">
          <cell r="A2514" t="str">
            <v>47890</v>
          </cell>
          <cell r="B2514" t="str">
            <v>47890</v>
          </cell>
          <cell r="E2514" t="str">
            <v>Provisoes tecnicas de seguro directo vida</v>
          </cell>
          <cell r="F2514">
            <v>-349452306</v>
          </cell>
          <cell r="G2514">
            <v>713877</v>
          </cell>
          <cell r="H2514">
            <v>324973</v>
          </cell>
          <cell r="I2514">
            <v>-349063402</v>
          </cell>
          <cell r="J2514">
            <v>0</v>
          </cell>
          <cell r="K2514">
            <v>0</v>
          </cell>
          <cell r="L2514">
            <v>-349063402</v>
          </cell>
        </row>
        <row r="2515">
          <cell r="A2515" t="str">
            <v>478900</v>
          </cell>
          <cell r="B2515" t="str">
            <v>478900</v>
          </cell>
          <cell r="E2515" t="str">
            <v>Provisao matematica</v>
          </cell>
          <cell r="F2515">
            <v>-331114101</v>
          </cell>
          <cell r="G2515">
            <v>0</v>
          </cell>
          <cell r="H2515">
            <v>0</v>
          </cell>
          <cell r="I2515">
            <v>-331114101</v>
          </cell>
          <cell r="J2515">
            <v>0</v>
          </cell>
          <cell r="K2515">
            <v>0</v>
          </cell>
          <cell r="L2515">
            <v>-331114101</v>
          </cell>
        </row>
        <row r="2516">
          <cell r="A2516" t="str">
            <v>478900NAC</v>
          </cell>
          <cell r="B2516" t="str">
            <v>478900</v>
          </cell>
          <cell r="C2516" t="str">
            <v>NAC</v>
          </cell>
          <cell r="E2516" t="str">
            <v>Provisao matematica</v>
          </cell>
          <cell r="F2516">
            <v>-248662132</v>
          </cell>
          <cell r="G2516">
            <v>0</v>
          </cell>
          <cell r="H2516">
            <v>0</v>
          </cell>
          <cell r="I2516">
            <v>-248662132</v>
          </cell>
          <cell r="J2516">
            <v>0</v>
          </cell>
          <cell r="K2516">
            <v>0</v>
          </cell>
          <cell r="L2516">
            <v>-248662132</v>
          </cell>
        </row>
        <row r="2517">
          <cell r="A2517" t="str">
            <v>478900NAC90014</v>
          </cell>
          <cell r="B2517" t="str">
            <v>478900</v>
          </cell>
          <cell r="C2517" t="str">
            <v>NAC</v>
          </cell>
          <cell r="D2517" t="str">
            <v>90014</v>
          </cell>
          <cell r="E2517" t="str">
            <v>Provisao matematica</v>
          </cell>
          <cell r="F2517">
            <v>-82451969</v>
          </cell>
          <cell r="G2517">
            <v>0</v>
          </cell>
          <cell r="H2517">
            <v>0</v>
          </cell>
          <cell r="I2517">
            <v>-82451969</v>
          </cell>
          <cell r="J2517">
            <v>0</v>
          </cell>
          <cell r="K2517">
            <v>0</v>
          </cell>
          <cell r="L2517">
            <v>-82451969</v>
          </cell>
        </row>
        <row r="2518">
          <cell r="A2518" t="str">
            <v>478901</v>
          </cell>
          <cell r="B2518" t="str">
            <v>478901</v>
          </cell>
          <cell r="E2518" t="str">
            <v>Provisao para sinistros</v>
          </cell>
          <cell r="F2518">
            <v>-17128116</v>
          </cell>
          <cell r="G2518">
            <v>0</v>
          </cell>
          <cell r="H2518">
            <v>0</v>
          </cell>
          <cell r="I2518">
            <v>-17128116</v>
          </cell>
          <cell r="J2518">
            <v>0</v>
          </cell>
          <cell r="K2518">
            <v>0</v>
          </cell>
          <cell r="L2518">
            <v>-17128116</v>
          </cell>
        </row>
        <row r="2519">
          <cell r="A2519" t="str">
            <v>478901NAC</v>
          </cell>
          <cell r="B2519" t="str">
            <v>478901</v>
          </cell>
          <cell r="C2519" t="str">
            <v>NAC</v>
          </cell>
          <cell r="E2519" t="str">
            <v>Provisao para sinistros</v>
          </cell>
          <cell r="F2519">
            <v>-16971989</v>
          </cell>
          <cell r="G2519">
            <v>0</v>
          </cell>
          <cell r="H2519">
            <v>0</v>
          </cell>
          <cell r="I2519">
            <v>-16971989</v>
          </cell>
          <cell r="J2519">
            <v>0</v>
          </cell>
          <cell r="K2519">
            <v>0</v>
          </cell>
          <cell r="L2519">
            <v>-16971989</v>
          </cell>
        </row>
        <row r="2520">
          <cell r="A2520" t="str">
            <v>478901NAC90014</v>
          </cell>
          <cell r="B2520" t="str">
            <v>478901</v>
          </cell>
          <cell r="C2520" t="str">
            <v>NAC</v>
          </cell>
          <cell r="D2520" t="str">
            <v>90014</v>
          </cell>
          <cell r="E2520" t="str">
            <v>Provisao para sinistros</v>
          </cell>
          <cell r="F2520">
            <v>-156127</v>
          </cell>
          <cell r="G2520">
            <v>0</v>
          </cell>
          <cell r="H2520">
            <v>0</v>
          </cell>
          <cell r="I2520">
            <v>-156127</v>
          </cell>
          <cell r="J2520">
            <v>0</v>
          </cell>
          <cell r="K2520">
            <v>0</v>
          </cell>
          <cell r="L2520">
            <v>-156127</v>
          </cell>
        </row>
        <row r="2521">
          <cell r="A2521" t="str">
            <v>478902</v>
          </cell>
          <cell r="B2521" t="str">
            <v>478902</v>
          </cell>
          <cell r="E2521" t="str">
            <v>Provisao para participacao nos resultados</v>
          </cell>
          <cell r="F2521">
            <v>-1210089</v>
          </cell>
          <cell r="G2521">
            <v>713877</v>
          </cell>
          <cell r="H2521">
            <v>324973</v>
          </cell>
          <cell r="I2521">
            <v>-821185</v>
          </cell>
          <cell r="J2521">
            <v>0</v>
          </cell>
          <cell r="K2521">
            <v>0</v>
          </cell>
          <cell r="L2521">
            <v>-821185</v>
          </cell>
        </row>
        <row r="2522">
          <cell r="A2522" t="str">
            <v>478902NAC</v>
          </cell>
          <cell r="B2522" t="str">
            <v>478902</v>
          </cell>
          <cell r="C2522" t="str">
            <v>NAC</v>
          </cell>
          <cell r="E2522" t="str">
            <v>Provisao para participacao nos resultados</v>
          </cell>
          <cell r="F2522">
            <v>-1210089</v>
          </cell>
          <cell r="G2522">
            <v>388904</v>
          </cell>
          <cell r="H2522">
            <v>0</v>
          </cell>
          <cell r="I2522">
            <v>-821185</v>
          </cell>
          <cell r="J2522">
            <v>0</v>
          </cell>
          <cell r="K2522">
            <v>0</v>
          </cell>
          <cell r="L2522">
            <v>-821185</v>
          </cell>
        </row>
        <row r="2523">
          <cell r="A2523" t="str">
            <v>478902NAC00100</v>
          </cell>
          <cell r="B2523" t="str">
            <v>478902</v>
          </cell>
          <cell r="C2523" t="str">
            <v>NAC</v>
          </cell>
          <cell r="D2523" t="str">
            <v>00100</v>
          </cell>
          <cell r="E2523" t="str">
            <v>Provisao para participacao nos resultados</v>
          </cell>
          <cell r="F2523">
            <v>0</v>
          </cell>
          <cell r="G2523">
            <v>324973</v>
          </cell>
          <cell r="H2523">
            <v>324973</v>
          </cell>
          <cell r="I2523">
            <v>0</v>
          </cell>
          <cell r="J2523">
            <v>0</v>
          </cell>
          <cell r="K2523">
            <v>0</v>
          </cell>
          <cell r="L2523">
            <v>0</v>
          </cell>
        </row>
        <row r="2524">
          <cell r="A2524" t="str">
            <v>47891</v>
          </cell>
          <cell r="B2524" t="str">
            <v>47891</v>
          </cell>
          <cell r="E2524" t="str">
            <v>Provisoes tecnicas de seguro directo nÒo vida</v>
          </cell>
          <cell r="F2524">
            <v>-72917</v>
          </cell>
          <cell r="G2524">
            <v>0</v>
          </cell>
          <cell r="H2524">
            <v>0</v>
          </cell>
          <cell r="I2524">
            <v>-72917</v>
          </cell>
          <cell r="J2524">
            <v>0</v>
          </cell>
          <cell r="K2524">
            <v>0</v>
          </cell>
          <cell r="L2524">
            <v>-72917</v>
          </cell>
        </row>
        <row r="2525">
          <cell r="A2525" t="str">
            <v>478910</v>
          </cell>
          <cell r="B2525" t="str">
            <v>478910</v>
          </cell>
          <cell r="E2525" t="str">
            <v>Provisao para premios nÒo adquiridos</v>
          </cell>
          <cell r="F2525">
            <v>-72917</v>
          </cell>
          <cell r="G2525">
            <v>0</v>
          </cell>
          <cell r="H2525">
            <v>0</v>
          </cell>
          <cell r="I2525">
            <v>-72917</v>
          </cell>
          <cell r="J2525">
            <v>0</v>
          </cell>
          <cell r="K2525">
            <v>0</v>
          </cell>
          <cell r="L2525">
            <v>-72917</v>
          </cell>
        </row>
        <row r="2526">
          <cell r="A2526" t="str">
            <v>478910NAC</v>
          </cell>
          <cell r="B2526" t="str">
            <v>478910</v>
          </cell>
          <cell r="C2526" t="str">
            <v>NAC</v>
          </cell>
          <cell r="E2526" t="str">
            <v>Provisao para premios nÒo adquiridos</v>
          </cell>
          <cell r="F2526">
            <v>-72917</v>
          </cell>
          <cell r="G2526">
            <v>0</v>
          </cell>
          <cell r="H2526">
            <v>0</v>
          </cell>
          <cell r="I2526">
            <v>-72917</v>
          </cell>
          <cell r="J2526">
            <v>0</v>
          </cell>
          <cell r="K2526">
            <v>0</v>
          </cell>
          <cell r="L2526">
            <v>-72917</v>
          </cell>
        </row>
        <row r="2527">
          <cell r="A2527" t="str">
            <v>48</v>
          </cell>
          <cell r="B2527" t="str">
            <v>48</v>
          </cell>
          <cell r="E2527" t="str">
            <v>Passivos subordinados</v>
          </cell>
          <cell r="F2527">
            <v>-1351109689</v>
          </cell>
          <cell r="G2527">
            <v>181422933</v>
          </cell>
          <cell r="H2527">
            <v>181410940</v>
          </cell>
          <cell r="I2527">
            <v>-1351097696</v>
          </cell>
          <cell r="J2527">
            <v>1036242035</v>
          </cell>
          <cell r="K2527">
            <v>0</v>
          </cell>
          <cell r="L2527">
            <v>-314855661</v>
          </cell>
        </row>
        <row r="2528">
          <cell r="A2528" t="str">
            <v>480</v>
          </cell>
          <cell r="B2528" t="str">
            <v>480</v>
          </cell>
          <cell r="E2528" t="str">
            <v>EmprÚstimos subordinados</v>
          </cell>
          <cell r="F2528">
            <v>-1351338515</v>
          </cell>
          <cell r="G2528">
            <v>181422933</v>
          </cell>
          <cell r="H2528">
            <v>181376453</v>
          </cell>
          <cell r="I2528">
            <v>-1351292035</v>
          </cell>
          <cell r="J2528">
            <v>1036242035</v>
          </cell>
          <cell r="K2528">
            <v>0</v>
          </cell>
          <cell r="L2528">
            <v>-315050000</v>
          </cell>
        </row>
        <row r="2529">
          <cell r="A2529" t="str">
            <v>4800</v>
          </cell>
          <cell r="B2529" t="str">
            <v>4800</v>
          </cell>
          <cell r="E2529" t="str">
            <v>Titulados</v>
          </cell>
          <cell r="F2529">
            <v>-762211835</v>
          </cell>
          <cell r="G2529">
            <v>181414687</v>
          </cell>
          <cell r="H2529">
            <v>181376453</v>
          </cell>
          <cell r="I2529">
            <v>-762173601</v>
          </cell>
          <cell r="J2529">
            <v>447123601</v>
          </cell>
          <cell r="K2529">
            <v>0</v>
          </cell>
          <cell r="L2529">
            <v>-315050000</v>
          </cell>
        </row>
        <row r="2530">
          <cell r="A2530" t="str">
            <v>48000</v>
          </cell>
          <cell r="B2530" t="str">
            <v>48000</v>
          </cell>
          <cell r="E2530" t="str">
            <v>Emitidos</v>
          </cell>
          <cell r="F2530">
            <v>-943550054</v>
          </cell>
          <cell r="G2530">
            <v>181376453</v>
          </cell>
          <cell r="H2530">
            <v>0</v>
          </cell>
          <cell r="I2530">
            <v>-762173601</v>
          </cell>
          <cell r="J2530">
            <v>447123601</v>
          </cell>
          <cell r="K2530">
            <v>0</v>
          </cell>
          <cell r="L2530">
            <v>-315050000</v>
          </cell>
        </row>
        <row r="2531">
          <cell r="A2531" t="str">
            <v>480000</v>
          </cell>
          <cell r="B2531" t="str">
            <v>480000</v>
          </cell>
          <cell r="E2531" t="str">
            <v>NÒo perpÚtuos</v>
          </cell>
          <cell r="F2531">
            <v>-329050000</v>
          </cell>
          <cell r="G2531">
            <v>0</v>
          </cell>
          <cell r="H2531">
            <v>0</v>
          </cell>
          <cell r="I2531">
            <v>-329050000</v>
          </cell>
          <cell r="J2531">
            <v>14000000</v>
          </cell>
          <cell r="K2531">
            <v>0</v>
          </cell>
          <cell r="L2531">
            <v>-315050000</v>
          </cell>
        </row>
        <row r="2532">
          <cell r="A2532" t="str">
            <v>480000NAC</v>
          </cell>
          <cell r="B2532" t="str">
            <v>480000</v>
          </cell>
          <cell r="C2532" t="str">
            <v>NAC</v>
          </cell>
          <cell r="E2532" t="str">
            <v>NÒo perpÚtuos</v>
          </cell>
          <cell r="F2532">
            <v>-315050000</v>
          </cell>
          <cell r="G2532">
            <v>0</v>
          </cell>
          <cell r="H2532">
            <v>0</v>
          </cell>
          <cell r="I2532">
            <v>-315050000</v>
          </cell>
          <cell r="J2532">
            <v>0</v>
          </cell>
          <cell r="K2532">
            <v>0</v>
          </cell>
          <cell r="L2532">
            <v>-315050000</v>
          </cell>
        </row>
        <row r="2533">
          <cell r="A2533" t="str">
            <v>480000NAC00100</v>
          </cell>
          <cell r="B2533" t="str">
            <v>480000</v>
          </cell>
          <cell r="C2533" t="str">
            <v>NAC</v>
          </cell>
          <cell r="D2533" t="str">
            <v>00100</v>
          </cell>
          <cell r="E2533" t="str">
            <v>NÒo perpÚtuos</v>
          </cell>
          <cell r="F2533">
            <v>-14000000</v>
          </cell>
          <cell r="G2533">
            <v>0</v>
          </cell>
          <cell r="H2533">
            <v>0</v>
          </cell>
          <cell r="I2533">
            <v>-14000000</v>
          </cell>
          <cell r="J2533">
            <v>14000000</v>
          </cell>
          <cell r="K2533">
            <v>0</v>
          </cell>
          <cell r="L2533">
            <v>0</v>
          </cell>
        </row>
        <row r="2534">
          <cell r="A2534" t="str">
            <v>480001</v>
          </cell>
          <cell r="B2534" t="str">
            <v>480001</v>
          </cell>
          <cell r="E2534" t="str">
            <v>PerpÚtuos</v>
          </cell>
          <cell r="F2534">
            <v>-614500054</v>
          </cell>
          <cell r="G2534">
            <v>181376453</v>
          </cell>
          <cell r="H2534">
            <v>0</v>
          </cell>
          <cell r="I2534">
            <v>-433123601</v>
          </cell>
          <cell r="J2534">
            <v>433123601</v>
          </cell>
          <cell r="K2534">
            <v>0</v>
          </cell>
          <cell r="L2534">
            <v>0</v>
          </cell>
        </row>
        <row r="2535">
          <cell r="A2535" t="str">
            <v>480001NAC</v>
          </cell>
          <cell r="B2535" t="str">
            <v>480001</v>
          </cell>
          <cell r="C2535" t="str">
            <v>NAC</v>
          </cell>
          <cell r="E2535" t="str">
            <v>PerpÚtuos</v>
          </cell>
          <cell r="F2535">
            <v>-181376453</v>
          </cell>
          <cell r="G2535">
            <v>181376453</v>
          </cell>
          <cell r="H2535">
            <v>0</v>
          </cell>
          <cell r="I2535">
            <v>0</v>
          </cell>
          <cell r="J2535">
            <v>0</v>
          </cell>
          <cell r="K2535">
            <v>0</v>
          </cell>
          <cell r="L2535">
            <v>0</v>
          </cell>
        </row>
        <row r="2536">
          <cell r="A2536" t="str">
            <v>480001NAC00100</v>
          </cell>
          <cell r="B2536" t="str">
            <v>480001</v>
          </cell>
          <cell r="C2536" t="str">
            <v>NAC</v>
          </cell>
          <cell r="D2536" t="str">
            <v>00100</v>
          </cell>
          <cell r="E2536" t="str">
            <v>PerpÚtuos</v>
          </cell>
          <cell r="F2536">
            <v>-102394230</v>
          </cell>
          <cell r="G2536">
            <v>0</v>
          </cell>
          <cell r="H2536">
            <v>0</v>
          </cell>
          <cell r="I2536">
            <v>-102394230</v>
          </cell>
          <cell r="J2536">
            <v>102394230</v>
          </cell>
          <cell r="K2536">
            <v>0</v>
          </cell>
          <cell r="L2536">
            <v>0</v>
          </cell>
        </row>
        <row r="2537">
          <cell r="A2537" t="str">
            <v>480001NAC00280</v>
          </cell>
          <cell r="B2537" t="str">
            <v>480001</v>
          </cell>
          <cell r="C2537" t="str">
            <v>NAC</v>
          </cell>
          <cell r="D2537" t="str">
            <v>00280</v>
          </cell>
          <cell r="E2537" t="str">
            <v>PerpÚtuos</v>
          </cell>
          <cell r="F2537">
            <v>-284863478</v>
          </cell>
          <cell r="G2537">
            <v>0</v>
          </cell>
          <cell r="H2537">
            <v>0</v>
          </cell>
          <cell r="I2537">
            <v>-284863478</v>
          </cell>
          <cell r="J2537">
            <v>284863478</v>
          </cell>
          <cell r="K2537">
            <v>0</v>
          </cell>
          <cell r="L2537">
            <v>0</v>
          </cell>
        </row>
        <row r="2538">
          <cell r="A2538" t="str">
            <v>480001NAC00540</v>
          </cell>
          <cell r="B2538" t="str">
            <v>480001</v>
          </cell>
          <cell r="C2538" t="str">
            <v>NAC</v>
          </cell>
          <cell r="D2538" t="str">
            <v>00540</v>
          </cell>
          <cell r="E2538" t="str">
            <v>PerpÚtuos</v>
          </cell>
          <cell r="F2538">
            <v>-45865893</v>
          </cell>
          <cell r="G2538">
            <v>0</v>
          </cell>
          <cell r="H2538">
            <v>0</v>
          </cell>
          <cell r="I2538">
            <v>-45865893</v>
          </cell>
          <cell r="J2538">
            <v>45865893</v>
          </cell>
          <cell r="K2538">
            <v>0</v>
          </cell>
          <cell r="L2538">
            <v>0</v>
          </cell>
        </row>
        <row r="2539">
          <cell r="A2539" t="str">
            <v>48001</v>
          </cell>
          <cell r="B2539" t="str">
            <v>48001</v>
          </cell>
          <cell r="E2539" t="str">
            <v>Readquiridos</v>
          </cell>
          <cell r="F2539">
            <v>181338219</v>
          </cell>
          <cell r="G2539">
            <v>38234</v>
          </cell>
          <cell r="H2539">
            <v>181376453</v>
          </cell>
          <cell r="I2539">
            <v>0</v>
          </cell>
          <cell r="J2539">
            <v>0</v>
          </cell>
          <cell r="K2539">
            <v>0</v>
          </cell>
          <cell r="L2539">
            <v>0</v>
          </cell>
        </row>
        <row r="2540">
          <cell r="A2540" t="str">
            <v>48001NAC</v>
          </cell>
          <cell r="B2540" t="str">
            <v>48001</v>
          </cell>
          <cell r="C2540" t="str">
            <v>NAC</v>
          </cell>
          <cell r="E2540" t="str">
            <v>Readquiridos</v>
          </cell>
          <cell r="F2540">
            <v>181338219</v>
          </cell>
          <cell r="G2540">
            <v>38234</v>
          </cell>
          <cell r="H2540">
            <v>181376453</v>
          </cell>
          <cell r="I2540">
            <v>0</v>
          </cell>
          <cell r="J2540">
            <v>0</v>
          </cell>
          <cell r="K2540">
            <v>0</v>
          </cell>
          <cell r="L2540">
            <v>0</v>
          </cell>
        </row>
        <row r="2541">
          <cell r="A2541" t="str">
            <v>4801</v>
          </cell>
          <cell r="B2541" t="str">
            <v>4801</v>
          </cell>
          <cell r="E2541" t="str">
            <v>NÒo titulados</v>
          </cell>
          <cell r="F2541">
            <v>-589126680</v>
          </cell>
          <cell r="G2541">
            <v>8246</v>
          </cell>
          <cell r="H2541">
            <v>0</v>
          </cell>
          <cell r="I2541">
            <v>-589118434</v>
          </cell>
          <cell r="J2541">
            <v>589118434</v>
          </cell>
          <cell r="K2541">
            <v>0</v>
          </cell>
          <cell r="L2541">
            <v>0</v>
          </cell>
        </row>
        <row r="2542">
          <cell r="A2542" t="str">
            <v>4801NAC00100</v>
          </cell>
          <cell r="B2542" t="str">
            <v>4801</v>
          </cell>
          <cell r="C2542" t="str">
            <v>NAC</v>
          </cell>
          <cell r="D2542" t="str">
            <v>00100</v>
          </cell>
          <cell r="E2542" t="str">
            <v>NÒo titulados</v>
          </cell>
          <cell r="F2542">
            <v>-13008246</v>
          </cell>
          <cell r="G2542">
            <v>8246</v>
          </cell>
          <cell r="H2542">
            <v>0</v>
          </cell>
          <cell r="I2542">
            <v>-13000000</v>
          </cell>
          <cell r="J2542">
            <v>13000000</v>
          </cell>
          <cell r="K2542">
            <v>0</v>
          </cell>
          <cell r="L2542">
            <v>0</v>
          </cell>
        </row>
        <row r="2543">
          <cell r="A2543" t="str">
            <v>4801NAC00260</v>
          </cell>
          <cell r="B2543" t="str">
            <v>4801</v>
          </cell>
          <cell r="C2543" t="str">
            <v>NAC</v>
          </cell>
          <cell r="D2543" t="str">
            <v>00260</v>
          </cell>
          <cell r="E2543" t="str">
            <v>NÒo titulados</v>
          </cell>
          <cell r="F2543">
            <v>-297750000</v>
          </cell>
          <cell r="G2543">
            <v>0</v>
          </cell>
          <cell r="H2543">
            <v>0</v>
          </cell>
          <cell r="I2543">
            <v>-297750000</v>
          </cell>
          <cell r="J2543">
            <v>297750000</v>
          </cell>
          <cell r="K2543">
            <v>0</v>
          </cell>
          <cell r="L2543">
            <v>0</v>
          </cell>
        </row>
        <row r="2544">
          <cell r="A2544" t="str">
            <v>4801NAC00280</v>
          </cell>
          <cell r="B2544" t="str">
            <v>4801</v>
          </cell>
          <cell r="C2544" t="str">
            <v>NAC</v>
          </cell>
          <cell r="D2544" t="str">
            <v>00280</v>
          </cell>
          <cell r="E2544" t="str">
            <v>NÒo titulados</v>
          </cell>
          <cell r="F2544">
            <v>-50000000</v>
          </cell>
          <cell r="G2544">
            <v>0</v>
          </cell>
          <cell r="H2544">
            <v>0</v>
          </cell>
          <cell r="I2544">
            <v>-50000000</v>
          </cell>
          <cell r="J2544">
            <v>50000000</v>
          </cell>
          <cell r="K2544">
            <v>0</v>
          </cell>
          <cell r="L2544">
            <v>0</v>
          </cell>
        </row>
        <row r="2545">
          <cell r="A2545" t="str">
            <v>4801NAC00610</v>
          </cell>
          <cell r="B2545" t="str">
            <v>4801</v>
          </cell>
          <cell r="C2545" t="str">
            <v>NAC</v>
          </cell>
          <cell r="D2545" t="str">
            <v>00610</v>
          </cell>
          <cell r="E2545" t="str">
            <v>NÒo titulados</v>
          </cell>
          <cell r="F2545">
            <v>-228368434</v>
          </cell>
          <cell r="G2545">
            <v>0</v>
          </cell>
          <cell r="H2545">
            <v>0</v>
          </cell>
          <cell r="I2545">
            <v>-228368434</v>
          </cell>
          <cell r="J2545">
            <v>228368434</v>
          </cell>
          <cell r="K2545">
            <v>0</v>
          </cell>
          <cell r="L2545">
            <v>0</v>
          </cell>
        </row>
        <row r="2546">
          <cell r="A2546" t="str">
            <v>489</v>
          </cell>
          <cell r="B2546" t="str">
            <v>489</v>
          </cell>
          <cell r="E2546" t="str">
            <v>Correcþ§es de valor de passivos que sejam objecto de operaþ§es de</v>
          </cell>
          <cell r="F2546">
            <v>228826</v>
          </cell>
          <cell r="G2546">
            <v>0</v>
          </cell>
          <cell r="H2546">
            <v>34487</v>
          </cell>
          <cell r="I2546">
            <v>194339</v>
          </cell>
          <cell r="J2546">
            <v>0</v>
          </cell>
          <cell r="K2546">
            <v>0</v>
          </cell>
          <cell r="L2546">
            <v>194339</v>
          </cell>
        </row>
        <row r="2547">
          <cell r="A2547" t="str">
            <v>4898</v>
          </cell>
          <cell r="B2547" t="str">
            <v>4898</v>
          </cell>
          <cell r="E2547" t="str">
            <v>Correcþ§es de valor de outros passivos subordinados</v>
          </cell>
          <cell r="F2547">
            <v>228826</v>
          </cell>
          <cell r="G2547">
            <v>0</v>
          </cell>
          <cell r="H2547">
            <v>34487</v>
          </cell>
          <cell r="I2547">
            <v>194339</v>
          </cell>
          <cell r="J2547">
            <v>0</v>
          </cell>
          <cell r="K2547">
            <v>0</v>
          </cell>
          <cell r="L2547">
            <v>194339</v>
          </cell>
        </row>
        <row r="2548">
          <cell r="A2548" t="str">
            <v>4898NAC</v>
          </cell>
          <cell r="B2548" t="str">
            <v>4898</v>
          </cell>
          <cell r="C2548" t="str">
            <v>NAC</v>
          </cell>
          <cell r="E2548" t="str">
            <v>Correcþ§es de valor de outros passivos subordinados</v>
          </cell>
          <cell r="F2548">
            <v>228826</v>
          </cell>
          <cell r="G2548">
            <v>0</v>
          </cell>
          <cell r="H2548">
            <v>34487</v>
          </cell>
          <cell r="I2548">
            <v>194339</v>
          </cell>
          <cell r="J2548">
            <v>0</v>
          </cell>
          <cell r="K2548">
            <v>0</v>
          </cell>
          <cell r="L2548">
            <v>194339</v>
          </cell>
        </row>
        <row r="2549">
          <cell r="A2549" t="str">
            <v>49</v>
          </cell>
          <cell r="B2549" t="str">
            <v>49</v>
          </cell>
          <cell r="E2549" t="str">
            <v>Passivos por impostos sobre o rendimento</v>
          </cell>
          <cell r="F2549">
            <v>-71928703</v>
          </cell>
          <cell r="G2549">
            <v>7710550</v>
          </cell>
          <cell r="H2549">
            <v>12632643</v>
          </cell>
          <cell r="I2549">
            <v>-76850796</v>
          </cell>
          <cell r="J2549">
            <v>0</v>
          </cell>
          <cell r="K2549">
            <v>0</v>
          </cell>
          <cell r="L2549">
            <v>-76850796</v>
          </cell>
        </row>
        <row r="2550">
          <cell r="A2550" t="str">
            <v>490</v>
          </cell>
          <cell r="B2550" t="str">
            <v>490</v>
          </cell>
          <cell r="E2550" t="str">
            <v>Passivos por impostos correntes</v>
          </cell>
          <cell r="F2550">
            <v>-49594903</v>
          </cell>
          <cell r="G2550">
            <v>7634372</v>
          </cell>
          <cell r="H2550">
            <v>2031024</v>
          </cell>
          <cell r="I2550">
            <v>-43991555</v>
          </cell>
          <cell r="J2550">
            <v>0</v>
          </cell>
          <cell r="K2550">
            <v>0</v>
          </cell>
          <cell r="L2550">
            <v>-43991555</v>
          </cell>
        </row>
        <row r="2551">
          <cell r="A2551" t="str">
            <v>4900</v>
          </cell>
          <cell r="B2551" t="str">
            <v>4900</v>
          </cell>
          <cell r="E2551" t="str">
            <v>IRC a pagar</v>
          </cell>
          <cell r="F2551">
            <v>-13982144</v>
          </cell>
          <cell r="G2551">
            <v>0</v>
          </cell>
          <cell r="H2551">
            <v>201024</v>
          </cell>
          <cell r="I2551">
            <v>-14183168</v>
          </cell>
          <cell r="J2551">
            <v>0</v>
          </cell>
          <cell r="K2551">
            <v>0</v>
          </cell>
          <cell r="L2551">
            <v>-14183168</v>
          </cell>
        </row>
        <row r="2552">
          <cell r="A2552" t="str">
            <v>4900EXT</v>
          </cell>
          <cell r="B2552" t="str">
            <v>4900</v>
          </cell>
          <cell r="C2552" t="str">
            <v>EXT</v>
          </cell>
          <cell r="E2552" t="str">
            <v>IRC a pagar</v>
          </cell>
          <cell r="F2552">
            <v>-1958595</v>
          </cell>
          <cell r="G2552">
            <v>0</v>
          </cell>
          <cell r="H2552">
            <v>0</v>
          </cell>
          <cell r="I2552">
            <v>-1958595</v>
          </cell>
          <cell r="J2552">
            <v>0</v>
          </cell>
          <cell r="K2552">
            <v>0</v>
          </cell>
          <cell r="L2552">
            <v>-1958595</v>
          </cell>
        </row>
        <row r="2553">
          <cell r="A2553" t="str">
            <v>4900NAC</v>
          </cell>
          <cell r="B2553" t="str">
            <v>4900</v>
          </cell>
          <cell r="C2553" t="str">
            <v>NAC</v>
          </cell>
          <cell r="E2553" t="str">
            <v>IRC a pagar</v>
          </cell>
          <cell r="F2553">
            <v>-12023549</v>
          </cell>
          <cell r="G2553">
            <v>0</v>
          </cell>
          <cell r="H2553">
            <v>201024</v>
          </cell>
          <cell r="I2553">
            <v>-12224573</v>
          </cell>
          <cell r="J2553">
            <v>0</v>
          </cell>
          <cell r="K2553">
            <v>0</v>
          </cell>
          <cell r="L2553">
            <v>-12224573</v>
          </cell>
        </row>
        <row r="2554">
          <cell r="A2554" t="str">
            <v>4908</v>
          </cell>
          <cell r="B2554" t="str">
            <v>4908</v>
          </cell>
          <cell r="E2554" t="str">
            <v>Outros</v>
          </cell>
          <cell r="F2554">
            <v>-35612759</v>
          </cell>
          <cell r="G2554">
            <v>7634372</v>
          </cell>
          <cell r="H2554">
            <v>1830000</v>
          </cell>
          <cell r="I2554">
            <v>-29808387</v>
          </cell>
          <cell r="J2554">
            <v>0</v>
          </cell>
          <cell r="K2554">
            <v>0</v>
          </cell>
          <cell r="L2554">
            <v>-29808387</v>
          </cell>
        </row>
        <row r="2555">
          <cell r="A2555" t="str">
            <v>4908NAC</v>
          </cell>
          <cell r="B2555" t="str">
            <v>4908</v>
          </cell>
          <cell r="C2555" t="str">
            <v>NAC</v>
          </cell>
          <cell r="E2555" t="str">
            <v>Outros</v>
          </cell>
          <cell r="F2555">
            <v>-35612759</v>
          </cell>
          <cell r="G2555">
            <v>7634372</v>
          </cell>
          <cell r="H2555">
            <v>1830000</v>
          </cell>
          <cell r="I2555">
            <v>-29808387</v>
          </cell>
          <cell r="J2555">
            <v>0</v>
          </cell>
          <cell r="K2555">
            <v>0</v>
          </cell>
          <cell r="L2555">
            <v>-29808387</v>
          </cell>
        </row>
        <row r="2556">
          <cell r="A2556" t="str">
            <v>491</v>
          </cell>
          <cell r="B2556" t="str">
            <v>491</v>
          </cell>
          <cell r="E2556" t="str">
            <v>Passivos por impostos diferidos</v>
          </cell>
          <cell r="F2556">
            <v>-22333800</v>
          </cell>
          <cell r="G2556">
            <v>76178</v>
          </cell>
          <cell r="H2556">
            <v>10601619</v>
          </cell>
          <cell r="I2556">
            <v>-32859241</v>
          </cell>
          <cell r="J2556">
            <v>0</v>
          </cell>
          <cell r="K2556">
            <v>0</v>
          </cell>
          <cell r="L2556">
            <v>-32859241</v>
          </cell>
        </row>
        <row r="2557">
          <cell r="A2557" t="str">
            <v>4910</v>
          </cell>
          <cell r="B2557" t="str">
            <v>4910</v>
          </cell>
          <cell r="E2557" t="str">
            <v>Por diferenþas temporßrias</v>
          </cell>
          <cell r="F2557">
            <v>-17974223</v>
          </cell>
          <cell r="G2557">
            <v>76178</v>
          </cell>
          <cell r="H2557">
            <v>10507247</v>
          </cell>
          <cell r="I2557">
            <v>-28405292</v>
          </cell>
          <cell r="J2557">
            <v>0</v>
          </cell>
          <cell r="K2557">
            <v>0</v>
          </cell>
          <cell r="L2557">
            <v>-28405292</v>
          </cell>
        </row>
        <row r="2558">
          <cell r="A2558" t="str">
            <v>49100</v>
          </cell>
          <cell r="B2558" t="str">
            <v>49100</v>
          </cell>
          <cell r="E2558" t="str">
            <v>Em activos</v>
          </cell>
          <cell r="F2558">
            <v>-12787318</v>
          </cell>
          <cell r="G2558">
            <v>53139</v>
          </cell>
          <cell r="H2558">
            <v>9137957</v>
          </cell>
          <cell r="I2558">
            <v>-21872136</v>
          </cell>
          <cell r="J2558">
            <v>0</v>
          </cell>
          <cell r="K2558">
            <v>0</v>
          </cell>
          <cell r="L2558">
            <v>-21872136</v>
          </cell>
        </row>
        <row r="2559">
          <cell r="A2559" t="str">
            <v>49100NAC</v>
          </cell>
          <cell r="B2559" t="str">
            <v>49100</v>
          </cell>
          <cell r="C2559" t="str">
            <v>NAC</v>
          </cell>
          <cell r="E2559" t="str">
            <v>Em activos</v>
          </cell>
          <cell r="F2559">
            <v>-12787318</v>
          </cell>
          <cell r="G2559">
            <v>53139</v>
          </cell>
          <cell r="H2559">
            <v>9137957</v>
          </cell>
          <cell r="I2559">
            <v>-21872136</v>
          </cell>
          <cell r="J2559">
            <v>0</v>
          </cell>
          <cell r="K2559">
            <v>0</v>
          </cell>
          <cell r="L2559">
            <v>-21872136</v>
          </cell>
        </row>
        <row r="2560">
          <cell r="A2560" t="str">
            <v>49101</v>
          </cell>
          <cell r="B2560" t="str">
            <v>49101</v>
          </cell>
          <cell r="E2560" t="str">
            <v>Em passivos</v>
          </cell>
          <cell r="F2560">
            <v>-5186905</v>
          </cell>
          <cell r="G2560">
            <v>23039</v>
          </cell>
          <cell r="H2560">
            <v>1369290</v>
          </cell>
          <cell r="I2560">
            <v>-6533156</v>
          </cell>
          <cell r="J2560">
            <v>0</v>
          </cell>
          <cell r="K2560">
            <v>0</v>
          </cell>
          <cell r="L2560">
            <v>-6533156</v>
          </cell>
        </row>
        <row r="2561">
          <cell r="A2561" t="str">
            <v>49101NAC</v>
          </cell>
          <cell r="B2561" t="str">
            <v>49101</v>
          </cell>
          <cell r="C2561" t="str">
            <v>NAC</v>
          </cell>
          <cell r="E2561" t="str">
            <v>Em passivos</v>
          </cell>
          <cell r="F2561">
            <v>-5186905</v>
          </cell>
          <cell r="G2561">
            <v>23039</v>
          </cell>
          <cell r="H2561">
            <v>1369290</v>
          </cell>
          <cell r="I2561">
            <v>-6533156</v>
          </cell>
          <cell r="J2561">
            <v>0</v>
          </cell>
          <cell r="K2561">
            <v>0</v>
          </cell>
          <cell r="L2561">
            <v>-6533156</v>
          </cell>
        </row>
        <row r="2562">
          <cell r="A2562" t="str">
            <v>4911</v>
          </cell>
          <cell r="B2562" t="str">
            <v>4911</v>
          </cell>
          <cell r="E2562" t="str">
            <v>Por crÚditos fiscais</v>
          </cell>
          <cell r="F2562">
            <v>-4359577</v>
          </cell>
          <cell r="G2562">
            <v>0</v>
          </cell>
          <cell r="H2562">
            <v>94372</v>
          </cell>
          <cell r="I2562">
            <v>-4453949</v>
          </cell>
          <cell r="J2562">
            <v>0</v>
          </cell>
          <cell r="K2562">
            <v>0</v>
          </cell>
          <cell r="L2562">
            <v>-4453949</v>
          </cell>
        </row>
        <row r="2563">
          <cell r="A2563" t="str">
            <v>4911NAC</v>
          </cell>
          <cell r="B2563" t="str">
            <v>4911</v>
          </cell>
          <cell r="C2563" t="str">
            <v>NAC</v>
          </cell>
          <cell r="E2563" t="str">
            <v>Por crÚditos fiscais</v>
          </cell>
          <cell r="F2563">
            <v>-4359577</v>
          </cell>
          <cell r="G2563">
            <v>0</v>
          </cell>
          <cell r="H2563">
            <v>94372</v>
          </cell>
          <cell r="I2563">
            <v>-4453949</v>
          </cell>
          <cell r="J2563">
            <v>0</v>
          </cell>
          <cell r="K2563">
            <v>0</v>
          </cell>
          <cell r="L2563">
            <v>-4453949</v>
          </cell>
        </row>
        <row r="2564">
          <cell r="A2564" t="str">
            <v>5</v>
          </cell>
          <cell r="B2564" t="str">
            <v>5</v>
          </cell>
          <cell r="E2564" t="str">
            <v>5</v>
          </cell>
          <cell r="F2564">
            <v>-4363213253</v>
          </cell>
          <cell r="G2564">
            <v>348559830</v>
          </cell>
          <cell r="H2564">
            <v>545385857</v>
          </cell>
          <cell r="I2564">
            <v>-4560039280</v>
          </cell>
          <cell r="J2564">
            <v>2181627789</v>
          </cell>
          <cell r="K2564">
            <v>238530583</v>
          </cell>
          <cell r="L2564">
            <v>-2616942074</v>
          </cell>
        </row>
        <row r="2565">
          <cell r="A2565" t="str">
            <v>50</v>
          </cell>
          <cell r="B2565" t="str">
            <v>50</v>
          </cell>
          <cell r="E2565" t="str">
            <v>Responsabilidades com pens§es e outros benefÝcios</v>
          </cell>
          <cell r="F2565">
            <v>277420252</v>
          </cell>
          <cell r="G2565">
            <v>28049834</v>
          </cell>
          <cell r="H2565">
            <v>227183372</v>
          </cell>
          <cell r="I2565">
            <v>78286714</v>
          </cell>
          <cell r="J2565">
            <v>0</v>
          </cell>
          <cell r="K2565">
            <v>0</v>
          </cell>
          <cell r="L2565">
            <v>78286714</v>
          </cell>
        </row>
        <row r="2566">
          <cell r="A2566" t="str">
            <v>500</v>
          </cell>
          <cell r="B2566" t="str">
            <v>500</v>
          </cell>
          <cell r="E2566" t="str">
            <v>Responsabilidades totais</v>
          </cell>
          <cell r="F2566">
            <v>-1488462335</v>
          </cell>
          <cell r="G2566">
            <v>0</v>
          </cell>
          <cell r="H2566">
            <v>0</v>
          </cell>
          <cell r="I2566">
            <v>-1488462335</v>
          </cell>
          <cell r="J2566">
            <v>0</v>
          </cell>
          <cell r="K2566">
            <v>0</v>
          </cell>
          <cell r="L2566">
            <v>-1488462335</v>
          </cell>
        </row>
        <row r="2567">
          <cell r="A2567" t="str">
            <v>500NAC</v>
          </cell>
          <cell r="B2567" t="str">
            <v>500</v>
          </cell>
          <cell r="C2567" t="str">
            <v>NAC</v>
          </cell>
          <cell r="E2567" t="str">
            <v>Responsabilidades totais</v>
          </cell>
          <cell r="F2567">
            <v>-1488462335</v>
          </cell>
          <cell r="G2567">
            <v>0</v>
          </cell>
          <cell r="H2567">
            <v>0</v>
          </cell>
          <cell r="I2567">
            <v>-1488462335</v>
          </cell>
          <cell r="J2567">
            <v>0</v>
          </cell>
          <cell r="K2567">
            <v>0</v>
          </cell>
          <cell r="L2567">
            <v>-1488462335</v>
          </cell>
        </row>
        <row r="2568">
          <cell r="A2568" t="str">
            <v>501</v>
          </cell>
          <cell r="B2568" t="str">
            <v>501</v>
          </cell>
          <cell r="E2568" t="str">
            <v>Valor patrimonial do fundo de pens§es (-)</v>
          </cell>
          <cell r="F2568">
            <v>1406812144</v>
          </cell>
          <cell r="G2568">
            <v>0</v>
          </cell>
          <cell r="H2568">
            <v>0</v>
          </cell>
          <cell r="I2568">
            <v>1406812144</v>
          </cell>
          <cell r="J2568">
            <v>0</v>
          </cell>
          <cell r="K2568">
            <v>0</v>
          </cell>
          <cell r="L2568">
            <v>1406812144</v>
          </cell>
        </row>
        <row r="2569">
          <cell r="A2569" t="str">
            <v>501NAC</v>
          </cell>
          <cell r="B2569" t="str">
            <v>501</v>
          </cell>
          <cell r="C2569" t="str">
            <v>NAC</v>
          </cell>
          <cell r="E2569" t="str">
            <v>Valor patrimonial do fundo de pens§es (-)</v>
          </cell>
          <cell r="F2569">
            <v>1406812144</v>
          </cell>
          <cell r="G2569">
            <v>0</v>
          </cell>
          <cell r="H2569">
            <v>0</v>
          </cell>
          <cell r="I2569">
            <v>1406812144</v>
          </cell>
          <cell r="J2569">
            <v>0</v>
          </cell>
          <cell r="K2569">
            <v>0</v>
          </cell>
          <cell r="L2569">
            <v>1406812144</v>
          </cell>
        </row>
        <row r="2570">
          <cell r="A2570" t="str">
            <v>502</v>
          </cell>
          <cell r="B2570" t="str">
            <v>502</v>
          </cell>
          <cell r="E2570" t="str">
            <v>Desvios actuariais (+/-)</v>
          </cell>
          <cell r="F2570">
            <v>131887071</v>
          </cell>
          <cell r="G2570">
            <v>28049834</v>
          </cell>
          <cell r="H2570">
            <v>0</v>
          </cell>
          <cell r="I2570">
            <v>159936905</v>
          </cell>
          <cell r="J2570">
            <v>0</v>
          </cell>
          <cell r="K2570">
            <v>0</v>
          </cell>
          <cell r="L2570">
            <v>159936905</v>
          </cell>
        </row>
        <row r="2571">
          <cell r="A2571" t="str">
            <v>5020</v>
          </cell>
          <cell r="B2571" t="str">
            <v>5020</v>
          </cell>
          <cell r="E2571" t="str">
            <v>IncluÝdos no corredor</v>
          </cell>
          <cell r="F2571">
            <v>131887071</v>
          </cell>
          <cell r="G2571">
            <v>28049834</v>
          </cell>
          <cell r="H2571">
            <v>0</v>
          </cell>
          <cell r="I2571">
            <v>159936905</v>
          </cell>
          <cell r="J2571">
            <v>0</v>
          </cell>
          <cell r="K2571">
            <v>0</v>
          </cell>
          <cell r="L2571">
            <v>159936905</v>
          </cell>
        </row>
        <row r="2572">
          <cell r="A2572" t="str">
            <v>5020NAC</v>
          </cell>
          <cell r="B2572" t="str">
            <v>5020</v>
          </cell>
          <cell r="C2572" t="str">
            <v>NAC</v>
          </cell>
          <cell r="E2572" t="str">
            <v>IncluÝdos no corredor</v>
          </cell>
          <cell r="F2572">
            <v>131887071</v>
          </cell>
          <cell r="G2572">
            <v>28049834</v>
          </cell>
          <cell r="H2572">
            <v>0</v>
          </cell>
          <cell r="I2572">
            <v>159936905</v>
          </cell>
          <cell r="J2572">
            <v>0</v>
          </cell>
          <cell r="K2572">
            <v>0</v>
          </cell>
          <cell r="L2572">
            <v>159936905</v>
          </cell>
        </row>
        <row r="2573">
          <cell r="A2573" t="str">
            <v>508</v>
          </cell>
          <cell r="B2573" t="str">
            <v>508</v>
          </cell>
          <cell r="E2573" t="str">
            <v>Outros elementos (-)</v>
          </cell>
          <cell r="F2573">
            <v>227183372</v>
          </cell>
          <cell r="G2573">
            <v>0</v>
          </cell>
          <cell r="H2573">
            <v>227183372</v>
          </cell>
          <cell r="I2573">
            <v>0</v>
          </cell>
          <cell r="J2573">
            <v>0</v>
          </cell>
          <cell r="K2573">
            <v>0</v>
          </cell>
          <cell r="L2573">
            <v>0</v>
          </cell>
        </row>
        <row r="2574">
          <cell r="A2574" t="str">
            <v>508NAC</v>
          </cell>
          <cell r="B2574" t="str">
            <v>508</v>
          </cell>
          <cell r="C2574" t="str">
            <v>NAC</v>
          </cell>
          <cell r="E2574" t="str">
            <v>Outros elementos (-)</v>
          </cell>
          <cell r="F2574">
            <v>227183372</v>
          </cell>
          <cell r="G2574">
            <v>0</v>
          </cell>
          <cell r="H2574">
            <v>227183372</v>
          </cell>
          <cell r="I2574">
            <v>0</v>
          </cell>
          <cell r="J2574">
            <v>0</v>
          </cell>
          <cell r="K2574">
            <v>0</v>
          </cell>
          <cell r="L2574">
            <v>0</v>
          </cell>
        </row>
        <row r="2575">
          <cell r="A2575" t="str">
            <v>51</v>
          </cell>
          <cell r="B2575" t="str">
            <v>51</v>
          </cell>
          <cell r="E2575" t="str">
            <v>Credores e outros recursos</v>
          </cell>
          <cell r="F2575">
            <v>-252198256</v>
          </cell>
          <cell r="G2575">
            <v>61253579</v>
          </cell>
          <cell r="H2575">
            <v>61467535</v>
          </cell>
          <cell r="I2575">
            <v>-252412212</v>
          </cell>
          <cell r="J2575">
            <v>61003630</v>
          </cell>
          <cell r="K2575">
            <v>0</v>
          </cell>
          <cell r="L2575">
            <v>-191408582</v>
          </cell>
        </row>
        <row r="2576">
          <cell r="A2576" t="str">
            <v>511</v>
          </cell>
          <cell r="B2576" t="str">
            <v>511</v>
          </cell>
          <cell r="E2576" t="str">
            <v>Credores por operaþ§es sobre futuros e opþ§es</v>
          </cell>
          <cell r="F2576">
            <v>-53278264</v>
          </cell>
          <cell r="G2576">
            <v>0</v>
          </cell>
          <cell r="H2576">
            <v>0</v>
          </cell>
          <cell r="I2576">
            <v>-53278264</v>
          </cell>
          <cell r="J2576">
            <v>1155466</v>
          </cell>
          <cell r="K2576">
            <v>0</v>
          </cell>
          <cell r="L2576">
            <v>-52122798</v>
          </cell>
        </row>
        <row r="2577">
          <cell r="A2577" t="str">
            <v>5110</v>
          </cell>
          <cell r="B2577" t="str">
            <v>5110</v>
          </cell>
          <cell r="E2577" t="str">
            <v>Futuros</v>
          </cell>
          <cell r="F2577">
            <v>-53278264</v>
          </cell>
          <cell r="G2577">
            <v>0</v>
          </cell>
          <cell r="H2577">
            <v>0</v>
          </cell>
          <cell r="I2577">
            <v>-53278264</v>
          </cell>
          <cell r="J2577">
            <v>1155466</v>
          </cell>
          <cell r="K2577">
            <v>0</v>
          </cell>
          <cell r="L2577">
            <v>-52122798</v>
          </cell>
        </row>
        <row r="2578">
          <cell r="A2578" t="str">
            <v>5110NAC</v>
          </cell>
          <cell r="B2578" t="str">
            <v>5110</v>
          </cell>
          <cell r="C2578" t="str">
            <v>NAC</v>
          </cell>
          <cell r="E2578" t="str">
            <v>Futuros</v>
          </cell>
          <cell r="F2578">
            <v>-52072998</v>
          </cell>
          <cell r="G2578">
            <v>0</v>
          </cell>
          <cell r="H2578">
            <v>0</v>
          </cell>
          <cell r="I2578">
            <v>-52072998</v>
          </cell>
          <cell r="J2578">
            <v>0</v>
          </cell>
          <cell r="K2578">
            <v>0</v>
          </cell>
          <cell r="L2578">
            <v>-52072998</v>
          </cell>
        </row>
        <row r="2579">
          <cell r="A2579" t="str">
            <v>5110NAC00001</v>
          </cell>
          <cell r="B2579" t="str">
            <v>5110</v>
          </cell>
          <cell r="C2579" t="str">
            <v>NAC</v>
          </cell>
          <cell r="D2579" t="str">
            <v>00001</v>
          </cell>
          <cell r="E2579" t="str">
            <v>Futuros</v>
          </cell>
          <cell r="F2579">
            <v>-49800</v>
          </cell>
          <cell r="G2579">
            <v>0</v>
          </cell>
          <cell r="H2579">
            <v>0</v>
          </cell>
          <cell r="I2579">
            <v>-49800</v>
          </cell>
          <cell r="J2579">
            <v>0</v>
          </cell>
          <cell r="K2579">
            <v>0</v>
          </cell>
          <cell r="L2579">
            <v>-49800</v>
          </cell>
        </row>
        <row r="2580">
          <cell r="A2580" t="str">
            <v>5110NAC00100</v>
          </cell>
          <cell r="B2580" t="str">
            <v>5110</v>
          </cell>
          <cell r="C2580" t="str">
            <v>NAC</v>
          </cell>
          <cell r="D2580" t="str">
            <v>00100</v>
          </cell>
          <cell r="E2580" t="str">
            <v>Futuros</v>
          </cell>
          <cell r="F2580">
            <v>-309025</v>
          </cell>
          <cell r="G2580">
            <v>0</v>
          </cell>
          <cell r="H2580">
            <v>0</v>
          </cell>
          <cell r="I2580">
            <v>-309025</v>
          </cell>
          <cell r="J2580">
            <v>309025</v>
          </cell>
          <cell r="K2580">
            <v>0</v>
          </cell>
          <cell r="L2580">
            <v>0</v>
          </cell>
        </row>
        <row r="2581">
          <cell r="A2581" t="str">
            <v>5110NAC00540</v>
          </cell>
          <cell r="B2581" t="str">
            <v>5110</v>
          </cell>
          <cell r="C2581" t="str">
            <v>NAC</v>
          </cell>
          <cell r="D2581" t="str">
            <v>00540</v>
          </cell>
          <cell r="E2581" t="str">
            <v>Futuros</v>
          </cell>
          <cell r="F2581">
            <v>-846441</v>
          </cell>
          <cell r="G2581">
            <v>0</v>
          </cell>
          <cell r="H2581">
            <v>0</v>
          </cell>
          <cell r="I2581">
            <v>-846441</v>
          </cell>
          <cell r="J2581">
            <v>846441</v>
          </cell>
          <cell r="K2581">
            <v>0</v>
          </cell>
          <cell r="L2581">
            <v>0</v>
          </cell>
        </row>
        <row r="2582">
          <cell r="A2582" t="str">
            <v>512</v>
          </cell>
          <cell r="B2582" t="str">
            <v>512</v>
          </cell>
          <cell r="E2582" t="str">
            <v>Recursos diversos</v>
          </cell>
          <cell r="F2582">
            <v>-18749617</v>
          </cell>
          <cell r="G2582">
            <v>0</v>
          </cell>
          <cell r="H2582">
            <v>0</v>
          </cell>
          <cell r="I2582">
            <v>-18749617</v>
          </cell>
          <cell r="J2582">
            <v>178</v>
          </cell>
          <cell r="K2582">
            <v>0</v>
          </cell>
          <cell r="L2582">
            <v>-18749439</v>
          </cell>
        </row>
        <row r="2583">
          <cell r="A2583" t="str">
            <v>5121</v>
          </cell>
          <cell r="B2583" t="str">
            <v>5121</v>
          </cell>
          <cell r="E2583" t="str">
            <v>Recursos - conta cativa</v>
          </cell>
          <cell r="F2583">
            <v>-16410481</v>
          </cell>
          <cell r="G2583">
            <v>0</v>
          </cell>
          <cell r="H2583">
            <v>0</v>
          </cell>
          <cell r="I2583">
            <v>-16410481</v>
          </cell>
          <cell r="J2583">
            <v>178</v>
          </cell>
          <cell r="K2583">
            <v>0</v>
          </cell>
          <cell r="L2583">
            <v>-16410303</v>
          </cell>
        </row>
        <row r="2584">
          <cell r="A2584" t="str">
            <v>5121EXT</v>
          </cell>
          <cell r="B2584" t="str">
            <v>5121</v>
          </cell>
          <cell r="C2584" t="str">
            <v>EXT</v>
          </cell>
          <cell r="E2584" t="str">
            <v>Recursos - conta cativa</v>
          </cell>
          <cell r="F2584">
            <v>-287592</v>
          </cell>
          <cell r="G2584">
            <v>0</v>
          </cell>
          <cell r="H2584">
            <v>0</v>
          </cell>
          <cell r="I2584">
            <v>-287592</v>
          </cell>
          <cell r="J2584">
            <v>0</v>
          </cell>
          <cell r="K2584">
            <v>0</v>
          </cell>
          <cell r="L2584">
            <v>-287592</v>
          </cell>
        </row>
        <row r="2585">
          <cell r="A2585" t="str">
            <v>5121NAC</v>
          </cell>
          <cell r="B2585" t="str">
            <v>5121</v>
          </cell>
          <cell r="C2585" t="str">
            <v>NAC</v>
          </cell>
          <cell r="E2585" t="str">
            <v>Recursos - conta cativa</v>
          </cell>
          <cell r="F2585">
            <v>-16122711</v>
          </cell>
          <cell r="G2585">
            <v>0</v>
          </cell>
          <cell r="H2585">
            <v>0</v>
          </cell>
          <cell r="I2585">
            <v>-16122711</v>
          </cell>
          <cell r="J2585">
            <v>0</v>
          </cell>
          <cell r="K2585">
            <v>0</v>
          </cell>
          <cell r="L2585">
            <v>-16122711</v>
          </cell>
        </row>
        <row r="2586">
          <cell r="A2586" t="str">
            <v>5121NAC00530</v>
          </cell>
          <cell r="B2586" t="str">
            <v>5121</v>
          </cell>
          <cell r="C2586" t="str">
            <v>NAC</v>
          </cell>
          <cell r="D2586" t="str">
            <v>00530</v>
          </cell>
          <cell r="E2586" t="str">
            <v>Recursos - conta cativa</v>
          </cell>
          <cell r="F2586">
            <v>-178</v>
          </cell>
          <cell r="G2586">
            <v>0</v>
          </cell>
          <cell r="H2586">
            <v>0</v>
          </cell>
          <cell r="I2586">
            <v>-178</v>
          </cell>
          <cell r="J2586">
            <v>178</v>
          </cell>
          <cell r="K2586">
            <v>0</v>
          </cell>
          <cell r="L2586">
            <v>0</v>
          </cell>
        </row>
        <row r="2587">
          <cell r="A2587" t="str">
            <v>5123</v>
          </cell>
          <cell r="B2587" t="str">
            <v>5123</v>
          </cell>
          <cell r="E2587" t="str">
            <v>Recursos - conta cauþÒo</v>
          </cell>
          <cell r="F2587">
            <v>-761078</v>
          </cell>
          <cell r="G2587">
            <v>0</v>
          </cell>
          <cell r="H2587">
            <v>0</v>
          </cell>
          <cell r="I2587">
            <v>-761078</v>
          </cell>
          <cell r="J2587">
            <v>0</v>
          </cell>
          <cell r="K2587">
            <v>0</v>
          </cell>
          <cell r="L2587">
            <v>-761078</v>
          </cell>
        </row>
        <row r="2588">
          <cell r="A2588" t="str">
            <v>5123NAC</v>
          </cell>
          <cell r="B2588" t="str">
            <v>5123</v>
          </cell>
          <cell r="C2588" t="str">
            <v>NAC</v>
          </cell>
          <cell r="E2588" t="str">
            <v>Recursos - conta cauþÒo</v>
          </cell>
          <cell r="F2588">
            <v>-761078</v>
          </cell>
          <cell r="G2588">
            <v>0</v>
          </cell>
          <cell r="H2588">
            <v>0</v>
          </cell>
          <cell r="I2588">
            <v>-761078</v>
          </cell>
          <cell r="J2588">
            <v>0</v>
          </cell>
          <cell r="K2588">
            <v>0</v>
          </cell>
          <cell r="L2588">
            <v>-761078</v>
          </cell>
        </row>
        <row r="2589">
          <cell r="A2589" t="str">
            <v>5124</v>
          </cell>
          <cell r="B2589" t="str">
            <v>5124</v>
          </cell>
          <cell r="E2589" t="str">
            <v>Outros recursos</v>
          </cell>
          <cell r="F2589">
            <v>-1578058</v>
          </cell>
          <cell r="G2589">
            <v>0</v>
          </cell>
          <cell r="H2589">
            <v>0</v>
          </cell>
          <cell r="I2589">
            <v>-1578058</v>
          </cell>
          <cell r="J2589">
            <v>0</v>
          </cell>
          <cell r="K2589">
            <v>0</v>
          </cell>
          <cell r="L2589">
            <v>-1578058</v>
          </cell>
        </row>
        <row r="2590">
          <cell r="A2590" t="str">
            <v>5124NAC</v>
          </cell>
          <cell r="B2590" t="str">
            <v>5124</v>
          </cell>
          <cell r="C2590" t="str">
            <v>NAC</v>
          </cell>
          <cell r="E2590" t="str">
            <v>Outros recursos</v>
          </cell>
          <cell r="F2590">
            <v>-1578058</v>
          </cell>
          <cell r="G2590">
            <v>0</v>
          </cell>
          <cell r="H2590">
            <v>0</v>
          </cell>
          <cell r="I2590">
            <v>-1578058</v>
          </cell>
          <cell r="J2590">
            <v>0</v>
          </cell>
          <cell r="K2590">
            <v>0</v>
          </cell>
          <cell r="L2590">
            <v>-1578058</v>
          </cell>
        </row>
        <row r="2591">
          <cell r="A2591" t="str">
            <v>513</v>
          </cell>
          <cell r="B2591" t="str">
            <v>513</v>
          </cell>
          <cell r="E2591" t="str">
            <v>Sector p·blico administrativo</v>
          </cell>
          <cell r="F2591">
            <v>-28003162</v>
          </cell>
          <cell r="G2591">
            <v>0</v>
          </cell>
          <cell r="H2591">
            <v>0</v>
          </cell>
          <cell r="I2591">
            <v>-28003162</v>
          </cell>
          <cell r="J2591">
            <v>0</v>
          </cell>
          <cell r="K2591">
            <v>0</v>
          </cell>
          <cell r="L2591">
            <v>-28003162</v>
          </cell>
        </row>
        <row r="2592">
          <cell r="A2592" t="str">
            <v>5130</v>
          </cell>
          <cell r="B2592" t="str">
            <v>5130</v>
          </cell>
          <cell r="E2592" t="str">
            <v>Imposto sobre o valor acrescentado - a pagar</v>
          </cell>
          <cell r="F2592">
            <v>-1603446</v>
          </cell>
          <cell r="G2592">
            <v>0</v>
          </cell>
          <cell r="H2592">
            <v>0</v>
          </cell>
          <cell r="I2592">
            <v>-1603446</v>
          </cell>
          <cell r="J2592">
            <v>0</v>
          </cell>
          <cell r="K2592">
            <v>0</v>
          </cell>
          <cell r="L2592">
            <v>-1603446</v>
          </cell>
        </row>
        <row r="2593">
          <cell r="A2593" t="str">
            <v>5130NAC</v>
          </cell>
          <cell r="B2593" t="str">
            <v>5130</v>
          </cell>
          <cell r="C2593" t="str">
            <v>NAC</v>
          </cell>
          <cell r="E2593" t="str">
            <v>Imposto sobre o valor acrescentado - a pagar</v>
          </cell>
          <cell r="F2593">
            <v>-1603446</v>
          </cell>
          <cell r="G2593">
            <v>0</v>
          </cell>
          <cell r="H2593">
            <v>0</v>
          </cell>
          <cell r="I2593">
            <v>-1603446</v>
          </cell>
          <cell r="J2593">
            <v>0</v>
          </cell>
          <cell r="K2593">
            <v>0</v>
          </cell>
          <cell r="L2593">
            <v>-1603446</v>
          </cell>
        </row>
        <row r="2594">
          <cell r="A2594" t="str">
            <v>5131</v>
          </cell>
          <cell r="B2594" t="str">
            <v>5131</v>
          </cell>
          <cell r="E2594" t="str">
            <v>RetenþÒo de impostos na fonte</v>
          </cell>
          <cell r="F2594">
            <v>-21935080</v>
          </cell>
          <cell r="G2594">
            <v>0</v>
          </cell>
          <cell r="H2594">
            <v>0</v>
          </cell>
          <cell r="I2594">
            <v>-21935080</v>
          </cell>
          <cell r="J2594">
            <v>0</v>
          </cell>
          <cell r="K2594">
            <v>0</v>
          </cell>
          <cell r="L2594">
            <v>-21935080</v>
          </cell>
        </row>
        <row r="2595">
          <cell r="A2595" t="str">
            <v>51310</v>
          </cell>
          <cell r="B2595" t="str">
            <v>51310</v>
          </cell>
          <cell r="E2595" t="str">
            <v>Sobre rendimentos de trabalho dependente</v>
          </cell>
          <cell r="F2595">
            <v>-3368071</v>
          </cell>
          <cell r="G2595">
            <v>0</v>
          </cell>
          <cell r="H2595">
            <v>0</v>
          </cell>
          <cell r="I2595">
            <v>-3368071</v>
          </cell>
          <cell r="J2595">
            <v>0</v>
          </cell>
          <cell r="K2595">
            <v>0</v>
          </cell>
          <cell r="L2595">
            <v>-3368071</v>
          </cell>
        </row>
        <row r="2596">
          <cell r="A2596" t="str">
            <v>51310EXT</v>
          </cell>
          <cell r="B2596" t="str">
            <v>51310</v>
          </cell>
          <cell r="C2596" t="str">
            <v>EXT</v>
          </cell>
          <cell r="E2596" t="str">
            <v>Sobre rendimentos de trabalho dependente</v>
          </cell>
          <cell r="F2596">
            <v>-32630</v>
          </cell>
          <cell r="G2596">
            <v>0</v>
          </cell>
          <cell r="H2596">
            <v>0</v>
          </cell>
          <cell r="I2596">
            <v>-32630</v>
          </cell>
          <cell r="J2596">
            <v>0</v>
          </cell>
          <cell r="K2596">
            <v>0</v>
          </cell>
          <cell r="L2596">
            <v>-32630</v>
          </cell>
        </row>
        <row r="2597">
          <cell r="A2597" t="str">
            <v>51310NAC</v>
          </cell>
          <cell r="B2597" t="str">
            <v>51310</v>
          </cell>
          <cell r="C2597" t="str">
            <v>NAC</v>
          </cell>
          <cell r="E2597" t="str">
            <v>Sobre rendimentos de trabalho dependente</v>
          </cell>
          <cell r="F2597">
            <v>-3335441</v>
          </cell>
          <cell r="G2597">
            <v>0</v>
          </cell>
          <cell r="H2597">
            <v>0</v>
          </cell>
          <cell r="I2597">
            <v>-3335441</v>
          </cell>
          <cell r="J2597">
            <v>0</v>
          </cell>
          <cell r="K2597">
            <v>0</v>
          </cell>
          <cell r="L2597">
            <v>-3335441</v>
          </cell>
        </row>
        <row r="2598">
          <cell r="A2598" t="str">
            <v>51311</v>
          </cell>
          <cell r="B2598" t="str">
            <v>51311</v>
          </cell>
          <cell r="E2598" t="str">
            <v>Sobre rendimentos de trabalho independente</v>
          </cell>
          <cell r="F2598">
            <v>-156227</v>
          </cell>
          <cell r="G2598">
            <v>0</v>
          </cell>
          <cell r="H2598">
            <v>0</v>
          </cell>
          <cell r="I2598">
            <v>-156227</v>
          </cell>
          <cell r="J2598">
            <v>0</v>
          </cell>
          <cell r="K2598">
            <v>0</v>
          </cell>
          <cell r="L2598">
            <v>-156227</v>
          </cell>
        </row>
        <row r="2599">
          <cell r="A2599" t="str">
            <v>51311NAC</v>
          </cell>
          <cell r="B2599" t="str">
            <v>51311</v>
          </cell>
          <cell r="C2599" t="str">
            <v>NAC</v>
          </cell>
          <cell r="E2599" t="str">
            <v>Sobre rendimentos de trabalho independente</v>
          </cell>
          <cell r="F2599">
            <v>-156227</v>
          </cell>
          <cell r="G2599">
            <v>0</v>
          </cell>
          <cell r="H2599">
            <v>0</v>
          </cell>
          <cell r="I2599">
            <v>-156227</v>
          </cell>
          <cell r="J2599">
            <v>0</v>
          </cell>
          <cell r="K2599">
            <v>0</v>
          </cell>
          <cell r="L2599">
            <v>-156227</v>
          </cell>
        </row>
        <row r="2600">
          <cell r="A2600" t="str">
            <v>51312</v>
          </cell>
          <cell r="B2600" t="str">
            <v>51312</v>
          </cell>
          <cell r="E2600" t="str">
            <v>Sobre rendimentos de capitais</v>
          </cell>
          <cell r="F2600">
            <v>-10929364</v>
          </cell>
          <cell r="G2600">
            <v>0</v>
          </cell>
          <cell r="H2600">
            <v>0</v>
          </cell>
          <cell r="I2600">
            <v>-10929364</v>
          </cell>
          <cell r="J2600">
            <v>0</v>
          </cell>
          <cell r="K2600">
            <v>0</v>
          </cell>
          <cell r="L2600">
            <v>-10929364</v>
          </cell>
        </row>
        <row r="2601">
          <cell r="A2601" t="str">
            <v>51312NAC</v>
          </cell>
          <cell r="B2601" t="str">
            <v>51312</v>
          </cell>
          <cell r="C2601" t="str">
            <v>NAC</v>
          </cell>
          <cell r="E2601" t="str">
            <v>Sobre rendimentos de capitais</v>
          </cell>
          <cell r="F2601">
            <v>-10929364</v>
          </cell>
          <cell r="G2601">
            <v>0</v>
          </cell>
          <cell r="H2601">
            <v>0</v>
          </cell>
          <cell r="I2601">
            <v>-10929364</v>
          </cell>
          <cell r="J2601">
            <v>0</v>
          </cell>
          <cell r="K2601">
            <v>0</v>
          </cell>
          <cell r="L2601">
            <v>-10929364</v>
          </cell>
        </row>
        <row r="2602">
          <cell r="A2602" t="str">
            <v>51313</v>
          </cell>
          <cell r="B2602" t="str">
            <v>51313</v>
          </cell>
          <cell r="E2602" t="str">
            <v>Sobre rendimentos prediais</v>
          </cell>
          <cell r="F2602">
            <v>-160783</v>
          </cell>
          <cell r="G2602">
            <v>0</v>
          </cell>
          <cell r="H2602">
            <v>0</v>
          </cell>
          <cell r="I2602">
            <v>-160783</v>
          </cell>
          <cell r="J2602">
            <v>0</v>
          </cell>
          <cell r="K2602">
            <v>0</v>
          </cell>
          <cell r="L2602">
            <v>-160783</v>
          </cell>
        </row>
        <row r="2603">
          <cell r="A2603" t="str">
            <v>51313NAC</v>
          </cell>
          <cell r="B2603" t="str">
            <v>51313</v>
          </cell>
          <cell r="C2603" t="str">
            <v>NAC</v>
          </cell>
          <cell r="E2603" t="str">
            <v>Sobre rendimentos prediais</v>
          </cell>
          <cell r="F2603">
            <v>-160783</v>
          </cell>
          <cell r="G2603">
            <v>0</v>
          </cell>
          <cell r="H2603">
            <v>0</v>
          </cell>
          <cell r="I2603">
            <v>-160783</v>
          </cell>
          <cell r="J2603">
            <v>0</v>
          </cell>
          <cell r="K2603">
            <v>0</v>
          </cell>
          <cell r="L2603">
            <v>-160783</v>
          </cell>
        </row>
        <row r="2604">
          <cell r="A2604" t="str">
            <v>51314</v>
          </cell>
          <cell r="B2604" t="str">
            <v>51314</v>
          </cell>
          <cell r="E2604" t="str">
            <v>Imposto do selo</v>
          </cell>
          <cell r="F2604">
            <v>-7320210</v>
          </cell>
          <cell r="G2604">
            <v>0</v>
          </cell>
          <cell r="H2604">
            <v>0</v>
          </cell>
          <cell r="I2604">
            <v>-7320210</v>
          </cell>
          <cell r="J2604">
            <v>0</v>
          </cell>
          <cell r="K2604">
            <v>0</v>
          </cell>
          <cell r="L2604">
            <v>-7320210</v>
          </cell>
        </row>
        <row r="2605">
          <cell r="A2605" t="str">
            <v>513140</v>
          </cell>
          <cell r="B2605" t="str">
            <v>513140</v>
          </cell>
          <cell r="E2605" t="str">
            <v>Do selo - utilizaþÒo de crÚditos</v>
          </cell>
          <cell r="F2605">
            <v>-3309481</v>
          </cell>
          <cell r="G2605">
            <v>0</v>
          </cell>
          <cell r="H2605">
            <v>0</v>
          </cell>
          <cell r="I2605">
            <v>-3309481</v>
          </cell>
          <cell r="J2605">
            <v>0</v>
          </cell>
          <cell r="K2605">
            <v>0</v>
          </cell>
          <cell r="L2605">
            <v>-3309481</v>
          </cell>
        </row>
        <row r="2606">
          <cell r="A2606" t="str">
            <v>513140NAC</v>
          </cell>
          <cell r="B2606" t="str">
            <v>513140</v>
          </cell>
          <cell r="C2606" t="str">
            <v>NAC</v>
          </cell>
          <cell r="E2606" t="str">
            <v>Do selo - utilizaþÒo de crÚditos</v>
          </cell>
          <cell r="F2606">
            <v>-3309481</v>
          </cell>
          <cell r="G2606">
            <v>0</v>
          </cell>
          <cell r="H2606">
            <v>0</v>
          </cell>
          <cell r="I2606">
            <v>-3309481</v>
          </cell>
          <cell r="J2606">
            <v>0</v>
          </cell>
          <cell r="K2606">
            <v>0</v>
          </cell>
          <cell r="L2606">
            <v>-3309481</v>
          </cell>
        </row>
        <row r="2607">
          <cell r="A2607" t="str">
            <v>513141</v>
          </cell>
          <cell r="B2607" t="str">
            <v>513141</v>
          </cell>
          <cell r="E2607" t="str">
            <v>Do selo - operaþ§es cambiais</v>
          </cell>
          <cell r="F2607">
            <v>-19631</v>
          </cell>
          <cell r="G2607">
            <v>0</v>
          </cell>
          <cell r="H2607">
            <v>0</v>
          </cell>
          <cell r="I2607">
            <v>-19631</v>
          </cell>
          <cell r="J2607">
            <v>0</v>
          </cell>
          <cell r="K2607">
            <v>0</v>
          </cell>
          <cell r="L2607">
            <v>-19631</v>
          </cell>
        </row>
        <row r="2608">
          <cell r="A2608" t="str">
            <v>513141EXT</v>
          </cell>
          <cell r="B2608" t="str">
            <v>513141</v>
          </cell>
          <cell r="C2608" t="str">
            <v>EXT</v>
          </cell>
          <cell r="E2608" t="str">
            <v>Do selo - operaþ§es cambiais</v>
          </cell>
          <cell r="F2608">
            <v>-19631</v>
          </cell>
          <cell r="G2608">
            <v>0</v>
          </cell>
          <cell r="H2608">
            <v>0</v>
          </cell>
          <cell r="I2608">
            <v>-19631</v>
          </cell>
          <cell r="J2608">
            <v>0</v>
          </cell>
          <cell r="K2608">
            <v>0</v>
          </cell>
          <cell r="L2608">
            <v>-19631</v>
          </cell>
        </row>
        <row r="2609">
          <cell r="A2609" t="str">
            <v>513142</v>
          </cell>
          <cell r="B2609" t="str">
            <v>513142</v>
          </cell>
          <cell r="E2609" t="str">
            <v>Do selo - juros e comiss§es</v>
          </cell>
          <cell r="F2609">
            <v>-3099543</v>
          </cell>
          <cell r="G2609">
            <v>0</v>
          </cell>
          <cell r="H2609">
            <v>0</v>
          </cell>
          <cell r="I2609">
            <v>-3099543</v>
          </cell>
          <cell r="J2609">
            <v>0</v>
          </cell>
          <cell r="K2609">
            <v>0</v>
          </cell>
          <cell r="L2609">
            <v>-3099543</v>
          </cell>
        </row>
        <row r="2610">
          <cell r="A2610" t="str">
            <v>513142EXT</v>
          </cell>
          <cell r="B2610" t="str">
            <v>513142</v>
          </cell>
          <cell r="C2610" t="str">
            <v>EXT</v>
          </cell>
          <cell r="E2610" t="str">
            <v>Do selo - juros e comiss§es</v>
          </cell>
          <cell r="F2610">
            <v>-10770</v>
          </cell>
          <cell r="G2610">
            <v>0</v>
          </cell>
          <cell r="H2610">
            <v>0</v>
          </cell>
          <cell r="I2610">
            <v>-10770</v>
          </cell>
          <cell r="J2610">
            <v>0</v>
          </cell>
          <cell r="K2610">
            <v>0</v>
          </cell>
          <cell r="L2610">
            <v>-10770</v>
          </cell>
        </row>
        <row r="2611">
          <cell r="A2611" t="str">
            <v>513142NAC</v>
          </cell>
          <cell r="B2611" t="str">
            <v>513142</v>
          </cell>
          <cell r="C2611" t="str">
            <v>NAC</v>
          </cell>
          <cell r="E2611" t="str">
            <v>Do selo - juros e comiss§es</v>
          </cell>
          <cell r="F2611">
            <v>-3088773</v>
          </cell>
          <cell r="G2611">
            <v>0</v>
          </cell>
          <cell r="H2611">
            <v>0</v>
          </cell>
          <cell r="I2611">
            <v>-3088773</v>
          </cell>
          <cell r="J2611">
            <v>0</v>
          </cell>
          <cell r="K2611">
            <v>0</v>
          </cell>
          <cell r="L2611">
            <v>-3088773</v>
          </cell>
        </row>
        <row r="2612">
          <cell r="A2612" t="str">
            <v>513143</v>
          </cell>
          <cell r="B2612" t="str">
            <v>513143</v>
          </cell>
          <cell r="E2612" t="str">
            <v>Do selo - garantias</v>
          </cell>
          <cell r="F2612">
            <v>-270878</v>
          </cell>
          <cell r="G2612">
            <v>0</v>
          </cell>
          <cell r="H2612">
            <v>0</v>
          </cell>
          <cell r="I2612">
            <v>-270878</v>
          </cell>
          <cell r="J2612">
            <v>0</v>
          </cell>
          <cell r="K2612">
            <v>0</v>
          </cell>
          <cell r="L2612">
            <v>-270878</v>
          </cell>
        </row>
        <row r="2613">
          <cell r="A2613" t="str">
            <v>513143NAC</v>
          </cell>
          <cell r="B2613" t="str">
            <v>513143</v>
          </cell>
          <cell r="C2613" t="str">
            <v>NAC</v>
          </cell>
          <cell r="E2613" t="str">
            <v>Do selo - garantias</v>
          </cell>
          <cell r="F2613">
            <v>-270878</v>
          </cell>
          <cell r="G2613">
            <v>0</v>
          </cell>
          <cell r="H2613">
            <v>0</v>
          </cell>
          <cell r="I2613">
            <v>-270878</v>
          </cell>
          <cell r="J2613">
            <v>0</v>
          </cell>
          <cell r="K2613">
            <v>0</v>
          </cell>
          <cell r="L2613">
            <v>-270878</v>
          </cell>
        </row>
        <row r="2614">
          <cell r="A2614" t="str">
            <v>513144</v>
          </cell>
          <cell r="B2614" t="str">
            <v>513144</v>
          </cell>
          <cell r="E2614" t="str">
            <v>Do selo - outros</v>
          </cell>
          <cell r="F2614">
            <v>-620677</v>
          </cell>
          <cell r="G2614">
            <v>0</v>
          </cell>
          <cell r="H2614">
            <v>0</v>
          </cell>
          <cell r="I2614">
            <v>-620677</v>
          </cell>
          <cell r="J2614">
            <v>0</v>
          </cell>
          <cell r="K2614">
            <v>0</v>
          </cell>
          <cell r="L2614">
            <v>-620677</v>
          </cell>
        </row>
        <row r="2615">
          <cell r="A2615" t="str">
            <v>513144EXT</v>
          </cell>
          <cell r="B2615" t="str">
            <v>513144</v>
          </cell>
          <cell r="C2615" t="str">
            <v>EXT</v>
          </cell>
          <cell r="E2615" t="str">
            <v>Do selo - outros</v>
          </cell>
          <cell r="F2615">
            <v>-1602</v>
          </cell>
          <cell r="G2615">
            <v>0</v>
          </cell>
          <cell r="H2615">
            <v>0</v>
          </cell>
          <cell r="I2615">
            <v>-1602</v>
          </cell>
          <cell r="J2615">
            <v>0</v>
          </cell>
          <cell r="K2615">
            <v>0</v>
          </cell>
          <cell r="L2615">
            <v>-1602</v>
          </cell>
        </row>
        <row r="2616">
          <cell r="A2616" t="str">
            <v>513144NAC</v>
          </cell>
          <cell r="B2616" t="str">
            <v>513144</v>
          </cell>
          <cell r="C2616" t="str">
            <v>NAC</v>
          </cell>
          <cell r="E2616" t="str">
            <v>Do selo - outros</v>
          </cell>
          <cell r="F2616">
            <v>-619075</v>
          </cell>
          <cell r="G2616">
            <v>0</v>
          </cell>
          <cell r="H2616">
            <v>0</v>
          </cell>
          <cell r="I2616">
            <v>-619075</v>
          </cell>
          <cell r="J2616">
            <v>0</v>
          </cell>
          <cell r="K2616">
            <v>0</v>
          </cell>
          <cell r="L2616">
            <v>-619075</v>
          </cell>
        </row>
        <row r="2617">
          <cell r="A2617" t="str">
            <v>51315</v>
          </cell>
          <cell r="B2617" t="str">
            <v>51315</v>
          </cell>
          <cell r="E2617" t="str">
            <v>Sobre outros rendimentos</v>
          </cell>
          <cell r="F2617">
            <v>-425</v>
          </cell>
          <cell r="G2617">
            <v>0</v>
          </cell>
          <cell r="H2617">
            <v>0</v>
          </cell>
          <cell r="I2617">
            <v>-425</v>
          </cell>
          <cell r="J2617">
            <v>0</v>
          </cell>
          <cell r="K2617">
            <v>0</v>
          </cell>
          <cell r="L2617">
            <v>-425</v>
          </cell>
        </row>
        <row r="2618">
          <cell r="A2618" t="str">
            <v>51315NAC</v>
          </cell>
          <cell r="B2618" t="str">
            <v>51315</v>
          </cell>
          <cell r="C2618" t="str">
            <v>NAC</v>
          </cell>
          <cell r="E2618" t="str">
            <v>Sobre outros rendimentos</v>
          </cell>
          <cell r="F2618">
            <v>-425</v>
          </cell>
          <cell r="G2618">
            <v>0</v>
          </cell>
          <cell r="H2618">
            <v>0</v>
          </cell>
          <cell r="I2618">
            <v>-425</v>
          </cell>
          <cell r="J2618">
            <v>0</v>
          </cell>
          <cell r="K2618">
            <v>0</v>
          </cell>
          <cell r="L2618">
            <v>-425</v>
          </cell>
        </row>
        <row r="2619">
          <cell r="A2619" t="str">
            <v>5133</v>
          </cell>
          <cell r="B2619" t="str">
            <v>5133</v>
          </cell>
          <cell r="E2619" t="str">
            <v>Contribuiþ§es para a seguranþa social</v>
          </cell>
          <cell r="F2619">
            <v>-2919894</v>
          </cell>
          <cell r="G2619">
            <v>0</v>
          </cell>
          <cell r="H2619">
            <v>0</v>
          </cell>
          <cell r="I2619">
            <v>-2919894</v>
          </cell>
          <cell r="J2619">
            <v>0</v>
          </cell>
          <cell r="K2619">
            <v>0</v>
          </cell>
          <cell r="L2619">
            <v>-2919894</v>
          </cell>
        </row>
        <row r="2620">
          <cell r="A2620" t="str">
            <v>5133EXT</v>
          </cell>
          <cell r="B2620" t="str">
            <v>5133</v>
          </cell>
          <cell r="C2620" t="str">
            <v>EXT</v>
          </cell>
          <cell r="E2620" t="str">
            <v>Contribuiþ§es para a seguranþa social</v>
          </cell>
          <cell r="F2620">
            <v>-10839</v>
          </cell>
          <cell r="G2620">
            <v>0</v>
          </cell>
          <cell r="H2620">
            <v>0</v>
          </cell>
          <cell r="I2620">
            <v>-10839</v>
          </cell>
          <cell r="J2620">
            <v>0</v>
          </cell>
          <cell r="K2620">
            <v>0</v>
          </cell>
          <cell r="L2620">
            <v>-10839</v>
          </cell>
        </row>
        <row r="2621">
          <cell r="A2621" t="str">
            <v>5133NAC</v>
          </cell>
          <cell r="B2621" t="str">
            <v>5133</v>
          </cell>
          <cell r="C2621" t="str">
            <v>NAC</v>
          </cell>
          <cell r="E2621" t="str">
            <v>Contribuiþ§es para a seguranþa social</v>
          </cell>
          <cell r="F2621">
            <v>-2909055</v>
          </cell>
          <cell r="G2621">
            <v>0</v>
          </cell>
          <cell r="H2621">
            <v>0</v>
          </cell>
          <cell r="I2621">
            <v>-2909055</v>
          </cell>
          <cell r="J2621">
            <v>0</v>
          </cell>
          <cell r="K2621">
            <v>0</v>
          </cell>
          <cell r="L2621">
            <v>-2909055</v>
          </cell>
        </row>
        <row r="2622">
          <cell r="A2622" t="str">
            <v>5138</v>
          </cell>
          <cell r="B2622" t="str">
            <v>5138</v>
          </cell>
          <cell r="E2622" t="str">
            <v>Outros</v>
          </cell>
          <cell r="F2622">
            <v>-1544742</v>
          </cell>
          <cell r="G2622">
            <v>0</v>
          </cell>
          <cell r="H2622">
            <v>0</v>
          </cell>
          <cell r="I2622">
            <v>-1544742</v>
          </cell>
          <cell r="J2622">
            <v>0</v>
          </cell>
          <cell r="K2622">
            <v>0</v>
          </cell>
          <cell r="L2622">
            <v>-1544742</v>
          </cell>
        </row>
        <row r="2623">
          <cell r="A2623" t="str">
            <v>5138EXT</v>
          </cell>
          <cell r="B2623" t="str">
            <v>5138</v>
          </cell>
          <cell r="C2623" t="str">
            <v>EXT</v>
          </cell>
          <cell r="E2623" t="str">
            <v>Outros</v>
          </cell>
          <cell r="F2623">
            <v>-142</v>
          </cell>
          <cell r="G2623">
            <v>0</v>
          </cell>
          <cell r="H2623">
            <v>0</v>
          </cell>
          <cell r="I2623">
            <v>-142</v>
          </cell>
          <cell r="J2623">
            <v>0</v>
          </cell>
          <cell r="K2623">
            <v>0</v>
          </cell>
          <cell r="L2623">
            <v>-142</v>
          </cell>
        </row>
        <row r="2624">
          <cell r="A2624" t="str">
            <v>5138NAC</v>
          </cell>
          <cell r="B2624" t="str">
            <v>5138</v>
          </cell>
          <cell r="C2624" t="str">
            <v>NAC</v>
          </cell>
          <cell r="E2624" t="str">
            <v>Outros</v>
          </cell>
          <cell r="F2624">
            <v>-1544600</v>
          </cell>
          <cell r="G2624">
            <v>0</v>
          </cell>
          <cell r="H2624">
            <v>0</v>
          </cell>
          <cell r="I2624">
            <v>-1544600</v>
          </cell>
          <cell r="J2624">
            <v>0</v>
          </cell>
          <cell r="K2624">
            <v>0</v>
          </cell>
          <cell r="L2624">
            <v>-1544600</v>
          </cell>
        </row>
        <row r="2625">
          <cell r="A2625" t="str">
            <v>514</v>
          </cell>
          <cell r="B2625" t="str">
            <v>514</v>
          </cell>
          <cell r="E2625" t="str">
            <v>Cobranþas por conta de terceiros</v>
          </cell>
          <cell r="F2625">
            <v>-156315</v>
          </cell>
          <cell r="G2625">
            <v>0</v>
          </cell>
          <cell r="H2625">
            <v>0</v>
          </cell>
          <cell r="I2625">
            <v>-156315</v>
          </cell>
          <cell r="J2625">
            <v>0</v>
          </cell>
          <cell r="K2625">
            <v>0</v>
          </cell>
          <cell r="L2625">
            <v>-156315</v>
          </cell>
        </row>
        <row r="2626">
          <cell r="A2626" t="str">
            <v>514EXT</v>
          </cell>
          <cell r="B2626" t="str">
            <v>514</v>
          </cell>
          <cell r="C2626" t="str">
            <v>EXT</v>
          </cell>
          <cell r="E2626" t="str">
            <v>Cobranþas por conta de terceiros</v>
          </cell>
          <cell r="F2626">
            <v>-335</v>
          </cell>
          <cell r="G2626">
            <v>0</v>
          </cell>
          <cell r="H2626">
            <v>0</v>
          </cell>
          <cell r="I2626">
            <v>-335</v>
          </cell>
          <cell r="J2626">
            <v>0</v>
          </cell>
          <cell r="K2626">
            <v>0</v>
          </cell>
          <cell r="L2626">
            <v>-335</v>
          </cell>
        </row>
        <row r="2627">
          <cell r="A2627" t="str">
            <v>514NAC</v>
          </cell>
          <cell r="B2627" t="str">
            <v>514</v>
          </cell>
          <cell r="C2627" t="str">
            <v>NAC</v>
          </cell>
          <cell r="E2627" t="str">
            <v>Cobranþas por conta de terceiros</v>
          </cell>
          <cell r="F2627">
            <v>-155980</v>
          </cell>
          <cell r="G2627">
            <v>0</v>
          </cell>
          <cell r="H2627">
            <v>0</v>
          </cell>
          <cell r="I2627">
            <v>-155980</v>
          </cell>
          <cell r="J2627">
            <v>0</v>
          </cell>
          <cell r="K2627">
            <v>0</v>
          </cell>
          <cell r="L2627">
            <v>-155980</v>
          </cell>
        </row>
        <row r="2628">
          <cell r="A2628" t="str">
            <v>515</v>
          </cell>
          <cell r="B2628" t="str">
            <v>515</v>
          </cell>
          <cell r="E2628" t="str">
            <v>Juros, dividendos e outras remuneraþ§es de capital a pagar</v>
          </cell>
          <cell r="F2628">
            <v>-221193</v>
          </cell>
          <cell r="G2628">
            <v>0</v>
          </cell>
          <cell r="H2628">
            <v>0</v>
          </cell>
          <cell r="I2628">
            <v>-221193</v>
          </cell>
          <cell r="J2628">
            <v>0</v>
          </cell>
          <cell r="K2628">
            <v>0</v>
          </cell>
          <cell r="L2628">
            <v>-221193</v>
          </cell>
        </row>
        <row r="2629">
          <cell r="A2629" t="str">
            <v>5150</v>
          </cell>
          <cell r="B2629" t="str">
            <v>5150</v>
          </cell>
          <cell r="E2629" t="str">
            <v>Juros a Pagar</v>
          </cell>
          <cell r="F2629">
            <v>-23011</v>
          </cell>
          <cell r="G2629">
            <v>0</v>
          </cell>
          <cell r="H2629">
            <v>0</v>
          </cell>
          <cell r="I2629">
            <v>-23011</v>
          </cell>
          <cell r="J2629">
            <v>0</v>
          </cell>
          <cell r="K2629">
            <v>0</v>
          </cell>
          <cell r="L2629">
            <v>-23011</v>
          </cell>
        </row>
        <row r="2630">
          <cell r="A2630" t="str">
            <v>5150NAC</v>
          </cell>
          <cell r="B2630" t="str">
            <v>5150</v>
          </cell>
          <cell r="C2630" t="str">
            <v>NAC</v>
          </cell>
          <cell r="E2630" t="str">
            <v>Juros a Pagar</v>
          </cell>
          <cell r="F2630">
            <v>-23011</v>
          </cell>
          <cell r="G2630">
            <v>0</v>
          </cell>
          <cell r="H2630">
            <v>0</v>
          </cell>
          <cell r="I2630">
            <v>-23011</v>
          </cell>
          <cell r="J2630">
            <v>0</v>
          </cell>
          <cell r="K2630">
            <v>0</v>
          </cell>
          <cell r="L2630">
            <v>-23011</v>
          </cell>
        </row>
        <row r="2631">
          <cell r="A2631" t="str">
            <v>5151</v>
          </cell>
          <cell r="B2631" t="str">
            <v>5151</v>
          </cell>
          <cell r="E2631" t="str">
            <v>Dividendos a Pagar</v>
          </cell>
          <cell r="F2631">
            <v>-144303</v>
          </cell>
          <cell r="G2631">
            <v>0</v>
          </cell>
          <cell r="H2631">
            <v>0</v>
          </cell>
          <cell r="I2631">
            <v>-144303</v>
          </cell>
          <cell r="J2631">
            <v>0</v>
          </cell>
          <cell r="K2631">
            <v>0</v>
          </cell>
          <cell r="L2631">
            <v>-144303</v>
          </cell>
        </row>
        <row r="2632">
          <cell r="A2632" t="str">
            <v>5151NAC</v>
          </cell>
          <cell r="B2632" t="str">
            <v>5151</v>
          </cell>
          <cell r="C2632" t="str">
            <v>NAC</v>
          </cell>
          <cell r="E2632" t="str">
            <v>Dividendos a Pagar</v>
          </cell>
          <cell r="F2632">
            <v>-144303</v>
          </cell>
          <cell r="G2632">
            <v>0</v>
          </cell>
          <cell r="H2632">
            <v>0</v>
          </cell>
          <cell r="I2632">
            <v>-144303</v>
          </cell>
          <cell r="J2632">
            <v>0</v>
          </cell>
          <cell r="K2632">
            <v>0</v>
          </cell>
          <cell r="L2632">
            <v>-144303</v>
          </cell>
        </row>
        <row r="2633">
          <cell r="A2633" t="str">
            <v>5159</v>
          </cell>
          <cell r="B2633" t="str">
            <v>5159</v>
          </cell>
          <cell r="E2633" t="str">
            <v>Outras remuneraþ§es de capital a pagar</v>
          </cell>
          <cell r="F2633">
            <v>-53879</v>
          </cell>
          <cell r="G2633">
            <v>0</v>
          </cell>
          <cell r="H2633">
            <v>0</v>
          </cell>
          <cell r="I2633">
            <v>-53879</v>
          </cell>
          <cell r="J2633">
            <v>0</v>
          </cell>
          <cell r="K2633">
            <v>0</v>
          </cell>
          <cell r="L2633">
            <v>-53879</v>
          </cell>
        </row>
        <row r="2634">
          <cell r="A2634" t="str">
            <v>5159NAC</v>
          </cell>
          <cell r="B2634" t="str">
            <v>5159</v>
          </cell>
          <cell r="C2634" t="str">
            <v>NAC</v>
          </cell>
          <cell r="E2634" t="str">
            <v>Outras remuneraþ§es de capital a pagar</v>
          </cell>
          <cell r="F2634">
            <v>-53879</v>
          </cell>
          <cell r="G2634">
            <v>0</v>
          </cell>
          <cell r="H2634">
            <v>0</v>
          </cell>
          <cell r="I2634">
            <v>-53879</v>
          </cell>
          <cell r="J2634">
            <v>0</v>
          </cell>
          <cell r="K2634">
            <v>0</v>
          </cell>
          <cell r="L2634">
            <v>-53879</v>
          </cell>
        </row>
        <row r="2635">
          <cell r="A2635" t="str">
            <v>516</v>
          </cell>
          <cell r="B2635" t="str">
            <v>516</v>
          </cell>
          <cell r="E2635" t="str">
            <v>Contribuiþ§es para outros sistemas de sa·de</v>
          </cell>
          <cell r="F2635">
            <v>-1486844</v>
          </cell>
          <cell r="G2635">
            <v>0</v>
          </cell>
          <cell r="H2635">
            <v>0</v>
          </cell>
          <cell r="I2635">
            <v>-1486844</v>
          </cell>
          <cell r="J2635">
            <v>0</v>
          </cell>
          <cell r="K2635">
            <v>0</v>
          </cell>
          <cell r="L2635">
            <v>-1486844</v>
          </cell>
        </row>
        <row r="2636">
          <cell r="A2636" t="str">
            <v>516NAC</v>
          </cell>
          <cell r="B2636" t="str">
            <v>516</v>
          </cell>
          <cell r="C2636" t="str">
            <v>NAC</v>
          </cell>
          <cell r="E2636" t="str">
            <v>Contribuiþ§es para outros sistemas de sa·de</v>
          </cell>
          <cell r="F2636">
            <v>-1486844</v>
          </cell>
          <cell r="G2636">
            <v>0</v>
          </cell>
          <cell r="H2636">
            <v>0</v>
          </cell>
          <cell r="I2636">
            <v>-1486844</v>
          </cell>
          <cell r="J2636">
            <v>0</v>
          </cell>
          <cell r="K2636">
            <v>0</v>
          </cell>
          <cell r="L2636">
            <v>-1486844</v>
          </cell>
        </row>
        <row r="2637">
          <cell r="A2637" t="str">
            <v>517</v>
          </cell>
          <cell r="B2637" t="str">
            <v>517</v>
          </cell>
          <cell r="E2637" t="str">
            <v>Credores diversos</v>
          </cell>
          <cell r="F2637">
            <v>-150302861</v>
          </cell>
          <cell r="G2637">
            <v>61253579</v>
          </cell>
          <cell r="H2637">
            <v>61467535</v>
          </cell>
          <cell r="I2637">
            <v>-150516817</v>
          </cell>
          <cell r="J2637">
            <v>59847986</v>
          </cell>
          <cell r="K2637">
            <v>0</v>
          </cell>
          <cell r="L2637">
            <v>-90668831</v>
          </cell>
        </row>
        <row r="2638">
          <cell r="A2638" t="str">
            <v>5170</v>
          </cell>
          <cell r="B2638" t="str">
            <v>5170</v>
          </cell>
          <cell r="E2638" t="str">
            <v>Credores por contratos de factoring</v>
          </cell>
          <cell r="F2638">
            <v>-23636352</v>
          </cell>
          <cell r="G2638">
            <v>0</v>
          </cell>
          <cell r="H2638">
            <v>0</v>
          </cell>
          <cell r="I2638">
            <v>-23636352</v>
          </cell>
          <cell r="J2638">
            <v>0</v>
          </cell>
          <cell r="K2638">
            <v>0</v>
          </cell>
          <cell r="L2638">
            <v>-23636352</v>
          </cell>
        </row>
        <row r="2639">
          <cell r="A2639" t="str">
            <v>5170NAC</v>
          </cell>
          <cell r="B2639" t="str">
            <v>5170</v>
          </cell>
          <cell r="C2639" t="str">
            <v>NAC</v>
          </cell>
          <cell r="E2639" t="str">
            <v>Credores por contratos de factoring</v>
          </cell>
          <cell r="F2639">
            <v>-23636352</v>
          </cell>
          <cell r="G2639">
            <v>0</v>
          </cell>
          <cell r="H2639">
            <v>0</v>
          </cell>
          <cell r="I2639">
            <v>-23636352</v>
          </cell>
          <cell r="J2639">
            <v>0</v>
          </cell>
          <cell r="K2639">
            <v>0</v>
          </cell>
          <cell r="L2639">
            <v>-23636352</v>
          </cell>
        </row>
        <row r="2640">
          <cell r="A2640" t="str">
            <v>5171</v>
          </cell>
          <cell r="B2640" t="str">
            <v>5171</v>
          </cell>
          <cell r="E2640" t="str">
            <v>Credores por operaþ§es sobre valores mobilißrios</v>
          </cell>
          <cell r="F2640">
            <v>-1448684</v>
          </cell>
          <cell r="G2640">
            <v>0</v>
          </cell>
          <cell r="H2640">
            <v>0</v>
          </cell>
          <cell r="I2640">
            <v>-1448684</v>
          </cell>
          <cell r="J2640">
            <v>0</v>
          </cell>
          <cell r="K2640">
            <v>0</v>
          </cell>
          <cell r="L2640">
            <v>-1448684</v>
          </cell>
        </row>
        <row r="2641">
          <cell r="A2641" t="str">
            <v>5171NAC</v>
          </cell>
          <cell r="B2641" t="str">
            <v>5171</v>
          </cell>
          <cell r="C2641" t="str">
            <v>NAC</v>
          </cell>
          <cell r="E2641" t="str">
            <v>Credores por operaþ§es sobre valores mobilißrios</v>
          </cell>
          <cell r="F2641">
            <v>-1448684</v>
          </cell>
          <cell r="G2641">
            <v>0</v>
          </cell>
          <cell r="H2641">
            <v>0</v>
          </cell>
          <cell r="I2641">
            <v>-1448684</v>
          </cell>
          <cell r="J2641">
            <v>0</v>
          </cell>
          <cell r="K2641">
            <v>0</v>
          </cell>
          <cell r="L2641">
            <v>-1448684</v>
          </cell>
        </row>
        <row r="2642">
          <cell r="A2642" t="str">
            <v>5172</v>
          </cell>
          <cell r="B2642" t="str">
            <v>5172</v>
          </cell>
          <cell r="E2642" t="str">
            <v>Credores por fornecimento de bens</v>
          </cell>
          <cell r="F2642">
            <v>-29158089</v>
          </cell>
          <cell r="G2642">
            <v>27065</v>
          </cell>
          <cell r="H2642">
            <v>3675</v>
          </cell>
          <cell r="I2642">
            <v>-29134699</v>
          </cell>
          <cell r="J2642">
            <v>469062</v>
          </cell>
          <cell r="K2642">
            <v>0</v>
          </cell>
          <cell r="L2642">
            <v>-28665637</v>
          </cell>
        </row>
        <row r="2643">
          <cell r="A2643" t="str">
            <v>51720</v>
          </cell>
          <cell r="B2643" t="str">
            <v>51720</v>
          </cell>
          <cell r="E2643" t="str">
            <v>Fornecedores de bens de locaþÒo financeira</v>
          </cell>
          <cell r="F2643">
            <v>-12347315</v>
          </cell>
          <cell r="G2643">
            <v>0</v>
          </cell>
          <cell r="H2643">
            <v>0</v>
          </cell>
          <cell r="I2643">
            <v>-12347315</v>
          </cell>
          <cell r="J2643">
            <v>0</v>
          </cell>
          <cell r="K2643">
            <v>0</v>
          </cell>
          <cell r="L2643">
            <v>-12347315</v>
          </cell>
        </row>
        <row r="2644">
          <cell r="A2644" t="str">
            <v>51720NAC</v>
          </cell>
          <cell r="B2644" t="str">
            <v>51720</v>
          </cell>
          <cell r="C2644" t="str">
            <v>NAC</v>
          </cell>
          <cell r="E2644" t="str">
            <v>Fornecedores de bens de locaþÒo financeira</v>
          </cell>
          <cell r="F2644">
            <v>-12347315</v>
          </cell>
          <cell r="G2644">
            <v>0</v>
          </cell>
          <cell r="H2644">
            <v>0</v>
          </cell>
          <cell r="I2644">
            <v>-12347315</v>
          </cell>
          <cell r="J2644">
            <v>0</v>
          </cell>
          <cell r="K2644">
            <v>0</v>
          </cell>
          <cell r="L2644">
            <v>-12347315</v>
          </cell>
        </row>
        <row r="2645">
          <cell r="A2645" t="str">
            <v>51728</v>
          </cell>
          <cell r="B2645" t="str">
            <v>51728</v>
          </cell>
          <cell r="E2645" t="str">
            <v>Outros fornecedores</v>
          </cell>
          <cell r="F2645">
            <v>-16805038</v>
          </cell>
          <cell r="G2645">
            <v>27065</v>
          </cell>
          <cell r="H2645">
            <v>3675</v>
          </cell>
          <cell r="I2645">
            <v>-16781648</v>
          </cell>
          <cell r="J2645">
            <v>469062</v>
          </cell>
          <cell r="K2645">
            <v>0</v>
          </cell>
          <cell r="L2645">
            <v>-16312586</v>
          </cell>
        </row>
        <row r="2646">
          <cell r="A2646" t="str">
            <v>51728EXT</v>
          </cell>
          <cell r="B2646" t="str">
            <v>51728</v>
          </cell>
          <cell r="C2646" t="str">
            <v>EXT</v>
          </cell>
          <cell r="E2646" t="str">
            <v>Outros fornecedores</v>
          </cell>
          <cell r="F2646">
            <v>-8885</v>
          </cell>
          <cell r="G2646">
            <v>0</v>
          </cell>
          <cell r="H2646">
            <v>0</v>
          </cell>
          <cell r="I2646">
            <v>-8885</v>
          </cell>
          <cell r="J2646">
            <v>0</v>
          </cell>
          <cell r="K2646">
            <v>0</v>
          </cell>
          <cell r="L2646">
            <v>-8885</v>
          </cell>
        </row>
        <row r="2647">
          <cell r="A2647" t="str">
            <v>51728NAC</v>
          </cell>
          <cell r="B2647" t="str">
            <v>51728</v>
          </cell>
          <cell r="C2647" t="str">
            <v>NAC</v>
          </cell>
          <cell r="E2647" t="str">
            <v>Outros fornecedores</v>
          </cell>
          <cell r="F2647">
            <v>-12454588</v>
          </cell>
          <cell r="G2647">
            <v>0</v>
          </cell>
          <cell r="H2647">
            <v>3675</v>
          </cell>
          <cell r="I2647">
            <v>-12458263</v>
          </cell>
          <cell r="J2647">
            <v>0</v>
          </cell>
          <cell r="K2647">
            <v>0</v>
          </cell>
          <cell r="L2647">
            <v>-12458263</v>
          </cell>
        </row>
        <row r="2648">
          <cell r="A2648" t="str">
            <v>51728NAC00100</v>
          </cell>
          <cell r="B2648" t="str">
            <v>51728</v>
          </cell>
          <cell r="C2648" t="str">
            <v>NAC</v>
          </cell>
          <cell r="D2648" t="str">
            <v>00100</v>
          </cell>
          <cell r="E2648" t="str">
            <v>Outros fornecedores</v>
          </cell>
          <cell r="F2648">
            <v>-492452</v>
          </cell>
          <cell r="G2648">
            <v>23390</v>
          </cell>
          <cell r="H2648">
            <v>0</v>
          </cell>
          <cell r="I2648">
            <v>-469062</v>
          </cell>
          <cell r="J2648">
            <v>469062</v>
          </cell>
          <cell r="K2648">
            <v>0</v>
          </cell>
          <cell r="L2648">
            <v>0</v>
          </cell>
        </row>
        <row r="2649">
          <cell r="A2649" t="str">
            <v>51728NAC00540</v>
          </cell>
          <cell r="B2649" t="str">
            <v>51728</v>
          </cell>
          <cell r="C2649" t="str">
            <v>NAC</v>
          </cell>
          <cell r="D2649" t="str">
            <v>00540</v>
          </cell>
          <cell r="E2649" t="str">
            <v>Outros fornecedores</v>
          </cell>
          <cell r="F2649">
            <v>-3675</v>
          </cell>
          <cell r="G2649">
            <v>3675</v>
          </cell>
          <cell r="H2649">
            <v>0</v>
          </cell>
          <cell r="I2649">
            <v>0</v>
          </cell>
          <cell r="J2649">
            <v>0</v>
          </cell>
          <cell r="K2649">
            <v>0</v>
          </cell>
          <cell r="L2649">
            <v>0</v>
          </cell>
        </row>
        <row r="2650">
          <cell r="A2650" t="str">
            <v>51728NAC00590</v>
          </cell>
          <cell r="B2650" t="str">
            <v>51728</v>
          </cell>
          <cell r="C2650" t="str">
            <v>NAC</v>
          </cell>
          <cell r="D2650" t="str">
            <v>00590</v>
          </cell>
          <cell r="E2650" t="str">
            <v>Outros fornecedores</v>
          </cell>
          <cell r="F2650">
            <v>-3615506</v>
          </cell>
          <cell r="G2650">
            <v>0</v>
          </cell>
          <cell r="H2650">
            <v>0</v>
          </cell>
          <cell r="I2650">
            <v>-3615506</v>
          </cell>
          <cell r="J2650">
            <v>0</v>
          </cell>
          <cell r="K2650">
            <v>0</v>
          </cell>
          <cell r="L2650">
            <v>-3615506</v>
          </cell>
        </row>
        <row r="2651">
          <cell r="A2651" t="str">
            <v>51728NAC90161</v>
          </cell>
          <cell r="B2651" t="str">
            <v>51728</v>
          </cell>
          <cell r="C2651" t="str">
            <v>NAC</v>
          </cell>
          <cell r="D2651" t="str">
            <v>90161</v>
          </cell>
          <cell r="E2651" t="str">
            <v>Outros fornecedores</v>
          </cell>
          <cell r="F2651">
            <v>-91052</v>
          </cell>
          <cell r="G2651">
            <v>0</v>
          </cell>
          <cell r="H2651">
            <v>0</v>
          </cell>
          <cell r="I2651">
            <v>-91052</v>
          </cell>
          <cell r="J2651">
            <v>0</v>
          </cell>
          <cell r="K2651">
            <v>0</v>
          </cell>
          <cell r="L2651">
            <v>-91052</v>
          </cell>
        </row>
        <row r="2652">
          <cell r="A2652" t="str">
            <v>51728NAC90683</v>
          </cell>
          <cell r="B2652" t="str">
            <v>51728</v>
          </cell>
          <cell r="C2652" t="str">
            <v>NAC</v>
          </cell>
          <cell r="D2652" t="str">
            <v>90683</v>
          </cell>
          <cell r="E2652" t="str">
            <v>Outros fornecedores</v>
          </cell>
          <cell r="F2652">
            <v>-138880</v>
          </cell>
          <cell r="G2652">
            <v>0</v>
          </cell>
          <cell r="H2652">
            <v>0</v>
          </cell>
          <cell r="I2652">
            <v>-138880</v>
          </cell>
          <cell r="J2652">
            <v>0</v>
          </cell>
          <cell r="K2652">
            <v>0</v>
          </cell>
          <cell r="L2652">
            <v>-138880</v>
          </cell>
        </row>
        <row r="2653">
          <cell r="A2653" t="str">
            <v>51729</v>
          </cell>
          <cell r="B2653" t="str">
            <v>51729</v>
          </cell>
          <cell r="E2653" t="str">
            <v>"Fornecedores" nas soc. nÒo financeiras</v>
          </cell>
          <cell r="F2653">
            <v>-5736</v>
          </cell>
          <cell r="G2653">
            <v>0</v>
          </cell>
          <cell r="H2653">
            <v>0</v>
          </cell>
          <cell r="I2653">
            <v>-5736</v>
          </cell>
          <cell r="J2653">
            <v>0</v>
          </cell>
          <cell r="K2653">
            <v>0</v>
          </cell>
          <cell r="L2653">
            <v>-5736</v>
          </cell>
        </row>
        <row r="2654">
          <cell r="A2654" t="str">
            <v>51729NAC</v>
          </cell>
          <cell r="B2654" t="str">
            <v>51729</v>
          </cell>
          <cell r="C2654" t="str">
            <v>NAC</v>
          </cell>
          <cell r="E2654" t="str">
            <v>"Fornecedores" nas soc. nÒo financeiras</v>
          </cell>
          <cell r="F2654">
            <v>-5736</v>
          </cell>
          <cell r="G2654">
            <v>0</v>
          </cell>
          <cell r="H2654">
            <v>0</v>
          </cell>
          <cell r="I2654">
            <v>-5736</v>
          </cell>
          <cell r="J2654">
            <v>0</v>
          </cell>
          <cell r="K2654">
            <v>0</v>
          </cell>
          <cell r="L2654">
            <v>-5736</v>
          </cell>
        </row>
        <row r="2655">
          <cell r="A2655" t="str">
            <v>5178</v>
          </cell>
          <cell r="B2655" t="str">
            <v>5178</v>
          </cell>
          <cell r="E2655" t="str">
            <v>Outros credores</v>
          </cell>
          <cell r="F2655">
            <v>-96059736</v>
          </cell>
          <cell r="G2655">
            <v>61226514</v>
          </cell>
          <cell r="H2655">
            <v>61463860</v>
          </cell>
          <cell r="I2655">
            <v>-96297082</v>
          </cell>
          <cell r="J2655">
            <v>59378924</v>
          </cell>
          <cell r="K2655">
            <v>0</v>
          </cell>
          <cell r="L2655">
            <v>-36918158</v>
          </cell>
        </row>
        <row r="2656">
          <cell r="A2656" t="str">
            <v>51780</v>
          </cell>
          <cell r="B2656" t="str">
            <v>51780</v>
          </cell>
          <cell r="E2656" t="str">
            <v>Outros credores</v>
          </cell>
          <cell r="F2656">
            <v>-29227102</v>
          </cell>
          <cell r="G2656">
            <v>10036</v>
          </cell>
          <cell r="H2656">
            <v>0</v>
          </cell>
          <cell r="I2656">
            <v>-29217066</v>
          </cell>
          <cell r="J2656">
            <v>675000</v>
          </cell>
          <cell r="K2656">
            <v>0</v>
          </cell>
          <cell r="L2656">
            <v>-28542066</v>
          </cell>
        </row>
        <row r="2657">
          <cell r="A2657" t="str">
            <v>51780EXT</v>
          </cell>
          <cell r="B2657" t="str">
            <v>51780</v>
          </cell>
          <cell r="C2657" t="str">
            <v>EXT</v>
          </cell>
          <cell r="E2657" t="str">
            <v>Outros credores</v>
          </cell>
          <cell r="F2657">
            <v>-218349</v>
          </cell>
          <cell r="G2657">
            <v>0</v>
          </cell>
          <cell r="H2657">
            <v>0</v>
          </cell>
          <cell r="I2657">
            <v>-218349</v>
          </cell>
          <cell r="J2657">
            <v>0</v>
          </cell>
          <cell r="K2657">
            <v>0</v>
          </cell>
          <cell r="L2657">
            <v>-218349</v>
          </cell>
        </row>
        <row r="2658">
          <cell r="A2658" t="str">
            <v>51780NAC</v>
          </cell>
          <cell r="B2658" t="str">
            <v>51780</v>
          </cell>
          <cell r="C2658" t="str">
            <v>NAC</v>
          </cell>
          <cell r="E2658" t="str">
            <v>Outros credores</v>
          </cell>
          <cell r="F2658">
            <v>-28323717</v>
          </cell>
          <cell r="G2658">
            <v>0</v>
          </cell>
          <cell r="H2658">
            <v>0</v>
          </cell>
          <cell r="I2658">
            <v>-28323717</v>
          </cell>
          <cell r="J2658">
            <v>0</v>
          </cell>
          <cell r="K2658">
            <v>0</v>
          </cell>
          <cell r="L2658">
            <v>-28323717</v>
          </cell>
        </row>
        <row r="2659">
          <cell r="A2659" t="str">
            <v>51780NAC00100</v>
          </cell>
          <cell r="B2659" t="str">
            <v>51780</v>
          </cell>
          <cell r="C2659" t="str">
            <v>NAC</v>
          </cell>
          <cell r="D2659" t="str">
            <v>00100</v>
          </cell>
          <cell r="E2659" t="str">
            <v>Outros credores</v>
          </cell>
          <cell r="F2659">
            <v>-10036</v>
          </cell>
          <cell r="G2659">
            <v>10036</v>
          </cell>
          <cell r="H2659">
            <v>0</v>
          </cell>
          <cell r="I2659">
            <v>0</v>
          </cell>
          <cell r="J2659">
            <v>0</v>
          </cell>
          <cell r="K2659">
            <v>0</v>
          </cell>
          <cell r="L2659">
            <v>0</v>
          </cell>
        </row>
        <row r="2660">
          <cell r="A2660" t="str">
            <v>51780NAC00260</v>
          </cell>
          <cell r="B2660" t="str">
            <v>51780</v>
          </cell>
          <cell r="C2660" t="str">
            <v>NAC</v>
          </cell>
          <cell r="D2660" t="str">
            <v>00260</v>
          </cell>
          <cell r="E2660" t="str">
            <v>Outros credores</v>
          </cell>
          <cell r="F2660">
            <v>-675000</v>
          </cell>
          <cell r="G2660">
            <v>0</v>
          </cell>
          <cell r="H2660">
            <v>0</v>
          </cell>
          <cell r="I2660">
            <v>-675000</v>
          </cell>
          <cell r="J2660">
            <v>675000</v>
          </cell>
          <cell r="K2660">
            <v>0</v>
          </cell>
          <cell r="L2660">
            <v>0</v>
          </cell>
        </row>
        <row r="2661">
          <cell r="A2661" t="str">
            <v>51789</v>
          </cell>
          <cell r="B2661" t="str">
            <v>51789</v>
          </cell>
          <cell r="E2661" t="str">
            <v>Seguros - passivos</v>
          </cell>
          <cell r="F2661">
            <v>-66832634</v>
          </cell>
          <cell r="G2661">
            <v>61216478</v>
          </cell>
          <cell r="H2661">
            <v>61463860</v>
          </cell>
          <cell r="I2661">
            <v>-67080016</v>
          </cell>
          <cell r="J2661">
            <v>58703924</v>
          </cell>
          <cell r="K2661">
            <v>0</v>
          </cell>
          <cell r="L2661">
            <v>-8376092</v>
          </cell>
        </row>
        <row r="2662">
          <cell r="A2662" t="str">
            <v>517890</v>
          </cell>
          <cell r="B2662" t="str">
            <v>517890</v>
          </cell>
          <cell r="E2662" t="str">
            <v>Seguros-credores oper. de seguro directo(#40/1/2 cred)</v>
          </cell>
          <cell r="F2662">
            <v>-58561740</v>
          </cell>
          <cell r="G2662">
            <v>58666938</v>
          </cell>
          <cell r="H2662">
            <v>58914320</v>
          </cell>
          <cell r="I2662">
            <v>-58809122</v>
          </cell>
          <cell r="J2662">
            <v>58703924</v>
          </cell>
          <cell r="K2662">
            <v>0</v>
          </cell>
          <cell r="L2662">
            <v>-105198</v>
          </cell>
        </row>
        <row r="2663">
          <cell r="A2663" t="str">
            <v>517890NAC</v>
          </cell>
          <cell r="B2663" t="str">
            <v>517890</v>
          </cell>
          <cell r="C2663" t="str">
            <v>NAC</v>
          </cell>
          <cell r="E2663" t="str">
            <v>Seguros-credores oper. de seguro directo(#40/1/2 cred)</v>
          </cell>
          <cell r="F2663">
            <v>-58561740</v>
          </cell>
          <cell r="G2663">
            <v>58561740</v>
          </cell>
          <cell r="H2663">
            <v>105198</v>
          </cell>
          <cell r="I2663">
            <v>-105198</v>
          </cell>
          <cell r="J2663">
            <v>0</v>
          </cell>
          <cell r="K2663">
            <v>0</v>
          </cell>
          <cell r="L2663">
            <v>-105198</v>
          </cell>
        </row>
        <row r="2664">
          <cell r="A2664" t="str">
            <v>517890NAC00100</v>
          </cell>
          <cell r="B2664" t="str">
            <v>517890</v>
          </cell>
          <cell r="C2664" t="str">
            <v>NAC</v>
          </cell>
          <cell r="D2664" t="str">
            <v>00100</v>
          </cell>
          <cell r="E2664" t="str">
            <v>Seguros-credores oper. de seguro directo(#40/1/2 cred)</v>
          </cell>
          <cell r="F2664">
            <v>0</v>
          </cell>
          <cell r="G2664">
            <v>0</v>
          </cell>
          <cell r="H2664">
            <v>58703924</v>
          </cell>
          <cell r="I2664">
            <v>-58703924</v>
          </cell>
          <cell r="J2664">
            <v>58703924</v>
          </cell>
          <cell r="K2664">
            <v>0</v>
          </cell>
          <cell r="L2664">
            <v>0</v>
          </cell>
        </row>
        <row r="2665">
          <cell r="A2665" t="str">
            <v>517890NAC00470</v>
          </cell>
          <cell r="B2665" t="str">
            <v>517890</v>
          </cell>
          <cell r="C2665" t="str">
            <v>NAC</v>
          </cell>
          <cell r="D2665" t="str">
            <v>00470</v>
          </cell>
          <cell r="E2665" t="str">
            <v>Seguros-credores oper. de seguro directo(#40/1/2 cred)</v>
          </cell>
          <cell r="F2665">
            <v>0</v>
          </cell>
          <cell r="G2665">
            <v>105198</v>
          </cell>
          <cell r="H2665">
            <v>105198</v>
          </cell>
          <cell r="I2665">
            <v>0</v>
          </cell>
          <cell r="J2665">
            <v>0</v>
          </cell>
          <cell r="K2665">
            <v>0</v>
          </cell>
          <cell r="L2665">
            <v>0</v>
          </cell>
        </row>
        <row r="2666">
          <cell r="A2666" t="str">
            <v>517891</v>
          </cell>
          <cell r="B2666" t="str">
            <v>517891</v>
          </cell>
          <cell r="E2666" t="str">
            <v>Seguros-credores oper. de resseguro (#43/4/5 cred)</v>
          </cell>
          <cell r="F2666">
            <v>-8270894</v>
          </cell>
          <cell r="G2666">
            <v>2549540</v>
          </cell>
          <cell r="H2666">
            <v>2549540</v>
          </cell>
          <cell r="I2666">
            <v>-8270894</v>
          </cell>
          <cell r="J2666">
            <v>0</v>
          </cell>
          <cell r="K2666">
            <v>0</v>
          </cell>
          <cell r="L2666">
            <v>-8270894</v>
          </cell>
        </row>
        <row r="2667">
          <cell r="A2667" t="str">
            <v>517891NAC</v>
          </cell>
          <cell r="B2667" t="str">
            <v>517891</v>
          </cell>
          <cell r="C2667" t="str">
            <v>NAC</v>
          </cell>
          <cell r="E2667" t="str">
            <v>Seguros-credores oper. de resseguro (#43/4/5 cred)</v>
          </cell>
          <cell r="F2667">
            <v>-8270894</v>
          </cell>
          <cell r="G2667">
            <v>2549540</v>
          </cell>
          <cell r="H2667">
            <v>0</v>
          </cell>
          <cell r="I2667">
            <v>-5721354</v>
          </cell>
          <cell r="J2667">
            <v>0</v>
          </cell>
          <cell r="K2667">
            <v>0</v>
          </cell>
          <cell r="L2667">
            <v>-5721354</v>
          </cell>
        </row>
        <row r="2668">
          <cell r="A2668" t="str">
            <v>517891NAC90601</v>
          </cell>
          <cell r="B2668" t="str">
            <v>517891</v>
          </cell>
          <cell r="C2668" t="str">
            <v>NAC</v>
          </cell>
          <cell r="D2668" t="str">
            <v>90601</v>
          </cell>
          <cell r="E2668" t="str">
            <v>Seguros-credores oper. de resseguro (#43/4/5 cred)</v>
          </cell>
          <cell r="F2668">
            <v>0</v>
          </cell>
          <cell r="G2668">
            <v>0</v>
          </cell>
          <cell r="H2668">
            <v>2549540</v>
          </cell>
          <cell r="I2668">
            <v>-2549540</v>
          </cell>
          <cell r="J2668">
            <v>0</v>
          </cell>
          <cell r="K2668">
            <v>0</v>
          </cell>
          <cell r="L2668">
            <v>-2549540</v>
          </cell>
        </row>
        <row r="2669">
          <cell r="A2669" t="str">
            <v>52</v>
          </cell>
          <cell r="B2669" t="str">
            <v>52</v>
          </cell>
          <cell r="E2669" t="str">
            <v>Encargos a pagar</v>
          </cell>
          <cell r="F2669">
            <v>-441572067</v>
          </cell>
          <cell r="G2669">
            <v>74198788</v>
          </cell>
          <cell r="H2669">
            <v>19708617</v>
          </cell>
          <cell r="I2669">
            <v>-387081896</v>
          </cell>
          <cell r="J2669">
            <v>102169681</v>
          </cell>
          <cell r="K2669">
            <v>1</v>
          </cell>
          <cell r="L2669">
            <v>-284912216</v>
          </cell>
        </row>
        <row r="2670">
          <cell r="A2670" t="str">
            <v>520</v>
          </cell>
          <cell r="B2670" t="str">
            <v>520</v>
          </cell>
          <cell r="E2670" t="str">
            <v>Juros e encargos similares</v>
          </cell>
          <cell r="F2670">
            <v>-321025668</v>
          </cell>
          <cell r="G2670">
            <v>66734342</v>
          </cell>
          <cell r="H2670">
            <v>14844171</v>
          </cell>
          <cell r="I2670">
            <v>-269135497</v>
          </cell>
          <cell r="J2670">
            <v>93377993</v>
          </cell>
          <cell r="K2670">
            <v>1</v>
          </cell>
          <cell r="L2670">
            <v>-175757505</v>
          </cell>
        </row>
        <row r="2671">
          <cell r="A2671" t="str">
            <v>5200</v>
          </cell>
          <cell r="B2671" t="str">
            <v>5200</v>
          </cell>
          <cell r="E2671" t="str">
            <v>Juros de recursos de bancos centrais</v>
          </cell>
          <cell r="F2671">
            <v>-14375</v>
          </cell>
          <cell r="G2671">
            <v>0</v>
          </cell>
          <cell r="H2671">
            <v>0</v>
          </cell>
          <cell r="I2671">
            <v>-14375</v>
          </cell>
          <cell r="J2671">
            <v>0</v>
          </cell>
          <cell r="K2671">
            <v>0</v>
          </cell>
          <cell r="L2671">
            <v>-14375</v>
          </cell>
        </row>
        <row r="2672">
          <cell r="A2672" t="str">
            <v>52001</v>
          </cell>
          <cell r="B2672" t="str">
            <v>52001</v>
          </cell>
          <cell r="E2672" t="str">
            <v>Recursos de outros bancos centrais</v>
          </cell>
          <cell r="F2672">
            <v>-14375</v>
          </cell>
          <cell r="G2672">
            <v>0</v>
          </cell>
          <cell r="H2672">
            <v>0</v>
          </cell>
          <cell r="I2672">
            <v>-14375</v>
          </cell>
          <cell r="J2672">
            <v>0</v>
          </cell>
          <cell r="K2672">
            <v>0</v>
          </cell>
          <cell r="L2672">
            <v>-14375</v>
          </cell>
        </row>
        <row r="2673">
          <cell r="A2673" t="str">
            <v>520012</v>
          </cell>
          <cell r="B2673" t="str">
            <v>520012</v>
          </cell>
          <cell r="E2673" t="str">
            <v>Depositos</v>
          </cell>
          <cell r="F2673">
            <v>-14375</v>
          </cell>
          <cell r="G2673">
            <v>0</v>
          </cell>
          <cell r="H2673">
            <v>0</v>
          </cell>
          <cell r="I2673">
            <v>-14375</v>
          </cell>
          <cell r="J2673">
            <v>0</v>
          </cell>
          <cell r="K2673">
            <v>0</v>
          </cell>
          <cell r="L2673">
            <v>-14375</v>
          </cell>
        </row>
        <row r="2674">
          <cell r="A2674" t="str">
            <v>5200122</v>
          </cell>
          <cell r="B2674" t="str">
            <v>5200122</v>
          </cell>
          <cell r="E2674" t="str">
            <v>A Prazo</v>
          </cell>
          <cell r="F2674">
            <v>-14375</v>
          </cell>
          <cell r="G2674">
            <v>0</v>
          </cell>
          <cell r="H2674">
            <v>0</v>
          </cell>
          <cell r="I2674">
            <v>-14375</v>
          </cell>
          <cell r="J2674">
            <v>0</v>
          </cell>
          <cell r="K2674">
            <v>0</v>
          </cell>
          <cell r="L2674">
            <v>-14375</v>
          </cell>
        </row>
        <row r="2675">
          <cell r="A2675" t="str">
            <v>5200122EXT</v>
          </cell>
          <cell r="B2675" t="str">
            <v>5200122</v>
          </cell>
          <cell r="C2675" t="str">
            <v>EXT</v>
          </cell>
          <cell r="E2675" t="str">
            <v>A Prazo</v>
          </cell>
          <cell r="F2675">
            <v>-12053</v>
          </cell>
          <cell r="G2675">
            <v>0</v>
          </cell>
          <cell r="H2675">
            <v>0</v>
          </cell>
          <cell r="I2675">
            <v>-12053</v>
          </cell>
          <cell r="J2675">
            <v>0</v>
          </cell>
          <cell r="K2675">
            <v>0</v>
          </cell>
          <cell r="L2675">
            <v>-12053</v>
          </cell>
        </row>
        <row r="2676">
          <cell r="A2676" t="str">
            <v>5200122NAC</v>
          </cell>
          <cell r="B2676" t="str">
            <v>5200122</v>
          </cell>
          <cell r="C2676" t="str">
            <v>NAC</v>
          </cell>
          <cell r="E2676" t="str">
            <v>A Prazo</v>
          </cell>
          <cell r="F2676">
            <v>-2322</v>
          </cell>
          <cell r="G2676">
            <v>0</v>
          </cell>
          <cell r="H2676">
            <v>0</v>
          </cell>
          <cell r="I2676">
            <v>-2322</v>
          </cell>
          <cell r="J2676">
            <v>0</v>
          </cell>
          <cell r="K2676">
            <v>0</v>
          </cell>
          <cell r="L2676">
            <v>-2322</v>
          </cell>
        </row>
        <row r="2677">
          <cell r="A2677" t="str">
            <v>5201</v>
          </cell>
          <cell r="B2677" t="str">
            <v>5201</v>
          </cell>
          <cell r="E2677" t="str">
            <v>Juros de recursos de outras instituiþ§es de crÚdito</v>
          </cell>
          <cell r="F2677">
            <v>-62312661</v>
          </cell>
          <cell r="G2677">
            <v>3182112</v>
          </cell>
          <cell r="H2677">
            <v>3289387</v>
          </cell>
          <cell r="I2677">
            <v>-62419936</v>
          </cell>
          <cell r="J2677">
            <v>38602100</v>
          </cell>
          <cell r="K2677">
            <v>0</v>
          </cell>
          <cell r="L2677">
            <v>-23817836</v>
          </cell>
        </row>
        <row r="2678">
          <cell r="A2678" t="str">
            <v>52010</v>
          </cell>
          <cell r="B2678" t="str">
            <v>52010</v>
          </cell>
          <cell r="E2678" t="str">
            <v>Recursos de instituiþ§es de crÚdito no PaÝs</v>
          </cell>
          <cell r="F2678">
            <v>-17812320</v>
          </cell>
          <cell r="G2678">
            <v>0</v>
          </cell>
          <cell r="H2678">
            <v>0</v>
          </cell>
          <cell r="I2678">
            <v>-17812320</v>
          </cell>
          <cell r="J2678">
            <v>16388924</v>
          </cell>
          <cell r="K2678">
            <v>0</v>
          </cell>
          <cell r="L2678">
            <v>-1423396</v>
          </cell>
        </row>
        <row r="2679">
          <cell r="A2679" t="str">
            <v>520101</v>
          </cell>
          <cell r="B2679" t="str">
            <v>520101</v>
          </cell>
          <cell r="E2679" t="str">
            <v>Recursos Muito Curto Prazo</v>
          </cell>
          <cell r="F2679">
            <v>-73783</v>
          </cell>
          <cell r="G2679">
            <v>0</v>
          </cell>
          <cell r="H2679">
            <v>0</v>
          </cell>
          <cell r="I2679">
            <v>-73783</v>
          </cell>
          <cell r="J2679">
            <v>3824</v>
          </cell>
          <cell r="K2679">
            <v>0</v>
          </cell>
          <cell r="L2679">
            <v>-69959</v>
          </cell>
        </row>
        <row r="2680">
          <cell r="A2680" t="str">
            <v>520101EXT</v>
          </cell>
          <cell r="B2680" t="str">
            <v>520101</v>
          </cell>
          <cell r="C2680" t="str">
            <v>EXT</v>
          </cell>
          <cell r="E2680" t="str">
            <v>Recursos Muito Curto Prazo</v>
          </cell>
          <cell r="F2680">
            <v>-1</v>
          </cell>
          <cell r="G2680">
            <v>0</v>
          </cell>
          <cell r="H2680">
            <v>0</v>
          </cell>
          <cell r="I2680">
            <v>-1</v>
          </cell>
          <cell r="J2680">
            <v>0</v>
          </cell>
          <cell r="K2680">
            <v>0</v>
          </cell>
          <cell r="L2680">
            <v>-1</v>
          </cell>
        </row>
        <row r="2681">
          <cell r="A2681" t="str">
            <v>520101EXT00530</v>
          </cell>
          <cell r="B2681" t="str">
            <v>520101</v>
          </cell>
          <cell r="C2681" t="str">
            <v>EXT</v>
          </cell>
          <cell r="D2681" t="str">
            <v>00530</v>
          </cell>
          <cell r="E2681" t="str">
            <v>Recursos Muito Curto Prazo</v>
          </cell>
          <cell r="F2681">
            <v>-3824</v>
          </cell>
          <cell r="G2681">
            <v>0</v>
          </cell>
          <cell r="H2681">
            <v>0</v>
          </cell>
          <cell r="I2681">
            <v>-3824</v>
          </cell>
          <cell r="J2681">
            <v>3824</v>
          </cell>
          <cell r="K2681">
            <v>0</v>
          </cell>
          <cell r="L2681">
            <v>0</v>
          </cell>
        </row>
        <row r="2682">
          <cell r="A2682" t="str">
            <v>520101NAC</v>
          </cell>
          <cell r="B2682" t="str">
            <v>520101</v>
          </cell>
          <cell r="C2682" t="str">
            <v>NAC</v>
          </cell>
          <cell r="E2682" t="str">
            <v>Recursos Muito Curto Prazo</v>
          </cell>
          <cell r="F2682">
            <v>-69958</v>
          </cell>
          <cell r="G2682">
            <v>0</v>
          </cell>
          <cell r="H2682">
            <v>0</v>
          </cell>
          <cell r="I2682">
            <v>-69958</v>
          </cell>
          <cell r="J2682">
            <v>0</v>
          </cell>
          <cell r="K2682">
            <v>0</v>
          </cell>
          <cell r="L2682">
            <v>-69958</v>
          </cell>
        </row>
        <row r="2683">
          <cell r="A2683" t="str">
            <v>520102</v>
          </cell>
          <cell r="B2683" t="str">
            <v>520102</v>
          </cell>
          <cell r="E2683" t="str">
            <v>Depositos</v>
          </cell>
          <cell r="F2683">
            <v>-17738537</v>
          </cell>
          <cell r="G2683">
            <v>0</v>
          </cell>
          <cell r="H2683">
            <v>0</v>
          </cell>
          <cell r="I2683">
            <v>-17738537</v>
          </cell>
          <cell r="J2683">
            <v>16385100</v>
          </cell>
          <cell r="K2683">
            <v>0</v>
          </cell>
          <cell r="L2683">
            <v>-1353437</v>
          </cell>
        </row>
        <row r="2684">
          <cell r="A2684" t="str">
            <v>5201020</v>
          </cell>
          <cell r="B2684" t="str">
            <v>5201020</v>
          </cell>
          <cell r="E2684" t="str">
            <v>A Ordem</v>
          </cell>
          <cell r="F2684">
            <v>-8042682</v>
          </cell>
          <cell r="G2684">
            <v>0</v>
          </cell>
          <cell r="H2684">
            <v>0</v>
          </cell>
          <cell r="I2684">
            <v>-8042682</v>
          </cell>
          <cell r="J2684">
            <v>7709226</v>
          </cell>
          <cell r="K2684">
            <v>0</v>
          </cell>
          <cell r="L2684">
            <v>-333456</v>
          </cell>
        </row>
        <row r="2685">
          <cell r="A2685" t="str">
            <v>5201020NAC</v>
          </cell>
          <cell r="B2685" t="str">
            <v>5201020</v>
          </cell>
          <cell r="C2685" t="str">
            <v>NAC</v>
          </cell>
          <cell r="E2685" t="str">
            <v>A Ordem</v>
          </cell>
          <cell r="F2685">
            <v>-297219</v>
          </cell>
          <cell r="G2685">
            <v>0</v>
          </cell>
          <cell r="H2685">
            <v>0</v>
          </cell>
          <cell r="I2685">
            <v>-297219</v>
          </cell>
          <cell r="J2685">
            <v>0</v>
          </cell>
          <cell r="K2685">
            <v>0</v>
          </cell>
          <cell r="L2685">
            <v>-297219</v>
          </cell>
        </row>
        <row r="2686">
          <cell r="A2686" t="str">
            <v>5201020NAC00100</v>
          </cell>
          <cell r="B2686" t="str">
            <v>5201020</v>
          </cell>
          <cell r="C2686" t="str">
            <v>NAC</v>
          </cell>
          <cell r="D2686" t="str">
            <v>00100</v>
          </cell>
          <cell r="E2686" t="str">
            <v>A Ordem</v>
          </cell>
          <cell r="F2686">
            <v>-7709226</v>
          </cell>
          <cell r="G2686">
            <v>0</v>
          </cell>
          <cell r="H2686">
            <v>0</v>
          </cell>
          <cell r="I2686">
            <v>-7709226</v>
          </cell>
          <cell r="J2686">
            <v>7709226</v>
          </cell>
          <cell r="K2686">
            <v>0</v>
          </cell>
          <cell r="L2686">
            <v>0</v>
          </cell>
        </row>
        <row r="2687">
          <cell r="A2687" t="str">
            <v>5201020NAC01132</v>
          </cell>
          <cell r="B2687" t="str">
            <v>5201020</v>
          </cell>
          <cell r="C2687" t="str">
            <v>NAC</v>
          </cell>
          <cell r="D2687" t="str">
            <v>01132</v>
          </cell>
          <cell r="E2687" t="str">
            <v>A Ordem</v>
          </cell>
          <cell r="F2687">
            <v>-36237</v>
          </cell>
          <cell r="G2687">
            <v>0</v>
          </cell>
          <cell r="H2687">
            <v>0</v>
          </cell>
          <cell r="I2687">
            <v>-36237</v>
          </cell>
          <cell r="J2687">
            <v>0</v>
          </cell>
          <cell r="K2687">
            <v>0</v>
          </cell>
          <cell r="L2687">
            <v>-36237</v>
          </cell>
        </row>
        <row r="2688">
          <cell r="A2688" t="str">
            <v>5201022</v>
          </cell>
          <cell r="B2688" t="str">
            <v>5201022</v>
          </cell>
          <cell r="E2688" t="str">
            <v>A Prazo</v>
          </cell>
          <cell r="F2688">
            <v>-9695855</v>
          </cell>
          <cell r="G2688">
            <v>0</v>
          </cell>
          <cell r="H2688">
            <v>0</v>
          </cell>
          <cell r="I2688">
            <v>-9695855</v>
          </cell>
          <cell r="J2688">
            <v>8675874</v>
          </cell>
          <cell r="K2688">
            <v>0</v>
          </cell>
          <cell r="L2688">
            <v>-1019981</v>
          </cell>
        </row>
        <row r="2689">
          <cell r="A2689" t="str">
            <v>5201022EXT00530</v>
          </cell>
          <cell r="B2689" t="str">
            <v>5201022</v>
          </cell>
          <cell r="C2689" t="str">
            <v>EXT</v>
          </cell>
          <cell r="D2689" t="str">
            <v>00530</v>
          </cell>
          <cell r="E2689" t="str">
            <v>A Prazo</v>
          </cell>
          <cell r="F2689">
            <v>-4028</v>
          </cell>
          <cell r="G2689">
            <v>0</v>
          </cell>
          <cell r="H2689">
            <v>0</v>
          </cell>
          <cell r="I2689">
            <v>-4028</v>
          </cell>
          <cell r="J2689">
            <v>4028</v>
          </cell>
          <cell r="K2689">
            <v>0</v>
          </cell>
          <cell r="L2689">
            <v>0</v>
          </cell>
        </row>
        <row r="2690">
          <cell r="A2690" t="str">
            <v>5201022NAC</v>
          </cell>
          <cell r="B2690" t="str">
            <v>5201022</v>
          </cell>
          <cell r="C2690" t="str">
            <v>NAC</v>
          </cell>
          <cell r="E2690" t="str">
            <v>A Prazo</v>
          </cell>
          <cell r="F2690">
            <v>-1019981</v>
          </cell>
          <cell r="G2690">
            <v>0</v>
          </cell>
          <cell r="H2690">
            <v>0</v>
          </cell>
          <cell r="I2690">
            <v>-1019981</v>
          </cell>
          <cell r="J2690">
            <v>0</v>
          </cell>
          <cell r="K2690">
            <v>0</v>
          </cell>
          <cell r="L2690">
            <v>-1019981</v>
          </cell>
        </row>
        <row r="2691">
          <cell r="A2691" t="str">
            <v>5201022NAC00100</v>
          </cell>
          <cell r="B2691" t="str">
            <v>5201022</v>
          </cell>
          <cell r="C2691" t="str">
            <v>NAC</v>
          </cell>
          <cell r="D2691" t="str">
            <v>00100</v>
          </cell>
          <cell r="E2691" t="str">
            <v>A Prazo</v>
          </cell>
          <cell r="F2691">
            <v>-328920</v>
          </cell>
          <cell r="G2691">
            <v>0</v>
          </cell>
          <cell r="H2691">
            <v>0</v>
          </cell>
          <cell r="I2691">
            <v>-328920</v>
          </cell>
          <cell r="J2691">
            <v>328920</v>
          </cell>
          <cell r="K2691">
            <v>0</v>
          </cell>
          <cell r="L2691">
            <v>0</v>
          </cell>
        </row>
        <row r="2692">
          <cell r="A2692" t="str">
            <v>5201022NAC00530</v>
          </cell>
          <cell r="B2692" t="str">
            <v>5201022</v>
          </cell>
          <cell r="C2692" t="str">
            <v>NAC</v>
          </cell>
          <cell r="D2692" t="str">
            <v>00530</v>
          </cell>
          <cell r="E2692" t="str">
            <v>A Prazo</v>
          </cell>
          <cell r="F2692">
            <v>-8342926</v>
          </cell>
          <cell r="G2692">
            <v>0</v>
          </cell>
          <cell r="H2692">
            <v>0</v>
          </cell>
          <cell r="I2692">
            <v>-8342926</v>
          </cell>
          <cell r="J2692">
            <v>8342926</v>
          </cell>
          <cell r="K2692">
            <v>0</v>
          </cell>
          <cell r="L2692">
            <v>0</v>
          </cell>
        </row>
        <row r="2693">
          <cell r="A2693" t="str">
            <v>52011</v>
          </cell>
          <cell r="B2693" t="str">
            <v>52011</v>
          </cell>
          <cell r="E2693" t="str">
            <v>Recursos de instituiþ§es de crÚdito no estrangeiro</v>
          </cell>
          <cell r="F2693">
            <v>-44500341</v>
          </cell>
          <cell r="G2693">
            <v>3182112</v>
          </cell>
          <cell r="H2693">
            <v>3289387</v>
          </cell>
          <cell r="I2693">
            <v>-44607616</v>
          </cell>
          <cell r="J2693">
            <v>22213176</v>
          </cell>
          <cell r="K2693">
            <v>0</v>
          </cell>
          <cell r="L2693">
            <v>-22394440</v>
          </cell>
        </row>
        <row r="2694">
          <cell r="A2694" t="str">
            <v>520110</v>
          </cell>
          <cell r="B2694" t="str">
            <v>520110</v>
          </cell>
          <cell r="E2694" t="str">
            <v>De Org. Financ.Internac.</v>
          </cell>
          <cell r="F2694">
            <v>-800364</v>
          </cell>
          <cell r="G2694">
            <v>0</v>
          </cell>
          <cell r="H2694">
            <v>0</v>
          </cell>
          <cell r="I2694">
            <v>-800364</v>
          </cell>
          <cell r="J2694">
            <v>0</v>
          </cell>
          <cell r="K2694">
            <v>0</v>
          </cell>
          <cell r="L2694">
            <v>-800364</v>
          </cell>
        </row>
        <row r="2695">
          <cell r="A2695" t="str">
            <v>520110NAC</v>
          </cell>
          <cell r="B2695" t="str">
            <v>520110</v>
          </cell>
          <cell r="C2695" t="str">
            <v>NAC</v>
          </cell>
          <cell r="E2695" t="str">
            <v>De Org. Financ.Internac.</v>
          </cell>
          <cell r="F2695">
            <v>-800364</v>
          </cell>
          <cell r="G2695">
            <v>0</v>
          </cell>
          <cell r="H2695">
            <v>0</v>
          </cell>
          <cell r="I2695">
            <v>-800364</v>
          </cell>
          <cell r="J2695">
            <v>0</v>
          </cell>
          <cell r="K2695">
            <v>0</v>
          </cell>
          <cell r="L2695">
            <v>-800364</v>
          </cell>
        </row>
        <row r="2696">
          <cell r="A2696" t="str">
            <v>520112</v>
          </cell>
          <cell r="B2696" t="str">
            <v>520112</v>
          </cell>
          <cell r="E2696" t="str">
            <v>Suc.Out.Inst. Credito Nacionais</v>
          </cell>
          <cell r="F2696">
            <v>-2558</v>
          </cell>
          <cell r="G2696">
            <v>431</v>
          </cell>
          <cell r="H2696">
            <v>0</v>
          </cell>
          <cell r="I2696">
            <v>-2127</v>
          </cell>
          <cell r="J2696">
            <v>0</v>
          </cell>
          <cell r="K2696">
            <v>0</v>
          </cell>
          <cell r="L2696">
            <v>-2127</v>
          </cell>
        </row>
        <row r="2697">
          <cell r="A2697" t="str">
            <v>5201122</v>
          </cell>
          <cell r="B2697" t="str">
            <v>5201122</v>
          </cell>
          <cell r="E2697" t="str">
            <v>Depositos</v>
          </cell>
          <cell r="F2697">
            <v>-2558</v>
          </cell>
          <cell r="G2697">
            <v>431</v>
          </cell>
          <cell r="H2697">
            <v>0</v>
          </cell>
          <cell r="I2697">
            <v>-2127</v>
          </cell>
          <cell r="J2697">
            <v>0</v>
          </cell>
          <cell r="K2697">
            <v>0</v>
          </cell>
          <cell r="L2697">
            <v>-2127</v>
          </cell>
        </row>
        <row r="2698">
          <cell r="A2698" t="str">
            <v>52011222</v>
          </cell>
          <cell r="B2698" t="str">
            <v>52011222</v>
          </cell>
          <cell r="E2698" t="str">
            <v>A Prazo</v>
          </cell>
          <cell r="F2698">
            <v>-2558</v>
          </cell>
          <cell r="G2698">
            <v>431</v>
          </cell>
          <cell r="H2698">
            <v>0</v>
          </cell>
          <cell r="I2698">
            <v>-2127</v>
          </cell>
          <cell r="J2698">
            <v>0</v>
          </cell>
          <cell r="K2698">
            <v>0</v>
          </cell>
          <cell r="L2698">
            <v>-2127</v>
          </cell>
        </row>
        <row r="2699">
          <cell r="A2699" t="str">
            <v>52011222EXT</v>
          </cell>
          <cell r="B2699" t="str">
            <v>52011222</v>
          </cell>
          <cell r="C2699" t="str">
            <v>EXT</v>
          </cell>
          <cell r="E2699" t="str">
            <v>A Prazo</v>
          </cell>
          <cell r="F2699">
            <v>-2558</v>
          </cell>
          <cell r="G2699">
            <v>431</v>
          </cell>
          <cell r="H2699">
            <v>0</v>
          </cell>
          <cell r="I2699">
            <v>-2127</v>
          </cell>
          <cell r="J2699">
            <v>0</v>
          </cell>
          <cell r="K2699">
            <v>0</v>
          </cell>
          <cell r="L2699">
            <v>-2127</v>
          </cell>
        </row>
        <row r="2700">
          <cell r="A2700" t="str">
            <v>520118</v>
          </cell>
          <cell r="B2700" t="str">
            <v>520118</v>
          </cell>
          <cell r="E2700" t="str">
            <v>Outras Instit. Credito</v>
          </cell>
          <cell r="F2700">
            <v>-43697419</v>
          </cell>
          <cell r="G2700">
            <v>3181681</v>
          </cell>
          <cell r="H2700">
            <v>3289387</v>
          </cell>
          <cell r="I2700">
            <v>-43805125</v>
          </cell>
          <cell r="J2700">
            <v>22213176</v>
          </cell>
          <cell r="K2700">
            <v>0</v>
          </cell>
          <cell r="L2700">
            <v>-21591949</v>
          </cell>
        </row>
        <row r="2701">
          <cell r="A2701" t="str">
            <v>5201181</v>
          </cell>
          <cell r="B2701" t="str">
            <v>5201181</v>
          </cell>
          <cell r="E2701" t="str">
            <v>Recursos Muito Curto Prazo</v>
          </cell>
          <cell r="F2701">
            <v>-7502</v>
          </cell>
          <cell r="G2701">
            <v>0</v>
          </cell>
          <cell r="H2701">
            <v>195</v>
          </cell>
          <cell r="I2701">
            <v>-7697</v>
          </cell>
          <cell r="J2701">
            <v>979</v>
          </cell>
          <cell r="K2701">
            <v>0</v>
          </cell>
          <cell r="L2701">
            <v>-6718</v>
          </cell>
        </row>
        <row r="2702">
          <cell r="A2702" t="str">
            <v>5201181EXT</v>
          </cell>
          <cell r="B2702" t="str">
            <v>5201181</v>
          </cell>
          <cell r="C2702" t="str">
            <v>EXT</v>
          </cell>
          <cell r="E2702" t="str">
            <v>Recursos Muito Curto Prazo</v>
          </cell>
          <cell r="F2702">
            <v>194</v>
          </cell>
          <cell r="G2702">
            <v>0</v>
          </cell>
          <cell r="H2702">
            <v>195</v>
          </cell>
          <cell r="I2702">
            <v>-1</v>
          </cell>
          <cell r="J2702">
            <v>0</v>
          </cell>
          <cell r="K2702">
            <v>0</v>
          </cell>
          <cell r="L2702">
            <v>-1</v>
          </cell>
        </row>
        <row r="2703">
          <cell r="A2703" t="str">
            <v>5201181EXT00001</v>
          </cell>
          <cell r="B2703" t="str">
            <v>5201181</v>
          </cell>
          <cell r="C2703" t="str">
            <v>EXT</v>
          </cell>
          <cell r="D2703" t="str">
            <v>00001</v>
          </cell>
          <cell r="E2703" t="str">
            <v>Recursos Muito Curto Prazo</v>
          </cell>
          <cell r="F2703">
            <v>-6717</v>
          </cell>
          <cell r="G2703">
            <v>0</v>
          </cell>
          <cell r="H2703">
            <v>0</v>
          </cell>
          <cell r="I2703">
            <v>-6717</v>
          </cell>
          <cell r="J2703">
            <v>0</v>
          </cell>
          <cell r="K2703">
            <v>0</v>
          </cell>
          <cell r="L2703">
            <v>-6717</v>
          </cell>
        </row>
        <row r="2704">
          <cell r="A2704" t="str">
            <v>5201181EXT00560</v>
          </cell>
          <cell r="B2704" t="str">
            <v>5201181</v>
          </cell>
          <cell r="C2704" t="str">
            <v>EXT</v>
          </cell>
          <cell r="D2704" t="str">
            <v>00560</v>
          </cell>
          <cell r="E2704" t="str">
            <v>Recursos Muito Curto Prazo</v>
          </cell>
          <cell r="F2704">
            <v>-523</v>
          </cell>
          <cell r="G2704">
            <v>0</v>
          </cell>
          <cell r="H2704">
            <v>0</v>
          </cell>
          <cell r="I2704">
            <v>-523</v>
          </cell>
          <cell r="J2704">
            <v>523</v>
          </cell>
          <cell r="K2704">
            <v>0</v>
          </cell>
          <cell r="L2704">
            <v>0</v>
          </cell>
        </row>
        <row r="2705">
          <cell r="A2705" t="str">
            <v>5201181NAC00560</v>
          </cell>
          <cell r="B2705" t="str">
            <v>5201181</v>
          </cell>
          <cell r="C2705" t="str">
            <v>NAC</v>
          </cell>
          <cell r="D2705" t="str">
            <v>00560</v>
          </cell>
          <cell r="E2705" t="str">
            <v>Recursos Muito Curto Prazo</v>
          </cell>
          <cell r="F2705">
            <v>-456</v>
          </cell>
          <cell r="G2705">
            <v>0</v>
          </cell>
          <cell r="H2705">
            <v>0</v>
          </cell>
          <cell r="I2705">
            <v>-456</v>
          </cell>
          <cell r="J2705">
            <v>456</v>
          </cell>
          <cell r="K2705">
            <v>0</v>
          </cell>
          <cell r="L2705">
            <v>0</v>
          </cell>
        </row>
        <row r="2706">
          <cell r="A2706" t="str">
            <v>5201182</v>
          </cell>
          <cell r="B2706" t="str">
            <v>5201182</v>
          </cell>
          <cell r="E2706" t="str">
            <v>Depositos</v>
          </cell>
          <cell r="F2706">
            <v>-43689917</v>
          </cell>
          <cell r="G2706">
            <v>3181681</v>
          </cell>
          <cell r="H2706">
            <v>3289192</v>
          </cell>
          <cell r="I2706">
            <v>-43797428</v>
          </cell>
          <cell r="J2706">
            <v>22212197</v>
          </cell>
          <cell r="K2706">
            <v>0</v>
          </cell>
          <cell r="L2706">
            <v>-21585231</v>
          </cell>
        </row>
        <row r="2707">
          <cell r="A2707" t="str">
            <v>52011820</v>
          </cell>
          <cell r="B2707" t="str">
            <v>52011820</v>
          </cell>
          <cell r="E2707" t="str">
            <v>A Ordem</v>
          </cell>
          <cell r="F2707">
            <v>-104860</v>
          </cell>
          <cell r="G2707">
            <v>100054</v>
          </cell>
          <cell r="H2707">
            <v>100054</v>
          </cell>
          <cell r="I2707">
            <v>-104860</v>
          </cell>
          <cell r="J2707">
            <v>0</v>
          </cell>
          <cell r="K2707">
            <v>0</v>
          </cell>
          <cell r="L2707">
            <v>-104860</v>
          </cell>
        </row>
        <row r="2708">
          <cell r="A2708" t="str">
            <v>52011820EXT</v>
          </cell>
          <cell r="B2708" t="str">
            <v>52011820</v>
          </cell>
          <cell r="C2708" t="str">
            <v>EXT</v>
          </cell>
          <cell r="E2708" t="str">
            <v>A Ordem</v>
          </cell>
          <cell r="F2708">
            <v>-78</v>
          </cell>
          <cell r="G2708">
            <v>0</v>
          </cell>
          <cell r="H2708">
            <v>8294</v>
          </cell>
          <cell r="I2708">
            <v>-8372</v>
          </cell>
          <cell r="J2708">
            <v>0</v>
          </cell>
          <cell r="K2708">
            <v>0</v>
          </cell>
          <cell r="L2708">
            <v>-8372</v>
          </cell>
        </row>
        <row r="2709">
          <cell r="A2709" t="str">
            <v>52011820EXT00280</v>
          </cell>
          <cell r="B2709" t="str">
            <v>52011820</v>
          </cell>
          <cell r="C2709" t="str">
            <v>EXT</v>
          </cell>
          <cell r="D2709" t="str">
            <v>00280</v>
          </cell>
          <cell r="E2709" t="str">
            <v>A Ordem</v>
          </cell>
          <cell r="F2709">
            <v>-8294</v>
          </cell>
          <cell r="G2709">
            <v>8294</v>
          </cell>
          <cell r="H2709">
            <v>0</v>
          </cell>
          <cell r="I2709">
            <v>0</v>
          </cell>
          <cell r="J2709">
            <v>0</v>
          </cell>
          <cell r="K2709">
            <v>0</v>
          </cell>
          <cell r="L2709">
            <v>0</v>
          </cell>
        </row>
        <row r="2710">
          <cell r="A2710" t="str">
            <v>52011820NAC</v>
          </cell>
          <cell r="B2710" t="str">
            <v>52011820</v>
          </cell>
          <cell r="C2710" t="str">
            <v>NAC</v>
          </cell>
          <cell r="E2710" t="str">
            <v>A Ordem</v>
          </cell>
          <cell r="F2710">
            <v>-3606</v>
          </cell>
          <cell r="G2710">
            <v>0</v>
          </cell>
          <cell r="H2710">
            <v>91760</v>
          </cell>
          <cell r="I2710">
            <v>-95366</v>
          </cell>
          <cell r="J2710">
            <v>0</v>
          </cell>
          <cell r="K2710">
            <v>0</v>
          </cell>
          <cell r="L2710">
            <v>-95366</v>
          </cell>
        </row>
        <row r="2711">
          <cell r="A2711" t="str">
            <v>52011820NAC00001</v>
          </cell>
          <cell r="B2711" t="str">
            <v>52011820</v>
          </cell>
          <cell r="C2711" t="str">
            <v>NAC</v>
          </cell>
          <cell r="D2711" t="str">
            <v>00001</v>
          </cell>
          <cell r="E2711" t="str">
            <v>A Ordem</v>
          </cell>
          <cell r="F2711">
            <v>-945</v>
          </cell>
          <cell r="G2711">
            <v>0</v>
          </cell>
          <cell r="H2711">
            <v>0</v>
          </cell>
          <cell r="I2711">
            <v>-945</v>
          </cell>
          <cell r="J2711">
            <v>0</v>
          </cell>
          <cell r="K2711">
            <v>0</v>
          </cell>
          <cell r="L2711">
            <v>-945</v>
          </cell>
        </row>
        <row r="2712">
          <cell r="A2712" t="str">
            <v>52011820NAC00280</v>
          </cell>
          <cell r="B2712" t="str">
            <v>52011820</v>
          </cell>
          <cell r="C2712" t="str">
            <v>NAC</v>
          </cell>
          <cell r="D2712" t="str">
            <v>00280</v>
          </cell>
          <cell r="E2712" t="str">
            <v>A Ordem</v>
          </cell>
          <cell r="F2712">
            <v>-91760</v>
          </cell>
          <cell r="G2712">
            <v>91760</v>
          </cell>
          <cell r="H2712">
            <v>0</v>
          </cell>
          <cell r="I2712">
            <v>0</v>
          </cell>
          <cell r="J2712">
            <v>0</v>
          </cell>
          <cell r="K2712">
            <v>0</v>
          </cell>
          <cell r="L2712">
            <v>0</v>
          </cell>
        </row>
        <row r="2713">
          <cell r="A2713" t="str">
            <v>52011820NAC90800</v>
          </cell>
          <cell r="B2713" t="str">
            <v>52011820</v>
          </cell>
          <cell r="C2713" t="str">
            <v>NAC</v>
          </cell>
          <cell r="D2713" t="str">
            <v>90800</v>
          </cell>
          <cell r="E2713" t="str">
            <v>A Ordem</v>
          </cell>
          <cell r="F2713">
            <v>-177</v>
          </cell>
          <cell r="G2713">
            <v>0</v>
          </cell>
          <cell r="H2713">
            <v>0</v>
          </cell>
          <cell r="I2713">
            <v>-177</v>
          </cell>
          <cell r="J2713">
            <v>0</v>
          </cell>
          <cell r="K2713">
            <v>0</v>
          </cell>
          <cell r="L2713">
            <v>-177</v>
          </cell>
        </row>
        <row r="2714">
          <cell r="A2714" t="str">
            <v>52011822</v>
          </cell>
          <cell r="B2714" t="str">
            <v>52011822</v>
          </cell>
          <cell r="E2714" t="str">
            <v>A Prazo</v>
          </cell>
          <cell r="F2714">
            <v>-43585057</v>
          </cell>
          <cell r="G2714">
            <v>3081627</v>
          </cell>
          <cell r="H2714">
            <v>3189138</v>
          </cell>
          <cell r="I2714">
            <v>-43692568</v>
          </cell>
          <cell r="J2714">
            <v>22212197</v>
          </cell>
          <cell r="K2714">
            <v>0</v>
          </cell>
          <cell r="L2714">
            <v>-21480371</v>
          </cell>
        </row>
        <row r="2715">
          <cell r="A2715" t="str">
            <v>52011822EXT</v>
          </cell>
          <cell r="B2715" t="str">
            <v>52011822</v>
          </cell>
          <cell r="C2715" t="str">
            <v>EXT</v>
          </cell>
          <cell r="E2715" t="str">
            <v>A Prazo</v>
          </cell>
          <cell r="F2715">
            <v>-4</v>
          </cell>
          <cell r="G2715">
            <v>0</v>
          </cell>
          <cell r="H2715">
            <v>0</v>
          </cell>
          <cell r="I2715">
            <v>-4</v>
          </cell>
          <cell r="J2715">
            <v>0</v>
          </cell>
          <cell r="K2715">
            <v>0</v>
          </cell>
          <cell r="L2715">
            <v>-4</v>
          </cell>
        </row>
        <row r="2716">
          <cell r="A2716" t="str">
            <v>52011822EXT00001</v>
          </cell>
          <cell r="B2716" t="str">
            <v>52011822</v>
          </cell>
          <cell r="C2716" t="str">
            <v>EXT</v>
          </cell>
          <cell r="D2716" t="str">
            <v>00001</v>
          </cell>
          <cell r="E2716" t="str">
            <v>A Prazo</v>
          </cell>
          <cell r="F2716">
            <v>-51863</v>
          </cell>
          <cell r="G2716">
            <v>0</v>
          </cell>
          <cell r="H2716">
            <v>0</v>
          </cell>
          <cell r="I2716">
            <v>-51863</v>
          </cell>
          <cell r="J2716">
            <v>0</v>
          </cell>
          <cell r="K2716">
            <v>0</v>
          </cell>
          <cell r="L2716">
            <v>-51863</v>
          </cell>
        </row>
        <row r="2717">
          <cell r="A2717" t="str">
            <v>52011822EXT00100</v>
          </cell>
          <cell r="B2717" t="str">
            <v>52011822</v>
          </cell>
          <cell r="C2717" t="str">
            <v>EXT</v>
          </cell>
          <cell r="D2717" t="str">
            <v>00100</v>
          </cell>
          <cell r="E2717" t="str">
            <v>A Prazo</v>
          </cell>
          <cell r="F2717">
            <v>-660</v>
          </cell>
          <cell r="G2717">
            <v>0</v>
          </cell>
          <cell r="H2717">
            <v>0</v>
          </cell>
          <cell r="I2717">
            <v>-660</v>
          </cell>
          <cell r="J2717">
            <v>660</v>
          </cell>
          <cell r="K2717">
            <v>0</v>
          </cell>
          <cell r="L2717">
            <v>0</v>
          </cell>
        </row>
        <row r="2718">
          <cell r="A2718" t="str">
            <v>52011822EXT00280</v>
          </cell>
          <cell r="B2718" t="str">
            <v>52011822</v>
          </cell>
          <cell r="C2718" t="str">
            <v>EXT</v>
          </cell>
          <cell r="D2718" t="str">
            <v>00280</v>
          </cell>
          <cell r="E2718" t="str">
            <v>A Prazo</v>
          </cell>
          <cell r="F2718">
            <v>-2352625</v>
          </cell>
          <cell r="G2718">
            <v>0</v>
          </cell>
          <cell r="H2718">
            <v>0</v>
          </cell>
          <cell r="I2718">
            <v>-2352625</v>
          </cell>
          <cell r="J2718">
            <v>2352625</v>
          </cell>
          <cell r="K2718">
            <v>0</v>
          </cell>
          <cell r="L2718">
            <v>0</v>
          </cell>
        </row>
        <row r="2719">
          <cell r="A2719" t="str">
            <v>52011822EXT00560</v>
          </cell>
          <cell r="B2719" t="str">
            <v>52011822</v>
          </cell>
          <cell r="C2719" t="str">
            <v>EXT</v>
          </cell>
          <cell r="D2719" t="str">
            <v>00560</v>
          </cell>
          <cell r="E2719" t="str">
            <v>A Prazo</v>
          </cell>
          <cell r="F2719">
            <v>-7913</v>
          </cell>
          <cell r="G2719">
            <v>0</v>
          </cell>
          <cell r="H2719">
            <v>0</v>
          </cell>
          <cell r="I2719">
            <v>-7913</v>
          </cell>
          <cell r="J2719">
            <v>7913</v>
          </cell>
          <cell r="K2719">
            <v>0</v>
          </cell>
          <cell r="L2719">
            <v>0</v>
          </cell>
        </row>
        <row r="2720">
          <cell r="A2720" t="str">
            <v>52011822EXT00580</v>
          </cell>
          <cell r="B2720" t="str">
            <v>52011822</v>
          </cell>
          <cell r="C2720" t="str">
            <v>EXT</v>
          </cell>
          <cell r="D2720" t="str">
            <v>00580</v>
          </cell>
          <cell r="E2720" t="str">
            <v>A Prazo</v>
          </cell>
          <cell r="F2720">
            <v>-535421</v>
          </cell>
          <cell r="G2720">
            <v>0</v>
          </cell>
          <cell r="H2720">
            <v>0</v>
          </cell>
          <cell r="I2720">
            <v>-535421</v>
          </cell>
          <cell r="J2720">
            <v>535421</v>
          </cell>
          <cell r="K2720">
            <v>0</v>
          </cell>
          <cell r="L2720">
            <v>0</v>
          </cell>
        </row>
        <row r="2721">
          <cell r="A2721" t="str">
            <v>52011822EXT00610</v>
          </cell>
          <cell r="B2721" t="str">
            <v>52011822</v>
          </cell>
          <cell r="C2721" t="str">
            <v>EXT</v>
          </cell>
          <cell r="D2721" t="str">
            <v>00610</v>
          </cell>
          <cell r="E2721" t="str">
            <v>A Prazo</v>
          </cell>
          <cell r="F2721">
            <v>-133248</v>
          </cell>
          <cell r="G2721">
            <v>0</v>
          </cell>
          <cell r="H2721">
            <v>0</v>
          </cell>
          <cell r="I2721">
            <v>-133248</v>
          </cell>
          <cell r="J2721">
            <v>133248</v>
          </cell>
          <cell r="K2721">
            <v>0</v>
          </cell>
          <cell r="L2721">
            <v>0</v>
          </cell>
        </row>
        <row r="2722">
          <cell r="A2722" t="str">
            <v>52011822EXT90052</v>
          </cell>
          <cell r="B2722" t="str">
            <v>52011822</v>
          </cell>
          <cell r="C2722" t="str">
            <v>EXT</v>
          </cell>
          <cell r="D2722" t="str">
            <v>90052</v>
          </cell>
          <cell r="E2722" t="str">
            <v>A Prazo</v>
          </cell>
          <cell r="F2722">
            <v>-610219</v>
          </cell>
          <cell r="G2722">
            <v>0</v>
          </cell>
          <cell r="H2722">
            <v>0</v>
          </cell>
          <cell r="I2722">
            <v>-610219</v>
          </cell>
          <cell r="J2722">
            <v>0</v>
          </cell>
          <cell r="K2722">
            <v>0</v>
          </cell>
          <cell r="L2722">
            <v>-610219</v>
          </cell>
        </row>
        <row r="2723">
          <cell r="A2723" t="str">
            <v>52011822EXT90054</v>
          </cell>
          <cell r="B2723" t="str">
            <v>52011822</v>
          </cell>
          <cell r="C2723" t="str">
            <v>EXT</v>
          </cell>
          <cell r="D2723" t="str">
            <v>90054</v>
          </cell>
          <cell r="E2723" t="str">
            <v>A Prazo</v>
          </cell>
          <cell r="F2723">
            <v>-6872</v>
          </cell>
          <cell r="G2723">
            <v>0</v>
          </cell>
          <cell r="H2723">
            <v>0</v>
          </cell>
          <cell r="I2723">
            <v>-6872</v>
          </cell>
          <cell r="J2723">
            <v>0</v>
          </cell>
          <cell r="K2723">
            <v>0</v>
          </cell>
          <cell r="L2723">
            <v>-6872</v>
          </cell>
        </row>
        <row r="2724">
          <cell r="A2724" t="str">
            <v>52011822NAC</v>
          </cell>
          <cell r="B2724" t="str">
            <v>52011822</v>
          </cell>
          <cell r="C2724" t="str">
            <v>NAC</v>
          </cell>
          <cell r="E2724" t="str">
            <v>A Prazo</v>
          </cell>
          <cell r="F2724">
            <v>1473867</v>
          </cell>
          <cell r="G2724">
            <v>0</v>
          </cell>
          <cell r="H2724">
            <v>3081627</v>
          </cell>
          <cell r="I2724">
            <v>-1607760</v>
          </cell>
          <cell r="J2724">
            <v>0</v>
          </cell>
          <cell r="K2724">
            <v>0</v>
          </cell>
          <cell r="L2724">
            <v>-1607760</v>
          </cell>
        </row>
        <row r="2725">
          <cell r="A2725" t="str">
            <v>52011822NAC00001</v>
          </cell>
          <cell r="B2725" t="str">
            <v>52011822</v>
          </cell>
          <cell r="C2725" t="str">
            <v>NAC</v>
          </cell>
          <cell r="D2725" t="str">
            <v>00001</v>
          </cell>
          <cell r="E2725" t="str">
            <v>A Prazo</v>
          </cell>
          <cell r="F2725">
            <v>-12143678</v>
          </cell>
          <cell r="G2725">
            <v>3081627</v>
          </cell>
          <cell r="H2725">
            <v>0</v>
          </cell>
          <cell r="I2725">
            <v>-9062051</v>
          </cell>
          <cell r="J2725">
            <v>0</v>
          </cell>
          <cell r="K2725">
            <v>0</v>
          </cell>
          <cell r="L2725">
            <v>-9062051</v>
          </cell>
        </row>
        <row r="2726">
          <cell r="A2726" t="str">
            <v>52011822NAC00100</v>
          </cell>
          <cell r="B2726" t="str">
            <v>52011822</v>
          </cell>
          <cell r="C2726" t="str">
            <v>NAC</v>
          </cell>
          <cell r="D2726" t="str">
            <v>00100</v>
          </cell>
          <cell r="E2726" t="str">
            <v>A Prazo</v>
          </cell>
          <cell r="F2726">
            <v>-15090051</v>
          </cell>
          <cell r="G2726">
            <v>0</v>
          </cell>
          <cell r="H2726">
            <v>0</v>
          </cell>
          <cell r="I2726">
            <v>-15090051</v>
          </cell>
          <cell r="J2726">
            <v>15090051</v>
          </cell>
          <cell r="K2726">
            <v>0</v>
          </cell>
          <cell r="L2726">
            <v>0</v>
          </cell>
        </row>
        <row r="2727">
          <cell r="A2727" t="str">
            <v>52011822NAC00280</v>
          </cell>
          <cell r="B2727" t="str">
            <v>52011822</v>
          </cell>
          <cell r="C2727" t="str">
            <v>NAC</v>
          </cell>
          <cell r="D2727" t="str">
            <v>00280</v>
          </cell>
          <cell r="E2727" t="str">
            <v>A Prazo</v>
          </cell>
          <cell r="F2727">
            <v>-3333953</v>
          </cell>
          <cell r="G2727">
            <v>0</v>
          </cell>
          <cell r="H2727">
            <v>0</v>
          </cell>
          <cell r="I2727">
            <v>-3333953</v>
          </cell>
          <cell r="J2727">
            <v>3333953</v>
          </cell>
          <cell r="K2727">
            <v>0</v>
          </cell>
          <cell r="L2727">
            <v>0</v>
          </cell>
        </row>
        <row r="2728">
          <cell r="A2728" t="str">
            <v>52011822NAC00560</v>
          </cell>
          <cell r="B2728" t="str">
            <v>52011822</v>
          </cell>
          <cell r="C2728" t="str">
            <v>NAC</v>
          </cell>
          <cell r="D2728" t="str">
            <v>00560</v>
          </cell>
          <cell r="E2728" t="str">
            <v>A Prazo</v>
          </cell>
          <cell r="F2728">
            <v>-3378</v>
          </cell>
          <cell r="G2728">
            <v>0</v>
          </cell>
          <cell r="H2728">
            <v>0</v>
          </cell>
          <cell r="I2728">
            <v>-3378</v>
          </cell>
          <cell r="J2728">
            <v>3378</v>
          </cell>
          <cell r="K2728">
            <v>0</v>
          </cell>
          <cell r="L2728">
            <v>0</v>
          </cell>
        </row>
        <row r="2729">
          <cell r="A2729" t="str">
            <v>52011822NAC00580</v>
          </cell>
          <cell r="B2729" t="str">
            <v>52011822</v>
          </cell>
          <cell r="C2729" t="str">
            <v>NAC</v>
          </cell>
          <cell r="D2729" t="str">
            <v>00580</v>
          </cell>
          <cell r="E2729" t="str">
            <v>A Prazo</v>
          </cell>
          <cell r="F2729">
            <v>-37331</v>
          </cell>
          <cell r="G2729">
            <v>0</v>
          </cell>
          <cell r="H2729">
            <v>0</v>
          </cell>
          <cell r="I2729">
            <v>-37331</v>
          </cell>
          <cell r="J2729">
            <v>37331</v>
          </cell>
          <cell r="K2729">
            <v>0</v>
          </cell>
          <cell r="L2729">
            <v>0</v>
          </cell>
        </row>
        <row r="2730">
          <cell r="A2730" t="str">
            <v>52011822NAC00610</v>
          </cell>
          <cell r="B2730" t="str">
            <v>52011822</v>
          </cell>
          <cell r="C2730" t="str">
            <v>NAC</v>
          </cell>
          <cell r="D2730" t="str">
            <v>00610</v>
          </cell>
          <cell r="E2730" t="str">
            <v>A Prazo</v>
          </cell>
          <cell r="F2730">
            <v>-610106</v>
          </cell>
          <cell r="G2730">
            <v>0</v>
          </cell>
          <cell r="H2730">
            <v>0</v>
          </cell>
          <cell r="I2730">
            <v>-610106</v>
          </cell>
          <cell r="J2730">
            <v>610106</v>
          </cell>
          <cell r="K2730">
            <v>0</v>
          </cell>
          <cell r="L2730">
            <v>0</v>
          </cell>
        </row>
        <row r="2731">
          <cell r="A2731" t="str">
            <v>52011822NAC01000</v>
          </cell>
          <cell r="B2731" t="str">
            <v>52011822</v>
          </cell>
          <cell r="C2731" t="str">
            <v>NAC</v>
          </cell>
          <cell r="D2731" t="str">
            <v>01000</v>
          </cell>
          <cell r="E2731" t="str">
            <v>A Prazo</v>
          </cell>
          <cell r="F2731">
            <v>0</v>
          </cell>
          <cell r="G2731">
            <v>0</v>
          </cell>
          <cell r="H2731">
            <v>107511</v>
          </cell>
          <cell r="I2731">
            <v>-107511</v>
          </cell>
          <cell r="J2731">
            <v>107511</v>
          </cell>
          <cell r="K2731">
            <v>0</v>
          </cell>
          <cell r="L2731">
            <v>0</v>
          </cell>
        </row>
        <row r="2732">
          <cell r="A2732" t="str">
            <v>52011822NAC90054</v>
          </cell>
          <cell r="B2732" t="str">
            <v>52011822</v>
          </cell>
          <cell r="C2732" t="str">
            <v>NAC</v>
          </cell>
          <cell r="D2732" t="str">
            <v>90054</v>
          </cell>
          <cell r="E2732" t="str">
            <v>A Prazo</v>
          </cell>
          <cell r="F2732">
            <v>-10141602</v>
          </cell>
          <cell r="G2732">
            <v>0</v>
          </cell>
          <cell r="H2732">
            <v>0</v>
          </cell>
          <cell r="I2732">
            <v>-10141602</v>
          </cell>
          <cell r="J2732">
            <v>0</v>
          </cell>
          <cell r="K2732">
            <v>0</v>
          </cell>
          <cell r="L2732">
            <v>-10141602</v>
          </cell>
        </row>
        <row r="2733">
          <cell r="A2733" t="str">
            <v>5202</v>
          </cell>
          <cell r="B2733" t="str">
            <v>5202</v>
          </cell>
          <cell r="E2733" t="str">
            <v>Juros de recursos de clientes</v>
          </cell>
          <cell r="F2733">
            <v>-91439446</v>
          </cell>
          <cell r="G2733">
            <v>0</v>
          </cell>
          <cell r="H2733">
            <v>0</v>
          </cell>
          <cell r="I2733">
            <v>-91439446</v>
          </cell>
          <cell r="J2733">
            <v>3310626</v>
          </cell>
          <cell r="K2733">
            <v>0</v>
          </cell>
          <cell r="L2733">
            <v>-88128820</v>
          </cell>
        </row>
        <row r="2734">
          <cell r="A2734" t="str">
            <v>52020</v>
          </cell>
          <cell r="B2734" t="str">
            <v>52020</v>
          </cell>
          <cell r="E2734" t="str">
            <v>Dep¾sitos</v>
          </cell>
          <cell r="F2734">
            <v>-90298944</v>
          </cell>
          <cell r="G2734">
            <v>0</v>
          </cell>
          <cell r="H2734">
            <v>0</v>
          </cell>
          <cell r="I2734">
            <v>-90298944</v>
          </cell>
          <cell r="J2734">
            <v>3310626</v>
          </cell>
          <cell r="K2734">
            <v>0</v>
          </cell>
          <cell r="L2734">
            <v>-86988318</v>
          </cell>
        </row>
        <row r="2735">
          <cell r="A2735" t="str">
            <v>520200</v>
          </cell>
          <cell r="B2735" t="str">
            <v>520200</v>
          </cell>
          <cell r="E2735" t="str">
            <v>De residentes</v>
          </cell>
          <cell r="F2735">
            <v>-72700824</v>
          </cell>
          <cell r="G2735">
            <v>0</v>
          </cell>
          <cell r="H2735">
            <v>0</v>
          </cell>
          <cell r="I2735">
            <v>-72700824</v>
          </cell>
          <cell r="J2735">
            <v>3283100</v>
          </cell>
          <cell r="K2735">
            <v>0</v>
          </cell>
          <cell r="L2735">
            <v>-69417724</v>
          </cell>
        </row>
        <row r="2736">
          <cell r="A2736" t="str">
            <v>5202000</v>
          </cell>
          <cell r="B2736" t="str">
            <v>5202000</v>
          </cell>
          <cell r="E2736" t="str">
            <v>Do sector p·blico administrativo</v>
          </cell>
          <cell r="F2736">
            <v>-1144754</v>
          </cell>
          <cell r="G2736">
            <v>0</v>
          </cell>
          <cell r="H2736">
            <v>0</v>
          </cell>
          <cell r="I2736">
            <v>-1144754</v>
          </cell>
          <cell r="J2736">
            <v>35889</v>
          </cell>
          <cell r="K2736">
            <v>0</v>
          </cell>
          <cell r="L2736">
            <v>-1108865</v>
          </cell>
        </row>
        <row r="2737">
          <cell r="A2737" t="str">
            <v>5202000EXT</v>
          </cell>
          <cell r="B2737" t="str">
            <v>5202000</v>
          </cell>
          <cell r="C2737" t="str">
            <v>EXT</v>
          </cell>
          <cell r="E2737" t="str">
            <v>Do sector p·blico administrativo</v>
          </cell>
          <cell r="F2737">
            <v>-251</v>
          </cell>
          <cell r="G2737">
            <v>0</v>
          </cell>
          <cell r="H2737">
            <v>0</v>
          </cell>
          <cell r="I2737">
            <v>-251</v>
          </cell>
          <cell r="J2737">
            <v>0</v>
          </cell>
          <cell r="K2737">
            <v>0</v>
          </cell>
          <cell r="L2737">
            <v>-251</v>
          </cell>
        </row>
        <row r="2738">
          <cell r="A2738" t="str">
            <v>5202000NAC</v>
          </cell>
          <cell r="B2738" t="str">
            <v>5202000</v>
          </cell>
          <cell r="C2738" t="str">
            <v>NAC</v>
          </cell>
          <cell r="E2738" t="str">
            <v>Do sector p·blico administrativo</v>
          </cell>
          <cell r="F2738">
            <v>-1108614</v>
          </cell>
          <cell r="G2738">
            <v>0</v>
          </cell>
          <cell r="H2738">
            <v>0</v>
          </cell>
          <cell r="I2738">
            <v>-1108614</v>
          </cell>
          <cell r="J2738">
            <v>0</v>
          </cell>
          <cell r="K2738">
            <v>0</v>
          </cell>
          <cell r="L2738">
            <v>-1108614</v>
          </cell>
        </row>
        <row r="2739">
          <cell r="A2739" t="str">
            <v>5202000NAC00540</v>
          </cell>
          <cell r="B2739" t="str">
            <v>5202000</v>
          </cell>
          <cell r="C2739" t="str">
            <v>NAC</v>
          </cell>
          <cell r="D2739" t="str">
            <v>00540</v>
          </cell>
          <cell r="E2739" t="str">
            <v>Do sector p·blico administrativo</v>
          </cell>
          <cell r="F2739">
            <v>-35889</v>
          </cell>
          <cell r="G2739">
            <v>0</v>
          </cell>
          <cell r="H2739">
            <v>0</v>
          </cell>
          <cell r="I2739">
            <v>-35889</v>
          </cell>
          <cell r="J2739">
            <v>35889</v>
          </cell>
          <cell r="K2739">
            <v>0</v>
          </cell>
          <cell r="L2739">
            <v>0</v>
          </cell>
        </row>
        <row r="2740">
          <cell r="A2740" t="str">
            <v>5202001</v>
          </cell>
          <cell r="B2740" t="str">
            <v>5202001</v>
          </cell>
          <cell r="E2740" t="str">
            <v>De emigrantes</v>
          </cell>
          <cell r="F2740">
            <v>-3679742</v>
          </cell>
          <cell r="G2740">
            <v>0</v>
          </cell>
          <cell r="H2740">
            <v>0</v>
          </cell>
          <cell r="I2740">
            <v>-3679742</v>
          </cell>
          <cell r="J2740">
            <v>0</v>
          </cell>
          <cell r="K2740">
            <v>0</v>
          </cell>
          <cell r="L2740">
            <v>-3679742</v>
          </cell>
        </row>
        <row r="2741">
          <cell r="A2741" t="str">
            <v>5202001EXT</v>
          </cell>
          <cell r="B2741" t="str">
            <v>5202001</v>
          </cell>
          <cell r="C2741" t="str">
            <v>EXT</v>
          </cell>
          <cell r="E2741" t="str">
            <v>De emigrantes</v>
          </cell>
          <cell r="F2741">
            <v>-804581</v>
          </cell>
          <cell r="G2741">
            <v>0</v>
          </cell>
          <cell r="H2741">
            <v>0</v>
          </cell>
          <cell r="I2741">
            <v>-804581</v>
          </cell>
          <cell r="J2741">
            <v>0</v>
          </cell>
          <cell r="K2741">
            <v>0</v>
          </cell>
          <cell r="L2741">
            <v>-804581</v>
          </cell>
        </row>
        <row r="2742">
          <cell r="A2742" t="str">
            <v>5202001NAC</v>
          </cell>
          <cell r="B2742" t="str">
            <v>5202001</v>
          </cell>
          <cell r="C2742" t="str">
            <v>NAC</v>
          </cell>
          <cell r="E2742" t="str">
            <v>De emigrantes</v>
          </cell>
          <cell r="F2742">
            <v>-2875161</v>
          </cell>
          <cell r="G2742">
            <v>0</v>
          </cell>
          <cell r="H2742">
            <v>0</v>
          </cell>
          <cell r="I2742">
            <v>-2875161</v>
          </cell>
          <cell r="J2742">
            <v>0</v>
          </cell>
          <cell r="K2742">
            <v>0</v>
          </cell>
          <cell r="L2742">
            <v>-2875161</v>
          </cell>
        </row>
        <row r="2743">
          <cell r="A2743" t="str">
            <v>5202002</v>
          </cell>
          <cell r="B2743" t="str">
            <v>5202002</v>
          </cell>
          <cell r="E2743" t="str">
            <v>De outros residentes</v>
          </cell>
          <cell r="F2743">
            <v>-67876328</v>
          </cell>
          <cell r="G2743">
            <v>0</v>
          </cell>
          <cell r="H2743">
            <v>0</v>
          </cell>
          <cell r="I2743">
            <v>-67876328</v>
          </cell>
          <cell r="J2743">
            <v>3247211</v>
          </cell>
          <cell r="K2743">
            <v>0</v>
          </cell>
          <cell r="L2743">
            <v>-64629117</v>
          </cell>
        </row>
        <row r="2744">
          <cell r="A2744" t="str">
            <v>5202002EXT</v>
          </cell>
          <cell r="B2744" t="str">
            <v>5202002</v>
          </cell>
          <cell r="C2744" t="str">
            <v>EXT</v>
          </cell>
          <cell r="E2744" t="str">
            <v>De outros residentes</v>
          </cell>
          <cell r="F2744">
            <v>-1477850</v>
          </cell>
          <cell r="G2744">
            <v>0</v>
          </cell>
          <cell r="H2744">
            <v>0</v>
          </cell>
          <cell r="I2744">
            <v>-1477850</v>
          </cell>
          <cell r="J2744">
            <v>0</v>
          </cell>
          <cell r="K2744">
            <v>0</v>
          </cell>
          <cell r="L2744">
            <v>-1477850</v>
          </cell>
        </row>
        <row r="2745">
          <cell r="A2745" t="str">
            <v>5202002NAC</v>
          </cell>
          <cell r="B2745" t="str">
            <v>5202002</v>
          </cell>
          <cell r="C2745" t="str">
            <v>NAC</v>
          </cell>
          <cell r="E2745" t="str">
            <v>De outros residentes</v>
          </cell>
          <cell r="F2745">
            <v>-63127890</v>
          </cell>
          <cell r="G2745">
            <v>0</v>
          </cell>
          <cell r="H2745">
            <v>0</v>
          </cell>
          <cell r="I2745">
            <v>-63127890</v>
          </cell>
          <cell r="J2745">
            <v>0</v>
          </cell>
          <cell r="K2745">
            <v>0</v>
          </cell>
          <cell r="L2745">
            <v>-63127890</v>
          </cell>
        </row>
        <row r="2746">
          <cell r="A2746" t="str">
            <v>5202002NAC00110</v>
          </cell>
          <cell r="B2746" t="str">
            <v>5202002</v>
          </cell>
          <cell r="C2746" t="str">
            <v>NAC</v>
          </cell>
          <cell r="D2746" t="str">
            <v>00110</v>
          </cell>
          <cell r="E2746" t="str">
            <v>De outros residentes</v>
          </cell>
          <cell r="F2746">
            <v>-15146</v>
          </cell>
          <cell r="G2746">
            <v>0</v>
          </cell>
          <cell r="H2746">
            <v>0</v>
          </cell>
          <cell r="I2746">
            <v>-15146</v>
          </cell>
          <cell r="J2746">
            <v>15146</v>
          </cell>
          <cell r="K2746">
            <v>0</v>
          </cell>
          <cell r="L2746">
            <v>0</v>
          </cell>
        </row>
        <row r="2747">
          <cell r="A2747" t="str">
            <v>5202002NAC00160</v>
          </cell>
          <cell r="B2747" t="str">
            <v>5202002</v>
          </cell>
          <cell r="C2747" t="str">
            <v>NAC</v>
          </cell>
          <cell r="D2747" t="str">
            <v>00160</v>
          </cell>
          <cell r="E2747" t="str">
            <v>De outros residentes</v>
          </cell>
          <cell r="F2747">
            <v>-145748</v>
          </cell>
          <cell r="G2747">
            <v>0</v>
          </cell>
          <cell r="H2747">
            <v>0</v>
          </cell>
          <cell r="I2747">
            <v>-145748</v>
          </cell>
          <cell r="J2747">
            <v>145748</v>
          </cell>
          <cell r="K2747">
            <v>0</v>
          </cell>
          <cell r="L2747">
            <v>0</v>
          </cell>
        </row>
        <row r="2748">
          <cell r="A2748" t="str">
            <v>5202002NAC00210</v>
          </cell>
          <cell r="B2748" t="str">
            <v>5202002</v>
          </cell>
          <cell r="C2748" t="str">
            <v>NAC</v>
          </cell>
          <cell r="D2748" t="str">
            <v>00210</v>
          </cell>
          <cell r="E2748" t="str">
            <v>De outros residentes</v>
          </cell>
          <cell r="F2748">
            <v>-19621</v>
          </cell>
          <cell r="G2748">
            <v>0</v>
          </cell>
          <cell r="H2748">
            <v>0</v>
          </cell>
          <cell r="I2748">
            <v>-19621</v>
          </cell>
          <cell r="J2748">
            <v>19621</v>
          </cell>
          <cell r="K2748">
            <v>0</v>
          </cell>
          <cell r="L2748">
            <v>0</v>
          </cell>
        </row>
        <row r="2749">
          <cell r="A2749" t="str">
            <v>5202002NAC00532</v>
          </cell>
          <cell r="B2749" t="str">
            <v>5202002</v>
          </cell>
          <cell r="C2749" t="str">
            <v>NAC</v>
          </cell>
          <cell r="D2749" t="str">
            <v>00532</v>
          </cell>
          <cell r="E2749" t="str">
            <v>De outros residentes</v>
          </cell>
          <cell r="F2749">
            <v>-119944</v>
          </cell>
          <cell r="G2749">
            <v>0</v>
          </cell>
          <cell r="H2749">
            <v>0</v>
          </cell>
          <cell r="I2749">
            <v>-119944</v>
          </cell>
          <cell r="J2749">
            <v>119944</v>
          </cell>
          <cell r="K2749">
            <v>0</v>
          </cell>
          <cell r="L2749">
            <v>0</v>
          </cell>
        </row>
        <row r="2750">
          <cell r="A2750" t="str">
            <v>5202002NAC00535</v>
          </cell>
          <cell r="B2750" t="str">
            <v>5202002</v>
          </cell>
          <cell r="C2750" t="str">
            <v>NAC</v>
          </cell>
          <cell r="D2750" t="str">
            <v>00535</v>
          </cell>
          <cell r="E2750" t="str">
            <v>De outros residentes</v>
          </cell>
          <cell r="F2750">
            <v>-29371</v>
          </cell>
          <cell r="G2750">
            <v>0</v>
          </cell>
          <cell r="H2750">
            <v>0</v>
          </cell>
          <cell r="I2750">
            <v>-29371</v>
          </cell>
          <cell r="J2750">
            <v>29371</v>
          </cell>
          <cell r="K2750">
            <v>0</v>
          </cell>
          <cell r="L2750">
            <v>0</v>
          </cell>
        </row>
        <row r="2751">
          <cell r="A2751" t="str">
            <v>5202002NAC00540</v>
          </cell>
          <cell r="B2751" t="str">
            <v>5202002</v>
          </cell>
          <cell r="C2751" t="str">
            <v>NAC</v>
          </cell>
          <cell r="D2751" t="str">
            <v>00540</v>
          </cell>
          <cell r="E2751" t="str">
            <v>De outros residentes</v>
          </cell>
          <cell r="F2751">
            <v>-2917381</v>
          </cell>
          <cell r="G2751">
            <v>0</v>
          </cell>
          <cell r="H2751">
            <v>0</v>
          </cell>
          <cell r="I2751">
            <v>-2917381</v>
          </cell>
          <cell r="J2751">
            <v>2917381</v>
          </cell>
          <cell r="K2751">
            <v>0</v>
          </cell>
          <cell r="L2751">
            <v>0</v>
          </cell>
        </row>
        <row r="2752">
          <cell r="A2752" t="str">
            <v>5202002NAC00590</v>
          </cell>
          <cell r="B2752" t="str">
            <v>5202002</v>
          </cell>
          <cell r="C2752" t="str">
            <v>NAC</v>
          </cell>
          <cell r="D2752" t="str">
            <v>00590</v>
          </cell>
          <cell r="E2752" t="str">
            <v>De outros residentes</v>
          </cell>
          <cell r="F2752">
            <v>-11175</v>
          </cell>
          <cell r="G2752">
            <v>0</v>
          </cell>
          <cell r="H2752">
            <v>0</v>
          </cell>
          <cell r="I2752">
            <v>-11175</v>
          </cell>
          <cell r="J2752">
            <v>0</v>
          </cell>
          <cell r="K2752">
            <v>0</v>
          </cell>
          <cell r="L2752">
            <v>-11175</v>
          </cell>
        </row>
        <row r="2753">
          <cell r="A2753" t="str">
            <v>5202002NAC01157</v>
          </cell>
          <cell r="B2753" t="str">
            <v>5202002</v>
          </cell>
          <cell r="C2753" t="str">
            <v>NAC</v>
          </cell>
          <cell r="D2753" t="str">
            <v>01157</v>
          </cell>
          <cell r="E2753" t="str">
            <v>De outros residentes</v>
          </cell>
          <cell r="F2753">
            <v>-5649</v>
          </cell>
          <cell r="G2753">
            <v>0</v>
          </cell>
          <cell r="H2753">
            <v>0</v>
          </cell>
          <cell r="I2753">
            <v>-5649</v>
          </cell>
          <cell r="J2753">
            <v>0</v>
          </cell>
          <cell r="K2753">
            <v>0</v>
          </cell>
          <cell r="L2753">
            <v>-5649</v>
          </cell>
        </row>
        <row r="2754">
          <cell r="A2754" t="str">
            <v>5202002NAC90001</v>
          </cell>
          <cell r="B2754" t="str">
            <v>5202002</v>
          </cell>
          <cell r="C2754" t="str">
            <v>NAC</v>
          </cell>
          <cell r="D2754" t="str">
            <v>90001</v>
          </cell>
          <cell r="E2754" t="str">
            <v>De outros residentes</v>
          </cell>
          <cell r="F2754">
            <v>-61</v>
          </cell>
          <cell r="G2754">
            <v>0</v>
          </cell>
          <cell r="H2754">
            <v>0</v>
          </cell>
          <cell r="I2754">
            <v>-61</v>
          </cell>
          <cell r="J2754">
            <v>0</v>
          </cell>
          <cell r="K2754">
            <v>0</v>
          </cell>
          <cell r="L2754">
            <v>-61</v>
          </cell>
        </row>
        <row r="2755">
          <cell r="A2755" t="str">
            <v>5202002NAC90589</v>
          </cell>
          <cell r="B2755" t="str">
            <v>5202002</v>
          </cell>
          <cell r="C2755" t="str">
            <v>NAC</v>
          </cell>
          <cell r="D2755" t="str">
            <v>90589</v>
          </cell>
          <cell r="E2755" t="str">
            <v>De outros residentes</v>
          </cell>
          <cell r="F2755">
            <v>-500</v>
          </cell>
          <cell r="G2755">
            <v>0</v>
          </cell>
          <cell r="H2755">
            <v>0</v>
          </cell>
          <cell r="I2755">
            <v>-500</v>
          </cell>
          <cell r="J2755">
            <v>0</v>
          </cell>
          <cell r="K2755">
            <v>0</v>
          </cell>
          <cell r="L2755">
            <v>-500</v>
          </cell>
        </row>
        <row r="2756">
          <cell r="A2756" t="str">
            <v>5202002NAC91140</v>
          </cell>
          <cell r="B2756" t="str">
            <v>5202002</v>
          </cell>
          <cell r="C2756" t="str">
            <v>NAC</v>
          </cell>
          <cell r="D2756" t="str">
            <v>91140</v>
          </cell>
          <cell r="E2756" t="str">
            <v>De outros residentes</v>
          </cell>
          <cell r="F2756">
            <v>-5992</v>
          </cell>
          <cell r="G2756">
            <v>0</v>
          </cell>
          <cell r="H2756">
            <v>0</v>
          </cell>
          <cell r="I2756">
            <v>-5992</v>
          </cell>
          <cell r="J2756">
            <v>0</v>
          </cell>
          <cell r="K2756">
            <v>0</v>
          </cell>
          <cell r="L2756">
            <v>-5992</v>
          </cell>
        </row>
        <row r="2757">
          <cell r="A2757" t="str">
            <v>520201</v>
          </cell>
          <cell r="B2757" t="str">
            <v>520201</v>
          </cell>
          <cell r="E2757" t="str">
            <v>De nÒo residentes</v>
          </cell>
          <cell r="F2757">
            <v>-17598120</v>
          </cell>
          <cell r="G2757">
            <v>0</v>
          </cell>
          <cell r="H2757">
            <v>0</v>
          </cell>
          <cell r="I2757">
            <v>-17598120</v>
          </cell>
          <cell r="J2757">
            <v>27526</v>
          </cell>
          <cell r="K2757">
            <v>0</v>
          </cell>
          <cell r="L2757">
            <v>-17570594</v>
          </cell>
        </row>
        <row r="2758">
          <cell r="A2758" t="str">
            <v>520201EXT</v>
          </cell>
          <cell r="B2758" t="str">
            <v>520201</v>
          </cell>
          <cell r="C2758" t="str">
            <v>EXT</v>
          </cell>
          <cell r="E2758" t="str">
            <v>De nÒo residentes</v>
          </cell>
          <cell r="F2758">
            <v>-7425821</v>
          </cell>
          <cell r="G2758">
            <v>0</v>
          </cell>
          <cell r="H2758">
            <v>0</v>
          </cell>
          <cell r="I2758">
            <v>-7425821</v>
          </cell>
          <cell r="J2758">
            <v>0</v>
          </cell>
          <cell r="K2758">
            <v>0</v>
          </cell>
          <cell r="L2758">
            <v>-7425821</v>
          </cell>
        </row>
        <row r="2759">
          <cell r="A2759" t="str">
            <v>520201EXT90001</v>
          </cell>
          <cell r="B2759" t="str">
            <v>520201</v>
          </cell>
          <cell r="C2759" t="str">
            <v>EXT</v>
          </cell>
          <cell r="D2759" t="str">
            <v>90001</v>
          </cell>
          <cell r="E2759" t="str">
            <v>De nÒo residentes</v>
          </cell>
          <cell r="F2759">
            <v>-46981</v>
          </cell>
          <cell r="G2759">
            <v>0</v>
          </cell>
          <cell r="H2759">
            <v>0</v>
          </cell>
          <cell r="I2759">
            <v>-46981</v>
          </cell>
          <cell r="J2759">
            <v>0</v>
          </cell>
          <cell r="K2759">
            <v>0</v>
          </cell>
          <cell r="L2759">
            <v>-46981</v>
          </cell>
        </row>
        <row r="2760">
          <cell r="A2760" t="str">
            <v>520201NAC</v>
          </cell>
          <cell r="B2760" t="str">
            <v>520201</v>
          </cell>
          <cell r="C2760" t="str">
            <v>NAC</v>
          </cell>
          <cell r="E2760" t="str">
            <v>De nÒo residentes</v>
          </cell>
          <cell r="F2760">
            <v>-10019490</v>
          </cell>
          <cell r="G2760">
            <v>0</v>
          </cell>
          <cell r="H2760">
            <v>0</v>
          </cell>
          <cell r="I2760">
            <v>-10019490</v>
          </cell>
          <cell r="J2760">
            <v>0</v>
          </cell>
          <cell r="K2760">
            <v>0</v>
          </cell>
          <cell r="L2760">
            <v>-10019490</v>
          </cell>
        </row>
        <row r="2761">
          <cell r="A2761" t="str">
            <v>520201NAC00550</v>
          </cell>
          <cell r="B2761" t="str">
            <v>520201</v>
          </cell>
          <cell r="C2761" t="str">
            <v>NAC</v>
          </cell>
          <cell r="D2761" t="str">
            <v>00550</v>
          </cell>
          <cell r="E2761" t="str">
            <v>De nÒo residentes</v>
          </cell>
          <cell r="F2761">
            <v>-26129</v>
          </cell>
          <cell r="G2761">
            <v>0</v>
          </cell>
          <cell r="H2761">
            <v>0</v>
          </cell>
          <cell r="I2761">
            <v>-26129</v>
          </cell>
          <cell r="J2761">
            <v>26129</v>
          </cell>
          <cell r="K2761">
            <v>0</v>
          </cell>
          <cell r="L2761">
            <v>0</v>
          </cell>
        </row>
        <row r="2762">
          <cell r="A2762" t="str">
            <v>520201NAC00560</v>
          </cell>
          <cell r="B2762" t="str">
            <v>520201</v>
          </cell>
          <cell r="C2762" t="str">
            <v>NAC</v>
          </cell>
          <cell r="D2762" t="str">
            <v>00560</v>
          </cell>
          <cell r="E2762" t="str">
            <v>De nÒo residentes</v>
          </cell>
          <cell r="F2762">
            <v>-1397</v>
          </cell>
          <cell r="G2762">
            <v>0</v>
          </cell>
          <cell r="H2762">
            <v>0</v>
          </cell>
          <cell r="I2762">
            <v>-1397</v>
          </cell>
          <cell r="J2762">
            <v>1397</v>
          </cell>
          <cell r="K2762">
            <v>0</v>
          </cell>
          <cell r="L2762">
            <v>0</v>
          </cell>
        </row>
        <row r="2763">
          <cell r="A2763" t="str">
            <v>520201NAC90001</v>
          </cell>
          <cell r="B2763" t="str">
            <v>520201</v>
          </cell>
          <cell r="C2763" t="str">
            <v>NAC</v>
          </cell>
          <cell r="D2763" t="str">
            <v>90001</v>
          </cell>
          <cell r="E2763" t="str">
            <v>De nÒo residentes</v>
          </cell>
          <cell r="F2763">
            <v>-78302</v>
          </cell>
          <cell r="G2763">
            <v>0</v>
          </cell>
          <cell r="H2763">
            <v>0</v>
          </cell>
          <cell r="I2763">
            <v>-78302</v>
          </cell>
          <cell r="J2763">
            <v>0</v>
          </cell>
          <cell r="K2763">
            <v>0</v>
          </cell>
          <cell r="L2763">
            <v>-78302</v>
          </cell>
        </row>
        <row r="2764">
          <cell r="A2764" t="str">
            <v>52028</v>
          </cell>
          <cell r="B2764" t="str">
            <v>52028</v>
          </cell>
          <cell r="E2764" t="str">
            <v>Outros recursos de clientes</v>
          </cell>
          <cell r="F2764">
            <v>-1140502</v>
          </cell>
          <cell r="G2764">
            <v>0</v>
          </cell>
          <cell r="H2764">
            <v>0</v>
          </cell>
          <cell r="I2764">
            <v>-1140502</v>
          </cell>
          <cell r="J2764">
            <v>0</v>
          </cell>
          <cell r="K2764">
            <v>0</v>
          </cell>
          <cell r="L2764">
            <v>-1140502</v>
          </cell>
        </row>
        <row r="2765">
          <cell r="A2765" t="str">
            <v>52028NAC90020</v>
          </cell>
          <cell r="B2765" t="str">
            <v>52028</v>
          </cell>
          <cell r="C2765" t="str">
            <v>NAC</v>
          </cell>
          <cell r="D2765" t="str">
            <v>90020</v>
          </cell>
          <cell r="E2765" t="str">
            <v>Outros recursos de clientes</v>
          </cell>
          <cell r="F2765">
            <v>-1140502</v>
          </cell>
          <cell r="G2765">
            <v>0</v>
          </cell>
          <cell r="H2765">
            <v>0</v>
          </cell>
          <cell r="I2765">
            <v>-1140502</v>
          </cell>
          <cell r="J2765">
            <v>0</v>
          </cell>
          <cell r="K2765">
            <v>0</v>
          </cell>
          <cell r="L2765">
            <v>-1140502</v>
          </cell>
        </row>
        <row r="2766">
          <cell r="A2766" t="str">
            <v>5204</v>
          </cell>
          <cell r="B2766" t="str">
            <v>5204</v>
          </cell>
          <cell r="E2766" t="str">
            <v>Juros de responsabilidades representadas por tÝtulos sem carßcter</v>
          </cell>
          <cell r="F2766">
            <v>-121847610</v>
          </cell>
          <cell r="G2766">
            <v>17474335</v>
          </cell>
          <cell r="H2766">
            <v>7672074</v>
          </cell>
          <cell r="I2766">
            <v>-112045349</v>
          </cell>
          <cell r="J2766">
            <v>49279376</v>
          </cell>
          <cell r="K2766">
            <v>0</v>
          </cell>
          <cell r="L2766">
            <v>-62765973</v>
          </cell>
        </row>
        <row r="2767">
          <cell r="A2767" t="str">
            <v>5204NAC</v>
          </cell>
          <cell r="B2767" t="str">
            <v>5204</v>
          </cell>
          <cell r="C2767" t="str">
            <v>NAC</v>
          </cell>
          <cell r="E2767" t="str">
            <v>Juros de responsabilidades representadas por tÝtulos sem carßcter</v>
          </cell>
          <cell r="F2767">
            <v>-69845339</v>
          </cell>
          <cell r="G2767">
            <v>7638910</v>
          </cell>
          <cell r="H2767">
            <v>4859</v>
          </cell>
          <cell r="I2767">
            <v>-62211288</v>
          </cell>
          <cell r="J2767">
            <v>0</v>
          </cell>
          <cell r="K2767">
            <v>0</v>
          </cell>
          <cell r="L2767">
            <v>-62211288</v>
          </cell>
        </row>
        <row r="2768">
          <cell r="A2768" t="str">
            <v>5204NAC00001</v>
          </cell>
          <cell r="B2768" t="str">
            <v>5204</v>
          </cell>
          <cell r="C2768" t="str">
            <v>NAC</v>
          </cell>
          <cell r="D2768" t="str">
            <v>00001</v>
          </cell>
          <cell r="E2768" t="str">
            <v>Juros de responsabilidades representadas por tÝtulos sem carßcter</v>
          </cell>
          <cell r="F2768">
            <v>-110822</v>
          </cell>
          <cell r="G2768">
            <v>4859</v>
          </cell>
          <cell r="H2768">
            <v>3068</v>
          </cell>
          <cell r="I2768">
            <v>-109031</v>
          </cell>
          <cell r="J2768">
            <v>0</v>
          </cell>
          <cell r="K2768">
            <v>0</v>
          </cell>
          <cell r="L2768">
            <v>-109031</v>
          </cell>
        </row>
        <row r="2769">
          <cell r="A2769" t="str">
            <v>5204NAC00100</v>
          </cell>
          <cell r="B2769" t="str">
            <v>5204</v>
          </cell>
          <cell r="C2769" t="str">
            <v>NAC</v>
          </cell>
          <cell r="D2769" t="str">
            <v>00100</v>
          </cell>
          <cell r="E2769" t="str">
            <v>Juros de responsabilidades representadas por tÝtulos sem carßcter</v>
          </cell>
          <cell r="F2769">
            <v>-25662582</v>
          </cell>
          <cell r="G2769">
            <v>74</v>
          </cell>
          <cell r="H2769">
            <v>0</v>
          </cell>
          <cell r="I2769">
            <v>-25662508</v>
          </cell>
          <cell r="J2769">
            <v>25662508</v>
          </cell>
          <cell r="K2769">
            <v>0</v>
          </cell>
          <cell r="L2769">
            <v>0</v>
          </cell>
        </row>
        <row r="2770">
          <cell r="A2770" t="str">
            <v>5204NAC00280</v>
          </cell>
          <cell r="B2770" t="str">
            <v>5204</v>
          </cell>
          <cell r="C2770" t="str">
            <v>NAC</v>
          </cell>
          <cell r="D2770" t="str">
            <v>00280</v>
          </cell>
          <cell r="E2770" t="str">
            <v>Juros de responsabilidades representadas por tÝtulos sem carßcter</v>
          </cell>
          <cell r="F2770">
            <v>-19440094</v>
          </cell>
          <cell r="G2770">
            <v>9830492</v>
          </cell>
          <cell r="H2770">
            <v>28305</v>
          </cell>
          <cell r="I2770">
            <v>-9637907</v>
          </cell>
          <cell r="J2770">
            <v>9637907</v>
          </cell>
          <cell r="K2770">
            <v>0</v>
          </cell>
          <cell r="L2770">
            <v>0</v>
          </cell>
        </row>
        <row r="2771">
          <cell r="A2771" t="str">
            <v>5204NAC00530</v>
          </cell>
          <cell r="B2771" t="str">
            <v>5204</v>
          </cell>
          <cell r="C2771" t="str">
            <v>NAC</v>
          </cell>
          <cell r="D2771" t="str">
            <v>00530</v>
          </cell>
          <cell r="E2771" t="str">
            <v>Juros de responsabilidades representadas por tÝtulos sem carßcter</v>
          </cell>
          <cell r="F2771">
            <v>-1568801</v>
          </cell>
          <cell r="G2771">
            <v>0</v>
          </cell>
          <cell r="H2771">
            <v>7635842</v>
          </cell>
          <cell r="I2771">
            <v>-9204643</v>
          </cell>
          <cell r="J2771">
            <v>9204643</v>
          </cell>
          <cell r="K2771">
            <v>0</v>
          </cell>
          <cell r="L2771">
            <v>0</v>
          </cell>
        </row>
        <row r="2772">
          <cell r="A2772" t="str">
            <v>5204NAC00540</v>
          </cell>
          <cell r="B2772" t="str">
            <v>5204</v>
          </cell>
          <cell r="C2772" t="str">
            <v>NAC</v>
          </cell>
          <cell r="D2772" t="str">
            <v>00540</v>
          </cell>
          <cell r="E2772" t="str">
            <v>Juros de responsabilidades representadas por tÝtulos sem carßcter</v>
          </cell>
          <cell r="F2772">
            <v>-4774318</v>
          </cell>
          <cell r="G2772">
            <v>0</v>
          </cell>
          <cell r="H2772">
            <v>0</v>
          </cell>
          <cell r="I2772">
            <v>-4774318</v>
          </cell>
          <cell r="J2772">
            <v>4774318</v>
          </cell>
          <cell r="K2772">
            <v>0</v>
          </cell>
          <cell r="L2772">
            <v>0</v>
          </cell>
        </row>
        <row r="2773">
          <cell r="A2773" t="str">
            <v>5204NAC92536</v>
          </cell>
          <cell r="B2773" t="str">
            <v>5204</v>
          </cell>
          <cell r="C2773" t="str">
            <v>NAC</v>
          </cell>
          <cell r="D2773" t="str">
            <v>92536</v>
          </cell>
          <cell r="E2773" t="str">
            <v>Juros de responsabilidades representadas por tÝtulos sem carßcter</v>
          </cell>
          <cell r="F2773">
            <v>-445654</v>
          </cell>
          <cell r="G2773">
            <v>0</v>
          </cell>
          <cell r="H2773">
            <v>0</v>
          </cell>
          <cell r="I2773">
            <v>-445654</v>
          </cell>
          <cell r="J2773">
            <v>0</v>
          </cell>
          <cell r="K2773">
            <v>0</v>
          </cell>
          <cell r="L2773">
            <v>-445654</v>
          </cell>
        </row>
        <row r="2774">
          <cell r="A2774" t="str">
            <v>5205</v>
          </cell>
          <cell r="B2774" t="str">
            <v>5205</v>
          </cell>
          <cell r="E2774" t="str">
            <v>Juros de passivos por activos nÒo desreconhecidos em operaþ§es de</v>
          </cell>
          <cell r="F2774">
            <v>-42154064</v>
          </cell>
          <cell r="G2774">
            <v>42154064</v>
          </cell>
          <cell r="H2774">
            <v>0</v>
          </cell>
          <cell r="I2774">
            <v>0</v>
          </cell>
          <cell r="J2774">
            <v>0</v>
          </cell>
          <cell r="K2774">
            <v>0</v>
          </cell>
          <cell r="L2774">
            <v>0</v>
          </cell>
        </row>
        <row r="2775">
          <cell r="A2775" t="str">
            <v>5205NAC</v>
          </cell>
          <cell r="B2775" t="str">
            <v>5205</v>
          </cell>
          <cell r="C2775" t="str">
            <v>NAC</v>
          </cell>
          <cell r="E2775" t="str">
            <v>Juros de passivos por activos nÒo desreconhecidos em operaþ§es de</v>
          </cell>
          <cell r="F2775">
            <v>-42154064</v>
          </cell>
          <cell r="G2775">
            <v>42154064</v>
          </cell>
          <cell r="H2775">
            <v>0</v>
          </cell>
          <cell r="I2775">
            <v>0</v>
          </cell>
          <cell r="J2775">
            <v>0</v>
          </cell>
          <cell r="K2775">
            <v>0</v>
          </cell>
          <cell r="L2775">
            <v>0</v>
          </cell>
        </row>
        <row r="2776">
          <cell r="A2776" t="str">
            <v>5206</v>
          </cell>
          <cell r="B2776" t="str">
            <v>5206</v>
          </cell>
          <cell r="E2776" t="str">
            <v>Juros de passivos subordinados</v>
          </cell>
          <cell r="F2776">
            <v>-3255733</v>
          </cell>
          <cell r="G2776">
            <v>3923831</v>
          </cell>
          <cell r="H2776">
            <v>3882710</v>
          </cell>
          <cell r="I2776">
            <v>-3214612</v>
          </cell>
          <cell r="J2776">
            <v>2185891</v>
          </cell>
          <cell r="K2776">
            <v>1</v>
          </cell>
          <cell r="L2776">
            <v>-1028722</v>
          </cell>
        </row>
        <row r="2777">
          <cell r="A2777" t="str">
            <v>52060</v>
          </cell>
          <cell r="B2777" t="str">
            <v>52060</v>
          </cell>
          <cell r="E2777" t="str">
            <v>Emprestimos Subordinados</v>
          </cell>
          <cell r="F2777">
            <v>-3255733</v>
          </cell>
          <cell r="G2777">
            <v>3923831</v>
          </cell>
          <cell r="H2777">
            <v>3882710</v>
          </cell>
          <cell r="I2777">
            <v>-3214612</v>
          </cell>
          <cell r="J2777">
            <v>2185891</v>
          </cell>
          <cell r="K2777">
            <v>1</v>
          </cell>
          <cell r="L2777">
            <v>-1028722</v>
          </cell>
        </row>
        <row r="2778">
          <cell r="A2778" t="str">
            <v>520600</v>
          </cell>
          <cell r="B2778" t="str">
            <v>520600</v>
          </cell>
          <cell r="E2778" t="str">
            <v>Titulados</v>
          </cell>
          <cell r="F2778">
            <v>-3040070</v>
          </cell>
          <cell r="G2778">
            <v>3888206</v>
          </cell>
          <cell r="H2778">
            <v>3874464</v>
          </cell>
          <cell r="I2778">
            <v>-3026328</v>
          </cell>
          <cell r="J2778">
            <v>1997607</v>
          </cell>
          <cell r="K2778">
            <v>1</v>
          </cell>
          <cell r="L2778">
            <v>-1028722</v>
          </cell>
        </row>
        <row r="2779">
          <cell r="A2779" t="str">
            <v>5206000</v>
          </cell>
          <cell r="B2779" t="str">
            <v>5206000</v>
          </cell>
          <cell r="E2779" t="str">
            <v>Emitidos</v>
          </cell>
          <cell r="F2779">
            <v>-6909963</v>
          </cell>
          <cell r="G2779">
            <v>3888206</v>
          </cell>
          <cell r="H2779">
            <v>4571</v>
          </cell>
          <cell r="I2779">
            <v>-3026328</v>
          </cell>
          <cell r="J2779">
            <v>1997607</v>
          </cell>
          <cell r="K2779">
            <v>1</v>
          </cell>
          <cell r="L2779">
            <v>-1028722</v>
          </cell>
        </row>
        <row r="2780">
          <cell r="A2780" t="str">
            <v>5206000NAC</v>
          </cell>
          <cell r="B2780" t="str">
            <v>5206000</v>
          </cell>
          <cell r="C2780" t="str">
            <v>NAC</v>
          </cell>
          <cell r="E2780" t="str">
            <v>Emitidos</v>
          </cell>
          <cell r="F2780">
            <v>-4907786</v>
          </cell>
          <cell r="G2780">
            <v>3883635</v>
          </cell>
          <cell r="H2780">
            <v>4571</v>
          </cell>
          <cell r="I2780">
            <v>-1028722</v>
          </cell>
          <cell r="J2780">
            <v>0</v>
          </cell>
          <cell r="K2780">
            <v>0</v>
          </cell>
          <cell r="L2780">
            <v>-1028722</v>
          </cell>
        </row>
        <row r="2781">
          <cell r="A2781" t="str">
            <v>5206000NAC00100</v>
          </cell>
          <cell r="B2781" t="str">
            <v>5206000</v>
          </cell>
          <cell r="C2781" t="str">
            <v>NAC</v>
          </cell>
          <cell r="D2781" t="str">
            <v>00100</v>
          </cell>
          <cell r="E2781" t="str">
            <v>Emitidos</v>
          </cell>
          <cell r="F2781">
            <v>-610077</v>
          </cell>
          <cell r="G2781">
            <v>0</v>
          </cell>
          <cell r="H2781">
            <v>0</v>
          </cell>
          <cell r="I2781">
            <v>-610077</v>
          </cell>
          <cell r="J2781">
            <v>610077</v>
          </cell>
          <cell r="K2781">
            <v>0</v>
          </cell>
          <cell r="L2781">
            <v>0</v>
          </cell>
        </row>
        <row r="2782">
          <cell r="A2782" t="str">
            <v>5206000NAC00280</v>
          </cell>
          <cell r="B2782" t="str">
            <v>5206000</v>
          </cell>
          <cell r="C2782" t="str">
            <v>NAC</v>
          </cell>
          <cell r="D2782" t="str">
            <v>00280</v>
          </cell>
          <cell r="E2782" t="str">
            <v>Emitidos</v>
          </cell>
          <cell r="F2782">
            <v>-697884</v>
          </cell>
          <cell r="G2782">
            <v>4570</v>
          </cell>
          <cell r="H2782">
            <v>0</v>
          </cell>
          <cell r="I2782">
            <v>-693314</v>
          </cell>
          <cell r="J2782">
            <v>693314</v>
          </cell>
          <cell r="K2782">
            <v>0</v>
          </cell>
          <cell r="L2782">
            <v>0</v>
          </cell>
        </row>
        <row r="2783">
          <cell r="A2783" t="str">
            <v>5206000NAC00530</v>
          </cell>
          <cell r="B2783" t="str">
            <v>5206000</v>
          </cell>
          <cell r="C2783" t="str">
            <v>NAC</v>
          </cell>
          <cell r="D2783" t="str">
            <v>00530</v>
          </cell>
          <cell r="E2783" t="str">
            <v>Emitidos</v>
          </cell>
          <cell r="F2783">
            <v>0</v>
          </cell>
          <cell r="G2783">
            <v>1</v>
          </cell>
          <cell r="H2783">
            <v>0</v>
          </cell>
          <cell r="I2783">
            <v>1</v>
          </cell>
          <cell r="J2783">
            <v>0</v>
          </cell>
          <cell r="K2783">
            <v>1</v>
          </cell>
          <cell r="L2783">
            <v>0</v>
          </cell>
        </row>
        <row r="2784">
          <cell r="A2784" t="str">
            <v>5206000NAC00540</v>
          </cell>
          <cell r="B2784" t="str">
            <v>5206000</v>
          </cell>
          <cell r="C2784" t="str">
            <v>NAC</v>
          </cell>
          <cell r="D2784" t="str">
            <v>00540</v>
          </cell>
          <cell r="E2784" t="str">
            <v>Emitidos</v>
          </cell>
          <cell r="F2784">
            <v>-694216</v>
          </cell>
          <cell r="G2784">
            <v>0</v>
          </cell>
          <cell r="H2784">
            <v>0</v>
          </cell>
          <cell r="I2784">
            <v>-694216</v>
          </cell>
          <cell r="J2784">
            <v>694216</v>
          </cell>
          <cell r="K2784">
            <v>0</v>
          </cell>
          <cell r="L2784">
            <v>0</v>
          </cell>
        </row>
        <row r="2785">
          <cell r="A2785" t="str">
            <v>5206001</v>
          </cell>
          <cell r="B2785" t="str">
            <v>5206001</v>
          </cell>
          <cell r="E2785" t="str">
            <v>Readquiridos</v>
          </cell>
          <cell r="F2785">
            <v>3869893</v>
          </cell>
          <cell r="G2785">
            <v>0</v>
          </cell>
          <cell r="H2785">
            <v>3869893</v>
          </cell>
          <cell r="I2785">
            <v>0</v>
          </cell>
          <cell r="J2785">
            <v>0</v>
          </cell>
          <cell r="K2785">
            <v>0</v>
          </cell>
          <cell r="L2785">
            <v>0</v>
          </cell>
        </row>
        <row r="2786">
          <cell r="A2786" t="str">
            <v>5206001NAC</v>
          </cell>
          <cell r="B2786" t="str">
            <v>5206001</v>
          </cell>
          <cell r="C2786" t="str">
            <v>NAC</v>
          </cell>
          <cell r="E2786" t="str">
            <v>Readquiridos</v>
          </cell>
          <cell r="F2786">
            <v>3869893</v>
          </cell>
          <cell r="G2786">
            <v>0</v>
          </cell>
          <cell r="H2786">
            <v>3869893</v>
          </cell>
          <cell r="I2786">
            <v>0</v>
          </cell>
          <cell r="J2786">
            <v>0</v>
          </cell>
          <cell r="K2786">
            <v>0</v>
          </cell>
          <cell r="L2786">
            <v>0</v>
          </cell>
        </row>
        <row r="2787">
          <cell r="A2787" t="str">
            <v>520601</v>
          </cell>
          <cell r="B2787" t="str">
            <v>520601</v>
          </cell>
          <cell r="E2787" t="str">
            <v>NÒo titulados</v>
          </cell>
          <cell r="F2787">
            <v>-215663</v>
          </cell>
          <cell r="G2787">
            <v>35625</v>
          </cell>
          <cell r="H2787">
            <v>8246</v>
          </cell>
          <cell r="I2787">
            <v>-188284</v>
          </cell>
          <cell r="J2787">
            <v>188284</v>
          </cell>
          <cell r="K2787">
            <v>0</v>
          </cell>
          <cell r="L2787">
            <v>0</v>
          </cell>
        </row>
        <row r="2788">
          <cell r="A2788" t="str">
            <v>520601NAC00100</v>
          </cell>
          <cell r="B2788" t="str">
            <v>520601</v>
          </cell>
          <cell r="C2788" t="str">
            <v>NAC</v>
          </cell>
          <cell r="D2788" t="str">
            <v>00100</v>
          </cell>
          <cell r="E2788" t="str">
            <v>NÒo titulados</v>
          </cell>
          <cell r="F2788">
            <v>-130141</v>
          </cell>
          <cell r="G2788">
            <v>0</v>
          </cell>
          <cell r="H2788">
            <v>8246</v>
          </cell>
          <cell r="I2788">
            <v>-138387</v>
          </cell>
          <cell r="J2788">
            <v>138387</v>
          </cell>
          <cell r="K2788">
            <v>0</v>
          </cell>
          <cell r="L2788">
            <v>0</v>
          </cell>
        </row>
        <row r="2789">
          <cell r="A2789" t="str">
            <v>520601NAC00260</v>
          </cell>
          <cell r="B2789" t="str">
            <v>520601</v>
          </cell>
          <cell r="C2789" t="str">
            <v>NAC</v>
          </cell>
          <cell r="D2789" t="str">
            <v>00260</v>
          </cell>
          <cell r="E2789" t="str">
            <v>NÒo titulados</v>
          </cell>
          <cell r="F2789">
            <v>-35625</v>
          </cell>
          <cell r="G2789">
            <v>35625</v>
          </cell>
          <cell r="H2789">
            <v>0</v>
          </cell>
          <cell r="I2789">
            <v>0</v>
          </cell>
          <cell r="J2789">
            <v>0</v>
          </cell>
          <cell r="K2789">
            <v>0</v>
          </cell>
          <cell r="L2789">
            <v>0</v>
          </cell>
        </row>
        <row r="2790">
          <cell r="A2790" t="str">
            <v>520601NAC00280</v>
          </cell>
          <cell r="B2790" t="str">
            <v>520601</v>
          </cell>
          <cell r="C2790" t="str">
            <v>NAC</v>
          </cell>
          <cell r="D2790" t="str">
            <v>00280</v>
          </cell>
          <cell r="E2790" t="str">
            <v>NÒo titulados</v>
          </cell>
          <cell r="F2790">
            <v>-7649</v>
          </cell>
          <cell r="G2790">
            <v>0</v>
          </cell>
          <cell r="H2790">
            <v>0</v>
          </cell>
          <cell r="I2790">
            <v>-7649</v>
          </cell>
          <cell r="J2790">
            <v>7649</v>
          </cell>
          <cell r="K2790">
            <v>0</v>
          </cell>
          <cell r="L2790">
            <v>0</v>
          </cell>
        </row>
        <row r="2791">
          <cell r="A2791" t="str">
            <v>520601NAC00610</v>
          </cell>
          <cell r="B2791" t="str">
            <v>520601</v>
          </cell>
          <cell r="C2791" t="str">
            <v>NAC</v>
          </cell>
          <cell r="D2791" t="str">
            <v>00610</v>
          </cell>
          <cell r="E2791" t="str">
            <v>NÒo titulados</v>
          </cell>
          <cell r="F2791">
            <v>-42248</v>
          </cell>
          <cell r="G2791">
            <v>0</v>
          </cell>
          <cell r="H2791">
            <v>0</v>
          </cell>
          <cell r="I2791">
            <v>-42248</v>
          </cell>
          <cell r="J2791">
            <v>42248</v>
          </cell>
          <cell r="K2791">
            <v>0</v>
          </cell>
          <cell r="L2791">
            <v>0</v>
          </cell>
        </row>
        <row r="2792">
          <cell r="A2792" t="str">
            <v>5207</v>
          </cell>
          <cell r="B2792" t="str">
            <v>5207</v>
          </cell>
          <cell r="E2792" t="str">
            <v>Juros de credores e outros recursos</v>
          </cell>
          <cell r="F2792">
            <v>-1779</v>
          </cell>
          <cell r="G2792">
            <v>0</v>
          </cell>
          <cell r="H2792">
            <v>0</v>
          </cell>
          <cell r="I2792">
            <v>-1779</v>
          </cell>
          <cell r="J2792">
            <v>0</v>
          </cell>
          <cell r="K2792">
            <v>0</v>
          </cell>
          <cell r="L2792">
            <v>-1779</v>
          </cell>
        </row>
        <row r="2793">
          <cell r="A2793" t="str">
            <v>5207NAC</v>
          </cell>
          <cell r="B2793" t="str">
            <v>5207</v>
          </cell>
          <cell r="C2793" t="str">
            <v>NAC</v>
          </cell>
          <cell r="E2793" t="str">
            <v>Juros de credores e outros recursos</v>
          </cell>
          <cell r="F2793">
            <v>-1779</v>
          </cell>
          <cell r="G2793">
            <v>0</v>
          </cell>
          <cell r="H2793">
            <v>0</v>
          </cell>
          <cell r="I2793">
            <v>-1779</v>
          </cell>
          <cell r="J2793">
            <v>0</v>
          </cell>
          <cell r="K2793">
            <v>0</v>
          </cell>
          <cell r="L2793">
            <v>-1779</v>
          </cell>
        </row>
        <row r="2794">
          <cell r="A2794" t="str">
            <v>521</v>
          </cell>
          <cell r="B2794" t="str">
            <v>521</v>
          </cell>
          <cell r="E2794" t="str">
            <v>Comiss§es associadas ao custo amortizado (postecipadas)</v>
          </cell>
          <cell r="F2794">
            <v>-5476188</v>
          </cell>
          <cell r="G2794">
            <v>4811760</v>
          </cell>
          <cell r="H2794">
            <v>0</v>
          </cell>
          <cell r="I2794">
            <v>-664428</v>
          </cell>
          <cell r="J2794">
            <v>662403</v>
          </cell>
          <cell r="K2794">
            <v>0</v>
          </cell>
          <cell r="L2794">
            <v>-2025</v>
          </cell>
        </row>
        <row r="2795">
          <cell r="A2795" t="str">
            <v>5210</v>
          </cell>
          <cell r="B2795" t="str">
            <v>5210</v>
          </cell>
          <cell r="E2795" t="str">
            <v>De operaþ§es activas</v>
          </cell>
          <cell r="F2795">
            <v>-5474163</v>
          </cell>
          <cell r="G2795">
            <v>4811760</v>
          </cell>
          <cell r="H2795">
            <v>0</v>
          </cell>
          <cell r="I2795">
            <v>-662403</v>
          </cell>
          <cell r="J2795">
            <v>662403</v>
          </cell>
          <cell r="K2795">
            <v>0</v>
          </cell>
          <cell r="L2795">
            <v>0</v>
          </cell>
        </row>
        <row r="2796">
          <cell r="A2796" t="str">
            <v>52102</v>
          </cell>
          <cell r="B2796" t="str">
            <v>52102</v>
          </cell>
          <cell r="E2796" t="str">
            <v>Credito Clientes</v>
          </cell>
          <cell r="F2796">
            <v>-5474163</v>
          </cell>
          <cell r="G2796">
            <v>4811760</v>
          </cell>
          <cell r="H2796">
            <v>0</v>
          </cell>
          <cell r="I2796">
            <v>-662403</v>
          </cell>
          <cell r="J2796">
            <v>662403</v>
          </cell>
          <cell r="K2796">
            <v>0</v>
          </cell>
          <cell r="L2796">
            <v>0</v>
          </cell>
        </row>
        <row r="2797">
          <cell r="A2797" t="str">
            <v>52102NAC00100</v>
          </cell>
          <cell r="B2797" t="str">
            <v>52102</v>
          </cell>
          <cell r="C2797" t="str">
            <v>NAC</v>
          </cell>
          <cell r="D2797" t="str">
            <v>00100</v>
          </cell>
          <cell r="E2797" t="str">
            <v>Credito Clientes</v>
          </cell>
          <cell r="F2797">
            <v>-5474163</v>
          </cell>
          <cell r="G2797">
            <v>4811760</v>
          </cell>
          <cell r="H2797">
            <v>0</v>
          </cell>
          <cell r="I2797">
            <v>-662403</v>
          </cell>
          <cell r="J2797">
            <v>662403</v>
          </cell>
          <cell r="K2797">
            <v>0</v>
          </cell>
          <cell r="L2797">
            <v>0</v>
          </cell>
        </row>
        <row r="2798">
          <cell r="A2798" t="str">
            <v>5211</v>
          </cell>
          <cell r="B2798" t="str">
            <v>5211</v>
          </cell>
          <cell r="E2798" t="str">
            <v>De operaþ§es passivas</v>
          </cell>
          <cell r="F2798">
            <v>-2025</v>
          </cell>
          <cell r="G2798">
            <v>0</v>
          </cell>
          <cell r="H2798">
            <v>0</v>
          </cell>
          <cell r="I2798">
            <v>-2025</v>
          </cell>
          <cell r="J2798">
            <v>0</v>
          </cell>
          <cell r="K2798">
            <v>0</v>
          </cell>
          <cell r="L2798">
            <v>-2025</v>
          </cell>
        </row>
        <row r="2799">
          <cell r="A2799" t="str">
            <v>52118</v>
          </cell>
          <cell r="B2799" t="str">
            <v>52118</v>
          </cell>
          <cell r="E2799" t="str">
            <v>Outros Passivos</v>
          </cell>
          <cell r="F2799">
            <v>-2025</v>
          </cell>
          <cell r="G2799">
            <v>0</v>
          </cell>
          <cell r="H2799">
            <v>0</v>
          </cell>
          <cell r="I2799">
            <v>-2025</v>
          </cell>
          <cell r="J2799">
            <v>0</v>
          </cell>
          <cell r="K2799">
            <v>0</v>
          </cell>
          <cell r="L2799">
            <v>-2025</v>
          </cell>
        </row>
        <row r="2800">
          <cell r="A2800" t="str">
            <v>52118NAC</v>
          </cell>
          <cell r="B2800" t="str">
            <v>52118</v>
          </cell>
          <cell r="C2800" t="str">
            <v>NAC</v>
          </cell>
          <cell r="E2800" t="str">
            <v>Outros Passivos</v>
          </cell>
          <cell r="F2800">
            <v>-2025</v>
          </cell>
          <cell r="G2800">
            <v>0</v>
          </cell>
          <cell r="H2800">
            <v>0</v>
          </cell>
          <cell r="I2800">
            <v>-2025</v>
          </cell>
          <cell r="J2800">
            <v>0</v>
          </cell>
          <cell r="K2800">
            <v>0</v>
          </cell>
          <cell r="L2800">
            <v>-2025</v>
          </cell>
        </row>
        <row r="2801">
          <cell r="A2801" t="str">
            <v>528</v>
          </cell>
          <cell r="B2801" t="str">
            <v>528</v>
          </cell>
          <cell r="E2801" t="str">
            <v>Outros encargos a pagar</v>
          </cell>
          <cell r="F2801">
            <v>-115070211</v>
          </cell>
          <cell r="G2801">
            <v>2652686</v>
          </cell>
          <cell r="H2801">
            <v>4864446</v>
          </cell>
          <cell r="I2801">
            <v>-117281971</v>
          </cell>
          <cell r="J2801">
            <v>8129285</v>
          </cell>
          <cell r="K2801">
            <v>0</v>
          </cell>
          <cell r="L2801">
            <v>-109152686</v>
          </cell>
        </row>
        <row r="2802">
          <cell r="A2802" t="str">
            <v>5283</v>
          </cell>
          <cell r="B2802" t="str">
            <v>5283</v>
          </cell>
          <cell r="E2802" t="str">
            <v>Por serviþos bancßrios prestados por terceiros</v>
          </cell>
          <cell r="F2802">
            <v>-770551</v>
          </cell>
          <cell r="G2802">
            <v>52686</v>
          </cell>
          <cell r="H2802">
            <v>52686</v>
          </cell>
          <cell r="I2802">
            <v>-770551</v>
          </cell>
          <cell r="J2802">
            <v>665829</v>
          </cell>
          <cell r="K2802">
            <v>0</v>
          </cell>
          <cell r="L2802">
            <v>-104722</v>
          </cell>
        </row>
        <row r="2803">
          <cell r="A2803" t="str">
            <v>52830</v>
          </cell>
          <cell r="B2803" t="str">
            <v>52830</v>
          </cell>
          <cell r="E2803" t="str">
            <v>Dep¾sito e guarda de valores</v>
          </cell>
          <cell r="F2803">
            <v>-389454</v>
          </cell>
          <cell r="G2803">
            <v>0</v>
          </cell>
          <cell r="H2803">
            <v>0</v>
          </cell>
          <cell r="I2803">
            <v>-389454</v>
          </cell>
          <cell r="J2803">
            <v>389454</v>
          </cell>
          <cell r="K2803">
            <v>0</v>
          </cell>
          <cell r="L2803">
            <v>0</v>
          </cell>
        </row>
        <row r="2804">
          <cell r="A2804" t="str">
            <v>52830NAC00100</v>
          </cell>
          <cell r="B2804" t="str">
            <v>52830</v>
          </cell>
          <cell r="C2804" t="str">
            <v>NAC</v>
          </cell>
          <cell r="D2804" t="str">
            <v>00100</v>
          </cell>
          <cell r="E2804" t="str">
            <v>Dep¾sito e guarda de valores</v>
          </cell>
          <cell r="F2804">
            <v>-133261</v>
          </cell>
          <cell r="G2804">
            <v>0</v>
          </cell>
          <cell r="H2804">
            <v>0</v>
          </cell>
          <cell r="I2804">
            <v>-133261</v>
          </cell>
          <cell r="J2804">
            <v>133261</v>
          </cell>
          <cell r="K2804">
            <v>0</v>
          </cell>
          <cell r="L2804">
            <v>0</v>
          </cell>
        </row>
        <row r="2805">
          <cell r="A2805" t="str">
            <v>52830NAC00530</v>
          </cell>
          <cell r="B2805" t="str">
            <v>52830</v>
          </cell>
          <cell r="C2805" t="str">
            <v>NAC</v>
          </cell>
          <cell r="D2805" t="str">
            <v>00530</v>
          </cell>
          <cell r="E2805" t="str">
            <v>Dep¾sito e guarda de valores</v>
          </cell>
          <cell r="F2805">
            <v>-256193</v>
          </cell>
          <cell r="G2805">
            <v>0</v>
          </cell>
          <cell r="H2805">
            <v>0</v>
          </cell>
          <cell r="I2805">
            <v>-256193</v>
          </cell>
          <cell r="J2805">
            <v>256193</v>
          </cell>
          <cell r="K2805">
            <v>0</v>
          </cell>
          <cell r="L2805">
            <v>0</v>
          </cell>
        </row>
        <row r="2806">
          <cell r="A2806" t="str">
            <v>52832</v>
          </cell>
          <cell r="B2806" t="str">
            <v>52832</v>
          </cell>
          <cell r="E2806" t="str">
            <v>AdministraþÒo de valores</v>
          </cell>
          <cell r="F2806">
            <v>-317894</v>
          </cell>
          <cell r="G2806">
            <v>52686</v>
          </cell>
          <cell r="H2806">
            <v>52686</v>
          </cell>
          <cell r="I2806">
            <v>-317894</v>
          </cell>
          <cell r="J2806">
            <v>276375</v>
          </cell>
          <cell r="K2806">
            <v>0</v>
          </cell>
          <cell r="L2806">
            <v>-41519</v>
          </cell>
        </row>
        <row r="2807">
          <cell r="A2807" t="str">
            <v>52832NAC</v>
          </cell>
          <cell r="B2807" t="str">
            <v>52832</v>
          </cell>
          <cell r="C2807" t="str">
            <v>NAC</v>
          </cell>
          <cell r="E2807" t="str">
            <v>AdministraþÒo de valores</v>
          </cell>
          <cell r="F2807">
            <v>0</v>
          </cell>
          <cell r="G2807">
            <v>0</v>
          </cell>
          <cell r="H2807">
            <v>41519</v>
          </cell>
          <cell r="I2807">
            <v>-41519</v>
          </cell>
          <cell r="J2807">
            <v>0</v>
          </cell>
          <cell r="K2807">
            <v>0</v>
          </cell>
          <cell r="L2807">
            <v>-41519</v>
          </cell>
        </row>
        <row r="2808">
          <cell r="A2808" t="str">
            <v>52832NAC00530</v>
          </cell>
          <cell r="B2808" t="str">
            <v>52832</v>
          </cell>
          <cell r="C2808" t="str">
            <v>NAC</v>
          </cell>
          <cell r="D2808" t="str">
            <v>00530</v>
          </cell>
          <cell r="E2808" t="str">
            <v>AdministraþÒo de valores</v>
          </cell>
          <cell r="F2808">
            <v>-7133</v>
          </cell>
          <cell r="G2808">
            <v>0</v>
          </cell>
          <cell r="H2808">
            <v>11167</v>
          </cell>
          <cell r="I2808">
            <v>-18300</v>
          </cell>
          <cell r="J2808">
            <v>18300</v>
          </cell>
          <cell r="K2808">
            <v>0</v>
          </cell>
          <cell r="L2808">
            <v>0</v>
          </cell>
        </row>
        <row r="2809">
          <cell r="A2809" t="str">
            <v>52832NAC00532</v>
          </cell>
          <cell r="B2809" t="str">
            <v>52832</v>
          </cell>
          <cell r="C2809" t="str">
            <v>NAC</v>
          </cell>
          <cell r="D2809" t="str">
            <v>00532</v>
          </cell>
          <cell r="E2809" t="str">
            <v>AdministraþÒo de valores</v>
          </cell>
          <cell r="F2809">
            <v>-310761</v>
          </cell>
          <cell r="G2809">
            <v>52686</v>
          </cell>
          <cell r="H2809">
            <v>0</v>
          </cell>
          <cell r="I2809">
            <v>-258075</v>
          </cell>
          <cell r="J2809">
            <v>258075</v>
          </cell>
          <cell r="K2809">
            <v>0</v>
          </cell>
          <cell r="L2809">
            <v>0</v>
          </cell>
        </row>
        <row r="2810">
          <cell r="A2810" t="str">
            <v>52833</v>
          </cell>
          <cell r="B2810" t="str">
            <v>52833</v>
          </cell>
          <cell r="E2810" t="str">
            <v>Organismos de investimento colectivo em valores mobilißrios</v>
          </cell>
          <cell r="F2810">
            <v>-24111</v>
          </cell>
          <cell r="G2810">
            <v>0</v>
          </cell>
          <cell r="H2810">
            <v>0</v>
          </cell>
          <cell r="I2810">
            <v>-24111</v>
          </cell>
          <cell r="J2810">
            <v>0</v>
          </cell>
          <cell r="K2810">
            <v>0</v>
          </cell>
          <cell r="L2810">
            <v>-24111</v>
          </cell>
        </row>
        <row r="2811">
          <cell r="A2811" t="str">
            <v>52833NAC</v>
          </cell>
          <cell r="B2811" t="str">
            <v>52833</v>
          </cell>
          <cell r="C2811" t="str">
            <v>NAC</v>
          </cell>
          <cell r="E2811" t="str">
            <v>Organismos de investimento colectivo em valores mobilißrios</v>
          </cell>
          <cell r="F2811">
            <v>-24111</v>
          </cell>
          <cell r="G2811">
            <v>0</v>
          </cell>
          <cell r="H2811">
            <v>0</v>
          </cell>
          <cell r="I2811">
            <v>-24111</v>
          </cell>
          <cell r="J2811">
            <v>0</v>
          </cell>
          <cell r="K2811">
            <v>0</v>
          </cell>
          <cell r="L2811">
            <v>-24111</v>
          </cell>
        </row>
        <row r="2812">
          <cell r="A2812" t="str">
            <v>52838</v>
          </cell>
          <cell r="B2812" t="str">
            <v>52838</v>
          </cell>
          <cell r="E2812" t="str">
            <v>Outros serviþos bancßrios prestados por terceiros</v>
          </cell>
          <cell r="F2812">
            <v>-39092</v>
          </cell>
          <cell r="G2812">
            <v>0</v>
          </cell>
          <cell r="H2812">
            <v>0</v>
          </cell>
          <cell r="I2812">
            <v>-39092</v>
          </cell>
          <cell r="J2812">
            <v>0</v>
          </cell>
          <cell r="K2812">
            <v>0</v>
          </cell>
          <cell r="L2812">
            <v>-39092</v>
          </cell>
        </row>
        <row r="2813">
          <cell r="A2813" t="str">
            <v>52838NAC</v>
          </cell>
          <cell r="B2813" t="str">
            <v>52838</v>
          </cell>
          <cell r="C2813" t="str">
            <v>NAC</v>
          </cell>
          <cell r="E2813" t="str">
            <v>Outros serviþos bancßrios prestados por terceiros</v>
          </cell>
          <cell r="F2813">
            <v>-39092</v>
          </cell>
          <cell r="G2813">
            <v>0</v>
          </cell>
          <cell r="H2813">
            <v>0</v>
          </cell>
          <cell r="I2813">
            <v>-39092</v>
          </cell>
          <cell r="J2813">
            <v>0</v>
          </cell>
          <cell r="K2813">
            <v>0</v>
          </cell>
          <cell r="L2813">
            <v>-39092</v>
          </cell>
        </row>
        <row r="2814">
          <cell r="A2814" t="str">
            <v>5284</v>
          </cell>
          <cell r="B2814" t="str">
            <v>5284</v>
          </cell>
          <cell r="E2814" t="str">
            <v>Por operaþ§es realizadas por terceiros</v>
          </cell>
          <cell r="F2814">
            <v>-141733</v>
          </cell>
          <cell r="G2814">
            <v>0</v>
          </cell>
          <cell r="H2814">
            <v>0</v>
          </cell>
          <cell r="I2814">
            <v>-141733</v>
          </cell>
          <cell r="J2814">
            <v>0</v>
          </cell>
          <cell r="K2814">
            <v>0</v>
          </cell>
          <cell r="L2814">
            <v>-141733</v>
          </cell>
        </row>
        <row r="2815">
          <cell r="A2815" t="str">
            <v>52848</v>
          </cell>
          <cell r="B2815" t="str">
            <v>52848</v>
          </cell>
          <cell r="E2815" t="str">
            <v>Outras</v>
          </cell>
          <cell r="F2815">
            <v>-141733</v>
          </cell>
          <cell r="G2815">
            <v>0</v>
          </cell>
          <cell r="H2815">
            <v>0</v>
          </cell>
          <cell r="I2815">
            <v>-141733</v>
          </cell>
          <cell r="J2815">
            <v>0</v>
          </cell>
          <cell r="K2815">
            <v>0</v>
          </cell>
          <cell r="L2815">
            <v>-141733</v>
          </cell>
        </row>
        <row r="2816">
          <cell r="A2816" t="str">
            <v>52848NAC</v>
          </cell>
          <cell r="B2816" t="str">
            <v>52848</v>
          </cell>
          <cell r="C2816" t="str">
            <v>NAC</v>
          </cell>
          <cell r="E2816" t="str">
            <v>Outras</v>
          </cell>
          <cell r="F2816">
            <v>-141733</v>
          </cell>
          <cell r="G2816">
            <v>0</v>
          </cell>
          <cell r="H2816">
            <v>0</v>
          </cell>
          <cell r="I2816">
            <v>-141733</v>
          </cell>
          <cell r="J2816">
            <v>0</v>
          </cell>
          <cell r="K2816">
            <v>0</v>
          </cell>
          <cell r="L2816">
            <v>-141733</v>
          </cell>
        </row>
        <row r="2817">
          <cell r="A2817" t="str">
            <v>5285</v>
          </cell>
          <cell r="B2817" t="str">
            <v>5285</v>
          </cell>
          <cell r="E2817" t="str">
            <v>Por gastos com pessoal</v>
          </cell>
          <cell r="F2817">
            <v>-85539520</v>
          </cell>
          <cell r="G2817">
            <v>0</v>
          </cell>
          <cell r="H2817">
            <v>0</v>
          </cell>
          <cell r="I2817">
            <v>-85539520</v>
          </cell>
          <cell r="J2817">
            <v>0</v>
          </cell>
          <cell r="K2817">
            <v>0</v>
          </cell>
          <cell r="L2817">
            <v>-85539520</v>
          </cell>
        </row>
        <row r="2818">
          <cell r="A2818" t="str">
            <v>52850</v>
          </cell>
          <cell r="B2818" t="str">
            <v>52850</v>
          </cell>
          <cell r="E2818" t="str">
            <v>OrgÒos de GestÒo e FiscalizaþÒo</v>
          </cell>
          <cell r="F2818">
            <v>-592269</v>
          </cell>
          <cell r="G2818">
            <v>0</v>
          </cell>
          <cell r="H2818">
            <v>0</v>
          </cell>
          <cell r="I2818">
            <v>-592269</v>
          </cell>
          <cell r="J2818">
            <v>0</v>
          </cell>
          <cell r="K2818">
            <v>0</v>
          </cell>
          <cell r="L2818">
            <v>-592269</v>
          </cell>
        </row>
        <row r="2819">
          <cell r="A2819" t="str">
            <v>52850NAC</v>
          </cell>
          <cell r="B2819" t="str">
            <v>52850</v>
          </cell>
          <cell r="C2819" t="str">
            <v>NAC</v>
          </cell>
          <cell r="E2819" t="str">
            <v>OrgÒos de GestÒo e FiscalizaþÒo</v>
          </cell>
          <cell r="F2819">
            <v>-592269</v>
          </cell>
          <cell r="G2819">
            <v>0</v>
          </cell>
          <cell r="H2819">
            <v>0</v>
          </cell>
          <cell r="I2819">
            <v>-592269</v>
          </cell>
          <cell r="J2819">
            <v>0</v>
          </cell>
          <cell r="K2819">
            <v>0</v>
          </cell>
          <cell r="L2819">
            <v>-592269</v>
          </cell>
        </row>
        <row r="2820">
          <cell r="A2820" t="str">
            <v>52851</v>
          </cell>
          <cell r="B2820" t="str">
            <v>52851</v>
          </cell>
          <cell r="E2820" t="str">
            <v>Mes de Ferias</v>
          </cell>
          <cell r="F2820">
            <v>-13961999</v>
          </cell>
          <cell r="G2820">
            <v>0</v>
          </cell>
          <cell r="H2820">
            <v>0</v>
          </cell>
          <cell r="I2820">
            <v>-13961999</v>
          </cell>
          <cell r="J2820">
            <v>0</v>
          </cell>
          <cell r="K2820">
            <v>0</v>
          </cell>
          <cell r="L2820">
            <v>-13961999</v>
          </cell>
        </row>
        <row r="2821">
          <cell r="A2821" t="str">
            <v>52851EXT</v>
          </cell>
          <cell r="B2821" t="str">
            <v>52851</v>
          </cell>
          <cell r="C2821" t="str">
            <v>EXT</v>
          </cell>
          <cell r="E2821" t="str">
            <v>Mes de Ferias</v>
          </cell>
          <cell r="F2821">
            <v>-209751</v>
          </cell>
          <cell r="G2821">
            <v>0</v>
          </cell>
          <cell r="H2821">
            <v>0</v>
          </cell>
          <cell r="I2821">
            <v>-209751</v>
          </cell>
          <cell r="J2821">
            <v>0</v>
          </cell>
          <cell r="K2821">
            <v>0</v>
          </cell>
          <cell r="L2821">
            <v>-209751</v>
          </cell>
        </row>
        <row r="2822">
          <cell r="A2822" t="str">
            <v>52851NAC</v>
          </cell>
          <cell r="B2822" t="str">
            <v>52851</v>
          </cell>
          <cell r="C2822" t="str">
            <v>NAC</v>
          </cell>
          <cell r="E2822" t="str">
            <v>Mes de Ferias</v>
          </cell>
          <cell r="F2822">
            <v>-13752248</v>
          </cell>
          <cell r="G2822">
            <v>0</v>
          </cell>
          <cell r="H2822">
            <v>0</v>
          </cell>
          <cell r="I2822">
            <v>-13752248</v>
          </cell>
          <cell r="J2822">
            <v>0</v>
          </cell>
          <cell r="K2822">
            <v>0</v>
          </cell>
          <cell r="L2822">
            <v>-13752248</v>
          </cell>
        </row>
        <row r="2823">
          <cell r="A2823" t="str">
            <v>52852</v>
          </cell>
          <cell r="B2823" t="str">
            <v>52852</v>
          </cell>
          <cell r="E2823" t="str">
            <v>Subsidio de FÚrias</v>
          </cell>
          <cell r="F2823">
            <v>-7284379</v>
          </cell>
          <cell r="G2823">
            <v>0</v>
          </cell>
          <cell r="H2823">
            <v>0</v>
          </cell>
          <cell r="I2823">
            <v>-7284379</v>
          </cell>
          <cell r="J2823">
            <v>0</v>
          </cell>
          <cell r="K2823">
            <v>0</v>
          </cell>
          <cell r="L2823">
            <v>-7284379</v>
          </cell>
        </row>
        <row r="2824">
          <cell r="A2824" t="str">
            <v>52852EXT</v>
          </cell>
          <cell r="B2824" t="str">
            <v>52852</v>
          </cell>
          <cell r="C2824" t="str">
            <v>EXT</v>
          </cell>
          <cell r="E2824" t="str">
            <v>Subsidio de FÚrias</v>
          </cell>
          <cell r="F2824">
            <v>-120520</v>
          </cell>
          <cell r="G2824">
            <v>0</v>
          </cell>
          <cell r="H2824">
            <v>0</v>
          </cell>
          <cell r="I2824">
            <v>-120520</v>
          </cell>
          <cell r="J2824">
            <v>0</v>
          </cell>
          <cell r="K2824">
            <v>0</v>
          </cell>
          <cell r="L2824">
            <v>-120520</v>
          </cell>
        </row>
        <row r="2825">
          <cell r="A2825" t="str">
            <v>52852NAC</v>
          </cell>
          <cell r="B2825" t="str">
            <v>52852</v>
          </cell>
          <cell r="C2825" t="str">
            <v>NAC</v>
          </cell>
          <cell r="E2825" t="str">
            <v>Subsidio de FÚrias</v>
          </cell>
          <cell r="F2825">
            <v>-7163859</v>
          </cell>
          <cell r="G2825">
            <v>0</v>
          </cell>
          <cell r="H2825">
            <v>0</v>
          </cell>
          <cell r="I2825">
            <v>-7163859</v>
          </cell>
          <cell r="J2825">
            <v>0</v>
          </cell>
          <cell r="K2825">
            <v>0</v>
          </cell>
          <cell r="L2825">
            <v>-7163859</v>
          </cell>
        </row>
        <row r="2826">
          <cell r="A2826" t="str">
            <v>52853</v>
          </cell>
          <cell r="B2826" t="str">
            <v>52853</v>
          </cell>
          <cell r="E2826" t="str">
            <v>Subsidio de Natal</v>
          </cell>
          <cell r="F2826">
            <v>-7256216</v>
          </cell>
          <cell r="G2826">
            <v>0</v>
          </cell>
          <cell r="H2826">
            <v>0</v>
          </cell>
          <cell r="I2826">
            <v>-7256216</v>
          </cell>
          <cell r="J2826">
            <v>0</v>
          </cell>
          <cell r="K2826">
            <v>0</v>
          </cell>
          <cell r="L2826">
            <v>-7256216</v>
          </cell>
        </row>
        <row r="2827">
          <cell r="A2827" t="str">
            <v>52853EXT</v>
          </cell>
          <cell r="B2827" t="str">
            <v>52853</v>
          </cell>
          <cell r="C2827" t="str">
            <v>EXT</v>
          </cell>
          <cell r="E2827" t="str">
            <v>Subsidio de Natal</v>
          </cell>
          <cell r="F2827">
            <v>-121314</v>
          </cell>
          <cell r="G2827">
            <v>0</v>
          </cell>
          <cell r="H2827">
            <v>0</v>
          </cell>
          <cell r="I2827">
            <v>-121314</v>
          </cell>
          <cell r="J2827">
            <v>0</v>
          </cell>
          <cell r="K2827">
            <v>0</v>
          </cell>
          <cell r="L2827">
            <v>-121314</v>
          </cell>
        </row>
        <row r="2828">
          <cell r="A2828" t="str">
            <v>52853NAC</v>
          </cell>
          <cell r="B2828" t="str">
            <v>52853</v>
          </cell>
          <cell r="C2828" t="str">
            <v>NAC</v>
          </cell>
          <cell r="E2828" t="str">
            <v>Subsidio de Natal</v>
          </cell>
          <cell r="F2828">
            <v>-7134902</v>
          </cell>
          <cell r="G2828">
            <v>0</v>
          </cell>
          <cell r="H2828">
            <v>0</v>
          </cell>
          <cell r="I2828">
            <v>-7134902</v>
          </cell>
          <cell r="J2828">
            <v>0</v>
          </cell>
          <cell r="K2828">
            <v>0</v>
          </cell>
          <cell r="L2828">
            <v>-7134902</v>
          </cell>
        </row>
        <row r="2829">
          <cell r="A2829" t="str">
            <v>52854</v>
          </cell>
          <cell r="B2829" t="str">
            <v>52854</v>
          </cell>
          <cell r="E2829" t="str">
            <v>Subsidio de Almoþo</v>
          </cell>
          <cell r="F2829">
            <v>-539814</v>
          </cell>
          <cell r="G2829">
            <v>0</v>
          </cell>
          <cell r="H2829">
            <v>0</v>
          </cell>
          <cell r="I2829">
            <v>-539814</v>
          </cell>
          <cell r="J2829">
            <v>0</v>
          </cell>
          <cell r="K2829">
            <v>0</v>
          </cell>
          <cell r="L2829">
            <v>-539814</v>
          </cell>
        </row>
        <row r="2830">
          <cell r="A2830" t="str">
            <v>52854NAC</v>
          </cell>
          <cell r="B2830" t="str">
            <v>52854</v>
          </cell>
          <cell r="C2830" t="str">
            <v>NAC</v>
          </cell>
          <cell r="E2830" t="str">
            <v>Subsidio de Almoþo</v>
          </cell>
          <cell r="F2830">
            <v>-539814</v>
          </cell>
          <cell r="G2830">
            <v>0</v>
          </cell>
          <cell r="H2830">
            <v>0</v>
          </cell>
          <cell r="I2830">
            <v>-539814</v>
          </cell>
          <cell r="J2830">
            <v>0</v>
          </cell>
          <cell r="K2830">
            <v>0</v>
          </cell>
          <cell r="L2830">
            <v>-539814</v>
          </cell>
        </row>
        <row r="2831">
          <cell r="A2831" t="str">
            <v>52855</v>
          </cell>
          <cell r="B2831" t="str">
            <v>52855</v>
          </cell>
          <cell r="E2831" t="str">
            <v>Promoþ§es, ACTV e Encargos Sociais</v>
          </cell>
          <cell r="F2831">
            <v>-8192330</v>
          </cell>
          <cell r="G2831">
            <v>0</v>
          </cell>
          <cell r="H2831">
            <v>0</v>
          </cell>
          <cell r="I2831">
            <v>-8192330</v>
          </cell>
          <cell r="J2831">
            <v>0</v>
          </cell>
          <cell r="K2831">
            <v>0</v>
          </cell>
          <cell r="L2831">
            <v>-8192330</v>
          </cell>
        </row>
        <row r="2832">
          <cell r="A2832" t="str">
            <v>52855NAC</v>
          </cell>
          <cell r="B2832" t="str">
            <v>52855</v>
          </cell>
          <cell r="C2832" t="str">
            <v>NAC</v>
          </cell>
          <cell r="E2832" t="str">
            <v>Promoþ§es, ACTV e Encargos Sociais</v>
          </cell>
          <cell r="F2832">
            <v>-8192330</v>
          </cell>
          <cell r="G2832">
            <v>0</v>
          </cell>
          <cell r="H2832">
            <v>0</v>
          </cell>
          <cell r="I2832">
            <v>-8192330</v>
          </cell>
          <cell r="J2832">
            <v>0</v>
          </cell>
          <cell r="K2832">
            <v>0</v>
          </cell>
          <cell r="L2832">
            <v>-8192330</v>
          </cell>
        </row>
        <row r="2833">
          <cell r="A2833" t="str">
            <v>52856</v>
          </cell>
          <cell r="B2833" t="str">
            <v>52856</v>
          </cell>
          <cell r="E2833" t="str">
            <v>Incentivos</v>
          </cell>
          <cell r="F2833">
            <v>-22148941</v>
          </cell>
          <cell r="G2833">
            <v>0</v>
          </cell>
          <cell r="H2833">
            <v>0</v>
          </cell>
          <cell r="I2833">
            <v>-22148941</v>
          </cell>
          <cell r="J2833">
            <v>0</v>
          </cell>
          <cell r="K2833">
            <v>0</v>
          </cell>
          <cell r="L2833">
            <v>-22148941</v>
          </cell>
        </row>
        <row r="2834">
          <cell r="A2834" t="str">
            <v>52856EXT</v>
          </cell>
          <cell r="B2834" t="str">
            <v>52856</v>
          </cell>
          <cell r="C2834" t="str">
            <v>EXT</v>
          </cell>
          <cell r="E2834" t="str">
            <v>Incentivos</v>
          </cell>
          <cell r="F2834">
            <v>-242474</v>
          </cell>
          <cell r="G2834">
            <v>0</v>
          </cell>
          <cell r="H2834">
            <v>0</v>
          </cell>
          <cell r="I2834">
            <v>-242474</v>
          </cell>
          <cell r="J2834">
            <v>0</v>
          </cell>
          <cell r="K2834">
            <v>0</v>
          </cell>
          <cell r="L2834">
            <v>-242474</v>
          </cell>
        </row>
        <row r="2835">
          <cell r="A2835" t="str">
            <v>52856NAC</v>
          </cell>
          <cell r="B2835" t="str">
            <v>52856</v>
          </cell>
          <cell r="C2835" t="str">
            <v>NAC</v>
          </cell>
          <cell r="E2835" t="str">
            <v>Incentivos</v>
          </cell>
          <cell r="F2835">
            <v>-21446257</v>
          </cell>
          <cell r="G2835">
            <v>0</v>
          </cell>
          <cell r="H2835">
            <v>0</v>
          </cell>
          <cell r="I2835">
            <v>-21446257</v>
          </cell>
          <cell r="J2835">
            <v>0</v>
          </cell>
          <cell r="K2835">
            <v>0</v>
          </cell>
          <cell r="L2835">
            <v>-21446257</v>
          </cell>
        </row>
        <row r="2836">
          <cell r="A2836" t="str">
            <v>52856NAC90007</v>
          </cell>
          <cell r="B2836" t="str">
            <v>52856</v>
          </cell>
          <cell r="C2836" t="str">
            <v>NAC</v>
          </cell>
          <cell r="D2836" t="str">
            <v>90007</v>
          </cell>
          <cell r="E2836" t="str">
            <v>Incentivos</v>
          </cell>
          <cell r="F2836">
            <v>-460210</v>
          </cell>
          <cell r="G2836">
            <v>0</v>
          </cell>
          <cell r="H2836">
            <v>0</v>
          </cell>
          <cell r="I2836">
            <v>-460210</v>
          </cell>
          <cell r="J2836">
            <v>0</v>
          </cell>
          <cell r="K2836">
            <v>0</v>
          </cell>
          <cell r="L2836">
            <v>-460210</v>
          </cell>
        </row>
        <row r="2837">
          <cell r="A2837" t="str">
            <v>52857</v>
          </cell>
          <cell r="B2837" t="str">
            <v>52857</v>
          </cell>
          <cell r="E2837" t="str">
            <v>Diferenc. Juros HabitaþÒo</v>
          </cell>
          <cell r="F2837">
            <v>-206566</v>
          </cell>
          <cell r="G2837">
            <v>0</v>
          </cell>
          <cell r="H2837">
            <v>0</v>
          </cell>
          <cell r="I2837">
            <v>-206566</v>
          </cell>
          <cell r="J2837">
            <v>0</v>
          </cell>
          <cell r="K2837">
            <v>0</v>
          </cell>
          <cell r="L2837">
            <v>-206566</v>
          </cell>
        </row>
        <row r="2838">
          <cell r="A2838" t="str">
            <v>52857NAC</v>
          </cell>
          <cell r="B2838" t="str">
            <v>52857</v>
          </cell>
          <cell r="C2838" t="str">
            <v>NAC</v>
          </cell>
          <cell r="E2838" t="str">
            <v>Diferenc. Juros HabitaþÒo</v>
          </cell>
          <cell r="F2838">
            <v>-206566</v>
          </cell>
          <cell r="G2838">
            <v>0</v>
          </cell>
          <cell r="H2838">
            <v>0</v>
          </cell>
          <cell r="I2838">
            <v>-206566</v>
          </cell>
          <cell r="J2838">
            <v>0</v>
          </cell>
          <cell r="K2838">
            <v>0</v>
          </cell>
          <cell r="L2838">
            <v>-206566</v>
          </cell>
        </row>
        <row r="2839">
          <cell r="A2839" t="str">
            <v>52858</v>
          </cell>
          <cell r="B2839" t="str">
            <v>52858</v>
          </cell>
          <cell r="E2839" t="str">
            <v>PrÚmio de Antiguidade</v>
          </cell>
          <cell r="F2839">
            <v>-24337500</v>
          </cell>
          <cell r="G2839">
            <v>0</v>
          </cell>
          <cell r="H2839">
            <v>0</v>
          </cell>
          <cell r="I2839">
            <v>-24337500</v>
          </cell>
          <cell r="J2839">
            <v>0</v>
          </cell>
          <cell r="K2839">
            <v>0</v>
          </cell>
          <cell r="L2839">
            <v>-24337500</v>
          </cell>
        </row>
        <row r="2840">
          <cell r="A2840" t="str">
            <v>52858NAC</v>
          </cell>
          <cell r="B2840" t="str">
            <v>52858</v>
          </cell>
          <cell r="C2840" t="str">
            <v>NAC</v>
          </cell>
          <cell r="E2840" t="str">
            <v>PrÚmio de Antiguidade</v>
          </cell>
          <cell r="F2840">
            <v>-24337500</v>
          </cell>
          <cell r="G2840">
            <v>0</v>
          </cell>
          <cell r="H2840">
            <v>0</v>
          </cell>
          <cell r="I2840">
            <v>-24337500</v>
          </cell>
          <cell r="J2840">
            <v>0</v>
          </cell>
          <cell r="K2840">
            <v>0</v>
          </cell>
          <cell r="L2840">
            <v>-24337500</v>
          </cell>
        </row>
        <row r="2841">
          <cell r="A2841" t="str">
            <v>52859</v>
          </cell>
          <cell r="B2841" t="str">
            <v>52859</v>
          </cell>
          <cell r="E2841" t="str">
            <v>Outros</v>
          </cell>
          <cell r="F2841">
            <v>-1019506</v>
          </cell>
          <cell r="G2841">
            <v>0</v>
          </cell>
          <cell r="H2841">
            <v>0</v>
          </cell>
          <cell r="I2841">
            <v>-1019506</v>
          </cell>
          <cell r="J2841">
            <v>0</v>
          </cell>
          <cell r="K2841">
            <v>0</v>
          </cell>
          <cell r="L2841">
            <v>-1019506</v>
          </cell>
        </row>
        <row r="2842">
          <cell r="A2842" t="str">
            <v>52859NAC</v>
          </cell>
          <cell r="B2842" t="str">
            <v>52859</v>
          </cell>
          <cell r="C2842" t="str">
            <v>NAC</v>
          </cell>
          <cell r="E2842" t="str">
            <v>Outros</v>
          </cell>
          <cell r="F2842">
            <v>-1019506</v>
          </cell>
          <cell r="G2842">
            <v>0</v>
          </cell>
          <cell r="H2842">
            <v>0</v>
          </cell>
          <cell r="I2842">
            <v>-1019506</v>
          </cell>
          <cell r="J2842">
            <v>0</v>
          </cell>
          <cell r="K2842">
            <v>0</v>
          </cell>
          <cell r="L2842">
            <v>-1019506</v>
          </cell>
        </row>
        <row r="2843">
          <cell r="A2843" t="str">
            <v>5286</v>
          </cell>
          <cell r="B2843" t="str">
            <v>5286</v>
          </cell>
          <cell r="E2843" t="str">
            <v>Por gastos gerais administrativos</v>
          </cell>
          <cell r="F2843">
            <v>-1300986</v>
          </cell>
          <cell r="G2843">
            <v>0</v>
          </cell>
          <cell r="H2843">
            <v>0</v>
          </cell>
          <cell r="I2843">
            <v>-1300986</v>
          </cell>
          <cell r="J2843">
            <v>0</v>
          </cell>
          <cell r="K2843">
            <v>0</v>
          </cell>
          <cell r="L2843">
            <v>-1300986</v>
          </cell>
        </row>
        <row r="2844">
          <cell r="A2844" t="str">
            <v>5286EXT</v>
          </cell>
          <cell r="B2844" t="str">
            <v>5286</v>
          </cell>
          <cell r="C2844" t="str">
            <v>EXT</v>
          </cell>
          <cell r="E2844" t="str">
            <v>Por gastos gerais administrativos</v>
          </cell>
          <cell r="F2844">
            <v>-271104</v>
          </cell>
          <cell r="G2844">
            <v>0</v>
          </cell>
          <cell r="H2844">
            <v>0</v>
          </cell>
          <cell r="I2844">
            <v>-271104</v>
          </cell>
          <cell r="J2844">
            <v>0</v>
          </cell>
          <cell r="K2844">
            <v>0</v>
          </cell>
          <cell r="L2844">
            <v>-271104</v>
          </cell>
        </row>
        <row r="2845">
          <cell r="A2845" t="str">
            <v>5286NAC</v>
          </cell>
          <cell r="B2845" t="str">
            <v>5286</v>
          </cell>
          <cell r="C2845" t="str">
            <v>NAC</v>
          </cell>
          <cell r="E2845" t="str">
            <v>Por gastos gerais administrativos</v>
          </cell>
          <cell r="F2845">
            <v>-1029882</v>
          </cell>
          <cell r="G2845">
            <v>0</v>
          </cell>
          <cell r="H2845">
            <v>0</v>
          </cell>
          <cell r="I2845">
            <v>-1029882</v>
          </cell>
          <cell r="J2845">
            <v>0</v>
          </cell>
          <cell r="K2845">
            <v>0</v>
          </cell>
          <cell r="L2845">
            <v>-1029882</v>
          </cell>
        </row>
        <row r="2846">
          <cell r="A2846" t="str">
            <v>5289</v>
          </cell>
          <cell r="B2846" t="str">
            <v>5289</v>
          </cell>
          <cell r="E2846" t="str">
            <v>Outros encargos a pagar</v>
          </cell>
          <cell r="F2846">
            <v>-27317421</v>
          </cell>
          <cell r="G2846">
            <v>2600000</v>
          </cell>
          <cell r="H2846">
            <v>4811760</v>
          </cell>
          <cell r="I2846">
            <v>-29529181</v>
          </cell>
          <cell r="J2846">
            <v>7463456</v>
          </cell>
          <cell r="K2846">
            <v>0</v>
          </cell>
          <cell r="L2846">
            <v>-22065725</v>
          </cell>
        </row>
        <row r="2847">
          <cell r="A2847" t="str">
            <v>5289EXT</v>
          </cell>
          <cell r="B2847" t="str">
            <v>5289</v>
          </cell>
          <cell r="C2847" t="str">
            <v>EXT</v>
          </cell>
          <cell r="E2847" t="str">
            <v>Outros encargos a pagar</v>
          </cell>
          <cell r="F2847">
            <v>-64530</v>
          </cell>
          <cell r="G2847">
            <v>0</v>
          </cell>
          <cell r="H2847">
            <v>0</v>
          </cell>
          <cell r="I2847">
            <v>-64530</v>
          </cell>
          <cell r="J2847">
            <v>0</v>
          </cell>
          <cell r="K2847">
            <v>0</v>
          </cell>
          <cell r="L2847">
            <v>-64530</v>
          </cell>
        </row>
        <row r="2848">
          <cell r="A2848" t="str">
            <v>5289NAC</v>
          </cell>
          <cell r="B2848" t="str">
            <v>5289</v>
          </cell>
          <cell r="C2848" t="str">
            <v>NAC</v>
          </cell>
          <cell r="E2848" t="str">
            <v>Outros encargos a pagar</v>
          </cell>
          <cell r="F2848">
            <v>-24075401</v>
          </cell>
          <cell r="G2848">
            <v>2600000</v>
          </cell>
          <cell r="H2848">
            <v>0</v>
          </cell>
          <cell r="I2848">
            <v>-21475401</v>
          </cell>
          <cell r="J2848">
            <v>0</v>
          </cell>
          <cell r="K2848">
            <v>0</v>
          </cell>
          <cell r="L2848">
            <v>-21475401</v>
          </cell>
        </row>
        <row r="2849">
          <cell r="A2849" t="str">
            <v>5289NAC00100</v>
          </cell>
          <cell r="B2849" t="str">
            <v>5289</v>
          </cell>
          <cell r="C2849" t="str">
            <v>NAC</v>
          </cell>
          <cell r="D2849" t="str">
            <v>00100</v>
          </cell>
          <cell r="E2849" t="str">
            <v>Outros encargos a pagar</v>
          </cell>
          <cell r="F2849">
            <v>-2330622</v>
          </cell>
          <cell r="G2849">
            <v>0</v>
          </cell>
          <cell r="H2849">
            <v>4811760</v>
          </cell>
          <cell r="I2849">
            <v>-7142382</v>
          </cell>
          <cell r="J2849">
            <v>7142382</v>
          </cell>
          <cell r="K2849">
            <v>0</v>
          </cell>
          <cell r="L2849">
            <v>0</v>
          </cell>
        </row>
        <row r="2850">
          <cell r="A2850" t="str">
            <v>5289NAC00530</v>
          </cell>
          <cell r="B2850" t="str">
            <v>5289</v>
          </cell>
          <cell r="C2850" t="str">
            <v>NAC</v>
          </cell>
          <cell r="D2850" t="str">
            <v>00530</v>
          </cell>
          <cell r="E2850" t="str">
            <v>Outros encargos a pagar</v>
          </cell>
          <cell r="F2850">
            <v>-321074</v>
          </cell>
          <cell r="G2850">
            <v>0</v>
          </cell>
          <cell r="H2850">
            <v>0</v>
          </cell>
          <cell r="I2850">
            <v>-321074</v>
          </cell>
          <cell r="J2850">
            <v>321074</v>
          </cell>
          <cell r="K2850">
            <v>0</v>
          </cell>
          <cell r="L2850">
            <v>0</v>
          </cell>
        </row>
        <row r="2851">
          <cell r="A2851" t="str">
            <v>5289NAC90161</v>
          </cell>
          <cell r="B2851" t="str">
            <v>5289</v>
          </cell>
          <cell r="C2851" t="str">
            <v>NAC</v>
          </cell>
          <cell r="D2851" t="str">
            <v>90161</v>
          </cell>
          <cell r="E2851" t="str">
            <v>Outros encargos a pagar</v>
          </cell>
          <cell r="F2851">
            <v>-824</v>
          </cell>
          <cell r="G2851">
            <v>0</v>
          </cell>
          <cell r="H2851">
            <v>0</v>
          </cell>
          <cell r="I2851">
            <v>-824</v>
          </cell>
          <cell r="J2851">
            <v>0</v>
          </cell>
          <cell r="K2851">
            <v>0</v>
          </cell>
          <cell r="L2851">
            <v>-824</v>
          </cell>
        </row>
        <row r="2852">
          <cell r="A2852" t="str">
            <v>5289NAC90599</v>
          </cell>
          <cell r="B2852" t="str">
            <v>5289</v>
          </cell>
          <cell r="C2852" t="str">
            <v>NAC</v>
          </cell>
          <cell r="D2852" t="str">
            <v>90599</v>
          </cell>
          <cell r="E2852" t="str">
            <v>Outros encargos a pagar</v>
          </cell>
          <cell r="F2852">
            <v>-524970</v>
          </cell>
          <cell r="G2852">
            <v>0</v>
          </cell>
          <cell r="H2852">
            <v>0</v>
          </cell>
          <cell r="I2852">
            <v>-524970</v>
          </cell>
          <cell r="J2852">
            <v>0</v>
          </cell>
          <cell r="K2852">
            <v>0</v>
          </cell>
          <cell r="L2852">
            <v>-524970</v>
          </cell>
        </row>
        <row r="2853">
          <cell r="A2853" t="str">
            <v>53</v>
          </cell>
          <cell r="B2853" t="str">
            <v>53</v>
          </cell>
          <cell r="E2853" t="str">
            <v>Receitas com rendimento diferido</v>
          </cell>
          <cell r="F2853">
            <v>-127777051</v>
          </cell>
          <cell r="G2853">
            <v>4105570</v>
          </cell>
          <cell r="H2853">
            <v>3987453</v>
          </cell>
          <cell r="I2853">
            <v>-127658934</v>
          </cell>
          <cell r="J2853">
            <v>4404076</v>
          </cell>
          <cell r="K2853">
            <v>14994388</v>
          </cell>
          <cell r="L2853">
            <v>-138249246</v>
          </cell>
        </row>
        <row r="2854">
          <cell r="A2854" t="str">
            <v>530</v>
          </cell>
          <cell r="B2854" t="str">
            <v>530</v>
          </cell>
          <cell r="E2854" t="str">
            <v>Receitas com rendimento diferido de operaþ§es activas (associadas</v>
          </cell>
          <cell r="F2854">
            <v>-121661757</v>
          </cell>
          <cell r="G2854">
            <v>3944606</v>
          </cell>
          <cell r="H2854">
            <v>3944606</v>
          </cell>
          <cell r="I2854">
            <v>-121661757</v>
          </cell>
          <cell r="J2854">
            <v>661073</v>
          </cell>
          <cell r="K2854">
            <v>0</v>
          </cell>
          <cell r="L2854">
            <v>-121000684</v>
          </cell>
        </row>
        <row r="2855">
          <cell r="A2855" t="str">
            <v>5300</v>
          </cell>
          <cell r="B2855" t="str">
            <v>5300</v>
          </cell>
          <cell r="E2855" t="str">
            <v>Aplicaþ§es em instituiþ§es de crÚdito</v>
          </cell>
          <cell r="F2855">
            <v>-661073</v>
          </cell>
          <cell r="G2855">
            <v>661073</v>
          </cell>
          <cell r="H2855">
            <v>661073</v>
          </cell>
          <cell r="I2855">
            <v>-661073</v>
          </cell>
          <cell r="J2855">
            <v>661073</v>
          </cell>
          <cell r="K2855">
            <v>0</v>
          </cell>
          <cell r="L2855">
            <v>0</v>
          </cell>
        </row>
        <row r="2856">
          <cell r="A2856" t="str">
            <v>53000</v>
          </cell>
          <cell r="B2856" t="str">
            <v>53000</v>
          </cell>
          <cell r="E2856" t="str">
            <v>Aplicaþ§es em instituiþ§es de crÚdito no paÝs</v>
          </cell>
          <cell r="F2856">
            <v>-661073</v>
          </cell>
          <cell r="G2856">
            <v>661073</v>
          </cell>
          <cell r="H2856">
            <v>661073</v>
          </cell>
          <cell r="I2856">
            <v>-661073</v>
          </cell>
          <cell r="J2856">
            <v>661073</v>
          </cell>
          <cell r="K2856">
            <v>0</v>
          </cell>
          <cell r="L2856">
            <v>0</v>
          </cell>
        </row>
        <row r="2857">
          <cell r="A2857" t="str">
            <v>53000NAC</v>
          </cell>
          <cell r="B2857" t="str">
            <v>53000</v>
          </cell>
          <cell r="C2857" t="str">
            <v>NAC</v>
          </cell>
          <cell r="E2857" t="str">
            <v>Aplicaþ§es em instituiþ§es de crÚdito no paÝs</v>
          </cell>
          <cell r="F2857">
            <v>661073</v>
          </cell>
          <cell r="G2857">
            <v>0</v>
          </cell>
          <cell r="H2857">
            <v>661073</v>
          </cell>
          <cell r="I2857">
            <v>0</v>
          </cell>
          <cell r="J2857">
            <v>0</v>
          </cell>
          <cell r="K2857">
            <v>0</v>
          </cell>
          <cell r="L2857">
            <v>0</v>
          </cell>
        </row>
        <row r="2858">
          <cell r="A2858" t="str">
            <v>53000NAC00100</v>
          </cell>
          <cell r="B2858" t="str">
            <v>53000</v>
          </cell>
          <cell r="C2858" t="str">
            <v>NAC</v>
          </cell>
          <cell r="D2858" t="str">
            <v>00100</v>
          </cell>
          <cell r="E2858" t="str">
            <v>Aplicaþ§es em instituiþ§es de crÚdito no paÝs</v>
          </cell>
          <cell r="F2858">
            <v>-1322146</v>
          </cell>
          <cell r="G2858">
            <v>661073</v>
          </cell>
          <cell r="H2858">
            <v>0</v>
          </cell>
          <cell r="I2858">
            <v>-661073</v>
          </cell>
          <cell r="J2858">
            <v>661073</v>
          </cell>
          <cell r="K2858">
            <v>0</v>
          </cell>
          <cell r="L2858">
            <v>0</v>
          </cell>
        </row>
        <row r="2859">
          <cell r="A2859" t="str">
            <v>5301</v>
          </cell>
          <cell r="B2859" t="str">
            <v>5301</v>
          </cell>
          <cell r="E2859" t="str">
            <v>CrÚdito a clientes</v>
          </cell>
          <cell r="F2859">
            <v>-121000497</v>
          </cell>
          <cell r="G2859">
            <v>3283533</v>
          </cell>
          <cell r="H2859">
            <v>3283533</v>
          </cell>
          <cell r="I2859">
            <v>-121000497</v>
          </cell>
          <cell r="J2859">
            <v>0</v>
          </cell>
          <cell r="K2859">
            <v>0</v>
          </cell>
          <cell r="L2859">
            <v>-121000497</v>
          </cell>
        </row>
        <row r="2860">
          <cell r="A2860" t="str">
            <v>53010</v>
          </cell>
          <cell r="B2860" t="str">
            <v>53010</v>
          </cell>
          <cell r="E2860" t="str">
            <v>CrÚdito nÒo representado por valores mobilißrios</v>
          </cell>
          <cell r="F2860">
            <v>-106531793</v>
          </cell>
          <cell r="G2860">
            <v>0</v>
          </cell>
          <cell r="H2860">
            <v>3084517</v>
          </cell>
          <cell r="I2860">
            <v>-109616310</v>
          </cell>
          <cell r="J2860">
            <v>0</v>
          </cell>
          <cell r="K2860">
            <v>0</v>
          </cell>
          <cell r="L2860">
            <v>-109616310</v>
          </cell>
        </row>
        <row r="2861">
          <cell r="A2861" t="str">
            <v>530100</v>
          </cell>
          <cell r="B2861" t="str">
            <v>530100</v>
          </cell>
          <cell r="E2861" t="str">
            <v>CrÚdito interno</v>
          </cell>
          <cell r="F2861">
            <v>-106531793</v>
          </cell>
          <cell r="G2861">
            <v>0</v>
          </cell>
          <cell r="H2861">
            <v>3083252</v>
          </cell>
          <cell r="I2861">
            <v>-109615045</v>
          </cell>
          <cell r="J2861">
            <v>0</v>
          </cell>
          <cell r="K2861">
            <v>0</v>
          </cell>
          <cell r="L2861">
            <v>-109615045</v>
          </cell>
        </row>
        <row r="2862">
          <cell r="A2862" t="str">
            <v>530100EXT90024</v>
          </cell>
          <cell r="B2862" t="str">
            <v>530100</v>
          </cell>
          <cell r="C2862" t="str">
            <v>EXT</v>
          </cell>
          <cell r="D2862" t="str">
            <v>90024</v>
          </cell>
          <cell r="E2862" t="str">
            <v>CrÚdito interno</v>
          </cell>
          <cell r="F2862">
            <v>-1893</v>
          </cell>
          <cell r="G2862">
            <v>0</v>
          </cell>
          <cell r="H2862">
            <v>0</v>
          </cell>
          <cell r="I2862">
            <v>-1893</v>
          </cell>
          <cell r="J2862">
            <v>0</v>
          </cell>
          <cell r="K2862">
            <v>0</v>
          </cell>
          <cell r="L2862">
            <v>-1893</v>
          </cell>
        </row>
        <row r="2863">
          <cell r="A2863" t="str">
            <v>530100NAC</v>
          </cell>
          <cell r="B2863" t="str">
            <v>530100</v>
          </cell>
          <cell r="C2863" t="str">
            <v>NAC</v>
          </cell>
          <cell r="E2863" t="str">
            <v>CrÚdito interno</v>
          </cell>
          <cell r="F2863">
            <v>0</v>
          </cell>
          <cell r="G2863">
            <v>0</v>
          </cell>
          <cell r="H2863">
            <v>3083252</v>
          </cell>
          <cell r="I2863">
            <v>-3083252</v>
          </cell>
          <cell r="J2863">
            <v>0</v>
          </cell>
          <cell r="K2863">
            <v>0</v>
          </cell>
          <cell r="L2863">
            <v>-3083252</v>
          </cell>
        </row>
        <row r="2864">
          <cell r="A2864" t="str">
            <v>530100NAC90024</v>
          </cell>
          <cell r="B2864" t="str">
            <v>530100</v>
          </cell>
          <cell r="C2864" t="str">
            <v>NAC</v>
          </cell>
          <cell r="D2864" t="str">
            <v>90024</v>
          </cell>
          <cell r="E2864" t="str">
            <v>CrÚdito interno</v>
          </cell>
          <cell r="F2864">
            <v>-106529900</v>
          </cell>
          <cell r="G2864">
            <v>0</v>
          </cell>
          <cell r="H2864">
            <v>0</v>
          </cell>
          <cell r="I2864">
            <v>-106529900</v>
          </cell>
          <cell r="J2864">
            <v>0</v>
          </cell>
          <cell r="K2864">
            <v>0</v>
          </cell>
          <cell r="L2864">
            <v>-106529900</v>
          </cell>
        </row>
        <row r="2865">
          <cell r="A2865" t="str">
            <v>530101</v>
          </cell>
          <cell r="B2865" t="str">
            <v>530101</v>
          </cell>
          <cell r="E2865" t="str">
            <v>CrÚdito ao exterior</v>
          </cell>
          <cell r="F2865">
            <v>0</v>
          </cell>
          <cell r="G2865">
            <v>0</v>
          </cell>
          <cell r="H2865">
            <v>1265</v>
          </cell>
          <cell r="I2865">
            <v>-1265</v>
          </cell>
          <cell r="J2865">
            <v>0</v>
          </cell>
          <cell r="K2865">
            <v>0</v>
          </cell>
          <cell r="L2865">
            <v>-1265</v>
          </cell>
        </row>
        <row r="2866">
          <cell r="A2866" t="str">
            <v>530101NAC</v>
          </cell>
          <cell r="B2866" t="str">
            <v>530101</v>
          </cell>
          <cell r="C2866" t="str">
            <v>NAC</v>
          </cell>
          <cell r="E2866" t="str">
            <v>CrÚdito ao exterior</v>
          </cell>
          <cell r="F2866">
            <v>0</v>
          </cell>
          <cell r="G2866">
            <v>0</v>
          </cell>
          <cell r="H2866">
            <v>1265</v>
          </cell>
          <cell r="I2866">
            <v>-1265</v>
          </cell>
          <cell r="J2866">
            <v>0</v>
          </cell>
          <cell r="K2866">
            <v>0</v>
          </cell>
          <cell r="L2866">
            <v>-1265</v>
          </cell>
        </row>
        <row r="2867">
          <cell r="A2867" t="str">
            <v>53018</v>
          </cell>
          <cell r="B2867" t="str">
            <v>53018</v>
          </cell>
          <cell r="E2867" t="str">
            <v>Outros crÚditos e valores a receber (titulados)</v>
          </cell>
          <cell r="F2867">
            <v>-14468704</v>
          </cell>
          <cell r="G2867">
            <v>3283533</v>
          </cell>
          <cell r="H2867">
            <v>199016</v>
          </cell>
          <cell r="I2867">
            <v>-11384187</v>
          </cell>
          <cell r="J2867">
            <v>0</v>
          </cell>
          <cell r="K2867">
            <v>0</v>
          </cell>
          <cell r="L2867">
            <v>-11384187</v>
          </cell>
        </row>
        <row r="2868">
          <cell r="A2868" t="str">
            <v>530180</v>
          </cell>
          <cell r="B2868" t="str">
            <v>530180</v>
          </cell>
          <cell r="E2868" t="str">
            <v>Emitidos por residentes</v>
          </cell>
          <cell r="F2868">
            <v>-14420954</v>
          </cell>
          <cell r="G2868">
            <v>3282268</v>
          </cell>
          <cell r="H2868">
            <v>199016</v>
          </cell>
          <cell r="I2868">
            <v>-11337702</v>
          </cell>
          <cell r="J2868">
            <v>0</v>
          </cell>
          <cell r="K2868">
            <v>0</v>
          </cell>
          <cell r="L2868">
            <v>-11337702</v>
          </cell>
        </row>
        <row r="2869">
          <cell r="A2869" t="str">
            <v>530180EXT</v>
          </cell>
          <cell r="B2869" t="str">
            <v>530180</v>
          </cell>
          <cell r="C2869" t="str">
            <v>EXT</v>
          </cell>
          <cell r="E2869" t="str">
            <v>Emitidos por residentes</v>
          </cell>
          <cell r="F2869">
            <v>-70119</v>
          </cell>
          <cell r="G2869">
            <v>0</v>
          </cell>
          <cell r="H2869">
            <v>0</v>
          </cell>
          <cell r="I2869">
            <v>-70119</v>
          </cell>
          <cell r="J2869">
            <v>0</v>
          </cell>
          <cell r="K2869">
            <v>0</v>
          </cell>
          <cell r="L2869">
            <v>-70119</v>
          </cell>
        </row>
        <row r="2870">
          <cell r="A2870" t="str">
            <v>530180NAC</v>
          </cell>
          <cell r="B2870" t="str">
            <v>530180</v>
          </cell>
          <cell r="C2870" t="str">
            <v>NAC</v>
          </cell>
          <cell r="E2870" t="str">
            <v>Emitidos por residentes</v>
          </cell>
          <cell r="F2870">
            <v>-9304307</v>
          </cell>
          <cell r="G2870">
            <v>3083252</v>
          </cell>
          <cell r="H2870">
            <v>199016</v>
          </cell>
          <cell r="I2870">
            <v>-6420071</v>
          </cell>
          <cell r="J2870">
            <v>0</v>
          </cell>
          <cell r="K2870">
            <v>0</v>
          </cell>
          <cell r="L2870">
            <v>-6420071</v>
          </cell>
        </row>
        <row r="2871">
          <cell r="A2871" t="str">
            <v>530180NAC00540</v>
          </cell>
          <cell r="B2871" t="str">
            <v>530180</v>
          </cell>
          <cell r="C2871" t="str">
            <v>NAC</v>
          </cell>
          <cell r="D2871" t="str">
            <v>00540</v>
          </cell>
          <cell r="E2871" t="str">
            <v>Emitidos por residentes</v>
          </cell>
          <cell r="F2871">
            <v>-199016</v>
          </cell>
          <cell r="G2871">
            <v>199016</v>
          </cell>
          <cell r="H2871">
            <v>0</v>
          </cell>
          <cell r="I2871">
            <v>0</v>
          </cell>
          <cell r="J2871">
            <v>0</v>
          </cell>
          <cell r="K2871">
            <v>0</v>
          </cell>
          <cell r="L2871">
            <v>0</v>
          </cell>
        </row>
        <row r="2872">
          <cell r="A2872" t="str">
            <v>530180NAC90006</v>
          </cell>
          <cell r="B2872" t="str">
            <v>530180</v>
          </cell>
          <cell r="C2872" t="str">
            <v>NAC</v>
          </cell>
          <cell r="D2872" t="str">
            <v>90006</v>
          </cell>
          <cell r="E2872" t="str">
            <v>Emitidos por residentes</v>
          </cell>
          <cell r="F2872">
            <v>-104693</v>
          </cell>
          <cell r="G2872">
            <v>0</v>
          </cell>
          <cell r="H2872">
            <v>0</v>
          </cell>
          <cell r="I2872">
            <v>-104693</v>
          </cell>
          <cell r="J2872">
            <v>0</v>
          </cell>
          <cell r="K2872">
            <v>0</v>
          </cell>
          <cell r="L2872">
            <v>-104693</v>
          </cell>
        </row>
        <row r="2873">
          <cell r="A2873" t="str">
            <v>530180NAC90024</v>
          </cell>
          <cell r="B2873" t="str">
            <v>530180</v>
          </cell>
          <cell r="C2873" t="str">
            <v>NAC</v>
          </cell>
          <cell r="D2873" t="str">
            <v>90024</v>
          </cell>
          <cell r="E2873" t="str">
            <v>Emitidos por residentes</v>
          </cell>
          <cell r="F2873">
            <v>-4742819</v>
          </cell>
          <cell r="G2873">
            <v>0</v>
          </cell>
          <cell r="H2873">
            <v>0</v>
          </cell>
          <cell r="I2873">
            <v>-4742819</v>
          </cell>
          <cell r="J2873">
            <v>0</v>
          </cell>
          <cell r="K2873">
            <v>0</v>
          </cell>
          <cell r="L2873">
            <v>-4742819</v>
          </cell>
        </row>
        <row r="2874">
          <cell r="A2874" t="str">
            <v>530181</v>
          </cell>
          <cell r="B2874" t="str">
            <v>530181</v>
          </cell>
          <cell r="E2874" t="str">
            <v>Emitidos por nÒo residentes</v>
          </cell>
          <cell r="F2874">
            <v>-47750</v>
          </cell>
          <cell r="G2874">
            <v>1265</v>
          </cell>
          <cell r="H2874">
            <v>0</v>
          </cell>
          <cell r="I2874">
            <v>-46485</v>
          </cell>
          <cell r="J2874">
            <v>0</v>
          </cell>
          <cell r="K2874">
            <v>0</v>
          </cell>
          <cell r="L2874">
            <v>-46485</v>
          </cell>
        </row>
        <row r="2875">
          <cell r="A2875" t="str">
            <v>530181NAC</v>
          </cell>
          <cell r="B2875" t="str">
            <v>530181</v>
          </cell>
          <cell r="C2875" t="str">
            <v>NAC</v>
          </cell>
          <cell r="E2875" t="str">
            <v>Emitidos por nÒo residentes</v>
          </cell>
          <cell r="F2875">
            <v>-47750</v>
          </cell>
          <cell r="G2875">
            <v>1265</v>
          </cell>
          <cell r="H2875">
            <v>0</v>
          </cell>
          <cell r="I2875">
            <v>-46485</v>
          </cell>
          <cell r="J2875">
            <v>0</v>
          </cell>
          <cell r="K2875">
            <v>0</v>
          </cell>
          <cell r="L2875">
            <v>-46485</v>
          </cell>
        </row>
        <row r="2876">
          <cell r="A2876" t="str">
            <v>5304</v>
          </cell>
          <cell r="B2876" t="str">
            <v>5304</v>
          </cell>
          <cell r="E2876" t="str">
            <v>Devedores, outras aplicaþ§es e outros activos</v>
          </cell>
          <cell r="F2876">
            <v>-187</v>
          </cell>
          <cell r="G2876">
            <v>0</v>
          </cell>
          <cell r="H2876">
            <v>0</v>
          </cell>
          <cell r="I2876">
            <v>-187</v>
          </cell>
          <cell r="J2876">
            <v>0</v>
          </cell>
          <cell r="K2876">
            <v>0</v>
          </cell>
          <cell r="L2876">
            <v>-187</v>
          </cell>
        </row>
        <row r="2877">
          <cell r="A2877" t="str">
            <v>5304EXT</v>
          </cell>
          <cell r="B2877" t="str">
            <v>5304</v>
          </cell>
          <cell r="C2877" t="str">
            <v>EXT</v>
          </cell>
          <cell r="E2877" t="str">
            <v>Devedores, outras aplicaþ§es e outros activos</v>
          </cell>
          <cell r="F2877">
            <v>-187</v>
          </cell>
          <cell r="G2877">
            <v>0</v>
          </cell>
          <cell r="H2877">
            <v>0</v>
          </cell>
          <cell r="I2877">
            <v>-187</v>
          </cell>
          <cell r="J2877">
            <v>0</v>
          </cell>
          <cell r="K2877">
            <v>0</v>
          </cell>
          <cell r="L2877">
            <v>-187</v>
          </cell>
        </row>
        <row r="2878">
          <cell r="A2878" t="str">
            <v>538</v>
          </cell>
          <cell r="B2878" t="str">
            <v>538</v>
          </cell>
          <cell r="E2878" t="str">
            <v>Outras receitas com rendimento diferido</v>
          </cell>
          <cell r="F2878">
            <v>-6115294</v>
          </cell>
          <cell r="G2878">
            <v>160964</v>
          </cell>
          <cell r="H2878">
            <v>42847</v>
          </cell>
          <cell r="I2878">
            <v>-5997177</v>
          </cell>
          <cell r="J2878">
            <v>3743003</v>
          </cell>
          <cell r="K2878">
            <v>14994388</v>
          </cell>
          <cell r="L2878">
            <v>-17248562</v>
          </cell>
        </row>
        <row r="2879">
          <cell r="A2879" t="str">
            <v>5380</v>
          </cell>
          <cell r="B2879" t="str">
            <v>5380</v>
          </cell>
          <cell r="E2879" t="str">
            <v>De rendas de locaþÒo operacional</v>
          </cell>
          <cell r="F2879">
            <v>-118118</v>
          </cell>
          <cell r="G2879">
            <v>118118</v>
          </cell>
          <cell r="H2879">
            <v>0</v>
          </cell>
          <cell r="I2879">
            <v>0</v>
          </cell>
          <cell r="J2879">
            <v>0</v>
          </cell>
          <cell r="K2879">
            <v>0</v>
          </cell>
          <cell r="L2879">
            <v>0</v>
          </cell>
        </row>
        <row r="2880">
          <cell r="A2880" t="str">
            <v>5380NAC</v>
          </cell>
          <cell r="B2880" t="str">
            <v>5380</v>
          </cell>
          <cell r="C2880" t="str">
            <v>NAC</v>
          </cell>
          <cell r="E2880" t="str">
            <v>De rendas de locaþÒo operacional</v>
          </cell>
          <cell r="F2880">
            <v>-118118</v>
          </cell>
          <cell r="G2880">
            <v>118118</v>
          </cell>
          <cell r="H2880">
            <v>0</v>
          </cell>
          <cell r="I2880">
            <v>0</v>
          </cell>
          <cell r="J2880">
            <v>0</v>
          </cell>
          <cell r="K2880">
            <v>0</v>
          </cell>
          <cell r="L2880">
            <v>0</v>
          </cell>
        </row>
        <row r="2881">
          <cell r="A2881" t="str">
            <v>5381</v>
          </cell>
          <cell r="B2881" t="str">
            <v>5381</v>
          </cell>
          <cell r="E2881" t="str">
            <v>De outras rendas</v>
          </cell>
          <cell r="F2881">
            <v>-225788</v>
          </cell>
          <cell r="G2881">
            <v>0</v>
          </cell>
          <cell r="H2881">
            <v>0</v>
          </cell>
          <cell r="I2881">
            <v>-225788</v>
          </cell>
          <cell r="J2881">
            <v>0</v>
          </cell>
          <cell r="K2881">
            <v>0</v>
          </cell>
          <cell r="L2881">
            <v>-225788</v>
          </cell>
        </row>
        <row r="2882">
          <cell r="A2882" t="str">
            <v>5381NAC</v>
          </cell>
          <cell r="B2882" t="str">
            <v>5381</v>
          </cell>
          <cell r="C2882" t="str">
            <v>NAC</v>
          </cell>
          <cell r="E2882" t="str">
            <v>De outras rendas</v>
          </cell>
          <cell r="F2882">
            <v>-225788</v>
          </cell>
          <cell r="G2882">
            <v>0</v>
          </cell>
          <cell r="H2882">
            <v>0</v>
          </cell>
          <cell r="I2882">
            <v>-225788</v>
          </cell>
          <cell r="J2882">
            <v>0</v>
          </cell>
          <cell r="K2882">
            <v>0</v>
          </cell>
          <cell r="L2882">
            <v>-225788</v>
          </cell>
        </row>
        <row r="2883">
          <cell r="A2883" t="str">
            <v>5382</v>
          </cell>
          <cell r="B2883" t="str">
            <v>5382</v>
          </cell>
          <cell r="E2883" t="str">
            <v>De garantias prestadas e outros passivos eventuais</v>
          </cell>
          <cell r="F2883">
            <v>-1353818</v>
          </cell>
          <cell r="G2883">
            <v>0</v>
          </cell>
          <cell r="H2883">
            <v>0</v>
          </cell>
          <cell r="I2883">
            <v>-1353818</v>
          </cell>
          <cell r="J2883">
            <v>0</v>
          </cell>
          <cell r="K2883">
            <v>0</v>
          </cell>
          <cell r="L2883">
            <v>-1353818</v>
          </cell>
        </row>
        <row r="2884">
          <cell r="A2884" t="str">
            <v>5382EXT</v>
          </cell>
          <cell r="B2884" t="str">
            <v>5382</v>
          </cell>
          <cell r="C2884" t="str">
            <v>EXT</v>
          </cell>
          <cell r="E2884" t="str">
            <v>De garantias prestadas e outros passivos eventuais</v>
          </cell>
          <cell r="F2884">
            <v>-38872</v>
          </cell>
          <cell r="G2884">
            <v>0</v>
          </cell>
          <cell r="H2884">
            <v>0</v>
          </cell>
          <cell r="I2884">
            <v>-38872</v>
          </cell>
          <cell r="J2884">
            <v>0</v>
          </cell>
          <cell r="K2884">
            <v>0</v>
          </cell>
          <cell r="L2884">
            <v>-38872</v>
          </cell>
        </row>
        <row r="2885">
          <cell r="A2885" t="str">
            <v>5382NAC</v>
          </cell>
          <cell r="B2885" t="str">
            <v>5382</v>
          </cell>
          <cell r="C2885" t="str">
            <v>NAC</v>
          </cell>
          <cell r="E2885" t="str">
            <v>De garantias prestadas e outros passivos eventuais</v>
          </cell>
          <cell r="F2885">
            <v>-1294290</v>
          </cell>
          <cell r="G2885">
            <v>0</v>
          </cell>
          <cell r="H2885">
            <v>0</v>
          </cell>
          <cell r="I2885">
            <v>-1294290</v>
          </cell>
          <cell r="J2885">
            <v>0</v>
          </cell>
          <cell r="K2885">
            <v>0</v>
          </cell>
          <cell r="L2885">
            <v>-1294290</v>
          </cell>
        </row>
        <row r="2886">
          <cell r="A2886" t="str">
            <v>5382NAC00001</v>
          </cell>
          <cell r="B2886" t="str">
            <v>5382</v>
          </cell>
          <cell r="C2886" t="str">
            <v>NAC</v>
          </cell>
          <cell r="D2886" t="str">
            <v>00001</v>
          </cell>
          <cell r="E2886" t="str">
            <v>De garantias prestadas e outros passivos eventuais</v>
          </cell>
          <cell r="F2886">
            <v>-20528</v>
          </cell>
          <cell r="G2886">
            <v>0</v>
          </cell>
          <cell r="H2886">
            <v>0</v>
          </cell>
          <cell r="I2886">
            <v>-20528</v>
          </cell>
          <cell r="J2886">
            <v>0</v>
          </cell>
          <cell r="K2886">
            <v>0</v>
          </cell>
          <cell r="L2886">
            <v>-20528</v>
          </cell>
        </row>
        <row r="2887">
          <cell r="A2887" t="str">
            <v>5382NAC00160</v>
          </cell>
          <cell r="B2887" t="str">
            <v>5382</v>
          </cell>
          <cell r="C2887" t="str">
            <v>NAC</v>
          </cell>
          <cell r="D2887" t="str">
            <v>00160</v>
          </cell>
          <cell r="E2887" t="str">
            <v>De garantias prestadas e outros passivos eventuais</v>
          </cell>
          <cell r="F2887">
            <v>0</v>
          </cell>
          <cell r="G2887">
            <v>0</v>
          </cell>
          <cell r="H2887">
            <v>0</v>
          </cell>
          <cell r="I2887">
            <v>0</v>
          </cell>
          <cell r="J2887">
            <v>0</v>
          </cell>
          <cell r="K2887">
            <v>0</v>
          </cell>
          <cell r="L2887">
            <v>0</v>
          </cell>
        </row>
        <row r="2888">
          <cell r="A2888" t="str">
            <v>5382NAC00470</v>
          </cell>
          <cell r="B2888" t="str">
            <v>5382</v>
          </cell>
          <cell r="C2888" t="str">
            <v>NAC</v>
          </cell>
          <cell r="D2888" t="str">
            <v>00470</v>
          </cell>
          <cell r="E2888" t="str">
            <v>De garantias prestadas e outros passivos eventuais</v>
          </cell>
          <cell r="F2888">
            <v>0</v>
          </cell>
          <cell r="G2888">
            <v>0</v>
          </cell>
          <cell r="H2888">
            <v>0</v>
          </cell>
          <cell r="I2888">
            <v>0</v>
          </cell>
          <cell r="J2888">
            <v>0</v>
          </cell>
          <cell r="K2888">
            <v>0</v>
          </cell>
          <cell r="L2888">
            <v>0</v>
          </cell>
        </row>
        <row r="2889">
          <cell r="A2889" t="str">
            <v>5382NAC00530</v>
          </cell>
          <cell r="B2889" t="str">
            <v>5382</v>
          </cell>
          <cell r="C2889" t="str">
            <v>NAC</v>
          </cell>
          <cell r="D2889" t="str">
            <v>00530</v>
          </cell>
          <cell r="E2889" t="str">
            <v>De garantias prestadas e outros passivos eventuais</v>
          </cell>
          <cell r="F2889">
            <v>0</v>
          </cell>
          <cell r="G2889">
            <v>0</v>
          </cell>
          <cell r="H2889">
            <v>0</v>
          </cell>
          <cell r="I2889">
            <v>0</v>
          </cell>
          <cell r="J2889">
            <v>0</v>
          </cell>
          <cell r="K2889">
            <v>0</v>
          </cell>
          <cell r="L2889">
            <v>0</v>
          </cell>
        </row>
        <row r="2890">
          <cell r="A2890" t="str">
            <v>5382NAC00532</v>
          </cell>
          <cell r="B2890" t="str">
            <v>5382</v>
          </cell>
          <cell r="C2890" t="str">
            <v>NAC</v>
          </cell>
          <cell r="D2890" t="str">
            <v>00532</v>
          </cell>
          <cell r="E2890" t="str">
            <v>De garantias prestadas e outros passivos eventuais</v>
          </cell>
          <cell r="F2890">
            <v>0</v>
          </cell>
          <cell r="G2890">
            <v>0</v>
          </cell>
          <cell r="H2890">
            <v>0</v>
          </cell>
          <cell r="I2890">
            <v>0</v>
          </cell>
          <cell r="J2890">
            <v>0</v>
          </cell>
          <cell r="K2890">
            <v>0</v>
          </cell>
          <cell r="L2890">
            <v>0</v>
          </cell>
        </row>
        <row r="2891">
          <cell r="A2891" t="str">
            <v>5382NAC01132</v>
          </cell>
          <cell r="B2891" t="str">
            <v>5382</v>
          </cell>
          <cell r="C2891" t="str">
            <v>NAC</v>
          </cell>
          <cell r="D2891" t="str">
            <v>01132</v>
          </cell>
          <cell r="E2891" t="str">
            <v>De garantias prestadas e outros passivos eventuais</v>
          </cell>
          <cell r="F2891">
            <v>-37</v>
          </cell>
          <cell r="G2891">
            <v>0</v>
          </cell>
          <cell r="H2891">
            <v>0</v>
          </cell>
          <cell r="I2891">
            <v>-37</v>
          </cell>
          <cell r="J2891">
            <v>0</v>
          </cell>
          <cell r="K2891">
            <v>0</v>
          </cell>
          <cell r="L2891">
            <v>-37</v>
          </cell>
        </row>
        <row r="2892">
          <cell r="A2892" t="str">
            <v>5382NAC90589</v>
          </cell>
          <cell r="B2892" t="str">
            <v>5382</v>
          </cell>
          <cell r="C2892" t="str">
            <v>NAC</v>
          </cell>
          <cell r="D2892" t="str">
            <v>90589</v>
          </cell>
          <cell r="E2892" t="str">
            <v>De garantias prestadas e outros passivos eventuais</v>
          </cell>
          <cell r="F2892">
            <v>-80</v>
          </cell>
          <cell r="G2892">
            <v>0</v>
          </cell>
          <cell r="H2892">
            <v>0</v>
          </cell>
          <cell r="I2892">
            <v>-80</v>
          </cell>
          <cell r="J2892">
            <v>0</v>
          </cell>
          <cell r="K2892">
            <v>0</v>
          </cell>
          <cell r="L2892">
            <v>-80</v>
          </cell>
        </row>
        <row r="2893">
          <cell r="A2893" t="str">
            <v>5382NAC91140</v>
          </cell>
          <cell r="B2893" t="str">
            <v>5382</v>
          </cell>
          <cell r="C2893" t="str">
            <v>NAC</v>
          </cell>
          <cell r="D2893" t="str">
            <v>91140</v>
          </cell>
          <cell r="E2893" t="str">
            <v>De garantias prestadas e outros passivos eventuais</v>
          </cell>
          <cell r="F2893">
            <v>-11</v>
          </cell>
          <cell r="G2893">
            <v>0</v>
          </cell>
          <cell r="H2893">
            <v>0</v>
          </cell>
          <cell r="I2893">
            <v>-11</v>
          </cell>
          <cell r="J2893">
            <v>0</v>
          </cell>
          <cell r="K2893">
            <v>0</v>
          </cell>
          <cell r="L2893">
            <v>-11</v>
          </cell>
        </row>
        <row r="2894">
          <cell r="A2894" t="str">
            <v>5388</v>
          </cell>
          <cell r="B2894" t="str">
            <v>5388</v>
          </cell>
          <cell r="E2894" t="str">
            <v>Outras</v>
          </cell>
          <cell r="F2894">
            <v>-4417570</v>
          </cell>
          <cell r="G2894">
            <v>42846</v>
          </cell>
          <cell r="H2894">
            <v>42847</v>
          </cell>
          <cell r="I2894">
            <v>-4417571</v>
          </cell>
          <cell r="J2894">
            <v>3743003</v>
          </cell>
          <cell r="K2894">
            <v>14994388</v>
          </cell>
          <cell r="L2894">
            <v>-15668956</v>
          </cell>
        </row>
        <row r="2895">
          <cell r="A2895" t="str">
            <v>53888</v>
          </cell>
          <cell r="B2895" t="str">
            <v>53888</v>
          </cell>
          <cell r="E2895" t="str">
            <v>Outras</v>
          </cell>
          <cell r="F2895">
            <v>-4417570</v>
          </cell>
          <cell r="G2895">
            <v>42846</v>
          </cell>
          <cell r="H2895">
            <v>42847</v>
          </cell>
          <cell r="I2895">
            <v>-4417571</v>
          </cell>
          <cell r="J2895">
            <v>3743003</v>
          </cell>
          <cell r="K2895">
            <v>14994388</v>
          </cell>
          <cell r="L2895">
            <v>-15668956</v>
          </cell>
        </row>
        <row r="2896">
          <cell r="A2896" t="str">
            <v>53888EXT</v>
          </cell>
          <cell r="B2896" t="str">
            <v>53888</v>
          </cell>
          <cell r="C2896" t="str">
            <v>EXT</v>
          </cell>
          <cell r="E2896" t="str">
            <v>Outras</v>
          </cell>
          <cell r="F2896">
            <v>-1</v>
          </cell>
          <cell r="G2896">
            <v>0</v>
          </cell>
          <cell r="H2896">
            <v>0</v>
          </cell>
          <cell r="I2896">
            <v>-1</v>
          </cell>
          <cell r="J2896">
            <v>0</v>
          </cell>
          <cell r="K2896">
            <v>0</v>
          </cell>
          <cell r="L2896">
            <v>-1</v>
          </cell>
        </row>
        <row r="2897">
          <cell r="A2897" t="str">
            <v>53888EXT00100</v>
          </cell>
          <cell r="B2897" t="str">
            <v>53888</v>
          </cell>
          <cell r="C2897" t="str">
            <v>EXT</v>
          </cell>
          <cell r="D2897" t="str">
            <v>00100</v>
          </cell>
          <cell r="E2897" t="str">
            <v>Outras</v>
          </cell>
          <cell r="F2897">
            <v>1</v>
          </cell>
          <cell r="G2897">
            <v>0</v>
          </cell>
          <cell r="H2897">
            <v>1</v>
          </cell>
          <cell r="I2897">
            <v>0</v>
          </cell>
          <cell r="J2897">
            <v>0</v>
          </cell>
          <cell r="K2897">
            <v>0</v>
          </cell>
          <cell r="L2897">
            <v>0</v>
          </cell>
        </row>
        <row r="2898">
          <cell r="A2898" t="str">
            <v>53888NAC</v>
          </cell>
          <cell r="B2898" t="str">
            <v>53888</v>
          </cell>
          <cell r="C2898" t="str">
            <v>NAC</v>
          </cell>
          <cell r="E2898" t="str">
            <v>Outras</v>
          </cell>
          <cell r="F2898">
            <v>-631721</v>
          </cell>
          <cell r="G2898">
            <v>0</v>
          </cell>
          <cell r="H2898">
            <v>42846</v>
          </cell>
          <cell r="I2898">
            <v>-674567</v>
          </cell>
          <cell r="J2898">
            <v>0</v>
          </cell>
          <cell r="K2898">
            <v>14994388</v>
          </cell>
          <cell r="L2898">
            <v>-15668955</v>
          </cell>
        </row>
        <row r="2899">
          <cell r="A2899" t="str">
            <v>53888NAC00540</v>
          </cell>
          <cell r="B2899" t="str">
            <v>53888</v>
          </cell>
          <cell r="C2899" t="str">
            <v>NAC</v>
          </cell>
          <cell r="D2899" t="str">
            <v>00540</v>
          </cell>
          <cell r="E2899" t="str">
            <v>Outras</v>
          </cell>
          <cell r="F2899">
            <v>-3785849</v>
          </cell>
          <cell r="G2899">
            <v>42846</v>
          </cell>
          <cell r="H2899">
            <v>0</v>
          </cell>
          <cell r="I2899">
            <v>-3743003</v>
          </cell>
          <cell r="J2899">
            <v>3743003</v>
          </cell>
          <cell r="K2899">
            <v>0</v>
          </cell>
          <cell r="L2899">
            <v>0</v>
          </cell>
        </row>
        <row r="2900">
          <cell r="A2900" t="str">
            <v>54</v>
          </cell>
          <cell r="B2900" t="str">
            <v>54</v>
          </cell>
          <cell r="E2900" t="str">
            <v>Outras contas de regularizaþÒo</v>
          </cell>
          <cell r="F2900">
            <v>-96844397</v>
          </cell>
          <cell r="G2900">
            <v>134772099</v>
          </cell>
          <cell r="H2900">
            <v>139657255</v>
          </cell>
          <cell r="I2900">
            <v>-101729553</v>
          </cell>
          <cell r="J2900">
            <v>160340193</v>
          </cell>
          <cell r="K2900">
            <v>160525225</v>
          </cell>
          <cell r="L2900">
            <v>-101914585</v>
          </cell>
        </row>
        <row r="2901">
          <cell r="A2901" t="str">
            <v>540</v>
          </cell>
          <cell r="B2901" t="str">
            <v>540</v>
          </cell>
          <cell r="E2901" t="str">
            <v>PosiþÒo cambial</v>
          </cell>
          <cell r="F2901">
            <v>82322698</v>
          </cell>
          <cell r="G2901">
            <v>61577467</v>
          </cell>
          <cell r="H2901">
            <v>61577464</v>
          </cell>
          <cell r="I2901">
            <v>82322701</v>
          </cell>
          <cell r="J2901">
            <v>69518781</v>
          </cell>
          <cell r="K2901">
            <v>86896054</v>
          </cell>
          <cell r="L2901">
            <v>64945428</v>
          </cell>
        </row>
        <row r="2902">
          <cell r="A2902" t="str">
            <v>5400</v>
          </cell>
          <cell r="B2902" t="str">
            <v>5400</v>
          </cell>
          <cell r="E2902" t="str">
            <v>PosiþÒo cambial Ó vista</v>
          </cell>
          <cell r="F2902">
            <v>0</v>
          </cell>
          <cell r="G2902">
            <v>276279</v>
          </cell>
          <cell r="H2902">
            <v>276279</v>
          </cell>
          <cell r="I2902">
            <v>0</v>
          </cell>
          <cell r="J2902">
            <v>0</v>
          </cell>
          <cell r="K2902">
            <v>0</v>
          </cell>
          <cell r="L2902">
            <v>0</v>
          </cell>
        </row>
        <row r="2903">
          <cell r="A2903" t="str">
            <v>5400EXT</v>
          </cell>
          <cell r="B2903" t="str">
            <v>5400</v>
          </cell>
          <cell r="C2903" t="str">
            <v>EXT</v>
          </cell>
          <cell r="E2903" t="str">
            <v>PosiþÒo cambial Ó vista</v>
          </cell>
          <cell r="F2903">
            <v>2918368</v>
          </cell>
          <cell r="G2903">
            <v>0</v>
          </cell>
          <cell r="H2903">
            <v>276279</v>
          </cell>
          <cell r="I2903">
            <v>2642089</v>
          </cell>
          <cell r="J2903">
            <v>0</v>
          </cell>
          <cell r="K2903">
            <v>0</v>
          </cell>
          <cell r="L2903">
            <v>2642089</v>
          </cell>
        </row>
        <row r="2904">
          <cell r="A2904" t="str">
            <v>5400NAC</v>
          </cell>
          <cell r="B2904" t="str">
            <v>5400</v>
          </cell>
          <cell r="C2904" t="str">
            <v>NAC</v>
          </cell>
          <cell r="E2904" t="str">
            <v>PosiþÒo cambial Ó vista</v>
          </cell>
          <cell r="F2904">
            <v>-2918368</v>
          </cell>
          <cell r="G2904">
            <v>276279</v>
          </cell>
          <cell r="H2904">
            <v>0</v>
          </cell>
          <cell r="I2904">
            <v>-2642089</v>
          </cell>
          <cell r="J2904">
            <v>0</v>
          </cell>
          <cell r="K2904">
            <v>0</v>
          </cell>
          <cell r="L2904">
            <v>-2642089</v>
          </cell>
        </row>
        <row r="2905">
          <cell r="A2905" t="str">
            <v>5401</v>
          </cell>
          <cell r="B2905" t="str">
            <v>5401</v>
          </cell>
          <cell r="E2905" t="str">
            <v>PosiþÒo cambial a prazo</v>
          </cell>
          <cell r="F2905">
            <v>82322698</v>
          </cell>
          <cell r="G2905">
            <v>61301188</v>
          </cell>
          <cell r="H2905">
            <v>61301185</v>
          </cell>
          <cell r="I2905">
            <v>82322701</v>
          </cell>
          <cell r="J2905">
            <v>69518781</v>
          </cell>
          <cell r="K2905">
            <v>86896054</v>
          </cell>
          <cell r="L2905">
            <v>64945428</v>
          </cell>
        </row>
        <row r="2906">
          <cell r="A2906" t="str">
            <v>5401EXT</v>
          </cell>
          <cell r="B2906" t="str">
            <v>5401</v>
          </cell>
          <cell r="C2906" t="str">
            <v>EXT</v>
          </cell>
          <cell r="E2906" t="str">
            <v>PosiþÒo cambial a prazo</v>
          </cell>
          <cell r="F2906">
            <v>6576882</v>
          </cell>
          <cell r="G2906">
            <v>0</v>
          </cell>
          <cell r="H2906">
            <v>0</v>
          </cell>
          <cell r="I2906">
            <v>6576882</v>
          </cell>
          <cell r="J2906">
            <v>0</v>
          </cell>
          <cell r="K2906">
            <v>0</v>
          </cell>
          <cell r="L2906">
            <v>6576882</v>
          </cell>
        </row>
        <row r="2907">
          <cell r="A2907" t="str">
            <v>5401EXT00001</v>
          </cell>
          <cell r="B2907" t="str">
            <v>5401</v>
          </cell>
          <cell r="C2907" t="str">
            <v>EXT</v>
          </cell>
          <cell r="D2907" t="str">
            <v>00001</v>
          </cell>
          <cell r="E2907" t="str">
            <v>PosiþÒo cambial a prazo</v>
          </cell>
          <cell r="F2907">
            <v>-3385524869</v>
          </cell>
          <cell r="G2907">
            <v>0</v>
          </cell>
          <cell r="H2907">
            <v>0</v>
          </cell>
          <cell r="I2907">
            <v>-3385524869</v>
          </cell>
          <cell r="J2907">
            <v>0</v>
          </cell>
          <cell r="K2907">
            <v>0</v>
          </cell>
          <cell r="L2907">
            <v>-3385524869</v>
          </cell>
        </row>
        <row r="2908">
          <cell r="A2908" t="str">
            <v>5401EXT00560</v>
          </cell>
          <cell r="B2908" t="str">
            <v>5401</v>
          </cell>
          <cell r="C2908" t="str">
            <v>EXT</v>
          </cell>
          <cell r="D2908" t="str">
            <v>00560</v>
          </cell>
          <cell r="E2908" t="str">
            <v>PosiþÒo cambial a prazo</v>
          </cell>
          <cell r="F2908">
            <v>278124</v>
          </cell>
          <cell r="G2908">
            <v>0</v>
          </cell>
          <cell r="H2908">
            <v>0</v>
          </cell>
          <cell r="I2908">
            <v>278124</v>
          </cell>
          <cell r="J2908">
            <v>0</v>
          </cell>
          <cell r="K2908">
            <v>278124</v>
          </cell>
          <cell r="L2908">
            <v>0</v>
          </cell>
        </row>
        <row r="2909">
          <cell r="A2909" t="str">
            <v>5401NAC</v>
          </cell>
          <cell r="B2909" t="str">
            <v>5401</v>
          </cell>
          <cell r="C2909" t="str">
            <v>NAC</v>
          </cell>
          <cell r="E2909" t="str">
            <v>PosiþÒo cambial a prazo</v>
          </cell>
          <cell r="F2909">
            <v>-67798555</v>
          </cell>
          <cell r="G2909">
            <v>61301188</v>
          </cell>
          <cell r="H2909">
            <v>0</v>
          </cell>
          <cell r="I2909">
            <v>-6497367</v>
          </cell>
          <cell r="J2909">
            <v>0</v>
          </cell>
          <cell r="K2909">
            <v>0</v>
          </cell>
          <cell r="L2909">
            <v>-6497367</v>
          </cell>
        </row>
        <row r="2910">
          <cell r="A2910" t="str">
            <v>5401NAC00001</v>
          </cell>
          <cell r="B2910" t="str">
            <v>5401</v>
          </cell>
          <cell r="C2910" t="str">
            <v>NAC</v>
          </cell>
          <cell r="D2910" t="str">
            <v>00001</v>
          </cell>
          <cell r="E2910" t="str">
            <v>PosiþÒo cambial a prazo</v>
          </cell>
          <cell r="F2910">
            <v>3450390782</v>
          </cell>
          <cell r="G2910">
            <v>0</v>
          </cell>
          <cell r="H2910">
            <v>0</v>
          </cell>
          <cell r="I2910">
            <v>3450390782</v>
          </cell>
          <cell r="J2910">
            <v>0</v>
          </cell>
          <cell r="K2910">
            <v>0</v>
          </cell>
          <cell r="L2910">
            <v>3450390782</v>
          </cell>
        </row>
        <row r="2911">
          <cell r="A2911" t="str">
            <v>5401NAC00100</v>
          </cell>
          <cell r="B2911" t="str">
            <v>5401</v>
          </cell>
          <cell r="C2911" t="str">
            <v>NAC</v>
          </cell>
          <cell r="D2911" t="str">
            <v>00100</v>
          </cell>
          <cell r="E2911" t="str">
            <v>PosiþÒo cambial a prazo</v>
          </cell>
          <cell r="F2911">
            <v>25323327</v>
          </cell>
          <cell r="G2911">
            <v>0</v>
          </cell>
          <cell r="H2911">
            <v>61301185</v>
          </cell>
          <cell r="I2911">
            <v>-35977858</v>
          </cell>
          <cell r="J2911">
            <v>61297894</v>
          </cell>
          <cell r="K2911">
            <v>25320036</v>
          </cell>
          <cell r="L2911">
            <v>0</v>
          </cell>
        </row>
        <row r="2912">
          <cell r="A2912" t="str">
            <v>5401NAC00280</v>
          </cell>
          <cell r="B2912" t="str">
            <v>5401</v>
          </cell>
          <cell r="C2912" t="str">
            <v>NAC</v>
          </cell>
          <cell r="D2912" t="str">
            <v>00280</v>
          </cell>
          <cell r="E2912" t="str">
            <v>PosiþÒo cambial a prazo</v>
          </cell>
          <cell r="F2912">
            <v>-8220887</v>
          </cell>
          <cell r="G2912">
            <v>0</v>
          </cell>
          <cell r="H2912">
            <v>0</v>
          </cell>
          <cell r="I2912">
            <v>-8220887</v>
          </cell>
          <cell r="J2912">
            <v>8220887</v>
          </cell>
          <cell r="K2912">
            <v>0</v>
          </cell>
          <cell r="L2912">
            <v>0</v>
          </cell>
        </row>
        <row r="2913">
          <cell r="A2913" t="str">
            <v>5401NAC00530</v>
          </cell>
          <cell r="B2913" t="str">
            <v>5401</v>
          </cell>
          <cell r="C2913" t="str">
            <v>NAC</v>
          </cell>
          <cell r="D2913" t="str">
            <v>00530</v>
          </cell>
          <cell r="E2913" t="str">
            <v>PosiþÒo cambial a prazo</v>
          </cell>
          <cell r="F2913">
            <v>61297894</v>
          </cell>
          <cell r="G2913">
            <v>0</v>
          </cell>
          <cell r="H2913">
            <v>0</v>
          </cell>
          <cell r="I2913">
            <v>61297894</v>
          </cell>
          <cell r="J2913">
            <v>0</v>
          </cell>
          <cell r="K2913">
            <v>61297894</v>
          </cell>
          <cell r="L2913">
            <v>0</v>
          </cell>
        </row>
        <row r="2914">
          <cell r="A2914" t="str">
            <v>541</v>
          </cell>
          <cell r="B2914" t="str">
            <v>541</v>
          </cell>
          <cell r="E2914" t="str">
            <v>Operaþ§es cambiais a liquidar</v>
          </cell>
          <cell r="F2914">
            <v>-82232668</v>
          </cell>
          <cell r="G2914">
            <v>63628142</v>
          </cell>
          <cell r="H2914">
            <v>63628145</v>
          </cell>
          <cell r="I2914">
            <v>-82232671</v>
          </cell>
          <cell r="J2914">
            <v>90756884</v>
          </cell>
          <cell r="K2914">
            <v>73628613</v>
          </cell>
          <cell r="L2914">
            <v>-65104400</v>
          </cell>
        </row>
        <row r="2915">
          <cell r="A2915" t="str">
            <v>5410</v>
          </cell>
          <cell r="B2915" t="str">
            <v>5410</v>
          </cell>
          <cell r="E2915" t="str">
            <v>Operaþ§es cambiais Ó vista</v>
          </cell>
          <cell r="F2915">
            <v>15828</v>
          </cell>
          <cell r="G2915">
            <v>752175</v>
          </cell>
          <cell r="H2915">
            <v>755469</v>
          </cell>
          <cell r="I2915">
            <v>12534</v>
          </cell>
          <cell r="J2915">
            <v>2954</v>
          </cell>
          <cell r="K2915">
            <v>387</v>
          </cell>
          <cell r="L2915">
            <v>15101</v>
          </cell>
        </row>
        <row r="2916">
          <cell r="A2916" t="str">
            <v>5410EXT</v>
          </cell>
          <cell r="B2916" t="str">
            <v>5410</v>
          </cell>
          <cell r="C2916" t="str">
            <v>EXT</v>
          </cell>
          <cell r="E2916" t="str">
            <v>Operaþ§es cambiais Ó vista</v>
          </cell>
          <cell r="F2916">
            <v>-1882769</v>
          </cell>
          <cell r="G2916">
            <v>0</v>
          </cell>
          <cell r="H2916">
            <v>0</v>
          </cell>
          <cell r="I2916">
            <v>-1882769</v>
          </cell>
          <cell r="J2916">
            <v>0</v>
          </cell>
          <cell r="K2916">
            <v>0</v>
          </cell>
          <cell r="L2916">
            <v>-1882769</v>
          </cell>
        </row>
        <row r="2917">
          <cell r="A2917" t="str">
            <v>5410EXT00100</v>
          </cell>
          <cell r="B2917" t="str">
            <v>5410</v>
          </cell>
          <cell r="C2917" t="str">
            <v>EXT</v>
          </cell>
          <cell r="D2917" t="str">
            <v>00100</v>
          </cell>
          <cell r="E2917" t="str">
            <v>Operaþ§es cambiais Ó vista</v>
          </cell>
          <cell r="F2917">
            <v>752515</v>
          </cell>
          <cell r="G2917">
            <v>0</v>
          </cell>
          <cell r="H2917">
            <v>755469</v>
          </cell>
          <cell r="I2917">
            <v>-2954</v>
          </cell>
          <cell r="J2917">
            <v>2954</v>
          </cell>
          <cell r="K2917">
            <v>0</v>
          </cell>
          <cell r="L2917">
            <v>0</v>
          </cell>
        </row>
        <row r="2918">
          <cell r="A2918" t="str">
            <v>5410EXT00560</v>
          </cell>
          <cell r="B2918" t="str">
            <v>5410</v>
          </cell>
          <cell r="C2918" t="str">
            <v>EXT</v>
          </cell>
          <cell r="D2918" t="str">
            <v>00560</v>
          </cell>
          <cell r="E2918" t="str">
            <v>Operaþ§es cambiais Ó vista</v>
          </cell>
          <cell r="F2918">
            <v>387</v>
          </cell>
          <cell r="G2918">
            <v>0</v>
          </cell>
          <cell r="H2918">
            <v>0</v>
          </cell>
          <cell r="I2918">
            <v>387</v>
          </cell>
          <cell r="J2918">
            <v>0</v>
          </cell>
          <cell r="K2918">
            <v>387</v>
          </cell>
          <cell r="L2918">
            <v>0</v>
          </cell>
        </row>
        <row r="2919">
          <cell r="A2919" t="str">
            <v>5410NAC</v>
          </cell>
          <cell r="B2919" t="str">
            <v>5410</v>
          </cell>
          <cell r="C2919" t="str">
            <v>NAC</v>
          </cell>
          <cell r="E2919" t="str">
            <v>Operaþ§es cambiais Ó vista</v>
          </cell>
          <cell r="F2919">
            <v>1897870</v>
          </cell>
          <cell r="G2919">
            <v>0</v>
          </cell>
          <cell r="H2919">
            <v>0</v>
          </cell>
          <cell r="I2919">
            <v>1897870</v>
          </cell>
          <cell r="J2919">
            <v>0</v>
          </cell>
          <cell r="K2919">
            <v>0</v>
          </cell>
          <cell r="L2919">
            <v>1897870</v>
          </cell>
        </row>
        <row r="2920">
          <cell r="A2920" t="str">
            <v>5410NAC00100</v>
          </cell>
          <cell r="B2920" t="str">
            <v>5410</v>
          </cell>
          <cell r="C2920" t="str">
            <v>NAC</v>
          </cell>
          <cell r="D2920" t="str">
            <v>00100</v>
          </cell>
          <cell r="E2920" t="str">
            <v>Operaþ§es cambiais Ó vista</v>
          </cell>
          <cell r="F2920">
            <v>-752175</v>
          </cell>
          <cell r="G2920">
            <v>752175</v>
          </cell>
          <cell r="H2920">
            <v>0</v>
          </cell>
          <cell r="I2920">
            <v>0</v>
          </cell>
          <cell r="J2920">
            <v>0</v>
          </cell>
          <cell r="K2920">
            <v>0</v>
          </cell>
          <cell r="L2920">
            <v>0</v>
          </cell>
        </row>
        <row r="2921">
          <cell r="A2921" t="str">
            <v>5411</v>
          </cell>
          <cell r="B2921" t="str">
            <v>5411</v>
          </cell>
          <cell r="E2921" t="str">
            <v>Operaþ§es cambiais a prazo</v>
          </cell>
          <cell r="F2921">
            <v>-82248496</v>
          </cell>
          <cell r="G2921">
            <v>62875967</v>
          </cell>
          <cell r="H2921">
            <v>62872676</v>
          </cell>
          <cell r="I2921">
            <v>-82245205</v>
          </cell>
          <cell r="J2921">
            <v>90753930</v>
          </cell>
          <cell r="K2921">
            <v>73628226</v>
          </cell>
          <cell r="L2921">
            <v>-65119501</v>
          </cell>
        </row>
        <row r="2922">
          <cell r="A2922" t="str">
            <v>5411EXT</v>
          </cell>
          <cell r="B2922" t="str">
            <v>5411</v>
          </cell>
          <cell r="C2922" t="str">
            <v>EXT</v>
          </cell>
          <cell r="E2922" t="str">
            <v>Operaþ§es cambiais a prazo</v>
          </cell>
          <cell r="F2922">
            <v>-9366572</v>
          </cell>
          <cell r="G2922">
            <v>27198</v>
          </cell>
          <cell r="H2922">
            <v>5908</v>
          </cell>
          <cell r="I2922">
            <v>-9345282</v>
          </cell>
          <cell r="J2922">
            <v>0</v>
          </cell>
          <cell r="K2922">
            <v>0</v>
          </cell>
          <cell r="L2922">
            <v>-9345282</v>
          </cell>
        </row>
        <row r="2923">
          <cell r="A2923" t="str">
            <v>5411EXT00001</v>
          </cell>
          <cell r="B2923" t="str">
            <v>5411</v>
          </cell>
          <cell r="C2923" t="str">
            <v>EXT</v>
          </cell>
          <cell r="D2923" t="str">
            <v>00001</v>
          </cell>
          <cell r="E2923" t="str">
            <v>Operaþ§es cambiais a prazo</v>
          </cell>
          <cell r="F2923">
            <v>3385524869</v>
          </cell>
          <cell r="G2923">
            <v>0</v>
          </cell>
          <cell r="H2923">
            <v>0</v>
          </cell>
          <cell r="I2923">
            <v>3385524869</v>
          </cell>
          <cell r="J2923">
            <v>0</v>
          </cell>
          <cell r="K2923">
            <v>0</v>
          </cell>
          <cell r="L2923">
            <v>3385524869</v>
          </cell>
        </row>
        <row r="2924">
          <cell r="A2924" t="str">
            <v>5411EXT00100</v>
          </cell>
          <cell r="B2924" t="str">
            <v>5411</v>
          </cell>
          <cell r="C2924" t="str">
            <v>EXT</v>
          </cell>
          <cell r="D2924" t="str">
            <v>00100</v>
          </cell>
          <cell r="E2924" t="str">
            <v>Operaþ§es cambiais a prazo</v>
          </cell>
          <cell r="F2924">
            <v>-1272108</v>
          </cell>
          <cell r="G2924">
            <v>1550875</v>
          </cell>
          <cell r="H2924">
            <v>27198</v>
          </cell>
          <cell r="I2924">
            <v>251569</v>
          </cell>
          <cell r="J2924">
            <v>0</v>
          </cell>
          <cell r="K2924">
            <v>251569</v>
          </cell>
          <cell r="L2924">
            <v>0</v>
          </cell>
        </row>
        <row r="2925">
          <cell r="A2925" t="str">
            <v>5411EXT00560</v>
          </cell>
          <cell r="B2925" t="str">
            <v>5411</v>
          </cell>
          <cell r="C2925" t="str">
            <v>EXT</v>
          </cell>
          <cell r="D2925" t="str">
            <v>00560</v>
          </cell>
          <cell r="E2925" t="str">
            <v>Operaþ§es cambiais a prazo</v>
          </cell>
          <cell r="F2925">
            <v>3857876</v>
          </cell>
          <cell r="G2925">
            <v>0</v>
          </cell>
          <cell r="H2925">
            <v>0</v>
          </cell>
          <cell r="I2925">
            <v>3857876</v>
          </cell>
          <cell r="J2925">
            <v>0</v>
          </cell>
          <cell r="K2925">
            <v>3857876</v>
          </cell>
          <cell r="L2925">
            <v>0</v>
          </cell>
        </row>
        <row r="2926">
          <cell r="A2926" t="str">
            <v>5411NAC</v>
          </cell>
          <cell r="B2926" t="str">
            <v>5411</v>
          </cell>
          <cell r="C2926" t="str">
            <v>NAC</v>
          </cell>
          <cell r="E2926" t="str">
            <v>Operaþ§es cambiais a prazo</v>
          </cell>
          <cell r="F2926">
            <v>70389588</v>
          </cell>
          <cell r="G2926">
            <v>0</v>
          </cell>
          <cell r="H2926">
            <v>61297894</v>
          </cell>
          <cell r="I2926">
            <v>9091694</v>
          </cell>
          <cell r="J2926">
            <v>0</v>
          </cell>
          <cell r="K2926">
            <v>0</v>
          </cell>
          <cell r="L2926">
            <v>9091694</v>
          </cell>
        </row>
        <row r="2927">
          <cell r="A2927" t="str">
            <v>5411NAC00001</v>
          </cell>
          <cell r="B2927" t="str">
            <v>5411</v>
          </cell>
          <cell r="C2927" t="str">
            <v>NAC</v>
          </cell>
          <cell r="D2927" t="str">
            <v>00001</v>
          </cell>
          <cell r="E2927" t="str">
            <v>Operaþ§es cambiais a prazo</v>
          </cell>
          <cell r="F2927">
            <v>-3450390782</v>
          </cell>
          <cell r="G2927">
            <v>0</v>
          </cell>
          <cell r="H2927">
            <v>0</v>
          </cell>
          <cell r="I2927">
            <v>-3450390782</v>
          </cell>
          <cell r="J2927">
            <v>0</v>
          </cell>
          <cell r="K2927">
            <v>0</v>
          </cell>
          <cell r="L2927">
            <v>-3450390782</v>
          </cell>
        </row>
        <row r="2928">
          <cell r="A2928" t="str">
            <v>5411NAC00100</v>
          </cell>
          <cell r="B2928" t="str">
            <v>5411</v>
          </cell>
          <cell r="C2928" t="str">
            <v>NAC</v>
          </cell>
          <cell r="D2928" t="str">
            <v>00100</v>
          </cell>
          <cell r="E2928" t="str">
            <v>Operaþ§es cambiais a prazo</v>
          </cell>
          <cell r="F2928">
            <v>-23778360</v>
          </cell>
          <cell r="G2928">
            <v>61297894</v>
          </cell>
          <cell r="H2928">
            <v>1541676</v>
          </cell>
          <cell r="I2928">
            <v>35977858</v>
          </cell>
          <cell r="J2928">
            <v>25320036</v>
          </cell>
          <cell r="K2928">
            <v>61297894</v>
          </cell>
          <cell r="L2928">
            <v>0</v>
          </cell>
        </row>
        <row r="2929">
          <cell r="A2929" t="str">
            <v>5411NAC00280</v>
          </cell>
          <cell r="B2929" t="str">
            <v>5411</v>
          </cell>
          <cell r="C2929" t="str">
            <v>NAC</v>
          </cell>
          <cell r="D2929" t="str">
            <v>00280</v>
          </cell>
          <cell r="E2929" t="str">
            <v>Operaþ§es cambiais a prazo</v>
          </cell>
          <cell r="F2929">
            <v>8220887</v>
          </cell>
          <cell r="G2929">
            <v>0</v>
          </cell>
          <cell r="H2929">
            <v>0</v>
          </cell>
          <cell r="I2929">
            <v>8220887</v>
          </cell>
          <cell r="J2929">
            <v>0</v>
          </cell>
          <cell r="K2929">
            <v>8220887</v>
          </cell>
          <cell r="L2929">
            <v>0</v>
          </cell>
        </row>
        <row r="2930">
          <cell r="A2930" t="str">
            <v>5411NAC00530</v>
          </cell>
          <cell r="B2930" t="str">
            <v>5411</v>
          </cell>
          <cell r="C2930" t="str">
            <v>NAC</v>
          </cell>
          <cell r="D2930" t="str">
            <v>00530</v>
          </cell>
          <cell r="E2930" t="str">
            <v>Operaþ§es cambiais a prazo</v>
          </cell>
          <cell r="F2930">
            <v>-61297894</v>
          </cell>
          <cell r="G2930">
            <v>0</v>
          </cell>
          <cell r="H2930">
            <v>0</v>
          </cell>
          <cell r="I2930">
            <v>-61297894</v>
          </cell>
          <cell r="J2930">
            <v>61297894</v>
          </cell>
          <cell r="K2930">
            <v>0</v>
          </cell>
          <cell r="L2930">
            <v>0</v>
          </cell>
        </row>
        <row r="2931">
          <cell r="A2931" t="str">
            <v>5411NAC00560</v>
          </cell>
          <cell r="B2931" t="str">
            <v>5411</v>
          </cell>
          <cell r="C2931" t="str">
            <v>NAC</v>
          </cell>
          <cell r="D2931" t="str">
            <v>00560</v>
          </cell>
          <cell r="E2931" t="str">
            <v>Operaþ§es cambiais a prazo</v>
          </cell>
          <cell r="F2931">
            <v>-4136000</v>
          </cell>
          <cell r="G2931">
            <v>0</v>
          </cell>
          <cell r="H2931">
            <v>0</v>
          </cell>
          <cell r="I2931">
            <v>-4136000</v>
          </cell>
          <cell r="J2931">
            <v>4136000</v>
          </cell>
          <cell r="K2931">
            <v>0</v>
          </cell>
          <cell r="L2931">
            <v>0</v>
          </cell>
        </row>
        <row r="2932">
          <cell r="A2932" t="str">
            <v>542</v>
          </cell>
          <cell r="B2932" t="str">
            <v>542</v>
          </cell>
          <cell r="E2932" t="str">
            <v>Operaþ§es sobre valores mobilißrios a regularizar</v>
          </cell>
          <cell r="F2932">
            <v>-2317628</v>
          </cell>
          <cell r="G2932">
            <v>0</v>
          </cell>
          <cell r="H2932">
            <v>0</v>
          </cell>
          <cell r="I2932">
            <v>-2317628</v>
          </cell>
          <cell r="J2932">
            <v>0</v>
          </cell>
          <cell r="K2932">
            <v>0</v>
          </cell>
          <cell r="L2932">
            <v>-2317628</v>
          </cell>
        </row>
        <row r="2933">
          <cell r="A2933" t="str">
            <v>5420</v>
          </cell>
          <cell r="B2933" t="str">
            <v>5420</v>
          </cell>
          <cell r="E2933" t="str">
            <v>Operaþ§es de Bolsa a regularizar</v>
          </cell>
          <cell r="F2933">
            <v>-2317966</v>
          </cell>
          <cell r="G2933">
            <v>0</v>
          </cell>
          <cell r="H2933">
            <v>0</v>
          </cell>
          <cell r="I2933">
            <v>-2317966</v>
          </cell>
          <cell r="J2933">
            <v>0</v>
          </cell>
          <cell r="K2933">
            <v>0</v>
          </cell>
          <cell r="L2933">
            <v>-2317966</v>
          </cell>
        </row>
        <row r="2934">
          <cell r="A2934" t="str">
            <v>5420NAC</v>
          </cell>
          <cell r="B2934" t="str">
            <v>5420</v>
          </cell>
          <cell r="C2934" t="str">
            <v>NAC</v>
          </cell>
          <cell r="E2934" t="str">
            <v>Operaþ§es de Bolsa a regularizar</v>
          </cell>
          <cell r="F2934">
            <v>-2317966</v>
          </cell>
          <cell r="G2934">
            <v>0</v>
          </cell>
          <cell r="H2934">
            <v>0</v>
          </cell>
          <cell r="I2934">
            <v>-2317966</v>
          </cell>
          <cell r="J2934">
            <v>0</v>
          </cell>
          <cell r="K2934">
            <v>0</v>
          </cell>
          <cell r="L2934">
            <v>-2317966</v>
          </cell>
        </row>
        <row r="2935">
          <cell r="A2935" t="str">
            <v>5421</v>
          </cell>
          <cell r="B2935" t="str">
            <v>5421</v>
          </cell>
          <cell r="E2935" t="str">
            <v>Operaþ§es fora de Bolsa a regularizar</v>
          </cell>
          <cell r="F2935">
            <v>338</v>
          </cell>
          <cell r="G2935">
            <v>0</v>
          </cell>
          <cell r="H2935">
            <v>0</v>
          </cell>
          <cell r="I2935">
            <v>338</v>
          </cell>
          <cell r="J2935">
            <v>0</v>
          </cell>
          <cell r="K2935">
            <v>0</v>
          </cell>
          <cell r="L2935">
            <v>338</v>
          </cell>
        </row>
        <row r="2936">
          <cell r="A2936" t="str">
            <v>5421NAC</v>
          </cell>
          <cell r="B2936" t="str">
            <v>5421</v>
          </cell>
          <cell r="C2936" t="str">
            <v>NAC</v>
          </cell>
          <cell r="E2936" t="str">
            <v>Operaþ§es fora de Bolsa a regularizar</v>
          </cell>
          <cell r="F2936">
            <v>338</v>
          </cell>
          <cell r="G2936">
            <v>0</v>
          </cell>
          <cell r="H2936">
            <v>0</v>
          </cell>
          <cell r="I2936">
            <v>338</v>
          </cell>
          <cell r="J2936">
            <v>0</v>
          </cell>
          <cell r="K2936">
            <v>0</v>
          </cell>
          <cell r="L2936">
            <v>338</v>
          </cell>
        </row>
        <row r="2937">
          <cell r="A2937" t="str">
            <v>548</v>
          </cell>
          <cell r="B2937" t="str">
            <v>548</v>
          </cell>
          <cell r="E2937" t="str">
            <v>Outras operaþ§es a regularizar</v>
          </cell>
          <cell r="F2937">
            <v>-94616799</v>
          </cell>
          <cell r="G2937">
            <v>9566490</v>
          </cell>
          <cell r="H2937">
            <v>14451646</v>
          </cell>
          <cell r="I2937">
            <v>-99501955</v>
          </cell>
          <cell r="J2937">
            <v>64528</v>
          </cell>
          <cell r="K2937">
            <v>558</v>
          </cell>
          <cell r="L2937">
            <v>-99437985</v>
          </cell>
        </row>
        <row r="2938">
          <cell r="A2938" t="str">
            <v>5480</v>
          </cell>
          <cell r="B2938" t="str">
            <v>5480</v>
          </cell>
          <cell r="E2938" t="str">
            <v>Operaþ§es activas a regularizar</v>
          </cell>
          <cell r="F2938">
            <v>6356005</v>
          </cell>
          <cell r="G2938">
            <v>8427948</v>
          </cell>
          <cell r="H2938">
            <v>1873972</v>
          </cell>
          <cell r="I2938">
            <v>12909981</v>
          </cell>
          <cell r="J2938">
            <v>0</v>
          </cell>
          <cell r="K2938">
            <v>558</v>
          </cell>
          <cell r="L2938">
            <v>12909423</v>
          </cell>
        </row>
        <row r="2939">
          <cell r="A2939" t="str">
            <v>5480EXT</v>
          </cell>
          <cell r="B2939" t="str">
            <v>5480</v>
          </cell>
          <cell r="C2939" t="str">
            <v>EXT</v>
          </cell>
          <cell r="E2939" t="str">
            <v>Operaþ§es activas a regularizar</v>
          </cell>
          <cell r="F2939">
            <v>3583007</v>
          </cell>
          <cell r="G2939">
            <v>0</v>
          </cell>
          <cell r="H2939">
            <v>0</v>
          </cell>
          <cell r="I2939">
            <v>3583007</v>
          </cell>
          <cell r="J2939">
            <v>0</v>
          </cell>
          <cell r="K2939">
            <v>0</v>
          </cell>
          <cell r="L2939">
            <v>3583007</v>
          </cell>
        </row>
        <row r="2940">
          <cell r="A2940" t="str">
            <v>5480NAC</v>
          </cell>
          <cell r="B2940" t="str">
            <v>5480</v>
          </cell>
          <cell r="C2940" t="str">
            <v>NAC</v>
          </cell>
          <cell r="E2940" t="str">
            <v>Operaþ§es activas a regularizar</v>
          </cell>
          <cell r="F2940">
            <v>2772440</v>
          </cell>
          <cell r="G2940">
            <v>8427948</v>
          </cell>
          <cell r="H2940">
            <v>1873972</v>
          </cell>
          <cell r="I2940">
            <v>9326416</v>
          </cell>
          <cell r="J2940">
            <v>0</v>
          </cell>
          <cell r="K2940">
            <v>0</v>
          </cell>
          <cell r="L2940">
            <v>9326416</v>
          </cell>
        </row>
        <row r="2941">
          <cell r="A2941" t="str">
            <v>5480NAC00160</v>
          </cell>
          <cell r="B2941" t="str">
            <v>5480</v>
          </cell>
          <cell r="C2941" t="str">
            <v>NAC</v>
          </cell>
          <cell r="D2941" t="str">
            <v>00160</v>
          </cell>
          <cell r="E2941" t="str">
            <v>Operaþ§es activas a regularizar</v>
          </cell>
          <cell r="F2941">
            <v>558</v>
          </cell>
          <cell r="G2941">
            <v>0</v>
          </cell>
          <cell r="H2941">
            <v>0</v>
          </cell>
          <cell r="I2941">
            <v>558</v>
          </cell>
          <cell r="J2941">
            <v>0</v>
          </cell>
          <cell r="K2941">
            <v>558</v>
          </cell>
          <cell r="L2941">
            <v>0</v>
          </cell>
        </row>
        <row r="2942">
          <cell r="A2942" t="str">
            <v>5481</v>
          </cell>
          <cell r="B2942" t="str">
            <v>5481</v>
          </cell>
          <cell r="E2942" t="str">
            <v>Operaþ§es passivas a regularizar</v>
          </cell>
          <cell r="F2942">
            <v>-4208510</v>
          </cell>
          <cell r="G2942">
            <v>1000000</v>
          </cell>
          <cell r="H2942">
            <v>6006624</v>
          </cell>
          <cell r="I2942">
            <v>-9215134</v>
          </cell>
          <cell r="J2942">
            <v>56598</v>
          </cell>
          <cell r="K2942">
            <v>0</v>
          </cell>
          <cell r="L2942">
            <v>-9158536</v>
          </cell>
        </row>
        <row r="2943">
          <cell r="A2943" t="str">
            <v>5481EXT</v>
          </cell>
          <cell r="B2943" t="str">
            <v>5481</v>
          </cell>
          <cell r="C2943" t="str">
            <v>EXT</v>
          </cell>
          <cell r="E2943" t="str">
            <v>Operaþ§es passivas a regularizar</v>
          </cell>
          <cell r="F2943">
            <v>-65654</v>
          </cell>
          <cell r="G2943">
            <v>0</v>
          </cell>
          <cell r="H2943">
            <v>0</v>
          </cell>
          <cell r="I2943">
            <v>-65654</v>
          </cell>
          <cell r="J2943">
            <v>0</v>
          </cell>
          <cell r="K2943">
            <v>0</v>
          </cell>
          <cell r="L2943">
            <v>-65654</v>
          </cell>
        </row>
        <row r="2944">
          <cell r="A2944" t="str">
            <v>5481NAC</v>
          </cell>
          <cell r="B2944" t="str">
            <v>5481</v>
          </cell>
          <cell r="C2944" t="str">
            <v>NAC</v>
          </cell>
          <cell r="E2944" t="str">
            <v>Operaþ§es passivas a regularizar</v>
          </cell>
          <cell r="F2944">
            <v>-4086258</v>
          </cell>
          <cell r="G2944">
            <v>1000000</v>
          </cell>
          <cell r="H2944">
            <v>6006624</v>
          </cell>
          <cell r="I2944">
            <v>-9092882</v>
          </cell>
          <cell r="J2944">
            <v>0</v>
          </cell>
          <cell r="K2944">
            <v>0</v>
          </cell>
          <cell r="L2944">
            <v>-9092882</v>
          </cell>
        </row>
        <row r="2945">
          <cell r="A2945" t="str">
            <v>5481NAC00100</v>
          </cell>
          <cell r="B2945" t="str">
            <v>5481</v>
          </cell>
          <cell r="C2945" t="str">
            <v>NAC</v>
          </cell>
          <cell r="D2945" t="str">
            <v>00100</v>
          </cell>
          <cell r="E2945" t="str">
            <v>Operaþ§es passivas a regularizar</v>
          </cell>
          <cell r="F2945">
            <v>-8115</v>
          </cell>
          <cell r="G2945">
            <v>0</v>
          </cell>
          <cell r="H2945">
            <v>0</v>
          </cell>
          <cell r="I2945">
            <v>-8115</v>
          </cell>
          <cell r="J2945">
            <v>8115</v>
          </cell>
          <cell r="K2945">
            <v>0</v>
          </cell>
          <cell r="L2945">
            <v>0</v>
          </cell>
        </row>
        <row r="2946">
          <cell r="A2946" t="str">
            <v>5481NAC00530</v>
          </cell>
          <cell r="B2946" t="str">
            <v>5481</v>
          </cell>
          <cell r="C2946" t="str">
            <v>NAC</v>
          </cell>
          <cell r="D2946" t="str">
            <v>00530</v>
          </cell>
          <cell r="E2946" t="str">
            <v>Operaþ§es passivas a regularizar</v>
          </cell>
          <cell r="F2946">
            <v>-48483</v>
          </cell>
          <cell r="G2946">
            <v>0</v>
          </cell>
          <cell r="H2946">
            <v>0</v>
          </cell>
          <cell r="I2946">
            <v>-48483</v>
          </cell>
          <cell r="J2946">
            <v>48483</v>
          </cell>
          <cell r="K2946">
            <v>0</v>
          </cell>
          <cell r="L2946">
            <v>0</v>
          </cell>
        </row>
        <row r="2947">
          <cell r="A2947" t="str">
            <v>5488</v>
          </cell>
          <cell r="B2947" t="str">
            <v>5488</v>
          </cell>
          <cell r="E2947" t="str">
            <v>Outras operaþ§es a regularizar</v>
          </cell>
          <cell r="F2947">
            <v>-96764294</v>
          </cell>
          <cell r="G2947">
            <v>138542</v>
          </cell>
          <cell r="H2947">
            <v>6571050</v>
          </cell>
          <cell r="I2947">
            <v>-103196802</v>
          </cell>
          <cell r="J2947">
            <v>7930</v>
          </cell>
          <cell r="K2947">
            <v>0</v>
          </cell>
          <cell r="L2947">
            <v>-103188872</v>
          </cell>
        </row>
        <row r="2948">
          <cell r="A2948" t="str">
            <v>5488EXT</v>
          </cell>
          <cell r="B2948" t="str">
            <v>5488</v>
          </cell>
          <cell r="C2948" t="str">
            <v>EXT</v>
          </cell>
          <cell r="E2948" t="str">
            <v>Outras operaþ§es a regularizar</v>
          </cell>
          <cell r="F2948">
            <v>34721</v>
          </cell>
          <cell r="G2948">
            <v>432</v>
          </cell>
          <cell r="H2948">
            <v>431</v>
          </cell>
          <cell r="I2948">
            <v>34722</v>
          </cell>
          <cell r="J2948">
            <v>0</v>
          </cell>
          <cell r="K2948">
            <v>0</v>
          </cell>
          <cell r="L2948">
            <v>34722</v>
          </cell>
        </row>
        <row r="2949">
          <cell r="A2949" t="str">
            <v>5488EXT00270</v>
          </cell>
          <cell r="B2949" t="str">
            <v>5488</v>
          </cell>
          <cell r="C2949" t="str">
            <v>EXT</v>
          </cell>
          <cell r="D2949" t="str">
            <v>00270</v>
          </cell>
          <cell r="E2949" t="str">
            <v>Outras operaþ§es a regularizar</v>
          </cell>
          <cell r="F2949">
            <v>-15859</v>
          </cell>
          <cell r="G2949">
            <v>0</v>
          </cell>
          <cell r="H2949">
            <v>0</v>
          </cell>
          <cell r="I2949">
            <v>-15859</v>
          </cell>
          <cell r="J2949">
            <v>7930</v>
          </cell>
          <cell r="K2949">
            <v>0</v>
          </cell>
          <cell r="L2949">
            <v>-7929</v>
          </cell>
        </row>
        <row r="2950">
          <cell r="A2950" t="str">
            <v>5488NAC</v>
          </cell>
          <cell r="B2950" t="str">
            <v>5488</v>
          </cell>
          <cell r="C2950" t="str">
            <v>NAC</v>
          </cell>
          <cell r="E2950" t="str">
            <v>Outras operaþ§es a regularizar</v>
          </cell>
          <cell r="F2950">
            <v>-97115734</v>
          </cell>
          <cell r="G2950">
            <v>106594</v>
          </cell>
          <cell r="H2950">
            <v>6480486</v>
          </cell>
          <cell r="I2950">
            <v>-103489626</v>
          </cell>
          <cell r="J2950">
            <v>0</v>
          </cell>
          <cell r="K2950">
            <v>0</v>
          </cell>
          <cell r="L2950">
            <v>-103489626</v>
          </cell>
        </row>
        <row r="2951">
          <cell r="A2951" t="str">
            <v>5488NAC00530</v>
          </cell>
          <cell r="B2951" t="str">
            <v>5488</v>
          </cell>
          <cell r="C2951" t="str">
            <v>NAC</v>
          </cell>
          <cell r="D2951" t="str">
            <v>00530</v>
          </cell>
          <cell r="E2951" t="str">
            <v>Outras operaþ§es a regularizar</v>
          </cell>
          <cell r="F2951">
            <v>90133</v>
          </cell>
          <cell r="G2951">
            <v>0</v>
          </cell>
          <cell r="H2951">
            <v>90133</v>
          </cell>
          <cell r="I2951">
            <v>0</v>
          </cell>
          <cell r="J2951">
            <v>0</v>
          </cell>
          <cell r="K2951">
            <v>0</v>
          </cell>
          <cell r="L2951">
            <v>0</v>
          </cell>
        </row>
        <row r="2952">
          <cell r="A2952" t="str">
            <v>5488NAC00540</v>
          </cell>
          <cell r="B2952" t="str">
            <v>5488</v>
          </cell>
          <cell r="C2952" t="str">
            <v>NAC</v>
          </cell>
          <cell r="D2952" t="str">
            <v>00540</v>
          </cell>
          <cell r="E2952" t="str">
            <v>Outras operaþ§es a regularizar</v>
          </cell>
          <cell r="F2952">
            <v>-31516</v>
          </cell>
          <cell r="G2952">
            <v>31516</v>
          </cell>
          <cell r="H2952">
            <v>0</v>
          </cell>
          <cell r="I2952">
            <v>0</v>
          </cell>
          <cell r="J2952">
            <v>0</v>
          </cell>
          <cell r="K2952">
            <v>0</v>
          </cell>
          <cell r="L2952">
            <v>0</v>
          </cell>
        </row>
        <row r="2953">
          <cell r="A2953" t="str">
            <v>5488NAC90020</v>
          </cell>
          <cell r="B2953" t="str">
            <v>5488</v>
          </cell>
          <cell r="C2953" t="str">
            <v>NAC</v>
          </cell>
          <cell r="D2953" t="str">
            <v>90020</v>
          </cell>
          <cell r="E2953" t="str">
            <v>Outras operaþ§es a regularizar</v>
          </cell>
          <cell r="F2953">
            <v>273961</v>
          </cell>
          <cell r="G2953">
            <v>0</v>
          </cell>
          <cell r="H2953">
            <v>0</v>
          </cell>
          <cell r="I2953">
            <v>273961</v>
          </cell>
          <cell r="J2953">
            <v>0</v>
          </cell>
          <cell r="K2953">
            <v>0</v>
          </cell>
          <cell r="L2953">
            <v>273961</v>
          </cell>
        </row>
        <row r="2954">
          <cell r="A2954" t="str">
            <v>55</v>
          </cell>
          <cell r="B2954" t="str">
            <v>55</v>
          </cell>
          <cell r="E2954" t="str">
            <v>Capital</v>
          </cell>
          <cell r="F2954">
            <v>-3549987765</v>
          </cell>
          <cell r="G2954">
            <v>2304212</v>
          </cell>
          <cell r="H2954">
            <v>87</v>
          </cell>
          <cell r="I2954">
            <v>-3547683640</v>
          </cell>
          <cell r="J2954">
            <v>1574721560</v>
          </cell>
          <cell r="K2954">
            <v>0</v>
          </cell>
          <cell r="L2954">
            <v>-1972962080</v>
          </cell>
        </row>
        <row r="2955">
          <cell r="A2955" t="str">
            <v>550</v>
          </cell>
          <cell r="B2955" t="str">
            <v>550</v>
          </cell>
          <cell r="E2955" t="str">
            <v>Capital realizado</v>
          </cell>
          <cell r="F2955">
            <v>-3549791559</v>
          </cell>
          <cell r="G2955">
            <v>2304212</v>
          </cell>
          <cell r="H2955">
            <v>87</v>
          </cell>
          <cell r="I2955">
            <v>-3547487434</v>
          </cell>
          <cell r="J2955">
            <v>1574525354</v>
          </cell>
          <cell r="K2955">
            <v>0</v>
          </cell>
          <cell r="L2955">
            <v>-1972962080</v>
          </cell>
        </row>
        <row r="2956">
          <cell r="A2956" t="str">
            <v>5500</v>
          </cell>
          <cell r="B2956" t="str">
            <v>5500</v>
          </cell>
          <cell r="E2956" t="str">
            <v>Acþ§es ordinßrias</v>
          </cell>
          <cell r="F2956">
            <v>-3043833239</v>
          </cell>
          <cell r="G2956">
            <v>54212</v>
          </cell>
          <cell r="H2956">
            <v>87</v>
          </cell>
          <cell r="I2956">
            <v>-3043779114</v>
          </cell>
          <cell r="J2956">
            <v>1070817034</v>
          </cell>
          <cell r="K2956">
            <v>0</v>
          </cell>
          <cell r="L2956">
            <v>-1972962080</v>
          </cell>
        </row>
        <row r="2957">
          <cell r="A2957" t="str">
            <v>5500EXT</v>
          </cell>
          <cell r="B2957" t="str">
            <v>5500</v>
          </cell>
          <cell r="C2957" t="str">
            <v>EXT</v>
          </cell>
          <cell r="E2957" t="str">
            <v>Acþ§es ordinßrias</v>
          </cell>
          <cell r="F2957">
            <v>-42169410</v>
          </cell>
          <cell r="G2957">
            <v>0</v>
          </cell>
          <cell r="H2957">
            <v>87</v>
          </cell>
          <cell r="I2957">
            <v>-42169497</v>
          </cell>
          <cell r="J2957">
            <v>42169497</v>
          </cell>
          <cell r="K2957">
            <v>0</v>
          </cell>
          <cell r="L2957">
            <v>0</v>
          </cell>
        </row>
        <row r="2958">
          <cell r="A2958" t="str">
            <v>5500NAC</v>
          </cell>
          <cell r="B2958" t="str">
            <v>5500</v>
          </cell>
          <cell r="C2958" t="str">
            <v>NAC</v>
          </cell>
          <cell r="E2958" t="str">
            <v>Acþ§es ordinßrias</v>
          </cell>
          <cell r="F2958">
            <v>-3001663829</v>
          </cell>
          <cell r="G2958">
            <v>54212</v>
          </cell>
          <cell r="H2958">
            <v>0</v>
          </cell>
          <cell r="I2958">
            <v>-3001609617</v>
          </cell>
          <cell r="J2958">
            <v>1028647537</v>
          </cell>
          <cell r="K2958">
            <v>0</v>
          </cell>
          <cell r="L2958">
            <v>-1972962080</v>
          </cell>
        </row>
        <row r="2959">
          <cell r="A2959" t="str">
            <v>5501</v>
          </cell>
          <cell r="B2959" t="str">
            <v>5501</v>
          </cell>
          <cell r="E2959" t="str">
            <v>Acþ§es preferenciais</v>
          </cell>
          <cell r="F2959">
            <v>-505958320</v>
          </cell>
          <cell r="G2959">
            <v>2250000</v>
          </cell>
          <cell r="H2959">
            <v>0</v>
          </cell>
          <cell r="I2959">
            <v>-503708320</v>
          </cell>
          <cell r="J2959">
            <v>503708320</v>
          </cell>
          <cell r="K2959">
            <v>0</v>
          </cell>
          <cell r="L2959">
            <v>0</v>
          </cell>
        </row>
        <row r="2960">
          <cell r="A2960" t="str">
            <v>5501EXT</v>
          </cell>
          <cell r="B2960" t="str">
            <v>5501</v>
          </cell>
          <cell r="C2960" t="str">
            <v>EXT</v>
          </cell>
          <cell r="E2960" t="str">
            <v>Acþ§es preferenciais</v>
          </cell>
          <cell r="F2960">
            <v>-205958320</v>
          </cell>
          <cell r="G2960">
            <v>0</v>
          </cell>
          <cell r="H2960">
            <v>0</v>
          </cell>
          <cell r="I2960">
            <v>-205958320</v>
          </cell>
          <cell r="J2960">
            <v>205958320</v>
          </cell>
          <cell r="K2960">
            <v>0</v>
          </cell>
          <cell r="L2960">
            <v>0</v>
          </cell>
        </row>
        <row r="2961">
          <cell r="A2961" t="str">
            <v>5501NAC</v>
          </cell>
          <cell r="B2961" t="str">
            <v>5501</v>
          </cell>
          <cell r="C2961" t="str">
            <v>NAC</v>
          </cell>
          <cell r="E2961" t="str">
            <v>Acþ§es preferenciais</v>
          </cell>
          <cell r="F2961">
            <v>-300000000</v>
          </cell>
          <cell r="G2961">
            <v>2250000</v>
          </cell>
          <cell r="H2961">
            <v>0</v>
          </cell>
          <cell r="I2961">
            <v>-297750000</v>
          </cell>
          <cell r="J2961">
            <v>297750000</v>
          </cell>
          <cell r="K2961">
            <v>0</v>
          </cell>
          <cell r="L2961">
            <v>0</v>
          </cell>
        </row>
        <row r="2962">
          <cell r="A2962" t="str">
            <v>551</v>
          </cell>
          <cell r="B2962" t="str">
            <v>551</v>
          </cell>
          <cell r="E2962" t="str">
            <v>Capital subscrito nÒo realizado</v>
          </cell>
          <cell r="F2962">
            <v>-196206</v>
          </cell>
          <cell r="G2962">
            <v>0</v>
          </cell>
          <cell r="H2962">
            <v>0</v>
          </cell>
          <cell r="I2962">
            <v>-196206</v>
          </cell>
          <cell r="J2962">
            <v>196206</v>
          </cell>
          <cell r="K2962">
            <v>0</v>
          </cell>
          <cell r="L2962">
            <v>0</v>
          </cell>
        </row>
        <row r="2963">
          <cell r="A2963" t="str">
            <v>5510</v>
          </cell>
          <cell r="B2963" t="str">
            <v>5510</v>
          </cell>
          <cell r="E2963" t="str">
            <v>Acþ§es ordinßrias</v>
          </cell>
          <cell r="F2963">
            <v>-196206</v>
          </cell>
          <cell r="G2963">
            <v>0</v>
          </cell>
          <cell r="H2963">
            <v>0</v>
          </cell>
          <cell r="I2963">
            <v>-196206</v>
          </cell>
          <cell r="J2963">
            <v>196206</v>
          </cell>
          <cell r="K2963">
            <v>0</v>
          </cell>
          <cell r="L2963">
            <v>0</v>
          </cell>
        </row>
        <row r="2964">
          <cell r="A2964" t="str">
            <v>5510NAC</v>
          </cell>
          <cell r="B2964" t="str">
            <v>5510</v>
          </cell>
          <cell r="C2964" t="str">
            <v>NAC</v>
          </cell>
          <cell r="E2964" t="str">
            <v>Acþ§es ordinßrias</v>
          </cell>
          <cell r="F2964">
            <v>-196206</v>
          </cell>
          <cell r="G2964">
            <v>0</v>
          </cell>
          <cell r="H2964">
            <v>0</v>
          </cell>
          <cell r="I2964">
            <v>-196206</v>
          </cell>
          <cell r="J2964">
            <v>196206</v>
          </cell>
          <cell r="K2964">
            <v>0</v>
          </cell>
          <cell r="L2964">
            <v>0</v>
          </cell>
        </row>
        <row r="2965">
          <cell r="A2965" t="str">
            <v>56</v>
          </cell>
          <cell r="B2965" t="str">
            <v>56</v>
          </cell>
          <cell r="E2965" t="str">
            <v>Acþ§es pr¾prias (-)</v>
          </cell>
          <cell r="F2965">
            <v>572382</v>
          </cell>
          <cell r="G2965">
            <v>369093</v>
          </cell>
          <cell r="H2965">
            <v>572382</v>
          </cell>
          <cell r="I2965">
            <v>369093</v>
          </cell>
          <cell r="J2965">
            <v>0</v>
          </cell>
          <cell r="K2965">
            <v>0</v>
          </cell>
          <cell r="L2965">
            <v>369093</v>
          </cell>
        </row>
        <row r="2966">
          <cell r="A2966" t="str">
            <v>560</v>
          </cell>
          <cell r="B2966" t="str">
            <v>560</v>
          </cell>
          <cell r="E2966" t="str">
            <v>Acþ§es ordinßrias</v>
          </cell>
          <cell r="F2966">
            <v>572382</v>
          </cell>
          <cell r="G2966">
            <v>369093</v>
          </cell>
          <cell r="H2966">
            <v>572382</v>
          </cell>
          <cell r="I2966">
            <v>369093</v>
          </cell>
          <cell r="J2966">
            <v>0</v>
          </cell>
          <cell r="K2966">
            <v>0</v>
          </cell>
          <cell r="L2966">
            <v>369093</v>
          </cell>
        </row>
        <row r="2967">
          <cell r="A2967" t="str">
            <v>560NAC</v>
          </cell>
          <cell r="B2967" t="str">
            <v>560</v>
          </cell>
          <cell r="C2967" t="str">
            <v>NAC</v>
          </cell>
          <cell r="E2967" t="str">
            <v>Acþ§es ordinßrias</v>
          </cell>
          <cell r="F2967">
            <v>0</v>
          </cell>
          <cell r="G2967">
            <v>369093</v>
          </cell>
          <cell r="H2967">
            <v>0</v>
          </cell>
          <cell r="I2967">
            <v>369093</v>
          </cell>
          <cell r="J2967">
            <v>0</v>
          </cell>
          <cell r="K2967">
            <v>0</v>
          </cell>
          <cell r="L2967">
            <v>369093</v>
          </cell>
        </row>
        <row r="2968">
          <cell r="A2968" t="str">
            <v>560NAC00100</v>
          </cell>
          <cell r="B2968" t="str">
            <v>560</v>
          </cell>
          <cell r="C2968" t="str">
            <v>NAC</v>
          </cell>
          <cell r="D2968" t="str">
            <v>00100</v>
          </cell>
          <cell r="E2968" t="str">
            <v>Acþ§es ordinßrias</v>
          </cell>
          <cell r="F2968">
            <v>177112</v>
          </cell>
          <cell r="G2968">
            <v>0</v>
          </cell>
          <cell r="H2968">
            <v>177112</v>
          </cell>
          <cell r="I2968">
            <v>0</v>
          </cell>
          <cell r="J2968">
            <v>0</v>
          </cell>
          <cell r="K2968">
            <v>0</v>
          </cell>
          <cell r="L2968">
            <v>0</v>
          </cell>
        </row>
        <row r="2969">
          <cell r="A2969" t="str">
            <v>560NAC00210</v>
          </cell>
          <cell r="B2969" t="str">
            <v>560</v>
          </cell>
          <cell r="C2969" t="str">
            <v>NAC</v>
          </cell>
          <cell r="D2969" t="str">
            <v>00210</v>
          </cell>
          <cell r="E2969" t="str">
            <v>Acþ§es ordinßrias</v>
          </cell>
          <cell r="F2969">
            <v>26177</v>
          </cell>
          <cell r="G2969">
            <v>0</v>
          </cell>
          <cell r="H2969">
            <v>26177</v>
          </cell>
          <cell r="I2969">
            <v>0</v>
          </cell>
          <cell r="J2969">
            <v>0</v>
          </cell>
          <cell r="K2969">
            <v>0</v>
          </cell>
          <cell r="L2969">
            <v>0</v>
          </cell>
        </row>
        <row r="2970">
          <cell r="A2970" t="str">
            <v>560NAC01000</v>
          </cell>
          <cell r="B2970" t="str">
            <v>560</v>
          </cell>
          <cell r="C2970" t="str">
            <v>NAC</v>
          </cell>
          <cell r="D2970" t="str">
            <v>01000</v>
          </cell>
          <cell r="E2970" t="str">
            <v>Acþ§es ordinßrias</v>
          </cell>
          <cell r="F2970">
            <v>369093</v>
          </cell>
          <cell r="G2970">
            <v>0</v>
          </cell>
          <cell r="H2970">
            <v>369093</v>
          </cell>
          <cell r="I2970">
            <v>0</v>
          </cell>
          <cell r="J2970">
            <v>0</v>
          </cell>
          <cell r="K2970">
            <v>0</v>
          </cell>
          <cell r="L2970">
            <v>0</v>
          </cell>
        </row>
        <row r="2971">
          <cell r="A2971" t="str">
            <v>57</v>
          </cell>
          <cell r="B2971" t="str">
            <v>57</v>
          </cell>
          <cell r="E2971" t="str">
            <v>Outros instrumentos de capital</v>
          </cell>
          <cell r="F2971">
            <v>-234759579</v>
          </cell>
          <cell r="G2971">
            <v>0</v>
          </cell>
          <cell r="H2971">
            <v>461090</v>
          </cell>
          <cell r="I2971">
            <v>-235220669</v>
          </cell>
          <cell r="J2971">
            <v>235220669</v>
          </cell>
          <cell r="K2971">
            <v>0</v>
          </cell>
          <cell r="L2971">
            <v>0</v>
          </cell>
        </row>
        <row r="2972">
          <cell r="A2972" t="str">
            <v>571</v>
          </cell>
          <cell r="B2972" t="str">
            <v>571</v>
          </cell>
          <cell r="E2972" t="str">
            <v>Prestaþ§es suplementares e outras equiparadas</v>
          </cell>
          <cell r="F2972">
            <v>-234759579</v>
          </cell>
          <cell r="G2972">
            <v>0</v>
          </cell>
          <cell r="H2972">
            <v>461090</v>
          </cell>
          <cell r="I2972">
            <v>-235220669</v>
          </cell>
          <cell r="J2972">
            <v>235220669</v>
          </cell>
          <cell r="K2972">
            <v>0</v>
          </cell>
          <cell r="L2972">
            <v>0</v>
          </cell>
        </row>
        <row r="2973">
          <cell r="A2973" t="str">
            <v>571EXT00100</v>
          </cell>
          <cell r="B2973" t="str">
            <v>571</v>
          </cell>
          <cell r="C2973" t="str">
            <v>EXT</v>
          </cell>
          <cell r="D2973" t="str">
            <v>00100</v>
          </cell>
          <cell r="E2973" t="str">
            <v>Prestaþ§es suplementares e outras equiparadas</v>
          </cell>
          <cell r="F2973">
            <v>0</v>
          </cell>
          <cell r="G2973">
            <v>0</v>
          </cell>
          <cell r="H2973">
            <v>461090</v>
          </cell>
          <cell r="I2973">
            <v>-461090</v>
          </cell>
          <cell r="J2973">
            <v>461090</v>
          </cell>
          <cell r="K2973">
            <v>0</v>
          </cell>
          <cell r="L2973">
            <v>0</v>
          </cell>
        </row>
        <row r="2974">
          <cell r="A2974" t="str">
            <v>571NAC00100</v>
          </cell>
          <cell r="B2974" t="str">
            <v>571</v>
          </cell>
          <cell r="C2974" t="str">
            <v>NAC</v>
          </cell>
          <cell r="D2974" t="str">
            <v>00100</v>
          </cell>
          <cell r="E2974" t="str">
            <v>Prestaþ§es suplementares e outras equiparadas</v>
          </cell>
          <cell r="F2974">
            <v>-99759579</v>
          </cell>
          <cell r="G2974">
            <v>0</v>
          </cell>
          <cell r="H2974">
            <v>0</v>
          </cell>
          <cell r="I2974">
            <v>-99759579</v>
          </cell>
          <cell r="J2974">
            <v>99759579</v>
          </cell>
          <cell r="K2974">
            <v>0</v>
          </cell>
          <cell r="L2974">
            <v>0</v>
          </cell>
        </row>
        <row r="2975">
          <cell r="A2975" t="str">
            <v>571NAC01000</v>
          </cell>
          <cell r="B2975" t="str">
            <v>571</v>
          </cell>
          <cell r="C2975" t="str">
            <v>NAC</v>
          </cell>
          <cell r="D2975" t="str">
            <v>01000</v>
          </cell>
          <cell r="E2975" t="str">
            <v>Prestaþ§es suplementares e outras equiparadas</v>
          </cell>
          <cell r="F2975">
            <v>-135000000</v>
          </cell>
          <cell r="G2975">
            <v>0</v>
          </cell>
          <cell r="H2975">
            <v>0</v>
          </cell>
          <cell r="I2975">
            <v>-135000000</v>
          </cell>
          <cell r="J2975">
            <v>135000000</v>
          </cell>
          <cell r="K2975">
            <v>0</v>
          </cell>
          <cell r="L2975">
            <v>0</v>
          </cell>
        </row>
        <row r="2976">
          <cell r="A2976" t="str">
            <v>58</v>
          </cell>
          <cell r="B2976" t="str">
            <v>58</v>
          </cell>
          <cell r="E2976" t="str">
            <v>Reservas de reavaliaþÒo</v>
          </cell>
          <cell r="F2976">
            <v>88411068</v>
          </cell>
          <cell r="G2976">
            <v>19564110</v>
          </cell>
          <cell r="H2976">
            <v>88728136</v>
          </cell>
          <cell r="I2976">
            <v>19247042</v>
          </cell>
          <cell r="J2976">
            <v>27020010</v>
          </cell>
          <cell r="K2976">
            <v>46267052</v>
          </cell>
          <cell r="L2976">
            <v>0</v>
          </cell>
        </row>
        <row r="2977">
          <cell r="A2977" t="str">
            <v>580</v>
          </cell>
          <cell r="B2977" t="str">
            <v>580</v>
          </cell>
          <cell r="E2977" t="str">
            <v>Reservas resultantes da valorizaþÒo ao justo valor</v>
          </cell>
          <cell r="F2977">
            <v>119266756</v>
          </cell>
          <cell r="G2977">
            <v>13739982</v>
          </cell>
          <cell r="H2977">
            <v>88720116</v>
          </cell>
          <cell r="I2977">
            <v>44286622</v>
          </cell>
          <cell r="J2977">
            <v>1980430</v>
          </cell>
          <cell r="K2977">
            <v>46267052</v>
          </cell>
          <cell r="L2977">
            <v>0</v>
          </cell>
        </row>
        <row r="2978">
          <cell r="A2978" t="str">
            <v>5800</v>
          </cell>
          <cell r="B2978" t="str">
            <v>5800</v>
          </cell>
          <cell r="E2978" t="str">
            <v>De activos financeiros disponÝveis para venda</v>
          </cell>
          <cell r="F2978">
            <v>94812451</v>
          </cell>
          <cell r="G2978">
            <v>13739982</v>
          </cell>
          <cell r="H2978">
            <v>88412650</v>
          </cell>
          <cell r="I2978">
            <v>20139783</v>
          </cell>
          <cell r="J2978">
            <v>1672964</v>
          </cell>
          <cell r="K2978">
            <v>21812747</v>
          </cell>
          <cell r="L2978">
            <v>0</v>
          </cell>
        </row>
        <row r="2979">
          <cell r="A2979" t="str">
            <v>58000</v>
          </cell>
          <cell r="B2979" t="str">
            <v>58000</v>
          </cell>
          <cell r="E2979" t="str">
            <v>TÝtulos</v>
          </cell>
          <cell r="F2979">
            <v>94812451</v>
          </cell>
          <cell r="G2979">
            <v>13739982</v>
          </cell>
          <cell r="H2979">
            <v>88412650</v>
          </cell>
          <cell r="I2979">
            <v>20139783</v>
          </cell>
          <cell r="J2979">
            <v>1672964</v>
          </cell>
          <cell r="K2979">
            <v>21812747</v>
          </cell>
          <cell r="L2979">
            <v>0</v>
          </cell>
        </row>
        <row r="2980">
          <cell r="A2980" t="str">
            <v>580000</v>
          </cell>
          <cell r="B2980" t="str">
            <v>580000</v>
          </cell>
          <cell r="E2980" t="str">
            <v>Instrumentos de dÝvida</v>
          </cell>
          <cell r="F2980">
            <v>89113336</v>
          </cell>
          <cell r="G2980">
            <v>10811921</v>
          </cell>
          <cell r="H2980">
            <v>87082423</v>
          </cell>
          <cell r="I2980">
            <v>12842834</v>
          </cell>
          <cell r="J2980">
            <v>37514</v>
          </cell>
          <cell r="K2980">
            <v>12880348</v>
          </cell>
          <cell r="L2980">
            <v>0</v>
          </cell>
        </row>
        <row r="2981">
          <cell r="A2981" t="str">
            <v>5800000</v>
          </cell>
          <cell r="B2981" t="str">
            <v>5800000</v>
          </cell>
          <cell r="E2981" t="str">
            <v>Justo valor positivo</v>
          </cell>
          <cell r="F2981">
            <v>-50619</v>
          </cell>
          <cell r="G2981">
            <v>50618</v>
          </cell>
          <cell r="H2981">
            <v>37513</v>
          </cell>
          <cell r="I2981">
            <v>-37514</v>
          </cell>
          <cell r="J2981">
            <v>37514</v>
          </cell>
          <cell r="K2981">
            <v>0</v>
          </cell>
          <cell r="L2981">
            <v>0</v>
          </cell>
        </row>
        <row r="2982">
          <cell r="A2982" t="str">
            <v>5800000NAC</v>
          </cell>
          <cell r="B2982" t="str">
            <v>5800000</v>
          </cell>
          <cell r="C2982" t="str">
            <v>NAC</v>
          </cell>
          <cell r="E2982" t="str">
            <v>Justo valor positivo</v>
          </cell>
          <cell r="F2982">
            <v>-1</v>
          </cell>
          <cell r="G2982">
            <v>0</v>
          </cell>
          <cell r="H2982">
            <v>37513</v>
          </cell>
          <cell r="I2982">
            <v>-37514</v>
          </cell>
          <cell r="J2982">
            <v>37514</v>
          </cell>
          <cell r="K2982">
            <v>0</v>
          </cell>
          <cell r="L2982">
            <v>0</v>
          </cell>
        </row>
        <row r="2983">
          <cell r="A2983" t="str">
            <v>5800000NAC00100</v>
          </cell>
          <cell r="B2983" t="str">
            <v>5800000</v>
          </cell>
          <cell r="C2983" t="str">
            <v>NAC</v>
          </cell>
          <cell r="D2983" t="str">
            <v>00100</v>
          </cell>
          <cell r="E2983" t="str">
            <v>Justo valor positivo</v>
          </cell>
          <cell r="F2983">
            <v>-50618</v>
          </cell>
          <cell r="G2983">
            <v>50618</v>
          </cell>
          <cell r="H2983">
            <v>0</v>
          </cell>
          <cell r="I2983">
            <v>0</v>
          </cell>
          <cell r="J2983">
            <v>0</v>
          </cell>
          <cell r="K2983">
            <v>0</v>
          </cell>
          <cell r="L2983">
            <v>0</v>
          </cell>
        </row>
        <row r="2984">
          <cell r="A2984" t="str">
            <v>5800001</v>
          </cell>
          <cell r="B2984" t="str">
            <v>5800001</v>
          </cell>
          <cell r="E2984" t="str">
            <v>Justo valor negativo</v>
          </cell>
          <cell r="F2984">
            <v>89163955</v>
          </cell>
          <cell r="G2984">
            <v>10761303</v>
          </cell>
          <cell r="H2984">
            <v>87044910</v>
          </cell>
          <cell r="I2984">
            <v>12880348</v>
          </cell>
          <cell r="J2984">
            <v>0</v>
          </cell>
          <cell r="K2984">
            <v>12880348</v>
          </cell>
          <cell r="L2984">
            <v>0</v>
          </cell>
        </row>
        <row r="2985">
          <cell r="A2985" t="str">
            <v>5800001NAC</v>
          </cell>
          <cell r="B2985" t="str">
            <v>5800001</v>
          </cell>
          <cell r="C2985" t="str">
            <v>NAC</v>
          </cell>
          <cell r="E2985" t="str">
            <v>Justo valor negativo</v>
          </cell>
          <cell r="F2985">
            <v>89121596</v>
          </cell>
          <cell r="G2985">
            <v>10761303</v>
          </cell>
          <cell r="H2985">
            <v>87002551</v>
          </cell>
          <cell r="I2985">
            <v>12880348</v>
          </cell>
          <cell r="J2985">
            <v>0</v>
          </cell>
          <cell r="K2985">
            <v>12880348</v>
          </cell>
          <cell r="L2985">
            <v>0</v>
          </cell>
        </row>
        <row r="2986">
          <cell r="A2986" t="str">
            <v>5800001NAC00100</v>
          </cell>
          <cell r="B2986" t="str">
            <v>5800001</v>
          </cell>
          <cell r="C2986" t="str">
            <v>NAC</v>
          </cell>
          <cell r="D2986" t="str">
            <v>00100</v>
          </cell>
          <cell r="E2986" t="str">
            <v>Justo valor negativo</v>
          </cell>
          <cell r="F2986">
            <v>42359</v>
          </cell>
          <cell r="G2986">
            <v>0</v>
          </cell>
          <cell r="H2986">
            <v>42359</v>
          </cell>
          <cell r="I2986">
            <v>0</v>
          </cell>
          <cell r="J2986">
            <v>0</v>
          </cell>
          <cell r="K2986">
            <v>0</v>
          </cell>
          <cell r="L2986">
            <v>0</v>
          </cell>
        </row>
        <row r="2987">
          <cell r="A2987" t="str">
            <v>580001</v>
          </cell>
          <cell r="B2987" t="str">
            <v>580001</v>
          </cell>
          <cell r="E2987" t="str">
            <v>Instrumentos de capital</v>
          </cell>
          <cell r="F2987">
            <v>5689118</v>
          </cell>
          <cell r="G2987">
            <v>2928061</v>
          </cell>
          <cell r="H2987">
            <v>1320230</v>
          </cell>
          <cell r="I2987">
            <v>7296949</v>
          </cell>
          <cell r="J2987">
            <v>1635450</v>
          </cell>
          <cell r="K2987">
            <v>8932399</v>
          </cell>
          <cell r="L2987">
            <v>0</v>
          </cell>
        </row>
        <row r="2988">
          <cell r="A2988" t="str">
            <v>5800010</v>
          </cell>
          <cell r="B2988" t="str">
            <v>5800010</v>
          </cell>
          <cell r="E2988" t="str">
            <v>Justo valor positivo</v>
          </cell>
          <cell r="F2988">
            <v>-315220</v>
          </cell>
          <cell r="G2988">
            <v>0</v>
          </cell>
          <cell r="H2988">
            <v>1320230</v>
          </cell>
          <cell r="I2988">
            <v>-1635450</v>
          </cell>
          <cell r="J2988">
            <v>1635450</v>
          </cell>
          <cell r="K2988">
            <v>0</v>
          </cell>
          <cell r="L2988">
            <v>0</v>
          </cell>
        </row>
        <row r="2989">
          <cell r="A2989" t="str">
            <v>5800010NAC</v>
          </cell>
          <cell r="B2989" t="str">
            <v>5800010</v>
          </cell>
          <cell r="C2989" t="str">
            <v>NAC</v>
          </cell>
          <cell r="E2989" t="str">
            <v>Justo valor positivo</v>
          </cell>
          <cell r="F2989">
            <v>-315220</v>
          </cell>
          <cell r="G2989">
            <v>0</v>
          </cell>
          <cell r="H2989">
            <v>235070</v>
          </cell>
          <cell r="I2989">
            <v>-550290</v>
          </cell>
          <cell r="J2989">
            <v>550290</v>
          </cell>
          <cell r="K2989">
            <v>0</v>
          </cell>
          <cell r="L2989">
            <v>0</v>
          </cell>
        </row>
        <row r="2990">
          <cell r="A2990" t="str">
            <v>5800010NAC01118</v>
          </cell>
          <cell r="B2990" t="str">
            <v>5800010</v>
          </cell>
          <cell r="C2990" t="str">
            <v>NAC</v>
          </cell>
          <cell r="D2990" t="str">
            <v>01118</v>
          </cell>
          <cell r="E2990" t="str">
            <v>Justo valor positivo</v>
          </cell>
          <cell r="F2990">
            <v>0</v>
          </cell>
          <cell r="G2990">
            <v>0</v>
          </cell>
          <cell r="H2990">
            <v>1085160</v>
          </cell>
          <cell r="I2990">
            <v>-1085160</v>
          </cell>
          <cell r="J2990">
            <v>1085160</v>
          </cell>
          <cell r="K2990">
            <v>0</v>
          </cell>
          <cell r="L2990">
            <v>0</v>
          </cell>
        </row>
        <row r="2991">
          <cell r="A2991" t="str">
            <v>5800011</v>
          </cell>
          <cell r="B2991" t="str">
            <v>5800011</v>
          </cell>
          <cell r="E2991" t="str">
            <v>Justo valor negativo</v>
          </cell>
          <cell r="F2991">
            <v>6004338</v>
          </cell>
          <cell r="G2991">
            <v>2928061</v>
          </cell>
          <cell r="H2991">
            <v>0</v>
          </cell>
          <cell r="I2991">
            <v>8932399</v>
          </cell>
          <cell r="J2991">
            <v>0</v>
          </cell>
          <cell r="K2991">
            <v>8932399</v>
          </cell>
          <cell r="L2991">
            <v>0</v>
          </cell>
        </row>
        <row r="2992">
          <cell r="A2992" t="str">
            <v>5800011NAC</v>
          </cell>
          <cell r="B2992" t="str">
            <v>5800011</v>
          </cell>
          <cell r="C2992" t="str">
            <v>NAC</v>
          </cell>
          <cell r="E2992" t="str">
            <v>Justo valor negativo</v>
          </cell>
          <cell r="F2992">
            <v>909</v>
          </cell>
          <cell r="G2992">
            <v>176479</v>
          </cell>
          <cell r="H2992">
            <v>0</v>
          </cell>
          <cell r="I2992">
            <v>177388</v>
          </cell>
          <cell r="J2992">
            <v>0</v>
          </cell>
          <cell r="K2992">
            <v>177388</v>
          </cell>
          <cell r="L2992">
            <v>0</v>
          </cell>
        </row>
        <row r="2993">
          <cell r="A2993" t="str">
            <v>5800011NAC01118</v>
          </cell>
          <cell r="B2993" t="str">
            <v>5800011</v>
          </cell>
          <cell r="C2993" t="str">
            <v>NAC</v>
          </cell>
          <cell r="D2993" t="str">
            <v>01118</v>
          </cell>
          <cell r="E2993" t="str">
            <v>Justo valor negativo</v>
          </cell>
          <cell r="F2993">
            <v>6003429</v>
          </cell>
          <cell r="G2993">
            <v>2751582</v>
          </cell>
          <cell r="H2993">
            <v>0</v>
          </cell>
          <cell r="I2993">
            <v>8755011</v>
          </cell>
          <cell r="J2993">
            <v>0</v>
          </cell>
          <cell r="K2993">
            <v>8755011</v>
          </cell>
          <cell r="L2993">
            <v>0</v>
          </cell>
        </row>
        <row r="2994">
          <cell r="A2994" t="str">
            <v>580008</v>
          </cell>
          <cell r="B2994" t="str">
            <v>580008</v>
          </cell>
          <cell r="E2994" t="str">
            <v>Outros</v>
          </cell>
          <cell r="F2994">
            <v>9997</v>
          </cell>
          <cell r="G2994">
            <v>0</v>
          </cell>
          <cell r="H2994">
            <v>9997</v>
          </cell>
          <cell r="I2994">
            <v>0</v>
          </cell>
          <cell r="J2994">
            <v>0</v>
          </cell>
          <cell r="K2994">
            <v>0</v>
          </cell>
          <cell r="L2994">
            <v>0</v>
          </cell>
        </row>
        <row r="2995">
          <cell r="A2995" t="str">
            <v>5800080</v>
          </cell>
          <cell r="B2995" t="str">
            <v>5800080</v>
          </cell>
          <cell r="E2995" t="str">
            <v>Justo valor positivo</v>
          </cell>
          <cell r="F2995">
            <v>9997</v>
          </cell>
          <cell r="G2995">
            <v>0</v>
          </cell>
          <cell r="H2995">
            <v>9997</v>
          </cell>
          <cell r="I2995">
            <v>0</v>
          </cell>
          <cell r="J2995">
            <v>0</v>
          </cell>
          <cell r="K2995">
            <v>0</v>
          </cell>
          <cell r="L2995">
            <v>0</v>
          </cell>
        </row>
        <row r="2996">
          <cell r="A2996" t="str">
            <v>5800080NAC</v>
          </cell>
          <cell r="B2996" t="str">
            <v>5800080</v>
          </cell>
          <cell r="C2996" t="str">
            <v>NAC</v>
          </cell>
          <cell r="E2996" t="str">
            <v>Justo valor positivo</v>
          </cell>
          <cell r="F2996">
            <v>9997</v>
          </cell>
          <cell r="G2996">
            <v>0</v>
          </cell>
          <cell r="H2996">
            <v>9997</v>
          </cell>
          <cell r="I2996">
            <v>0</v>
          </cell>
          <cell r="J2996">
            <v>0</v>
          </cell>
          <cell r="K2996">
            <v>0</v>
          </cell>
          <cell r="L2996">
            <v>0</v>
          </cell>
        </row>
        <row r="2997">
          <cell r="A2997" t="str">
            <v>5803</v>
          </cell>
          <cell r="B2997" t="str">
            <v>5803</v>
          </cell>
          <cell r="E2997" t="str">
            <v>De instrumentos de cobertura no Ômbito de coberturas de flx de cx</v>
          </cell>
          <cell r="F2997">
            <v>24454305</v>
          </cell>
          <cell r="G2997">
            <v>0</v>
          </cell>
          <cell r="H2997">
            <v>243535</v>
          </cell>
          <cell r="I2997">
            <v>24210770</v>
          </cell>
          <cell r="J2997">
            <v>243535</v>
          </cell>
          <cell r="K2997">
            <v>24454305</v>
          </cell>
          <cell r="L2997">
            <v>0</v>
          </cell>
        </row>
        <row r="2998">
          <cell r="A2998" t="str">
            <v>58030</v>
          </cell>
          <cell r="B2998" t="str">
            <v>58030</v>
          </cell>
          <cell r="E2998" t="str">
            <v>Instrumentos cobertos valorizados ao custo amortizado</v>
          </cell>
          <cell r="F2998">
            <v>24454305</v>
          </cell>
          <cell r="G2998">
            <v>0</v>
          </cell>
          <cell r="H2998">
            <v>0</v>
          </cell>
          <cell r="I2998">
            <v>24454305</v>
          </cell>
          <cell r="J2998">
            <v>0</v>
          </cell>
          <cell r="K2998">
            <v>24454305</v>
          </cell>
          <cell r="L2998">
            <v>0</v>
          </cell>
        </row>
        <row r="2999">
          <cell r="A2999" t="str">
            <v>580301</v>
          </cell>
          <cell r="B2999" t="str">
            <v>580301</v>
          </cell>
          <cell r="E2999" t="str">
            <v>Justo valor negativo</v>
          </cell>
          <cell r="F2999">
            <v>24454305</v>
          </cell>
          <cell r="G2999">
            <v>0</v>
          </cell>
          <cell r="H2999">
            <v>0</v>
          </cell>
          <cell r="I2999">
            <v>24454305</v>
          </cell>
          <cell r="J2999">
            <v>0</v>
          </cell>
          <cell r="K2999">
            <v>24454305</v>
          </cell>
          <cell r="L2999">
            <v>0</v>
          </cell>
        </row>
        <row r="3000">
          <cell r="A3000" t="str">
            <v>580301NAC</v>
          </cell>
          <cell r="B3000" t="str">
            <v>580301</v>
          </cell>
          <cell r="C3000" t="str">
            <v>NAC</v>
          </cell>
          <cell r="E3000" t="str">
            <v>Justo valor negativo</v>
          </cell>
          <cell r="F3000">
            <v>24454305</v>
          </cell>
          <cell r="G3000">
            <v>0</v>
          </cell>
          <cell r="H3000">
            <v>0</v>
          </cell>
          <cell r="I3000">
            <v>24454305</v>
          </cell>
          <cell r="J3000">
            <v>0</v>
          </cell>
          <cell r="K3000">
            <v>24454305</v>
          </cell>
          <cell r="L3000">
            <v>0</v>
          </cell>
        </row>
        <row r="3001">
          <cell r="A3001" t="str">
            <v>58031</v>
          </cell>
          <cell r="B3001" t="str">
            <v>58031</v>
          </cell>
          <cell r="E3001" t="str">
            <v>Instrumentos cobertos valorizados ao justo valor</v>
          </cell>
          <cell r="F3001">
            <v>0</v>
          </cell>
          <cell r="G3001">
            <v>0</v>
          </cell>
          <cell r="H3001">
            <v>243535</v>
          </cell>
          <cell r="I3001">
            <v>-243535</v>
          </cell>
          <cell r="J3001">
            <v>243535</v>
          </cell>
          <cell r="K3001">
            <v>0</v>
          </cell>
          <cell r="L3001">
            <v>0</v>
          </cell>
        </row>
        <row r="3002">
          <cell r="A3002" t="str">
            <v>580310</v>
          </cell>
          <cell r="B3002" t="str">
            <v>580310</v>
          </cell>
          <cell r="E3002" t="str">
            <v>Justo valor positivo</v>
          </cell>
          <cell r="F3002">
            <v>0</v>
          </cell>
          <cell r="G3002">
            <v>0</v>
          </cell>
          <cell r="H3002">
            <v>243535</v>
          </cell>
          <cell r="I3002">
            <v>-243535</v>
          </cell>
          <cell r="J3002">
            <v>243535</v>
          </cell>
          <cell r="K3002">
            <v>0</v>
          </cell>
          <cell r="L3002">
            <v>0</v>
          </cell>
        </row>
        <row r="3003">
          <cell r="A3003" t="str">
            <v>580310NAC</v>
          </cell>
          <cell r="B3003" t="str">
            <v>580310</v>
          </cell>
          <cell r="C3003" t="str">
            <v>NAC</v>
          </cell>
          <cell r="E3003" t="str">
            <v>Justo valor positivo</v>
          </cell>
          <cell r="F3003">
            <v>0</v>
          </cell>
          <cell r="G3003">
            <v>0</v>
          </cell>
          <cell r="H3003">
            <v>243535</v>
          </cell>
          <cell r="I3003">
            <v>-243535</v>
          </cell>
          <cell r="J3003">
            <v>243535</v>
          </cell>
          <cell r="K3003">
            <v>0</v>
          </cell>
          <cell r="L3003">
            <v>0</v>
          </cell>
        </row>
        <row r="3004">
          <cell r="A3004" t="str">
            <v>5809</v>
          </cell>
          <cell r="B3004" t="str">
            <v>5809</v>
          </cell>
          <cell r="E3004" t="str">
            <v>De instrumentos passivos por seguros</v>
          </cell>
          <cell r="F3004">
            <v>0</v>
          </cell>
          <cell r="G3004">
            <v>0</v>
          </cell>
          <cell r="H3004">
            <v>63931</v>
          </cell>
          <cell r="I3004">
            <v>-63931</v>
          </cell>
          <cell r="J3004">
            <v>63931</v>
          </cell>
          <cell r="K3004">
            <v>0</v>
          </cell>
          <cell r="L3004">
            <v>0</v>
          </cell>
        </row>
        <row r="3005">
          <cell r="A3005" t="str">
            <v>58090</v>
          </cell>
          <cell r="B3005" t="str">
            <v>58090</v>
          </cell>
          <cell r="E3005" t="str">
            <v>Justo Valor Positivo</v>
          </cell>
          <cell r="F3005">
            <v>0</v>
          </cell>
          <cell r="G3005">
            <v>0</v>
          </cell>
          <cell r="H3005">
            <v>63931</v>
          </cell>
          <cell r="I3005">
            <v>-63931</v>
          </cell>
          <cell r="J3005">
            <v>63931</v>
          </cell>
          <cell r="K3005">
            <v>0</v>
          </cell>
          <cell r="L3005">
            <v>0</v>
          </cell>
        </row>
        <row r="3006">
          <cell r="A3006" t="str">
            <v>58090NAC</v>
          </cell>
          <cell r="B3006" t="str">
            <v>58090</v>
          </cell>
          <cell r="C3006" t="str">
            <v>NAC</v>
          </cell>
          <cell r="E3006" t="str">
            <v>Justo Valor Positivo</v>
          </cell>
          <cell r="F3006">
            <v>0</v>
          </cell>
          <cell r="G3006">
            <v>0</v>
          </cell>
          <cell r="H3006">
            <v>63931</v>
          </cell>
          <cell r="I3006">
            <v>-63931</v>
          </cell>
          <cell r="J3006">
            <v>63931</v>
          </cell>
          <cell r="K3006">
            <v>0</v>
          </cell>
          <cell r="L3006">
            <v>0</v>
          </cell>
        </row>
        <row r="3007">
          <cell r="A3007" t="str">
            <v>582</v>
          </cell>
          <cell r="B3007" t="str">
            <v>582</v>
          </cell>
          <cell r="E3007" t="str">
            <v>Reservas de reavaliaþÒo legais</v>
          </cell>
          <cell r="F3007">
            <v>-5233686</v>
          </cell>
          <cell r="G3007">
            <v>4885281</v>
          </cell>
          <cell r="H3007">
            <v>0</v>
          </cell>
          <cell r="I3007">
            <v>-348405</v>
          </cell>
          <cell r="J3007">
            <v>348405</v>
          </cell>
          <cell r="K3007">
            <v>0</v>
          </cell>
          <cell r="L3007">
            <v>0</v>
          </cell>
        </row>
        <row r="3008">
          <cell r="A3008" t="str">
            <v>582EXT</v>
          </cell>
          <cell r="B3008" t="str">
            <v>582</v>
          </cell>
          <cell r="C3008" t="str">
            <v>EXT</v>
          </cell>
          <cell r="E3008" t="str">
            <v>Reservas de reavaliaþÒo legais</v>
          </cell>
          <cell r="F3008">
            <v>-4885281</v>
          </cell>
          <cell r="G3008">
            <v>4885281</v>
          </cell>
          <cell r="H3008">
            <v>0</v>
          </cell>
          <cell r="I3008">
            <v>0</v>
          </cell>
          <cell r="J3008">
            <v>0</v>
          </cell>
          <cell r="K3008">
            <v>0</v>
          </cell>
          <cell r="L3008">
            <v>0</v>
          </cell>
        </row>
        <row r="3009">
          <cell r="A3009" t="str">
            <v>582NAC</v>
          </cell>
          <cell r="B3009" t="str">
            <v>582</v>
          </cell>
          <cell r="C3009" t="str">
            <v>NAC</v>
          </cell>
          <cell r="E3009" t="str">
            <v>Reservas de reavaliaþÒo legais</v>
          </cell>
          <cell r="F3009">
            <v>-348405</v>
          </cell>
          <cell r="G3009">
            <v>0</v>
          </cell>
          <cell r="H3009">
            <v>0</v>
          </cell>
          <cell r="I3009">
            <v>-348405</v>
          </cell>
          <cell r="J3009">
            <v>348405</v>
          </cell>
          <cell r="K3009">
            <v>0</v>
          </cell>
          <cell r="L3009">
            <v>0</v>
          </cell>
        </row>
        <row r="3010">
          <cell r="A3010" t="str">
            <v>588</v>
          </cell>
          <cell r="B3010" t="str">
            <v>588</v>
          </cell>
          <cell r="E3010" t="str">
            <v>Outras reservas de reavaliaþÒo</v>
          </cell>
          <cell r="F3010">
            <v>-25622002</v>
          </cell>
          <cell r="G3010">
            <v>938847</v>
          </cell>
          <cell r="H3010">
            <v>8020</v>
          </cell>
          <cell r="I3010">
            <v>-24691175</v>
          </cell>
          <cell r="J3010">
            <v>24691175</v>
          </cell>
          <cell r="K3010">
            <v>0</v>
          </cell>
          <cell r="L3010">
            <v>0</v>
          </cell>
        </row>
        <row r="3011">
          <cell r="A3011" t="str">
            <v>588NAC</v>
          </cell>
          <cell r="B3011" t="str">
            <v>588</v>
          </cell>
          <cell r="C3011" t="str">
            <v>NAC</v>
          </cell>
          <cell r="E3011" t="str">
            <v>Outras reservas de reavaliaþÒo</v>
          </cell>
          <cell r="F3011">
            <v>-25622002</v>
          </cell>
          <cell r="G3011">
            <v>938847</v>
          </cell>
          <cell r="H3011">
            <v>8020</v>
          </cell>
          <cell r="I3011">
            <v>-24691175</v>
          </cell>
          <cell r="J3011">
            <v>24691175</v>
          </cell>
          <cell r="K3011">
            <v>0</v>
          </cell>
          <cell r="L3011">
            <v>0</v>
          </cell>
        </row>
        <row r="3012">
          <cell r="A3012" t="str">
            <v>59</v>
          </cell>
          <cell r="B3012" t="str">
            <v>59</v>
          </cell>
          <cell r="E3012" t="str">
            <v>Reservas por impostos diferidos</v>
          </cell>
          <cell r="F3012">
            <v>-26477840</v>
          </cell>
          <cell r="G3012">
            <v>23942545</v>
          </cell>
          <cell r="H3012">
            <v>3619930</v>
          </cell>
          <cell r="I3012">
            <v>-6155225</v>
          </cell>
          <cell r="J3012">
            <v>16747970</v>
          </cell>
          <cell r="K3012">
            <v>16743917</v>
          </cell>
          <cell r="L3012">
            <v>-6151172</v>
          </cell>
        </row>
        <row r="3013">
          <cell r="A3013" t="str">
            <v>590</v>
          </cell>
          <cell r="B3013" t="str">
            <v>590</v>
          </cell>
          <cell r="E3013" t="str">
            <v>Por diferenþas temporßrias</v>
          </cell>
          <cell r="F3013">
            <v>-30916448</v>
          </cell>
          <cell r="G3013">
            <v>23554392</v>
          </cell>
          <cell r="H3013">
            <v>3619930</v>
          </cell>
          <cell r="I3013">
            <v>-10981986</v>
          </cell>
          <cell r="J3013">
            <v>11927900</v>
          </cell>
          <cell r="K3013">
            <v>11917156</v>
          </cell>
          <cell r="L3013">
            <v>-10971242</v>
          </cell>
        </row>
        <row r="3014">
          <cell r="A3014" t="str">
            <v>5900</v>
          </cell>
          <cell r="B3014" t="str">
            <v>5900</v>
          </cell>
          <cell r="E3014" t="str">
            <v>Resultantes da valorizaþÒo ao justo valor</v>
          </cell>
          <cell r="F3014">
            <v>-30916448</v>
          </cell>
          <cell r="G3014">
            <v>23554392</v>
          </cell>
          <cell r="H3014">
            <v>3619930</v>
          </cell>
          <cell r="I3014">
            <v>-10981986</v>
          </cell>
          <cell r="J3014">
            <v>11927900</v>
          </cell>
          <cell r="K3014">
            <v>11917156</v>
          </cell>
          <cell r="L3014">
            <v>-10971242</v>
          </cell>
        </row>
        <row r="3015">
          <cell r="A3015" t="str">
            <v>59000</v>
          </cell>
          <cell r="B3015" t="str">
            <v>59000</v>
          </cell>
          <cell r="E3015" t="str">
            <v>De activos financeiros disponÝveis para venda</v>
          </cell>
          <cell r="F3015">
            <v>-24436057</v>
          </cell>
          <cell r="G3015">
            <v>23472913</v>
          </cell>
          <cell r="H3015">
            <v>3619930</v>
          </cell>
          <cell r="I3015">
            <v>-4583074</v>
          </cell>
          <cell r="J3015">
            <v>5366031</v>
          </cell>
          <cell r="K3015">
            <v>5364269</v>
          </cell>
          <cell r="L3015">
            <v>-4581312</v>
          </cell>
        </row>
        <row r="3016">
          <cell r="A3016" t="str">
            <v>590000</v>
          </cell>
          <cell r="B3016" t="str">
            <v>590000</v>
          </cell>
          <cell r="E3016" t="str">
            <v>Impostos activos</v>
          </cell>
          <cell r="F3016">
            <v>-24438830</v>
          </cell>
          <cell r="G3016">
            <v>23108815</v>
          </cell>
          <cell r="H3016">
            <v>3619929</v>
          </cell>
          <cell r="I3016">
            <v>-4949944</v>
          </cell>
          <cell r="J3016">
            <v>4949944</v>
          </cell>
          <cell r="K3016">
            <v>4972600</v>
          </cell>
          <cell r="L3016">
            <v>-4972600</v>
          </cell>
        </row>
        <row r="3017">
          <cell r="A3017" t="str">
            <v>5900000</v>
          </cell>
          <cell r="B3017" t="str">
            <v>5900000</v>
          </cell>
          <cell r="E3017" t="str">
            <v>Titulos</v>
          </cell>
          <cell r="F3017">
            <v>-24438830</v>
          </cell>
          <cell r="G3017">
            <v>23108815</v>
          </cell>
          <cell r="H3017">
            <v>3619929</v>
          </cell>
          <cell r="I3017">
            <v>-4949944</v>
          </cell>
          <cell r="J3017">
            <v>4949944</v>
          </cell>
          <cell r="K3017">
            <v>4972600</v>
          </cell>
          <cell r="L3017">
            <v>-4972600</v>
          </cell>
        </row>
        <row r="3018">
          <cell r="A3018" t="str">
            <v>59000000</v>
          </cell>
          <cell r="B3018" t="str">
            <v>59000000</v>
          </cell>
          <cell r="E3018" t="str">
            <v>Instrumentos Divida</v>
          </cell>
          <cell r="F3018">
            <v>-23590237</v>
          </cell>
          <cell r="G3018">
            <v>23055676</v>
          </cell>
          <cell r="H3018">
            <v>2843993</v>
          </cell>
          <cell r="I3018">
            <v>-3378554</v>
          </cell>
          <cell r="J3018">
            <v>3378554</v>
          </cell>
          <cell r="K3018">
            <v>3377489</v>
          </cell>
          <cell r="L3018">
            <v>-3377489</v>
          </cell>
        </row>
        <row r="3019">
          <cell r="A3019" t="str">
            <v>59000000NAC</v>
          </cell>
          <cell r="B3019" t="str">
            <v>59000000</v>
          </cell>
          <cell r="C3019" t="str">
            <v>NAC</v>
          </cell>
          <cell r="E3019" t="str">
            <v>Instrumentos Divida</v>
          </cell>
          <cell r="F3019">
            <v>-23590237</v>
          </cell>
          <cell r="G3019">
            <v>23055676</v>
          </cell>
          <cell r="H3019">
            <v>2843993</v>
          </cell>
          <cell r="I3019">
            <v>-3378554</v>
          </cell>
          <cell r="J3019">
            <v>3378554</v>
          </cell>
          <cell r="K3019">
            <v>3377489</v>
          </cell>
          <cell r="L3019">
            <v>-3377489</v>
          </cell>
        </row>
        <row r="3020">
          <cell r="A3020" t="str">
            <v>59000001</v>
          </cell>
          <cell r="B3020" t="str">
            <v>59000001</v>
          </cell>
          <cell r="E3020" t="str">
            <v>Instrumentos Capital</v>
          </cell>
          <cell r="F3020">
            <v>-848593</v>
          </cell>
          <cell r="G3020">
            <v>53139</v>
          </cell>
          <cell r="H3020">
            <v>775936</v>
          </cell>
          <cell r="I3020">
            <v>-1571390</v>
          </cell>
          <cell r="J3020">
            <v>1571390</v>
          </cell>
          <cell r="K3020">
            <v>1595111</v>
          </cell>
          <cell r="L3020">
            <v>-1595111</v>
          </cell>
        </row>
        <row r="3021">
          <cell r="A3021" t="str">
            <v>59000001NAC</v>
          </cell>
          <cell r="B3021" t="str">
            <v>59000001</v>
          </cell>
          <cell r="C3021" t="str">
            <v>NAC</v>
          </cell>
          <cell r="E3021" t="str">
            <v>Instrumentos Capital</v>
          </cell>
          <cell r="F3021">
            <v>0</v>
          </cell>
          <cell r="G3021">
            <v>0</v>
          </cell>
          <cell r="H3021">
            <v>775936</v>
          </cell>
          <cell r="I3021">
            <v>-775936</v>
          </cell>
          <cell r="J3021">
            <v>775936</v>
          </cell>
          <cell r="K3021">
            <v>1595111</v>
          </cell>
          <cell r="L3021">
            <v>-1595111</v>
          </cell>
        </row>
        <row r="3022">
          <cell r="A3022" t="str">
            <v>59000001NAC01118</v>
          </cell>
          <cell r="B3022" t="str">
            <v>59000001</v>
          </cell>
          <cell r="C3022" t="str">
            <v>NAC</v>
          </cell>
          <cell r="D3022" t="str">
            <v>01118</v>
          </cell>
          <cell r="E3022" t="str">
            <v>Instrumentos Capital</v>
          </cell>
          <cell r="F3022">
            <v>-848593</v>
          </cell>
          <cell r="G3022">
            <v>53139</v>
          </cell>
          <cell r="H3022">
            <v>0</v>
          </cell>
          <cell r="I3022">
            <v>-795454</v>
          </cell>
          <cell r="J3022">
            <v>795454</v>
          </cell>
          <cell r="K3022">
            <v>0</v>
          </cell>
          <cell r="L3022">
            <v>0</v>
          </cell>
        </row>
        <row r="3023">
          <cell r="A3023" t="str">
            <v>590001</v>
          </cell>
          <cell r="B3023" t="str">
            <v>590001</v>
          </cell>
          <cell r="E3023" t="str">
            <v>Impostos passivos</v>
          </cell>
          <cell r="F3023">
            <v>2773</v>
          </cell>
          <cell r="G3023">
            <v>364098</v>
          </cell>
          <cell r="H3023">
            <v>1</v>
          </cell>
          <cell r="I3023">
            <v>366870</v>
          </cell>
          <cell r="J3023">
            <v>416087</v>
          </cell>
          <cell r="K3023">
            <v>391669</v>
          </cell>
          <cell r="L3023">
            <v>391288</v>
          </cell>
        </row>
        <row r="3024">
          <cell r="A3024" t="str">
            <v>5900010</v>
          </cell>
          <cell r="B3024" t="str">
            <v>5900010</v>
          </cell>
          <cell r="E3024" t="str">
            <v>Titulos</v>
          </cell>
          <cell r="F3024">
            <v>2773</v>
          </cell>
          <cell r="G3024">
            <v>364098</v>
          </cell>
          <cell r="H3024">
            <v>1</v>
          </cell>
          <cell r="I3024">
            <v>366870</v>
          </cell>
          <cell r="J3024">
            <v>416087</v>
          </cell>
          <cell r="K3024">
            <v>391669</v>
          </cell>
          <cell r="L3024">
            <v>391288</v>
          </cell>
        </row>
        <row r="3025">
          <cell r="A3025" t="str">
            <v>59000100</v>
          </cell>
          <cell r="B3025" t="str">
            <v>59000100</v>
          </cell>
          <cell r="E3025" t="str">
            <v>Instrumentos Divida</v>
          </cell>
          <cell r="F3025">
            <v>322</v>
          </cell>
          <cell r="G3025">
            <v>0</v>
          </cell>
          <cell r="H3025">
            <v>1</v>
          </cell>
          <cell r="I3025">
            <v>321</v>
          </cell>
          <cell r="J3025">
            <v>1</v>
          </cell>
          <cell r="K3025">
            <v>323</v>
          </cell>
          <cell r="L3025">
            <v>-1</v>
          </cell>
        </row>
        <row r="3026">
          <cell r="A3026" t="str">
            <v>59000100NAC</v>
          </cell>
          <cell r="B3026" t="str">
            <v>59000100</v>
          </cell>
          <cell r="C3026" t="str">
            <v>NAC</v>
          </cell>
          <cell r="E3026" t="str">
            <v>Instrumentos Divida</v>
          </cell>
          <cell r="F3026">
            <v>322</v>
          </cell>
          <cell r="G3026">
            <v>0</v>
          </cell>
          <cell r="H3026">
            <v>1</v>
          </cell>
          <cell r="I3026">
            <v>321</v>
          </cell>
          <cell r="J3026">
            <v>1</v>
          </cell>
          <cell r="K3026">
            <v>323</v>
          </cell>
          <cell r="L3026">
            <v>-1</v>
          </cell>
        </row>
        <row r="3027">
          <cell r="A3027" t="str">
            <v>59000101</v>
          </cell>
          <cell r="B3027" t="str">
            <v>59000101</v>
          </cell>
          <cell r="E3027" t="str">
            <v>Instrumentos Capital</v>
          </cell>
          <cell r="F3027">
            <v>2451</v>
          </cell>
          <cell r="G3027">
            <v>364098</v>
          </cell>
          <cell r="H3027">
            <v>0</v>
          </cell>
          <cell r="I3027">
            <v>366549</v>
          </cell>
          <cell r="J3027">
            <v>416086</v>
          </cell>
          <cell r="K3027">
            <v>391346</v>
          </cell>
          <cell r="L3027">
            <v>391289</v>
          </cell>
        </row>
        <row r="3028">
          <cell r="A3028" t="str">
            <v>59000101NAC</v>
          </cell>
          <cell r="B3028" t="str">
            <v>59000101</v>
          </cell>
          <cell r="C3028" t="str">
            <v>NAC</v>
          </cell>
          <cell r="E3028" t="str">
            <v>Instrumentos Capital</v>
          </cell>
          <cell r="F3028">
            <v>2451</v>
          </cell>
          <cell r="G3028">
            <v>364098</v>
          </cell>
          <cell r="H3028">
            <v>0</v>
          </cell>
          <cell r="I3028">
            <v>366549</v>
          </cell>
          <cell r="J3028">
            <v>416086</v>
          </cell>
          <cell r="K3028">
            <v>391346</v>
          </cell>
          <cell r="L3028">
            <v>391289</v>
          </cell>
        </row>
        <row r="3029">
          <cell r="A3029" t="str">
            <v>59003</v>
          </cell>
          <cell r="B3029" t="str">
            <v>59003</v>
          </cell>
          <cell r="E3029" t="str">
            <v>De instrumentos de cobertura no Ômbito de coberturas de fluxos de</v>
          </cell>
          <cell r="F3029">
            <v>-6480391</v>
          </cell>
          <cell r="G3029">
            <v>64537</v>
          </cell>
          <cell r="H3029">
            <v>0</v>
          </cell>
          <cell r="I3029">
            <v>-6415854</v>
          </cell>
          <cell r="J3029">
            <v>6544928</v>
          </cell>
          <cell r="K3029">
            <v>6535945</v>
          </cell>
          <cell r="L3029">
            <v>-6406871</v>
          </cell>
        </row>
        <row r="3030">
          <cell r="A3030" t="str">
            <v>590030</v>
          </cell>
          <cell r="B3030" t="str">
            <v>590030</v>
          </cell>
          <cell r="E3030" t="str">
            <v>Impostos activos</v>
          </cell>
          <cell r="F3030">
            <v>-6480391</v>
          </cell>
          <cell r="G3030">
            <v>0</v>
          </cell>
          <cell r="H3030">
            <v>0</v>
          </cell>
          <cell r="I3030">
            <v>-6480391</v>
          </cell>
          <cell r="J3030">
            <v>6480391</v>
          </cell>
          <cell r="K3030">
            <v>6471408</v>
          </cell>
          <cell r="L3030">
            <v>-6471408</v>
          </cell>
        </row>
        <row r="3031">
          <cell r="A3031" t="str">
            <v>590030NAC</v>
          </cell>
          <cell r="B3031" t="str">
            <v>590030</v>
          </cell>
          <cell r="C3031" t="str">
            <v>NAC</v>
          </cell>
          <cell r="E3031" t="str">
            <v>Impostos activos</v>
          </cell>
          <cell r="F3031">
            <v>-6480391</v>
          </cell>
          <cell r="G3031">
            <v>0</v>
          </cell>
          <cell r="H3031">
            <v>0</v>
          </cell>
          <cell r="I3031">
            <v>-6480391</v>
          </cell>
          <cell r="J3031">
            <v>6480391</v>
          </cell>
          <cell r="K3031">
            <v>6471408</v>
          </cell>
          <cell r="L3031">
            <v>-6471408</v>
          </cell>
        </row>
        <row r="3032">
          <cell r="A3032" t="str">
            <v>590031</v>
          </cell>
          <cell r="B3032" t="str">
            <v>590031</v>
          </cell>
          <cell r="E3032" t="str">
            <v>Impostos passivos</v>
          </cell>
          <cell r="F3032">
            <v>0</v>
          </cell>
          <cell r="G3032">
            <v>64537</v>
          </cell>
          <cell r="H3032">
            <v>0</v>
          </cell>
          <cell r="I3032">
            <v>64537</v>
          </cell>
          <cell r="J3032">
            <v>64537</v>
          </cell>
          <cell r="K3032">
            <v>64537</v>
          </cell>
          <cell r="L3032">
            <v>64537</v>
          </cell>
        </row>
        <row r="3033">
          <cell r="A3033" t="str">
            <v>590031NAC</v>
          </cell>
          <cell r="B3033" t="str">
            <v>590031</v>
          </cell>
          <cell r="C3033" t="str">
            <v>NAC</v>
          </cell>
          <cell r="E3033" t="str">
            <v>Impostos passivos</v>
          </cell>
          <cell r="F3033">
            <v>0</v>
          </cell>
          <cell r="G3033">
            <v>64537</v>
          </cell>
          <cell r="H3033">
            <v>0</v>
          </cell>
          <cell r="I3033">
            <v>64537</v>
          </cell>
          <cell r="J3033">
            <v>64537</v>
          </cell>
          <cell r="K3033">
            <v>64537</v>
          </cell>
          <cell r="L3033">
            <v>64537</v>
          </cell>
        </row>
        <row r="3034">
          <cell r="A3034" t="str">
            <v>59009</v>
          </cell>
          <cell r="B3034" t="str">
            <v>59009</v>
          </cell>
          <cell r="E3034" t="str">
            <v>De instrumentos passivos por seguros</v>
          </cell>
          <cell r="F3034">
            <v>0</v>
          </cell>
          <cell r="G3034">
            <v>16942</v>
          </cell>
          <cell r="H3034">
            <v>0</v>
          </cell>
          <cell r="I3034">
            <v>16942</v>
          </cell>
          <cell r="J3034">
            <v>16941</v>
          </cell>
          <cell r="K3034">
            <v>16942</v>
          </cell>
          <cell r="L3034">
            <v>16941</v>
          </cell>
        </row>
        <row r="3035">
          <cell r="A3035" t="str">
            <v>590090</v>
          </cell>
          <cell r="B3035" t="str">
            <v>590090</v>
          </cell>
          <cell r="E3035" t="str">
            <v>Impostos Activos</v>
          </cell>
          <cell r="F3035">
            <v>0</v>
          </cell>
          <cell r="G3035">
            <v>16942</v>
          </cell>
          <cell r="H3035">
            <v>0</v>
          </cell>
          <cell r="I3035">
            <v>16942</v>
          </cell>
          <cell r="J3035">
            <v>16941</v>
          </cell>
          <cell r="K3035">
            <v>16942</v>
          </cell>
          <cell r="L3035">
            <v>16941</v>
          </cell>
        </row>
        <row r="3036">
          <cell r="A3036" t="str">
            <v>590090NAC</v>
          </cell>
          <cell r="B3036" t="str">
            <v>590090</v>
          </cell>
          <cell r="C3036" t="str">
            <v>NAC</v>
          </cell>
          <cell r="E3036" t="str">
            <v>Impostos Activos</v>
          </cell>
          <cell r="F3036">
            <v>0</v>
          </cell>
          <cell r="G3036">
            <v>16942</v>
          </cell>
          <cell r="H3036">
            <v>0</v>
          </cell>
          <cell r="I3036">
            <v>16942</v>
          </cell>
          <cell r="J3036">
            <v>16941</v>
          </cell>
          <cell r="K3036">
            <v>16942</v>
          </cell>
          <cell r="L3036">
            <v>16941</v>
          </cell>
        </row>
        <row r="3037">
          <cell r="A3037" t="str">
            <v>591</v>
          </cell>
          <cell r="B3037" t="str">
            <v>591</v>
          </cell>
          <cell r="E3037" t="str">
            <v>Por prejuÝzos ou crÚditos fiscais utilizßveis</v>
          </cell>
          <cell r="F3037">
            <v>4438608</v>
          </cell>
          <cell r="G3037">
            <v>388153</v>
          </cell>
          <cell r="H3037">
            <v>0</v>
          </cell>
          <cell r="I3037">
            <v>4826761</v>
          </cell>
          <cell r="J3037">
            <v>4820070</v>
          </cell>
          <cell r="K3037">
            <v>4826761</v>
          </cell>
          <cell r="L3037">
            <v>4820070</v>
          </cell>
        </row>
        <row r="3038">
          <cell r="A3038" t="str">
            <v>591NAC</v>
          </cell>
          <cell r="B3038" t="str">
            <v>591</v>
          </cell>
          <cell r="C3038" t="str">
            <v>NAC</v>
          </cell>
          <cell r="E3038" t="str">
            <v>Por prejuÝzos ou crÚditos fiscais utilizßveis</v>
          </cell>
          <cell r="F3038">
            <v>4438608</v>
          </cell>
          <cell r="G3038">
            <v>388153</v>
          </cell>
          <cell r="H3038">
            <v>0</v>
          </cell>
          <cell r="I3038">
            <v>4826761</v>
          </cell>
          <cell r="J3038">
            <v>4820070</v>
          </cell>
          <cell r="K3038">
            <v>4826761</v>
          </cell>
          <cell r="L3038">
            <v>4820070</v>
          </cell>
        </row>
        <row r="3039">
          <cell r="A3039" t="str">
            <v>6</v>
          </cell>
          <cell r="B3039" t="str">
            <v>6</v>
          </cell>
          <cell r="E3039" t="str">
            <v>6</v>
          </cell>
          <cell r="F3039">
            <v>23468728132</v>
          </cell>
          <cell r="G3039">
            <v>684392975</v>
          </cell>
          <cell r="H3039">
            <v>628055976</v>
          </cell>
          <cell r="I3039">
            <v>23525065131</v>
          </cell>
          <cell r="J3039">
            <v>1403378909</v>
          </cell>
          <cell r="K3039">
            <v>9407735279</v>
          </cell>
          <cell r="L3039">
            <v>15520708761</v>
          </cell>
        </row>
        <row r="3040">
          <cell r="A3040" t="str">
            <v>60</v>
          </cell>
          <cell r="B3040" t="str">
            <v>60</v>
          </cell>
          <cell r="E3040" t="str">
            <v>Outras reservas</v>
          </cell>
          <cell r="F3040">
            <v>-1729587958</v>
          </cell>
          <cell r="G3040">
            <v>529628</v>
          </cell>
          <cell r="H3040">
            <v>0</v>
          </cell>
          <cell r="I3040">
            <v>-1729058330</v>
          </cell>
          <cell r="J3040">
            <v>1012921556</v>
          </cell>
          <cell r="K3040">
            <v>0</v>
          </cell>
          <cell r="L3040">
            <v>-716136774</v>
          </cell>
        </row>
        <row r="3041">
          <cell r="A3041" t="str">
            <v>600</v>
          </cell>
          <cell r="B3041" t="str">
            <v>600</v>
          </cell>
          <cell r="E3041" t="str">
            <v>Reserva legal</v>
          </cell>
          <cell r="F3041">
            <v>-270294063</v>
          </cell>
          <cell r="G3041">
            <v>0</v>
          </cell>
          <cell r="H3041">
            <v>0</v>
          </cell>
          <cell r="I3041">
            <v>-270294063</v>
          </cell>
          <cell r="J3041">
            <v>194731970</v>
          </cell>
          <cell r="K3041">
            <v>0</v>
          </cell>
          <cell r="L3041">
            <v>-75562093</v>
          </cell>
        </row>
        <row r="3042">
          <cell r="A3042" t="str">
            <v>600EXT</v>
          </cell>
          <cell r="B3042" t="str">
            <v>600</v>
          </cell>
          <cell r="C3042" t="str">
            <v>EXT</v>
          </cell>
          <cell r="E3042" t="str">
            <v>Reserva legal</v>
          </cell>
          <cell r="F3042">
            <v>-6719606</v>
          </cell>
          <cell r="G3042">
            <v>0</v>
          </cell>
          <cell r="H3042">
            <v>0</v>
          </cell>
          <cell r="I3042">
            <v>-6719606</v>
          </cell>
          <cell r="J3042">
            <v>6719606</v>
          </cell>
          <cell r="K3042">
            <v>0</v>
          </cell>
          <cell r="L3042">
            <v>0</v>
          </cell>
        </row>
        <row r="3043">
          <cell r="A3043" t="str">
            <v>600NAC</v>
          </cell>
          <cell r="B3043" t="str">
            <v>600</v>
          </cell>
          <cell r="C3043" t="str">
            <v>NAC</v>
          </cell>
          <cell r="E3043" t="str">
            <v>Reserva legal</v>
          </cell>
          <cell r="F3043">
            <v>-263574457</v>
          </cell>
          <cell r="G3043">
            <v>0</v>
          </cell>
          <cell r="H3043">
            <v>0</v>
          </cell>
          <cell r="I3043">
            <v>-263574457</v>
          </cell>
          <cell r="J3043">
            <v>188012364</v>
          </cell>
          <cell r="K3043">
            <v>0</v>
          </cell>
          <cell r="L3043">
            <v>-75562093</v>
          </cell>
        </row>
        <row r="3044">
          <cell r="A3044" t="str">
            <v>602</v>
          </cell>
          <cell r="B3044" t="str">
            <v>602</v>
          </cell>
          <cell r="E3044" t="str">
            <v>PrÚmios de emissÒo</v>
          </cell>
          <cell r="F3044">
            <v>-174294340</v>
          </cell>
          <cell r="G3044">
            <v>529628</v>
          </cell>
          <cell r="H3044">
            <v>0</v>
          </cell>
          <cell r="I3044">
            <v>-173764712</v>
          </cell>
          <cell r="J3044">
            <v>173764712</v>
          </cell>
          <cell r="K3044">
            <v>0</v>
          </cell>
          <cell r="L3044">
            <v>0</v>
          </cell>
        </row>
        <row r="3045">
          <cell r="A3045" t="str">
            <v>6020</v>
          </cell>
          <cell r="B3045" t="str">
            <v>6020</v>
          </cell>
          <cell r="E3045" t="str">
            <v>De instrumentos de capital</v>
          </cell>
          <cell r="F3045">
            <v>-174294340</v>
          </cell>
          <cell r="G3045">
            <v>529628</v>
          </cell>
          <cell r="H3045">
            <v>0</v>
          </cell>
          <cell r="I3045">
            <v>-173764712</v>
          </cell>
          <cell r="J3045">
            <v>173764712</v>
          </cell>
          <cell r="K3045">
            <v>0</v>
          </cell>
          <cell r="L3045">
            <v>0</v>
          </cell>
        </row>
        <row r="3046">
          <cell r="A3046" t="str">
            <v>6020EXT</v>
          </cell>
          <cell r="B3046" t="str">
            <v>6020</v>
          </cell>
          <cell r="C3046" t="str">
            <v>EXT</v>
          </cell>
          <cell r="E3046" t="str">
            <v>De instrumentos de capital</v>
          </cell>
          <cell r="F3046">
            <v>-380551</v>
          </cell>
          <cell r="G3046">
            <v>380551</v>
          </cell>
          <cell r="H3046">
            <v>0</v>
          </cell>
          <cell r="I3046">
            <v>0</v>
          </cell>
          <cell r="J3046">
            <v>0</v>
          </cell>
          <cell r="K3046">
            <v>0</v>
          </cell>
          <cell r="L3046">
            <v>0</v>
          </cell>
        </row>
        <row r="3047">
          <cell r="A3047" t="str">
            <v>6020NAC</v>
          </cell>
          <cell r="B3047" t="str">
            <v>6020</v>
          </cell>
          <cell r="C3047" t="str">
            <v>NAC</v>
          </cell>
          <cell r="E3047" t="str">
            <v>De instrumentos de capital</v>
          </cell>
          <cell r="F3047">
            <v>-173913789</v>
          </cell>
          <cell r="G3047">
            <v>149077</v>
          </cell>
          <cell r="H3047">
            <v>0</v>
          </cell>
          <cell r="I3047">
            <v>-173764712</v>
          </cell>
          <cell r="J3047">
            <v>173764712</v>
          </cell>
          <cell r="K3047">
            <v>0</v>
          </cell>
          <cell r="L3047">
            <v>0</v>
          </cell>
        </row>
        <row r="3048">
          <cell r="A3048" t="str">
            <v>608</v>
          </cell>
          <cell r="B3048" t="str">
            <v>608</v>
          </cell>
          <cell r="E3048" t="str">
            <v>Outras reservas</v>
          </cell>
          <cell r="F3048">
            <v>-1284999555</v>
          </cell>
          <cell r="G3048">
            <v>0</v>
          </cell>
          <cell r="H3048">
            <v>0</v>
          </cell>
          <cell r="I3048">
            <v>-1284999555</v>
          </cell>
          <cell r="J3048">
            <v>644424874</v>
          </cell>
          <cell r="K3048">
            <v>0</v>
          </cell>
          <cell r="L3048">
            <v>-640574681</v>
          </cell>
        </row>
        <row r="3049">
          <cell r="A3049" t="str">
            <v>6080</v>
          </cell>
          <cell r="B3049" t="str">
            <v>6080</v>
          </cell>
          <cell r="E3049" t="str">
            <v>Reservas livres</v>
          </cell>
          <cell r="F3049">
            <v>-72203876</v>
          </cell>
          <cell r="G3049">
            <v>0</v>
          </cell>
          <cell r="H3049">
            <v>0</v>
          </cell>
          <cell r="I3049">
            <v>-72203876</v>
          </cell>
          <cell r="J3049">
            <v>72203876</v>
          </cell>
          <cell r="K3049">
            <v>0</v>
          </cell>
          <cell r="L3049">
            <v>0</v>
          </cell>
        </row>
        <row r="3050">
          <cell r="A3050" t="str">
            <v>6080EXT</v>
          </cell>
          <cell r="B3050" t="str">
            <v>6080</v>
          </cell>
          <cell r="C3050" t="str">
            <v>EXT</v>
          </cell>
          <cell r="E3050" t="str">
            <v>Reservas livres</v>
          </cell>
          <cell r="F3050">
            <v>-25007442</v>
          </cell>
          <cell r="G3050">
            <v>0</v>
          </cell>
          <cell r="H3050">
            <v>0</v>
          </cell>
          <cell r="I3050">
            <v>-25007442</v>
          </cell>
          <cell r="J3050">
            <v>25007442</v>
          </cell>
          <cell r="K3050">
            <v>0</v>
          </cell>
          <cell r="L3050">
            <v>0</v>
          </cell>
        </row>
        <row r="3051">
          <cell r="A3051" t="str">
            <v>6080NAC</v>
          </cell>
          <cell r="B3051" t="str">
            <v>6080</v>
          </cell>
          <cell r="C3051" t="str">
            <v>NAC</v>
          </cell>
          <cell r="E3051" t="str">
            <v>Reservas livres</v>
          </cell>
          <cell r="F3051">
            <v>-47196434</v>
          </cell>
          <cell r="G3051">
            <v>0</v>
          </cell>
          <cell r="H3051">
            <v>0</v>
          </cell>
          <cell r="I3051">
            <v>-47196434</v>
          </cell>
          <cell r="J3051">
            <v>47196434</v>
          </cell>
          <cell r="K3051">
            <v>0</v>
          </cell>
          <cell r="L3051">
            <v>0</v>
          </cell>
        </row>
        <row r="3052">
          <cell r="A3052" t="str">
            <v>6081</v>
          </cell>
          <cell r="B3052" t="str">
            <v>6081</v>
          </cell>
          <cell r="E3052" t="str">
            <v>Reservas de fusÒo</v>
          </cell>
          <cell r="F3052">
            <v>-1205475573</v>
          </cell>
          <cell r="G3052">
            <v>0</v>
          </cell>
          <cell r="H3052">
            <v>0</v>
          </cell>
          <cell r="I3052">
            <v>-1205475573</v>
          </cell>
          <cell r="J3052">
            <v>564900892</v>
          </cell>
          <cell r="K3052">
            <v>0</v>
          </cell>
          <cell r="L3052">
            <v>-640574681</v>
          </cell>
        </row>
        <row r="3053">
          <cell r="A3053" t="str">
            <v>6081NAC</v>
          </cell>
          <cell r="B3053" t="str">
            <v>6081</v>
          </cell>
          <cell r="C3053" t="str">
            <v>NAC</v>
          </cell>
          <cell r="E3053" t="str">
            <v>Reservas de fusÒo</v>
          </cell>
          <cell r="F3053">
            <v>-1205475573</v>
          </cell>
          <cell r="G3053">
            <v>0</v>
          </cell>
          <cell r="H3053">
            <v>0</v>
          </cell>
          <cell r="I3053">
            <v>-1205475573</v>
          </cell>
          <cell r="J3053">
            <v>564900892</v>
          </cell>
          <cell r="K3053">
            <v>0</v>
          </cell>
          <cell r="L3053">
            <v>-640574681</v>
          </cell>
        </row>
        <row r="3054">
          <cell r="A3054" t="str">
            <v>6089</v>
          </cell>
          <cell r="B3054" t="str">
            <v>6089</v>
          </cell>
          <cell r="E3054" t="str">
            <v>Outras Reservas</v>
          </cell>
          <cell r="F3054">
            <v>-7320106</v>
          </cell>
          <cell r="G3054">
            <v>0</v>
          </cell>
          <cell r="H3054">
            <v>0</v>
          </cell>
          <cell r="I3054">
            <v>-7320106</v>
          </cell>
          <cell r="J3054">
            <v>7320106</v>
          </cell>
          <cell r="K3054">
            <v>0</v>
          </cell>
          <cell r="L3054">
            <v>0</v>
          </cell>
        </row>
        <row r="3055">
          <cell r="A3055" t="str">
            <v>6089EXT</v>
          </cell>
          <cell r="B3055" t="str">
            <v>6089</v>
          </cell>
          <cell r="C3055" t="str">
            <v>EXT</v>
          </cell>
          <cell r="E3055" t="str">
            <v>Outras Reservas</v>
          </cell>
          <cell r="F3055">
            <v>-6789914</v>
          </cell>
          <cell r="G3055">
            <v>0</v>
          </cell>
          <cell r="H3055">
            <v>0</v>
          </cell>
          <cell r="I3055">
            <v>-6789914</v>
          </cell>
          <cell r="J3055">
            <v>6789914</v>
          </cell>
          <cell r="K3055">
            <v>0</v>
          </cell>
          <cell r="L3055">
            <v>0</v>
          </cell>
        </row>
        <row r="3056">
          <cell r="A3056" t="str">
            <v>6089NAC</v>
          </cell>
          <cell r="B3056" t="str">
            <v>6089</v>
          </cell>
          <cell r="C3056" t="str">
            <v>NAC</v>
          </cell>
          <cell r="E3056" t="str">
            <v>Outras Reservas</v>
          </cell>
          <cell r="F3056">
            <v>-530192</v>
          </cell>
          <cell r="G3056">
            <v>0</v>
          </cell>
          <cell r="H3056">
            <v>0</v>
          </cell>
          <cell r="I3056">
            <v>-530192</v>
          </cell>
          <cell r="J3056">
            <v>530192</v>
          </cell>
          <cell r="K3056">
            <v>0</v>
          </cell>
          <cell r="L3056">
            <v>0</v>
          </cell>
        </row>
        <row r="3057">
          <cell r="A3057" t="str">
            <v>61</v>
          </cell>
          <cell r="B3057" t="str">
            <v>61</v>
          </cell>
          <cell r="E3057" t="str">
            <v>Resultados transitados</v>
          </cell>
          <cell r="F3057">
            <v>-191676407</v>
          </cell>
          <cell r="G3057">
            <v>175401952</v>
          </cell>
          <cell r="H3057">
            <v>74063183</v>
          </cell>
          <cell r="I3057">
            <v>-90337638</v>
          </cell>
          <cell r="J3057">
            <v>390457353</v>
          </cell>
          <cell r="K3057">
            <v>355906403</v>
          </cell>
          <cell r="L3057">
            <v>-55786688</v>
          </cell>
        </row>
        <row r="3058">
          <cell r="A3058" t="str">
            <v>610</v>
          </cell>
          <cell r="B3058" t="str">
            <v>610</v>
          </cell>
          <cell r="E3058" t="str">
            <v>Aprovados</v>
          </cell>
          <cell r="F3058">
            <v>-482024550</v>
          </cell>
          <cell r="G3058">
            <v>113622689</v>
          </cell>
          <cell r="H3058">
            <v>34283467</v>
          </cell>
          <cell r="I3058">
            <v>-402685328</v>
          </cell>
          <cell r="J3058">
            <v>356314879</v>
          </cell>
          <cell r="K3058">
            <v>11312495</v>
          </cell>
          <cell r="L3058">
            <v>-57682944</v>
          </cell>
        </row>
        <row r="3059">
          <cell r="A3059" t="str">
            <v>610EXT</v>
          </cell>
          <cell r="B3059" t="str">
            <v>610</v>
          </cell>
          <cell r="C3059" t="str">
            <v>EXT</v>
          </cell>
          <cell r="E3059" t="str">
            <v>Aprovados</v>
          </cell>
          <cell r="F3059">
            <v>-17471741</v>
          </cell>
          <cell r="G3059">
            <v>0</v>
          </cell>
          <cell r="H3059">
            <v>1053607</v>
          </cell>
          <cell r="I3059">
            <v>-18525348</v>
          </cell>
          <cell r="J3059">
            <v>24366252</v>
          </cell>
          <cell r="K3059">
            <v>5840904</v>
          </cell>
          <cell r="L3059">
            <v>0</v>
          </cell>
        </row>
        <row r="3060">
          <cell r="A3060" t="str">
            <v>610NAC</v>
          </cell>
          <cell r="B3060" t="str">
            <v>610</v>
          </cell>
          <cell r="C3060" t="str">
            <v>NAC</v>
          </cell>
          <cell r="E3060" t="str">
            <v>Aprovados</v>
          </cell>
          <cell r="F3060">
            <v>-464552809</v>
          </cell>
          <cell r="G3060">
            <v>113622689</v>
          </cell>
          <cell r="H3060">
            <v>33229860</v>
          </cell>
          <cell r="I3060">
            <v>-384159980</v>
          </cell>
          <cell r="J3060">
            <v>331948627</v>
          </cell>
          <cell r="K3060">
            <v>5471591</v>
          </cell>
          <cell r="L3060">
            <v>-57682944</v>
          </cell>
        </row>
        <row r="3061">
          <cell r="A3061" t="str">
            <v>611</v>
          </cell>
          <cell r="B3061" t="str">
            <v>611</v>
          </cell>
          <cell r="E3061" t="str">
            <v>Aguardando aprovaþÒo de contas</v>
          </cell>
          <cell r="F3061">
            <v>9898978</v>
          </cell>
          <cell r="G3061">
            <v>1022074</v>
          </cell>
          <cell r="H3061">
            <v>39779716</v>
          </cell>
          <cell r="I3061">
            <v>-28858664</v>
          </cell>
          <cell r="J3061">
            <v>31347566</v>
          </cell>
          <cell r="K3061">
            <v>592646</v>
          </cell>
          <cell r="L3061">
            <v>1896256</v>
          </cell>
        </row>
        <row r="3062">
          <cell r="A3062" t="str">
            <v>611EXT</v>
          </cell>
          <cell r="B3062" t="str">
            <v>611</v>
          </cell>
          <cell r="C3062" t="str">
            <v>EXT</v>
          </cell>
          <cell r="E3062" t="str">
            <v>Aguardando aprovaþÒo de contas</v>
          </cell>
          <cell r="F3062">
            <v>-12754276</v>
          </cell>
          <cell r="G3062">
            <v>0</v>
          </cell>
          <cell r="H3062">
            <v>636873</v>
          </cell>
          <cell r="I3062">
            <v>-13391149</v>
          </cell>
          <cell r="J3062">
            <v>13391149</v>
          </cell>
          <cell r="K3062">
            <v>0</v>
          </cell>
          <cell r="L3062">
            <v>0</v>
          </cell>
        </row>
        <row r="3063">
          <cell r="A3063" t="str">
            <v>611NAC</v>
          </cell>
          <cell r="B3063" t="str">
            <v>611</v>
          </cell>
          <cell r="C3063" t="str">
            <v>NAC</v>
          </cell>
          <cell r="E3063" t="str">
            <v>Aguardando aprovaþÒo de contas</v>
          </cell>
          <cell r="F3063">
            <v>22653254</v>
          </cell>
          <cell r="G3063">
            <v>1022074</v>
          </cell>
          <cell r="H3063">
            <v>39142843</v>
          </cell>
          <cell r="I3063">
            <v>-15467515</v>
          </cell>
          <cell r="J3063">
            <v>17956417</v>
          </cell>
          <cell r="K3063">
            <v>592646</v>
          </cell>
          <cell r="L3063">
            <v>1896256</v>
          </cell>
        </row>
        <row r="3064">
          <cell r="A3064" t="str">
            <v>612</v>
          </cell>
          <cell r="B3064" t="str">
            <v>612</v>
          </cell>
          <cell r="E3064" t="str">
            <v>Diferenþas resultantes da alteraþÒo de polÝticas contabilÝsticas</v>
          </cell>
          <cell r="F3064">
            <v>280449165</v>
          </cell>
          <cell r="G3064">
            <v>60757189</v>
          </cell>
          <cell r="H3064">
            <v>0</v>
          </cell>
          <cell r="I3064">
            <v>341206354</v>
          </cell>
          <cell r="J3064">
            <v>2794908</v>
          </cell>
          <cell r="K3064">
            <v>344001262</v>
          </cell>
          <cell r="L3064">
            <v>0</v>
          </cell>
        </row>
        <row r="3065">
          <cell r="A3065" t="str">
            <v>6120</v>
          </cell>
          <cell r="B3065" t="str">
            <v>6120</v>
          </cell>
          <cell r="E3065" t="str">
            <v>Diferencas Resultantes de Alteraþ§es Politicas Contabilisticas</v>
          </cell>
          <cell r="F3065">
            <v>280449165</v>
          </cell>
          <cell r="G3065">
            <v>60757189</v>
          </cell>
          <cell r="H3065">
            <v>0</v>
          </cell>
          <cell r="I3065">
            <v>341206354</v>
          </cell>
          <cell r="J3065">
            <v>2794908</v>
          </cell>
          <cell r="K3065">
            <v>344001262</v>
          </cell>
          <cell r="L3065">
            <v>0</v>
          </cell>
        </row>
        <row r="3066">
          <cell r="A3066" t="str">
            <v>6120EXT</v>
          </cell>
          <cell r="B3066" t="str">
            <v>6120</v>
          </cell>
          <cell r="C3066" t="str">
            <v>EXT</v>
          </cell>
          <cell r="E3066" t="str">
            <v>Diferencas Resultantes de Alteraþ§es Politicas Contabilisticas</v>
          </cell>
          <cell r="F3066">
            <v>0</v>
          </cell>
          <cell r="G3066">
            <v>90436</v>
          </cell>
          <cell r="H3066">
            <v>0</v>
          </cell>
          <cell r="I3066">
            <v>90436</v>
          </cell>
          <cell r="J3066">
            <v>0</v>
          </cell>
          <cell r="K3066">
            <v>90436</v>
          </cell>
          <cell r="L3066">
            <v>0</v>
          </cell>
        </row>
        <row r="3067">
          <cell r="A3067" t="str">
            <v>6120NAC</v>
          </cell>
          <cell r="B3067" t="str">
            <v>6120</v>
          </cell>
          <cell r="C3067" t="str">
            <v>NAC</v>
          </cell>
          <cell r="E3067" t="str">
            <v>Diferencas Resultantes de Alteraþ§es Politicas Contabilisticas</v>
          </cell>
          <cell r="F3067">
            <v>280449165</v>
          </cell>
          <cell r="G3067">
            <v>60666753</v>
          </cell>
          <cell r="H3067">
            <v>0</v>
          </cell>
          <cell r="I3067">
            <v>341115918</v>
          </cell>
          <cell r="J3067">
            <v>2794908</v>
          </cell>
          <cell r="K3067">
            <v>343910826</v>
          </cell>
          <cell r="L3067">
            <v>0</v>
          </cell>
        </row>
        <row r="3068">
          <cell r="A3068" t="str">
            <v>62</v>
          </cell>
          <cell r="B3068" t="str">
            <v>62</v>
          </cell>
          <cell r="E3068" t="str">
            <v>Interesses minoritßrios</v>
          </cell>
          <cell r="F3068">
            <v>0</v>
          </cell>
          <cell r="G3068">
            <v>0</v>
          </cell>
          <cell r="H3068">
            <v>0</v>
          </cell>
          <cell r="I3068">
            <v>0</v>
          </cell>
          <cell r="J3068">
            <v>0</v>
          </cell>
          <cell r="K3068">
            <v>528368434</v>
          </cell>
          <cell r="L3068">
            <v>-528368434</v>
          </cell>
        </row>
        <row r="3069">
          <cell r="A3069" t="str">
            <v>621</v>
          </cell>
          <cell r="B3069" t="str">
            <v>621</v>
          </cell>
          <cell r="E3069" t="str">
            <v>Associados Ó detenþÒo de acþ§es preferenciais</v>
          </cell>
          <cell r="F3069">
            <v>0</v>
          </cell>
          <cell r="G3069">
            <v>0</v>
          </cell>
          <cell r="H3069">
            <v>0</v>
          </cell>
          <cell r="I3069">
            <v>0</v>
          </cell>
          <cell r="J3069">
            <v>0</v>
          </cell>
          <cell r="K3069">
            <v>528368434</v>
          </cell>
          <cell r="L3069">
            <v>-528368434</v>
          </cell>
        </row>
        <row r="3070">
          <cell r="A3070" t="str">
            <v>621NAC00001</v>
          </cell>
          <cell r="B3070" t="str">
            <v>621</v>
          </cell>
          <cell r="C3070" t="str">
            <v>NAC</v>
          </cell>
          <cell r="D3070" t="str">
            <v>00001</v>
          </cell>
          <cell r="E3070" t="str">
            <v>Associados Ó detenþÒo de acþ§es preferenciais</v>
          </cell>
          <cell r="F3070">
            <v>0</v>
          </cell>
          <cell r="G3070">
            <v>0</v>
          </cell>
          <cell r="H3070">
            <v>0</v>
          </cell>
          <cell r="I3070">
            <v>0</v>
          </cell>
          <cell r="J3070">
            <v>0</v>
          </cell>
          <cell r="K3070">
            <v>528368434</v>
          </cell>
          <cell r="L3070">
            <v>-528368434</v>
          </cell>
        </row>
        <row r="3071">
          <cell r="A3071" t="str">
            <v>64</v>
          </cell>
          <cell r="B3071" t="str">
            <v>64</v>
          </cell>
          <cell r="E3071" t="str">
            <v>Resultado lÝquido do exercÝcio</v>
          </cell>
          <cell r="F3071">
            <v>0</v>
          </cell>
          <cell r="G3071">
            <v>0</v>
          </cell>
          <cell r="H3071">
            <v>0</v>
          </cell>
          <cell r="I3071">
            <v>0</v>
          </cell>
          <cell r="J3071">
            <v>0</v>
          </cell>
          <cell r="K3071">
            <v>0</v>
          </cell>
          <cell r="L3071">
            <v>0</v>
          </cell>
        </row>
        <row r="3072">
          <cell r="A3072" t="str">
            <v>640</v>
          </cell>
          <cell r="B3072" t="str">
            <v>640</v>
          </cell>
          <cell r="E3072" t="str">
            <v>Resultado lÝquido do exercÝcio</v>
          </cell>
          <cell r="F3072">
            <v>-579463984</v>
          </cell>
          <cell r="G3072">
            <v>1117776648</v>
          </cell>
          <cell r="H3072">
            <v>1135308233</v>
          </cell>
          <cell r="I3072">
            <v>-596995569</v>
          </cell>
          <cell r="J3072">
            <v>9793126727</v>
          </cell>
          <cell r="K3072">
            <v>9469391838</v>
          </cell>
          <cell r="L3072">
            <v>-273260680</v>
          </cell>
        </row>
        <row r="3073">
          <cell r="A3073" t="str">
            <v>640EXT00260</v>
          </cell>
          <cell r="B3073" t="str">
            <v>640</v>
          </cell>
          <cell r="C3073" t="str">
            <v>EXT</v>
          </cell>
          <cell r="D3073" t="str">
            <v>00260</v>
          </cell>
          <cell r="E3073" t="str">
            <v>Resultado lÝquido do exercÝcio</v>
          </cell>
          <cell r="F3073">
            <v>-6371163</v>
          </cell>
          <cell r="G3073">
            <v>216530</v>
          </cell>
          <cell r="H3073">
            <v>128168</v>
          </cell>
          <cell r="I3073">
            <v>-6282801</v>
          </cell>
          <cell r="J3073">
            <v>6676210</v>
          </cell>
          <cell r="K3073">
            <v>375000</v>
          </cell>
          <cell r="L3073">
            <v>18409</v>
          </cell>
        </row>
        <row r="3074">
          <cell r="A3074" t="str">
            <v>640EXT00350</v>
          </cell>
          <cell r="B3074" t="str">
            <v>640</v>
          </cell>
          <cell r="C3074" t="str">
            <v>EXT</v>
          </cell>
          <cell r="D3074" t="str">
            <v>00350</v>
          </cell>
          <cell r="E3074" t="str">
            <v>Resultado lÝquido do exercÝcio</v>
          </cell>
          <cell r="F3074">
            <v>-30504</v>
          </cell>
          <cell r="G3074">
            <v>1757</v>
          </cell>
          <cell r="H3074">
            <v>67</v>
          </cell>
          <cell r="I3074">
            <v>-28814</v>
          </cell>
          <cell r="J3074">
            <v>554210</v>
          </cell>
          <cell r="K3074">
            <v>0</v>
          </cell>
          <cell r="L3074">
            <v>525396</v>
          </cell>
        </row>
        <row r="3075">
          <cell r="A3075" t="str">
            <v>640EXT00560</v>
          </cell>
          <cell r="B3075" t="str">
            <v>640</v>
          </cell>
          <cell r="C3075" t="str">
            <v>EXT</v>
          </cell>
          <cell r="D3075" t="str">
            <v>00560</v>
          </cell>
          <cell r="E3075" t="str">
            <v>Resultado lÝquido do exercÝcio</v>
          </cell>
          <cell r="F3075">
            <v>-6600666</v>
          </cell>
          <cell r="G3075">
            <v>314333</v>
          </cell>
          <cell r="H3075">
            <v>383662</v>
          </cell>
          <cell r="I3075">
            <v>-6669995</v>
          </cell>
          <cell r="J3075">
            <v>768802</v>
          </cell>
          <cell r="K3075">
            <v>122613</v>
          </cell>
          <cell r="L3075">
            <v>-6023806</v>
          </cell>
        </row>
        <row r="3076">
          <cell r="A3076" t="str">
            <v>640EXT00610</v>
          </cell>
          <cell r="B3076" t="str">
            <v>640</v>
          </cell>
          <cell r="C3076" t="str">
            <v>EXT</v>
          </cell>
          <cell r="D3076" t="str">
            <v>00610</v>
          </cell>
          <cell r="E3076" t="str">
            <v>Resultado lÝquido do exercÝcio</v>
          </cell>
          <cell r="F3076">
            <v>-8139953</v>
          </cell>
          <cell r="G3076">
            <v>649775</v>
          </cell>
          <cell r="H3076">
            <v>282145</v>
          </cell>
          <cell r="I3076">
            <v>-7772323</v>
          </cell>
          <cell r="J3076">
            <v>14891966</v>
          </cell>
          <cell r="K3076">
            <v>2210833</v>
          </cell>
          <cell r="L3076">
            <v>4908810</v>
          </cell>
        </row>
        <row r="3077">
          <cell r="A3077" t="str">
            <v>640NAC00100</v>
          </cell>
          <cell r="B3077" t="str">
            <v>640</v>
          </cell>
          <cell r="C3077" t="str">
            <v>NAC</v>
          </cell>
          <cell r="D3077" t="str">
            <v>00100</v>
          </cell>
          <cell r="E3077" t="str">
            <v>Resultado lÝquido do exercÝcio</v>
          </cell>
          <cell r="F3077">
            <v>-192169807</v>
          </cell>
          <cell r="G3077">
            <v>729400121</v>
          </cell>
          <cell r="H3077">
            <v>754578965</v>
          </cell>
          <cell r="I3077">
            <v>-217348651</v>
          </cell>
          <cell r="J3077">
            <v>4464608990</v>
          </cell>
          <cell r="K3077">
            <v>4564027017</v>
          </cell>
          <cell r="L3077">
            <v>-316766678</v>
          </cell>
        </row>
        <row r="3078">
          <cell r="A3078" t="str">
            <v>640NAC00110</v>
          </cell>
          <cell r="B3078" t="str">
            <v>640</v>
          </cell>
          <cell r="C3078" t="str">
            <v>NAC</v>
          </cell>
          <cell r="D3078" t="str">
            <v>00110</v>
          </cell>
          <cell r="E3078" t="str">
            <v>Resultado lÝquido do exercÝcio</v>
          </cell>
          <cell r="F3078">
            <v>-908233</v>
          </cell>
          <cell r="G3078">
            <v>0</v>
          </cell>
          <cell r="H3078">
            <v>0</v>
          </cell>
          <cell r="I3078">
            <v>-908233</v>
          </cell>
          <cell r="J3078">
            <v>0</v>
          </cell>
          <cell r="K3078">
            <v>0</v>
          </cell>
          <cell r="L3078">
            <v>-908233</v>
          </cell>
        </row>
        <row r="3079">
          <cell r="A3079" t="str">
            <v>640NAC00160</v>
          </cell>
          <cell r="B3079" t="str">
            <v>640</v>
          </cell>
          <cell r="C3079" t="str">
            <v>NAC</v>
          </cell>
          <cell r="D3079" t="str">
            <v>00160</v>
          </cell>
          <cell r="E3079" t="str">
            <v>Resultado lÝquido do exercÝcio</v>
          </cell>
          <cell r="F3079">
            <v>519211</v>
          </cell>
          <cell r="G3079">
            <v>2790992</v>
          </cell>
          <cell r="H3079">
            <v>4802905</v>
          </cell>
          <cell r="I3079">
            <v>-1492702</v>
          </cell>
          <cell r="J3079">
            <v>3791979</v>
          </cell>
          <cell r="K3079">
            <v>76525</v>
          </cell>
          <cell r="L3079">
            <v>2222752</v>
          </cell>
        </row>
        <row r="3080">
          <cell r="A3080" t="str">
            <v>640NAC00210</v>
          </cell>
          <cell r="B3080" t="str">
            <v>640</v>
          </cell>
          <cell r="C3080" t="str">
            <v>NAC</v>
          </cell>
          <cell r="D3080" t="str">
            <v>00210</v>
          </cell>
          <cell r="E3080" t="str">
            <v>Resultado lÝquido do exercÝcio</v>
          </cell>
          <cell r="F3080">
            <v>-9803206</v>
          </cell>
          <cell r="G3080">
            <v>0</v>
          </cell>
          <cell r="H3080">
            <v>0</v>
          </cell>
          <cell r="I3080">
            <v>-9803206</v>
          </cell>
          <cell r="J3080">
            <v>9830469</v>
          </cell>
          <cell r="K3080">
            <v>0</v>
          </cell>
          <cell r="L3080">
            <v>27263</v>
          </cell>
        </row>
        <row r="3081">
          <cell r="A3081" t="str">
            <v>640NAC00280</v>
          </cell>
          <cell r="B3081" t="str">
            <v>640</v>
          </cell>
          <cell r="C3081" t="str">
            <v>NAC</v>
          </cell>
          <cell r="D3081" t="str">
            <v>00280</v>
          </cell>
          <cell r="E3081" t="str">
            <v>Resultado lÝquido do exercÝcio</v>
          </cell>
          <cell r="F3081">
            <v>-63320005</v>
          </cell>
          <cell r="G3081">
            <v>26605213</v>
          </cell>
          <cell r="H3081">
            <v>15046609</v>
          </cell>
          <cell r="I3081">
            <v>-51761401</v>
          </cell>
          <cell r="J3081">
            <v>113823957</v>
          </cell>
          <cell r="K3081">
            <v>62223506</v>
          </cell>
          <cell r="L3081">
            <v>-160950</v>
          </cell>
        </row>
        <row r="3082">
          <cell r="A3082" t="str">
            <v>640NAC00470</v>
          </cell>
          <cell r="B3082" t="str">
            <v>640</v>
          </cell>
          <cell r="C3082" t="str">
            <v>NAC</v>
          </cell>
          <cell r="D3082" t="str">
            <v>00470</v>
          </cell>
          <cell r="E3082" t="str">
            <v>Resultado lÝquido do exercÝcio</v>
          </cell>
          <cell r="F3082">
            <v>-13614422</v>
          </cell>
          <cell r="G3082">
            <v>75822</v>
          </cell>
          <cell r="H3082">
            <v>43</v>
          </cell>
          <cell r="I3082">
            <v>-13538643</v>
          </cell>
          <cell r="J3082">
            <v>33407</v>
          </cell>
          <cell r="K3082">
            <v>47470099</v>
          </cell>
          <cell r="L3082">
            <v>-60975335</v>
          </cell>
        </row>
        <row r="3083">
          <cell r="A3083" t="str">
            <v>640NAC00530</v>
          </cell>
          <cell r="B3083" t="str">
            <v>640</v>
          </cell>
          <cell r="C3083" t="str">
            <v>NAC</v>
          </cell>
          <cell r="D3083" t="str">
            <v>00530</v>
          </cell>
          <cell r="E3083" t="str">
            <v>Resultado lÝquido do exercÝcio</v>
          </cell>
          <cell r="F3083">
            <v>-10725973</v>
          </cell>
          <cell r="G3083">
            <v>193206940</v>
          </cell>
          <cell r="H3083">
            <v>187729821</v>
          </cell>
          <cell r="I3083">
            <v>-5248854</v>
          </cell>
          <cell r="J3083">
            <v>3983378235</v>
          </cell>
          <cell r="K3083">
            <v>3673785926</v>
          </cell>
          <cell r="L3083">
            <v>304343455</v>
          </cell>
        </row>
        <row r="3084">
          <cell r="A3084" t="str">
            <v>640NAC00532</v>
          </cell>
          <cell r="B3084" t="str">
            <v>640</v>
          </cell>
          <cell r="C3084" t="str">
            <v>NAC</v>
          </cell>
          <cell r="D3084" t="str">
            <v>00532</v>
          </cell>
          <cell r="E3084" t="str">
            <v>Resultado lÝquido do exercÝcio</v>
          </cell>
          <cell r="F3084">
            <v>-3771870</v>
          </cell>
          <cell r="G3084">
            <v>18235073</v>
          </cell>
          <cell r="H3084">
            <v>18235073</v>
          </cell>
          <cell r="I3084">
            <v>-3771870</v>
          </cell>
          <cell r="J3084">
            <v>1312862</v>
          </cell>
          <cell r="K3084">
            <v>20158265</v>
          </cell>
          <cell r="L3084">
            <v>-22617273</v>
          </cell>
        </row>
        <row r="3085">
          <cell r="A3085" t="str">
            <v>640NAC00535</v>
          </cell>
          <cell r="B3085" t="str">
            <v>640</v>
          </cell>
          <cell r="C3085" t="str">
            <v>NAC</v>
          </cell>
          <cell r="D3085" t="str">
            <v>00535</v>
          </cell>
          <cell r="E3085" t="str">
            <v>Resultado lÝquido do exercÝcio</v>
          </cell>
          <cell r="F3085">
            <v>-5275769</v>
          </cell>
          <cell r="G3085">
            <v>0</v>
          </cell>
          <cell r="H3085">
            <v>0</v>
          </cell>
          <cell r="I3085">
            <v>-5275769</v>
          </cell>
          <cell r="J3085">
            <v>5111992</v>
          </cell>
          <cell r="K3085">
            <v>6894</v>
          </cell>
          <cell r="L3085">
            <v>-170671</v>
          </cell>
        </row>
        <row r="3086">
          <cell r="A3086" t="str">
            <v>640NAC00540</v>
          </cell>
          <cell r="B3086" t="str">
            <v>640</v>
          </cell>
          <cell r="C3086" t="str">
            <v>NAC</v>
          </cell>
          <cell r="D3086" t="str">
            <v>00540</v>
          </cell>
          <cell r="E3086" t="str">
            <v>Resultado lÝquido do exercÝcio</v>
          </cell>
          <cell r="F3086">
            <v>-16747220</v>
          </cell>
          <cell r="G3086">
            <v>143239898</v>
          </cell>
          <cell r="H3086">
            <v>142932891</v>
          </cell>
          <cell r="I3086">
            <v>-16440213</v>
          </cell>
          <cell r="J3086">
            <v>18171404</v>
          </cell>
          <cell r="K3086">
            <v>20648943</v>
          </cell>
          <cell r="L3086">
            <v>-18917752</v>
          </cell>
        </row>
        <row r="3087">
          <cell r="A3087" t="str">
            <v>640NAC00550</v>
          </cell>
          <cell r="B3087" t="str">
            <v>640</v>
          </cell>
          <cell r="C3087" t="str">
            <v>NAC</v>
          </cell>
          <cell r="D3087" t="str">
            <v>00550</v>
          </cell>
          <cell r="E3087" t="str">
            <v>Resultado lÝquido do exercÝcio</v>
          </cell>
          <cell r="F3087">
            <v>-136455</v>
          </cell>
          <cell r="G3087">
            <v>0</v>
          </cell>
          <cell r="H3087">
            <v>0</v>
          </cell>
          <cell r="I3087">
            <v>-136455</v>
          </cell>
          <cell r="J3087">
            <v>137808</v>
          </cell>
          <cell r="K3087">
            <v>0</v>
          </cell>
          <cell r="L3087">
            <v>1353</v>
          </cell>
        </row>
        <row r="3088">
          <cell r="A3088" t="str">
            <v>640NAC00580</v>
          </cell>
          <cell r="B3088" t="str">
            <v>640</v>
          </cell>
          <cell r="C3088" t="str">
            <v>NAC</v>
          </cell>
          <cell r="D3088" t="str">
            <v>00580</v>
          </cell>
          <cell r="E3088" t="str">
            <v>Resultado lÝquido do exercÝcio</v>
          </cell>
          <cell r="F3088">
            <v>-645587</v>
          </cell>
          <cell r="G3088">
            <v>0</v>
          </cell>
          <cell r="H3088">
            <v>0</v>
          </cell>
          <cell r="I3088">
            <v>-645587</v>
          </cell>
          <cell r="J3088">
            <v>577439</v>
          </cell>
          <cell r="K3088">
            <v>0</v>
          </cell>
          <cell r="L3088">
            <v>-68148</v>
          </cell>
        </row>
        <row r="3089">
          <cell r="A3089" t="str">
            <v>640NAC00590</v>
          </cell>
          <cell r="B3089" t="str">
            <v>640</v>
          </cell>
          <cell r="C3089" t="str">
            <v>NAC</v>
          </cell>
          <cell r="D3089" t="str">
            <v>00590</v>
          </cell>
          <cell r="E3089" t="str">
            <v>Resultado lÝquido do exercÝcio</v>
          </cell>
          <cell r="F3089">
            <v>0</v>
          </cell>
          <cell r="G3089">
            <v>0</v>
          </cell>
          <cell r="H3089">
            <v>0</v>
          </cell>
          <cell r="I3089">
            <v>0</v>
          </cell>
          <cell r="J3089">
            <v>0</v>
          </cell>
          <cell r="K3089">
            <v>53663</v>
          </cell>
          <cell r="L3089">
            <v>-53663</v>
          </cell>
        </row>
        <row r="3090">
          <cell r="A3090" t="str">
            <v>640NAC01000</v>
          </cell>
          <cell r="B3090" t="str">
            <v>640</v>
          </cell>
          <cell r="C3090" t="str">
            <v>NAC</v>
          </cell>
          <cell r="D3090" t="str">
            <v>01000</v>
          </cell>
          <cell r="E3090" t="str">
            <v>Resultado lÝquido do exercÝcio</v>
          </cell>
          <cell r="F3090">
            <v>-249850429</v>
          </cell>
          <cell r="G3090">
            <v>0</v>
          </cell>
          <cell r="H3090">
            <v>19632</v>
          </cell>
          <cell r="I3090">
            <v>-249870061</v>
          </cell>
          <cell r="J3090">
            <v>250562075</v>
          </cell>
          <cell r="K3090">
            <v>0</v>
          </cell>
          <cell r="L3090">
            <v>692014</v>
          </cell>
        </row>
        <row r="3091">
          <cell r="A3091" t="str">
            <v>640NAC03001</v>
          </cell>
          <cell r="B3091" t="str">
            <v>640</v>
          </cell>
          <cell r="C3091" t="str">
            <v>NAC</v>
          </cell>
          <cell r="D3091" t="str">
            <v>03001</v>
          </cell>
          <cell r="E3091" t="str">
            <v>Resultado lÝquido do exercÝcio</v>
          </cell>
          <cell r="F3091">
            <v>484129</v>
          </cell>
          <cell r="G3091">
            <v>285994</v>
          </cell>
          <cell r="H3091">
            <v>770124</v>
          </cell>
          <cell r="I3091">
            <v>-1</v>
          </cell>
          <cell r="J3091">
            <v>436402</v>
          </cell>
          <cell r="K3091">
            <v>13425117</v>
          </cell>
          <cell r="L3091">
            <v>-12988716</v>
          </cell>
        </row>
        <row r="3092">
          <cell r="A3092" t="str">
            <v>640NAC03002</v>
          </cell>
          <cell r="B3092" t="str">
            <v>640</v>
          </cell>
          <cell r="C3092" t="str">
            <v>NAC</v>
          </cell>
          <cell r="D3092" t="str">
            <v>03002</v>
          </cell>
          <cell r="E3092" t="str">
            <v>Resultado lÝquido do exercÝcio</v>
          </cell>
          <cell r="F3092">
            <v>2253676</v>
          </cell>
          <cell r="G3092">
            <v>563331</v>
          </cell>
          <cell r="H3092">
            <v>2817009</v>
          </cell>
          <cell r="I3092">
            <v>-2</v>
          </cell>
          <cell r="J3092">
            <v>2110463</v>
          </cell>
          <cell r="K3092">
            <v>12411901</v>
          </cell>
          <cell r="L3092">
            <v>-10301440</v>
          </cell>
        </row>
        <row r="3093">
          <cell r="A3093" t="str">
            <v>640NAC03005</v>
          </cell>
          <cell r="B3093" t="str">
            <v>640</v>
          </cell>
          <cell r="C3093" t="str">
            <v>NAC</v>
          </cell>
          <cell r="D3093" t="str">
            <v>03005</v>
          </cell>
          <cell r="E3093" t="str">
            <v>Resultado lÝquido do exercÝcio</v>
          </cell>
          <cell r="F3093">
            <v>2890242</v>
          </cell>
          <cell r="G3093">
            <v>166451</v>
          </cell>
          <cell r="H3093">
            <v>3056690</v>
          </cell>
          <cell r="I3093">
            <v>3</v>
          </cell>
          <cell r="J3093">
            <v>2549646</v>
          </cell>
          <cell r="K3093">
            <v>28850541</v>
          </cell>
          <cell r="L3093">
            <v>-26300892</v>
          </cell>
        </row>
        <row r="3094">
          <cell r="A3094" t="str">
            <v>640NAC03008</v>
          </cell>
          <cell r="B3094" t="str">
            <v>640</v>
          </cell>
          <cell r="C3094" t="str">
            <v>NAC</v>
          </cell>
          <cell r="D3094" t="str">
            <v>03008</v>
          </cell>
          <cell r="E3094" t="str">
            <v>Resultado lÝquido do exercÝcio</v>
          </cell>
          <cell r="F3094">
            <v>1982245</v>
          </cell>
          <cell r="G3094">
            <v>644880</v>
          </cell>
          <cell r="H3094">
            <v>2627122</v>
          </cell>
          <cell r="I3094">
            <v>3</v>
          </cell>
          <cell r="J3094">
            <v>2304201</v>
          </cell>
          <cell r="K3094">
            <v>15843903</v>
          </cell>
          <cell r="L3094">
            <v>-13539699</v>
          </cell>
        </row>
        <row r="3095">
          <cell r="A3095" t="str">
            <v>640NAC03022</v>
          </cell>
          <cell r="B3095" t="str">
            <v>640</v>
          </cell>
          <cell r="C3095" t="str">
            <v>NAC</v>
          </cell>
          <cell r="D3095" t="str">
            <v>03022</v>
          </cell>
          <cell r="E3095" t="str">
            <v>Resultado lÝquido do exercÝcio</v>
          </cell>
          <cell r="F3095">
            <v>279683</v>
          </cell>
          <cell r="G3095">
            <v>732143</v>
          </cell>
          <cell r="H3095">
            <v>1011823</v>
          </cell>
          <cell r="I3095">
            <v>3</v>
          </cell>
          <cell r="J3095">
            <v>557152</v>
          </cell>
          <cell r="K3095">
            <v>12541531</v>
          </cell>
          <cell r="L3095">
            <v>-11984376</v>
          </cell>
        </row>
        <row r="3096">
          <cell r="A3096" t="str">
            <v>640NAC03036</v>
          </cell>
          <cell r="B3096" t="str">
            <v>640</v>
          </cell>
          <cell r="C3096" t="str">
            <v>NAC</v>
          </cell>
          <cell r="D3096" t="str">
            <v>03036</v>
          </cell>
          <cell r="E3096" t="str">
            <v>Resultado lÝquido do exercÝcio</v>
          </cell>
          <cell r="F3096">
            <v>235294</v>
          </cell>
          <cell r="G3096">
            <v>616273</v>
          </cell>
          <cell r="H3096">
            <v>851565</v>
          </cell>
          <cell r="I3096">
            <v>2</v>
          </cell>
          <cell r="J3096">
            <v>421534</v>
          </cell>
          <cell r="K3096">
            <v>61394433</v>
          </cell>
          <cell r="L3096">
            <v>-60972897</v>
          </cell>
        </row>
        <row r="3097">
          <cell r="A3097" t="str">
            <v>640NAC03040</v>
          </cell>
          <cell r="B3097" t="str">
            <v>640</v>
          </cell>
          <cell r="C3097" t="str">
            <v>NAC</v>
          </cell>
          <cell r="D3097" t="str">
            <v>03040</v>
          </cell>
          <cell r="E3097" t="str">
            <v>Resultado lÝquido do exercÝcio</v>
          </cell>
          <cell r="F3097">
            <v>2798</v>
          </cell>
          <cell r="G3097">
            <v>31122</v>
          </cell>
          <cell r="H3097">
            <v>33919</v>
          </cell>
          <cell r="I3097">
            <v>1</v>
          </cell>
          <cell r="J3097">
            <v>10029671</v>
          </cell>
          <cell r="K3097">
            <v>33279275</v>
          </cell>
          <cell r="L3097">
            <v>-23249603</v>
          </cell>
        </row>
        <row r="3098">
          <cell r="A3098" t="str">
            <v>640NACS0010</v>
          </cell>
          <cell r="B3098" t="str">
            <v>640</v>
          </cell>
          <cell r="C3098" t="str">
            <v>NAC</v>
          </cell>
          <cell r="D3098" t="str">
            <v>S0010</v>
          </cell>
          <cell r="E3098" t="str">
            <v>Resultado lÝquido do exercÝcio</v>
          </cell>
          <cell r="F3098">
            <v>0</v>
          </cell>
          <cell r="G3098">
            <v>0</v>
          </cell>
          <cell r="H3098">
            <v>0</v>
          </cell>
          <cell r="I3098">
            <v>0</v>
          </cell>
          <cell r="J3098">
            <v>900485853</v>
          </cell>
          <cell r="K3098">
            <v>900485853</v>
          </cell>
          <cell r="L3098">
            <v>0</v>
          </cell>
        </row>
        <row r="3099">
          <cell r="A3099" t="str">
            <v>65</v>
          </cell>
          <cell r="B3099" t="str">
            <v>65</v>
          </cell>
          <cell r="E3099" t="str">
            <v>Imposto corrente sobre os lucros</v>
          </cell>
          <cell r="F3099">
            <v>62246772</v>
          </cell>
          <cell r="G3099">
            <v>1842755</v>
          </cell>
          <cell r="H3099">
            <v>21979798</v>
          </cell>
          <cell r="I3099">
            <v>42109729</v>
          </cell>
          <cell r="J3099">
            <v>0</v>
          </cell>
          <cell r="K3099">
            <v>0</v>
          </cell>
          <cell r="L3099">
            <v>42109729</v>
          </cell>
        </row>
        <row r="3100">
          <cell r="A3100" t="str">
            <v>650</v>
          </cell>
          <cell r="B3100" t="str">
            <v>650</v>
          </cell>
          <cell r="E3100" t="str">
            <v>Imposto sobre os lucros do exercÝcio</v>
          </cell>
          <cell r="F3100">
            <v>62984580</v>
          </cell>
          <cell r="G3100">
            <v>1830000</v>
          </cell>
          <cell r="H3100">
            <v>21979798</v>
          </cell>
          <cell r="I3100">
            <v>42834782</v>
          </cell>
          <cell r="J3100">
            <v>0</v>
          </cell>
          <cell r="K3100">
            <v>0</v>
          </cell>
          <cell r="L3100">
            <v>42834782</v>
          </cell>
        </row>
        <row r="3101">
          <cell r="A3101" t="str">
            <v>650EXT</v>
          </cell>
          <cell r="B3101" t="str">
            <v>650</v>
          </cell>
          <cell r="C3101" t="str">
            <v>EXT</v>
          </cell>
          <cell r="E3101" t="str">
            <v>Imposto sobre os lucros do exercÝcio</v>
          </cell>
          <cell r="F3101">
            <v>2021898</v>
          </cell>
          <cell r="G3101">
            <v>0</v>
          </cell>
          <cell r="H3101">
            <v>0</v>
          </cell>
          <cell r="I3101">
            <v>2021898</v>
          </cell>
          <cell r="J3101">
            <v>0</v>
          </cell>
          <cell r="K3101">
            <v>0</v>
          </cell>
          <cell r="L3101">
            <v>2021898</v>
          </cell>
        </row>
        <row r="3102">
          <cell r="A3102" t="str">
            <v>650NAC</v>
          </cell>
          <cell r="B3102" t="str">
            <v>650</v>
          </cell>
          <cell r="C3102" t="str">
            <v>NAC</v>
          </cell>
          <cell r="E3102" t="str">
            <v>Imposto sobre os lucros do exercÝcio</v>
          </cell>
          <cell r="F3102">
            <v>59711675</v>
          </cell>
          <cell r="G3102">
            <v>1830000</v>
          </cell>
          <cell r="H3102">
            <v>21979798</v>
          </cell>
          <cell r="I3102">
            <v>39561877</v>
          </cell>
          <cell r="J3102">
            <v>0</v>
          </cell>
          <cell r="K3102">
            <v>0</v>
          </cell>
          <cell r="L3102">
            <v>39561877</v>
          </cell>
        </row>
        <row r="3103">
          <cell r="A3103" t="str">
            <v>650NAC90020</v>
          </cell>
          <cell r="B3103" t="str">
            <v>650</v>
          </cell>
          <cell r="C3103" t="str">
            <v>NAC</v>
          </cell>
          <cell r="D3103" t="str">
            <v>90020</v>
          </cell>
          <cell r="E3103" t="str">
            <v>Imposto sobre os lucros do exercÝcio</v>
          </cell>
          <cell r="F3103">
            <v>1251007</v>
          </cell>
          <cell r="G3103">
            <v>0</v>
          </cell>
          <cell r="H3103">
            <v>0</v>
          </cell>
          <cell r="I3103">
            <v>1251007</v>
          </cell>
          <cell r="J3103">
            <v>0</v>
          </cell>
          <cell r="K3103">
            <v>0</v>
          </cell>
          <cell r="L3103">
            <v>1251007</v>
          </cell>
        </row>
        <row r="3104">
          <cell r="A3104" t="str">
            <v>651</v>
          </cell>
          <cell r="B3104" t="str">
            <v>651</v>
          </cell>
          <cell r="E3104" t="str">
            <v>Correcþ§es de impostos relativas a exercÝcios anteriores</v>
          </cell>
          <cell r="F3104">
            <v>-737808</v>
          </cell>
          <cell r="G3104">
            <v>12755</v>
          </cell>
          <cell r="H3104">
            <v>0</v>
          </cell>
          <cell r="I3104">
            <v>-725053</v>
          </cell>
          <cell r="J3104">
            <v>0</v>
          </cell>
          <cell r="K3104">
            <v>0</v>
          </cell>
          <cell r="L3104">
            <v>-725053</v>
          </cell>
        </row>
        <row r="3105">
          <cell r="A3105" t="str">
            <v>651EXT</v>
          </cell>
          <cell r="B3105" t="str">
            <v>651</v>
          </cell>
          <cell r="C3105" t="str">
            <v>EXT</v>
          </cell>
          <cell r="E3105" t="str">
            <v>Correcþ§es de impostos relativas a exercÝcios anteriores</v>
          </cell>
          <cell r="F3105">
            <v>0</v>
          </cell>
          <cell r="G3105">
            <v>12755</v>
          </cell>
          <cell r="H3105">
            <v>0</v>
          </cell>
          <cell r="I3105">
            <v>12755</v>
          </cell>
          <cell r="J3105">
            <v>0</v>
          </cell>
          <cell r="K3105">
            <v>0</v>
          </cell>
          <cell r="L3105">
            <v>12755</v>
          </cell>
        </row>
        <row r="3106">
          <cell r="A3106" t="str">
            <v>651NAC</v>
          </cell>
          <cell r="B3106" t="str">
            <v>651</v>
          </cell>
          <cell r="C3106" t="str">
            <v>NAC</v>
          </cell>
          <cell r="E3106" t="str">
            <v>Correcþ§es de impostos relativas a exercÝcios anteriores</v>
          </cell>
          <cell r="F3106">
            <v>-737808</v>
          </cell>
          <cell r="G3106">
            <v>0</v>
          </cell>
          <cell r="H3106">
            <v>0</v>
          </cell>
          <cell r="I3106">
            <v>-737808</v>
          </cell>
          <cell r="J3106">
            <v>0</v>
          </cell>
          <cell r="K3106">
            <v>0</v>
          </cell>
          <cell r="L3106">
            <v>-737808</v>
          </cell>
        </row>
        <row r="3107">
          <cell r="A3107" t="str">
            <v>66</v>
          </cell>
          <cell r="B3107" t="str">
            <v>66</v>
          </cell>
          <cell r="E3107" t="str">
            <v>Juros e encargos similares</v>
          </cell>
          <cell r="F3107">
            <v>2026182318</v>
          </cell>
          <cell r="G3107">
            <v>310165551</v>
          </cell>
          <cell r="H3107">
            <v>309974874</v>
          </cell>
          <cell r="I3107">
            <v>2026372995</v>
          </cell>
          <cell r="J3107">
            <v>0</v>
          </cell>
          <cell r="K3107">
            <v>631094082</v>
          </cell>
          <cell r="L3107">
            <v>1395278913</v>
          </cell>
        </row>
        <row r="3108">
          <cell r="A3108" t="str">
            <v>660</v>
          </cell>
          <cell r="B3108" t="str">
            <v>660</v>
          </cell>
          <cell r="E3108" t="str">
            <v>Juros e encargos similares</v>
          </cell>
          <cell r="F3108">
            <v>2026182318</v>
          </cell>
          <cell r="G3108">
            <v>310165551</v>
          </cell>
          <cell r="H3108">
            <v>309974874</v>
          </cell>
          <cell r="I3108">
            <v>2026372995</v>
          </cell>
          <cell r="J3108">
            <v>0</v>
          </cell>
          <cell r="K3108">
            <v>631094082</v>
          </cell>
          <cell r="L3108">
            <v>1395278913</v>
          </cell>
        </row>
        <row r="3109">
          <cell r="A3109" t="str">
            <v>6600</v>
          </cell>
          <cell r="B3109" t="str">
            <v>6600</v>
          </cell>
          <cell r="E3109" t="str">
            <v>Juros de recursos de bancos centrais</v>
          </cell>
          <cell r="F3109">
            <v>35810421</v>
          </cell>
          <cell r="G3109">
            <v>0</v>
          </cell>
          <cell r="H3109">
            <v>0</v>
          </cell>
          <cell r="I3109">
            <v>35810421</v>
          </cell>
          <cell r="J3109">
            <v>0</v>
          </cell>
          <cell r="K3109">
            <v>0</v>
          </cell>
          <cell r="L3109">
            <v>35810421</v>
          </cell>
        </row>
        <row r="3110">
          <cell r="A3110" t="str">
            <v>66000</v>
          </cell>
          <cell r="B3110" t="str">
            <v>66000</v>
          </cell>
          <cell r="E3110" t="str">
            <v>Recursos do Banco de Portugal</v>
          </cell>
          <cell r="F3110">
            <v>35659857</v>
          </cell>
          <cell r="G3110">
            <v>0</v>
          </cell>
          <cell r="H3110">
            <v>0</v>
          </cell>
          <cell r="I3110">
            <v>35659857</v>
          </cell>
          <cell r="J3110">
            <v>0</v>
          </cell>
          <cell r="K3110">
            <v>0</v>
          </cell>
          <cell r="L3110">
            <v>35659857</v>
          </cell>
        </row>
        <row r="3111">
          <cell r="A3111" t="str">
            <v>660008</v>
          </cell>
          <cell r="B3111" t="str">
            <v>660008</v>
          </cell>
          <cell r="E3111" t="str">
            <v>Outros Recursos</v>
          </cell>
          <cell r="F3111">
            <v>35659857</v>
          </cell>
          <cell r="G3111">
            <v>0</v>
          </cell>
          <cell r="H3111">
            <v>0</v>
          </cell>
          <cell r="I3111">
            <v>35659857</v>
          </cell>
          <cell r="J3111">
            <v>0</v>
          </cell>
          <cell r="K3111">
            <v>0</v>
          </cell>
          <cell r="L3111">
            <v>35659857</v>
          </cell>
        </row>
        <row r="3112">
          <cell r="A3112" t="str">
            <v>660008NAC</v>
          </cell>
          <cell r="B3112" t="str">
            <v>660008</v>
          </cell>
          <cell r="C3112" t="str">
            <v>NAC</v>
          </cell>
          <cell r="E3112" t="str">
            <v>Outros Recursos</v>
          </cell>
          <cell r="F3112">
            <v>35659857</v>
          </cell>
          <cell r="G3112">
            <v>0</v>
          </cell>
          <cell r="H3112">
            <v>0</v>
          </cell>
          <cell r="I3112">
            <v>35659857</v>
          </cell>
          <cell r="J3112">
            <v>0</v>
          </cell>
          <cell r="K3112">
            <v>0</v>
          </cell>
          <cell r="L3112">
            <v>35659857</v>
          </cell>
        </row>
        <row r="3113">
          <cell r="A3113" t="str">
            <v>66001</v>
          </cell>
          <cell r="B3113" t="str">
            <v>66001</v>
          </cell>
          <cell r="E3113" t="str">
            <v>Recursos de outros bancos centrais</v>
          </cell>
          <cell r="F3113">
            <v>150564</v>
          </cell>
          <cell r="G3113">
            <v>0</v>
          </cell>
          <cell r="H3113">
            <v>0</v>
          </cell>
          <cell r="I3113">
            <v>150564</v>
          </cell>
          <cell r="J3113">
            <v>0</v>
          </cell>
          <cell r="K3113">
            <v>0</v>
          </cell>
          <cell r="L3113">
            <v>150564</v>
          </cell>
        </row>
        <row r="3114">
          <cell r="A3114" t="str">
            <v>660011</v>
          </cell>
          <cell r="B3114" t="str">
            <v>660011</v>
          </cell>
          <cell r="E3114" t="str">
            <v>Recursos Muito Curto Prazo</v>
          </cell>
          <cell r="F3114">
            <v>678</v>
          </cell>
          <cell r="G3114">
            <v>0</v>
          </cell>
          <cell r="H3114">
            <v>0</v>
          </cell>
          <cell r="I3114">
            <v>678</v>
          </cell>
          <cell r="J3114">
            <v>0</v>
          </cell>
          <cell r="K3114">
            <v>0</v>
          </cell>
          <cell r="L3114">
            <v>678</v>
          </cell>
        </row>
        <row r="3115">
          <cell r="A3115" t="str">
            <v>660011NAC</v>
          </cell>
          <cell r="B3115" t="str">
            <v>660011</v>
          </cell>
          <cell r="C3115" t="str">
            <v>NAC</v>
          </cell>
          <cell r="E3115" t="str">
            <v>Recursos Muito Curto Prazo</v>
          </cell>
          <cell r="F3115">
            <v>678</v>
          </cell>
          <cell r="G3115">
            <v>0</v>
          </cell>
          <cell r="H3115">
            <v>0</v>
          </cell>
          <cell r="I3115">
            <v>678</v>
          </cell>
          <cell r="J3115">
            <v>0</v>
          </cell>
          <cell r="K3115">
            <v>0</v>
          </cell>
          <cell r="L3115">
            <v>678</v>
          </cell>
        </row>
        <row r="3116">
          <cell r="A3116" t="str">
            <v>660012</v>
          </cell>
          <cell r="B3116" t="str">
            <v>660012</v>
          </cell>
          <cell r="E3116" t="str">
            <v>Depositos</v>
          </cell>
          <cell r="F3116">
            <v>149886</v>
          </cell>
          <cell r="G3116">
            <v>0</v>
          </cell>
          <cell r="H3116">
            <v>0</v>
          </cell>
          <cell r="I3116">
            <v>149886</v>
          </cell>
          <cell r="J3116">
            <v>0</v>
          </cell>
          <cell r="K3116">
            <v>0</v>
          </cell>
          <cell r="L3116">
            <v>149886</v>
          </cell>
        </row>
        <row r="3117">
          <cell r="A3117" t="str">
            <v>6600122</v>
          </cell>
          <cell r="B3117" t="str">
            <v>6600122</v>
          </cell>
          <cell r="E3117" t="str">
            <v>A Prazo</v>
          </cell>
          <cell r="F3117">
            <v>149886</v>
          </cell>
          <cell r="G3117">
            <v>0</v>
          </cell>
          <cell r="H3117">
            <v>0</v>
          </cell>
          <cell r="I3117">
            <v>149886</v>
          </cell>
          <cell r="J3117">
            <v>0</v>
          </cell>
          <cell r="K3117">
            <v>0</v>
          </cell>
          <cell r="L3117">
            <v>149886</v>
          </cell>
        </row>
        <row r="3118">
          <cell r="A3118" t="str">
            <v>6600122NAC</v>
          </cell>
          <cell r="B3118" t="str">
            <v>6600122</v>
          </cell>
          <cell r="C3118" t="str">
            <v>NAC</v>
          </cell>
          <cell r="E3118" t="str">
            <v>A Prazo</v>
          </cell>
          <cell r="F3118">
            <v>149886</v>
          </cell>
          <cell r="G3118">
            <v>0</v>
          </cell>
          <cell r="H3118">
            <v>0</v>
          </cell>
          <cell r="I3118">
            <v>149886</v>
          </cell>
          <cell r="J3118">
            <v>0</v>
          </cell>
          <cell r="K3118">
            <v>0</v>
          </cell>
          <cell r="L3118">
            <v>149886</v>
          </cell>
        </row>
        <row r="3119">
          <cell r="A3119" t="str">
            <v>6601</v>
          </cell>
          <cell r="B3119" t="str">
            <v>6601</v>
          </cell>
          <cell r="E3119" t="str">
            <v>Juros de recursos de outras instituiþ§es de crÚdito</v>
          </cell>
          <cell r="F3119">
            <v>239167154</v>
          </cell>
          <cell r="G3119">
            <v>61333</v>
          </cell>
          <cell r="H3119">
            <v>6303985</v>
          </cell>
          <cell r="I3119">
            <v>232924502</v>
          </cell>
          <cell r="J3119">
            <v>0</v>
          </cell>
          <cell r="K3119">
            <v>129535985</v>
          </cell>
          <cell r="L3119">
            <v>103388517</v>
          </cell>
        </row>
        <row r="3120">
          <cell r="A3120" t="str">
            <v>66010</v>
          </cell>
          <cell r="B3120" t="str">
            <v>66010</v>
          </cell>
          <cell r="E3120" t="str">
            <v>Recursos de instituiþ§es de crÚdito no PaÝs</v>
          </cell>
          <cell r="F3120">
            <v>111360701</v>
          </cell>
          <cell r="G3120">
            <v>0</v>
          </cell>
          <cell r="H3120">
            <v>6242652</v>
          </cell>
          <cell r="I3120">
            <v>105118049</v>
          </cell>
          <cell r="J3120">
            <v>0</v>
          </cell>
          <cell r="K3120">
            <v>99344844</v>
          </cell>
          <cell r="L3120">
            <v>5773205</v>
          </cell>
        </row>
        <row r="3121">
          <cell r="A3121" t="str">
            <v>660100</v>
          </cell>
          <cell r="B3121" t="str">
            <v>660100</v>
          </cell>
          <cell r="E3121" t="str">
            <v>Instituiþ§es monetßrias</v>
          </cell>
          <cell r="F3121">
            <v>111298777</v>
          </cell>
          <cell r="G3121">
            <v>0</v>
          </cell>
          <cell r="H3121">
            <v>6242652</v>
          </cell>
          <cell r="I3121">
            <v>105056125</v>
          </cell>
          <cell r="J3121">
            <v>0</v>
          </cell>
          <cell r="K3121">
            <v>99344844</v>
          </cell>
          <cell r="L3121">
            <v>5711281</v>
          </cell>
        </row>
        <row r="3122">
          <cell r="A3122" t="str">
            <v>6601000</v>
          </cell>
          <cell r="B3122" t="str">
            <v>6601000</v>
          </cell>
          <cell r="E3122" t="str">
            <v>Merc.Monet.Interbancario</v>
          </cell>
          <cell r="F3122">
            <v>885498</v>
          </cell>
          <cell r="G3122">
            <v>0</v>
          </cell>
          <cell r="H3122">
            <v>0</v>
          </cell>
          <cell r="I3122">
            <v>885498</v>
          </cell>
          <cell r="J3122">
            <v>0</v>
          </cell>
          <cell r="K3122">
            <v>86898</v>
          </cell>
          <cell r="L3122">
            <v>798600</v>
          </cell>
        </row>
        <row r="3123">
          <cell r="A3123" t="str">
            <v>6601000NAC</v>
          </cell>
          <cell r="B3123" t="str">
            <v>6601000</v>
          </cell>
          <cell r="C3123" t="str">
            <v>NAC</v>
          </cell>
          <cell r="E3123" t="str">
            <v>Merc.Monet.Interbancario</v>
          </cell>
          <cell r="F3123">
            <v>798600</v>
          </cell>
          <cell r="G3123">
            <v>0</v>
          </cell>
          <cell r="H3123">
            <v>0</v>
          </cell>
          <cell r="I3123">
            <v>798600</v>
          </cell>
          <cell r="J3123">
            <v>0</v>
          </cell>
          <cell r="K3123">
            <v>0</v>
          </cell>
          <cell r="L3123">
            <v>798600</v>
          </cell>
        </row>
        <row r="3124">
          <cell r="A3124" t="str">
            <v>6601000NAC00530</v>
          </cell>
          <cell r="B3124" t="str">
            <v>6601000</v>
          </cell>
          <cell r="C3124" t="str">
            <v>NAC</v>
          </cell>
          <cell r="D3124" t="str">
            <v>00530</v>
          </cell>
          <cell r="E3124" t="str">
            <v>Merc.Monet.Interbancario</v>
          </cell>
          <cell r="F3124">
            <v>86898</v>
          </cell>
          <cell r="G3124">
            <v>0</v>
          </cell>
          <cell r="H3124">
            <v>0</v>
          </cell>
          <cell r="I3124">
            <v>86898</v>
          </cell>
          <cell r="J3124">
            <v>0</v>
          </cell>
          <cell r="K3124">
            <v>86898</v>
          </cell>
          <cell r="L3124">
            <v>0</v>
          </cell>
        </row>
        <row r="3125">
          <cell r="A3125" t="str">
            <v>6601001</v>
          </cell>
          <cell r="B3125" t="str">
            <v>6601001</v>
          </cell>
          <cell r="E3125" t="str">
            <v>Recursos Muito Curto Prazo</v>
          </cell>
          <cell r="F3125">
            <v>1896174</v>
          </cell>
          <cell r="G3125">
            <v>0</v>
          </cell>
          <cell r="H3125">
            <v>0</v>
          </cell>
          <cell r="I3125">
            <v>1896174</v>
          </cell>
          <cell r="J3125">
            <v>0</v>
          </cell>
          <cell r="K3125">
            <v>1396837</v>
          </cell>
          <cell r="L3125">
            <v>499337</v>
          </cell>
        </row>
        <row r="3126">
          <cell r="A3126" t="str">
            <v>6601001NAC</v>
          </cell>
          <cell r="B3126" t="str">
            <v>6601001</v>
          </cell>
          <cell r="C3126" t="str">
            <v>NAC</v>
          </cell>
          <cell r="E3126" t="str">
            <v>Recursos Muito Curto Prazo</v>
          </cell>
          <cell r="F3126">
            <v>499337</v>
          </cell>
          <cell r="G3126">
            <v>0</v>
          </cell>
          <cell r="H3126">
            <v>0</v>
          </cell>
          <cell r="I3126">
            <v>499337</v>
          </cell>
          <cell r="J3126">
            <v>0</v>
          </cell>
          <cell r="K3126">
            <v>0</v>
          </cell>
          <cell r="L3126">
            <v>499337</v>
          </cell>
        </row>
        <row r="3127">
          <cell r="A3127" t="str">
            <v>6601001NAC00100</v>
          </cell>
          <cell r="B3127" t="str">
            <v>6601001</v>
          </cell>
          <cell r="C3127" t="str">
            <v>NAC</v>
          </cell>
          <cell r="D3127" t="str">
            <v>00100</v>
          </cell>
          <cell r="E3127" t="str">
            <v>Recursos Muito Curto Prazo</v>
          </cell>
          <cell r="F3127">
            <v>315148</v>
          </cell>
          <cell r="G3127">
            <v>0</v>
          </cell>
          <cell r="H3127">
            <v>0</v>
          </cell>
          <cell r="I3127">
            <v>315148</v>
          </cell>
          <cell r="J3127">
            <v>0</v>
          </cell>
          <cell r="K3127">
            <v>315148</v>
          </cell>
          <cell r="L3127">
            <v>0</v>
          </cell>
        </row>
        <row r="3128">
          <cell r="A3128" t="str">
            <v>6601001NAC00530</v>
          </cell>
          <cell r="B3128" t="str">
            <v>6601001</v>
          </cell>
          <cell r="C3128" t="str">
            <v>NAC</v>
          </cell>
          <cell r="D3128" t="str">
            <v>00530</v>
          </cell>
          <cell r="E3128" t="str">
            <v>Recursos Muito Curto Prazo</v>
          </cell>
          <cell r="F3128">
            <v>1081689</v>
          </cell>
          <cell r="G3128">
            <v>0</v>
          </cell>
          <cell r="H3128">
            <v>0</v>
          </cell>
          <cell r="I3128">
            <v>1081689</v>
          </cell>
          <cell r="J3128">
            <v>0</v>
          </cell>
          <cell r="K3128">
            <v>1081689</v>
          </cell>
          <cell r="L3128">
            <v>0</v>
          </cell>
        </row>
        <row r="3129">
          <cell r="A3129" t="str">
            <v>6601002</v>
          </cell>
          <cell r="B3129" t="str">
            <v>6601002</v>
          </cell>
          <cell r="E3129" t="str">
            <v>Depositos</v>
          </cell>
          <cell r="F3129">
            <v>107058776</v>
          </cell>
          <cell r="G3129">
            <v>0</v>
          </cell>
          <cell r="H3129">
            <v>6242652</v>
          </cell>
          <cell r="I3129">
            <v>100816124</v>
          </cell>
          <cell r="J3129">
            <v>0</v>
          </cell>
          <cell r="K3129">
            <v>96411811</v>
          </cell>
          <cell r="L3129">
            <v>4404313</v>
          </cell>
        </row>
        <row r="3130">
          <cell r="A3130" t="str">
            <v>66010020</v>
          </cell>
          <cell r="B3130" t="str">
            <v>66010020</v>
          </cell>
          <cell r="E3130" t="str">
            <v>A Ordem</v>
          </cell>
          <cell r="F3130">
            <v>43432065</v>
          </cell>
          <cell r="G3130">
            <v>0</v>
          </cell>
          <cell r="H3130">
            <v>0</v>
          </cell>
          <cell r="I3130">
            <v>43432065</v>
          </cell>
          <cell r="J3130">
            <v>0</v>
          </cell>
          <cell r="K3130">
            <v>42986552</v>
          </cell>
          <cell r="L3130">
            <v>445513</v>
          </cell>
        </row>
        <row r="3131">
          <cell r="A3131" t="str">
            <v>66010020NAC</v>
          </cell>
          <cell r="B3131" t="str">
            <v>66010020</v>
          </cell>
          <cell r="C3131" t="str">
            <v>NAC</v>
          </cell>
          <cell r="E3131" t="str">
            <v>A Ordem</v>
          </cell>
          <cell r="F3131">
            <v>374789</v>
          </cell>
          <cell r="G3131">
            <v>0</v>
          </cell>
          <cell r="H3131">
            <v>0</v>
          </cell>
          <cell r="I3131">
            <v>374789</v>
          </cell>
          <cell r="J3131">
            <v>0</v>
          </cell>
          <cell r="K3131">
            <v>0</v>
          </cell>
          <cell r="L3131">
            <v>374789</v>
          </cell>
        </row>
        <row r="3132">
          <cell r="A3132" t="str">
            <v>66010020NAC00100</v>
          </cell>
          <cell r="B3132" t="str">
            <v>66010020</v>
          </cell>
          <cell r="C3132" t="str">
            <v>NAC</v>
          </cell>
          <cell r="D3132" t="str">
            <v>00100</v>
          </cell>
          <cell r="E3132" t="str">
            <v>A Ordem</v>
          </cell>
          <cell r="F3132">
            <v>42986552</v>
          </cell>
          <cell r="G3132">
            <v>0</v>
          </cell>
          <cell r="H3132">
            <v>0</v>
          </cell>
          <cell r="I3132">
            <v>42986552</v>
          </cell>
          <cell r="J3132">
            <v>0</v>
          </cell>
          <cell r="K3132">
            <v>42986552</v>
          </cell>
          <cell r="L3132">
            <v>0</v>
          </cell>
        </row>
        <row r="3133">
          <cell r="A3133" t="str">
            <v>66010020NAC01132</v>
          </cell>
          <cell r="B3133" t="str">
            <v>66010020</v>
          </cell>
          <cell r="C3133" t="str">
            <v>NAC</v>
          </cell>
          <cell r="D3133" t="str">
            <v>01132</v>
          </cell>
          <cell r="E3133" t="str">
            <v>A Ordem</v>
          </cell>
          <cell r="F3133">
            <v>70724</v>
          </cell>
          <cell r="G3133">
            <v>0</v>
          </cell>
          <cell r="H3133">
            <v>0</v>
          </cell>
          <cell r="I3133">
            <v>70724</v>
          </cell>
          <cell r="J3133">
            <v>0</v>
          </cell>
          <cell r="K3133">
            <v>0</v>
          </cell>
          <cell r="L3133">
            <v>70724</v>
          </cell>
        </row>
        <row r="3134">
          <cell r="A3134" t="str">
            <v>66010022</v>
          </cell>
          <cell r="B3134" t="str">
            <v>66010022</v>
          </cell>
          <cell r="E3134" t="str">
            <v>A Prazo</v>
          </cell>
          <cell r="F3134">
            <v>63626711</v>
          </cell>
          <cell r="G3134">
            <v>0</v>
          </cell>
          <cell r="H3134">
            <v>6242652</v>
          </cell>
          <cell r="I3134">
            <v>57384059</v>
          </cell>
          <cell r="J3134">
            <v>0</v>
          </cell>
          <cell r="K3134">
            <v>53425259</v>
          </cell>
          <cell r="L3134">
            <v>3958800</v>
          </cell>
        </row>
        <row r="3135">
          <cell r="A3135" t="str">
            <v>66010022NAC</v>
          </cell>
          <cell r="B3135" t="str">
            <v>66010022</v>
          </cell>
          <cell r="C3135" t="str">
            <v>NAC</v>
          </cell>
          <cell r="E3135" t="str">
            <v>A Prazo</v>
          </cell>
          <cell r="F3135">
            <v>3958800</v>
          </cell>
          <cell r="G3135">
            <v>0</v>
          </cell>
          <cell r="H3135">
            <v>0</v>
          </cell>
          <cell r="I3135">
            <v>3958800</v>
          </cell>
          <cell r="J3135">
            <v>0</v>
          </cell>
          <cell r="K3135">
            <v>0</v>
          </cell>
          <cell r="L3135">
            <v>3958800</v>
          </cell>
        </row>
        <row r="3136">
          <cell r="A3136" t="str">
            <v>66010022NAC00100</v>
          </cell>
          <cell r="B3136" t="str">
            <v>66010022</v>
          </cell>
          <cell r="C3136" t="str">
            <v>NAC</v>
          </cell>
          <cell r="D3136" t="str">
            <v>00100</v>
          </cell>
          <cell r="E3136" t="str">
            <v>A Prazo</v>
          </cell>
          <cell r="F3136">
            <v>47450122</v>
          </cell>
          <cell r="G3136">
            <v>0</v>
          </cell>
          <cell r="H3136">
            <v>6242652</v>
          </cell>
          <cell r="I3136">
            <v>41207470</v>
          </cell>
          <cell r="J3136">
            <v>0</v>
          </cell>
          <cell r="K3136">
            <v>41207470</v>
          </cell>
          <cell r="L3136">
            <v>0</v>
          </cell>
        </row>
        <row r="3137">
          <cell r="A3137" t="str">
            <v>66010022NAC00530</v>
          </cell>
          <cell r="B3137" t="str">
            <v>66010022</v>
          </cell>
          <cell r="C3137" t="str">
            <v>NAC</v>
          </cell>
          <cell r="D3137" t="str">
            <v>00530</v>
          </cell>
          <cell r="E3137" t="str">
            <v>A Prazo</v>
          </cell>
          <cell r="F3137">
            <v>12217789</v>
          </cell>
          <cell r="G3137">
            <v>0</v>
          </cell>
          <cell r="H3137">
            <v>0</v>
          </cell>
          <cell r="I3137">
            <v>12217789</v>
          </cell>
          <cell r="J3137">
            <v>0</v>
          </cell>
          <cell r="K3137">
            <v>12217789</v>
          </cell>
          <cell r="L3137">
            <v>0</v>
          </cell>
        </row>
        <row r="3138">
          <cell r="A3138" t="str">
            <v>6601003</v>
          </cell>
          <cell r="B3138" t="str">
            <v>6601003</v>
          </cell>
          <cell r="E3138" t="str">
            <v>Emprestimos</v>
          </cell>
          <cell r="F3138">
            <v>1076432</v>
          </cell>
          <cell r="G3138">
            <v>0</v>
          </cell>
          <cell r="H3138">
            <v>0</v>
          </cell>
          <cell r="I3138">
            <v>1076432</v>
          </cell>
          <cell r="J3138">
            <v>0</v>
          </cell>
          <cell r="K3138">
            <v>1067401</v>
          </cell>
          <cell r="L3138">
            <v>9031</v>
          </cell>
        </row>
        <row r="3139">
          <cell r="A3139" t="str">
            <v>6601003NAC</v>
          </cell>
          <cell r="B3139" t="str">
            <v>6601003</v>
          </cell>
          <cell r="C3139" t="str">
            <v>NAC</v>
          </cell>
          <cell r="E3139" t="str">
            <v>Emprestimos</v>
          </cell>
          <cell r="F3139">
            <v>9031</v>
          </cell>
          <cell r="G3139">
            <v>0</v>
          </cell>
          <cell r="H3139">
            <v>0</v>
          </cell>
          <cell r="I3139">
            <v>9031</v>
          </cell>
          <cell r="J3139">
            <v>0</v>
          </cell>
          <cell r="K3139">
            <v>0</v>
          </cell>
          <cell r="L3139">
            <v>9031</v>
          </cell>
        </row>
        <row r="3140">
          <cell r="A3140" t="str">
            <v>6601003NAC00100</v>
          </cell>
          <cell r="B3140" t="str">
            <v>6601003</v>
          </cell>
          <cell r="C3140" t="str">
            <v>NAC</v>
          </cell>
          <cell r="D3140" t="str">
            <v>00100</v>
          </cell>
          <cell r="E3140" t="str">
            <v>Emprestimos</v>
          </cell>
          <cell r="F3140">
            <v>1067401</v>
          </cell>
          <cell r="G3140">
            <v>0</v>
          </cell>
          <cell r="H3140">
            <v>0</v>
          </cell>
          <cell r="I3140">
            <v>1067401</v>
          </cell>
          <cell r="J3140">
            <v>0</v>
          </cell>
          <cell r="K3140">
            <v>1067401</v>
          </cell>
          <cell r="L3140">
            <v>0</v>
          </cell>
        </row>
        <row r="3141">
          <cell r="A3141" t="str">
            <v>6601008</v>
          </cell>
          <cell r="B3141" t="str">
            <v>6601008</v>
          </cell>
          <cell r="E3141" t="str">
            <v>Outros Recursos</v>
          </cell>
          <cell r="F3141">
            <v>381897</v>
          </cell>
          <cell r="G3141">
            <v>0</v>
          </cell>
          <cell r="H3141">
            <v>0</v>
          </cell>
          <cell r="I3141">
            <v>381897</v>
          </cell>
          <cell r="J3141">
            <v>0</v>
          </cell>
          <cell r="K3141">
            <v>381897</v>
          </cell>
          <cell r="L3141">
            <v>0</v>
          </cell>
        </row>
        <row r="3142">
          <cell r="A3142" t="str">
            <v>6601008NAC00530</v>
          </cell>
          <cell r="B3142" t="str">
            <v>6601008</v>
          </cell>
          <cell r="C3142" t="str">
            <v>NAC</v>
          </cell>
          <cell r="D3142" t="str">
            <v>00530</v>
          </cell>
          <cell r="E3142" t="str">
            <v>Outros Recursos</v>
          </cell>
          <cell r="F3142">
            <v>381897</v>
          </cell>
          <cell r="G3142">
            <v>0</v>
          </cell>
          <cell r="H3142">
            <v>0</v>
          </cell>
          <cell r="I3142">
            <v>381897</v>
          </cell>
          <cell r="J3142">
            <v>0</v>
          </cell>
          <cell r="K3142">
            <v>381897</v>
          </cell>
          <cell r="L3142">
            <v>0</v>
          </cell>
        </row>
        <row r="3143">
          <cell r="A3143" t="str">
            <v>660108</v>
          </cell>
          <cell r="B3143" t="str">
            <v>660108</v>
          </cell>
          <cell r="E3143" t="str">
            <v>Outras instituiþ§es de crÚdito</v>
          </cell>
          <cell r="F3143">
            <v>61924</v>
          </cell>
          <cell r="G3143">
            <v>0</v>
          </cell>
          <cell r="H3143">
            <v>0</v>
          </cell>
          <cell r="I3143">
            <v>61924</v>
          </cell>
          <cell r="J3143">
            <v>0</v>
          </cell>
          <cell r="K3143">
            <v>0</v>
          </cell>
          <cell r="L3143">
            <v>61924</v>
          </cell>
        </row>
        <row r="3144">
          <cell r="A3144" t="str">
            <v>6601082</v>
          </cell>
          <cell r="B3144" t="str">
            <v>6601082</v>
          </cell>
          <cell r="E3144" t="str">
            <v>Depositos</v>
          </cell>
          <cell r="F3144">
            <v>24173</v>
          </cell>
          <cell r="G3144">
            <v>0</v>
          </cell>
          <cell r="H3144">
            <v>0</v>
          </cell>
          <cell r="I3144">
            <v>24173</v>
          </cell>
          <cell r="J3144">
            <v>0</v>
          </cell>
          <cell r="K3144">
            <v>0</v>
          </cell>
          <cell r="L3144">
            <v>24173</v>
          </cell>
        </row>
        <row r="3145">
          <cell r="A3145" t="str">
            <v>66010820</v>
          </cell>
          <cell r="B3145" t="str">
            <v>66010820</v>
          </cell>
          <cell r="E3145" t="str">
            <v>A Ordem</v>
          </cell>
          <cell r="F3145">
            <v>2706</v>
          </cell>
          <cell r="G3145">
            <v>0</v>
          </cell>
          <cell r="H3145">
            <v>0</v>
          </cell>
          <cell r="I3145">
            <v>2706</v>
          </cell>
          <cell r="J3145">
            <v>0</v>
          </cell>
          <cell r="K3145">
            <v>0</v>
          </cell>
          <cell r="L3145">
            <v>2706</v>
          </cell>
        </row>
        <row r="3146">
          <cell r="A3146" t="str">
            <v>66010820NAC</v>
          </cell>
          <cell r="B3146" t="str">
            <v>66010820</v>
          </cell>
          <cell r="C3146" t="str">
            <v>NAC</v>
          </cell>
          <cell r="E3146" t="str">
            <v>A Ordem</v>
          </cell>
          <cell r="F3146">
            <v>2706</v>
          </cell>
          <cell r="G3146">
            <v>0</v>
          </cell>
          <cell r="H3146">
            <v>0</v>
          </cell>
          <cell r="I3146">
            <v>2706</v>
          </cell>
          <cell r="J3146">
            <v>0</v>
          </cell>
          <cell r="K3146">
            <v>0</v>
          </cell>
          <cell r="L3146">
            <v>2706</v>
          </cell>
        </row>
        <row r="3147">
          <cell r="A3147" t="str">
            <v>66010821</v>
          </cell>
          <cell r="B3147" t="str">
            <v>66010821</v>
          </cell>
          <cell r="E3147" t="str">
            <v>C/Pre Aviso</v>
          </cell>
          <cell r="F3147">
            <v>11957</v>
          </cell>
          <cell r="G3147">
            <v>0</v>
          </cell>
          <cell r="H3147">
            <v>0</v>
          </cell>
          <cell r="I3147">
            <v>11957</v>
          </cell>
          <cell r="J3147">
            <v>0</v>
          </cell>
          <cell r="K3147">
            <v>0</v>
          </cell>
          <cell r="L3147">
            <v>11957</v>
          </cell>
        </row>
        <row r="3148">
          <cell r="A3148" t="str">
            <v>66010821NAC</v>
          </cell>
          <cell r="B3148" t="str">
            <v>66010821</v>
          </cell>
          <cell r="C3148" t="str">
            <v>NAC</v>
          </cell>
          <cell r="E3148" t="str">
            <v>C/Pre Aviso</v>
          </cell>
          <cell r="F3148">
            <v>11957</v>
          </cell>
          <cell r="G3148">
            <v>0</v>
          </cell>
          <cell r="H3148">
            <v>0</v>
          </cell>
          <cell r="I3148">
            <v>11957</v>
          </cell>
          <cell r="J3148">
            <v>0</v>
          </cell>
          <cell r="K3148">
            <v>0</v>
          </cell>
          <cell r="L3148">
            <v>11957</v>
          </cell>
        </row>
        <row r="3149">
          <cell r="A3149" t="str">
            <v>66010822</v>
          </cell>
          <cell r="B3149" t="str">
            <v>66010822</v>
          </cell>
          <cell r="E3149" t="str">
            <v>A Prazo</v>
          </cell>
          <cell r="F3149">
            <v>9510</v>
          </cell>
          <cell r="G3149">
            <v>0</v>
          </cell>
          <cell r="H3149">
            <v>0</v>
          </cell>
          <cell r="I3149">
            <v>9510</v>
          </cell>
          <cell r="J3149">
            <v>0</v>
          </cell>
          <cell r="K3149">
            <v>0</v>
          </cell>
          <cell r="L3149">
            <v>9510</v>
          </cell>
        </row>
        <row r="3150">
          <cell r="A3150" t="str">
            <v>66010822NAC</v>
          </cell>
          <cell r="B3150" t="str">
            <v>66010822</v>
          </cell>
          <cell r="C3150" t="str">
            <v>NAC</v>
          </cell>
          <cell r="E3150" t="str">
            <v>A Prazo</v>
          </cell>
          <cell r="F3150">
            <v>9510</v>
          </cell>
          <cell r="G3150">
            <v>0</v>
          </cell>
          <cell r="H3150">
            <v>0</v>
          </cell>
          <cell r="I3150">
            <v>9510</v>
          </cell>
          <cell r="J3150">
            <v>0</v>
          </cell>
          <cell r="K3150">
            <v>0</v>
          </cell>
          <cell r="L3150">
            <v>9510</v>
          </cell>
        </row>
        <row r="3151">
          <cell r="A3151" t="str">
            <v>6601088</v>
          </cell>
          <cell r="B3151" t="str">
            <v>6601088</v>
          </cell>
          <cell r="E3151" t="str">
            <v>Outros Recursos</v>
          </cell>
          <cell r="F3151">
            <v>37751</v>
          </cell>
          <cell r="G3151">
            <v>0</v>
          </cell>
          <cell r="H3151">
            <v>0</v>
          </cell>
          <cell r="I3151">
            <v>37751</v>
          </cell>
          <cell r="J3151">
            <v>0</v>
          </cell>
          <cell r="K3151">
            <v>0</v>
          </cell>
          <cell r="L3151">
            <v>37751</v>
          </cell>
        </row>
        <row r="3152">
          <cell r="A3152" t="str">
            <v>6601088NAC</v>
          </cell>
          <cell r="B3152" t="str">
            <v>6601088</v>
          </cell>
          <cell r="C3152" t="str">
            <v>NAC</v>
          </cell>
          <cell r="E3152" t="str">
            <v>Outros Recursos</v>
          </cell>
          <cell r="F3152">
            <v>37751</v>
          </cell>
          <cell r="G3152">
            <v>0</v>
          </cell>
          <cell r="H3152">
            <v>0</v>
          </cell>
          <cell r="I3152">
            <v>37751</v>
          </cell>
          <cell r="J3152">
            <v>0</v>
          </cell>
          <cell r="K3152">
            <v>0</v>
          </cell>
          <cell r="L3152">
            <v>37751</v>
          </cell>
        </row>
        <row r="3153">
          <cell r="A3153" t="str">
            <v>66011</v>
          </cell>
          <cell r="B3153" t="str">
            <v>66011</v>
          </cell>
          <cell r="E3153" t="str">
            <v>Recursos de instituiþ§es de crÚdito no estrangeiro</v>
          </cell>
          <cell r="F3153">
            <v>127806453</v>
          </cell>
          <cell r="G3153">
            <v>61333</v>
          </cell>
          <cell r="H3153">
            <v>61333</v>
          </cell>
          <cell r="I3153">
            <v>127806453</v>
          </cell>
          <cell r="J3153">
            <v>0</v>
          </cell>
          <cell r="K3153">
            <v>30191141</v>
          </cell>
          <cell r="L3153">
            <v>97615312</v>
          </cell>
        </row>
        <row r="3154">
          <cell r="A3154" t="str">
            <v>660110</v>
          </cell>
          <cell r="B3154" t="str">
            <v>660110</v>
          </cell>
          <cell r="E3154" t="str">
            <v>Organismos financeiros internacionais</v>
          </cell>
          <cell r="F3154">
            <v>9592409</v>
          </cell>
          <cell r="G3154">
            <v>0</v>
          </cell>
          <cell r="H3154">
            <v>0</v>
          </cell>
          <cell r="I3154">
            <v>9592409</v>
          </cell>
          <cell r="J3154">
            <v>0</v>
          </cell>
          <cell r="K3154">
            <v>0</v>
          </cell>
          <cell r="L3154">
            <v>9592409</v>
          </cell>
        </row>
        <row r="3155">
          <cell r="A3155" t="str">
            <v>660110NAC</v>
          </cell>
          <cell r="B3155" t="str">
            <v>660110</v>
          </cell>
          <cell r="C3155" t="str">
            <v>NAC</v>
          </cell>
          <cell r="E3155" t="str">
            <v>Organismos financeiros internacionais</v>
          </cell>
          <cell r="F3155">
            <v>9592409</v>
          </cell>
          <cell r="G3155">
            <v>0</v>
          </cell>
          <cell r="H3155">
            <v>0</v>
          </cell>
          <cell r="I3155">
            <v>9592409</v>
          </cell>
          <cell r="J3155">
            <v>0</v>
          </cell>
          <cell r="K3155">
            <v>0</v>
          </cell>
          <cell r="L3155">
            <v>9592409</v>
          </cell>
        </row>
        <row r="3156">
          <cell r="A3156" t="str">
            <v>660118</v>
          </cell>
          <cell r="B3156" t="str">
            <v>660118</v>
          </cell>
          <cell r="E3156" t="str">
            <v>Outras instituiþ§es de crÚdito</v>
          </cell>
          <cell r="F3156">
            <v>118214044</v>
          </cell>
          <cell r="G3156">
            <v>61333</v>
          </cell>
          <cell r="H3156">
            <v>61333</v>
          </cell>
          <cell r="I3156">
            <v>118214044</v>
          </cell>
          <cell r="J3156">
            <v>0</v>
          </cell>
          <cell r="K3156">
            <v>30191141</v>
          </cell>
          <cell r="L3156">
            <v>88022903</v>
          </cell>
        </row>
        <row r="3157">
          <cell r="A3157" t="str">
            <v>6601181</v>
          </cell>
          <cell r="B3157" t="str">
            <v>6601181</v>
          </cell>
          <cell r="E3157" t="str">
            <v>Recursos Muito Curto Prazo</v>
          </cell>
          <cell r="F3157">
            <v>2119778</v>
          </cell>
          <cell r="G3157">
            <v>0</v>
          </cell>
          <cell r="H3157">
            <v>0</v>
          </cell>
          <cell r="I3157">
            <v>2119778</v>
          </cell>
          <cell r="J3157">
            <v>0</v>
          </cell>
          <cell r="K3157">
            <v>143976</v>
          </cell>
          <cell r="L3157">
            <v>1975802</v>
          </cell>
        </row>
        <row r="3158">
          <cell r="A3158" t="str">
            <v>6601181EXT</v>
          </cell>
          <cell r="B3158" t="str">
            <v>6601181</v>
          </cell>
          <cell r="C3158" t="str">
            <v>EXT</v>
          </cell>
          <cell r="E3158" t="str">
            <v>Recursos Muito Curto Prazo</v>
          </cell>
          <cell r="F3158">
            <v>293705</v>
          </cell>
          <cell r="G3158">
            <v>0</v>
          </cell>
          <cell r="H3158">
            <v>0</v>
          </cell>
          <cell r="I3158">
            <v>293705</v>
          </cell>
          <cell r="J3158">
            <v>0</v>
          </cell>
          <cell r="K3158">
            <v>0</v>
          </cell>
          <cell r="L3158">
            <v>293705</v>
          </cell>
        </row>
        <row r="3159">
          <cell r="A3159" t="str">
            <v>6601181EXT00100</v>
          </cell>
          <cell r="B3159" t="str">
            <v>6601181</v>
          </cell>
          <cell r="C3159" t="str">
            <v>EXT</v>
          </cell>
          <cell r="D3159" t="str">
            <v>00100</v>
          </cell>
          <cell r="E3159" t="str">
            <v>Recursos Muito Curto Prazo</v>
          </cell>
          <cell r="F3159">
            <v>881</v>
          </cell>
          <cell r="G3159">
            <v>0</v>
          </cell>
          <cell r="H3159">
            <v>0</v>
          </cell>
          <cell r="I3159">
            <v>881</v>
          </cell>
          <cell r="J3159">
            <v>0</v>
          </cell>
          <cell r="K3159">
            <v>881</v>
          </cell>
          <cell r="L3159">
            <v>0</v>
          </cell>
        </row>
        <row r="3160">
          <cell r="A3160" t="str">
            <v>6601181NAC</v>
          </cell>
          <cell r="B3160" t="str">
            <v>6601181</v>
          </cell>
          <cell r="C3160" t="str">
            <v>NAC</v>
          </cell>
          <cell r="E3160" t="str">
            <v>Recursos Muito Curto Prazo</v>
          </cell>
          <cell r="F3160">
            <v>527331</v>
          </cell>
          <cell r="G3160">
            <v>0</v>
          </cell>
          <cell r="H3160">
            <v>0</v>
          </cell>
          <cell r="I3160">
            <v>527331</v>
          </cell>
          <cell r="J3160">
            <v>0</v>
          </cell>
          <cell r="K3160">
            <v>0</v>
          </cell>
          <cell r="L3160">
            <v>527331</v>
          </cell>
        </row>
        <row r="3161">
          <cell r="A3161" t="str">
            <v>6601181NAC00001</v>
          </cell>
          <cell r="B3161" t="str">
            <v>6601181</v>
          </cell>
          <cell r="C3161" t="str">
            <v>NAC</v>
          </cell>
          <cell r="D3161" t="str">
            <v>00001</v>
          </cell>
          <cell r="E3161" t="str">
            <v>Recursos Muito Curto Prazo</v>
          </cell>
          <cell r="F3161">
            <v>1152449</v>
          </cell>
          <cell r="G3161">
            <v>0</v>
          </cell>
          <cell r="H3161">
            <v>0</v>
          </cell>
          <cell r="I3161">
            <v>1152449</v>
          </cell>
          <cell r="J3161">
            <v>0</v>
          </cell>
          <cell r="K3161">
            <v>0</v>
          </cell>
          <cell r="L3161">
            <v>1152449</v>
          </cell>
        </row>
        <row r="3162">
          <cell r="A3162" t="str">
            <v>6601181NAC00560</v>
          </cell>
          <cell r="B3162" t="str">
            <v>6601181</v>
          </cell>
          <cell r="C3162" t="str">
            <v>NAC</v>
          </cell>
          <cell r="D3162" t="str">
            <v>00560</v>
          </cell>
          <cell r="E3162" t="str">
            <v>Recursos Muito Curto Prazo</v>
          </cell>
          <cell r="F3162">
            <v>141724</v>
          </cell>
          <cell r="G3162">
            <v>0</v>
          </cell>
          <cell r="H3162">
            <v>0</v>
          </cell>
          <cell r="I3162">
            <v>141724</v>
          </cell>
          <cell r="J3162">
            <v>0</v>
          </cell>
          <cell r="K3162">
            <v>141724</v>
          </cell>
          <cell r="L3162">
            <v>0</v>
          </cell>
        </row>
        <row r="3163">
          <cell r="A3163" t="str">
            <v>6601181NAC00610</v>
          </cell>
          <cell r="B3163" t="str">
            <v>6601181</v>
          </cell>
          <cell r="C3163" t="str">
            <v>NAC</v>
          </cell>
          <cell r="D3163" t="str">
            <v>00610</v>
          </cell>
          <cell r="E3163" t="str">
            <v>Recursos Muito Curto Prazo</v>
          </cell>
          <cell r="F3163">
            <v>1371</v>
          </cell>
          <cell r="G3163">
            <v>0</v>
          </cell>
          <cell r="H3163">
            <v>0</v>
          </cell>
          <cell r="I3163">
            <v>1371</v>
          </cell>
          <cell r="J3163">
            <v>0</v>
          </cell>
          <cell r="K3163">
            <v>1371</v>
          </cell>
          <cell r="L3163">
            <v>0</v>
          </cell>
        </row>
        <row r="3164">
          <cell r="A3164" t="str">
            <v>6601181NAC90052</v>
          </cell>
          <cell r="B3164" t="str">
            <v>6601181</v>
          </cell>
          <cell r="C3164" t="str">
            <v>NAC</v>
          </cell>
          <cell r="D3164" t="str">
            <v>90052</v>
          </cell>
          <cell r="E3164" t="str">
            <v>Recursos Muito Curto Prazo</v>
          </cell>
          <cell r="F3164">
            <v>2317</v>
          </cell>
          <cell r="G3164">
            <v>0</v>
          </cell>
          <cell r="H3164">
            <v>0</v>
          </cell>
          <cell r="I3164">
            <v>2317</v>
          </cell>
          <cell r="J3164">
            <v>0</v>
          </cell>
          <cell r="K3164">
            <v>0</v>
          </cell>
          <cell r="L3164">
            <v>2317</v>
          </cell>
        </row>
        <row r="3165">
          <cell r="A3165" t="str">
            <v>6601182</v>
          </cell>
          <cell r="B3165" t="str">
            <v>6601182</v>
          </cell>
          <cell r="E3165" t="str">
            <v>Depositos</v>
          </cell>
          <cell r="F3165">
            <v>116072856</v>
          </cell>
          <cell r="G3165">
            <v>61333</v>
          </cell>
          <cell r="H3165">
            <v>61333</v>
          </cell>
          <cell r="I3165">
            <v>116072856</v>
          </cell>
          <cell r="J3165">
            <v>0</v>
          </cell>
          <cell r="K3165">
            <v>30047165</v>
          </cell>
          <cell r="L3165">
            <v>86025691</v>
          </cell>
        </row>
        <row r="3166">
          <cell r="A3166" t="str">
            <v>66011820</v>
          </cell>
          <cell r="B3166" t="str">
            <v>66011820</v>
          </cell>
          <cell r="E3166" t="str">
            <v>A Ordem</v>
          </cell>
          <cell r="F3166">
            <v>486960</v>
          </cell>
          <cell r="G3166">
            <v>29946</v>
          </cell>
          <cell r="H3166">
            <v>29946</v>
          </cell>
          <cell r="I3166">
            <v>486960</v>
          </cell>
          <cell r="J3166">
            <v>0</v>
          </cell>
          <cell r="K3166">
            <v>135167</v>
          </cell>
          <cell r="L3166">
            <v>351793</v>
          </cell>
        </row>
        <row r="3167">
          <cell r="A3167" t="str">
            <v>66011820NAC</v>
          </cell>
          <cell r="B3167" t="str">
            <v>66011820</v>
          </cell>
          <cell r="C3167" t="str">
            <v>NAC</v>
          </cell>
          <cell r="E3167" t="str">
            <v>A Ordem</v>
          </cell>
          <cell r="F3167">
            <v>203835</v>
          </cell>
          <cell r="G3167">
            <v>29946</v>
          </cell>
          <cell r="H3167">
            <v>0</v>
          </cell>
          <cell r="I3167">
            <v>233781</v>
          </cell>
          <cell r="J3167">
            <v>0</v>
          </cell>
          <cell r="K3167">
            <v>0</v>
          </cell>
          <cell r="L3167">
            <v>233781</v>
          </cell>
        </row>
        <row r="3168">
          <cell r="A3168" t="str">
            <v>66011820NAC00001</v>
          </cell>
          <cell r="B3168" t="str">
            <v>66011820</v>
          </cell>
          <cell r="C3168" t="str">
            <v>NAC</v>
          </cell>
          <cell r="D3168" t="str">
            <v>00001</v>
          </cell>
          <cell r="E3168" t="str">
            <v>A Ordem</v>
          </cell>
          <cell r="F3168">
            <v>25474</v>
          </cell>
          <cell r="G3168">
            <v>0</v>
          </cell>
          <cell r="H3168">
            <v>0</v>
          </cell>
          <cell r="I3168">
            <v>25474</v>
          </cell>
          <cell r="J3168">
            <v>0</v>
          </cell>
          <cell r="K3168">
            <v>0</v>
          </cell>
          <cell r="L3168">
            <v>25474</v>
          </cell>
        </row>
        <row r="3169">
          <cell r="A3169" t="str">
            <v>66011820NAC00280</v>
          </cell>
          <cell r="B3169" t="str">
            <v>66011820</v>
          </cell>
          <cell r="C3169" t="str">
            <v>NAC</v>
          </cell>
          <cell r="D3169" t="str">
            <v>00280</v>
          </cell>
          <cell r="E3169" t="str">
            <v>A Ordem</v>
          </cell>
          <cell r="F3169">
            <v>165113</v>
          </cell>
          <cell r="G3169">
            <v>0</v>
          </cell>
          <cell r="H3169">
            <v>29946</v>
          </cell>
          <cell r="I3169">
            <v>135167</v>
          </cell>
          <cell r="J3169">
            <v>0</v>
          </cell>
          <cell r="K3169">
            <v>135167</v>
          </cell>
          <cell r="L3169">
            <v>0</v>
          </cell>
        </row>
        <row r="3170">
          <cell r="A3170" t="str">
            <v>66011820NAC90056</v>
          </cell>
          <cell r="B3170" t="str">
            <v>66011820</v>
          </cell>
          <cell r="C3170" t="str">
            <v>NAC</v>
          </cell>
          <cell r="D3170" t="str">
            <v>90056</v>
          </cell>
          <cell r="E3170" t="str">
            <v>A Ordem</v>
          </cell>
          <cell r="F3170">
            <v>786</v>
          </cell>
          <cell r="G3170">
            <v>0</v>
          </cell>
          <cell r="H3170">
            <v>0</v>
          </cell>
          <cell r="I3170">
            <v>786</v>
          </cell>
          <cell r="J3170">
            <v>0</v>
          </cell>
          <cell r="K3170">
            <v>0</v>
          </cell>
          <cell r="L3170">
            <v>786</v>
          </cell>
        </row>
        <row r="3171">
          <cell r="A3171" t="str">
            <v>66011820NAC90078</v>
          </cell>
          <cell r="B3171" t="str">
            <v>66011820</v>
          </cell>
          <cell r="C3171" t="str">
            <v>NAC</v>
          </cell>
          <cell r="D3171" t="str">
            <v>90078</v>
          </cell>
          <cell r="E3171" t="str">
            <v>A Ordem</v>
          </cell>
          <cell r="F3171">
            <v>72</v>
          </cell>
          <cell r="G3171">
            <v>0</v>
          </cell>
          <cell r="H3171">
            <v>0</v>
          </cell>
          <cell r="I3171">
            <v>72</v>
          </cell>
          <cell r="J3171">
            <v>0</v>
          </cell>
          <cell r="K3171">
            <v>0</v>
          </cell>
          <cell r="L3171">
            <v>72</v>
          </cell>
        </row>
        <row r="3172">
          <cell r="A3172" t="str">
            <v>66011820NAC90400</v>
          </cell>
          <cell r="B3172" t="str">
            <v>66011820</v>
          </cell>
          <cell r="C3172" t="str">
            <v>NAC</v>
          </cell>
          <cell r="D3172" t="str">
            <v>90400</v>
          </cell>
          <cell r="E3172" t="str">
            <v>A Ordem</v>
          </cell>
          <cell r="F3172">
            <v>87566</v>
          </cell>
          <cell r="G3172">
            <v>0</v>
          </cell>
          <cell r="H3172">
            <v>0</v>
          </cell>
          <cell r="I3172">
            <v>87566</v>
          </cell>
          <cell r="J3172">
            <v>0</v>
          </cell>
          <cell r="K3172">
            <v>0</v>
          </cell>
          <cell r="L3172">
            <v>87566</v>
          </cell>
        </row>
        <row r="3173">
          <cell r="A3173" t="str">
            <v>66011820NAC90544</v>
          </cell>
          <cell r="B3173" t="str">
            <v>66011820</v>
          </cell>
          <cell r="C3173" t="str">
            <v>NAC</v>
          </cell>
          <cell r="D3173" t="str">
            <v>90544</v>
          </cell>
          <cell r="E3173" t="str">
            <v>A Ordem</v>
          </cell>
          <cell r="F3173">
            <v>2920</v>
          </cell>
          <cell r="G3173">
            <v>0</v>
          </cell>
          <cell r="H3173">
            <v>0</v>
          </cell>
          <cell r="I3173">
            <v>2920</v>
          </cell>
          <cell r="J3173">
            <v>0</v>
          </cell>
          <cell r="K3173">
            <v>0</v>
          </cell>
          <cell r="L3173">
            <v>2920</v>
          </cell>
        </row>
        <row r="3174">
          <cell r="A3174" t="str">
            <v>66011820NAC90800</v>
          </cell>
          <cell r="B3174" t="str">
            <v>66011820</v>
          </cell>
          <cell r="C3174" t="str">
            <v>NAC</v>
          </cell>
          <cell r="D3174" t="str">
            <v>90800</v>
          </cell>
          <cell r="E3174" t="str">
            <v>A Ordem</v>
          </cell>
          <cell r="F3174">
            <v>1194</v>
          </cell>
          <cell r="G3174">
            <v>0</v>
          </cell>
          <cell r="H3174">
            <v>0</v>
          </cell>
          <cell r="I3174">
            <v>1194</v>
          </cell>
          <cell r="J3174">
            <v>0</v>
          </cell>
          <cell r="K3174">
            <v>0</v>
          </cell>
          <cell r="L3174">
            <v>1194</v>
          </cell>
        </row>
        <row r="3175">
          <cell r="A3175" t="str">
            <v>66011821</v>
          </cell>
          <cell r="B3175" t="str">
            <v>66011821</v>
          </cell>
          <cell r="E3175" t="str">
            <v>C/Pre Aviso</v>
          </cell>
          <cell r="F3175">
            <v>8</v>
          </cell>
          <cell r="G3175">
            <v>0</v>
          </cell>
          <cell r="H3175">
            <v>0</v>
          </cell>
          <cell r="I3175">
            <v>8</v>
          </cell>
          <cell r="J3175">
            <v>0</v>
          </cell>
          <cell r="K3175">
            <v>0</v>
          </cell>
          <cell r="L3175">
            <v>8</v>
          </cell>
        </row>
        <row r="3176">
          <cell r="A3176" t="str">
            <v>66011821NAC</v>
          </cell>
          <cell r="B3176" t="str">
            <v>66011821</v>
          </cell>
          <cell r="C3176" t="str">
            <v>NAC</v>
          </cell>
          <cell r="E3176" t="str">
            <v>C/Pre Aviso</v>
          </cell>
          <cell r="F3176">
            <v>8</v>
          </cell>
          <cell r="G3176">
            <v>0</v>
          </cell>
          <cell r="H3176">
            <v>0</v>
          </cell>
          <cell r="I3176">
            <v>8</v>
          </cell>
          <cell r="J3176">
            <v>0</v>
          </cell>
          <cell r="K3176">
            <v>0</v>
          </cell>
          <cell r="L3176">
            <v>8</v>
          </cell>
        </row>
        <row r="3177">
          <cell r="A3177" t="str">
            <v>66011822</v>
          </cell>
          <cell r="B3177" t="str">
            <v>66011822</v>
          </cell>
          <cell r="E3177" t="str">
            <v>A Prazo</v>
          </cell>
          <cell r="F3177">
            <v>115585888</v>
          </cell>
          <cell r="G3177">
            <v>31387</v>
          </cell>
          <cell r="H3177">
            <v>31387</v>
          </cell>
          <cell r="I3177">
            <v>115585888</v>
          </cell>
          <cell r="J3177">
            <v>0</v>
          </cell>
          <cell r="K3177">
            <v>29911998</v>
          </cell>
          <cell r="L3177">
            <v>85673890</v>
          </cell>
        </row>
        <row r="3178">
          <cell r="A3178" t="str">
            <v>66011822EXT</v>
          </cell>
          <cell r="B3178" t="str">
            <v>66011822</v>
          </cell>
          <cell r="C3178" t="str">
            <v>EXT</v>
          </cell>
          <cell r="E3178" t="str">
            <v>A Prazo</v>
          </cell>
          <cell r="F3178">
            <v>3148357</v>
          </cell>
          <cell r="G3178">
            <v>25</v>
          </cell>
          <cell r="H3178">
            <v>0</v>
          </cell>
          <cell r="I3178">
            <v>3148382</v>
          </cell>
          <cell r="J3178">
            <v>0</v>
          </cell>
          <cell r="K3178">
            <v>0</v>
          </cell>
          <cell r="L3178">
            <v>3148382</v>
          </cell>
        </row>
        <row r="3179">
          <cell r="A3179" t="str">
            <v>66011822EXT00100</v>
          </cell>
          <cell r="B3179" t="str">
            <v>66011822</v>
          </cell>
          <cell r="C3179" t="str">
            <v>EXT</v>
          </cell>
          <cell r="D3179" t="str">
            <v>00100</v>
          </cell>
          <cell r="E3179" t="str">
            <v>A Prazo</v>
          </cell>
          <cell r="F3179">
            <v>147948</v>
          </cell>
          <cell r="G3179">
            <v>0</v>
          </cell>
          <cell r="H3179">
            <v>25</v>
          </cell>
          <cell r="I3179">
            <v>147923</v>
          </cell>
          <cell r="J3179">
            <v>0</v>
          </cell>
          <cell r="K3179">
            <v>147923</v>
          </cell>
          <cell r="L3179">
            <v>0</v>
          </cell>
        </row>
        <row r="3180">
          <cell r="A3180" t="str">
            <v>66011822NAC</v>
          </cell>
          <cell r="B3180" t="str">
            <v>66011822</v>
          </cell>
          <cell r="C3180" t="str">
            <v>NAC</v>
          </cell>
          <cell r="E3180" t="str">
            <v>A Prazo</v>
          </cell>
          <cell r="F3180">
            <v>340230</v>
          </cell>
          <cell r="G3180">
            <v>23334</v>
          </cell>
          <cell r="H3180">
            <v>0</v>
          </cell>
          <cell r="I3180">
            <v>363564</v>
          </cell>
          <cell r="J3180">
            <v>0</v>
          </cell>
          <cell r="K3180">
            <v>0</v>
          </cell>
          <cell r="L3180">
            <v>363564</v>
          </cell>
        </row>
        <row r="3181">
          <cell r="A3181" t="str">
            <v>66011822NAC00001</v>
          </cell>
          <cell r="B3181" t="str">
            <v>66011822</v>
          </cell>
          <cell r="C3181" t="str">
            <v>NAC</v>
          </cell>
          <cell r="D3181" t="str">
            <v>00001</v>
          </cell>
          <cell r="E3181" t="str">
            <v>A Prazo</v>
          </cell>
          <cell r="F3181">
            <v>36135618</v>
          </cell>
          <cell r="G3181">
            <v>0</v>
          </cell>
          <cell r="H3181">
            <v>0</v>
          </cell>
          <cell r="I3181">
            <v>36135618</v>
          </cell>
          <cell r="J3181">
            <v>0</v>
          </cell>
          <cell r="K3181">
            <v>0</v>
          </cell>
          <cell r="L3181">
            <v>36135618</v>
          </cell>
        </row>
        <row r="3182">
          <cell r="A3182" t="str">
            <v>66011822NAC00280</v>
          </cell>
          <cell r="B3182" t="str">
            <v>66011822</v>
          </cell>
          <cell r="C3182" t="str">
            <v>NAC</v>
          </cell>
          <cell r="D3182" t="str">
            <v>00280</v>
          </cell>
          <cell r="E3182" t="str">
            <v>A Prazo</v>
          </cell>
          <cell r="F3182">
            <v>23691876</v>
          </cell>
          <cell r="G3182">
            <v>0</v>
          </cell>
          <cell r="H3182">
            <v>0</v>
          </cell>
          <cell r="I3182">
            <v>23691876</v>
          </cell>
          <cell r="J3182">
            <v>0</v>
          </cell>
          <cell r="K3182">
            <v>23691876</v>
          </cell>
          <cell r="L3182">
            <v>0</v>
          </cell>
        </row>
        <row r="3183">
          <cell r="A3183" t="str">
            <v>66011822NAC00560</v>
          </cell>
          <cell r="B3183" t="str">
            <v>66011822</v>
          </cell>
          <cell r="C3183" t="str">
            <v>NAC</v>
          </cell>
          <cell r="D3183" t="str">
            <v>00560</v>
          </cell>
          <cell r="E3183" t="str">
            <v>A Prazo</v>
          </cell>
          <cell r="F3183">
            <v>326035</v>
          </cell>
          <cell r="G3183">
            <v>0</v>
          </cell>
          <cell r="H3183">
            <v>15073</v>
          </cell>
          <cell r="I3183">
            <v>310962</v>
          </cell>
          <cell r="J3183">
            <v>0</v>
          </cell>
          <cell r="K3183">
            <v>310962</v>
          </cell>
          <cell r="L3183">
            <v>0</v>
          </cell>
        </row>
        <row r="3184">
          <cell r="A3184" t="str">
            <v>66011822NAC00580</v>
          </cell>
          <cell r="B3184" t="str">
            <v>66011822</v>
          </cell>
          <cell r="C3184" t="str">
            <v>NAC</v>
          </cell>
          <cell r="D3184" t="str">
            <v>00580</v>
          </cell>
          <cell r="E3184" t="str">
            <v>A Prazo</v>
          </cell>
          <cell r="F3184">
            <v>592833</v>
          </cell>
          <cell r="G3184">
            <v>0</v>
          </cell>
          <cell r="H3184">
            <v>16289</v>
          </cell>
          <cell r="I3184">
            <v>576544</v>
          </cell>
          <cell r="J3184">
            <v>0</v>
          </cell>
          <cell r="K3184">
            <v>576544</v>
          </cell>
          <cell r="L3184">
            <v>0</v>
          </cell>
        </row>
        <row r="3185">
          <cell r="A3185" t="str">
            <v>66011822NAC00610</v>
          </cell>
          <cell r="B3185" t="str">
            <v>66011822</v>
          </cell>
          <cell r="C3185" t="str">
            <v>NAC</v>
          </cell>
          <cell r="D3185" t="str">
            <v>00610</v>
          </cell>
          <cell r="E3185" t="str">
            <v>A Prazo</v>
          </cell>
          <cell r="F3185">
            <v>5176665</v>
          </cell>
          <cell r="G3185">
            <v>8028</v>
          </cell>
          <cell r="H3185">
            <v>0</v>
          </cell>
          <cell r="I3185">
            <v>5184693</v>
          </cell>
          <cell r="J3185">
            <v>0</v>
          </cell>
          <cell r="K3185">
            <v>5184693</v>
          </cell>
          <cell r="L3185">
            <v>0</v>
          </cell>
        </row>
        <row r="3186">
          <cell r="A3186" t="str">
            <v>66011822NAC90052</v>
          </cell>
          <cell r="B3186" t="str">
            <v>66011822</v>
          </cell>
          <cell r="C3186" t="str">
            <v>NAC</v>
          </cell>
          <cell r="D3186" t="str">
            <v>90052</v>
          </cell>
          <cell r="E3186" t="str">
            <v>A Prazo</v>
          </cell>
          <cell r="F3186">
            <v>3370094</v>
          </cell>
          <cell r="G3186">
            <v>0</v>
          </cell>
          <cell r="H3186">
            <v>0</v>
          </cell>
          <cell r="I3186">
            <v>3370094</v>
          </cell>
          <cell r="J3186">
            <v>0</v>
          </cell>
          <cell r="K3186">
            <v>0</v>
          </cell>
          <cell r="L3186">
            <v>3370094</v>
          </cell>
        </row>
        <row r="3187">
          <cell r="A3187" t="str">
            <v>66011822NAC90054</v>
          </cell>
          <cell r="B3187" t="str">
            <v>66011822</v>
          </cell>
          <cell r="C3187" t="str">
            <v>NAC</v>
          </cell>
          <cell r="D3187" t="str">
            <v>90054</v>
          </cell>
          <cell r="E3187" t="str">
            <v>A Prazo</v>
          </cell>
          <cell r="F3187">
            <v>42601243</v>
          </cell>
          <cell r="G3187">
            <v>0</v>
          </cell>
          <cell r="H3187">
            <v>0</v>
          </cell>
          <cell r="I3187">
            <v>42601243</v>
          </cell>
          <cell r="J3187">
            <v>0</v>
          </cell>
          <cell r="K3187">
            <v>0</v>
          </cell>
          <cell r="L3187">
            <v>42601243</v>
          </cell>
        </row>
        <row r="3188">
          <cell r="A3188" t="str">
            <v>66011822NAC90800</v>
          </cell>
          <cell r="B3188" t="str">
            <v>66011822</v>
          </cell>
          <cell r="C3188" t="str">
            <v>NAC</v>
          </cell>
          <cell r="D3188" t="str">
            <v>90800</v>
          </cell>
          <cell r="E3188" t="str">
            <v>A Prazo</v>
          </cell>
          <cell r="F3188">
            <v>54989</v>
          </cell>
          <cell r="G3188">
            <v>0</v>
          </cell>
          <cell r="H3188">
            <v>0</v>
          </cell>
          <cell r="I3188">
            <v>54989</v>
          </cell>
          <cell r="J3188">
            <v>0</v>
          </cell>
          <cell r="K3188">
            <v>0</v>
          </cell>
          <cell r="L3188">
            <v>54989</v>
          </cell>
        </row>
        <row r="3189">
          <cell r="A3189" t="str">
            <v>6601188</v>
          </cell>
          <cell r="B3189" t="str">
            <v>6601188</v>
          </cell>
          <cell r="E3189" t="str">
            <v>Outros Recursos</v>
          </cell>
          <cell r="F3189">
            <v>21410</v>
          </cell>
          <cell r="G3189">
            <v>0</v>
          </cell>
          <cell r="H3189">
            <v>0</v>
          </cell>
          <cell r="I3189">
            <v>21410</v>
          </cell>
          <cell r="J3189">
            <v>0</v>
          </cell>
          <cell r="K3189">
            <v>0</v>
          </cell>
          <cell r="L3189">
            <v>21410</v>
          </cell>
        </row>
        <row r="3190">
          <cell r="A3190" t="str">
            <v>6601188NAC</v>
          </cell>
          <cell r="B3190" t="str">
            <v>6601188</v>
          </cell>
          <cell r="C3190" t="str">
            <v>NAC</v>
          </cell>
          <cell r="E3190" t="str">
            <v>Outros Recursos</v>
          </cell>
          <cell r="F3190">
            <v>7734</v>
          </cell>
          <cell r="G3190">
            <v>0</v>
          </cell>
          <cell r="H3190">
            <v>0</v>
          </cell>
          <cell r="I3190">
            <v>7734</v>
          </cell>
          <cell r="J3190">
            <v>0</v>
          </cell>
          <cell r="K3190">
            <v>0</v>
          </cell>
          <cell r="L3190">
            <v>7734</v>
          </cell>
        </row>
        <row r="3191">
          <cell r="A3191" t="str">
            <v>6601188NAC00001</v>
          </cell>
          <cell r="B3191" t="str">
            <v>6601188</v>
          </cell>
          <cell r="C3191" t="str">
            <v>NAC</v>
          </cell>
          <cell r="D3191" t="str">
            <v>00001</v>
          </cell>
          <cell r="E3191" t="str">
            <v>Outros Recursos</v>
          </cell>
          <cell r="F3191">
            <v>13676</v>
          </cell>
          <cell r="G3191">
            <v>0</v>
          </cell>
          <cell r="H3191">
            <v>0</v>
          </cell>
          <cell r="I3191">
            <v>13676</v>
          </cell>
          <cell r="J3191">
            <v>0</v>
          </cell>
          <cell r="K3191">
            <v>0</v>
          </cell>
          <cell r="L3191">
            <v>13676</v>
          </cell>
        </row>
        <row r="3192">
          <cell r="A3192" t="str">
            <v>6602</v>
          </cell>
          <cell r="B3192" t="str">
            <v>6602</v>
          </cell>
          <cell r="E3192" t="str">
            <v>Juros de recursos de clientes</v>
          </cell>
          <cell r="F3192">
            <v>174443905</v>
          </cell>
          <cell r="G3192">
            <v>6579756</v>
          </cell>
          <cell r="H3192">
            <v>6472245</v>
          </cell>
          <cell r="I3192">
            <v>174551416</v>
          </cell>
          <cell r="J3192">
            <v>0</v>
          </cell>
          <cell r="K3192">
            <v>12365113</v>
          </cell>
          <cell r="L3192">
            <v>162186303</v>
          </cell>
        </row>
        <row r="3193">
          <cell r="A3193" t="str">
            <v>66020</v>
          </cell>
          <cell r="B3193" t="str">
            <v>66020</v>
          </cell>
          <cell r="E3193" t="str">
            <v>Dep¾sitos</v>
          </cell>
          <cell r="F3193">
            <v>173061620</v>
          </cell>
          <cell r="G3193">
            <v>6579756</v>
          </cell>
          <cell r="H3193">
            <v>6472245</v>
          </cell>
          <cell r="I3193">
            <v>173169131</v>
          </cell>
          <cell r="J3193">
            <v>0</v>
          </cell>
          <cell r="K3193">
            <v>12365113</v>
          </cell>
          <cell r="L3193">
            <v>160804018</v>
          </cell>
        </row>
        <row r="3194">
          <cell r="A3194" t="str">
            <v>660200</v>
          </cell>
          <cell r="B3194" t="str">
            <v>660200</v>
          </cell>
          <cell r="E3194" t="str">
            <v>De residentes</v>
          </cell>
          <cell r="F3194">
            <v>149927853</v>
          </cell>
          <cell r="G3194">
            <v>6579756</v>
          </cell>
          <cell r="H3194">
            <v>6472245</v>
          </cell>
          <cell r="I3194">
            <v>150035364</v>
          </cell>
          <cell r="J3194">
            <v>0</v>
          </cell>
          <cell r="K3194">
            <v>12265541</v>
          </cell>
          <cell r="L3194">
            <v>137769823</v>
          </cell>
        </row>
        <row r="3195">
          <cell r="A3195" t="str">
            <v>6602000</v>
          </cell>
          <cell r="B3195" t="str">
            <v>6602000</v>
          </cell>
          <cell r="E3195" t="str">
            <v>Do sector p·blico administrativo</v>
          </cell>
          <cell r="F3195">
            <v>10639184</v>
          </cell>
          <cell r="G3195">
            <v>35889</v>
          </cell>
          <cell r="H3195">
            <v>35889</v>
          </cell>
          <cell r="I3195">
            <v>10639184</v>
          </cell>
          <cell r="J3195">
            <v>0</v>
          </cell>
          <cell r="K3195">
            <v>0</v>
          </cell>
          <cell r="L3195">
            <v>10639184</v>
          </cell>
        </row>
        <row r="3196">
          <cell r="A3196" t="str">
            <v>66020000</v>
          </cell>
          <cell r="B3196" t="str">
            <v>66020000</v>
          </cell>
          <cell r="E3196" t="str">
            <v>┴ ordem</v>
          </cell>
          <cell r="F3196">
            <v>6137631</v>
          </cell>
          <cell r="G3196">
            <v>35889</v>
          </cell>
          <cell r="H3196">
            <v>35889</v>
          </cell>
          <cell r="I3196">
            <v>6137631</v>
          </cell>
          <cell r="J3196">
            <v>0</v>
          </cell>
          <cell r="K3196">
            <v>0</v>
          </cell>
          <cell r="L3196">
            <v>6137631</v>
          </cell>
        </row>
        <row r="3197">
          <cell r="A3197" t="str">
            <v>66020000NAC</v>
          </cell>
          <cell r="B3197" t="str">
            <v>66020000</v>
          </cell>
          <cell r="C3197" t="str">
            <v>NAC</v>
          </cell>
          <cell r="E3197" t="str">
            <v>┴ ordem</v>
          </cell>
          <cell r="F3197">
            <v>6101742</v>
          </cell>
          <cell r="G3197">
            <v>35889</v>
          </cell>
          <cell r="H3197">
            <v>0</v>
          </cell>
          <cell r="I3197">
            <v>6137631</v>
          </cell>
          <cell r="J3197">
            <v>0</v>
          </cell>
          <cell r="K3197">
            <v>0</v>
          </cell>
          <cell r="L3197">
            <v>6137631</v>
          </cell>
        </row>
        <row r="3198">
          <cell r="A3198" t="str">
            <v>66020000NAC00540</v>
          </cell>
          <cell r="B3198" t="str">
            <v>66020000</v>
          </cell>
          <cell r="C3198" t="str">
            <v>NAC</v>
          </cell>
          <cell r="D3198" t="str">
            <v>00540</v>
          </cell>
          <cell r="E3198" t="str">
            <v>┴ ordem</v>
          </cell>
          <cell r="F3198">
            <v>35889</v>
          </cell>
          <cell r="G3198">
            <v>0</v>
          </cell>
          <cell r="H3198">
            <v>35889</v>
          </cell>
          <cell r="I3198">
            <v>0</v>
          </cell>
          <cell r="J3198">
            <v>0</v>
          </cell>
          <cell r="K3198">
            <v>0</v>
          </cell>
          <cell r="L3198">
            <v>0</v>
          </cell>
        </row>
        <row r="3199">
          <cell r="A3199" t="str">
            <v>66020002</v>
          </cell>
          <cell r="B3199" t="str">
            <v>66020002</v>
          </cell>
          <cell r="E3199" t="str">
            <v>A prazo</v>
          </cell>
          <cell r="F3199">
            <v>4501553</v>
          </cell>
          <cell r="G3199">
            <v>0</v>
          </cell>
          <cell r="H3199">
            <v>0</v>
          </cell>
          <cell r="I3199">
            <v>4501553</v>
          </cell>
          <cell r="J3199">
            <v>0</v>
          </cell>
          <cell r="K3199">
            <v>0</v>
          </cell>
          <cell r="L3199">
            <v>4501553</v>
          </cell>
        </row>
        <row r="3200">
          <cell r="A3200" t="str">
            <v>66020002NAC</v>
          </cell>
          <cell r="B3200" t="str">
            <v>66020002</v>
          </cell>
          <cell r="C3200" t="str">
            <v>NAC</v>
          </cell>
          <cell r="E3200" t="str">
            <v>A prazo</v>
          </cell>
          <cell r="F3200">
            <v>4501553</v>
          </cell>
          <cell r="G3200">
            <v>0</v>
          </cell>
          <cell r="H3200">
            <v>0</v>
          </cell>
          <cell r="I3200">
            <v>4501553</v>
          </cell>
          <cell r="J3200">
            <v>0</v>
          </cell>
          <cell r="K3200">
            <v>0</v>
          </cell>
          <cell r="L3200">
            <v>4501553</v>
          </cell>
        </row>
        <row r="3201">
          <cell r="A3201" t="str">
            <v>6602001</v>
          </cell>
          <cell r="B3201" t="str">
            <v>6602001</v>
          </cell>
          <cell r="E3201" t="str">
            <v>De emigrantes</v>
          </cell>
          <cell r="F3201">
            <v>4368006</v>
          </cell>
          <cell r="G3201">
            <v>0</v>
          </cell>
          <cell r="H3201">
            <v>0</v>
          </cell>
          <cell r="I3201">
            <v>4368006</v>
          </cell>
          <cell r="J3201">
            <v>0</v>
          </cell>
          <cell r="K3201">
            <v>0</v>
          </cell>
          <cell r="L3201">
            <v>4368006</v>
          </cell>
        </row>
        <row r="3202">
          <cell r="A3202" t="str">
            <v>66020010</v>
          </cell>
          <cell r="B3202" t="str">
            <v>66020010</v>
          </cell>
          <cell r="E3202" t="str">
            <v>└ ordem</v>
          </cell>
          <cell r="F3202">
            <v>32048</v>
          </cell>
          <cell r="G3202">
            <v>0</v>
          </cell>
          <cell r="H3202">
            <v>0</v>
          </cell>
          <cell r="I3202">
            <v>32048</v>
          </cell>
          <cell r="J3202">
            <v>0</v>
          </cell>
          <cell r="K3202">
            <v>0</v>
          </cell>
          <cell r="L3202">
            <v>32048</v>
          </cell>
        </row>
        <row r="3203">
          <cell r="A3203" t="str">
            <v>66020010NAC</v>
          </cell>
          <cell r="B3203" t="str">
            <v>66020010</v>
          </cell>
          <cell r="C3203" t="str">
            <v>NAC</v>
          </cell>
          <cell r="E3203" t="str">
            <v>└ ordem</v>
          </cell>
          <cell r="F3203">
            <v>32048</v>
          </cell>
          <cell r="G3203">
            <v>0</v>
          </cell>
          <cell r="H3203">
            <v>0</v>
          </cell>
          <cell r="I3203">
            <v>32048</v>
          </cell>
          <cell r="J3203">
            <v>0</v>
          </cell>
          <cell r="K3203">
            <v>0</v>
          </cell>
          <cell r="L3203">
            <v>32048</v>
          </cell>
        </row>
        <row r="3204">
          <cell r="A3204" t="str">
            <v>66020012</v>
          </cell>
          <cell r="B3204" t="str">
            <v>66020012</v>
          </cell>
          <cell r="E3204" t="str">
            <v>A prazo</v>
          </cell>
          <cell r="F3204">
            <v>3923073</v>
          </cell>
          <cell r="G3204">
            <v>0</v>
          </cell>
          <cell r="H3204">
            <v>0</v>
          </cell>
          <cell r="I3204">
            <v>3923073</v>
          </cell>
          <cell r="J3204">
            <v>0</v>
          </cell>
          <cell r="K3204">
            <v>0</v>
          </cell>
          <cell r="L3204">
            <v>3923073</v>
          </cell>
        </row>
        <row r="3205">
          <cell r="A3205" t="str">
            <v>66020012NAC</v>
          </cell>
          <cell r="B3205" t="str">
            <v>66020012</v>
          </cell>
          <cell r="C3205" t="str">
            <v>NAC</v>
          </cell>
          <cell r="E3205" t="str">
            <v>A prazo</v>
          </cell>
          <cell r="F3205">
            <v>3923073</v>
          </cell>
          <cell r="G3205">
            <v>0</v>
          </cell>
          <cell r="H3205">
            <v>0</v>
          </cell>
          <cell r="I3205">
            <v>3923073</v>
          </cell>
          <cell r="J3205">
            <v>0</v>
          </cell>
          <cell r="K3205">
            <v>0</v>
          </cell>
          <cell r="L3205">
            <v>3923073</v>
          </cell>
        </row>
        <row r="3206">
          <cell r="A3206" t="str">
            <v>66020013</v>
          </cell>
          <cell r="B3206" t="str">
            <v>66020013</v>
          </cell>
          <cell r="E3206" t="str">
            <v>De poupanþa</v>
          </cell>
          <cell r="F3206">
            <v>2874</v>
          </cell>
          <cell r="G3206">
            <v>0</v>
          </cell>
          <cell r="H3206">
            <v>0</v>
          </cell>
          <cell r="I3206">
            <v>2874</v>
          </cell>
          <cell r="J3206">
            <v>0</v>
          </cell>
          <cell r="K3206">
            <v>0</v>
          </cell>
          <cell r="L3206">
            <v>2874</v>
          </cell>
        </row>
        <row r="3207">
          <cell r="A3207" t="str">
            <v>66020013NAC</v>
          </cell>
          <cell r="B3207" t="str">
            <v>66020013</v>
          </cell>
          <cell r="C3207" t="str">
            <v>NAC</v>
          </cell>
          <cell r="E3207" t="str">
            <v>De poupanþa</v>
          </cell>
          <cell r="F3207">
            <v>2874</v>
          </cell>
          <cell r="G3207">
            <v>0</v>
          </cell>
          <cell r="H3207">
            <v>0</v>
          </cell>
          <cell r="I3207">
            <v>2874</v>
          </cell>
          <cell r="J3207">
            <v>0</v>
          </cell>
          <cell r="K3207">
            <v>0</v>
          </cell>
          <cell r="L3207">
            <v>2874</v>
          </cell>
        </row>
        <row r="3208">
          <cell r="A3208" t="str">
            <v>66020018</v>
          </cell>
          <cell r="B3208" t="str">
            <v>66020018</v>
          </cell>
          <cell r="E3208" t="str">
            <v>Outros</v>
          </cell>
          <cell r="F3208">
            <v>410011</v>
          </cell>
          <cell r="G3208">
            <v>0</v>
          </cell>
          <cell r="H3208">
            <v>0</v>
          </cell>
          <cell r="I3208">
            <v>410011</v>
          </cell>
          <cell r="J3208">
            <v>0</v>
          </cell>
          <cell r="K3208">
            <v>0</v>
          </cell>
          <cell r="L3208">
            <v>410011</v>
          </cell>
        </row>
        <row r="3209">
          <cell r="A3209" t="str">
            <v>660200181</v>
          </cell>
          <cell r="B3209" t="str">
            <v>660200181</v>
          </cell>
          <cell r="E3209" t="str">
            <v>Estruturados</v>
          </cell>
          <cell r="F3209">
            <v>410011</v>
          </cell>
          <cell r="G3209">
            <v>0</v>
          </cell>
          <cell r="H3209">
            <v>0</v>
          </cell>
          <cell r="I3209">
            <v>410011</v>
          </cell>
          <cell r="J3209">
            <v>0</v>
          </cell>
          <cell r="K3209">
            <v>0</v>
          </cell>
          <cell r="L3209">
            <v>410011</v>
          </cell>
        </row>
        <row r="3210">
          <cell r="A3210" t="str">
            <v>660200181NAC</v>
          </cell>
          <cell r="B3210" t="str">
            <v>660200181</v>
          </cell>
          <cell r="C3210" t="str">
            <v>NAC</v>
          </cell>
          <cell r="E3210" t="str">
            <v>Estruturados</v>
          </cell>
          <cell r="F3210">
            <v>410011</v>
          </cell>
          <cell r="G3210">
            <v>0</v>
          </cell>
          <cell r="H3210">
            <v>0</v>
          </cell>
          <cell r="I3210">
            <v>410011</v>
          </cell>
          <cell r="J3210">
            <v>0</v>
          </cell>
          <cell r="K3210">
            <v>0</v>
          </cell>
          <cell r="L3210">
            <v>410011</v>
          </cell>
        </row>
        <row r="3211">
          <cell r="A3211" t="str">
            <v>6602002</v>
          </cell>
          <cell r="B3211" t="str">
            <v>6602002</v>
          </cell>
          <cell r="E3211" t="str">
            <v>De outros residentes</v>
          </cell>
          <cell r="F3211">
            <v>134920663</v>
          </cell>
          <cell r="G3211">
            <v>6543867</v>
          </cell>
          <cell r="H3211">
            <v>6436356</v>
          </cell>
          <cell r="I3211">
            <v>135028174</v>
          </cell>
          <cell r="J3211">
            <v>0</v>
          </cell>
          <cell r="K3211">
            <v>12265541</v>
          </cell>
          <cell r="L3211">
            <v>122762633</v>
          </cell>
        </row>
        <row r="3212">
          <cell r="A3212" t="str">
            <v>66020020</v>
          </cell>
          <cell r="B3212" t="str">
            <v>66020020</v>
          </cell>
          <cell r="E3212" t="str">
            <v>└ ordem</v>
          </cell>
          <cell r="F3212">
            <v>21711158</v>
          </cell>
          <cell r="G3212">
            <v>1001778</v>
          </cell>
          <cell r="H3212">
            <v>1001778</v>
          </cell>
          <cell r="I3212">
            <v>21711158</v>
          </cell>
          <cell r="J3212">
            <v>0</v>
          </cell>
          <cell r="K3212">
            <v>3679632</v>
          </cell>
          <cell r="L3212">
            <v>18031526</v>
          </cell>
        </row>
        <row r="3213">
          <cell r="A3213" t="str">
            <v>66020020EXT</v>
          </cell>
          <cell r="B3213" t="str">
            <v>66020020</v>
          </cell>
          <cell r="C3213" t="str">
            <v>EXT</v>
          </cell>
          <cell r="E3213" t="str">
            <v>└ ordem</v>
          </cell>
          <cell r="F3213">
            <v>344</v>
          </cell>
          <cell r="G3213">
            <v>0</v>
          </cell>
          <cell r="H3213">
            <v>0</v>
          </cell>
          <cell r="I3213">
            <v>344</v>
          </cell>
          <cell r="J3213">
            <v>0</v>
          </cell>
          <cell r="K3213">
            <v>0</v>
          </cell>
          <cell r="L3213">
            <v>344</v>
          </cell>
        </row>
        <row r="3214">
          <cell r="A3214" t="str">
            <v>66020020NAC</v>
          </cell>
          <cell r="B3214" t="str">
            <v>66020020</v>
          </cell>
          <cell r="C3214" t="str">
            <v>NAC</v>
          </cell>
          <cell r="E3214" t="str">
            <v>└ ordem</v>
          </cell>
          <cell r="F3214">
            <v>16920017</v>
          </cell>
          <cell r="G3214">
            <v>967395</v>
          </cell>
          <cell r="H3214">
            <v>0</v>
          </cell>
          <cell r="I3214">
            <v>17887412</v>
          </cell>
          <cell r="J3214">
            <v>0</v>
          </cell>
          <cell r="K3214">
            <v>0</v>
          </cell>
          <cell r="L3214">
            <v>17887412</v>
          </cell>
        </row>
        <row r="3215">
          <cell r="A3215" t="str">
            <v>66020020NAC00110</v>
          </cell>
          <cell r="B3215" t="str">
            <v>66020020</v>
          </cell>
          <cell r="C3215" t="str">
            <v>NAC</v>
          </cell>
          <cell r="D3215" t="str">
            <v>00110</v>
          </cell>
          <cell r="E3215" t="str">
            <v>└ ordem</v>
          </cell>
          <cell r="F3215">
            <v>92255</v>
          </cell>
          <cell r="G3215">
            <v>0</v>
          </cell>
          <cell r="H3215">
            <v>92255</v>
          </cell>
          <cell r="I3215">
            <v>0</v>
          </cell>
          <cell r="J3215">
            <v>0</v>
          </cell>
          <cell r="K3215">
            <v>0</v>
          </cell>
          <cell r="L3215">
            <v>0</v>
          </cell>
        </row>
        <row r="3216">
          <cell r="A3216" t="str">
            <v>66020020NAC00160</v>
          </cell>
          <cell r="B3216" t="str">
            <v>66020020</v>
          </cell>
          <cell r="C3216" t="str">
            <v>NAC</v>
          </cell>
          <cell r="D3216" t="str">
            <v>00160</v>
          </cell>
          <cell r="E3216" t="str">
            <v>└ ordem</v>
          </cell>
          <cell r="F3216">
            <v>0</v>
          </cell>
          <cell r="G3216">
            <v>0</v>
          </cell>
          <cell r="H3216">
            <v>0</v>
          </cell>
          <cell r="I3216">
            <v>0</v>
          </cell>
          <cell r="J3216">
            <v>0</v>
          </cell>
          <cell r="K3216">
            <v>0</v>
          </cell>
          <cell r="L3216">
            <v>0</v>
          </cell>
        </row>
        <row r="3217">
          <cell r="A3217" t="str">
            <v>66020020NAC00210</v>
          </cell>
          <cell r="B3217" t="str">
            <v>66020020</v>
          </cell>
          <cell r="C3217" t="str">
            <v>NAC</v>
          </cell>
          <cell r="D3217" t="str">
            <v>00210</v>
          </cell>
          <cell r="E3217" t="str">
            <v>└ ordem</v>
          </cell>
          <cell r="F3217">
            <v>23416</v>
          </cell>
          <cell r="G3217">
            <v>15695</v>
          </cell>
          <cell r="H3217">
            <v>0</v>
          </cell>
          <cell r="I3217">
            <v>39111</v>
          </cell>
          <cell r="J3217">
            <v>0</v>
          </cell>
          <cell r="K3217">
            <v>39111</v>
          </cell>
          <cell r="L3217">
            <v>0</v>
          </cell>
        </row>
        <row r="3218">
          <cell r="A3218" t="str">
            <v>66020020NAC00532</v>
          </cell>
          <cell r="B3218" t="str">
            <v>66020020</v>
          </cell>
          <cell r="C3218" t="str">
            <v>NAC</v>
          </cell>
          <cell r="D3218" t="str">
            <v>00532</v>
          </cell>
          <cell r="E3218" t="str">
            <v>└ ordem</v>
          </cell>
          <cell r="F3218">
            <v>753567</v>
          </cell>
          <cell r="G3218">
            <v>18688</v>
          </cell>
          <cell r="H3218">
            <v>0</v>
          </cell>
          <cell r="I3218">
            <v>772255</v>
          </cell>
          <cell r="J3218">
            <v>0</v>
          </cell>
          <cell r="K3218">
            <v>772255</v>
          </cell>
          <cell r="L3218">
            <v>0</v>
          </cell>
        </row>
        <row r="3219">
          <cell r="A3219" t="str">
            <v>66020020NAC00535</v>
          </cell>
          <cell r="B3219" t="str">
            <v>66020020</v>
          </cell>
          <cell r="C3219" t="str">
            <v>NAC</v>
          </cell>
          <cell r="D3219" t="str">
            <v>00535</v>
          </cell>
          <cell r="E3219" t="str">
            <v>└ ordem</v>
          </cell>
          <cell r="F3219">
            <v>4764</v>
          </cell>
          <cell r="G3219">
            <v>0</v>
          </cell>
          <cell r="H3219">
            <v>0</v>
          </cell>
          <cell r="I3219">
            <v>4764</v>
          </cell>
          <cell r="J3219">
            <v>0</v>
          </cell>
          <cell r="K3219">
            <v>4764</v>
          </cell>
          <cell r="L3219">
            <v>0</v>
          </cell>
        </row>
        <row r="3220">
          <cell r="A3220" t="str">
            <v>66020020NAC00540</v>
          </cell>
          <cell r="B3220" t="str">
            <v>66020020</v>
          </cell>
          <cell r="C3220" t="str">
            <v>NAC</v>
          </cell>
          <cell r="D3220" t="str">
            <v>00540</v>
          </cell>
          <cell r="E3220" t="str">
            <v>└ ordem</v>
          </cell>
          <cell r="F3220">
            <v>3773025</v>
          </cell>
          <cell r="G3220">
            <v>0</v>
          </cell>
          <cell r="H3220">
            <v>909523</v>
          </cell>
          <cell r="I3220">
            <v>2863502</v>
          </cell>
          <cell r="J3220">
            <v>0</v>
          </cell>
          <cell r="K3220">
            <v>2863502</v>
          </cell>
          <cell r="L3220">
            <v>0</v>
          </cell>
        </row>
        <row r="3221">
          <cell r="A3221" t="str">
            <v>66020020NAC00590</v>
          </cell>
          <cell r="B3221" t="str">
            <v>66020020</v>
          </cell>
          <cell r="C3221" t="str">
            <v>NAC</v>
          </cell>
          <cell r="D3221" t="str">
            <v>00590</v>
          </cell>
          <cell r="E3221" t="str">
            <v>└ ordem</v>
          </cell>
          <cell r="F3221">
            <v>83314</v>
          </cell>
          <cell r="G3221">
            <v>0</v>
          </cell>
          <cell r="H3221">
            <v>0</v>
          </cell>
          <cell r="I3221">
            <v>83314</v>
          </cell>
          <cell r="J3221">
            <v>0</v>
          </cell>
          <cell r="K3221">
            <v>0</v>
          </cell>
          <cell r="L3221">
            <v>83314</v>
          </cell>
        </row>
        <row r="3222">
          <cell r="A3222" t="str">
            <v>66020020NAC01157</v>
          </cell>
          <cell r="B3222" t="str">
            <v>66020020</v>
          </cell>
          <cell r="C3222" t="str">
            <v>NAC</v>
          </cell>
          <cell r="D3222" t="str">
            <v>01157</v>
          </cell>
          <cell r="E3222" t="str">
            <v>└ ordem</v>
          </cell>
          <cell r="F3222">
            <v>48347</v>
          </cell>
          <cell r="G3222">
            <v>0</v>
          </cell>
          <cell r="H3222">
            <v>0</v>
          </cell>
          <cell r="I3222">
            <v>48347</v>
          </cell>
          <cell r="J3222">
            <v>0</v>
          </cell>
          <cell r="K3222">
            <v>0</v>
          </cell>
          <cell r="L3222">
            <v>48347</v>
          </cell>
        </row>
        <row r="3223">
          <cell r="A3223" t="str">
            <v>66020020NAC91140</v>
          </cell>
          <cell r="B3223" t="str">
            <v>66020020</v>
          </cell>
          <cell r="C3223" t="str">
            <v>NAC</v>
          </cell>
          <cell r="D3223" t="str">
            <v>91140</v>
          </cell>
          <cell r="E3223" t="str">
            <v>└ ordem</v>
          </cell>
          <cell r="F3223">
            <v>12109</v>
          </cell>
          <cell r="G3223">
            <v>0</v>
          </cell>
          <cell r="H3223">
            <v>0</v>
          </cell>
          <cell r="I3223">
            <v>12109</v>
          </cell>
          <cell r="J3223">
            <v>0</v>
          </cell>
          <cell r="K3223">
            <v>0</v>
          </cell>
          <cell r="L3223">
            <v>12109</v>
          </cell>
        </row>
        <row r="3224">
          <cell r="A3224" t="str">
            <v>66020021</v>
          </cell>
          <cell r="B3224" t="str">
            <v>66020021</v>
          </cell>
          <cell r="E3224" t="str">
            <v>Com prÚ-aviso</v>
          </cell>
          <cell r="F3224">
            <v>27277</v>
          </cell>
          <cell r="G3224">
            <v>0</v>
          </cell>
          <cell r="H3224">
            <v>0</v>
          </cell>
          <cell r="I3224">
            <v>27277</v>
          </cell>
          <cell r="J3224">
            <v>0</v>
          </cell>
          <cell r="K3224">
            <v>4828</v>
          </cell>
          <cell r="L3224">
            <v>22449</v>
          </cell>
        </row>
        <row r="3225">
          <cell r="A3225" t="str">
            <v>66020021NAC</v>
          </cell>
          <cell r="B3225" t="str">
            <v>66020021</v>
          </cell>
          <cell r="C3225" t="str">
            <v>NAC</v>
          </cell>
          <cell r="E3225" t="str">
            <v>Com prÚ-aviso</v>
          </cell>
          <cell r="F3225">
            <v>22449</v>
          </cell>
          <cell r="G3225">
            <v>0</v>
          </cell>
          <cell r="H3225">
            <v>0</v>
          </cell>
          <cell r="I3225">
            <v>22449</v>
          </cell>
          <cell r="J3225">
            <v>0</v>
          </cell>
          <cell r="K3225">
            <v>0</v>
          </cell>
          <cell r="L3225">
            <v>22449</v>
          </cell>
        </row>
        <row r="3226">
          <cell r="A3226" t="str">
            <v>66020021NAC00540</v>
          </cell>
          <cell r="B3226" t="str">
            <v>66020021</v>
          </cell>
          <cell r="C3226" t="str">
            <v>NAC</v>
          </cell>
          <cell r="D3226" t="str">
            <v>00540</v>
          </cell>
          <cell r="E3226" t="str">
            <v>Com prÚ-aviso</v>
          </cell>
          <cell r="F3226">
            <v>4828</v>
          </cell>
          <cell r="G3226">
            <v>0</v>
          </cell>
          <cell r="H3226">
            <v>0</v>
          </cell>
          <cell r="I3226">
            <v>4828</v>
          </cell>
          <cell r="J3226">
            <v>0</v>
          </cell>
          <cell r="K3226">
            <v>4828</v>
          </cell>
          <cell r="L3226">
            <v>0</v>
          </cell>
        </row>
        <row r="3227">
          <cell r="A3227" t="str">
            <v>66020022</v>
          </cell>
          <cell r="B3227" t="str">
            <v>66020022</v>
          </cell>
          <cell r="E3227" t="str">
            <v>A prazo</v>
          </cell>
          <cell r="F3227">
            <v>98665261</v>
          </cell>
          <cell r="G3227">
            <v>5542089</v>
          </cell>
          <cell r="H3227">
            <v>5434578</v>
          </cell>
          <cell r="I3227">
            <v>98772772</v>
          </cell>
          <cell r="J3227">
            <v>0</v>
          </cell>
          <cell r="K3227">
            <v>8529442</v>
          </cell>
          <cell r="L3227">
            <v>90243330</v>
          </cell>
        </row>
        <row r="3228">
          <cell r="A3228" t="str">
            <v>66020022NAC</v>
          </cell>
          <cell r="B3228" t="str">
            <v>66020022</v>
          </cell>
          <cell r="C3228" t="str">
            <v>NAC</v>
          </cell>
          <cell r="E3228" t="str">
            <v>A prazo</v>
          </cell>
          <cell r="F3228">
            <v>84738728</v>
          </cell>
          <cell r="G3228">
            <v>5434578</v>
          </cell>
          <cell r="H3228">
            <v>0</v>
          </cell>
          <cell r="I3228">
            <v>90173306</v>
          </cell>
          <cell r="J3228">
            <v>0</v>
          </cell>
          <cell r="K3228">
            <v>0</v>
          </cell>
          <cell r="L3228">
            <v>90173306</v>
          </cell>
        </row>
        <row r="3229">
          <cell r="A3229" t="str">
            <v>66020022NAC00160</v>
          </cell>
          <cell r="B3229" t="str">
            <v>66020022</v>
          </cell>
          <cell r="C3229" t="str">
            <v>NAC</v>
          </cell>
          <cell r="D3229" t="str">
            <v>00160</v>
          </cell>
          <cell r="E3229" t="str">
            <v>A prazo</v>
          </cell>
          <cell r="F3229">
            <v>1684887</v>
          </cell>
          <cell r="G3229">
            <v>0</v>
          </cell>
          <cell r="H3229">
            <v>0</v>
          </cell>
          <cell r="I3229">
            <v>1684887</v>
          </cell>
          <cell r="J3229">
            <v>0</v>
          </cell>
          <cell r="K3229">
            <v>1684887</v>
          </cell>
          <cell r="L3229">
            <v>0</v>
          </cell>
        </row>
        <row r="3230">
          <cell r="A3230" t="str">
            <v>66020022NAC00535</v>
          </cell>
          <cell r="B3230" t="str">
            <v>66020022</v>
          </cell>
          <cell r="C3230" t="str">
            <v>NAC</v>
          </cell>
          <cell r="D3230" t="str">
            <v>00535</v>
          </cell>
          <cell r="E3230" t="str">
            <v>A prazo</v>
          </cell>
          <cell r="F3230">
            <v>158752</v>
          </cell>
          <cell r="G3230">
            <v>0</v>
          </cell>
          <cell r="H3230">
            <v>0</v>
          </cell>
          <cell r="I3230">
            <v>158752</v>
          </cell>
          <cell r="J3230">
            <v>0</v>
          </cell>
          <cell r="K3230">
            <v>158752</v>
          </cell>
          <cell r="L3230">
            <v>0</v>
          </cell>
        </row>
        <row r="3231">
          <cell r="A3231" t="str">
            <v>66020022NAC00540</v>
          </cell>
          <cell r="B3231" t="str">
            <v>66020022</v>
          </cell>
          <cell r="C3231" t="str">
            <v>NAC</v>
          </cell>
          <cell r="D3231" t="str">
            <v>00540</v>
          </cell>
          <cell r="E3231" t="str">
            <v>A prazo</v>
          </cell>
          <cell r="F3231">
            <v>9951101</v>
          </cell>
          <cell r="G3231">
            <v>0</v>
          </cell>
          <cell r="H3231">
            <v>5434578</v>
          </cell>
          <cell r="I3231">
            <v>4516523</v>
          </cell>
          <cell r="J3231">
            <v>0</v>
          </cell>
          <cell r="K3231">
            <v>4516523</v>
          </cell>
          <cell r="L3231">
            <v>0</v>
          </cell>
        </row>
        <row r="3232">
          <cell r="A3232" t="str">
            <v>66020022NAC00550</v>
          </cell>
          <cell r="B3232" t="str">
            <v>66020022</v>
          </cell>
          <cell r="C3232" t="str">
            <v>NAC</v>
          </cell>
          <cell r="D3232" t="str">
            <v>00550</v>
          </cell>
          <cell r="E3232" t="str">
            <v>A prazo</v>
          </cell>
          <cell r="F3232">
            <v>47846</v>
          </cell>
          <cell r="G3232">
            <v>0</v>
          </cell>
          <cell r="H3232">
            <v>0</v>
          </cell>
          <cell r="I3232">
            <v>47846</v>
          </cell>
          <cell r="J3232">
            <v>0</v>
          </cell>
          <cell r="K3232">
            <v>47846</v>
          </cell>
          <cell r="L3232">
            <v>0</v>
          </cell>
        </row>
        <row r="3233">
          <cell r="A3233" t="str">
            <v>66020022NAC00590</v>
          </cell>
          <cell r="B3233" t="str">
            <v>66020022</v>
          </cell>
          <cell r="C3233" t="str">
            <v>NAC</v>
          </cell>
          <cell r="D3233" t="str">
            <v>00590</v>
          </cell>
          <cell r="E3233" t="str">
            <v>A prazo</v>
          </cell>
          <cell r="F3233">
            <v>29754</v>
          </cell>
          <cell r="G3233">
            <v>0</v>
          </cell>
          <cell r="H3233">
            <v>0</v>
          </cell>
          <cell r="I3233">
            <v>29754</v>
          </cell>
          <cell r="J3233">
            <v>0</v>
          </cell>
          <cell r="K3233">
            <v>0</v>
          </cell>
          <cell r="L3233">
            <v>29754</v>
          </cell>
        </row>
        <row r="3234">
          <cell r="A3234" t="str">
            <v>66020022NAC01000</v>
          </cell>
          <cell r="B3234" t="str">
            <v>66020022</v>
          </cell>
          <cell r="C3234" t="str">
            <v>NAC</v>
          </cell>
          <cell r="D3234" t="str">
            <v>01000</v>
          </cell>
          <cell r="E3234" t="str">
            <v>A prazo</v>
          </cell>
          <cell r="F3234">
            <v>2013923</v>
          </cell>
          <cell r="G3234">
            <v>107511</v>
          </cell>
          <cell r="H3234">
            <v>0</v>
          </cell>
          <cell r="I3234">
            <v>2121434</v>
          </cell>
          <cell r="J3234">
            <v>0</v>
          </cell>
          <cell r="K3234">
            <v>2121434</v>
          </cell>
          <cell r="L3234">
            <v>0</v>
          </cell>
        </row>
        <row r="3235">
          <cell r="A3235" t="str">
            <v>66020022NAC01157</v>
          </cell>
          <cell r="B3235" t="str">
            <v>66020022</v>
          </cell>
          <cell r="C3235" t="str">
            <v>NAC</v>
          </cell>
          <cell r="D3235" t="str">
            <v>01157</v>
          </cell>
          <cell r="E3235" t="str">
            <v>A prazo</v>
          </cell>
          <cell r="F3235">
            <v>11102</v>
          </cell>
          <cell r="G3235">
            <v>0</v>
          </cell>
          <cell r="H3235">
            <v>0</v>
          </cell>
          <cell r="I3235">
            <v>11102</v>
          </cell>
          <cell r="J3235">
            <v>0</v>
          </cell>
          <cell r="K3235">
            <v>0</v>
          </cell>
          <cell r="L3235">
            <v>11102</v>
          </cell>
        </row>
        <row r="3236">
          <cell r="A3236" t="str">
            <v>66020022NAC90589</v>
          </cell>
          <cell r="B3236" t="str">
            <v>66020022</v>
          </cell>
          <cell r="C3236" t="str">
            <v>NAC</v>
          </cell>
          <cell r="D3236" t="str">
            <v>90589</v>
          </cell>
          <cell r="E3236" t="str">
            <v>A prazo</v>
          </cell>
          <cell r="F3236">
            <v>500</v>
          </cell>
          <cell r="G3236">
            <v>0</v>
          </cell>
          <cell r="H3236">
            <v>0</v>
          </cell>
          <cell r="I3236">
            <v>500</v>
          </cell>
          <cell r="J3236">
            <v>0</v>
          </cell>
          <cell r="K3236">
            <v>0</v>
          </cell>
          <cell r="L3236">
            <v>500</v>
          </cell>
        </row>
        <row r="3237">
          <cell r="A3237" t="str">
            <v>66020022NAC91140</v>
          </cell>
          <cell r="B3237" t="str">
            <v>66020022</v>
          </cell>
          <cell r="C3237" t="str">
            <v>NAC</v>
          </cell>
          <cell r="D3237" t="str">
            <v>91140</v>
          </cell>
          <cell r="E3237" t="str">
            <v>A prazo</v>
          </cell>
          <cell r="F3237">
            <v>28668</v>
          </cell>
          <cell r="G3237">
            <v>0</v>
          </cell>
          <cell r="H3237">
            <v>0</v>
          </cell>
          <cell r="I3237">
            <v>28668</v>
          </cell>
          <cell r="J3237">
            <v>0</v>
          </cell>
          <cell r="K3237">
            <v>0</v>
          </cell>
          <cell r="L3237">
            <v>28668</v>
          </cell>
        </row>
        <row r="3238">
          <cell r="A3238" t="str">
            <v>66020023</v>
          </cell>
          <cell r="B3238" t="str">
            <v>66020023</v>
          </cell>
          <cell r="E3238" t="str">
            <v>De poupanþa</v>
          </cell>
          <cell r="F3238">
            <v>3735271</v>
          </cell>
          <cell r="G3238">
            <v>0</v>
          </cell>
          <cell r="H3238">
            <v>0</v>
          </cell>
          <cell r="I3238">
            <v>3735271</v>
          </cell>
          <cell r="J3238">
            <v>0</v>
          </cell>
          <cell r="K3238">
            <v>0</v>
          </cell>
          <cell r="L3238">
            <v>3735271</v>
          </cell>
        </row>
        <row r="3239">
          <cell r="A3239" t="str">
            <v>66020023NAC</v>
          </cell>
          <cell r="B3239" t="str">
            <v>66020023</v>
          </cell>
          <cell r="C3239" t="str">
            <v>NAC</v>
          </cell>
          <cell r="E3239" t="str">
            <v>De poupanþa</v>
          </cell>
          <cell r="F3239">
            <v>3735271</v>
          </cell>
          <cell r="G3239">
            <v>0</v>
          </cell>
          <cell r="H3239">
            <v>0</v>
          </cell>
          <cell r="I3239">
            <v>3735271</v>
          </cell>
          <cell r="J3239">
            <v>0</v>
          </cell>
          <cell r="K3239">
            <v>0</v>
          </cell>
          <cell r="L3239">
            <v>3735271</v>
          </cell>
        </row>
        <row r="3240">
          <cell r="A3240" t="str">
            <v>66020028</v>
          </cell>
          <cell r="B3240" t="str">
            <v>66020028</v>
          </cell>
          <cell r="E3240" t="str">
            <v>Outros</v>
          </cell>
          <cell r="F3240">
            <v>10781696</v>
          </cell>
          <cell r="G3240">
            <v>0</v>
          </cell>
          <cell r="H3240">
            <v>0</v>
          </cell>
          <cell r="I3240">
            <v>10781696</v>
          </cell>
          <cell r="J3240">
            <v>0</v>
          </cell>
          <cell r="K3240">
            <v>51639</v>
          </cell>
          <cell r="L3240">
            <v>10730057</v>
          </cell>
        </row>
        <row r="3241">
          <cell r="A3241" t="str">
            <v>660200281</v>
          </cell>
          <cell r="B3241" t="str">
            <v>660200281</v>
          </cell>
          <cell r="E3241" t="str">
            <v>Estruturados</v>
          </cell>
          <cell r="F3241">
            <v>10088533</v>
          </cell>
          <cell r="G3241">
            <v>0</v>
          </cell>
          <cell r="H3241">
            <v>0</v>
          </cell>
          <cell r="I3241">
            <v>10088533</v>
          </cell>
          <cell r="J3241">
            <v>0</v>
          </cell>
          <cell r="K3241">
            <v>0</v>
          </cell>
          <cell r="L3241">
            <v>10088533</v>
          </cell>
        </row>
        <row r="3242">
          <cell r="A3242" t="str">
            <v>660200281NAC</v>
          </cell>
          <cell r="B3242" t="str">
            <v>660200281</v>
          </cell>
          <cell r="C3242" t="str">
            <v>NAC</v>
          </cell>
          <cell r="E3242" t="str">
            <v>Estruturados</v>
          </cell>
          <cell r="F3242">
            <v>10088533</v>
          </cell>
          <cell r="G3242">
            <v>0</v>
          </cell>
          <cell r="H3242">
            <v>0</v>
          </cell>
          <cell r="I3242">
            <v>10088533</v>
          </cell>
          <cell r="J3242">
            <v>0</v>
          </cell>
          <cell r="K3242">
            <v>0</v>
          </cell>
          <cell r="L3242">
            <v>10088533</v>
          </cell>
        </row>
        <row r="3243">
          <cell r="A3243" t="str">
            <v>660200282</v>
          </cell>
          <cell r="B3243" t="str">
            <v>660200282</v>
          </cell>
          <cell r="E3243" t="str">
            <v>Outros</v>
          </cell>
          <cell r="F3243">
            <v>693163</v>
          </cell>
          <cell r="G3243">
            <v>0</v>
          </cell>
          <cell r="H3243">
            <v>0</v>
          </cell>
          <cell r="I3243">
            <v>693163</v>
          </cell>
          <cell r="J3243">
            <v>0</v>
          </cell>
          <cell r="K3243">
            <v>51639</v>
          </cell>
          <cell r="L3243">
            <v>641524</v>
          </cell>
        </row>
        <row r="3244">
          <cell r="A3244" t="str">
            <v>660200282EXT</v>
          </cell>
          <cell r="B3244" t="str">
            <v>660200282</v>
          </cell>
          <cell r="C3244" t="str">
            <v>EXT</v>
          </cell>
          <cell r="E3244" t="str">
            <v>Outros</v>
          </cell>
          <cell r="F3244">
            <v>88602</v>
          </cell>
          <cell r="G3244">
            <v>0</v>
          </cell>
          <cell r="H3244">
            <v>0</v>
          </cell>
          <cell r="I3244">
            <v>88602</v>
          </cell>
          <cell r="J3244">
            <v>0</v>
          </cell>
          <cell r="K3244">
            <v>0</v>
          </cell>
          <cell r="L3244">
            <v>88602</v>
          </cell>
        </row>
        <row r="3245">
          <cell r="A3245" t="str">
            <v>660200282NAC</v>
          </cell>
          <cell r="B3245" t="str">
            <v>660200282</v>
          </cell>
          <cell r="C3245" t="str">
            <v>NAC</v>
          </cell>
          <cell r="E3245" t="str">
            <v>Outros</v>
          </cell>
          <cell r="F3245">
            <v>552922</v>
          </cell>
          <cell r="G3245">
            <v>0</v>
          </cell>
          <cell r="H3245">
            <v>0</v>
          </cell>
          <cell r="I3245">
            <v>552922</v>
          </cell>
          <cell r="J3245">
            <v>0</v>
          </cell>
          <cell r="K3245">
            <v>0</v>
          </cell>
          <cell r="L3245">
            <v>552922</v>
          </cell>
        </row>
        <row r="3246">
          <cell r="A3246" t="str">
            <v>660200282NAC00540</v>
          </cell>
          <cell r="B3246" t="str">
            <v>660200282</v>
          </cell>
          <cell r="C3246" t="str">
            <v>NAC</v>
          </cell>
          <cell r="D3246" t="str">
            <v>00540</v>
          </cell>
          <cell r="E3246" t="str">
            <v>Outros</v>
          </cell>
          <cell r="F3246">
            <v>51639</v>
          </cell>
          <cell r="G3246">
            <v>0</v>
          </cell>
          <cell r="H3246">
            <v>0</v>
          </cell>
          <cell r="I3246">
            <v>51639</v>
          </cell>
          <cell r="J3246">
            <v>0</v>
          </cell>
          <cell r="K3246">
            <v>51639</v>
          </cell>
          <cell r="L3246">
            <v>0</v>
          </cell>
        </row>
        <row r="3247">
          <cell r="A3247" t="str">
            <v>660201</v>
          </cell>
          <cell r="B3247" t="str">
            <v>660201</v>
          </cell>
          <cell r="E3247" t="str">
            <v>De nÒo residentes</v>
          </cell>
          <cell r="F3247">
            <v>23133767</v>
          </cell>
          <cell r="G3247">
            <v>0</v>
          </cell>
          <cell r="H3247">
            <v>0</v>
          </cell>
          <cell r="I3247">
            <v>23133767</v>
          </cell>
          <cell r="J3247">
            <v>0</v>
          </cell>
          <cell r="K3247">
            <v>99572</v>
          </cell>
          <cell r="L3247">
            <v>23034195</v>
          </cell>
        </row>
        <row r="3248">
          <cell r="A3248" t="str">
            <v>6602010</v>
          </cell>
          <cell r="B3248" t="str">
            <v>6602010</v>
          </cell>
          <cell r="E3248" t="str">
            <v>└ ordem</v>
          </cell>
          <cell r="F3248">
            <v>740586</v>
          </cell>
          <cell r="G3248">
            <v>0</v>
          </cell>
          <cell r="H3248">
            <v>0</v>
          </cell>
          <cell r="I3248">
            <v>740586</v>
          </cell>
          <cell r="J3248">
            <v>0</v>
          </cell>
          <cell r="K3248">
            <v>43</v>
          </cell>
          <cell r="L3248">
            <v>740543</v>
          </cell>
        </row>
        <row r="3249">
          <cell r="A3249" t="str">
            <v>6602010EXT</v>
          </cell>
          <cell r="B3249" t="str">
            <v>6602010</v>
          </cell>
          <cell r="C3249" t="str">
            <v>EXT</v>
          </cell>
          <cell r="E3249" t="str">
            <v>└ ordem</v>
          </cell>
          <cell r="F3249">
            <v>83158</v>
          </cell>
          <cell r="G3249">
            <v>0</v>
          </cell>
          <cell r="H3249">
            <v>0</v>
          </cell>
          <cell r="I3249">
            <v>83158</v>
          </cell>
          <cell r="J3249">
            <v>0</v>
          </cell>
          <cell r="K3249">
            <v>0</v>
          </cell>
          <cell r="L3249">
            <v>83158</v>
          </cell>
        </row>
        <row r="3250">
          <cell r="A3250" t="str">
            <v>6602010NAC</v>
          </cell>
          <cell r="B3250" t="str">
            <v>6602010</v>
          </cell>
          <cell r="C3250" t="str">
            <v>NAC</v>
          </cell>
          <cell r="E3250" t="str">
            <v>└ ordem</v>
          </cell>
          <cell r="F3250">
            <v>655426</v>
          </cell>
          <cell r="G3250">
            <v>0</v>
          </cell>
          <cell r="H3250">
            <v>0</v>
          </cell>
          <cell r="I3250">
            <v>655426</v>
          </cell>
          <cell r="J3250">
            <v>0</v>
          </cell>
          <cell r="K3250">
            <v>0</v>
          </cell>
          <cell r="L3250">
            <v>655426</v>
          </cell>
        </row>
        <row r="3251">
          <cell r="A3251" t="str">
            <v>6602010NAC00007</v>
          </cell>
          <cell r="B3251" t="str">
            <v>6602010</v>
          </cell>
          <cell r="C3251" t="str">
            <v>NAC</v>
          </cell>
          <cell r="D3251" t="str">
            <v>00007</v>
          </cell>
          <cell r="E3251" t="str">
            <v>└ ordem</v>
          </cell>
          <cell r="F3251">
            <v>1959</v>
          </cell>
          <cell r="G3251">
            <v>0</v>
          </cell>
          <cell r="H3251">
            <v>0</v>
          </cell>
          <cell r="I3251">
            <v>1959</v>
          </cell>
          <cell r="J3251">
            <v>0</v>
          </cell>
          <cell r="K3251">
            <v>0</v>
          </cell>
          <cell r="L3251">
            <v>1959</v>
          </cell>
        </row>
        <row r="3252">
          <cell r="A3252" t="str">
            <v>6602010NAC00560</v>
          </cell>
          <cell r="B3252" t="str">
            <v>6602010</v>
          </cell>
          <cell r="C3252" t="str">
            <v>NAC</v>
          </cell>
          <cell r="D3252" t="str">
            <v>00560</v>
          </cell>
          <cell r="E3252" t="str">
            <v>└ ordem</v>
          </cell>
          <cell r="F3252">
            <v>43</v>
          </cell>
          <cell r="G3252">
            <v>0</v>
          </cell>
          <cell r="H3252">
            <v>0</v>
          </cell>
          <cell r="I3252">
            <v>43</v>
          </cell>
          <cell r="J3252">
            <v>0</v>
          </cell>
          <cell r="K3252">
            <v>43</v>
          </cell>
          <cell r="L3252">
            <v>0</v>
          </cell>
        </row>
        <row r="3253">
          <cell r="A3253" t="str">
            <v>6602011</v>
          </cell>
          <cell r="B3253" t="str">
            <v>6602011</v>
          </cell>
          <cell r="E3253" t="str">
            <v>Com pre-aviso</v>
          </cell>
          <cell r="F3253">
            <v>356147</v>
          </cell>
          <cell r="G3253">
            <v>0</v>
          </cell>
          <cell r="H3253">
            <v>0</v>
          </cell>
          <cell r="I3253">
            <v>356147</v>
          </cell>
          <cell r="J3253">
            <v>0</v>
          </cell>
          <cell r="K3253">
            <v>0</v>
          </cell>
          <cell r="L3253">
            <v>356147</v>
          </cell>
        </row>
        <row r="3254">
          <cell r="A3254" t="str">
            <v>6602011NAC</v>
          </cell>
          <cell r="B3254" t="str">
            <v>6602011</v>
          </cell>
          <cell r="C3254" t="str">
            <v>NAC</v>
          </cell>
          <cell r="E3254" t="str">
            <v>Com pre-aviso</v>
          </cell>
          <cell r="F3254">
            <v>356147</v>
          </cell>
          <cell r="G3254">
            <v>0</v>
          </cell>
          <cell r="H3254">
            <v>0</v>
          </cell>
          <cell r="I3254">
            <v>356147</v>
          </cell>
          <cell r="J3254">
            <v>0</v>
          </cell>
          <cell r="K3254">
            <v>0</v>
          </cell>
          <cell r="L3254">
            <v>356147</v>
          </cell>
        </row>
        <row r="3255">
          <cell r="A3255" t="str">
            <v>6602012</v>
          </cell>
          <cell r="B3255" t="str">
            <v>6602012</v>
          </cell>
          <cell r="E3255" t="str">
            <v>A Prazo</v>
          </cell>
          <cell r="F3255">
            <v>18010790</v>
          </cell>
          <cell r="G3255">
            <v>0</v>
          </cell>
          <cell r="H3255">
            <v>0</v>
          </cell>
          <cell r="I3255">
            <v>18010790</v>
          </cell>
          <cell r="J3255">
            <v>0</v>
          </cell>
          <cell r="K3255">
            <v>99529</v>
          </cell>
          <cell r="L3255">
            <v>17911261</v>
          </cell>
        </row>
        <row r="3256">
          <cell r="A3256" t="str">
            <v>6602012EXT</v>
          </cell>
          <cell r="B3256" t="str">
            <v>6602012</v>
          </cell>
          <cell r="C3256" t="str">
            <v>EXT</v>
          </cell>
          <cell r="E3256" t="str">
            <v>A Prazo</v>
          </cell>
          <cell r="F3256">
            <v>5095249</v>
          </cell>
          <cell r="G3256">
            <v>0</v>
          </cell>
          <cell r="H3256">
            <v>0</v>
          </cell>
          <cell r="I3256">
            <v>5095249</v>
          </cell>
          <cell r="J3256">
            <v>0</v>
          </cell>
          <cell r="K3256">
            <v>0</v>
          </cell>
          <cell r="L3256">
            <v>5095249</v>
          </cell>
        </row>
        <row r="3257">
          <cell r="A3257" t="str">
            <v>6602012NAC</v>
          </cell>
          <cell r="B3257" t="str">
            <v>6602012</v>
          </cell>
          <cell r="C3257" t="str">
            <v>NAC</v>
          </cell>
          <cell r="E3257" t="str">
            <v>A Prazo</v>
          </cell>
          <cell r="F3257">
            <v>12816012</v>
          </cell>
          <cell r="G3257">
            <v>0</v>
          </cell>
          <cell r="H3257">
            <v>0</v>
          </cell>
          <cell r="I3257">
            <v>12816012</v>
          </cell>
          <cell r="J3257">
            <v>0</v>
          </cell>
          <cell r="K3257">
            <v>0</v>
          </cell>
          <cell r="L3257">
            <v>12816012</v>
          </cell>
        </row>
        <row r="3258">
          <cell r="A3258" t="str">
            <v>6602012NAC00550</v>
          </cell>
          <cell r="B3258" t="str">
            <v>6602012</v>
          </cell>
          <cell r="C3258" t="str">
            <v>NAC</v>
          </cell>
          <cell r="D3258" t="str">
            <v>00550</v>
          </cell>
          <cell r="E3258" t="str">
            <v>A Prazo</v>
          </cell>
          <cell r="F3258">
            <v>89773</v>
          </cell>
          <cell r="G3258">
            <v>0</v>
          </cell>
          <cell r="H3258">
            <v>0</v>
          </cell>
          <cell r="I3258">
            <v>89773</v>
          </cell>
          <cell r="J3258">
            <v>0</v>
          </cell>
          <cell r="K3258">
            <v>89773</v>
          </cell>
          <cell r="L3258">
            <v>0</v>
          </cell>
        </row>
        <row r="3259">
          <cell r="A3259" t="str">
            <v>6602012NAC00560</v>
          </cell>
          <cell r="B3259" t="str">
            <v>6602012</v>
          </cell>
          <cell r="C3259" t="str">
            <v>NAC</v>
          </cell>
          <cell r="D3259" t="str">
            <v>00560</v>
          </cell>
          <cell r="E3259" t="str">
            <v>A Prazo</v>
          </cell>
          <cell r="F3259">
            <v>9756</v>
          </cell>
          <cell r="G3259">
            <v>0</v>
          </cell>
          <cell r="H3259">
            <v>0</v>
          </cell>
          <cell r="I3259">
            <v>9756</v>
          </cell>
          <cell r="J3259">
            <v>0</v>
          </cell>
          <cell r="K3259">
            <v>9756</v>
          </cell>
          <cell r="L3259">
            <v>0</v>
          </cell>
        </row>
        <row r="3260">
          <cell r="A3260" t="str">
            <v>6602018</v>
          </cell>
          <cell r="B3260" t="str">
            <v>6602018</v>
          </cell>
          <cell r="E3260" t="str">
            <v>Outros</v>
          </cell>
          <cell r="F3260">
            <v>4026244</v>
          </cell>
          <cell r="G3260">
            <v>0</v>
          </cell>
          <cell r="H3260">
            <v>0</v>
          </cell>
          <cell r="I3260">
            <v>4026244</v>
          </cell>
          <cell r="J3260">
            <v>0</v>
          </cell>
          <cell r="K3260">
            <v>0</v>
          </cell>
          <cell r="L3260">
            <v>4026244</v>
          </cell>
        </row>
        <row r="3261">
          <cell r="A3261" t="str">
            <v>66020181</v>
          </cell>
          <cell r="B3261" t="str">
            <v>66020181</v>
          </cell>
          <cell r="E3261" t="str">
            <v>Estruturados</v>
          </cell>
          <cell r="F3261">
            <v>3688464</v>
          </cell>
          <cell r="G3261">
            <v>0</v>
          </cell>
          <cell r="H3261">
            <v>0</v>
          </cell>
          <cell r="I3261">
            <v>3688464</v>
          </cell>
          <cell r="J3261">
            <v>0</v>
          </cell>
          <cell r="K3261">
            <v>0</v>
          </cell>
          <cell r="L3261">
            <v>3688464</v>
          </cell>
        </row>
        <row r="3262">
          <cell r="A3262" t="str">
            <v>66020181EXT</v>
          </cell>
          <cell r="B3262" t="str">
            <v>66020181</v>
          </cell>
          <cell r="C3262" t="str">
            <v>EXT</v>
          </cell>
          <cell r="E3262" t="str">
            <v>Estruturados</v>
          </cell>
          <cell r="F3262">
            <v>498261</v>
          </cell>
          <cell r="G3262">
            <v>0</v>
          </cell>
          <cell r="H3262">
            <v>0</v>
          </cell>
          <cell r="I3262">
            <v>498261</v>
          </cell>
          <cell r="J3262">
            <v>0</v>
          </cell>
          <cell r="K3262">
            <v>0</v>
          </cell>
          <cell r="L3262">
            <v>498261</v>
          </cell>
        </row>
        <row r="3263">
          <cell r="A3263" t="str">
            <v>66020181NAC</v>
          </cell>
          <cell r="B3263" t="str">
            <v>66020181</v>
          </cell>
          <cell r="C3263" t="str">
            <v>NAC</v>
          </cell>
          <cell r="E3263" t="str">
            <v>Estruturados</v>
          </cell>
          <cell r="F3263">
            <v>3190203</v>
          </cell>
          <cell r="G3263">
            <v>0</v>
          </cell>
          <cell r="H3263">
            <v>0</v>
          </cell>
          <cell r="I3263">
            <v>3190203</v>
          </cell>
          <cell r="J3263">
            <v>0</v>
          </cell>
          <cell r="K3263">
            <v>0</v>
          </cell>
          <cell r="L3263">
            <v>3190203</v>
          </cell>
        </row>
        <row r="3264">
          <cell r="A3264" t="str">
            <v>66020189</v>
          </cell>
          <cell r="B3264" t="str">
            <v>66020189</v>
          </cell>
          <cell r="E3264" t="str">
            <v>Outros</v>
          </cell>
          <cell r="F3264">
            <v>337780</v>
          </cell>
          <cell r="G3264">
            <v>0</v>
          </cell>
          <cell r="H3264">
            <v>0</v>
          </cell>
          <cell r="I3264">
            <v>337780</v>
          </cell>
          <cell r="J3264">
            <v>0</v>
          </cell>
          <cell r="K3264">
            <v>0</v>
          </cell>
          <cell r="L3264">
            <v>337780</v>
          </cell>
        </row>
        <row r="3265">
          <cell r="A3265" t="str">
            <v>66020189EXT</v>
          </cell>
          <cell r="B3265" t="str">
            <v>66020189</v>
          </cell>
          <cell r="C3265" t="str">
            <v>EXT</v>
          </cell>
          <cell r="E3265" t="str">
            <v>Outros</v>
          </cell>
          <cell r="F3265">
            <v>256</v>
          </cell>
          <cell r="G3265">
            <v>0</v>
          </cell>
          <cell r="H3265">
            <v>0</v>
          </cell>
          <cell r="I3265">
            <v>256</v>
          </cell>
          <cell r="J3265">
            <v>0</v>
          </cell>
          <cell r="K3265">
            <v>0</v>
          </cell>
          <cell r="L3265">
            <v>256</v>
          </cell>
        </row>
        <row r="3266">
          <cell r="A3266" t="str">
            <v>66020189NAC</v>
          </cell>
          <cell r="B3266" t="str">
            <v>66020189</v>
          </cell>
          <cell r="C3266" t="str">
            <v>NAC</v>
          </cell>
          <cell r="E3266" t="str">
            <v>Outros</v>
          </cell>
          <cell r="F3266">
            <v>337524</v>
          </cell>
          <cell r="G3266">
            <v>0</v>
          </cell>
          <cell r="H3266">
            <v>0</v>
          </cell>
          <cell r="I3266">
            <v>337524</v>
          </cell>
          <cell r="J3266">
            <v>0</v>
          </cell>
          <cell r="K3266">
            <v>0</v>
          </cell>
          <cell r="L3266">
            <v>337524</v>
          </cell>
        </row>
        <row r="3267">
          <cell r="A3267" t="str">
            <v>66028</v>
          </cell>
          <cell r="B3267" t="str">
            <v>66028</v>
          </cell>
          <cell r="E3267" t="str">
            <v>Outros recursos de clientes</v>
          </cell>
          <cell r="F3267">
            <v>1382285</v>
          </cell>
          <cell r="G3267">
            <v>0</v>
          </cell>
          <cell r="H3267">
            <v>0</v>
          </cell>
          <cell r="I3267">
            <v>1382285</v>
          </cell>
          <cell r="J3267">
            <v>0</v>
          </cell>
          <cell r="K3267">
            <v>0</v>
          </cell>
          <cell r="L3267">
            <v>1382285</v>
          </cell>
        </row>
        <row r="3268">
          <cell r="A3268" t="str">
            <v>660281</v>
          </cell>
          <cell r="B3268" t="str">
            <v>660281</v>
          </cell>
          <cell r="E3268" t="str">
            <v>Oper. de venda com acordo de recompra</v>
          </cell>
          <cell r="F3268">
            <v>1079416</v>
          </cell>
          <cell r="G3268">
            <v>0</v>
          </cell>
          <cell r="H3268">
            <v>0</v>
          </cell>
          <cell r="I3268">
            <v>1079416</v>
          </cell>
          <cell r="J3268">
            <v>0</v>
          </cell>
          <cell r="K3268">
            <v>0</v>
          </cell>
          <cell r="L3268">
            <v>1079416</v>
          </cell>
        </row>
        <row r="3269">
          <cell r="A3269" t="str">
            <v>660281EXT</v>
          </cell>
          <cell r="B3269" t="str">
            <v>660281</v>
          </cell>
          <cell r="C3269" t="str">
            <v>EXT</v>
          </cell>
          <cell r="E3269" t="str">
            <v>Oper. de venda com acordo de recompra</v>
          </cell>
          <cell r="F3269">
            <v>1079416</v>
          </cell>
          <cell r="G3269">
            <v>0</v>
          </cell>
          <cell r="H3269">
            <v>0</v>
          </cell>
          <cell r="I3269">
            <v>1079416</v>
          </cell>
          <cell r="J3269">
            <v>0</v>
          </cell>
          <cell r="K3269">
            <v>0</v>
          </cell>
          <cell r="L3269">
            <v>1079416</v>
          </cell>
        </row>
        <row r="3270">
          <cell r="A3270" t="str">
            <v>660289</v>
          </cell>
          <cell r="B3270" t="str">
            <v>660289</v>
          </cell>
          <cell r="E3270" t="str">
            <v>Outros</v>
          </cell>
          <cell r="F3270">
            <v>302869</v>
          </cell>
          <cell r="G3270">
            <v>0</v>
          </cell>
          <cell r="H3270">
            <v>0</v>
          </cell>
          <cell r="I3270">
            <v>302869</v>
          </cell>
          <cell r="J3270">
            <v>0</v>
          </cell>
          <cell r="K3270">
            <v>0</v>
          </cell>
          <cell r="L3270">
            <v>302869</v>
          </cell>
        </row>
        <row r="3271">
          <cell r="A3271" t="str">
            <v>660289NAC</v>
          </cell>
          <cell r="B3271" t="str">
            <v>660289</v>
          </cell>
          <cell r="C3271" t="str">
            <v>NAC</v>
          </cell>
          <cell r="E3271" t="str">
            <v>Outros</v>
          </cell>
          <cell r="F3271">
            <v>-1</v>
          </cell>
          <cell r="G3271">
            <v>0</v>
          </cell>
          <cell r="H3271">
            <v>0</v>
          </cell>
          <cell r="I3271">
            <v>-1</v>
          </cell>
          <cell r="J3271">
            <v>0</v>
          </cell>
          <cell r="K3271">
            <v>0</v>
          </cell>
          <cell r="L3271">
            <v>-1</v>
          </cell>
        </row>
        <row r="3272">
          <cell r="A3272" t="str">
            <v>660289NAC00001</v>
          </cell>
          <cell r="B3272" t="str">
            <v>660289</v>
          </cell>
          <cell r="C3272" t="str">
            <v>NAC</v>
          </cell>
          <cell r="D3272" t="str">
            <v>00001</v>
          </cell>
          <cell r="E3272" t="str">
            <v>Outros</v>
          </cell>
          <cell r="F3272">
            <v>23491</v>
          </cell>
          <cell r="G3272">
            <v>0</v>
          </cell>
          <cell r="H3272">
            <v>0</v>
          </cell>
          <cell r="I3272">
            <v>23491</v>
          </cell>
          <cell r="J3272">
            <v>0</v>
          </cell>
          <cell r="K3272">
            <v>0</v>
          </cell>
          <cell r="L3272">
            <v>23491</v>
          </cell>
        </row>
        <row r="3273">
          <cell r="A3273" t="str">
            <v>660289NAC90020</v>
          </cell>
          <cell r="B3273" t="str">
            <v>660289</v>
          </cell>
          <cell r="C3273" t="str">
            <v>NAC</v>
          </cell>
          <cell r="D3273" t="str">
            <v>90020</v>
          </cell>
          <cell r="E3273" t="str">
            <v>Outros</v>
          </cell>
          <cell r="F3273">
            <v>279379</v>
          </cell>
          <cell r="G3273">
            <v>0</v>
          </cell>
          <cell r="H3273">
            <v>0</v>
          </cell>
          <cell r="I3273">
            <v>279379</v>
          </cell>
          <cell r="J3273">
            <v>0</v>
          </cell>
          <cell r="K3273">
            <v>0</v>
          </cell>
          <cell r="L3273">
            <v>279379</v>
          </cell>
        </row>
        <row r="3274">
          <cell r="A3274" t="str">
            <v>6603</v>
          </cell>
          <cell r="B3274" t="str">
            <v>6603</v>
          </cell>
          <cell r="E3274" t="str">
            <v>Juros de emprÚstimos</v>
          </cell>
          <cell r="F3274">
            <v>36058</v>
          </cell>
          <cell r="G3274">
            <v>0</v>
          </cell>
          <cell r="H3274">
            <v>0</v>
          </cell>
          <cell r="I3274">
            <v>36058</v>
          </cell>
          <cell r="J3274">
            <v>0</v>
          </cell>
          <cell r="K3274">
            <v>0</v>
          </cell>
          <cell r="L3274">
            <v>36058</v>
          </cell>
        </row>
        <row r="3275">
          <cell r="A3275" t="str">
            <v>66030</v>
          </cell>
          <cell r="B3275" t="str">
            <v>66030</v>
          </cell>
          <cell r="E3275" t="str">
            <v>Sobre residentes</v>
          </cell>
          <cell r="F3275">
            <v>36058</v>
          </cell>
          <cell r="G3275">
            <v>0</v>
          </cell>
          <cell r="H3275">
            <v>0</v>
          </cell>
          <cell r="I3275">
            <v>36058</v>
          </cell>
          <cell r="J3275">
            <v>0</v>
          </cell>
          <cell r="K3275">
            <v>0</v>
          </cell>
          <cell r="L3275">
            <v>36058</v>
          </cell>
        </row>
        <row r="3276">
          <cell r="A3276" t="str">
            <v>66030EXT</v>
          </cell>
          <cell r="B3276" t="str">
            <v>66030</v>
          </cell>
          <cell r="C3276" t="str">
            <v>EXT</v>
          </cell>
          <cell r="E3276" t="str">
            <v>Sobre residentes</v>
          </cell>
          <cell r="F3276">
            <v>35964</v>
          </cell>
          <cell r="G3276">
            <v>0</v>
          </cell>
          <cell r="H3276">
            <v>0</v>
          </cell>
          <cell r="I3276">
            <v>35964</v>
          </cell>
          <cell r="J3276">
            <v>0</v>
          </cell>
          <cell r="K3276">
            <v>0</v>
          </cell>
          <cell r="L3276">
            <v>35964</v>
          </cell>
        </row>
        <row r="3277">
          <cell r="A3277" t="str">
            <v>66030NAC</v>
          </cell>
          <cell r="B3277" t="str">
            <v>66030</v>
          </cell>
          <cell r="C3277" t="str">
            <v>NAC</v>
          </cell>
          <cell r="E3277" t="str">
            <v>Sobre residentes</v>
          </cell>
          <cell r="F3277">
            <v>94</v>
          </cell>
          <cell r="G3277">
            <v>0</v>
          </cell>
          <cell r="H3277">
            <v>0</v>
          </cell>
          <cell r="I3277">
            <v>94</v>
          </cell>
          <cell r="J3277">
            <v>0</v>
          </cell>
          <cell r="K3277">
            <v>0</v>
          </cell>
          <cell r="L3277">
            <v>94</v>
          </cell>
        </row>
        <row r="3278">
          <cell r="A3278" t="str">
            <v>6604</v>
          </cell>
          <cell r="B3278" t="str">
            <v>6604</v>
          </cell>
          <cell r="E3278" t="str">
            <v>Juros de responsabilidades representadas por tÝtulos sem carßcter</v>
          </cell>
          <cell r="F3278">
            <v>462782728</v>
          </cell>
          <cell r="G3278">
            <v>3988189</v>
          </cell>
          <cell r="H3278">
            <v>7440507</v>
          </cell>
          <cell r="I3278">
            <v>459330410</v>
          </cell>
          <cell r="J3278">
            <v>0</v>
          </cell>
          <cell r="K3278">
            <v>170863476</v>
          </cell>
          <cell r="L3278">
            <v>288466934</v>
          </cell>
        </row>
        <row r="3279">
          <cell r="A3279" t="str">
            <v>66040</v>
          </cell>
          <cell r="B3279" t="str">
            <v>66040</v>
          </cell>
          <cell r="E3279" t="str">
            <v>Certificados de dep¾sito</v>
          </cell>
          <cell r="F3279">
            <v>8382</v>
          </cell>
          <cell r="G3279">
            <v>0</v>
          </cell>
          <cell r="H3279">
            <v>0</v>
          </cell>
          <cell r="I3279">
            <v>8382</v>
          </cell>
          <cell r="J3279">
            <v>0</v>
          </cell>
          <cell r="K3279">
            <v>0</v>
          </cell>
          <cell r="L3279">
            <v>8382</v>
          </cell>
        </row>
        <row r="3280">
          <cell r="A3280" t="str">
            <v>66040NAC</v>
          </cell>
          <cell r="B3280" t="str">
            <v>66040</v>
          </cell>
          <cell r="C3280" t="str">
            <v>NAC</v>
          </cell>
          <cell r="E3280" t="str">
            <v>Certificados de dep¾sito</v>
          </cell>
          <cell r="F3280">
            <v>8382</v>
          </cell>
          <cell r="G3280">
            <v>0</v>
          </cell>
          <cell r="H3280">
            <v>0</v>
          </cell>
          <cell r="I3280">
            <v>8382</v>
          </cell>
          <cell r="J3280">
            <v>0</v>
          </cell>
          <cell r="K3280">
            <v>0</v>
          </cell>
          <cell r="L3280">
            <v>8382</v>
          </cell>
        </row>
        <row r="3281">
          <cell r="A3281" t="str">
            <v>66041</v>
          </cell>
          <cell r="B3281" t="str">
            <v>66041</v>
          </cell>
          <cell r="E3281" t="str">
            <v>Obrigaþ§es</v>
          </cell>
          <cell r="F3281">
            <v>408822929</v>
          </cell>
          <cell r="G3281">
            <v>3860861</v>
          </cell>
          <cell r="H3281">
            <v>7313179</v>
          </cell>
          <cell r="I3281">
            <v>405370611</v>
          </cell>
          <cell r="J3281">
            <v>0</v>
          </cell>
          <cell r="K3281">
            <v>168909693</v>
          </cell>
          <cell r="L3281">
            <v>236460918</v>
          </cell>
        </row>
        <row r="3282">
          <cell r="A3282" t="str">
            <v>66041NAC</v>
          </cell>
          <cell r="B3282" t="str">
            <v>66041</v>
          </cell>
          <cell r="C3282" t="str">
            <v>NAC</v>
          </cell>
          <cell r="E3282" t="str">
            <v>Obrigaþ§es</v>
          </cell>
          <cell r="F3282">
            <v>154003749</v>
          </cell>
          <cell r="G3282">
            <v>1297343</v>
          </cell>
          <cell r="H3282">
            <v>5850380</v>
          </cell>
          <cell r="I3282">
            <v>149450712</v>
          </cell>
          <cell r="J3282">
            <v>0</v>
          </cell>
          <cell r="K3282">
            <v>367837</v>
          </cell>
          <cell r="L3282">
            <v>149082875</v>
          </cell>
        </row>
        <row r="3283">
          <cell r="A3283" t="str">
            <v>66041NAC00001</v>
          </cell>
          <cell r="B3283" t="str">
            <v>66041</v>
          </cell>
          <cell r="C3283" t="str">
            <v>NAC</v>
          </cell>
          <cell r="D3283" t="str">
            <v>00001</v>
          </cell>
          <cell r="E3283" t="str">
            <v>Obrigaþ§es</v>
          </cell>
          <cell r="F3283">
            <v>639074</v>
          </cell>
          <cell r="G3283">
            <v>370943</v>
          </cell>
          <cell r="H3283">
            <v>256047</v>
          </cell>
          <cell r="I3283">
            <v>753970</v>
          </cell>
          <cell r="J3283">
            <v>0</v>
          </cell>
          <cell r="K3283">
            <v>0</v>
          </cell>
          <cell r="L3283">
            <v>753970</v>
          </cell>
        </row>
        <row r="3284">
          <cell r="A3284" t="str">
            <v>66041NAC00100</v>
          </cell>
          <cell r="B3284" t="str">
            <v>66041</v>
          </cell>
          <cell r="C3284" t="str">
            <v>NAC</v>
          </cell>
          <cell r="D3284" t="str">
            <v>00100</v>
          </cell>
          <cell r="E3284" t="str">
            <v>Obrigaþ§es</v>
          </cell>
          <cell r="F3284">
            <v>109452305</v>
          </cell>
          <cell r="G3284">
            <v>0</v>
          </cell>
          <cell r="H3284">
            <v>0</v>
          </cell>
          <cell r="I3284">
            <v>109452305</v>
          </cell>
          <cell r="J3284">
            <v>0</v>
          </cell>
          <cell r="K3284">
            <v>109452305</v>
          </cell>
          <cell r="L3284">
            <v>0</v>
          </cell>
        </row>
        <row r="3285">
          <cell r="A3285" t="str">
            <v>66041NAC00280</v>
          </cell>
          <cell r="B3285" t="str">
            <v>66041</v>
          </cell>
          <cell r="C3285" t="str">
            <v>NAC</v>
          </cell>
          <cell r="D3285" t="str">
            <v>00280</v>
          </cell>
          <cell r="E3285" t="str">
            <v>Obrigaþ§es</v>
          </cell>
          <cell r="F3285">
            <v>54884235</v>
          </cell>
          <cell r="G3285">
            <v>2192575</v>
          </cell>
          <cell r="H3285">
            <v>175541</v>
          </cell>
          <cell r="I3285">
            <v>56901269</v>
          </cell>
          <cell r="J3285">
            <v>0</v>
          </cell>
          <cell r="K3285">
            <v>56901269</v>
          </cell>
          <cell r="L3285">
            <v>0</v>
          </cell>
        </row>
        <row r="3286">
          <cell r="A3286" t="str">
            <v>66041NAC00530</v>
          </cell>
          <cell r="B3286" t="str">
            <v>66041</v>
          </cell>
          <cell r="C3286" t="str">
            <v>NAC</v>
          </cell>
          <cell r="D3286" t="str">
            <v>00530</v>
          </cell>
          <cell r="E3286" t="str">
            <v>Obrigaþ§es</v>
          </cell>
          <cell r="F3286">
            <v>2188283</v>
          </cell>
          <cell r="G3286">
            <v>0</v>
          </cell>
          <cell r="H3286">
            <v>1</v>
          </cell>
          <cell r="I3286">
            <v>2188282</v>
          </cell>
          <cell r="J3286">
            <v>0</v>
          </cell>
          <cell r="K3286">
            <v>2188282</v>
          </cell>
          <cell r="L3286">
            <v>0</v>
          </cell>
        </row>
        <row r="3287">
          <cell r="A3287" t="str">
            <v>66041NAC00540</v>
          </cell>
          <cell r="B3287" t="str">
            <v>66041</v>
          </cell>
          <cell r="C3287" t="str">
            <v>NAC</v>
          </cell>
          <cell r="D3287" t="str">
            <v>00540</v>
          </cell>
          <cell r="E3287" t="str">
            <v>Obrigaþ§es</v>
          </cell>
          <cell r="F3287">
            <v>1031210</v>
          </cell>
          <cell r="G3287">
            <v>0</v>
          </cell>
          <cell r="H3287">
            <v>1031210</v>
          </cell>
          <cell r="I3287">
            <v>0</v>
          </cell>
          <cell r="J3287">
            <v>0</v>
          </cell>
          <cell r="K3287">
            <v>0</v>
          </cell>
          <cell r="L3287">
            <v>0</v>
          </cell>
        </row>
        <row r="3288">
          <cell r="A3288" t="str">
            <v>66041NAC92536</v>
          </cell>
          <cell r="B3288" t="str">
            <v>66041</v>
          </cell>
          <cell r="C3288" t="str">
            <v>NAC</v>
          </cell>
          <cell r="D3288" t="str">
            <v>92536</v>
          </cell>
          <cell r="E3288" t="str">
            <v>Obrigaþ§es</v>
          </cell>
          <cell r="F3288">
            <v>86624073</v>
          </cell>
          <cell r="G3288">
            <v>0</v>
          </cell>
          <cell r="H3288">
            <v>0</v>
          </cell>
          <cell r="I3288">
            <v>86624073</v>
          </cell>
          <cell r="J3288">
            <v>0</v>
          </cell>
          <cell r="K3288">
            <v>0</v>
          </cell>
          <cell r="L3288">
            <v>86624073</v>
          </cell>
        </row>
        <row r="3289">
          <cell r="A3289" t="str">
            <v>66048</v>
          </cell>
          <cell r="B3289" t="str">
            <v>66048</v>
          </cell>
          <cell r="E3289" t="str">
            <v>Outras responsabilidades representadas por tÝtulos</v>
          </cell>
          <cell r="F3289">
            <v>53951417</v>
          </cell>
          <cell r="G3289">
            <v>127328</v>
          </cell>
          <cell r="H3289">
            <v>127328</v>
          </cell>
          <cell r="I3289">
            <v>53951417</v>
          </cell>
          <cell r="J3289">
            <v>0</v>
          </cell>
          <cell r="K3289">
            <v>1953783</v>
          </cell>
          <cell r="L3289">
            <v>51997634</v>
          </cell>
        </row>
        <row r="3290">
          <cell r="A3290" t="str">
            <v>66048NAC</v>
          </cell>
          <cell r="B3290" t="str">
            <v>66048</v>
          </cell>
          <cell r="C3290" t="str">
            <v>NAC</v>
          </cell>
          <cell r="E3290" t="str">
            <v>Outras responsabilidades representadas por tÝtulos</v>
          </cell>
          <cell r="F3290">
            <v>51870306</v>
          </cell>
          <cell r="G3290">
            <v>127328</v>
          </cell>
          <cell r="H3290">
            <v>0</v>
          </cell>
          <cell r="I3290">
            <v>51997634</v>
          </cell>
          <cell r="J3290">
            <v>0</v>
          </cell>
          <cell r="K3290">
            <v>0</v>
          </cell>
          <cell r="L3290">
            <v>51997634</v>
          </cell>
        </row>
        <row r="3291">
          <cell r="A3291" t="str">
            <v>66048NAC00530</v>
          </cell>
          <cell r="B3291" t="str">
            <v>66048</v>
          </cell>
          <cell r="C3291" t="str">
            <v>NAC</v>
          </cell>
          <cell r="D3291" t="str">
            <v>00530</v>
          </cell>
          <cell r="E3291" t="str">
            <v>Outras responsabilidades representadas por tÝtulos</v>
          </cell>
          <cell r="F3291">
            <v>2061048</v>
          </cell>
          <cell r="G3291">
            <v>0</v>
          </cell>
          <cell r="H3291">
            <v>107265</v>
          </cell>
          <cell r="I3291">
            <v>1953783</v>
          </cell>
          <cell r="J3291">
            <v>0</v>
          </cell>
          <cell r="K3291">
            <v>1953783</v>
          </cell>
          <cell r="L3291">
            <v>0</v>
          </cell>
        </row>
        <row r="3292">
          <cell r="A3292" t="str">
            <v>66048NAC00540</v>
          </cell>
          <cell r="B3292" t="str">
            <v>66048</v>
          </cell>
          <cell r="C3292" t="str">
            <v>NAC</v>
          </cell>
          <cell r="D3292" t="str">
            <v>00540</v>
          </cell>
          <cell r="E3292" t="str">
            <v>Outras responsabilidades representadas por tÝtulos</v>
          </cell>
          <cell r="F3292">
            <v>20063</v>
          </cell>
          <cell r="G3292">
            <v>0</v>
          </cell>
          <cell r="H3292">
            <v>20063</v>
          </cell>
          <cell r="I3292">
            <v>0</v>
          </cell>
          <cell r="J3292">
            <v>0</v>
          </cell>
          <cell r="K3292">
            <v>0</v>
          </cell>
          <cell r="L3292">
            <v>0</v>
          </cell>
        </row>
        <row r="3293">
          <cell r="A3293" t="str">
            <v>6605</v>
          </cell>
          <cell r="B3293" t="str">
            <v>6605</v>
          </cell>
          <cell r="E3293" t="str">
            <v>Juros de passivos financeiros de negociaþÒo</v>
          </cell>
          <cell r="F3293">
            <v>734557484</v>
          </cell>
          <cell r="G3293">
            <v>286919117</v>
          </cell>
          <cell r="H3293">
            <v>6484865</v>
          </cell>
          <cell r="I3293">
            <v>1014991736</v>
          </cell>
          <cell r="J3293">
            <v>0</v>
          </cell>
          <cell r="K3293">
            <v>271546470</v>
          </cell>
          <cell r="L3293">
            <v>743445266</v>
          </cell>
        </row>
        <row r="3294">
          <cell r="A3294" t="str">
            <v>66050</v>
          </cell>
          <cell r="B3294" t="str">
            <v>66050</v>
          </cell>
          <cell r="E3294" t="str">
            <v>Vendas a descoberto</v>
          </cell>
          <cell r="F3294">
            <v>39807</v>
          </cell>
          <cell r="G3294">
            <v>0</v>
          </cell>
          <cell r="H3294">
            <v>0</v>
          </cell>
          <cell r="I3294">
            <v>39807</v>
          </cell>
          <cell r="J3294">
            <v>0</v>
          </cell>
          <cell r="K3294">
            <v>0</v>
          </cell>
          <cell r="L3294">
            <v>39807</v>
          </cell>
        </row>
        <row r="3295">
          <cell r="A3295" t="str">
            <v>66050NAC</v>
          </cell>
          <cell r="B3295" t="str">
            <v>66050</v>
          </cell>
          <cell r="C3295" t="str">
            <v>NAC</v>
          </cell>
          <cell r="E3295" t="str">
            <v>Vendas a descoberto</v>
          </cell>
          <cell r="F3295">
            <v>39807</v>
          </cell>
          <cell r="G3295">
            <v>0</v>
          </cell>
          <cell r="H3295">
            <v>0</v>
          </cell>
          <cell r="I3295">
            <v>39807</v>
          </cell>
          <cell r="J3295">
            <v>0</v>
          </cell>
          <cell r="K3295">
            <v>0</v>
          </cell>
          <cell r="L3295">
            <v>39807</v>
          </cell>
        </row>
        <row r="3296">
          <cell r="A3296" t="str">
            <v>66052</v>
          </cell>
          <cell r="B3296" t="str">
            <v>66052</v>
          </cell>
          <cell r="E3296" t="str">
            <v>Instrumentos derivados</v>
          </cell>
          <cell r="F3296">
            <v>734517677</v>
          </cell>
          <cell r="G3296">
            <v>286919117</v>
          </cell>
          <cell r="H3296">
            <v>6484865</v>
          </cell>
          <cell r="I3296">
            <v>1014951929</v>
          </cell>
          <cell r="J3296">
            <v>0</v>
          </cell>
          <cell r="K3296">
            <v>271546470</v>
          </cell>
          <cell r="L3296">
            <v>743405459</v>
          </cell>
        </row>
        <row r="3297">
          <cell r="A3297" t="str">
            <v>660520</v>
          </cell>
          <cell r="B3297" t="str">
            <v>660520</v>
          </cell>
          <cell r="E3297" t="str">
            <v>Swaps</v>
          </cell>
          <cell r="F3297">
            <v>718920773</v>
          </cell>
          <cell r="G3297">
            <v>286919117</v>
          </cell>
          <cell r="H3297">
            <v>6484865</v>
          </cell>
          <cell r="I3297">
            <v>999355025</v>
          </cell>
          <cell r="J3297">
            <v>0</v>
          </cell>
          <cell r="K3297">
            <v>266316196</v>
          </cell>
          <cell r="L3297">
            <v>733038829</v>
          </cell>
        </row>
        <row r="3298">
          <cell r="A3298" t="str">
            <v>660520EXT</v>
          </cell>
          <cell r="B3298" t="str">
            <v>660520</v>
          </cell>
          <cell r="C3298" t="str">
            <v>EXT</v>
          </cell>
          <cell r="E3298" t="str">
            <v>Swaps</v>
          </cell>
          <cell r="F3298">
            <v>-228</v>
          </cell>
          <cell r="G3298">
            <v>91603</v>
          </cell>
          <cell r="H3298">
            <v>0</v>
          </cell>
          <cell r="I3298">
            <v>91375</v>
          </cell>
          <cell r="J3298">
            <v>0</v>
          </cell>
          <cell r="K3298">
            <v>0</v>
          </cell>
          <cell r="L3298">
            <v>91375</v>
          </cell>
        </row>
        <row r="3299">
          <cell r="A3299" t="str">
            <v>660520EXT00100</v>
          </cell>
          <cell r="B3299" t="str">
            <v>660520</v>
          </cell>
          <cell r="C3299" t="str">
            <v>EXT</v>
          </cell>
          <cell r="D3299" t="str">
            <v>00100</v>
          </cell>
          <cell r="E3299" t="str">
            <v>Swaps</v>
          </cell>
          <cell r="F3299">
            <v>663710</v>
          </cell>
          <cell r="G3299">
            <v>0</v>
          </cell>
          <cell r="H3299">
            <v>0</v>
          </cell>
          <cell r="I3299">
            <v>663710</v>
          </cell>
          <cell r="J3299">
            <v>0</v>
          </cell>
          <cell r="K3299">
            <v>663710</v>
          </cell>
          <cell r="L3299">
            <v>0</v>
          </cell>
        </row>
        <row r="3300">
          <cell r="A3300" t="str">
            <v>660520EXT00530</v>
          </cell>
          <cell r="B3300" t="str">
            <v>660520</v>
          </cell>
          <cell r="C3300" t="str">
            <v>EXT</v>
          </cell>
          <cell r="D3300" t="str">
            <v>00530</v>
          </cell>
          <cell r="E3300" t="str">
            <v>Swaps</v>
          </cell>
          <cell r="F3300">
            <v>120072</v>
          </cell>
          <cell r="G3300">
            <v>0</v>
          </cell>
          <cell r="H3300">
            <v>0</v>
          </cell>
          <cell r="I3300">
            <v>120072</v>
          </cell>
          <cell r="J3300">
            <v>0</v>
          </cell>
          <cell r="K3300">
            <v>120072</v>
          </cell>
          <cell r="L3300">
            <v>0</v>
          </cell>
        </row>
        <row r="3301">
          <cell r="A3301" t="str">
            <v>660520NAC</v>
          </cell>
          <cell r="B3301" t="str">
            <v>660520</v>
          </cell>
          <cell r="C3301" t="str">
            <v>NAC</v>
          </cell>
          <cell r="E3301" t="str">
            <v>Swaps</v>
          </cell>
          <cell r="F3301">
            <v>215646237</v>
          </cell>
          <cell r="G3301">
            <v>286827514</v>
          </cell>
          <cell r="H3301">
            <v>4238417</v>
          </cell>
          <cell r="I3301">
            <v>498235334</v>
          </cell>
          <cell r="J3301">
            <v>0</v>
          </cell>
          <cell r="K3301">
            <v>0</v>
          </cell>
          <cell r="L3301">
            <v>498235334</v>
          </cell>
        </row>
        <row r="3302">
          <cell r="A3302" t="str">
            <v>660520NAC00001</v>
          </cell>
          <cell r="B3302" t="str">
            <v>660520</v>
          </cell>
          <cell r="C3302" t="str">
            <v>NAC</v>
          </cell>
          <cell r="D3302" t="str">
            <v>00001</v>
          </cell>
          <cell r="E3302" t="str">
            <v>Swaps</v>
          </cell>
          <cell r="F3302">
            <v>232853010</v>
          </cell>
          <cell r="G3302">
            <v>0</v>
          </cell>
          <cell r="H3302">
            <v>0</v>
          </cell>
          <cell r="I3302">
            <v>232853010</v>
          </cell>
          <cell r="J3302">
            <v>0</v>
          </cell>
          <cell r="K3302">
            <v>0</v>
          </cell>
          <cell r="L3302">
            <v>232853010</v>
          </cell>
        </row>
        <row r="3303">
          <cell r="A3303" t="str">
            <v>660520NAC00100</v>
          </cell>
          <cell r="B3303" t="str">
            <v>660520</v>
          </cell>
          <cell r="C3303" t="str">
            <v>NAC</v>
          </cell>
          <cell r="D3303" t="str">
            <v>00100</v>
          </cell>
          <cell r="E3303" t="str">
            <v>Swaps</v>
          </cell>
          <cell r="F3303">
            <v>83185740</v>
          </cell>
          <cell r="G3303">
            <v>0</v>
          </cell>
          <cell r="H3303">
            <v>0</v>
          </cell>
          <cell r="I3303">
            <v>83185740</v>
          </cell>
          <cell r="J3303">
            <v>0</v>
          </cell>
          <cell r="K3303">
            <v>83185740</v>
          </cell>
          <cell r="L3303">
            <v>0</v>
          </cell>
        </row>
        <row r="3304">
          <cell r="A3304" t="str">
            <v>660520NAC00280</v>
          </cell>
          <cell r="B3304" t="str">
            <v>660520</v>
          </cell>
          <cell r="C3304" t="str">
            <v>NAC</v>
          </cell>
          <cell r="D3304" t="str">
            <v>00280</v>
          </cell>
          <cell r="E3304" t="str">
            <v>Swaps</v>
          </cell>
          <cell r="F3304">
            <v>5321698</v>
          </cell>
          <cell r="G3304">
            <v>0</v>
          </cell>
          <cell r="H3304">
            <v>0</v>
          </cell>
          <cell r="I3304">
            <v>5321698</v>
          </cell>
          <cell r="J3304">
            <v>0</v>
          </cell>
          <cell r="K3304">
            <v>5321698</v>
          </cell>
          <cell r="L3304">
            <v>0</v>
          </cell>
        </row>
        <row r="3305">
          <cell r="A3305" t="str">
            <v>660520NAC00530</v>
          </cell>
          <cell r="B3305" t="str">
            <v>660520</v>
          </cell>
          <cell r="C3305" t="str">
            <v>NAC</v>
          </cell>
          <cell r="D3305" t="str">
            <v>00530</v>
          </cell>
          <cell r="E3305" t="str">
            <v>Swaps</v>
          </cell>
          <cell r="F3305">
            <v>98954003</v>
          </cell>
          <cell r="G3305">
            <v>0</v>
          </cell>
          <cell r="H3305">
            <v>0</v>
          </cell>
          <cell r="I3305">
            <v>98954003</v>
          </cell>
          <cell r="J3305">
            <v>0</v>
          </cell>
          <cell r="K3305">
            <v>98954003</v>
          </cell>
          <cell r="L3305">
            <v>0</v>
          </cell>
        </row>
        <row r="3306">
          <cell r="A3306" t="str">
            <v>660520NAC00540</v>
          </cell>
          <cell r="B3306" t="str">
            <v>660520</v>
          </cell>
          <cell r="C3306" t="str">
            <v>NAC</v>
          </cell>
          <cell r="D3306" t="str">
            <v>00540</v>
          </cell>
          <cell r="E3306" t="str">
            <v>Swaps</v>
          </cell>
          <cell r="F3306">
            <v>80116699</v>
          </cell>
          <cell r="G3306">
            <v>0</v>
          </cell>
          <cell r="H3306">
            <v>2244181</v>
          </cell>
          <cell r="I3306">
            <v>77872518</v>
          </cell>
          <cell r="J3306">
            <v>0</v>
          </cell>
          <cell r="K3306">
            <v>77872518</v>
          </cell>
          <cell r="L3306">
            <v>0</v>
          </cell>
        </row>
        <row r="3307">
          <cell r="A3307" t="str">
            <v>660520NAC00610</v>
          </cell>
          <cell r="B3307" t="str">
            <v>660520</v>
          </cell>
          <cell r="C3307" t="str">
            <v>NAC</v>
          </cell>
          <cell r="D3307" t="str">
            <v>00610</v>
          </cell>
          <cell r="E3307" t="str">
            <v>Swaps</v>
          </cell>
          <cell r="F3307">
            <v>200722</v>
          </cell>
          <cell r="G3307">
            <v>0</v>
          </cell>
          <cell r="H3307">
            <v>2267</v>
          </cell>
          <cell r="I3307">
            <v>198455</v>
          </cell>
          <cell r="J3307">
            <v>0</v>
          </cell>
          <cell r="K3307">
            <v>198455</v>
          </cell>
          <cell r="L3307">
            <v>0</v>
          </cell>
        </row>
        <row r="3308">
          <cell r="A3308" t="str">
            <v>660520NAC90800</v>
          </cell>
          <cell r="B3308" t="str">
            <v>660520</v>
          </cell>
          <cell r="C3308" t="str">
            <v>NAC</v>
          </cell>
          <cell r="D3308" t="str">
            <v>90800</v>
          </cell>
          <cell r="E3308" t="str">
            <v>Swaps</v>
          </cell>
          <cell r="F3308">
            <v>474146</v>
          </cell>
          <cell r="G3308">
            <v>0</v>
          </cell>
          <cell r="H3308">
            <v>0</v>
          </cell>
          <cell r="I3308">
            <v>474146</v>
          </cell>
          <cell r="J3308">
            <v>0</v>
          </cell>
          <cell r="K3308">
            <v>0</v>
          </cell>
          <cell r="L3308">
            <v>474146</v>
          </cell>
        </row>
        <row r="3309">
          <cell r="A3309" t="str">
            <v>660520NAC92536</v>
          </cell>
          <cell r="B3309" t="str">
            <v>660520</v>
          </cell>
          <cell r="C3309" t="str">
            <v>NAC</v>
          </cell>
          <cell r="D3309" t="str">
            <v>92536</v>
          </cell>
          <cell r="E3309" t="str">
            <v>Swaps</v>
          </cell>
          <cell r="F3309">
            <v>1384964</v>
          </cell>
          <cell r="G3309">
            <v>0</v>
          </cell>
          <cell r="H3309">
            <v>0</v>
          </cell>
          <cell r="I3309">
            <v>1384964</v>
          </cell>
          <cell r="J3309">
            <v>0</v>
          </cell>
          <cell r="K3309">
            <v>0</v>
          </cell>
          <cell r="L3309">
            <v>1384964</v>
          </cell>
        </row>
        <row r="3310">
          <cell r="A3310" t="str">
            <v>660528</v>
          </cell>
          <cell r="B3310" t="str">
            <v>660528</v>
          </cell>
          <cell r="E3310" t="str">
            <v>Outros instrumentos derivados detidos para negociaþÒo</v>
          </cell>
          <cell r="F3310">
            <v>15596904</v>
          </cell>
          <cell r="G3310">
            <v>0</v>
          </cell>
          <cell r="H3310">
            <v>0</v>
          </cell>
          <cell r="I3310">
            <v>15596904</v>
          </cell>
          <cell r="J3310">
            <v>0</v>
          </cell>
          <cell r="K3310">
            <v>5230274</v>
          </cell>
          <cell r="L3310">
            <v>10366630</v>
          </cell>
        </row>
        <row r="3311">
          <cell r="A3311" t="str">
            <v>660528EXT</v>
          </cell>
          <cell r="B3311" t="str">
            <v>660528</v>
          </cell>
          <cell r="C3311" t="str">
            <v>EXT</v>
          </cell>
          <cell r="E3311" t="str">
            <v>Outros instrumentos derivados detidos para negociaþÒo</v>
          </cell>
          <cell r="F3311">
            <v>36581</v>
          </cell>
          <cell r="G3311">
            <v>0</v>
          </cell>
          <cell r="H3311">
            <v>0</v>
          </cell>
          <cell r="I3311">
            <v>36581</v>
          </cell>
          <cell r="J3311">
            <v>0</v>
          </cell>
          <cell r="K3311">
            <v>0</v>
          </cell>
          <cell r="L3311">
            <v>36581</v>
          </cell>
        </row>
        <row r="3312">
          <cell r="A3312" t="str">
            <v>660528NAC</v>
          </cell>
          <cell r="B3312" t="str">
            <v>660528</v>
          </cell>
          <cell r="C3312" t="str">
            <v>NAC</v>
          </cell>
          <cell r="E3312" t="str">
            <v>Outros instrumentos derivados detidos para negociaþÒo</v>
          </cell>
          <cell r="F3312">
            <v>10032556</v>
          </cell>
          <cell r="G3312">
            <v>0</v>
          </cell>
          <cell r="H3312">
            <v>0</v>
          </cell>
          <cell r="I3312">
            <v>10032556</v>
          </cell>
          <cell r="J3312">
            <v>0</v>
          </cell>
          <cell r="K3312">
            <v>0</v>
          </cell>
          <cell r="L3312">
            <v>10032556</v>
          </cell>
        </row>
        <row r="3313">
          <cell r="A3313" t="str">
            <v>660528NAC00001</v>
          </cell>
          <cell r="B3313" t="str">
            <v>660528</v>
          </cell>
          <cell r="C3313" t="str">
            <v>NAC</v>
          </cell>
          <cell r="D3313" t="str">
            <v>00001</v>
          </cell>
          <cell r="E3313" t="str">
            <v>Outros instrumentos derivados detidos para negociaþÒo</v>
          </cell>
          <cell r="F3313">
            <v>262953</v>
          </cell>
          <cell r="G3313">
            <v>0</v>
          </cell>
          <cell r="H3313">
            <v>0</v>
          </cell>
          <cell r="I3313">
            <v>262953</v>
          </cell>
          <cell r="J3313">
            <v>0</v>
          </cell>
          <cell r="K3313">
            <v>0</v>
          </cell>
          <cell r="L3313">
            <v>262953</v>
          </cell>
        </row>
        <row r="3314">
          <cell r="A3314" t="str">
            <v>660528NAC00100</v>
          </cell>
          <cell r="B3314" t="str">
            <v>660528</v>
          </cell>
          <cell r="C3314" t="str">
            <v>NAC</v>
          </cell>
          <cell r="D3314" t="str">
            <v>00100</v>
          </cell>
          <cell r="E3314" t="str">
            <v>Outros instrumentos derivados detidos para negociaþÒo</v>
          </cell>
          <cell r="F3314">
            <v>2531535</v>
          </cell>
          <cell r="G3314">
            <v>0</v>
          </cell>
          <cell r="H3314">
            <v>0</v>
          </cell>
          <cell r="I3314">
            <v>2531535</v>
          </cell>
          <cell r="J3314">
            <v>0</v>
          </cell>
          <cell r="K3314">
            <v>2531535</v>
          </cell>
          <cell r="L3314">
            <v>0</v>
          </cell>
        </row>
        <row r="3315">
          <cell r="A3315" t="str">
            <v>660528NAC00530</v>
          </cell>
          <cell r="B3315" t="str">
            <v>660528</v>
          </cell>
          <cell r="C3315" t="str">
            <v>NAC</v>
          </cell>
          <cell r="D3315" t="str">
            <v>00530</v>
          </cell>
          <cell r="E3315" t="str">
            <v>Outros instrumentos derivados detidos para negociaþÒo</v>
          </cell>
          <cell r="F3315">
            <v>2680549</v>
          </cell>
          <cell r="G3315">
            <v>0</v>
          </cell>
          <cell r="H3315">
            <v>0</v>
          </cell>
          <cell r="I3315">
            <v>2680549</v>
          </cell>
          <cell r="J3315">
            <v>0</v>
          </cell>
          <cell r="K3315">
            <v>2680549</v>
          </cell>
          <cell r="L3315">
            <v>0</v>
          </cell>
        </row>
        <row r="3316">
          <cell r="A3316" t="str">
            <v>660528NAC00610</v>
          </cell>
          <cell r="B3316" t="str">
            <v>660528</v>
          </cell>
          <cell r="C3316" t="str">
            <v>NAC</v>
          </cell>
          <cell r="D3316" t="str">
            <v>00610</v>
          </cell>
          <cell r="E3316" t="str">
            <v>Outros instrumentos derivados detidos para negociaþÒo</v>
          </cell>
          <cell r="F3316">
            <v>18190</v>
          </cell>
          <cell r="G3316">
            <v>0</v>
          </cell>
          <cell r="H3316">
            <v>0</v>
          </cell>
          <cell r="I3316">
            <v>18190</v>
          </cell>
          <cell r="J3316">
            <v>0</v>
          </cell>
          <cell r="K3316">
            <v>18190</v>
          </cell>
          <cell r="L3316">
            <v>0</v>
          </cell>
        </row>
        <row r="3317">
          <cell r="A3317" t="str">
            <v>660528NAC90800</v>
          </cell>
          <cell r="B3317" t="str">
            <v>660528</v>
          </cell>
          <cell r="C3317" t="str">
            <v>NAC</v>
          </cell>
          <cell r="D3317" t="str">
            <v>90800</v>
          </cell>
          <cell r="E3317" t="str">
            <v>Outros instrumentos derivados detidos para negociaþÒo</v>
          </cell>
          <cell r="F3317">
            <v>34540</v>
          </cell>
          <cell r="G3317">
            <v>0</v>
          </cell>
          <cell r="H3317">
            <v>0</v>
          </cell>
          <cell r="I3317">
            <v>34540</v>
          </cell>
          <cell r="J3317">
            <v>0</v>
          </cell>
          <cell r="K3317">
            <v>0</v>
          </cell>
          <cell r="L3317">
            <v>34540</v>
          </cell>
        </row>
        <row r="3318">
          <cell r="A3318" t="str">
            <v>6606</v>
          </cell>
          <cell r="B3318" t="str">
            <v>6606</v>
          </cell>
          <cell r="E3318" t="str">
            <v>Juros de derivados de cobertura</v>
          </cell>
          <cell r="F3318">
            <v>39323419</v>
          </cell>
          <cell r="G3318">
            <v>4238417</v>
          </cell>
          <cell r="H3318">
            <v>0</v>
          </cell>
          <cell r="I3318">
            <v>43561836</v>
          </cell>
          <cell r="J3318">
            <v>0</v>
          </cell>
          <cell r="K3318">
            <v>0</v>
          </cell>
          <cell r="L3318">
            <v>43561836</v>
          </cell>
        </row>
        <row r="3319">
          <cell r="A3319" t="str">
            <v>66060</v>
          </cell>
          <cell r="B3319" t="str">
            <v>66060</v>
          </cell>
          <cell r="E3319" t="str">
            <v>Cobertura de justo valor</v>
          </cell>
          <cell r="F3319">
            <v>3797877</v>
          </cell>
          <cell r="G3319">
            <v>4238417</v>
          </cell>
          <cell r="H3319">
            <v>0</v>
          </cell>
          <cell r="I3319">
            <v>8036294</v>
          </cell>
          <cell r="J3319">
            <v>0</v>
          </cell>
          <cell r="K3319">
            <v>0</v>
          </cell>
          <cell r="L3319">
            <v>8036294</v>
          </cell>
        </row>
        <row r="3320">
          <cell r="A3320" t="str">
            <v>660600</v>
          </cell>
          <cell r="B3320" t="str">
            <v>660600</v>
          </cell>
          <cell r="E3320" t="str">
            <v>Micro cobertura</v>
          </cell>
          <cell r="F3320">
            <v>3797877</v>
          </cell>
          <cell r="G3320">
            <v>4238417</v>
          </cell>
          <cell r="H3320">
            <v>0</v>
          </cell>
          <cell r="I3320">
            <v>8036294</v>
          </cell>
          <cell r="J3320">
            <v>0</v>
          </cell>
          <cell r="K3320">
            <v>0</v>
          </cell>
          <cell r="L3320">
            <v>8036294</v>
          </cell>
        </row>
        <row r="3321">
          <cell r="A3321" t="str">
            <v>660600NAC</v>
          </cell>
          <cell r="B3321" t="str">
            <v>660600</v>
          </cell>
          <cell r="C3321" t="str">
            <v>NAC</v>
          </cell>
          <cell r="E3321" t="str">
            <v>Micro cobertura</v>
          </cell>
          <cell r="F3321">
            <v>3797877</v>
          </cell>
          <cell r="G3321">
            <v>4238417</v>
          </cell>
          <cell r="H3321">
            <v>0</v>
          </cell>
          <cell r="I3321">
            <v>8036294</v>
          </cell>
          <cell r="J3321">
            <v>0</v>
          </cell>
          <cell r="K3321">
            <v>0</v>
          </cell>
          <cell r="L3321">
            <v>8036294</v>
          </cell>
        </row>
        <row r="3322">
          <cell r="A3322" t="str">
            <v>66061</v>
          </cell>
          <cell r="B3322" t="str">
            <v>66061</v>
          </cell>
          <cell r="E3322" t="str">
            <v>Cobertura de fluxos de caixa</v>
          </cell>
          <cell r="F3322">
            <v>35525542</v>
          </cell>
          <cell r="G3322">
            <v>0</v>
          </cell>
          <cell r="H3322">
            <v>0</v>
          </cell>
          <cell r="I3322">
            <v>35525542</v>
          </cell>
          <cell r="J3322">
            <v>0</v>
          </cell>
          <cell r="K3322">
            <v>0</v>
          </cell>
          <cell r="L3322">
            <v>35525542</v>
          </cell>
        </row>
        <row r="3323">
          <cell r="A3323" t="str">
            <v>66061NAC</v>
          </cell>
          <cell r="B3323" t="str">
            <v>66061</v>
          </cell>
          <cell r="C3323" t="str">
            <v>NAC</v>
          </cell>
          <cell r="E3323" t="str">
            <v>Cobertura de fluxos de caixa</v>
          </cell>
          <cell r="F3323">
            <v>35525542</v>
          </cell>
          <cell r="G3323">
            <v>0</v>
          </cell>
          <cell r="H3323">
            <v>0</v>
          </cell>
          <cell r="I3323">
            <v>35525542</v>
          </cell>
          <cell r="J3323">
            <v>0</v>
          </cell>
          <cell r="K3323">
            <v>0</v>
          </cell>
          <cell r="L3323">
            <v>35525542</v>
          </cell>
        </row>
        <row r="3324">
          <cell r="A3324" t="str">
            <v>6607</v>
          </cell>
          <cell r="B3324" t="str">
            <v>6607</v>
          </cell>
          <cell r="E3324" t="str">
            <v>Juros de passivos por activos nÒo desreconhecidos em operaþ§es de</v>
          </cell>
          <cell r="F3324">
            <v>275060380</v>
          </cell>
          <cell r="G3324">
            <v>0</v>
          </cell>
          <cell r="H3324">
            <v>275060380</v>
          </cell>
          <cell r="I3324">
            <v>0</v>
          </cell>
          <cell r="J3324">
            <v>0</v>
          </cell>
          <cell r="K3324">
            <v>0</v>
          </cell>
          <cell r="L3324">
            <v>0</v>
          </cell>
        </row>
        <row r="3325">
          <cell r="A3325" t="str">
            <v>6607NAC</v>
          </cell>
          <cell r="B3325" t="str">
            <v>6607</v>
          </cell>
          <cell r="C3325" t="str">
            <v>NAC</v>
          </cell>
          <cell r="E3325" t="str">
            <v>Juros de passivos por activos nÒo desreconhecidos em operaþ§es de</v>
          </cell>
          <cell r="F3325">
            <v>275060380</v>
          </cell>
          <cell r="G3325">
            <v>0</v>
          </cell>
          <cell r="H3325">
            <v>275060380</v>
          </cell>
          <cell r="I3325">
            <v>0</v>
          </cell>
          <cell r="J3325">
            <v>0</v>
          </cell>
          <cell r="K3325">
            <v>0</v>
          </cell>
          <cell r="L3325">
            <v>0</v>
          </cell>
        </row>
        <row r="3326">
          <cell r="A3326" t="str">
            <v>6608</v>
          </cell>
          <cell r="B3326" t="str">
            <v>6608</v>
          </cell>
          <cell r="E3326" t="str">
            <v>Juros de passivos subordinados</v>
          </cell>
          <cell r="F3326">
            <v>39193045</v>
          </cell>
          <cell r="G3326">
            <v>1607299</v>
          </cell>
          <cell r="H3326">
            <v>1606908</v>
          </cell>
          <cell r="I3326">
            <v>39193436</v>
          </cell>
          <cell r="J3326">
            <v>0</v>
          </cell>
          <cell r="K3326">
            <v>29230711</v>
          </cell>
          <cell r="L3326">
            <v>9962725</v>
          </cell>
        </row>
        <row r="3327">
          <cell r="A3327" t="str">
            <v>66080</v>
          </cell>
          <cell r="B3327" t="str">
            <v>66080</v>
          </cell>
          <cell r="E3327" t="str">
            <v>EmprÚstimos subordinados</v>
          </cell>
          <cell r="F3327">
            <v>39193045</v>
          </cell>
          <cell r="G3327">
            <v>1607299</v>
          </cell>
          <cell r="H3327">
            <v>1606908</v>
          </cell>
          <cell r="I3327">
            <v>39193436</v>
          </cell>
          <cell r="J3327">
            <v>0</v>
          </cell>
          <cell r="K3327">
            <v>29230711</v>
          </cell>
          <cell r="L3327">
            <v>9962725</v>
          </cell>
        </row>
        <row r="3328">
          <cell r="A3328" t="str">
            <v>660800</v>
          </cell>
          <cell r="B3328" t="str">
            <v>660800</v>
          </cell>
          <cell r="E3328" t="str">
            <v>Titulados</v>
          </cell>
          <cell r="F3328">
            <v>23046920</v>
          </cell>
          <cell r="G3328">
            <v>1606908</v>
          </cell>
          <cell r="H3328">
            <v>1606908</v>
          </cell>
          <cell r="I3328">
            <v>23046920</v>
          </cell>
          <cell r="J3328">
            <v>0</v>
          </cell>
          <cell r="K3328">
            <v>13084194</v>
          </cell>
          <cell r="L3328">
            <v>9962726</v>
          </cell>
        </row>
        <row r="3329">
          <cell r="A3329" t="str">
            <v>660800NAC</v>
          </cell>
          <cell r="B3329" t="str">
            <v>660800</v>
          </cell>
          <cell r="C3329" t="str">
            <v>NAC</v>
          </cell>
          <cell r="E3329" t="str">
            <v>Titulados</v>
          </cell>
          <cell r="F3329">
            <v>8403901</v>
          </cell>
          <cell r="G3329">
            <v>1558825</v>
          </cell>
          <cell r="H3329">
            <v>0</v>
          </cell>
          <cell r="I3329">
            <v>9962726</v>
          </cell>
          <cell r="J3329">
            <v>0</v>
          </cell>
          <cell r="K3329">
            <v>0</v>
          </cell>
          <cell r="L3329">
            <v>9962726</v>
          </cell>
        </row>
        <row r="3330">
          <cell r="A3330" t="str">
            <v>660800NAC00100</v>
          </cell>
          <cell r="B3330" t="str">
            <v>660800</v>
          </cell>
          <cell r="C3330" t="str">
            <v>NAC</v>
          </cell>
          <cell r="D3330" t="str">
            <v>00100</v>
          </cell>
          <cell r="E3330" t="str">
            <v>Titulados</v>
          </cell>
          <cell r="F3330">
            <v>3413904</v>
          </cell>
          <cell r="G3330">
            <v>0</v>
          </cell>
          <cell r="H3330">
            <v>0</v>
          </cell>
          <cell r="I3330">
            <v>3413904</v>
          </cell>
          <cell r="J3330">
            <v>0</v>
          </cell>
          <cell r="K3330">
            <v>3413904</v>
          </cell>
          <cell r="L3330">
            <v>0</v>
          </cell>
        </row>
        <row r="3331">
          <cell r="A3331" t="str">
            <v>660800NAC00280</v>
          </cell>
          <cell r="B3331" t="str">
            <v>660800</v>
          </cell>
          <cell r="C3331" t="str">
            <v>NAC</v>
          </cell>
          <cell r="D3331" t="str">
            <v>00280</v>
          </cell>
          <cell r="E3331" t="str">
            <v>Titulados</v>
          </cell>
          <cell r="F3331">
            <v>9124005</v>
          </cell>
          <cell r="G3331">
            <v>48083</v>
          </cell>
          <cell r="H3331">
            <v>0</v>
          </cell>
          <cell r="I3331">
            <v>9172088</v>
          </cell>
          <cell r="J3331">
            <v>0</v>
          </cell>
          <cell r="K3331">
            <v>9172088</v>
          </cell>
          <cell r="L3331">
            <v>0</v>
          </cell>
        </row>
        <row r="3332">
          <cell r="A3332" t="str">
            <v>660800NAC00530</v>
          </cell>
          <cell r="B3332" t="str">
            <v>660800</v>
          </cell>
          <cell r="C3332" t="str">
            <v>NAC</v>
          </cell>
          <cell r="D3332" t="str">
            <v>00530</v>
          </cell>
          <cell r="E3332" t="str">
            <v>Titulados</v>
          </cell>
          <cell r="F3332">
            <v>498202</v>
          </cell>
          <cell r="G3332">
            <v>0</v>
          </cell>
          <cell r="H3332">
            <v>0</v>
          </cell>
          <cell r="I3332">
            <v>498202</v>
          </cell>
          <cell r="J3332">
            <v>0</v>
          </cell>
          <cell r="K3332">
            <v>498202</v>
          </cell>
          <cell r="L3332">
            <v>0</v>
          </cell>
        </row>
        <row r="3333">
          <cell r="A3333" t="str">
            <v>660800NAC00540</v>
          </cell>
          <cell r="B3333" t="str">
            <v>660800</v>
          </cell>
          <cell r="C3333" t="str">
            <v>NAC</v>
          </cell>
          <cell r="D3333" t="str">
            <v>00540</v>
          </cell>
          <cell r="E3333" t="str">
            <v>Titulados</v>
          </cell>
          <cell r="F3333">
            <v>1606908</v>
          </cell>
          <cell r="G3333">
            <v>0</v>
          </cell>
          <cell r="H3333">
            <v>1606908</v>
          </cell>
          <cell r="I3333">
            <v>0</v>
          </cell>
          <cell r="J3333">
            <v>0</v>
          </cell>
          <cell r="K3333">
            <v>0</v>
          </cell>
          <cell r="L3333">
            <v>0</v>
          </cell>
        </row>
        <row r="3334">
          <cell r="A3334" t="str">
            <v>660801</v>
          </cell>
          <cell r="B3334" t="str">
            <v>660801</v>
          </cell>
          <cell r="E3334" t="str">
            <v>NÒo titulados</v>
          </cell>
          <cell r="F3334">
            <v>16146125</v>
          </cell>
          <cell r="G3334">
            <v>391</v>
          </cell>
          <cell r="H3334">
            <v>0</v>
          </cell>
          <cell r="I3334">
            <v>16146516</v>
          </cell>
          <cell r="J3334">
            <v>0</v>
          </cell>
          <cell r="K3334">
            <v>16146517</v>
          </cell>
          <cell r="L3334">
            <v>-1</v>
          </cell>
        </row>
        <row r="3335">
          <cell r="A3335" t="str">
            <v>660801EXT00260</v>
          </cell>
          <cell r="B3335" t="str">
            <v>660801</v>
          </cell>
          <cell r="C3335" t="str">
            <v>EXT</v>
          </cell>
          <cell r="D3335" t="str">
            <v>00260</v>
          </cell>
          <cell r="E3335" t="str">
            <v>NÒo titulados</v>
          </cell>
          <cell r="F3335">
            <v>0</v>
          </cell>
          <cell r="G3335">
            <v>391</v>
          </cell>
          <cell r="H3335">
            <v>0</v>
          </cell>
          <cell r="I3335">
            <v>391</v>
          </cell>
          <cell r="J3335">
            <v>0</v>
          </cell>
          <cell r="K3335">
            <v>391</v>
          </cell>
          <cell r="L3335">
            <v>0</v>
          </cell>
        </row>
        <row r="3336">
          <cell r="A3336" t="str">
            <v>660801NAC</v>
          </cell>
          <cell r="B3336" t="str">
            <v>660801</v>
          </cell>
          <cell r="C3336" t="str">
            <v>NAC</v>
          </cell>
          <cell r="E3336" t="str">
            <v>NÒo titulados</v>
          </cell>
          <cell r="F3336">
            <v>-1</v>
          </cell>
          <cell r="G3336">
            <v>0</v>
          </cell>
          <cell r="H3336">
            <v>0</v>
          </cell>
          <cell r="I3336">
            <v>-1</v>
          </cell>
          <cell r="J3336">
            <v>0</v>
          </cell>
          <cell r="K3336">
            <v>0</v>
          </cell>
          <cell r="L3336">
            <v>-1</v>
          </cell>
        </row>
        <row r="3337">
          <cell r="A3337" t="str">
            <v>660801NAC00100</v>
          </cell>
          <cell r="B3337" t="str">
            <v>660801</v>
          </cell>
          <cell r="C3337" t="str">
            <v>NAC</v>
          </cell>
          <cell r="D3337" t="str">
            <v>00100</v>
          </cell>
          <cell r="E3337" t="str">
            <v>NÒo titulados</v>
          </cell>
          <cell r="F3337">
            <v>363921</v>
          </cell>
          <cell r="G3337">
            <v>0</v>
          </cell>
          <cell r="H3337">
            <v>0</v>
          </cell>
          <cell r="I3337">
            <v>363921</v>
          </cell>
          <cell r="J3337">
            <v>0</v>
          </cell>
          <cell r="K3337">
            <v>363921</v>
          </cell>
          <cell r="L3337">
            <v>0</v>
          </cell>
        </row>
        <row r="3338">
          <cell r="A3338" t="str">
            <v>660801NAC00260</v>
          </cell>
          <cell r="B3338" t="str">
            <v>660801</v>
          </cell>
          <cell r="C3338" t="str">
            <v>NAC</v>
          </cell>
          <cell r="D3338" t="str">
            <v>00260</v>
          </cell>
          <cell r="E3338" t="str">
            <v>NÒo titulados</v>
          </cell>
          <cell r="F3338">
            <v>6554609</v>
          </cell>
          <cell r="G3338">
            <v>0</v>
          </cell>
          <cell r="H3338">
            <v>0</v>
          </cell>
          <cell r="I3338">
            <v>6554609</v>
          </cell>
          <cell r="J3338">
            <v>0</v>
          </cell>
          <cell r="K3338">
            <v>6554609</v>
          </cell>
          <cell r="L3338">
            <v>0</v>
          </cell>
        </row>
        <row r="3339">
          <cell r="A3339" t="str">
            <v>660801NAC00280</v>
          </cell>
          <cell r="B3339" t="str">
            <v>660801</v>
          </cell>
          <cell r="C3339" t="str">
            <v>NAC</v>
          </cell>
          <cell r="D3339" t="str">
            <v>00280</v>
          </cell>
          <cell r="E3339" t="str">
            <v>NÒo titulados</v>
          </cell>
          <cell r="F3339">
            <v>1302235</v>
          </cell>
          <cell r="G3339">
            <v>0</v>
          </cell>
          <cell r="H3339">
            <v>0</v>
          </cell>
          <cell r="I3339">
            <v>1302235</v>
          </cell>
          <cell r="J3339">
            <v>0</v>
          </cell>
          <cell r="K3339">
            <v>1302235</v>
          </cell>
          <cell r="L3339">
            <v>0</v>
          </cell>
        </row>
        <row r="3340">
          <cell r="A3340" t="str">
            <v>660801NAC00610</v>
          </cell>
          <cell r="B3340" t="str">
            <v>660801</v>
          </cell>
          <cell r="C3340" t="str">
            <v>NAC</v>
          </cell>
          <cell r="D3340" t="str">
            <v>00610</v>
          </cell>
          <cell r="E3340" t="str">
            <v>NÒo titulados</v>
          </cell>
          <cell r="F3340">
            <v>7925361</v>
          </cell>
          <cell r="G3340">
            <v>0</v>
          </cell>
          <cell r="H3340">
            <v>0</v>
          </cell>
          <cell r="I3340">
            <v>7925361</v>
          </cell>
          <cell r="J3340">
            <v>0</v>
          </cell>
          <cell r="K3340">
            <v>7925361</v>
          </cell>
          <cell r="L3340">
            <v>0</v>
          </cell>
        </row>
        <row r="3341">
          <cell r="A3341" t="str">
            <v>6609</v>
          </cell>
          <cell r="B3341" t="str">
            <v>6609</v>
          </cell>
          <cell r="E3341" t="str">
            <v>Outros juros e encargos similares</v>
          </cell>
          <cell r="F3341">
            <v>25807724</v>
          </cell>
          <cell r="G3341">
            <v>6771440</v>
          </cell>
          <cell r="H3341">
            <v>6605984</v>
          </cell>
          <cell r="I3341">
            <v>25973180</v>
          </cell>
          <cell r="J3341">
            <v>0</v>
          </cell>
          <cell r="K3341">
            <v>17552327</v>
          </cell>
          <cell r="L3341">
            <v>8420853</v>
          </cell>
        </row>
        <row r="3342">
          <cell r="A3342" t="str">
            <v>66090</v>
          </cell>
          <cell r="B3342" t="str">
            <v>66090</v>
          </cell>
          <cell r="E3342" t="str">
            <v>Juros de credores e outros recursos</v>
          </cell>
          <cell r="F3342">
            <v>20681</v>
          </cell>
          <cell r="G3342">
            <v>0</v>
          </cell>
          <cell r="H3342">
            <v>0</v>
          </cell>
          <cell r="I3342">
            <v>20681</v>
          </cell>
          <cell r="J3342">
            <v>0</v>
          </cell>
          <cell r="K3342">
            <v>0</v>
          </cell>
          <cell r="L3342">
            <v>20681</v>
          </cell>
        </row>
        <row r="3343">
          <cell r="A3343" t="str">
            <v>66090NAC</v>
          </cell>
          <cell r="B3343" t="str">
            <v>66090</v>
          </cell>
          <cell r="C3343" t="str">
            <v>NAC</v>
          </cell>
          <cell r="E3343" t="str">
            <v>Juros de credores e outros recursos</v>
          </cell>
          <cell r="F3343">
            <v>20681</v>
          </cell>
          <cell r="G3343">
            <v>0</v>
          </cell>
          <cell r="H3343">
            <v>0</v>
          </cell>
          <cell r="I3343">
            <v>20681</v>
          </cell>
          <cell r="J3343">
            <v>0</v>
          </cell>
          <cell r="K3343">
            <v>0</v>
          </cell>
          <cell r="L3343">
            <v>20681</v>
          </cell>
        </row>
        <row r="3344">
          <cell r="A3344" t="str">
            <v>66098</v>
          </cell>
          <cell r="B3344" t="str">
            <v>66098</v>
          </cell>
          <cell r="E3344" t="str">
            <v>Outros</v>
          </cell>
          <cell r="F3344">
            <v>25787043</v>
          </cell>
          <cell r="G3344">
            <v>6771440</v>
          </cell>
          <cell r="H3344">
            <v>6605984</v>
          </cell>
          <cell r="I3344">
            <v>25952499</v>
          </cell>
          <cell r="J3344">
            <v>0</v>
          </cell>
          <cell r="K3344">
            <v>17552327</v>
          </cell>
          <cell r="L3344">
            <v>8400172</v>
          </cell>
        </row>
        <row r="3345">
          <cell r="A3345" t="str">
            <v>660980</v>
          </cell>
          <cell r="B3345" t="str">
            <v>660980</v>
          </cell>
          <cell r="E3345" t="str">
            <v>Outros</v>
          </cell>
          <cell r="F3345">
            <v>115363</v>
          </cell>
          <cell r="G3345">
            <v>165456</v>
          </cell>
          <cell r="H3345">
            <v>0</v>
          </cell>
          <cell r="I3345">
            <v>280819</v>
          </cell>
          <cell r="J3345">
            <v>0</v>
          </cell>
          <cell r="K3345">
            <v>0</v>
          </cell>
          <cell r="L3345">
            <v>280819</v>
          </cell>
        </row>
        <row r="3346">
          <cell r="A3346" t="str">
            <v>660980NAC</v>
          </cell>
          <cell r="B3346" t="str">
            <v>660980</v>
          </cell>
          <cell r="C3346" t="str">
            <v>NAC</v>
          </cell>
          <cell r="E3346" t="str">
            <v>Outros</v>
          </cell>
          <cell r="F3346">
            <v>115363</v>
          </cell>
          <cell r="G3346">
            <v>0</v>
          </cell>
          <cell r="H3346">
            <v>0</v>
          </cell>
          <cell r="I3346">
            <v>115363</v>
          </cell>
          <cell r="J3346">
            <v>0</v>
          </cell>
          <cell r="K3346">
            <v>0</v>
          </cell>
          <cell r="L3346">
            <v>115363</v>
          </cell>
        </row>
        <row r="3347">
          <cell r="A3347" t="str">
            <v>660980NAC00001</v>
          </cell>
          <cell r="B3347" t="str">
            <v>660980</v>
          </cell>
          <cell r="C3347" t="str">
            <v>NAC</v>
          </cell>
          <cell r="D3347" t="str">
            <v>00001</v>
          </cell>
          <cell r="E3347" t="str">
            <v>Outros</v>
          </cell>
          <cell r="F3347">
            <v>0</v>
          </cell>
          <cell r="G3347">
            <v>165456</v>
          </cell>
          <cell r="H3347">
            <v>0</v>
          </cell>
          <cell r="I3347">
            <v>165456</v>
          </cell>
          <cell r="J3347">
            <v>0</v>
          </cell>
          <cell r="K3347">
            <v>0</v>
          </cell>
          <cell r="L3347">
            <v>165456</v>
          </cell>
        </row>
        <row r="3348">
          <cell r="A3348" t="str">
            <v>660989</v>
          </cell>
          <cell r="B3348" t="str">
            <v>660989</v>
          </cell>
          <cell r="E3348" t="str">
            <v>Seguros-juros afectos passivos por seguros</v>
          </cell>
          <cell r="F3348">
            <v>25671680</v>
          </cell>
          <cell r="G3348">
            <v>6605984</v>
          </cell>
          <cell r="H3348">
            <v>6605984</v>
          </cell>
          <cell r="I3348">
            <v>25671680</v>
          </cell>
          <cell r="J3348">
            <v>0</v>
          </cell>
          <cell r="K3348">
            <v>17552327</v>
          </cell>
          <cell r="L3348">
            <v>8119353</v>
          </cell>
        </row>
        <row r="3349">
          <cell r="A3349" t="str">
            <v>6609890</v>
          </cell>
          <cell r="B3349" t="str">
            <v>6609890</v>
          </cell>
          <cell r="E3349" t="str">
            <v>Seguros-juros afectos as provisoes tecnicas ramo vida</v>
          </cell>
          <cell r="F3349">
            <v>335214</v>
          </cell>
          <cell r="G3349">
            <v>179103</v>
          </cell>
          <cell r="H3349">
            <v>179103</v>
          </cell>
          <cell r="I3349">
            <v>335214</v>
          </cell>
          <cell r="J3349">
            <v>0</v>
          </cell>
          <cell r="K3349">
            <v>0</v>
          </cell>
          <cell r="L3349">
            <v>335214</v>
          </cell>
        </row>
        <row r="3350">
          <cell r="A3350" t="str">
            <v>6609890NAC</v>
          </cell>
          <cell r="B3350" t="str">
            <v>6609890</v>
          </cell>
          <cell r="C3350" t="str">
            <v>NAC</v>
          </cell>
          <cell r="E3350" t="str">
            <v>Seguros-juros afectos as provisoes tecnicas ramo vida</v>
          </cell>
          <cell r="F3350">
            <v>156111</v>
          </cell>
          <cell r="G3350">
            <v>179103</v>
          </cell>
          <cell r="H3350">
            <v>0</v>
          </cell>
          <cell r="I3350">
            <v>335214</v>
          </cell>
          <cell r="J3350">
            <v>0</v>
          </cell>
          <cell r="K3350">
            <v>0</v>
          </cell>
          <cell r="L3350">
            <v>335214</v>
          </cell>
        </row>
        <row r="3351">
          <cell r="A3351" t="str">
            <v>6609890NAC00100</v>
          </cell>
          <cell r="B3351" t="str">
            <v>6609890</v>
          </cell>
          <cell r="C3351" t="str">
            <v>NAC</v>
          </cell>
          <cell r="D3351" t="str">
            <v>00100</v>
          </cell>
          <cell r="E3351" t="str">
            <v>Seguros-juros afectos as provisoes tecnicas ramo vida</v>
          </cell>
          <cell r="F3351">
            <v>179103</v>
          </cell>
          <cell r="G3351">
            <v>0</v>
          </cell>
          <cell r="H3351">
            <v>179103</v>
          </cell>
          <cell r="I3351">
            <v>0</v>
          </cell>
          <cell r="J3351">
            <v>0</v>
          </cell>
          <cell r="K3351">
            <v>0</v>
          </cell>
          <cell r="L3351">
            <v>0</v>
          </cell>
        </row>
        <row r="3352">
          <cell r="A3352" t="str">
            <v>6609891</v>
          </cell>
          <cell r="B3352" t="str">
            <v>6609891</v>
          </cell>
          <cell r="E3352" t="str">
            <v>Seguros-Juros afectos seg vida risco invest suporta tomador</v>
          </cell>
          <cell r="F3352">
            <v>24833206</v>
          </cell>
          <cell r="G3352">
            <v>6426881</v>
          </cell>
          <cell r="H3352">
            <v>6426881</v>
          </cell>
          <cell r="I3352">
            <v>24833206</v>
          </cell>
          <cell r="J3352">
            <v>0</v>
          </cell>
          <cell r="K3352">
            <v>17552327</v>
          </cell>
          <cell r="L3352">
            <v>7280879</v>
          </cell>
        </row>
        <row r="3353">
          <cell r="A3353" t="str">
            <v>6609891NAC</v>
          </cell>
          <cell r="B3353" t="str">
            <v>6609891</v>
          </cell>
          <cell r="C3353" t="str">
            <v>NAC</v>
          </cell>
          <cell r="E3353" t="str">
            <v>Seguros-Juros afectos seg vida risco invest suporta tomador</v>
          </cell>
          <cell r="F3353">
            <v>853998</v>
          </cell>
          <cell r="G3353">
            <v>6426881</v>
          </cell>
          <cell r="H3353">
            <v>0</v>
          </cell>
          <cell r="I3353">
            <v>7280879</v>
          </cell>
          <cell r="J3353">
            <v>0</v>
          </cell>
          <cell r="K3353">
            <v>0</v>
          </cell>
          <cell r="L3353">
            <v>7280879</v>
          </cell>
        </row>
        <row r="3354">
          <cell r="A3354" t="str">
            <v>6609891NAC00100</v>
          </cell>
          <cell r="B3354" t="str">
            <v>6609891</v>
          </cell>
          <cell r="C3354" t="str">
            <v>NAC</v>
          </cell>
          <cell r="D3354" t="str">
            <v>00100</v>
          </cell>
          <cell r="E3354" t="str">
            <v>Seguros-Juros afectos seg vida risco invest suporta tomador</v>
          </cell>
          <cell r="F3354">
            <v>5398390</v>
          </cell>
          <cell r="G3354">
            <v>0</v>
          </cell>
          <cell r="H3354">
            <v>5398390</v>
          </cell>
          <cell r="I3354">
            <v>0</v>
          </cell>
          <cell r="J3354">
            <v>0</v>
          </cell>
          <cell r="K3354">
            <v>0</v>
          </cell>
          <cell r="L3354">
            <v>0</v>
          </cell>
        </row>
        <row r="3355">
          <cell r="A3355" t="str">
            <v>6609891NAC00530</v>
          </cell>
          <cell r="B3355" t="str">
            <v>6609891</v>
          </cell>
          <cell r="C3355" t="str">
            <v>NAC</v>
          </cell>
          <cell r="D3355" t="str">
            <v>00530</v>
          </cell>
          <cell r="E3355" t="str">
            <v>Seguros-Juros afectos seg vida risco invest suporta tomador</v>
          </cell>
          <cell r="F3355">
            <v>18580818</v>
          </cell>
          <cell r="G3355">
            <v>0</v>
          </cell>
          <cell r="H3355">
            <v>1028491</v>
          </cell>
          <cell r="I3355">
            <v>17552327</v>
          </cell>
          <cell r="J3355">
            <v>0</v>
          </cell>
          <cell r="K3355">
            <v>17552327</v>
          </cell>
          <cell r="L3355">
            <v>0</v>
          </cell>
        </row>
        <row r="3356">
          <cell r="A3356" t="str">
            <v>6609892</v>
          </cell>
          <cell r="B3356" t="str">
            <v>6609892</v>
          </cell>
          <cell r="E3356" t="str">
            <v>Seguros-Juros afectos seg s/ participaþÒo nos resultados</v>
          </cell>
          <cell r="F3356">
            <v>503260</v>
          </cell>
          <cell r="G3356">
            <v>0</v>
          </cell>
          <cell r="H3356">
            <v>0</v>
          </cell>
          <cell r="I3356">
            <v>503260</v>
          </cell>
          <cell r="J3356">
            <v>0</v>
          </cell>
          <cell r="K3356">
            <v>0</v>
          </cell>
          <cell r="L3356">
            <v>503260</v>
          </cell>
        </row>
        <row r="3357">
          <cell r="A3357" t="str">
            <v>6609892NAC</v>
          </cell>
          <cell r="B3357" t="str">
            <v>6609892</v>
          </cell>
          <cell r="C3357" t="str">
            <v>NAC</v>
          </cell>
          <cell r="E3357" t="str">
            <v>Seguros-Juros afectos seg s/ participaþÒo nos resultados</v>
          </cell>
          <cell r="F3357">
            <v>510873</v>
          </cell>
          <cell r="G3357">
            <v>0</v>
          </cell>
          <cell r="H3357">
            <v>0</v>
          </cell>
          <cell r="I3357">
            <v>510873</v>
          </cell>
          <cell r="J3357">
            <v>0</v>
          </cell>
          <cell r="K3357">
            <v>0</v>
          </cell>
          <cell r="L3357">
            <v>510873</v>
          </cell>
        </row>
        <row r="3358">
          <cell r="A3358" t="str">
            <v>6609892NAC90014</v>
          </cell>
          <cell r="B3358" t="str">
            <v>6609892</v>
          </cell>
          <cell r="C3358" t="str">
            <v>NAC</v>
          </cell>
          <cell r="D3358" t="str">
            <v>90014</v>
          </cell>
          <cell r="E3358" t="str">
            <v>Seguros-Juros afectos seg s/ participaþÒo nos resultados</v>
          </cell>
          <cell r="F3358">
            <v>-7613</v>
          </cell>
          <cell r="G3358">
            <v>0</v>
          </cell>
          <cell r="H3358">
            <v>0</v>
          </cell>
          <cell r="I3358">
            <v>-7613</v>
          </cell>
          <cell r="J3358">
            <v>0</v>
          </cell>
          <cell r="K3358">
            <v>0</v>
          </cell>
          <cell r="L3358">
            <v>-7613</v>
          </cell>
        </row>
        <row r="3359">
          <cell r="A3359" t="str">
            <v>67</v>
          </cell>
          <cell r="B3359" t="str">
            <v>67</v>
          </cell>
          <cell r="E3359" t="str">
            <v>Comiss§es pagas associadas ao custo amortizado</v>
          </cell>
          <cell r="F3359">
            <v>7817161</v>
          </cell>
          <cell r="G3359">
            <v>107036</v>
          </cell>
          <cell r="H3359">
            <v>95102</v>
          </cell>
          <cell r="I3359">
            <v>7829095</v>
          </cell>
          <cell r="J3359">
            <v>0</v>
          </cell>
          <cell r="K3359">
            <v>7268560</v>
          </cell>
          <cell r="L3359">
            <v>560535</v>
          </cell>
        </row>
        <row r="3360">
          <cell r="A3360" t="str">
            <v>670</v>
          </cell>
          <cell r="B3360" t="str">
            <v>670</v>
          </cell>
          <cell r="E3360" t="str">
            <v>De operaþ§es activas</v>
          </cell>
          <cell r="F3360">
            <v>7310597</v>
          </cell>
          <cell r="G3360">
            <v>107036</v>
          </cell>
          <cell r="H3360">
            <v>0</v>
          </cell>
          <cell r="I3360">
            <v>7417633</v>
          </cell>
          <cell r="J3360">
            <v>0</v>
          </cell>
          <cell r="K3360">
            <v>7156060</v>
          </cell>
          <cell r="L3360">
            <v>261573</v>
          </cell>
        </row>
        <row r="3361">
          <cell r="A3361" t="str">
            <v>6701</v>
          </cell>
          <cell r="B3361" t="str">
            <v>6701</v>
          </cell>
          <cell r="E3361" t="str">
            <v>CrÚdito a clientes</v>
          </cell>
          <cell r="F3361">
            <v>1468601</v>
          </cell>
          <cell r="G3361">
            <v>75779</v>
          </cell>
          <cell r="H3361">
            <v>0</v>
          </cell>
          <cell r="I3361">
            <v>1544380</v>
          </cell>
          <cell r="J3361">
            <v>0</v>
          </cell>
          <cell r="K3361">
            <v>1314064</v>
          </cell>
          <cell r="L3361">
            <v>230316</v>
          </cell>
        </row>
        <row r="3362">
          <cell r="A3362" t="str">
            <v>67010</v>
          </cell>
          <cell r="B3362" t="str">
            <v>67010</v>
          </cell>
          <cell r="E3362" t="str">
            <v>CrÚdito nÒo representado por valores mobilißrios</v>
          </cell>
          <cell r="F3362">
            <v>1468601</v>
          </cell>
          <cell r="G3362">
            <v>75779</v>
          </cell>
          <cell r="H3362">
            <v>0</v>
          </cell>
          <cell r="I3362">
            <v>1544380</v>
          </cell>
          <cell r="J3362">
            <v>0</v>
          </cell>
          <cell r="K3362">
            <v>1314064</v>
          </cell>
          <cell r="L3362">
            <v>230316</v>
          </cell>
        </row>
        <row r="3363">
          <cell r="A3363" t="str">
            <v>670100</v>
          </cell>
          <cell r="B3363" t="str">
            <v>670100</v>
          </cell>
          <cell r="E3363" t="str">
            <v>CrÚdito interno</v>
          </cell>
          <cell r="F3363">
            <v>1468601</v>
          </cell>
          <cell r="G3363">
            <v>75779</v>
          </cell>
          <cell r="H3363">
            <v>0</v>
          </cell>
          <cell r="I3363">
            <v>1544380</v>
          </cell>
          <cell r="J3363">
            <v>0</v>
          </cell>
          <cell r="K3363">
            <v>1314064</v>
          </cell>
          <cell r="L3363">
            <v>230316</v>
          </cell>
        </row>
        <row r="3364">
          <cell r="A3364" t="str">
            <v>6701001</v>
          </cell>
          <cell r="B3364" t="str">
            <v>6701001</v>
          </cell>
          <cell r="E3364" t="str">
            <v>Particulares</v>
          </cell>
          <cell r="F3364">
            <v>1468601</v>
          </cell>
          <cell r="G3364">
            <v>75779</v>
          </cell>
          <cell r="H3364">
            <v>0</v>
          </cell>
          <cell r="I3364">
            <v>1544380</v>
          </cell>
          <cell r="J3364">
            <v>0</v>
          </cell>
          <cell r="K3364">
            <v>1314064</v>
          </cell>
          <cell r="L3364">
            <v>230316</v>
          </cell>
        </row>
        <row r="3365">
          <cell r="A3365" t="str">
            <v>67010010</v>
          </cell>
          <cell r="B3365" t="str">
            <v>67010010</v>
          </cell>
          <cell r="E3365" t="str">
            <v>HabitaþÒo</v>
          </cell>
          <cell r="F3365">
            <v>1468601</v>
          </cell>
          <cell r="G3365">
            <v>75779</v>
          </cell>
          <cell r="H3365">
            <v>0</v>
          </cell>
          <cell r="I3365">
            <v>1544380</v>
          </cell>
          <cell r="J3365">
            <v>0</v>
          </cell>
          <cell r="K3365">
            <v>1314064</v>
          </cell>
          <cell r="L3365">
            <v>230316</v>
          </cell>
        </row>
        <row r="3366">
          <cell r="A3366" t="str">
            <v>670100100</v>
          </cell>
          <cell r="B3366" t="str">
            <v>670100100</v>
          </cell>
          <cell r="E3366" t="str">
            <v>Operaþ§es de locaþÒo financeira</v>
          </cell>
          <cell r="F3366">
            <v>230316</v>
          </cell>
          <cell r="G3366">
            <v>0</v>
          </cell>
          <cell r="H3366">
            <v>0</v>
          </cell>
          <cell r="I3366">
            <v>230316</v>
          </cell>
          <cell r="J3366">
            <v>0</v>
          </cell>
          <cell r="K3366">
            <v>0</v>
          </cell>
          <cell r="L3366">
            <v>230316</v>
          </cell>
        </row>
        <row r="3367">
          <cell r="A3367" t="str">
            <v>670100100NAC90008</v>
          </cell>
          <cell r="B3367" t="str">
            <v>670100100</v>
          </cell>
          <cell r="C3367" t="str">
            <v>NAC</v>
          </cell>
          <cell r="D3367" t="str">
            <v>90008</v>
          </cell>
          <cell r="E3367" t="str">
            <v>Operaþ§es de locaþÒo financeira</v>
          </cell>
          <cell r="F3367">
            <v>230316</v>
          </cell>
          <cell r="G3367">
            <v>0</v>
          </cell>
          <cell r="H3367">
            <v>0</v>
          </cell>
          <cell r="I3367">
            <v>230316</v>
          </cell>
          <cell r="J3367">
            <v>0</v>
          </cell>
          <cell r="K3367">
            <v>0</v>
          </cell>
          <cell r="L3367">
            <v>230316</v>
          </cell>
        </row>
        <row r="3368">
          <cell r="A3368" t="str">
            <v>670100108</v>
          </cell>
          <cell r="B3368" t="str">
            <v>670100108</v>
          </cell>
          <cell r="E3368" t="str">
            <v>Outros crÚditos</v>
          </cell>
          <cell r="F3368">
            <v>1238285</v>
          </cell>
          <cell r="G3368">
            <v>75779</v>
          </cell>
          <cell r="H3368">
            <v>0</v>
          </cell>
          <cell r="I3368">
            <v>1314064</v>
          </cell>
          <cell r="J3368">
            <v>0</v>
          </cell>
          <cell r="K3368">
            <v>1314064</v>
          </cell>
          <cell r="L3368">
            <v>0</v>
          </cell>
        </row>
        <row r="3369">
          <cell r="A3369" t="str">
            <v>670100108NAC00100</v>
          </cell>
          <cell r="B3369" t="str">
            <v>670100108</v>
          </cell>
          <cell r="C3369" t="str">
            <v>NAC</v>
          </cell>
          <cell r="D3369" t="str">
            <v>00100</v>
          </cell>
          <cell r="E3369" t="str">
            <v>Outros crÚditos</v>
          </cell>
          <cell r="F3369">
            <v>1238285</v>
          </cell>
          <cell r="G3369">
            <v>75779</v>
          </cell>
          <cell r="H3369">
            <v>0</v>
          </cell>
          <cell r="I3369">
            <v>1314064</v>
          </cell>
          <cell r="J3369">
            <v>0</v>
          </cell>
          <cell r="K3369">
            <v>1314064</v>
          </cell>
          <cell r="L3369">
            <v>0</v>
          </cell>
        </row>
        <row r="3370">
          <cell r="A3370" t="str">
            <v>6702</v>
          </cell>
          <cell r="B3370" t="str">
            <v>6702</v>
          </cell>
          <cell r="E3370" t="str">
            <v>Activos titularizados nÒo desreconhecidos</v>
          </cell>
          <cell r="F3370">
            <v>5841996</v>
          </cell>
          <cell r="G3370">
            <v>31257</v>
          </cell>
          <cell r="H3370">
            <v>0</v>
          </cell>
          <cell r="I3370">
            <v>5873253</v>
          </cell>
          <cell r="J3370">
            <v>0</v>
          </cell>
          <cell r="K3370">
            <v>5841996</v>
          </cell>
          <cell r="L3370">
            <v>31257</v>
          </cell>
        </row>
        <row r="3371">
          <cell r="A3371" t="str">
            <v>67020</v>
          </cell>
          <cell r="B3371" t="str">
            <v>67020</v>
          </cell>
          <cell r="E3371" t="str">
            <v>CrÚdito a clientes - titularizado</v>
          </cell>
          <cell r="F3371">
            <v>5841996</v>
          </cell>
          <cell r="G3371">
            <v>31257</v>
          </cell>
          <cell r="H3371">
            <v>0</v>
          </cell>
          <cell r="I3371">
            <v>5873253</v>
          </cell>
          <cell r="J3371">
            <v>0</v>
          </cell>
          <cell r="K3371">
            <v>5841996</v>
          </cell>
          <cell r="L3371">
            <v>31257</v>
          </cell>
        </row>
        <row r="3372">
          <cell r="A3372" t="str">
            <v>670200</v>
          </cell>
          <cell r="B3372" t="str">
            <v>670200</v>
          </cell>
          <cell r="E3372" t="str">
            <v>CrÚdito nÒo representado por valores mobilißrios</v>
          </cell>
          <cell r="F3372">
            <v>5841996</v>
          </cell>
          <cell r="G3372">
            <v>31257</v>
          </cell>
          <cell r="H3372">
            <v>0</v>
          </cell>
          <cell r="I3372">
            <v>5873253</v>
          </cell>
          <cell r="J3372">
            <v>0</v>
          </cell>
          <cell r="K3372">
            <v>5841996</v>
          </cell>
          <cell r="L3372">
            <v>31257</v>
          </cell>
        </row>
        <row r="3373">
          <cell r="A3373" t="str">
            <v>6702000</v>
          </cell>
          <cell r="B3373" t="str">
            <v>6702000</v>
          </cell>
          <cell r="E3373" t="str">
            <v>CrÚdito interno</v>
          </cell>
          <cell r="F3373">
            <v>5841996</v>
          </cell>
          <cell r="G3373">
            <v>31257</v>
          </cell>
          <cell r="H3373">
            <v>0</v>
          </cell>
          <cell r="I3373">
            <v>5873253</v>
          </cell>
          <cell r="J3373">
            <v>0</v>
          </cell>
          <cell r="K3373">
            <v>5841996</v>
          </cell>
          <cell r="L3373">
            <v>31257</v>
          </cell>
        </row>
        <row r="3374">
          <cell r="A3374" t="str">
            <v>6702000NAC</v>
          </cell>
          <cell r="B3374" t="str">
            <v>6702000</v>
          </cell>
          <cell r="C3374" t="str">
            <v>NAC</v>
          </cell>
          <cell r="E3374" t="str">
            <v>CrÚdito interno</v>
          </cell>
          <cell r="F3374">
            <v>0</v>
          </cell>
          <cell r="G3374">
            <v>31257</v>
          </cell>
          <cell r="H3374">
            <v>0</v>
          </cell>
          <cell r="I3374">
            <v>31257</v>
          </cell>
          <cell r="J3374">
            <v>0</v>
          </cell>
          <cell r="K3374">
            <v>0</v>
          </cell>
          <cell r="L3374">
            <v>31257</v>
          </cell>
        </row>
        <row r="3375">
          <cell r="A3375" t="str">
            <v>6702000NAC00100</v>
          </cell>
          <cell r="B3375" t="str">
            <v>6702000</v>
          </cell>
          <cell r="C3375" t="str">
            <v>NAC</v>
          </cell>
          <cell r="D3375" t="str">
            <v>00100</v>
          </cell>
          <cell r="E3375" t="str">
            <v>CrÚdito interno</v>
          </cell>
          <cell r="F3375">
            <v>5841996</v>
          </cell>
          <cell r="G3375">
            <v>0</v>
          </cell>
          <cell r="H3375">
            <v>0</v>
          </cell>
          <cell r="I3375">
            <v>5841996</v>
          </cell>
          <cell r="J3375">
            <v>0</v>
          </cell>
          <cell r="K3375">
            <v>5841996</v>
          </cell>
          <cell r="L3375">
            <v>0</v>
          </cell>
        </row>
        <row r="3376">
          <cell r="A3376" t="str">
            <v>671</v>
          </cell>
          <cell r="B3376" t="str">
            <v>671</v>
          </cell>
          <cell r="E3376" t="str">
            <v>De operaþ§es passivas</v>
          </cell>
          <cell r="F3376">
            <v>506564</v>
          </cell>
          <cell r="G3376">
            <v>0</v>
          </cell>
          <cell r="H3376">
            <v>95102</v>
          </cell>
          <cell r="I3376">
            <v>411462</v>
          </cell>
          <cell r="J3376">
            <v>0</v>
          </cell>
          <cell r="K3376">
            <v>112500</v>
          </cell>
          <cell r="L3376">
            <v>298962</v>
          </cell>
        </row>
        <row r="3377">
          <cell r="A3377" t="str">
            <v>6714</v>
          </cell>
          <cell r="B3377" t="str">
            <v>6714</v>
          </cell>
          <cell r="E3377" t="str">
            <v>Responsabilidades representadas por tÝtulos sem carßcter subordin</v>
          </cell>
          <cell r="F3377">
            <v>361673</v>
          </cell>
          <cell r="G3377">
            <v>0</v>
          </cell>
          <cell r="H3377">
            <v>62711</v>
          </cell>
          <cell r="I3377">
            <v>298962</v>
          </cell>
          <cell r="J3377">
            <v>0</v>
          </cell>
          <cell r="K3377">
            <v>0</v>
          </cell>
          <cell r="L3377">
            <v>298962</v>
          </cell>
        </row>
        <row r="3378">
          <cell r="A3378" t="str">
            <v>67141</v>
          </cell>
          <cell r="B3378" t="str">
            <v>67141</v>
          </cell>
          <cell r="E3378" t="str">
            <v>Obrigaþ§es</v>
          </cell>
          <cell r="F3378">
            <v>361673</v>
          </cell>
          <cell r="G3378">
            <v>0</v>
          </cell>
          <cell r="H3378">
            <v>62711</v>
          </cell>
          <cell r="I3378">
            <v>298962</v>
          </cell>
          <cell r="J3378">
            <v>0</v>
          </cell>
          <cell r="K3378">
            <v>0</v>
          </cell>
          <cell r="L3378">
            <v>298962</v>
          </cell>
        </row>
        <row r="3379">
          <cell r="A3379" t="str">
            <v>67141NAC</v>
          </cell>
          <cell r="B3379" t="str">
            <v>67141</v>
          </cell>
          <cell r="C3379" t="str">
            <v>NAC</v>
          </cell>
          <cell r="E3379" t="str">
            <v>Obrigaþ§es</v>
          </cell>
          <cell r="F3379">
            <v>361673</v>
          </cell>
          <cell r="G3379">
            <v>0</v>
          </cell>
          <cell r="H3379">
            <v>62711</v>
          </cell>
          <cell r="I3379">
            <v>298962</v>
          </cell>
          <cell r="J3379">
            <v>0</v>
          </cell>
          <cell r="K3379">
            <v>0</v>
          </cell>
          <cell r="L3379">
            <v>298962</v>
          </cell>
        </row>
        <row r="3380">
          <cell r="A3380" t="str">
            <v>6716</v>
          </cell>
          <cell r="B3380" t="str">
            <v>6716</v>
          </cell>
          <cell r="E3380" t="str">
            <v>Passivos subordinados</v>
          </cell>
          <cell r="F3380">
            <v>144891</v>
          </cell>
          <cell r="G3380">
            <v>0</v>
          </cell>
          <cell r="H3380">
            <v>32391</v>
          </cell>
          <cell r="I3380">
            <v>112500</v>
          </cell>
          <cell r="J3380">
            <v>0</v>
          </cell>
          <cell r="K3380">
            <v>112500</v>
          </cell>
          <cell r="L3380">
            <v>0</v>
          </cell>
        </row>
        <row r="3381">
          <cell r="A3381" t="str">
            <v>67160</v>
          </cell>
          <cell r="B3381" t="str">
            <v>67160</v>
          </cell>
          <cell r="E3381" t="str">
            <v>EmprÚstimos subordinados</v>
          </cell>
          <cell r="F3381">
            <v>144891</v>
          </cell>
          <cell r="G3381">
            <v>0</v>
          </cell>
          <cell r="H3381">
            <v>32391</v>
          </cell>
          <cell r="I3381">
            <v>112500</v>
          </cell>
          <cell r="J3381">
            <v>0</v>
          </cell>
          <cell r="K3381">
            <v>112500</v>
          </cell>
          <cell r="L3381">
            <v>0</v>
          </cell>
        </row>
        <row r="3382">
          <cell r="A3382" t="str">
            <v>671601</v>
          </cell>
          <cell r="B3382" t="str">
            <v>671601</v>
          </cell>
          <cell r="E3382" t="str">
            <v>NÒo titulados</v>
          </cell>
          <cell r="F3382">
            <v>144891</v>
          </cell>
          <cell r="G3382">
            <v>0</v>
          </cell>
          <cell r="H3382">
            <v>32391</v>
          </cell>
          <cell r="I3382">
            <v>112500</v>
          </cell>
          <cell r="J3382">
            <v>0</v>
          </cell>
          <cell r="K3382">
            <v>112500</v>
          </cell>
          <cell r="L3382">
            <v>0</v>
          </cell>
        </row>
        <row r="3383">
          <cell r="A3383" t="str">
            <v>671601NAC00260</v>
          </cell>
          <cell r="B3383" t="str">
            <v>671601</v>
          </cell>
          <cell r="C3383" t="str">
            <v>NAC</v>
          </cell>
          <cell r="D3383" t="str">
            <v>00260</v>
          </cell>
          <cell r="E3383" t="str">
            <v>NÒo titulados</v>
          </cell>
          <cell r="F3383">
            <v>112500</v>
          </cell>
          <cell r="G3383">
            <v>0</v>
          </cell>
          <cell r="H3383">
            <v>0</v>
          </cell>
          <cell r="I3383">
            <v>112500</v>
          </cell>
          <cell r="J3383">
            <v>0</v>
          </cell>
          <cell r="K3383">
            <v>112500</v>
          </cell>
          <cell r="L3383">
            <v>0</v>
          </cell>
        </row>
        <row r="3384">
          <cell r="A3384" t="str">
            <v>671601NAC00530</v>
          </cell>
          <cell r="B3384" t="str">
            <v>671601</v>
          </cell>
          <cell r="C3384" t="str">
            <v>NAC</v>
          </cell>
          <cell r="D3384" t="str">
            <v>00530</v>
          </cell>
          <cell r="E3384" t="str">
            <v>NÒo titulados</v>
          </cell>
          <cell r="F3384">
            <v>32391</v>
          </cell>
          <cell r="G3384">
            <v>0</v>
          </cell>
          <cell r="H3384">
            <v>32391</v>
          </cell>
          <cell r="I3384">
            <v>0</v>
          </cell>
          <cell r="J3384">
            <v>0</v>
          </cell>
          <cell r="K3384">
            <v>0</v>
          </cell>
          <cell r="L3384">
            <v>0</v>
          </cell>
        </row>
        <row r="3385">
          <cell r="A3385" t="str">
            <v>68</v>
          </cell>
          <cell r="B3385" t="str">
            <v>68</v>
          </cell>
          <cell r="E3385" t="str">
            <v>Outras comiss§es pagas</v>
          </cell>
          <cell r="F3385">
            <v>112042360</v>
          </cell>
          <cell r="G3385">
            <v>18177175</v>
          </cell>
          <cell r="H3385">
            <v>77431412</v>
          </cell>
          <cell r="I3385">
            <v>52788123</v>
          </cell>
          <cell r="J3385">
            <v>0</v>
          </cell>
          <cell r="K3385">
            <v>23795034</v>
          </cell>
          <cell r="L3385">
            <v>28993089</v>
          </cell>
        </row>
        <row r="3386">
          <cell r="A3386" t="str">
            <v>680</v>
          </cell>
          <cell r="B3386" t="str">
            <v>680</v>
          </cell>
          <cell r="E3386" t="str">
            <v>Por garantias recebidas</v>
          </cell>
          <cell r="F3386">
            <v>1022092</v>
          </cell>
          <cell r="G3386">
            <v>0</v>
          </cell>
          <cell r="H3386">
            <v>12188</v>
          </cell>
          <cell r="I3386">
            <v>1009904</v>
          </cell>
          <cell r="J3386">
            <v>0</v>
          </cell>
          <cell r="K3386">
            <v>390444</v>
          </cell>
          <cell r="L3386">
            <v>619460</v>
          </cell>
        </row>
        <row r="3387">
          <cell r="A3387" t="str">
            <v>6800</v>
          </cell>
          <cell r="B3387" t="str">
            <v>6800</v>
          </cell>
          <cell r="E3387" t="str">
            <v>Garantias e avales</v>
          </cell>
          <cell r="F3387">
            <v>1022092</v>
          </cell>
          <cell r="G3387">
            <v>0</v>
          </cell>
          <cell r="H3387">
            <v>12188</v>
          </cell>
          <cell r="I3387">
            <v>1009904</v>
          </cell>
          <cell r="J3387">
            <v>0</v>
          </cell>
          <cell r="K3387">
            <v>390444</v>
          </cell>
          <cell r="L3387">
            <v>619460</v>
          </cell>
        </row>
        <row r="3388">
          <cell r="A3388" t="str">
            <v>6800EXT</v>
          </cell>
          <cell r="B3388" t="str">
            <v>6800</v>
          </cell>
          <cell r="C3388" t="str">
            <v>EXT</v>
          </cell>
          <cell r="E3388" t="str">
            <v>Garantias e avales</v>
          </cell>
          <cell r="F3388">
            <v>4093</v>
          </cell>
          <cell r="G3388">
            <v>0</v>
          </cell>
          <cell r="H3388">
            <v>0</v>
          </cell>
          <cell r="I3388">
            <v>4093</v>
          </cell>
          <cell r="J3388">
            <v>0</v>
          </cell>
          <cell r="K3388">
            <v>0</v>
          </cell>
          <cell r="L3388">
            <v>4093</v>
          </cell>
        </row>
        <row r="3389">
          <cell r="A3389" t="str">
            <v>6800EXT00100</v>
          </cell>
          <cell r="B3389" t="str">
            <v>6800</v>
          </cell>
          <cell r="C3389" t="str">
            <v>EXT</v>
          </cell>
          <cell r="D3389" t="str">
            <v>00100</v>
          </cell>
          <cell r="E3389" t="str">
            <v>Garantias e avales</v>
          </cell>
          <cell r="F3389">
            <v>387188</v>
          </cell>
          <cell r="G3389">
            <v>0</v>
          </cell>
          <cell r="H3389">
            <v>12188</v>
          </cell>
          <cell r="I3389">
            <v>375000</v>
          </cell>
          <cell r="J3389">
            <v>0</v>
          </cell>
          <cell r="K3389">
            <v>375000</v>
          </cell>
          <cell r="L3389">
            <v>0</v>
          </cell>
        </row>
        <row r="3390">
          <cell r="A3390" t="str">
            <v>6800NAC</v>
          </cell>
          <cell r="B3390" t="str">
            <v>6800</v>
          </cell>
          <cell r="C3390" t="str">
            <v>NAC</v>
          </cell>
          <cell r="E3390" t="str">
            <v>Garantias e avales</v>
          </cell>
          <cell r="F3390">
            <v>615367</v>
          </cell>
          <cell r="G3390">
            <v>0</v>
          </cell>
          <cell r="H3390">
            <v>0</v>
          </cell>
          <cell r="I3390">
            <v>615367</v>
          </cell>
          <cell r="J3390">
            <v>0</v>
          </cell>
          <cell r="K3390">
            <v>0</v>
          </cell>
          <cell r="L3390">
            <v>615367</v>
          </cell>
        </row>
        <row r="3391">
          <cell r="A3391" t="str">
            <v>6800NAC00100</v>
          </cell>
          <cell r="B3391" t="str">
            <v>6800</v>
          </cell>
          <cell r="C3391" t="str">
            <v>NAC</v>
          </cell>
          <cell r="D3391" t="str">
            <v>00100</v>
          </cell>
          <cell r="E3391" t="str">
            <v>Garantias e avales</v>
          </cell>
          <cell r="F3391">
            <v>15444</v>
          </cell>
          <cell r="G3391">
            <v>0</v>
          </cell>
          <cell r="H3391">
            <v>0</v>
          </cell>
          <cell r="I3391">
            <v>15444</v>
          </cell>
          <cell r="J3391">
            <v>0</v>
          </cell>
          <cell r="K3391">
            <v>15444</v>
          </cell>
          <cell r="L3391">
            <v>0</v>
          </cell>
        </row>
        <row r="3392">
          <cell r="A3392" t="str">
            <v>6800NAC00530</v>
          </cell>
          <cell r="B3392" t="str">
            <v>6800</v>
          </cell>
          <cell r="C3392" t="str">
            <v>NAC</v>
          </cell>
          <cell r="D3392" t="str">
            <v>00530</v>
          </cell>
          <cell r="E3392" t="str">
            <v>Garantias e avales</v>
          </cell>
          <cell r="F3392">
            <v>0</v>
          </cell>
          <cell r="G3392">
            <v>0</v>
          </cell>
          <cell r="H3392">
            <v>0</v>
          </cell>
          <cell r="I3392">
            <v>0</v>
          </cell>
          <cell r="J3392">
            <v>0</v>
          </cell>
          <cell r="K3392">
            <v>0</v>
          </cell>
          <cell r="L3392">
            <v>0</v>
          </cell>
        </row>
        <row r="3393">
          <cell r="A3393" t="str">
            <v>683</v>
          </cell>
          <cell r="B3393" t="str">
            <v>683</v>
          </cell>
          <cell r="E3393" t="str">
            <v>Por serviþos bancßrios prestados por terceiros</v>
          </cell>
          <cell r="F3393">
            <v>46884555</v>
          </cell>
          <cell r="G3393">
            <v>17903893</v>
          </cell>
          <cell r="H3393">
            <v>18353893</v>
          </cell>
          <cell r="I3393">
            <v>46434555</v>
          </cell>
          <cell r="J3393">
            <v>0</v>
          </cell>
          <cell r="K3393">
            <v>23397696</v>
          </cell>
          <cell r="L3393">
            <v>23036859</v>
          </cell>
        </row>
        <row r="3394">
          <cell r="A3394" t="str">
            <v>6830</v>
          </cell>
          <cell r="B3394" t="str">
            <v>6830</v>
          </cell>
          <cell r="E3394" t="str">
            <v>Dep¾sito e guarda de valores</v>
          </cell>
          <cell r="F3394">
            <v>1807664</v>
          </cell>
          <cell r="G3394">
            <v>516411</v>
          </cell>
          <cell r="H3394">
            <v>516411</v>
          </cell>
          <cell r="I3394">
            <v>1807664</v>
          </cell>
          <cell r="J3394">
            <v>0</v>
          </cell>
          <cell r="K3394">
            <v>1168402</v>
          </cell>
          <cell r="L3394">
            <v>639262</v>
          </cell>
        </row>
        <row r="3395">
          <cell r="A3395" t="str">
            <v>6830NAC</v>
          </cell>
          <cell r="B3395" t="str">
            <v>6830</v>
          </cell>
          <cell r="C3395" t="str">
            <v>NAC</v>
          </cell>
          <cell r="E3395" t="str">
            <v>Dep¾sito e guarda de valores</v>
          </cell>
          <cell r="F3395">
            <v>122851</v>
          </cell>
          <cell r="G3395">
            <v>516411</v>
          </cell>
          <cell r="H3395">
            <v>0</v>
          </cell>
          <cell r="I3395">
            <v>639262</v>
          </cell>
          <cell r="J3395">
            <v>0</v>
          </cell>
          <cell r="K3395">
            <v>0</v>
          </cell>
          <cell r="L3395">
            <v>639262</v>
          </cell>
        </row>
        <row r="3396">
          <cell r="A3396" t="str">
            <v>6830NAC00100</v>
          </cell>
          <cell r="B3396" t="str">
            <v>6830</v>
          </cell>
          <cell r="C3396" t="str">
            <v>NAC</v>
          </cell>
          <cell r="D3396" t="str">
            <v>00100</v>
          </cell>
          <cell r="E3396" t="str">
            <v>Dep¾sito e guarda de valores</v>
          </cell>
          <cell r="F3396">
            <v>1168402</v>
          </cell>
          <cell r="G3396">
            <v>0</v>
          </cell>
          <cell r="H3396">
            <v>0</v>
          </cell>
          <cell r="I3396">
            <v>1168402</v>
          </cell>
          <cell r="J3396">
            <v>0</v>
          </cell>
          <cell r="K3396">
            <v>1168402</v>
          </cell>
          <cell r="L3396">
            <v>0</v>
          </cell>
        </row>
        <row r="3397">
          <cell r="A3397" t="str">
            <v>6830NAC00530</v>
          </cell>
          <cell r="B3397" t="str">
            <v>6830</v>
          </cell>
          <cell r="C3397" t="str">
            <v>NAC</v>
          </cell>
          <cell r="D3397" t="str">
            <v>00530</v>
          </cell>
          <cell r="E3397" t="str">
            <v>Dep¾sito e guarda de valores</v>
          </cell>
          <cell r="F3397">
            <v>516411</v>
          </cell>
          <cell r="G3397">
            <v>0</v>
          </cell>
          <cell r="H3397">
            <v>516411</v>
          </cell>
          <cell r="I3397">
            <v>0</v>
          </cell>
          <cell r="J3397">
            <v>0</v>
          </cell>
          <cell r="K3397">
            <v>0</v>
          </cell>
          <cell r="L3397">
            <v>0</v>
          </cell>
        </row>
        <row r="3398">
          <cell r="A3398" t="str">
            <v>6831</v>
          </cell>
          <cell r="B3398" t="str">
            <v>6831</v>
          </cell>
          <cell r="E3398" t="str">
            <v>Cobranþa de valores</v>
          </cell>
          <cell r="F3398">
            <v>2138244</v>
          </cell>
          <cell r="G3398">
            <v>0</v>
          </cell>
          <cell r="H3398">
            <v>0</v>
          </cell>
          <cell r="I3398">
            <v>2138244</v>
          </cell>
          <cell r="J3398">
            <v>0</v>
          </cell>
          <cell r="K3398">
            <v>0</v>
          </cell>
          <cell r="L3398">
            <v>2138244</v>
          </cell>
        </row>
        <row r="3399">
          <cell r="A3399" t="str">
            <v>6831NAC</v>
          </cell>
          <cell r="B3399" t="str">
            <v>6831</v>
          </cell>
          <cell r="C3399" t="str">
            <v>NAC</v>
          </cell>
          <cell r="E3399" t="str">
            <v>Cobranþa de valores</v>
          </cell>
          <cell r="F3399">
            <v>2138244</v>
          </cell>
          <cell r="G3399">
            <v>0</v>
          </cell>
          <cell r="H3399">
            <v>0</v>
          </cell>
          <cell r="I3399">
            <v>2138244</v>
          </cell>
          <cell r="J3399">
            <v>0</v>
          </cell>
          <cell r="K3399">
            <v>0</v>
          </cell>
          <cell r="L3399">
            <v>2138244</v>
          </cell>
        </row>
        <row r="3400">
          <cell r="A3400" t="str">
            <v>6832</v>
          </cell>
          <cell r="B3400" t="str">
            <v>6832</v>
          </cell>
          <cell r="E3400" t="str">
            <v>AdministraþÒo de valores</v>
          </cell>
          <cell r="F3400">
            <v>1128356</v>
          </cell>
          <cell r="G3400">
            <v>112016</v>
          </cell>
          <cell r="H3400">
            <v>112016</v>
          </cell>
          <cell r="I3400">
            <v>1128356</v>
          </cell>
          <cell r="J3400">
            <v>0</v>
          </cell>
          <cell r="K3400">
            <v>540607</v>
          </cell>
          <cell r="L3400">
            <v>587749</v>
          </cell>
        </row>
        <row r="3401">
          <cell r="A3401" t="str">
            <v>6832NAC</v>
          </cell>
          <cell r="B3401" t="str">
            <v>6832</v>
          </cell>
          <cell r="C3401" t="str">
            <v>NAC</v>
          </cell>
          <cell r="E3401" t="str">
            <v>AdministraþÒo de valores</v>
          </cell>
          <cell r="F3401">
            <v>477711</v>
          </cell>
          <cell r="G3401">
            <v>110038</v>
          </cell>
          <cell r="H3401">
            <v>0</v>
          </cell>
          <cell r="I3401">
            <v>587749</v>
          </cell>
          <cell r="J3401">
            <v>0</v>
          </cell>
          <cell r="K3401">
            <v>0</v>
          </cell>
          <cell r="L3401">
            <v>587749</v>
          </cell>
        </row>
        <row r="3402">
          <cell r="A3402" t="str">
            <v>6832NAC00530</v>
          </cell>
          <cell r="B3402" t="str">
            <v>6832</v>
          </cell>
          <cell r="C3402" t="str">
            <v>NAC</v>
          </cell>
          <cell r="D3402" t="str">
            <v>00530</v>
          </cell>
          <cell r="E3402" t="str">
            <v>AdministraþÒo de valores</v>
          </cell>
          <cell r="F3402">
            <v>-1978</v>
          </cell>
          <cell r="G3402">
            <v>1978</v>
          </cell>
          <cell r="H3402">
            <v>0</v>
          </cell>
          <cell r="I3402">
            <v>0</v>
          </cell>
          <cell r="J3402">
            <v>0</v>
          </cell>
          <cell r="K3402">
            <v>0</v>
          </cell>
          <cell r="L3402">
            <v>0</v>
          </cell>
        </row>
        <row r="3403">
          <cell r="A3403" t="str">
            <v>6832NAC00532</v>
          </cell>
          <cell r="B3403" t="str">
            <v>6832</v>
          </cell>
          <cell r="C3403" t="str">
            <v>NAC</v>
          </cell>
          <cell r="D3403" t="str">
            <v>00532</v>
          </cell>
          <cell r="E3403" t="str">
            <v>AdministraþÒo de valores</v>
          </cell>
          <cell r="F3403">
            <v>652623</v>
          </cell>
          <cell r="G3403">
            <v>0</v>
          </cell>
          <cell r="H3403">
            <v>112016</v>
          </cell>
          <cell r="I3403">
            <v>540607</v>
          </cell>
          <cell r="J3403">
            <v>0</v>
          </cell>
          <cell r="K3403">
            <v>540607</v>
          </cell>
          <cell r="L3403">
            <v>0</v>
          </cell>
        </row>
        <row r="3404">
          <cell r="A3404" t="str">
            <v>6833</v>
          </cell>
          <cell r="B3404" t="str">
            <v>6833</v>
          </cell>
          <cell r="E3404" t="str">
            <v>Organismos de investimento colectivo em valores mobilißrios</v>
          </cell>
          <cell r="F3404">
            <v>20176455</v>
          </cell>
          <cell r="G3404">
            <v>17275466</v>
          </cell>
          <cell r="H3404">
            <v>17275466</v>
          </cell>
          <cell r="I3404">
            <v>20176455</v>
          </cell>
          <cell r="J3404">
            <v>0</v>
          </cell>
          <cell r="K3404">
            <v>20158265</v>
          </cell>
          <cell r="L3404">
            <v>18190</v>
          </cell>
        </row>
        <row r="3405">
          <cell r="A3405" t="str">
            <v>68330</v>
          </cell>
          <cell r="B3405" t="str">
            <v>68330</v>
          </cell>
          <cell r="E3405" t="str">
            <v>ComissÒo de gestÒo</v>
          </cell>
          <cell r="F3405">
            <v>20176455</v>
          </cell>
          <cell r="G3405">
            <v>17275466</v>
          </cell>
          <cell r="H3405">
            <v>17275466</v>
          </cell>
          <cell r="I3405">
            <v>20176455</v>
          </cell>
          <cell r="J3405">
            <v>0</v>
          </cell>
          <cell r="K3405">
            <v>20158265</v>
          </cell>
          <cell r="L3405">
            <v>18190</v>
          </cell>
        </row>
        <row r="3406">
          <cell r="A3406" t="str">
            <v>68330NAC</v>
          </cell>
          <cell r="B3406" t="str">
            <v>68330</v>
          </cell>
          <cell r="C3406" t="str">
            <v>NAC</v>
          </cell>
          <cell r="E3406" t="str">
            <v>ComissÒo de gestÒo</v>
          </cell>
          <cell r="F3406">
            <v>17293656</v>
          </cell>
          <cell r="G3406">
            <v>0</v>
          </cell>
          <cell r="H3406">
            <v>17275466</v>
          </cell>
          <cell r="I3406">
            <v>18190</v>
          </cell>
          <cell r="J3406">
            <v>0</v>
          </cell>
          <cell r="K3406">
            <v>0</v>
          </cell>
          <cell r="L3406">
            <v>18190</v>
          </cell>
        </row>
        <row r="3407">
          <cell r="A3407" t="str">
            <v>68330NAC00100</v>
          </cell>
          <cell r="B3407" t="str">
            <v>68330</v>
          </cell>
          <cell r="C3407" t="str">
            <v>NAC</v>
          </cell>
          <cell r="D3407" t="str">
            <v>00100</v>
          </cell>
          <cell r="E3407" t="str">
            <v>ComissÒo de gestÒo</v>
          </cell>
          <cell r="F3407">
            <v>2882799</v>
          </cell>
          <cell r="G3407">
            <v>15708209</v>
          </cell>
          <cell r="H3407">
            <v>0</v>
          </cell>
          <cell r="I3407">
            <v>18591008</v>
          </cell>
          <cell r="J3407">
            <v>0</v>
          </cell>
          <cell r="K3407">
            <v>18591008</v>
          </cell>
          <cell r="L3407">
            <v>0</v>
          </cell>
        </row>
        <row r="3408">
          <cell r="A3408" t="str">
            <v>68330NAC00530</v>
          </cell>
          <cell r="B3408" t="str">
            <v>68330</v>
          </cell>
          <cell r="C3408" t="str">
            <v>NAC</v>
          </cell>
          <cell r="D3408" t="str">
            <v>00530</v>
          </cell>
          <cell r="E3408" t="str">
            <v>ComissÒo de gestÒo</v>
          </cell>
          <cell r="F3408">
            <v>0</v>
          </cell>
          <cell r="G3408">
            <v>1567257</v>
          </cell>
          <cell r="H3408">
            <v>0</v>
          </cell>
          <cell r="I3408">
            <v>1567257</v>
          </cell>
          <cell r="J3408">
            <v>0</v>
          </cell>
          <cell r="K3408">
            <v>1567257</v>
          </cell>
          <cell r="L3408">
            <v>0</v>
          </cell>
        </row>
        <row r="3409">
          <cell r="A3409" t="str">
            <v>6834</v>
          </cell>
          <cell r="B3409" t="str">
            <v>6834</v>
          </cell>
          <cell r="E3409" t="str">
            <v>Operaþ§es de crÚdito</v>
          </cell>
          <cell r="F3409">
            <v>8001805</v>
          </cell>
          <cell r="G3409">
            <v>0</v>
          </cell>
          <cell r="H3409">
            <v>450000</v>
          </cell>
          <cell r="I3409">
            <v>7551805</v>
          </cell>
          <cell r="J3409">
            <v>0</v>
          </cell>
          <cell r="K3409">
            <v>538562</v>
          </cell>
          <cell r="L3409">
            <v>7013243</v>
          </cell>
        </row>
        <row r="3410">
          <cell r="A3410" t="str">
            <v>68340</v>
          </cell>
          <cell r="B3410" t="str">
            <v>68340</v>
          </cell>
          <cell r="E3410" t="str">
            <v>AngariaþÒo de Neg¾cio</v>
          </cell>
          <cell r="F3410">
            <v>7923940</v>
          </cell>
          <cell r="G3410">
            <v>0</v>
          </cell>
          <cell r="H3410">
            <v>450000</v>
          </cell>
          <cell r="I3410">
            <v>7473940</v>
          </cell>
          <cell r="J3410">
            <v>0</v>
          </cell>
          <cell r="K3410">
            <v>538562</v>
          </cell>
          <cell r="L3410">
            <v>6935378</v>
          </cell>
        </row>
        <row r="3411">
          <cell r="A3411" t="str">
            <v>68340NAC</v>
          </cell>
          <cell r="B3411" t="str">
            <v>68340</v>
          </cell>
          <cell r="C3411" t="str">
            <v>NAC</v>
          </cell>
          <cell r="E3411" t="str">
            <v>AngariaþÒo de Neg¾cio</v>
          </cell>
          <cell r="F3411">
            <v>7385378</v>
          </cell>
          <cell r="G3411">
            <v>0</v>
          </cell>
          <cell r="H3411">
            <v>450000</v>
          </cell>
          <cell r="I3411">
            <v>6935378</v>
          </cell>
          <cell r="J3411">
            <v>0</v>
          </cell>
          <cell r="K3411">
            <v>0</v>
          </cell>
          <cell r="L3411">
            <v>6935378</v>
          </cell>
        </row>
        <row r="3412">
          <cell r="A3412" t="str">
            <v>68340NAC00530</v>
          </cell>
          <cell r="B3412" t="str">
            <v>68340</v>
          </cell>
          <cell r="C3412" t="str">
            <v>NAC</v>
          </cell>
          <cell r="D3412" t="str">
            <v>00530</v>
          </cell>
          <cell r="E3412" t="str">
            <v>AngariaþÒo de Neg¾cio</v>
          </cell>
          <cell r="F3412">
            <v>538562</v>
          </cell>
          <cell r="G3412">
            <v>0</v>
          </cell>
          <cell r="H3412">
            <v>0</v>
          </cell>
          <cell r="I3412">
            <v>538562</v>
          </cell>
          <cell r="J3412">
            <v>0</v>
          </cell>
          <cell r="K3412">
            <v>538562</v>
          </cell>
          <cell r="L3412">
            <v>0</v>
          </cell>
        </row>
        <row r="3413">
          <cell r="A3413" t="str">
            <v>68348</v>
          </cell>
          <cell r="B3413" t="str">
            <v>68348</v>
          </cell>
          <cell r="E3413" t="str">
            <v>Outras</v>
          </cell>
          <cell r="F3413">
            <v>77865</v>
          </cell>
          <cell r="G3413">
            <v>0</v>
          </cell>
          <cell r="H3413">
            <v>0</v>
          </cell>
          <cell r="I3413">
            <v>77865</v>
          </cell>
          <cell r="J3413">
            <v>0</v>
          </cell>
          <cell r="K3413">
            <v>0</v>
          </cell>
          <cell r="L3413">
            <v>77865</v>
          </cell>
        </row>
        <row r="3414">
          <cell r="A3414" t="str">
            <v>68348NAC</v>
          </cell>
          <cell r="B3414" t="str">
            <v>68348</v>
          </cell>
          <cell r="C3414" t="str">
            <v>NAC</v>
          </cell>
          <cell r="E3414" t="str">
            <v>Outras</v>
          </cell>
          <cell r="F3414">
            <v>77865</v>
          </cell>
          <cell r="G3414">
            <v>0</v>
          </cell>
          <cell r="H3414">
            <v>0</v>
          </cell>
          <cell r="I3414">
            <v>77865</v>
          </cell>
          <cell r="J3414">
            <v>0</v>
          </cell>
          <cell r="K3414">
            <v>0</v>
          </cell>
          <cell r="L3414">
            <v>77865</v>
          </cell>
        </row>
        <row r="3415">
          <cell r="A3415" t="str">
            <v>6838</v>
          </cell>
          <cell r="B3415" t="str">
            <v>6838</v>
          </cell>
          <cell r="E3415" t="str">
            <v>Outros serviþos bancßrios prestados por terceiros</v>
          </cell>
          <cell r="F3415">
            <v>13632031</v>
          </cell>
          <cell r="G3415">
            <v>0</v>
          </cell>
          <cell r="H3415">
            <v>0</v>
          </cell>
          <cell r="I3415">
            <v>13632031</v>
          </cell>
          <cell r="J3415">
            <v>0</v>
          </cell>
          <cell r="K3415">
            <v>991860</v>
          </cell>
          <cell r="L3415">
            <v>12640171</v>
          </cell>
        </row>
        <row r="3416">
          <cell r="A3416" t="str">
            <v>68380</v>
          </cell>
          <cell r="B3416" t="str">
            <v>68380</v>
          </cell>
          <cell r="E3416" t="str">
            <v>Outros Serviþos Bancßrios</v>
          </cell>
          <cell r="F3416">
            <v>1544601</v>
          </cell>
          <cell r="G3416">
            <v>0</v>
          </cell>
          <cell r="H3416">
            <v>0</v>
          </cell>
          <cell r="I3416">
            <v>1544601</v>
          </cell>
          <cell r="J3416">
            <v>0</v>
          </cell>
          <cell r="K3416">
            <v>0</v>
          </cell>
          <cell r="L3416">
            <v>1544601</v>
          </cell>
        </row>
        <row r="3417">
          <cell r="A3417" t="str">
            <v>68380EXT</v>
          </cell>
          <cell r="B3417" t="str">
            <v>68380</v>
          </cell>
          <cell r="C3417" t="str">
            <v>EXT</v>
          </cell>
          <cell r="E3417" t="str">
            <v>Outros Serviþos Bancßrios</v>
          </cell>
          <cell r="F3417">
            <v>112143</v>
          </cell>
          <cell r="G3417">
            <v>0</v>
          </cell>
          <cell r="H3417">
            <v>0</v>
          </cell>
          <cell r="I3417">
            <v>112143</v>
          </cell>
          <cell r="J3417">
            <v>0</v>
          </cell>
          <cell r="K3417">
            <v>0</v>
          </cell>
          <cell r="L3417">
            <v>112143</v>
          </cell>
        </row>
        <row r="3418">
          <cell r="A3418" t="str">
            <v>68380NAC</v>
          </cell>
          <cell r="B3418" t="str">
            <v>68380</v>
          </cell>
          <cell r="C3418" t="str">
            <v>NAC</v>
          </cell>
          <cell r="E3418" t="str">
            <v>Outros Serviþos Bancßrios</v>
          </cell>
          <cell r="F3418">
            <v>1421499</v>
          </cell>
          <cell r="G3418">
            <v>0</v>
          </cell>
          <cell r="H3418">
            <v>0</v>
          </cell>
          <cell r="I3418">
            <v>1421499</v>
          </cell>
          <cell r="J3418">
            <v>0</v>
          </cell>
          <cell r="K3418">
            <v>0</v>
          </cell>
          <cell r="L3418">
            <v>1421499</v>
          </cell>
        </row>
        <row r="3419">
          <cell r="A3419" t="str">
            <v>68380NAC00100</v>
          </cell>
          <cell r="B3419" t="str">
            <v>68380</v>
          </cell>
          <cell r="C3419" t="str">
            <v>NAC</v>
          </cell>
          <cell r="D3419" t="str">
            <v>00100</v>
          </cell>
          <cell r="E3419" t="str">
            <v>Outros Serviþos Bancßrios</v>
          </cell>
          <cell r="F3419">
            <v>0</v>
          </cell>
          <cell r="G3419">
            <v>0</v>
          </cell>
          <cell r="H3419">
            <v>0</v>
          </cell>
          <cell r="I3419">
            <v>0</v>
          </cell>
          <cell r="J3419">
            <v>0</v>
          </cell>
          <cell r="K3419">
            <v>0</v>
          </cell>
          <cell r="L3419">
            <v>0</v>
          </cell>
        </row>
        <row r="3420">
          <cell r="A3420" t="str">
            <v>68380NAC00127</v>
          </cell>
          <cell r="B3420" t="str">
            <v>68380</v>
          </cell>
          <cell r="C3420" t="str">
            <v>NAC</v>
          </cell>
          <cell r="D3420" t="str">
            <v>00127</v>
          </cell>
          <cell r="E3420" t="str">
            <v>Outros Serviþos Bancßrios</v>
          </cell>
          <cell r="F3420">
            <v>10871</v>
          </cell>
          <cell r="G3420">
            <v>0</v>
          </cell>
          <cell r="H3420">
            <v>0</v>
          </cell>
          <cell r="I3420">
            <v>10871</v>
          </cell>
          <cell r="J3420">
            <v>0</v>
          </cell>
          <cell r="K3420">
            <v>0</v>
          </cell>
          <cell r="L3420">
            <v>10871</v>
          </cell>
        </row>
        <row r="3421">
          <cell r="A3421" t="str">
            <v>68380NAC90014</v>
          </cell>
          <cell r="B3421" t="str">
            <v>68380</v>
          </cell>
          <cell r="C3421" t="str">
            <v>NAC</v>
          </cell>
          <cell r="D3421" t="str">
            <v>90014</v>
          </cell>
          <cell r="E3421" t="str">
            <v>Outros Serviþos Bancßrios</v>
          </cell>
          <cell r="F3421">
            <v>88</v>
          </cell>
          <cell r="G3421">
            <v>0</v>
          </cell>
          <cell r="H3421">
            <v>0</v>
          </cell>
          <cell r="I3421">
            <v>88</v>
          </cell>
          <cell r="J3421">
            <v>0</v>
          </cell>
          <cell r="K3421">
            <v>0</v>
          </cell>
          <cell r="L3421">
            <v>88</v>
          </cell>
        </row>
        <row r="3422">
          <cell r="A3422" t="str">
            <v>68382</v>
          </cell>
          <cell r="B3422" t="str">
            <v>68382</v>
          </cell>
          <cell r="E3422" t="str">
            <v>AngariaþÒo de Neg¾cio</v>
          </cell>
          <cell r="F3422">
            <v>476782</v>
          </cell>
          <cell r="G3422">
            <v>0</v>
          </cell>
          <cell r="H3422">
            <v>0</v>
          </cell>
          <cell r="I3422">
            <v>476782</v>
          </cell>
          <cell r="J3422">
            <v>0</v>
          </cell>
          <cell r="K3422">
            <v>437690</v>
          </cell>
          <cell r="L3422">
            <v>39092</v>
          </cell>
        </row>
        <row r="3423">
          <cell r="A3423" t="str">
            <v>68382NAC</v>
          </cell>
          <cell r="B3423" t="str">
            <v>68382</v>
          </cell>
          <cell r="C3423" t="str">
            <v>NAC</v>
          </cell>
          <cell r="E3423" t="str">
            <v>AngariaþÒo de Neg¾cio</v>
          </cell>
          <cell r="F3423">
            <v>39092</v>
          </cell>
          <cell r="G3423">
            <v>0</v>
          </cell>
          <cell r="H3423">
            <v>0</v>
          </cell>
          <cell r="I3423">
            <v>39092</v>
          </cell>
          <cell r="J3423">
            <v>0</v>
          </cell>
          <cell r="K3423">
            <v>0</v>
          </cell>
          <cell r="L3423">
            <v>39092</v>
          </cell>
        </row>
        <row r="3424">
          <cell r="A3424" t="str">
            <v>68382NAC00100</v>
          </cell>
          <cell r="B3424" t="str">
            <v>68382</v>
          </cell>
          <cell r="C3424" t="str">
            <v>NAC</v>
          </cell>
          <cell r="D3424" t="str">
            <v>00100</v>
          </cell>
          <cell r="E3424" t="str">
            <v>AngariaþÒo de Neg¾cio</v>
          </cell>
          <cell r="F3424">
            <v>437690</v>
          </cell>
          <cell r="G3424">
            <v>0</v>
          </cell>
          <cell r="H3424">
            <v>0</v>
          </cell>
          <cell r="I3424">
            <v>437690</v>
          </cell>
          <cell r="J3424">
            <v>0</v>
          </cell>
          <cell r="K3424">
            <v>437690</v>
          </cell>
          <cell r="L3424">
            <v>0</v>
          </cell>
        </row>
        <row r="3425">
          <cell r="A3425" t="str">
            <v>68383</v>
          </cell>
          <cell r="B3425" t="str">
            <v>68383</v>
          </cell>
          <cell r="E3425" t="str">
            <v>Montagem de Operaþ§es</v>
          </cell>
          <cell r="F3425">
            <v>60848</v>
          </cell>
          <cell r="G3425">
            <v>0</v>
          </cell>
          <cell r="H3425">
            <v>0</v>
          </cell>
          <cell r="I3425">
            <v>60848</v>
          </cell>
          <cell r="J3425">
            <v>0</v>
          </cell>
          <cell r="K3425">
            <v>0</v>
          </cell>
          <cell r="L3425">
            <v>60848</v>
          </cell>
        </row>
        <row r="3426">
          <cell r="A3426" t="str">
            <v>68383NAC</v>
          </cell>
          <cell r="B3426" t="str">
            <v>68383</v>
          </cell>
          <cell r="C3426" t="str">
            <v>NAC</v>
          </cell>
          <cell r="E3426" t="str">
            <v>Montagem de Operaþ§es</v>
          </cell>
          <cell r="F3426">
            <v>60848</v>
          </cell>
          <cell r="G3426">
            <v>0</v>
          </cell>
          <cell r="H3426">
            <v>0</v>
          </cell>
          <cell r="I3426">
            <v>60848</v>
          </cell>
          <cell r="J3426">
            <v>0</v>
          </cell>
          <cell r="K3426">
            <v>0</v>
          </cell>
          <cell r="L3426">
            <v>60848</v>
          </cell>
        </row>
        <row r="3427">
          <cell r="A3427" t="str">
            <v>68384</v>
          </cell>
          <cell r="B3427" t="str">
            <v>68384</v>
          </cell>
          <cell r="E3427" t="str">
            <v>Cart§es</v>
          </cell>
          <cell r="F3427">
            <v>10323416</v>
          </cell>
          <cell r="G3427">
            <v>0</v>
          </cell>
          <cell r="H3427">
            <v>0</v>
          </cell>
          <cell r="I3427">
            <v>10323416</v>
          </cell>
          <cell r="J3427">
            <v>0</v>
          </cell>
          <cell r="K3427">
            <v>0</v>
          </cell>
          <cell r="L3427">
            <v>10323416</v>
          </cell>
        </row>
        <row r="3428">
          <cell r="A3428" t="str">
            <v>68384NAC</v>
          </cell>
          <cell r="B3428" t="str">
            <v>68384</v>
          </cell>
          <cell r="C3428" t="str">
            <v>NAC</v>
          </cell>
          <cell r="E3428" t="str">
            <v>Cart§es</v>
          </cell>
          <cell r="F3428">
            <v>10323416</v>
          </cell>
          <cell r="G3428">
            <v>0</v>
          </cell>
          <cell r="H3428">
            <v>0</v>
          </cell>
          <cell r="I3428">
            <v>10323416</v>
          </cell>
          <cell r="J3428">
            <v>0</v>
          </cell>
          <cell r="K3428">
            <v>0</v>
          </cell>
          <cell r="L3428">
            <v>10323416</v>
          </cell>
        </row>
        <row r="3429">
          <cell r="A3429" t="str">
            <v>68385</v>
          </cell>
          <cell r="B3429" t="str">
            <v>68385</v>
          </cell>
          <cell r="E3429" t="str">
            <v>Correspondentes</v>
          </cell>
          <cell r="F3429">
            <v>1226384</v>
          </cell>
          <cell r="G3429">
            <v>0</v>
          </cell>
          <cell r="H3429">
            <v>0</v>
          </cell>
          <cell r="I3429">
            <v>1226384</v>
          </cell>
          <cell r="J3429">
            <v>0</v>
          </cell>
          <cell r="K3429">
            <v>554170</v>
          </cell>
          <cell r="L3429">
            <v>672214</v>
          </cell>
        </row>
        <row r="3430">
          <cell r="A3430" t="str">
            <v>68385EXT</v>
          </cell>
          <cell r="B3430" t="str">
            <v>68385</v>
          </cell>
          <cell r="C3430" t="str">
            <v>EXT</v>
          </cell>
          <cell r="E3430" t="str">
            <v>Correspondentes</v>
          </cell>
          <cell r="F3430">
            <v>217</v>
          </cell>
          <cell r="G3430">
            <v>0</v>
          </cell>
          <cell r="H3430">
            <v>0</v>
          </cell>
          <cell r="I3430">
            <v>217</v>
          </cell>
          <cell r="J3430">
            <v>0</v>
          </cell>
          <cell r="K3430">
            <v>0</v>
          </cell>
          <cell r="L3430">
            <v>217</v>
          </cell>
        </row>
        <row r="3431">
          <cell r="A3431" t="str">
            <v>68385NAC</v>
          </cell>
          <cell r="B3431" t="str">
            <v>68385</v>
          </cell>
          <cell r="C3431" t="str">
            <v>NAC</v>
          </cell>
          <cell r="E3431" t="str">
            <v>Correspondentes</v>
          </cell>
          <cell r="F3431">
            <v>671997</v>
          </cell>
          <cell r="G3431">
            <v>0</v>
          </cell>
          <cell r="H3431">
            <v>0</v>
          </cell>
          <cell r="I3431">
            <v>671997</v>
          </cell>
          <cell r="J3431">
            <v>0</v>
          </cell>
          <cell r="K3431">
            <v>0</v>
          </cell>
          <cell r="L3431">
            <v>671997</v>
          </cell>
        </row>
        <row r="3432">
          <cell r="A3432" t="str">
            <v>68385NAC00350</v>
          </cell>
          <cell r="B3432" t="str">
            <v>68385</v>
          </cell>
          <cell r="C3432" t="str">
            <v>NAC</v>
          </cell>
          <cell r="D3432" t="str">
            <v>00350</v>
          </cell>
          <cell r="E3432" t="str">
            <v>Correspondentes</v>
          </cell>
          <cell r="F3432">
            <v>554170</v>
          </cell>
          <cell r="G3432">
            <v>0</v>
          </cell>
          <cell r="H3432">
            <v>0</v>
          </cell>
          <cell r="I3432">
            <v>554170</v>
          </cell>
          <cell r="J3432">
            <v>0</v>
          </cell>
          <cell r="K3432">
            <v>554170</v>
          </cell>
          <cell r="L3432">
            <v>0</v>
          </cell>
        </row>
        <row r="3433">
          <cell r="A3433" t="str">
            <v>684</v>
          </cell>
          <cell r="B3433" t="str">
            <v>684</v>
          </cell>
          <cell r="E3433" t="str">
            <v>Por operaþ§es realizadas por terceiros</v>
          </cell>
          <cell r="F3433">
            <v>3820123</v>
          </cell>
          <cell r="G3433">
            <v>0</v>
          </cell>
          <cell r="H3433">
            <v>132</v>
          </cell>
          <cell r="I3433">
            <v>3819991</v>
          </cell>
          <cell r="J3433">
            <v>0</v>
          </cell>
          <cell r="K3433">
            <v>6894</v>
          </cell>
          <cell r="L3433">
            <v>3813097</v>
          </cell>
        </row>
        <row r="3434">
          <cell r="A3434" t="str">
            <v>6840</v>
          </cell>
          <cell r="B3434" t="str">
            <v>6840</v>
          </cell>
          <cell r="E3434" t="str">
            <v>TÝtulos</v>
          </cell>
          <cell r="F3434">
            <v>741896</v>
          </cell>
          <cell r="G3434">
            <v>0</v>
          </cell>
          <cell r="H3434">
            <v>132</v>
          </cell>
          <cell r="I3434">
            <v>741764</v>
          </cell>
          <cell r="J3434">
            <v>0</v>
          </cell>
          <cell r="K3434">
            <v>6894</v>
          </cell>
          <cell r="L3434">
            <v>734870</v>
          </cell>
        </row>
        <row r="3435">
          <cell r="A3435" t="str">
            <v>6840NAC</v>
          </cell>
          <cell r="B3435" t="str">
            <v>6840</v>
          </cell>
          <cell r="C3435" t="str">
            <v>NAC</v>
          </cell>
          <cell r="E3435" t="str">
            <v>TÝtulos</v>
          </cell>
          <cell r="F3435">
            <v>735002</v>
          </cell>
          <cell r="G3435">
            <v>0</v>
          </cell>
          <cell r="H3435">
            <v>132</v>
          </cell>
          <cell r="I3435">
            <v>734870</v>
          </cell>
          <cell r="J3435">
            <v>0</v>
          </cell>
          <cell r="K3435">
            <v>0</v>
          </cell>
          <cell r="L3435">
            <v>734870</v>
          </cell>
        </row>
        <row r="3436">
          <cell r="A3436" t="str">
            <v>6840NAC00100</v>
          </cell>
          <cell r="B3436" t="str">
            <v>6840</v>
          </cell>
          <cell r="C3436" t="str">
            <v>NAC</v>
          </cell>
          <cell r="D3436" t="str">
            <v>00100</v>
          </cell>
          <cell r="E3436" t="str">
            <v>TÝtulos</v>
          </cell>
          <cell r="F3436">
            <v>6894</v>
          </cell>
          <cell r="G3436">
            <v>0</v>
          </cell>
          <cell r="H3436">
            <v>0</v>
          </cell>
          <cell r="I3436">
            <v>6894</v>
          </cell>
          <cell r="J3436">
            <v>0</v>
          </cell>
          <cell r="K3436">
            <v>6894</v>
          </cell>
          <cell r="L3436">
            <v>0</v>
          </cell>
        </row>
        <row r="3437">
          <cell r="A3437" t="str">
            <v>6848</v>
          </cell>
          <cell r="B3437" t="str">
            <v>6848</v>
          </cell>
          <cell r="E3437" t="str">
            <v>Outras</v>
          </cell>
          <cell r="F3437">
            <v>3078227</v>
          </cell>
          <cell r="G3437">
            <v>0</v>
          </cell>
          <cell r="H3437">
            <v>0</v>
          </cell>
          <cell r="I3437">
            <v>3078227</v>
          </cell>
          <cell r="J3437">
            <v>0</v>
          </cell>
          <cell r="K3437">
            <v>0</v>
          </cell>
          <cell r="L3437">
            <v>3078227</v>
          </cell>
        </row>
        <row r="3438">
          <cell r="A3438" t="str">
            <v>6848NAC</v>
          </cell>
          <cell r="B3438" t="str">
            <v>6848</v>
          </cell>
          <cell r="C3438" t="str">
            <v>NAC</v>
          </cell>
          <cell r="E3438" t="str">
            <v>Outras</v>
          </cell>
          <cell r="F3438">
            <v>3078227</v>
          </cell>
          <cell r="G3438">
            <v>0</v>
          </cell>
          <cell r="H3438">
            <v>0</v>
          </cell>
          <cell r="I3438">
            <v>3078227</v>
          </cell>
          <cell r="J3438">
            <v>0</v>
          </cell>
          <cell r="K3438">
            <v>0</v>
          </cell>
          <cell r="L3438">
            <v>3078227</v>
          </cell>
        </row>
        <row r="3439">
          <cell r="A3439" t="str">
            <v>688</v>
          </cell>
          <cell r="B3439" t="str">
            <v>688</v>
          </cell>
          <cell r="E3439" t="str">
            <v>Outras comiss§es pagas</v>
          </cell>
          <cell r="F3439">
            <v>60315590</v>
          </cell>
          <cell r="G3439">
            <v>273282</v>
          </cell>
          <cell r="H3439">
            <v>59065199</v>
          </cell>
          <cell r="I3439">
            <v>1523673</v>
          </cell>
          <cell r="J3439">
            <v>0</v>
          </cell>
          <cell r="K3439">
            <v>0</v>
          </cell>
          <cell r="L3439">
            <v>1523673</v>
          </cell>
        </row>
        <row r="3440">
          <cell r="A3440" t="str">
            <v>6880</v>
          </cell>
          <cell r="B3440" t="str">
            <v>6880</v>
          </cell>
          <cell r="E3440" t="str">
            <v>Outras Comiss§es Pagas</v>
          </cell>
          <cell r="F3440">
            <v>1181990</v>
          </cell>
          <cell r="G3440">
            <v>0</v>
          </cell>
          <cell r="H3440">
            <v>115980</v>
          </cell>
          <cell r="I3440">
            <v>1066010</v>
          </cell>
          <cell r="J3440">
            <v>0</v>
          </cell>
          <cell r="K3440">
            <v>0</v>
          </cell>
          <cell r="L3440">
            <v>1066010</v>
          </cell>
        </row>
        <row r="3441">
          <cell r="A3441" t="str">
            <v>6880EXT</v>
          </cell>
          <cell r="B3441" t="str">
            <v>6880</v>
          </cell>
          <cell r="C3441" t="str">
            <v>EXT</v>
          </cell>
          <cell r="E3441" t="str">
            <v>Outras Comiss§es Pagas</v>
          </cell>
          <cell r="F3441">
            <v>43988</v>
          </cell>
          <cell r="G3441">
            <v>0</v>
          </cell>
          <cell r="H3441">
            <v>0</v>
          </cell>
          <cell r="I3441">
            <v>43988</v>
          </cell>
          <cell r="J3441">
            <v>0</v>
          </cell>
          <cell r="K3441">
            <v>0</v>
          </cell>
          <cell r="L3441">
            <v>43988</v>
          </cell>
        </row>
        <row r="3442">
          <cell r="A3442" t="str">
            <v>6880EXT00530</v>
          </cell>
          <cell r="B3442" t="str">
            <v>6880</v>
          </cell>
          <cell r="C3442" t="str">
            <v>EXT</v>
          </cell>
          <cell r="D3442" t="str">
            <v>00530</v>
          </cell>
          <cell r="E3442" t="str">
            <v>Outras Comiss§es Pagas</v>
          </cell>
          <cell r="F3442">
            <v>115980</v>
          </cell>
          <cell r="G3442">
            <v>0</v>
          </cell>
          <cell r="H3442">
            <v>115980</v>
          </cell>
          <cell r="I3442">
            <v>0</v>
          </cell>
          <cell r="J3442">
            <v>0</v>
          </cell>
          <cell r="K3442">
            <v>0</v>
          </cell>
          <cell r="L3442">
            <v>0</v>
          </cell>
        </row>
        <row r="3443">
          <cell r="A3443" t="str">
            <v>6880NAC</v>
          </cell>
          <cell r="B3443" t="str">
            <v>6880</v>
          </cell>
          <cell r="C3443" t="str">
            <v>NAC</v>
          </cell>
          <cell r="E3443" t="str">
            <v>Outras Comiss§es Pagas</v>
          </cell>
          <cell r="F3443">
            <v>1022022</v>
          </cell>
          <cell r="G3443">
            <v>0</v>
          </cell>
          <cell r="H3443">
            <v>0</v>
          </cell>
          <cell r="I3443">
            <v>1022022</v>
          </cell>
          <cell r="J3443">
            <v>0</v>
          </cell>
          <cell r="K3443">
            <v>0</v>
          </cell>
          <cell r="L3443">
            <v>1022022</v>
          </cell>
        </row>
        <row r="3444">
          <cell r="A3444" t="str">
            <v>6889</v>
          </cell>
          <cell r="B3444" t="str">
            <v>6889</v>
          </cell>
          <cell r="E3444" t="str">
            <v>Outras comiss§es pagas-actividade seguradora</v>
          </cell>
          <cell r="F3444">
            <v>59133600</v>
          </cell>
          <cell r="G3444">
            <v>273282</v>
          </cell>
          <cell r="H3444">
            <v>58949219</v>
          </cell>
          <cell r="I3444">
            <v>457663</v>
          </cell>
          <cell r="J3444">
            <v>0</v>
          </cell>
          <cell r="K3444">
            <v>0</v>
          </cell>
          <cell r="L3444">
            <v>457663</v>
          </cell>
        </row>
        <row r="3445">
          <cell r="A3445" t="str">
            <v>68890</v>
          </cell>
          <cell r="B3445" t="str">
            <v>68890</v>
          </cell>
          <cell r="E3445" t="str">
            <v>Outras comiss§es pagas associadad a produtos por seguros vida</v>
          </cell>
          <cell r="F3445">
            <v>25309157</v>
          </cell>
          <cell r="G3445">
            <v>100417</v>
          </cell>
          <cell r="H3445">
            <v>25593432</v>
          </cell>
          <cell r="I3445">
            <v>-183858</v>
          </cell>
          <cell r="J3445">
            <v>0</v>
          </cell>
          <cell r="K3445">
            <v>0</v>
          </cell>
          <cell r="L3445">
            <v>-183858</v>
          </cell>
        </row>
        <row r="3446">
          <cell r="A3446" t="str">
            <v>68890NAC</v>
          </cell>
          <cell r="B3446" t="str">
            <v>68890</v>
          </cell>
          <cell r="C3446" t="str">
            <v>NAC</v>
          </cell>
          <cell r="E3446" t="str">
            <v>Outras comiss§es pagas associadad a produtos por seguros vida</v>
          </cell>
          <cell r="F3446">
            <v>250920</v>
          </cell>
          <cell r="G3446">
            <v>100417</v>
          </cell>
          <cell r="H3446">
            <v>0</v>
          </cell>
          <cell r="I3446">
            <v>351337</v>
          </cell>
          <cell r="J3446">
            <v>0</v>
          </cell>
          <cell r="K3446">
            <v>0</v>
          </cell>
          <cell r="L3446">
            <v>351337</v>
          </cell>
        </row>
        <row r="3447">
          <cell r="A3447" t="str">
            <v>68890NAC00100</v>
          </cell>
          <cell r="B3447" t="str">
            <v>68890</v>
          </cell>
          <cell r="C3447" t="str">
            <v>NAC</v>
          </cell>
          <cell r="D3447" t="str">
            <v>00100</v>
          </cell>
          <cell r="E3447" t="str">
            <v>Outras comiss§es pagas associadad a produtos por seguros vida</v>
          </cell>
          <cell r="F3447">
            <v>25493015</v>
          </cell>
          <cell r="G3447">
            <v>0</v>
          </cell>
          <cell r="H3447">
            <v>25493015</v>
          </cell>
          <cell r="I3447">
            <v>0</v>
          </cell>
          <cell r="J3447">
            <v>0</v>
          </cell>
          <cell r="K3447">
            <v>0</v>
          </cell>
          <cell r="L3447">
            <v>0</v>
          </cell>
        </row>
        <row r="3448">
          <cell r="A3448" t="str">
            <v>68890NAC00470</v>
          </cell>
          <cell r="B3448" t="str">
            <v>68890</v>
          </cell>
          <cell r="C3448" t="str">
            <v>NAC</v>
          </cell>
          <cell r="D3448" t="str">
            <v>00470</v>
          </cell>
          <cell r="E3448" t="str">
            <v>Outras comiss§es pagas associadad a produtos por seguros vida</v>
          </cell>
          <cell r="F3448">
            <v>99565</v>
          </cell>
          <cell r="G3448">
            <v>0</v>
          </cell>
          <cell r="H3448">
            <v>99565</v>
          </cell>
          <cell r="I3448">
            <v>0</v>
          </cell>
          <cell r="J3448">
            <v>0</v>
          </cell>
          <cell r="K3448">
            <v>0</v>
          </cell>
          <cell r="L3448">
            <v>0</v>
          </cell>
        </row>
        <row r="3449">
          <cell r="A3449" t="str">
            <v>68890NAC00530</v>
          </cell>
          <cell r="B3449" t="str">
            <v>68890</v>
          </cell>
          <cell r="C3449" t="str">
            <v>NAC</v>
          </cell>
          <cell r="D3449" t="str">
            <v>00530</v>
          </cell>
          <cell r="E3449" t="str">
            <v>Outras comiss§es pagas associadad a produtos por seguros vida</v>
          </cell>
          <cell r="F3449">
            <v>852</v>
          </cell>
          <cell r="G3449">
            <v>0</v>
          </cell>
          <cell r="H3449">
            <v>852</v>
          </cell>
          <cell r="I3449">
            <v>0</v>
          </cell>
          <cell r="J3449">
            <v>0</v>
          </cell>
          <cell r="K3449">
            <v>0</v>
          </cell>
          <cell r="L3449">
            <v>0</v>
          </cell>
        </row>
        <row r="3450">
          <cell r="A3450" t="str">
            <v>68890NAC90014</v>
          </cell>
          <cell r="B3450" t="str">
            <v>68890</v>
          </cell>
          <cell r="C3450" t="str">
            <v>NAC</v>
          </cell>
          <cell r="D3450" t="str">
            <v>90014</v>
          </cell>
          <cell r="E3450" t="str">
            <v>Outras comiss§es pagas associadad a produtos por seguros vida</v>
          </cell>
          <cell r="F3450">
            <v>-535195</v>
          </cell>
          <cell r="G3450">
            <v>0</v>
          </cell>
          <cell r="H3450">
            <v>0</v>
          </cell>
          <cell r="I3450">
            <v>-535195</v>
          </cell>
          <cell r="J3450">
            <v>0</v>
          </cell>
          <cell r="K3450">
            <v>0</v>
          </cell>
          <cell r="L3450">
            <v>-535195</v>
          </cell>
        </row>
        <row r="3451">
          <cell r="A3451" t="str">
            <v>68891</v>
          </cell>
          <cell r="B3451" t="str">
            <v>68891</v>
          </cell>
          <cell r="E3451" t="str">
            <v>Outras Comiss§es pagas associadas a Unit Links</v>
          </cell>
          <cell r="F3451">
            <v>33228830</v>
          </cell>
          <cell r="G3451">
            <v>18944</v>
          </cell>
          <cell r="H3451">
            <v>33201866</v>
          </cell>
          <cell r="I3451">
            <v>45908</v>
          </cell>
          <cell r="J3451">
            <v>0</v>
          </cell>
          <cell r="K3451">
            <v>0</v>
          </cell>
          <cell r="L3451">
            <v>45908</v>
          </cell>
        </row>
        <row r="3452">
          <cell r="A3452" t="str">
            <v>68891NAC</v>
          </cell>
          <cell r="B3452" t="str">
            <v>68891</v>
          </cell>
          <cell r="C3452" t="str">
            <v>NAC</v>
          </cell>
          <cell r="E3452" t="str">
            <v>Outras Comiss§es pagas associadas a Unit Links</v>
          </cell>
          <cell r="F3452">
            <v>26964</v>
          </cell>
          <cell r="G3452">
            <v>18944</v>
          </cell>
          <cell r="H3452">
            <v>0</v>
          </cell>
          <cell r="I3452">
            <v>45908</v>
          </cell>
          <cell r="J3452">
            <v>0</v>
          </cell>
          <cell r="K3452">
            <v>0</v>
          </cell>
          <cell r="L3452">
            <v>45908</v>
          </cell>
        </row>
        <row r="3453">
          <cell r="A3453" t="str">
            <v>68891NAC00100</v>
          </cell>
          <cell r="B3453" t="str">
            <v>68891</v>
          </cell>
          <cell r="C3453" t="str">
            <v>NAC</v>
          </cell>
          <cell r="D3453" t="str">
            <v>00100</v>
          </cell>
          <cell r="E3453" t="str">
            <v>Outras Comiss§es pagas associadas a Unit Links</v>
          </cell>
          <cell r="F3453">
            <v>33182922</v>
          </cell>
          <cell r="G3453">
            <v>0</v>
          </cell>
          <cell r="H3453">
            <v>33182922</v>
          </cell>
          <cell r="I3453">
            <v>0</v>
          </cell>
          <cell r="J3453">
            <v>0</v>
          </cell>
          <cell r="K3453">
            <v>0</v>
          </cell>
          <cell r="L3453">
            <v>0</v>
          </cell>
        </row>
        <row r="3454">
          <cell r="A3454" t="str">
            <v>68891NAC00530</v>
          </cell>
          <cell r="B3454" t="str">
            <v>68891</v>
          </cell>
          <cell r="C3454" t="str">
            <v>NAC</v>
          </cell>
          <cell r="D3454" t="str">
            <v>00530</v>
          </cell>
          <cell r="E3454" t="str">
            <v>Outras Comiss§es pagas associadas a Unit Links</v>
          </cell>
          <cell r="F3454">
            <v>18944</v>
          </cell>
          <cell r="G3454">
            <v>0</v>
          </cell>
          <cell r="H3454">
            <v>18944</v>
          </cell>
          <cell r="I3454">
            <v>0</v>
          </cell>
          <cell r="J3454">
            <v>0</v>
          </cell>
          <cell r="K3454">
            <v>0</v>
          </cell>
          <cell r="L3454">
            <v>0</v>
          </cell>
        </row>
        <row r="3455">
          <cell r="A3455" t="str">
            <v>68892</v>
          </cell>
          <cell r="B3455" t="str">
            <v>68892</v>
          </cell>
          <cell r="E3455" t="str">
            <v>Outras Comiss§es pagas assoc. a produtos por seguros s/ particip~</v>
          </cell>
          <cell r="F3455">
            <v>153921</v>
          </cell>
          <cell r="G3455">
            <v>153921</v>
          </cell>
          <cell r="H3455">
            <v>153921</v>
          </cell>
          <cell r="I3455">
            <v>153921</v>
          </cell>
          <cell r="J3455">
            <v>0</v>
          </cell>
          <cell r="K3455">
            <v>0</v>
          </cell>
          <cell r="L3455">
            <v>153921</v>
          </cell>
        </row>
        <row r="3456">
          <cell r="A3456" t="str">
            <v>68892NAC</v>
          </cell>
          <cell r="B3456" t="str">
            <v>68892</v>
          </cell>
          <cell r="C3456" t="str">
            <v>NAC</v>
          </cell>
          <cell r="E3456" t="str">
            <v>Outras Comiss§es pagas assoc. a produtos por seguros s/ particip~</v>
          </cell>
          <cell r="F3456">
            <v>0</v>
          </cell>
          <cell r="G3456">
            <v>153921</v>
          </cell>
          <cell r="H3456">
            <v>0</v>
          </cell>
          <cell r="I3456">
            <v>153921</v>
          </cell>
          <cell r="J3456">
            <v>0</v>
          </cell>
          <cell r="K3456">
            <v>0</v>
          </cell>
          <cell r="L3456">
            <v>153921</v>
          </cell>
        </row>
        <row r="3457">
          <cell r="A3457" t="str">
            <v>68892NAC00100</v>
          </cell>
          <cell r="B3457" t="str">
            <v>68892</v>
          </cell>
          <cell r="C3457" t="str">
            <v>NAC</v>
          </cell>
          <cell r="D3457" t="str">
            <v>00100</v>
          </cell>
          <cell r="E3457" t="str">
            <v>Outras Comiss§es pagas assoc. a produtos por seguros s/ particip~</v>
          </cell>
          <cell r="F3457">
            <v>153903</v>
          </cell>
          <cell r="G3457">
            <v>0</v>
          </cell>
          <cell r="H3457">
            <v>153903</v>
          </cell>
          <cell r="I3457">
            <v>0</v>
          </cell>
          <cell r="J3457">
            <v>0</v>
          </cell>
          <cell r="K3457">
            <v>0</v>
          </cell>
          <cell r="L3457">
            <v>0</v>
          </cell>
        </row>
        <row r="3458">
          <cell r="A3458" t="str">
            <v>68892NAC00530</v>
          </cell>
          <cell r="B3458" t="str">
            <v>68892</v>
          </cell>
          <cell r="C3458" t="str">
            <v>NAC</v>
          </cell>
          <cell r="D3458" t="str">
            <v>00530</v>
          </cell>
          <cell r="E3458" t="str">
            <v>Outras Comiss§es pagas assoc. a produtos por seguros s/ particip~</v>
          </cell>
          <cell r="F3458">
            <v>18</v>
          </cell>
          <cell r="G3458">
            <v>0</v>
          </cell>
          <cell r="H3458">
            <v>18</v>
          </cell>
          <cell r="I3458">
            <v>0</v>
          </cell>
          <cell r="J3458">
            <v>0</v>
          </cell>
          <cell r="K3458">
            <v>0</v>
          </cell>
          <cell r="L3458">
            <v>0</v>
          </cell>
        </row>
        <row r="3459">
          <cell r="A3459" t="str">
            <v>68893</v>
          </cell>
          <cell r="B3459" t="str">
            <v>68893</v>
          </cell>
          <cell r="E3459" t="str">
            <v>Outras comiss§es pagas associadad a produtos por seguros nÒo vida</v>
          </cell>
          <cell r="F3459">
            <v>441692</v>
          </cell>
          <cell r="G3459">
            <v>0</v>
          </cell>
          <cell r="H3459">
            <v>0</v>
          </cell>
          <cell r="I3459">
            <v>441692</v>
          </cell>
          <cell r="J3459">
            <v>0</v>
          </cell>
          <cell r="K3459">
            <v>0</v>
          </cell>
          <cell r="L3459">
            <v>441692</v>
          </cell>
        </row>
        <row r="3460">
          <cell r="A3460" t="str">
            <v>68893NAC</v>
          </cell>
          <cell r="B3460" t="str">
            <v>68893</v>
          </cell>
          <cell r="C3460" t="str">
            <v>NAC</v>
          </cell>
          <cell r="E3460" t="str">
            <v>Outras comiss§es pagas associadad a produtos por seguros nÒo vida</v>
          </cell>
          <cell r="F3460">
            <v>441692</v>
          </cell>
          <cell r="G3460">
            <v>0</v>
          </cell>
          <cell r="H3460">
            <v>0</v>
          </cell>
          <cell r="I3460">
            <v>441692</v>
          </cell>
          <cell r="J3460">
            <v>0</v>
          </cell>
          <cell r="K3460">
            <v>0</v>
          </cell>
          <cell r="L3460">
            <v>441692</v>
          </cell>
        </row>
        <row r="3461">
          <cell r="A3461" t="str">
            <v>69</v>
          </cell>
          <cell r="B3461" t="str">
            <v>69</v>
          </cell>
          <cell r="E3461" t="str">
            <v>Perdas em operaþ§es financeiras</v>
          </cell>
          <cell r="F3461">
            <v>23181703886</v>
          </cell>
          <cell r="G3461">
            <v>178168878</v>
          </cell>
          <cell r="H3461">
            <v>144511607</v>
          </cell>
          <cell r="I3461">
            <v>23215361157</v>
          </cell>
          <cell r="J3461">
            <v>0</v>
          </cell>
          <cell r="K3461">
            <v>7861302766</v>
          </cell>
          <cell r="L3461">
            <v>15354058391</v>
          </cell>
        </row>
        <row r="3462">
          <cell r="A3462" t="str">
            <v>690</v>
          </cell>
          <cell r="B3462" t="str">
            <v>690</v>
          </cell>
          <cell r="E3462" t="str">
            <v>Perdas em diferenþas cambiais</v>
          </cell>
          <cell r="F3462">
            <v>91415147</v>
          </cell>
          <cell r="G3462">
            <v>301114</v>
          </cell>
          <cell r="H3462">
            <v>465347</v>
          </cell>
          <cell r="I3462">
            <v>91250914</v>
          </cell>
          <cell r="J3462">
            <v>0</v>
          </cell>
          <cell r="K3462">
            <v>16981112</v>
          </cell>
          <cell r="L3462">
            <v>74269802</v>
          </cell>
        </row>
        <row r="3463">
          <cell r="A3463" t="str">
            <v>6908</v>
          </cell>
          <cell r="B3463" t="str">
            <v>6908</v>
          </cell>
          <cell r="E3463" t="str">
            <v>Outros itens em moeda estrangeira</v>
          </cell>
          <cell r="F3463">
            <v>91415147</v>
          </cell>
          <cell r="G3463">
            <v>301114</v>
          </cell>
          <cell r="H3463">
            <v>465347</v>
          </cell>
          <cell r="I3463">
            <v>91250914</v>
          </cell>
          <cell r="J3463">
            <v>0</v>
          </cell>
          <cell r="K3463">
            <v>16981112</v>
          </cell>
          <cell r="L3463">
            <v>74269802</v>
          </cell>
        </row>
        <row r="3464">
          <cell r="A3464" t="str">
            <v>69081</v>
          </cell>
          <cell r="B3464" t="str">
            <v>69081</v>
          </cell>
          <cell r="E3464" t="str">
            <v>PosicÒo cambial a prazo</v>
          </cell>
          <cell r="F3464">
            <v>40222133</v>
          </cell>
          <cell r="G3464">
            <v>296066</v>
          </cell>
          <cell r="H3464">
            <v>426050</v>
          </cell>
          <cell r="I3464">
            <v>40092149</v>
          </cell>
          <cell r="J3464">
            <v>0</v>
          </cell>
          <cell r="K3464">
            <v>16981112</v>
          </cell>
          <cell r="L3464">
            <v>23111037</v>
          </cell>
        </row>
        <row r="3465">
          <cell r="A3465" t="str">
            <v>69081EXT</v>
          </cell>
          <cell r="B3465" t="str">
            <v>69081</v>
          </cell>
          <cell r="C3465" t="str">
            <v>EXT</v>
          </cell>
          <cell r="E3465" t="str">
            <v>PosicÒo cambial a prazo</v>
          </cell>
          <cell r="F3465">
            <v>997559</v>
          </cell>
          <cell r="G3465">
            <v>296066</v>
          </cell>
          <cell r="H3465">
            <v>0</v>
          </cell>
          <cell r="I3465">
            <v>1293625</v>
          </cell>
          <cell r="J3465">
            <v>0</v>
          </cell>
          <cell r="K3465">
            <v>0</v>
          </cell>
          <cell r="L3465">
            <v>1293625</v>
          </cell>
        </row>
        <row r="3466">
          <cell r="A3466" t="str">
            <v>69081NAC</v>
          </cell>
          <cell r="B3466" t="str">
            <v>69081</v>
          </cell>
          <cell r="C3466" t="str">
            <v>NAC</v>
          </cell>
          <cell r="E3466" t="str">
            <v>PosicÒo cambial a prazo</v>
          </cell>
          <cell r="F3466">
            <v>21415861</v>
          </cell>
          <cell r="G3466">
            <v>0</v>
          </cell>
          <cell r="H3466">
            <v>0</v>
          </cell>
          <cell r="I3466">
            <v>21415861</v>
          </cell>
          <cell r="J3466">
            <v>0</v>
          </cell>
          <cell r="K3466">
            <v>0</v>
          </cell>
          <cell r="L3466">
            <v>21415861</v>
          </cell>
        </row>
        <row r="3467">
          <cell r="A3467" t="str">
            <v>69081NAC00001</v>
          </cell>
          <cell r="B3467" t="str">
            <v>69081</v>
          </cell>
          <cell r="C3467" t="str">
            <v>NAC</v>
          </cell>
          <cell r="D3467" t="str">
            <v>00001</v>
          </cell>
          <cell r="E3467" t="str">
            <v>PosicÒo cambial a prazo</v>
          </cell>
          <cell r="F3467">
            <v>401551</v>
          </cell>
          <cell r="G3467">
            <v>0</v>
          </cell>
          <cell r="H3467">
            <v>0</v>
          </cell>
          <cell r="I3467">
            <v>401551</v>
          </cell>
          <cell r="J3467">
            <v>0</v>
          </cell>
          <cell r="K3467">
            <v>0</v>
          </cell>
          <cell r="L3467">
            <v>401551</v>
          </cell>
        </row>
        <row r="3468">
          <cell r="A3468" t="str">
            <v>69081NAC00100</v>
          </cell>
          <cell r="B3468" t="str">
            <v>69081</v>
          </cell>
          <cell r="C3468" t="str">
            <v>NAC</v>
          </cell>
          <cell r="D3468" t="str">
            <v>00100</v>
          </cell>
          <cell r="E3468" t="str">
            <v>PosicÒo cambial a prazo</v>
          </cell>
          <cell r="F3468">
            <v>152677</v>
          </cell>
          <cell r="G3468">
            <v>0</v>
          </cell>
          <cell r="H3468">
            <v>14601</v>
          </cell>
          <cell r="I3468">
            <v>138076</v>
          </cell>
          <cell r="J3468">
            <v>0</v>
          </cell>
          <cell r="K3468">
            <v>138076</v>
          </cell>
          <cell r="L3468">
            <v>0</v>
          </cell>
        </row>
        <row r="3469">
          <cell r="A3469" t="str">
            <v>69081NAC00280</v>
          </cell>
          <cell r="B3469" t="str">
            <v>69081</v>
          </cell>
          <cell r="C3469" t="str">
            <v>NAC</v>
          </cell>
          <cell r="D3469" t="str">
            <v>00280</v>
          </cell>
          <cell r="E3469" t="str">
            <v>PosicÒo cambial a prazo</v>
          </cell>
          <cell r="F3469">
            <v>11276200</v>
          </cell>
          <cell r="G3469">
            <v>0</v>
          </cell>
          <cell r="H3469">
            <v>0</v>
          </cell>
          <cell r="I3469">
            <v>11276200</v>
          </cell>
          <cell r="J3469">
            <v>0</v>
          </cell>
          <cell r="K3469">
            <v>11276200</v>
          </cell>
          <cell r="L3469">
            <v>0</v>
          </cell>
        </row>
        <row r="3470">
          <cell r="A3470" t="str">
            <v>69081NAC00530</v>
          </cell>
          <cell r="B3470" t="str">
            <v>69081</v>
          </cell>
          <cell r="C3470" t="str">
            <v>NAC</v>
          </cell>
          <cell r="D3470" t="str">
            <v>00530</v>
          </cell>
          <cell r="E3470" t="str">
            <v>PosicÒo cambial a prazo</v>
          </cell>
          <cell r="F3470">
            <v>5682219</v>
          </cell>
          <cell r="G3470">
            <v>0</v>
          </cell>
          <cell r="H3470">
            <v>411449</v>
          </cell>
          <cell r="I3470">
            <v>5270770</v>
          </cell>
          <cell r="J3470">
            <v>0</v>
          </cell>
          <cell r="K3470">
            <v>5270770</v>
          </cell>
          <cell r="L3470">
            <v>0</v>
          </cell>
        </row>
        <row r="3471">
          <cell r="A3471" t="str">
            <v>69081NAC00560</v>
          </cell>
          <cell r="B3471" t="str">
            <v>69081</v>
          </cell>
          <cell r="C3471" t="str">
            <v>NAC</v>
          </cell>
          <cell r="D3471" t="str">
            <v>00560</v>
          </cell>
          <cell r="E3471" t="str">
            <v>PosicÒo cambial a prazo</v>
          </cell>
          <cell r="F3471">
            <v>296066</v>
          </cell>
          <cell r="G3471">
            <v>0</v>
          </cell>
          <cell r="H3471">
            <v>0</v>
          </cell>
          <cell r="I3471">
            <v>296066</v>
          </cell>
          <cell r="J3471">
            <v>0</v>
          </cell>
          <cell r="K3471">
            <v>296066</v>
          </cell>
          <cell r="L3471">
            <v>0</v>
          </cell>
        </row>
        <row r="3472">
          <cell r="A3472" t="str">
            <v>69088</v>
          </cell>
          <cell r="B3472" t="str">
            <v>69088</v>
          </cell>
          <cell r="E3472" t="str">
            <v>Outros</v>
          </cell>
          <cell r="F3472">
            <v>51193014</v>
          </cell>
          <cell r="G3472">
            <v>5048</v>
          </cell>
          <cell r="H3472">
            <v>39297</v>
          </cell>
          <cell r="I3472">
            <v>51158765</v>
          </cell>
          <cell r="J3472">
            <v>0</v>
          </cell>
          <cell r="K3472">
            <v>0</v>
          </cell>
          <cell r="L3472">
            <v>51158765</v>
          </cell>
        </row>
        <row r="3473">
          <cell r="A3473" t="str">
            <v>69088EXT</v>
          </cell>
          <cell r="B3473" t="str">
            <v>69088</v>
          </cell>
          <cell r="C3473" t="str">
            <v>EXT</v>
          </cell>
          <cell r="E3473" t="str">
            <v>Outros</v>
          </cell>
          <cell r="F3473">
            <v>541603</v>
          </cell>
          <cell r="G3473">
            <v>0</v>
          </cell>
          <cell r="H3473">
            <v>1767</v>
          </cell>
          <cell r="I3473">
            <v>539836</v>
          </cell>
          <cell r="J3473">
            <v>0</v>
          </cell>
          <cell r="K3473">
            <v>0</v>
          </cell>
          <cell r="L3473">
            <v>539836</v>
          </cell>
        </row>
        <row r="3474">
          <cell r="A3474" t="str">
            <v>69088NAC</v>
          </cell>
          <cell r="B3474" t="str">
            <v>69088</v>
          </cell>
          <cell r="C3474" t="str">
            <v>NAC</v>
          </cell>
          <cell r="E3474" t="str">
            <v>Outros</v>
          </cell>
          <cell r="F3474">
            <v>50651411</v>
          </cell>
          <cell r="G3474">
            <v>5048</v>
          </cell>
          <cell r="H3474">
            <v>37530</v>
          </cell>
          <cell r="I3474">
            <v>50618929</v>
          </cell>
          <cell r="J3474">
            <v>0</v>
          </cell>
          <cell r="K3474">
            <v>0</v>
          </cell>
          <cell r="L3474">
            <v>50618929</v>
          </cell>
        </row>
        <row r="3475">
          <cell r="A3475" t="str">
            <v>691</v>
          </cell>
          <cell r="B3475" t="str">
            <v>691</v>
          </cell>
          <cell r="E3475" t="str">
            <v>Perdas na alienaþÒo de crÚdito a clientes</v>
          </cell>
          <cell r="F3475">
            <v>3220611</v>
          </cell>
          <cell r="G3475">
            <v>0</v>
          </cell>
          <cell r="H3475">
            <v>0</v>
          </cell>
          <cell r="I3475">
            <v>3220611</v>
          </cell>
          <cell r="J3475">
            <v>0</v>
          </cell>
          <cell r="K3475">
            <v>0</v>
          </cell>
          <cell r="L3475">
            <v>3220611</v>
          </cell>
        </row>
        <row r="3476">
          <cell r="A3476" t="str">
            <v>691NAC</v>
          </cell>
          <cell r="B3476" t="str">
            <v>691</v>
          </cell>
          <cell r="C3476" t="str">
            <v>NAC</v>
          </cell>
          <cell r="E3476" t="str">
            <v>Perdas na alienaþÒo de crÚdito a clientes</v>
          </cell>
          <cell r="F3476">
            <v>3220611</v>
          </cell>
          <cell r="G3476">
            <v>0</v>
          </cell>
          <cell r="H3476">
            <v>0</v>
          </cell>
          <cell r="I3476">
            <v>3220611</v>
          </cell>
          <cell r="J3476">
            <v>0</v>
          </cell>
          <cell r="K3476">
            <v>0</v>
          </cell>
          <cell r="L3476">
            <v>3220611</v>
          </cell>
        </row>
        <row r="3477">
          <cell r="A3477" t="str">
            <v>692</v>
          </cell>
          <cell r="B3477" t="str">
            <v>692</v>
          </cell>
          <cell r="E3477" t="str">
            <v>Perdas em activos financeiros detidos para negociaþÒo</v>
          </cell>
          <cell r="F3477">
            <v>22650098583</v>
          </cell>
          <cell r="G3477">
            <v>79132706</v>
          </cell>
          <cell r="H3477">
            <v>109344366</v>
          </cell>
          <cell r="I3477">
            <v>22619886923</v>
          </cell>
          <cell r="J3477">
            <v>0</v>
          </cell>
          <cell r="K3477">
            <v>7812335277</v>
          </cell>
          <cell r="L3477">
            <v>14807551646</v>
          </cell>
        </row>
        <row r="3478">
          <cell r="A3478" t="str">
            <v>6920</v>
          </cell>
          <cell r="B3478" t="str">
            <v>6920</v>
          </cell>
          <cell r="E3478" t="str">
            <v>TÝtulos</v>
          </cell>
          <cell r="F3478">
            <v>73900259</v>
          </cell>
          <cell r="G3478">
            <v>0</v>
          </cell>
          <cell r="H3478">
            <v>0</v>
          </cell>
          <cell r="I3478">
            <v>73900259</v>
          </cell>
          <cell r="J3478">
            <v>0</v>
          </cell>
          <cell r="K3478">
            <v>0</v>
          </cell>
          <cell r="L3478">
            <v>73900259</v>
          </cell>
        </row>
        <row r="3479">
          <cell r="A3479" t="str">
            <v>69200</v>
          </cell>
          <cell r="B3479" t="str">
            <v>69200</v>
          </cell>
          <cell r="E3479" t="str">
            <v>Emitidos por residentes</v>
          </cell>
          <cell r="F3479">
            <v>70043112</v>
          </cell>
          <cell r="G3479">
            <v>0</v>
          </cell>
          <cell r="H3479">
            <v>0</v>
          </cell>
          <cell r="I3479">
            <v>70043112</v>
          </cell>
          <cell r="J3479">
            <v>0</v>
          </cell>
          <cell r="K3479">
            <v>0</v>
          </cell>
          <cell r="L3479">
            <v>70043112</v>
          </cell>
        </row>
        <row r="3480">
          <cell r="A3480" t="str">
            <v>692000</v>
          </cell>
          <cell r="B3480" t="str">
            <v>692000</v>
          </cell>
          <cell r="E3480" t="str">
            <v>Instrumentos de dÝvida</v>
          </cell>
          <cell r="F3480">
            <v>7019332</v>
          </cell>
          <cell r="G3480">
            <v>0</v>
          </cell>
          <cell r="H3480">
            <v>0</v>
          </cell>
          <cell r="I3480">
            <v>7019332</v>
          </cell>
          <cell r="J3480">
            <v>0</v>
          </cell>
          <cell r="K3480">
            <v>0</v>
          </cell>
          <cell r="L3480">
            <v>7019332</v>
          </cell>
        </row>
        <row r="3481">
          <cell r="A3481" t="str">
            <v>6920000</v>
          </cell>
          <cell r="B3481" t="str">
            <v>6920000</v>
          </cell>
          <cell r="E3481" t="str">
            <v>De dÝvida p·blica portuguesa</v>
          </cell>
          <cell r="F3481">
            <v>51764</v>
          </cell>
          <cell r="G3481">
            <v>0</v>
          </cell>
          <cell r="H3481">
            <v>0</v>
          </cell>
          <cell r="I3481">
            <v>51764</v>
          </cell>
          <cell r="J3481">
            <v>0</v>
          </cell>
          <cell r="K3481">
            <v>0</v>
          </cell>
          <cell r="L3481">
            <v>51764</v>
          </cell>
        </row>
        <row r="3482">
          <cell r="A3482" t="str">
            <v>6920000NAC</v>
          </cell>
          <cell r="B3482" t="str">
            <v>6920000</v>
          </cell>
          <cell r="C3482" t="str">
            <v>NAC</v>
          </cell>
          <cell r="E3482" t="str">
            <v>De dÝvida p·blica portuguesa</v>
          </cell>
          <cell r="F3482">
            <v>51764</v>
          </cell>
          <cell r="G3482">
            <v>0</v>
          </cell>
          <cell r="H3482">
            <v>0</v>
          </cell>
          <cell r="I3482">
            <v>51764</v>
          </cell>
          <cell r="J3482">
            <v>0</v>
          </cell>
          <cell r="K3482">
            <v>0</v>
          </cell>
          <cell r="L3482">
            <v>51764</v>
          </cell>
        </row>
        <row r="3483">
          <cell r="A3483" t="str">
            <v>6920002</v>
          </cell>
          <cell r="B3483" t="str">
            <v>6920002</v>
          </cell>
          <cell r="E3483" t="str">
            <v>De outros residentes</v>
          </cell>
          <cell r="F3483">
            <v>6967568</v>
          </cell>
          <cell r="G3483">
            <v>0</v>
          </cell>
          <cell r="H3483">
            <v>0</v>
          </cell>
          <cell r="I3483">
            <v>6967568</v>
          </cell>
          <cell r="J3483">
            <v>0</v>
          </cell>
          <cell r="K3483">
            <v>0</v>
          </cell>
          <cell r="L3483">
            <v>6967568</v>
          </cell>
        </row>
        <row r="3484">
          <cell r="A3484" t="str">
            <v>69200028</v>
          </cell>
          <cell r="B3484" t="str">
            <v>69200028</v>
          </cell>
          <cell r="E3484" t="str">
            <v>Outros</v>
          </cell>
          <cell r="F3484">
            <v>6967568</v>
          </cell>
          <cell r="G3484">
            <v>0</v>
          </cell>
          <cell r="H3484">
            <v>0</v>
          </cell>
          <cell r="I3484">
            <v>6967568</v>
          </cell>
          <cell r="J3484">
            <v>0</v>
          </cell>
          <cell r="K3484">
            <v>0</v>
          </cell>
          <cell r="L3484">
            <v>6967568</v>
          </cell>
        </row>
        <row r="3485">
          <cell r="A3485" t="str">
            <v>69200028NAC</v>
          </cell>
          <cell r="B3485" t="str">
            <v>69200028</v>
          </cell>
          <cell r="C3485" t="str">
            <v>NAC</v>
          </cell>
          <cell r="E3485" t="str">
            <v>Outros</v>
          </cell>
          <cell r="F3485">
            <v>6967568</v>
          </cell>
          <cell r="G3485">
            <v>0</v>
          </cell>
          <cell r="H3485">
            <v>0</v>
          </cell>
          <cell r="I3485">
            <v>6967568</v>
          </cell>
          <cell r="J3485">
            <v>0</v>
          </cell>
          <cell r="K3485">
            <v>0</v>
          </cell>
          <cell r="L3485">
            <v>6967568</v>
          </cell>
        </row>
        <row r="3486">
          <cell r="A3486" t="str">
            <v>692001</v>
          </cell>
          <cell r="B3486" t="str">
            <v>692001</v>
          </cell>
          <cell r="E3486" t="str">
            <v>Instrumentos de capital</v>
          </cell>
          <cell r="F3486">
            <v>63023780</v>
          </cell>
          <cell r="G3486">
            <v>0</v>
          </cell>
          <cell r="H3486">
            <v>0</v>
          </cell>
          <cell r="I3486">
            <v>63023780</v>
          </cell>
          <cell r="J3486">
            <v>0</v>
          </cell>
          <cell r="K3486">
            <v>0</v>
          </cell>
          <cell r="L3486">
            <v>63023780</v>
          </cell>
        </row>
        <row r="3487">
          <cell r="A3487" t="str">
            <v>692001NAC</v>
          </cell>
          <cell r="B3487" t="str">
            <v>692001</v>
          </cell>
          <cell r="C3487" t="str">
            <v>NAC</v>
          </cell>
          <cell r="E3487" t="str">
            <v>Instrumentos de capital</v>
          </cell>
          <cell r="F3487">
            <v>63023780</v>
          </cell>
          <cell r="G3487">
            <v>0</v>
          </cell>
          <cell r="H3487">
            <v>0</v>
          </cell>
          <cell r="I3487">
            <v>63023780</v>
          </cell>
          <cell r="J3487">
            <v>0</v>
          </cell>
          <cell r="K3487">
            <v>0</v>
          </cell>
          <cell r="L3487">
            <v>63023780</v>
          </cell>
        </row>
        <row r="3488">
          <cell r="A3488" t="str">
            <v>69201</v>
          </cell>
          <cell r="B3488" t="str">
            <v>69201</v>
          </cell>
          <cell r="E3488" t="str">
            <v>Emitidos por nÒo residentes</v>
          </cell>
          <cell r="F3488">
            <v>3857147</v>
          </cell>
          <cell r="G3488">
            <v>0</v>
          </cell>
          <cell r="H3488">
            <v>0</v>
          </cell>
          <cell r="I3488">
            <v>3857147</v>
          </cell>
          <cell r="J3488">
            <v>0</v>
          </cell>
          <cell r="K3488">
            <v>0</v>
          </cell>
          <cell r="L3488">
            <v>3857147</v>
          </cell>
        </row>
        <row r="3489">
          <cell r="A3489" t="str">
            <v>692010</v>
          </cell>
          <cell r="B3489" t="str">
            <v>692010</v>
          </cell>
          <cell r="E3489" t="str">
            <v>Instrumentos de dÝvida</v>
          </cell>
          <cell r="F3489">
            <v>1802270</v>
          </cell>
          <cell r="G3489">
            <v>0</v>
          </cell>
          <cell r="H3489">
            <v>0</v>
          </cell>
          <cell r="I3489">
            <v>1802270</v>
          </cell>
          <cell r="J3489">
            <v>0</v>
          </cell>
          <cell r="K3489">
            <v>0</v>
          </cell>
          <cell r="L3489">
            <v>1802270</v>
          </cell>
        </row>
        <row r="3490">
          <cell r="A3490" t="str">
            <v>6920100</v>
          </cell>
          <cell r="B3490" t="str">
            <v>6920100</v>
          </cell>
          <cell r="E3490" t="str">
            <v>De emissores p·blicos estrangeiros</v>
          </cell>
          <cell r="F3490">
            <v>47853</v>
          </cell>
          <cell r="G3490">
            <v>0</v>
          </cell>
          <cell r="H3490">
            <v>0</v>
          </cell>
          <cell r="I3490">
            <v>47853</v>
          </cell>
          <cell r="J3490">
            <v>0</v>
          </cell>
          <cell r="K3490">
            <v>0</v>
          </cell>
          <cell r="L3490">
            <v>47853</v>
          </cell>
        </row>
        <row r="3491">
          <cell r="A3491" t="str">
            <v>6920100NAC</v>
          </cell>
          <cell r="B3491" t="str">
            <v>6920100</v>
          </cell>
          <cell r="C3491" t="str">
            <v>NAC</v>
          </cell>
          <cell r="E3491" t="str">
            <v>De emissores p·blicos estrangeiros</v>
          </cell>
          <cell r="F3491">
            <v>47853</v>
          </cell>
          <cell r="G3491">
            <v>0</v>
          </cell>
          <cell r="H3491">
            <v>0</v>
          </cell>
          <cell r="I3491">
            <v>47853</v>
          </cell>
          <cell r="J3491">
            <v>0</v>
          </cell>
          <cell r="K3491">
            <v>0</v>
          </cell>
          <cell r="L3491">
            <v>47853</v>
          </cell>
        </row>
        <row r="3492">
          <cell r="A3492" t="str">
            <v>6920101</v>
          </cell>
          <cell r="B3492" t="str">
            <v>6920101</v>
          </cell>
          <cell r="E3492" t="str">
            <v>De organismos financeiros internacionais</v>
          </cell>
          <cell r="F3492">
            <v>1754417</v>
          </cell>
          <cell r="G3492">
            <v>0</v>
          </cell>
          <cell r="H3492">
            <v>0</v>
          </cell>
          <cell r="I3492">
            <v>1754417</v>
          </cell>
          <cell r="J3492">
            <v>0</v>
          </cell>
          <cell r="K3492">
            <v>0</v>
          </cell>
          <cell r="L3492">
            <v>1754417</v>
          </cell>
        </row>
        <row r="3493">
          <cell r="A3493" t="str">
            <v>6920101NAC</v>
          </cell>
          <cell r="B3493" t="str">
            <v>6920101</v>
          </cell>
          <cell r="C3493" t="str">
            <v>NAC</v>
          </cell>
          <cell r="E3493" t="str">
            <v>De organismos financeiros internacionais</v>
          </cell>
          <cell r="F3493">
            <v>1754417</v>
          </cell>
          <cell r="G3493">
            <v>0</v>
          </cell>
          <cell r="H3493">
            <v>0</v>
          </cell>
          <cell r="I3493">
            <v>1754417</v>
          </cell>
          <cell r="J3493">
            <v>0</v>
          </cell>
          <cell r="K3493">
            <v>0</v>
          </cell>
          <cell r="L3493">
            <v>1754417</v>
          </cell>
        </row>
        <row r="3494">
          <cell r="A3494" t="str">
            <v>692011</v>
          </cell>
          <cell r="B3494" t="str">
            <v>692011</v>
          </cell>
          <cell r="E3494" t="str">
            <v>Instrumentos de capital</v>
          </cell>
          <cell r="F3494">
            <v>2054877</v>
          </cell>
          <cell r="G3494">
            <v>0</v>
          </cell>
          <cell r="H3494">
            <v>0</v>
          </cell>
          <cell r="I3494">
            <v>2054877</v>
          </cell>
          <cell r="J3494">
            <v>0</v>
          </cell>
          <cell r="K3494">
            <v>0</v>
          </cell>
          <cell r="L3494">
            <v>2054877</v>
          </cell>
        </row>
        <row r="3495">
          <cell r="A3495" t="str">
            <v>692011NAC</v>
          </cell>
          <cell r="B3495" t="str">
            <v>692011</v>
          </cell>
          <cell r="C3495" t="str">
            <v>NAC</v>
          </cell>
          <cell r="E3495" t="str">
            <v>Instrumentos de capital</v>
          </cell>
          <cell r="F3495">
            <v>2054877</v>
          </cell>
          <cell r="G3495">
            <v>0</v>
          </cell>
          <cell r="H3495">
            <v>0</v>
          </cell>
          <cell r="I3495">
            <v>2054877</v>
          </cell>
          <cell r="J3495">
            <v>0</v>
          </cell>
          <cell r="K3495">
            <v>0</v>
          </cell>
          <cell r="L3495">
            <v>2054877</v>
          </cell>
        </row>
        <row r="3496">
          <cell r="A3496" t="str">
            <v>6921</v>
          </cell>
          <cell r="B3496" t="str">
            <v>6921</v>
          </cell>
          <cell r="E3496" t="str">
            <v>Instrumentos derivados</v>
          </cell>
          <cell r="F3496">
            <v>22576198324</v>
          </cell>
          <cell r="G3496">
            <v>79132706</v>
          </cell>
          <cell r="H3496">
            <v>109344366</v>
          </cell>
          <cell r="I3496">
            <v>22545986664</v>
          </cell>
          <cell r="J3496">
            <v>0</v>
          </cell>
          <cell r="K3496">
            <v>7812335277</v>
          </cell>
          <cell r="L3496">
            <v>14733651387</v>
          </cell>
        </row>
        <row r="3497">
          <cell r="A3497" t="str">
            <v>69210</v>
          </cell>
          <cell r="B3497" t="str">
            <v>69210</v>
          </cell>
          <cell r="E3497" t="str">
            <v>FRA</v>
          </cell>
          <cell r="F3497">
            <v>911658</v>
          </cell>
          <cell r="G3497">
            <v>0</v>
          </cell>
          <cell r="H3497">
            <v>0</v>
          </cell>
          <cell r="I3497">
            <v>911658</v>
          </cell>
          <cell r="J3497">
            <v>0</v>
          </cell>
          <cell r="K3497">
            <v>0</v>
          </cell>
          <cell r="L3497">
            <v>911658</v>
          </cell>
        </row>
        <row r="3498">
          <cell r="A3498" t="str">
            <v>69210NAC00001</v>
          </cell>
          <cell r="B3498" t="str">
            <v>69210</v>
          </cell>
          <cell r="C3498" t="str">
            <v>NAC</v>
          </cell>
          <cell r="D3498" t="str">
            <v>00001</v>
          </cell>
          <cell r="E3498" t="str">
            <v>FRA</v>
          </cell>
          <cell r="F3498">
            <v>911658</v>
          </cell>
          <cell r="G3498">
            <v>0</v>
          </cell>
          <cell r="H3498">
            <v>0</v>
          </cell>
          <cell r="I3498">
            <v>911658</v>
          </cell>
          <cell r="J3498">
            <v>0</v>
          </cell>
          <cell r="K3498">
            <v>0</v>
          </cell>
          <cell r="L3498">
            <v>911658</v>
          </cell>
        </row>
        <row r="3499">
          <cell r="A3499" t="str">
            <v>69211</v>
          </cell>
          <cell r="B3499" t="str">
            <v>69211</v>
          </cell>
          <cell r="E3499" t="str">
            <v>Swaps</v>
          </cell>
          <cell r="F3499">
            <v>4090734441</v>
          </cell>
          <cell r="G3499">
            <v>60452455</v>
          </cell>
          <cell r="H3499">
            <v>91290046</v>
          </cell>
          <cell r="I3499">
            <v>4059896850</v>
          </cell>
          <cell r="J3499">
            <v>0</v>
          </cell>
          <cell r="K3499">
            <v>1787438541</v>
          </cell>
          <cell r="L3499">
            <v>2272458309</v>
          </cell>
        </row>
        <row r="3500">
          <cell r="A3500" t="str">
            <v>692110</v>
          </cell>
          <cell r="B3500" t="str">
            <v>692110</v>
          </cell>
          <cell r="E3500" t="str">
            <v>Divisas</v>
          </cell>
          <cell r="F3500">
            <v>107782269</v>
          </cell>
          <cell r="G3500">
            <v>0</v>
          </cell>
          <cell r="H3500">
            <v>98032</v>
          </cell>
          <cell r="I3500">
            <v>107684237</v>
          </cell>
          <cell r="J3500">
            <v>0</v>
          </cell>
          <cell r="K3500">
            <v>98313240</v>
          </cell>
          <cell r="L3500">
            <v>9370997</v>
          </cell>
        </row>
        <row r="3501">
          <cell r="A3501" t="str">
            <v>692110EXT</v>
          </cell>
          <cell r="B3501" t="str">
            <v>692110</v>
          </cell>
          <cell r="C3501" t="str">
            <v>EXT</v>
          </cell>
          <cell r="E3501" t="str">
            <v>Divisas</v>
          </cell>
          <cell r="F3501">
            <v>171125</v>
          </cell>
          <cell r="G3501">
            <v>0</v>
          </cell>
          <cell r="H3501">
            <v>0</v>
          </cell>
          <cell r="I3501">
            <v>171125</v>
          </cell>
          <cell r="J3501">
            <v>0</v>
          </cell>
          <cell r="K3501">
            <v>0</v>
          </cell>
          <cell r="L3501">
            <v>171125</v>
          </cell>
        </row>
        <row r="3502">
          <cell r="A3502" t="str">
            <v>692110NAC</v>
          </cell>
          <cell r="B3502" t="str">
            <v>692110</v>
          </cell>
          <cell r="C3502" t="str">
            <v>NAC</v>
          </cell>
          <cell r="E3502" t="str">
            <v>Divisas</v>
          </cell>
          <cell r="F3502">
            <v>5747169</v>
          </cell>
          <cell r="G3502">
            <v>0</v>
          </cell>
          <cell r="H3502">
            <v>0</v>
          </cell>
          <cell r="I3502">
            <v>5747169</v>
          </cell>
          <cell r="J3502">
            <v>0</v>
          </cell>
          <cell r="K3502">
            <v>0</v>
          </cell>
          <cell r="L3502">
            <v>5747169</v>
          </cell>
        </row>
        <row r="3503">
          <cell r="A3503" t="str">
            <v>692110NAC00001</v>
          </cell>
          <cell r="B3503" t="str">
            <v>692110</v>
          </cell>
          <cell r="C3503" t="str">
            <v>NAC</v>
          </cell>
          <cell r="D3503" t="str">
            <v>00001</v>
          </cell>
          <cell r="E3503" t="str">
            <v>Divisas</v>
          </cell>
          <cell r="F3503">
            <v>3452703</v>
          </cell>
          <cell r="G3503">
            <v>0</v>
          </cell>
          <cell r="H3503">
            <v>0</v>
          </cell>
          <cell r="I3503">
            <v>3452703</v>
          </cell>
          <cell r="J3503">
            <v>0</v>
          </cell>
          <cell r="K3503">
            <v>0</v>
          </cell>
          <cell r="L3503">
            <v>3452703</v>
          </cell>
        </row>
        <row r="3504">
          <cell r="A3504" t="str">
            <v>692110NAC00100</v>
          </cell>
          <cell r="B3504" t="str">
            <v>692110</v>
          </cell>
          <cell r="C3504" t="str">
            <v>NAC</v>
          </cell>
          <cell r="D3504" t="str">
            <v>00100</v>
          </cell>
          <cell r="E3504" t="str">
            <v>Divisas</v>
          </cell>
          <cell r="F3504">
            <v>23436917</v>
          </cell>
          <cell r="G3504">
            <v>0</v>
          </cell>
          <cell r="H3504">
            <v>98032</v>
          </cell>
          <cell r="I3504">
            <v>23338885</v>
          </cell>
          <cell r="J3504">
            <v>0</v>
          </cell>
          <cell r="K3504">
            <v>23338885</v>
          </cell>
          <cell r="L3504">
            <v>0</v>
          </cell>
        </row>
        <row r="3505">
          <cell r="A3505" t="str">
            <v>692110NAC00280</v>
          </cell>
          <cell r="B3505" t="str">
            <v>692110</v>
          </cell>
          <cell r="C3505" t="str">
            <v>NAC</v>
          </cell>
          <cell r="D3505" t="str">
            <v>00280</v>
          </cell>
          <cell r="E3505" t="str">
            <v>Divisas</v>
          </cell>
          <cell r="F3505">
            <v>73223501</v>
          </cell>
          <cell r="G3505">
            <v>0</v>
          </cell>
          <cell r="H3505">
            <v>0</v>
          </cell>
          <cell r="I3505">
            <v>73223501</v>
          </cell>
          <cell r="J3505">
            <v>0</v>
          </cell>
          <cell r="K3505">
            <v>73223501</v>
          </cell>
          <cell r="L3505">
            <v>0</v>
          </cell>
        </row>
        <row r="3506">
          <cell r="A3506" t="str">
            <v>692110NAC00540</v>
          </cell>
          <cell r="B3506" t="str">
            <v>692110</v>
          </cell>
          <cell r="C3506" t="str">
            <v>NAC</v>
          </cell>
          <cell r="D3506" t="str">
            <v>00540</v>
          </cell>
          <cell r="E3506" t="str">
            <v>Divisas</v>
          </cell>
          <cell r="F3506">
            <v>1750854</v>
          </cell>
          <cell r="G3506">
            <v>0</v>
          </cell>
          <cell r="H3506">
            <v>0</v>
          </cell>
          <cell r="I3506">
            <v>1750854</v>
          </cell>
          <cell r="J3506">
            <v>0</v>
          </cell>
          <cell r="K3506">
            <v>1750854</v>
          </cell>
          <cell r="L3506">
            <v>0</v>
          </cell>
        </row>
        <row r="3507">
          <cell r="A3507" t="str">
            <v>692111</v>
          </cell>
          <cell r="B3507" t="str">
            <v>692111</v>
          </cell>
          <cell r="E3507" t="str">
            <v>Taxa de juro</v>
          </cell>
          <cell r="F3507">
            <v>3431904752</v>
          </cell>
          <cell r="G3507">
            <v>54169676</v>
          </cell>
          <cell r="H3507">
            <v>55926526</v>
          </cell>
          <cell r="I3507">
            <v>3430147902</v>
          </cell>
          <cell r="J3507">
            <v>0</v>
          </cell>
          <cell r="K3507">
            <v>1474542065</v>
          </cell>
          <cell r="L3507">
            <v>1955605837</v>
          </cell>
        </row>
        <row r="3508">
          <cell r="A3508" t="str">
            <v>692111EXT00001</v>
          </cell>
          <cell r="B3508" t="str">
            <v>692111</v>
          </cell>
          <cell r="C3508" t="str">
            <v>EXT</v>
          </cell>
          <cell r="D3508" t="str">
            <v>00001</v>
          </cell>
          <cell r="E3508" t="str">
            <v>Taxa de juro</v>
          </cell>
          <cell r="F3508">
            <v>564125</v>
          </cell>
          <cell r="G3508">
            <v>0</v>
          </cell>
          <cell r="H3508">
            <v>0</v>
          </cell>
          <cell r="I3508">
            <v>564125</v>
          </cell>
          <cell r="J3508">
            <v>0</v>
          </cell>
          <cell r="K3508">
            <v>0</v>
          </cell>
          <cell r="L3508">
            <v>564125</v>
          </cell>
        </row>
        <row r="3509">
          <cell r="A3509" t="str">
            <v>692111EXT00100</v>
          </cell>
          <cell r="B3509" t="str">
            <v>692111</v>
          </cell>
          <cell r="C3509" t="str">
            <v>EXT</v>
          </cell>
          <cell r="D3509" t="str">
            <v>00100</v>
          </cell>
          <cell r="E3509" t="str">
            <v>Taxa de juro</v>
          </cell>
          <cell r="F3509">
            <v>39452</v>
          </cell>
          <cell r="G3509">
            <v>0</v>
          </cell>
          <cell r="H3509">
            <v>0</v>
          </cell>
          <cell r="I3509">
            <v>39452</v>
          </cell>
          <cell r="J3509">
            <v>0</v>
          </cell>
          <cell r="K3509">
            <v>39452</v>
          </cell>
          <cell r="L3509">
            <v>0</v>
          </cell>
        </row>
        <row r="3510">
          <cell r="A3510" t="str">
            <v>692111NAC</v>
          </cell>
          <cell r="B3510" t="str">
            <v>692111</v>
          </cell>
          <cell r="C3510" t="str">
            <v>NAC</v>
          </cell>
          <cell r="E3510" t="str">
            <v>Taxa de juro</v>
          </cell>
          <cell r="F3510">
            <v>1177451719</v>
          </cell>
          <cell r="G3510">
            <v>54169676</v>
          </cell>
          <cell r="H3510">
            <v>0</v>
          </cell>
          <cell r="I3510">
            <v>1231621395</v>
          </cell>
          <cell r="J3510">
            <v>0</v>
          </cell>
          <cell r="K3510">
            <v>0</v>
          </cell>
          <cell r="L3510">
            <v>1231621395</v>
          </cell>
        </row>
        <row r="3511">
          <cell r="A3511" t="str">
            <v>692111NAC00001</v>
          </cell>
          <cell r="B3511" t="str">
            <v>692111</v>
          </cell>
          <cell r="C3511" t="str">
            <v>NAC</v>
          </cell>
          <cell r="D3511" t="str">
            <v>00001</v>
          </cell>
          <cell r="E3511" t="str">
            <v>Taxa de juro</v>
          </cell>
          <cell r="F3511">
            <v>721985080</v>
          </cell>
          <cell r="G3511">
            <v>0</v>
          </cell>
          <cell r="H3511">
            <v>0</v>
          </cell>
          <cell r="I3511">
            <v>721985080</v>
          </cell>
          <cell r="J3511">
            <v>0</v>
          </cell>
          <cell r="K3511">
            <v>0</v>
          </cell>
          <cell r="L3511">
            <v>721985080</v>
          </cell>
        </row>
        <row r="3512">
          <cell r="A3512" t="str">
            <v>692111NAC00100</v>
          </cell>
          <cell r="B3512" t="str">
            <v>692111</v>
          </cell>
          <cell r="C3512" t="str">
            <v>NAC</v>
          </cell>
          <cell r="D3512" t="str">
            <v>00100</v>
          </cell>
          <cell r="E3512" t="str">
            <v>Taxa de juro</v>
          </cell>
          <cell r="F3512">
            <v>780971429</v>
          </cell>
          <cell r="G3512">
            <v>0</v>
          </cell>
          <cell r="H3512">
            <v>55745627</v>
          </cell>
          <cell r="I3512">
            <v>725225802</v>
          </cell>
          <cell r="J3512">
            <v>0</v>
          </cell>
          <cell r="K3512">
            <v>725225802</v>
          </cell>
          <cell r="L3512">
            <v>0</v>
          </cell>
        </row>
        <row r="3513">
          <cell r="A3513" t="str">
            <v>692111NAC00530</v>
          </cell>
          <cell r="B3513" t="str">
            <v>692111</v>
          </cell>
          <cell r="C3513" t="str">
            <v>NAC</v>
          </cell>
          <cell r="D3513" t="str">
            <v>00530</v>
          </cell>
          <cell r="E3513" t="str">
            <v>Taxa de juro</v>
          </cell>
          <cell r="F3513">
            <v>681983879</v>
          </cell>
          <cell r="G3513">
            <v>0</v>
          </cell>
          <cell r="H3513">
            <v>0</v>
          </cell>
          <cell r="I3513">
            <v>681983879</v>
          </cell>
          <cell r="J3513">
            <v>0</v>
          </cell>
          <cell r="K3513">
            <v>681983879</v>
          </cell>
          <cell r="L3513">
            <v>0</v>
          </cell>
        </row>
        <row r="3514">
          <cell r="A3514" t="str">
            <v>692111NAC00540</v>
          </cell>
          <cell r="B3514" t="str">
            <v>692111</v>
          </cell>
          <cell r="C3514" t="str">
            <v>NAC</v>
          </cell>
          <cell r="D3514" t="str">
            <v>00540</v>
          </cell>
          <cell r="E3514" t="str">
            <v>Taxa de juro</v>
          </cell>
          <cell r="F3514">
            <v>66056028</v>
          </cell>
          <cell r="G3514">
            <v>0</v>
          </cell>
          <cell r="H3514">
            <v>0</v>
          </cell>
          <cell r="I3514">
            <v>66056028</v>
          </cell>
          <cell r="J3514">
            <v>0</v>
          </cell>
          <cell r="K3514">
            <v>66056028</v>
          </cell>
          <cell r="L3514">
            <v>0</v>
          </cell>
        </row>
        <row r="3515">
          <cell r="A3515" t="str">
            <v>692111NAC00610</v>
          </cell>
          <cell r="B3515" t="str">
            <v>692111</v>
          </cell>
          <cell r="C3515" t="str">
            <v>NAC</v>
          </cell>
          <cell r="D3515" t="str">
            <v>00610</v>
          </cell>
          <cell r="E3515" t="str">
            <v>Taxa de juro</v>
          </cell>
          <cell r="F3515">
            <v>1417803</v>
          </cell>
          <cell r="G3515">
            <v>0</v>
          </cell>
          <cell r="H3515">
            <v>180899</v>
          </cell>
          <cell r="I3515">
            <v>1236904</v>
          </cell>
          <cell r="J3515">
            <v>0</v>
          </cell>
          <cell r="K3515">
            <v>1236904</v>
          </cell>
          <cell r="L3515">
            <v>0</v>
          </cell>
        </row>
        <row r="3516">
          <cell r="A3516" t="str">
            <v>692111NAC90800</v>
          </cell>
          <cell r="B3516" t="str">
            <v>692111</v>
          </cell>
          <cell r="C3516" t="str">
            <v>NAC</v>
          </cell>
          <cell r="D3516" t="str">
            <v>90800</v>
          </cell>
          <cell r="E3516" t="str">
            <v>Taxa de juro</v>
          </cell>
          <cell r="F3516">
            <v>1435237</v>
          </cell>
          <cell r="G3516">
            <v>0</v>
          </cell>
          <cell r="H3516">
            <v>0</v>
          </cell>
          <cell r="I3516">
            <v>1435237</v>
          </cell>
          <cell r="J3516">
            <v>0</v>
          </cell>
          <cell r="K3516">
            <v>0</v>
          </cell>
          <cell r="L3516">
            <v>1435237</v>
          </cell>
        </row>
        <row r="3517">
          <cell r="A3517" t="str">
            <v>692112</v>
          </cell>
          <cell r="B3517" t="str">
            <v>692112</v>
          </cell>
          <cell r="E3517" t="str">
            <v>Cotaþ§es (equity swaps)</v>
          </cell>
          <cell r="F3517">
            <v>514797340</v>
          </cell>
          <cell r="G3517">
            <v>0</v>
          </cell>
          <cell r="H3517">
            <v>30213775</v>
          </cell>
          <cell r="I3517">
            <v>484583565</v>
          </cell>
          <cell r="J3517">
            <v>0</v>
          </cell>
          <cell r="K3517">
            <v>209068319</v>
          </cell>
          <cell r="L3517">
            <v>275515246</v>
          </cell>
        </row>
        <row r="3518">
          <cell r="A3518" t="str">
            <v>692112NAC</v>
          </cell>
          <cell r="B3518" t="str">
            <v>692112</v>
          </cell>
          <cell r="C3518" t="str">
            <v>NAC</v>
          </cell>
          <cell r="E3518" t="str">
            <v>Cotaþ§es (equity swaps)</v>
          </cell>
          <cell r="F3518">
            <v>216240589</v>
          </cell>
          <cell r="G3518">
            <v>0</v>
          </cell>
          <cell r="H3518">
            <v>30213775</v>
          </cell>
          <cell r="I3518">
            <v>186026814</v>
          </cell>
          <cell r="J3518">
            <v>0</v>
          </cell>
          <cell r="K3518">
            <v>0</v>
          </cell>
          <cell r="L3518">
            <v>186026814</v>
          </cell>
        </row>
        <row r="3519">
          <cell r="A3519" t="str">
            <v>692112NAC00001</v>
          </cell>
          <cell r="B3519" t="str">
            <v>692112</v>
          </cell>
          <cell r="C3519" t="str">
            <v>NAC</v>
          </cell>
          <cell r="D3519" t="str">
            <v>00001</v>
          </cell>
          <cell r="E3519" t="str">
            <v>Cotaþ§es (equity swaps)</v>
          </cell>
          <cell r="F3519">
            <v>84704338</v>
          </cell>
          <cell r="G3519">
            <v>0</v>
          </cell>
          <cell r="H3519">
            <v>0</v>
          </cell>
          <cell r="I3519">
            <v>84704338</v>
          </cell>
          <cell r="J3519">
            <v>0</v>
          </cell>
          <cell r="K3519">
            <v>0</v>
          </cell>
          <cell r="L3519">
            <v>84704338</v>
          </cell>
        </row>
        <row r="3520">
          <cell r="A3520" t="str">
            <v>692112NAC00100</v>
          </cell>
          <cell r="B3520" t="str">
            <v>692112</v>
          </cell>
          <cell r="C3520" t="str">
            <v>NAC</v>
          </cell>
          <cell r="D3520" t="str">
            <v>00100</v>
          </cell>
          <cell r="E3520" t="str">
            <v>Cotaþ§es (equity swaps)</v>
          </cell>
          <cell r="F3520">
            <v>166822876</v>
          </cell>
          <cell r="G3520">
            <v>0</v>
          </cell>
          <cell r="H3520">
            <v>0</v>
          </cell>
          <cell r="I3520">
            <v>166822876</v>
          </cell>
          <cell r="J3520">
            <v>0</v>
          </cell>
          <cell r="K3520">
            <v>166822876</v>
          </cell>
          <cell r="L3520">
            <v>0</v>
          </cell>
        </row>
        <row r="3521">
          <cell r="A3521" t="str">
            <v>692112NAC00530</v>
          </cell>
          <cell r="B3521" t="str">
            <v>692112</v>
          </cell>
          <cell r="C3521" t="str">
            <v>NAC</v>
          </cell>
          <cell r="D3521" t="str">
            <v>00530</v>
          </cell>
          <cell r="E3521" t="str">
            <v>Cotaþ§es (equity swaps)</v>
          </cell>
          <cell r="F3521">
            <v>1636335</v>
          </cell>
          <cell r="G3521">
            <v>0</v>
          </cell>
          <cell r="H3521">
            <v>0</v>
          </cell>
          <cell r="I3521">
            <v>1636335</v>
          </cell>
          <cell r="J3521">
            <v>0</v>
          </cell>
          <cell r="K3521">
            <v>1636335</v>
          </cell>
          <cell r="L3521">
            <v>0</v>
          </cell>
        </row>
        <row r="3522">
          <cell r="A3522" t="str">
            <v>692112NAC00540</v>
          </cell>
          <cell r="B3522" t="str">
            <v>692112</v>
          </cell>
          <cell r="C3522" t="str">
            <v>NAC</v>
          </cell>
          <cell r="D3522" t="str">
            <v>00540</v>
          </cell>
          <cell r="E3522" t="str">
            <v>Cotaþ§es (equity swaps)</v>
          </cell>
          <cell r="F3522">
            <v>40477208</v>
          </cell>
          <cell r="G3522">
            <v>0</v>
          </cell>
          <cell r="H3522">
            <v>0</v>
          </cell>
          <cell r="I3522">
            <v>40477208</v>
          </cell>
          <cell r="J3522">
            <v>0</v>
          </cell>
          <cell r="K3522">
            <v>40477208</v>
          </cell>
          <cell r="L3522">
            <v>0</v>
          </cell>
        </row>
        <row r="3523">
          <cell r="A3523" t="str">
            <v>692112NAC00610</v>
          </cell>
          <cell r="B3523" t="str">
            <v>692112</v>
          </cell>
          <cell r="C3523" t="str">
            <v>NAC</v>
          </cell>
          <cell r="D3523" t="str">
            <v>00610</v>
          </cell>
          <cell r="E3523" t="str">
            <v>Cotaþ§es (equity swaps)</v>
          </cell>
          <cell r="F3523">
            <v>131900</v>
          </cell>
          <cell r="G3523">
            <v>0</v>
          </cell>
          <cell r="H3523">
            <v>0</v>
          </cell>
          <cell r="I3523">
            <v>131900</v>
          </cell>
          <cell r="J3523">
            <v>0</v>
          </cell>
          <cell r="K3523">
            <v>131900</v>
          </cell>
          <cell r="L3523">
            <v>0</v>
          </cell>
        </row>
        <row r="3524">
          <cell r="A3524" t="str">
            <v>692112NAC92536</v>
          </cell>
          <cell r="B3524" t="str">
            <v>692112</v>
          </cell>
          <cell r="C3524" t="str">
            <v>NAC</v>
          </cell>
          <cell r="D3524" t="str">
            <v>92536</v>
          </cell>
          <cell r="E3524" t="str">
            <v>Cotaþ§es (equity swaps)</v>
          </cell>
          <cell r="F3524">
            <v>4784094</v>
          </cell>
          <cell r="G3524">
            <v>0</v>
          </cell>
          <cell r="H3524">
            <v>0</v>
          </cell>
          <cell r="I3524">
            <v>4784094</v>
          </cell>
          <cell r="J3524">
            <v>0</v>
          </cell>
          <cell r="K3524">
            <v>0</v>
          </cell>
          <cell r="L3524">
            <v>4784094</v>
          </cell>
        </row>
        <row r="3525">
          <cell r="A3525" t="str">
            <v>692118</v>
          </cell>
          <cell r="B3525" t="str">
            <v>692118</v>
          </cell>
          <cell r="E3525" t="str">
            <v>Outros</v>
          </cell>
          <cell r="F3525">
            <v>36250080</v>
          </cell>
          <cell r="G3525">
            <v>6282779</v>
          </cell>
          <cell r="H3525">
            <v>5051713</v>
          </cell>
          <cell r="I3525">
            <v>37481146</v>
          </cell>
          <cell r="J3525">
            <v>0</v>
          </cell>
          <cell r="K3525">
            <v>5514917</v>
          </cell>
          <cell r="L3525">
            <v>31966229</v>
          </cell>
        </row>
        <row r="3526">
          <cell r="A3526" t="str">
            <v>692118EXT</v>
          </cell>
          <cell r="B3526" t="str">
            <v>692118</v>
          </cell>
          <cell r="C3526" t="str">
            <v>EXT</v>
          </cell>
          <cell r="E3526" t="str">
            <v>Outros</v>
          </cell>
          <cell r="F3526">
            <v>728</v>
          </cell>
          <cell r="G3526">
            <v>0</v>
          </cell>
          <cell r="H3526">
            <v>728</v>
          </cell>
          <cell r="I3526">
            <v>0</v>
          </cell>
          <cell r="J3526">
            <v>0</v>
          </cell>
          <cell r="K3526">
            <v>0</v>
          </cell>
          <cell r="L3526">
            <v>0</v>
          </cell>
        </row>
        <row r="3527">
          <cell r="A3527" t="str">
            <v>692118NAC</v>
          </cell>
          <cell r="B3527" t="str">
            <v>692118</v>
          </cell>
          <cell r="C3527" t="str">
            <v>NAC</v>
          </cell>
          <cell r="E3527" t="str">
            <v>Outros</v>
          </cell>
          <cell r="F3527">
            <v>25313560</v>
          </cell>
          <cell r="G3527">
            <v>6282779</v>
          </cell>
          <cell r="H3527">
            <v>0</v>
          </cell>
          <cell r="I3527">
            <v>31596339</v>
          </cell>
          <cell r="J3527">
            <v>0</v>
          </cell>
          <cell r="K3527">
            <v>0</v>
          </cell>
          <cell r="L3527">
            <v>31596339</v>
          </cell>
        </row>
        <row r="3528">
          <cell r="A3528" t="str">
            <v>692118NAC00001</v>
          </cell>
          <cell r="B3528" t="str">
            <v>692118</v>
          </cell>
          <cell r="C3528" t="str">
            <v>NAC</v>
          </cell>
          <cell r="D3528" t="str">
            <v>00001</v>
          </cell>
          <cell r="E3528" t="str">
            <v>Outros</v>
          </cell>
          <cell r="F3528">
            <v>369890</v>
          </cell>
          <cell r="G3528">
            <v>0</v>
          </cell>
          <cell r="H3528">
            <v>0</v>
          </cell>
          <cell r="I3528">
            <v>369890</v>
          </cell>
          <cell r="J3528">
            <v>0</v>
          </cell>
          <cell r="K3528">
            <v>0</v>
          </cell>
          <cell r="L3528">
            <v>369890</v>
          </cell>
        </row>
        <row r="3529">
          <cell r="A3529" t="str">
            <v>692118NAC00100</v>
          </cell>
          <cell r="B3529" t="str">
            <v>692118</v>
          </cell>
          <cell r="C3529" t="str">
            <v>NAC</v>
          </cell>
          <cell r="D3529" t="str">
            <v>00100</v>
          </cell>
          <cell r="E3529" t="str">
            <v>Outros</v>
          </cell>
          <cell r="F3529">
            <v>10475769</v>
          </cell>
          <cell r="G3529">
            <v>0</v>
          </cell>
          <cell r="H3529">
            <v>5050985</v>
          </cell>
          <cell r="I3529">
            <v>5424784</v>
          </cell>
          <cell r="J3529">
            <v>0</v>
          </cell>
          <cell r="K3529">
            <v>5424784</v>
          </cell>
          <cell r="L3529">
            <v>0</v>
          </cell>
        </row>
        <row r="3530">
          <cell r="A3530" t="str">
            <v>692118NAC00530</v>
          </cell>
          <cell r="B3530" t="str">
            <v>692118</v>
          </cell>
          <cell r="C3530" t="str">
            <v>NAC</v>
          </cell>
          <cell r="D3530" t="str">
            <v>00530</v>
          </cell>
          <cell r="E3530" t="str">
            <v>Outros</v>
          </cell>
          <cell r="F3530">
            <v>90133</v>
          </cell>
          <cell r="G3530">
            <v>0</v>
          </cell>
          <cell r="H3530">
            <v>0</v>
          </cell>
          <cell r="I3530">
            <v>90133</v>
          </cell>
          <cell r="J3530">
            <v>0</v>
          </cell>
          <cell r="K3530">
            <v>90133</v>
          </cell>
          <cell r="L3530">
            <v>0</v>
          </cell>
        </row>
        <row r="3531">
          <cell r="A3531" t="str">
            <v>69212</v>
          </cell>
          <cell r="B3531" t="str">
            <v>69212</v>
          </cell>
          <cell r="E3531" t="str">
            <v>Futuros e outras operaþ§es a prazo</v>
          </cell>
          <cell r="F3531">
            <v>317388732</v>
          </cell>
          <cell r="G3531">
            <v>0</v>
          </cell>
          <cell r="H3531">
            <v>0</v>
          </cell>
          <cell r="I3531">
            <v>317388732</v>
          </cell>
          <cell r="J3531">
            <v>0</v>
          </cell>
          <cell r="K3531">
            <v>0</v>
          </cell>
          <cell r="L3531">
            <v>317388732</v>
          </cell>
        </row>
        <row r="3532">
          <cell r="A3532" t="str">
            <v>692121</v>
          </cell>
          <cell r="B3532" t="str">
            <v>692121</v>
          </cell>
          <cell r="E3532" t="str">
            <v>Taxa de juro</v>
          </cell>
          <cell r="F3532">
            <v>178289532</v>
          </cell>
          <cell r="G3532">
            <v>0</v>
          </cell>
          <cell r="H3532">
            <v>0</v>
          </cell>
          <cell r="I3532">
            <v>178289532</v>
          </cell>
          <cell r="J3532">
            <v>0</v>
          </cell>
          <cell r="K3532">
            <v>0</v>
          </cell>
          <cell r="L3532">
            <v>178289532</v>
          </cell>
        </row>
        <row r="3533">
          <cell r="A3533" t="str">
            <v>692121NAC</v>
          </cell>
          <cell r="B3533" t="str">
            <v>692121</v>
          </cell>
          <cell r="C3533" t="str">
            <v>NAC</v>
          </cell>
          <cell r="E3533" t="str">
            <v>Taxa de juro</v>
          </cell>
          <cell r="F3533">
            <v>178289532</v>
          </cell>
          <cell r="G3533">
            <v>0</v>
          </cell>
          <cell r="H3533">
            <v>0</v>
          </cell>
          <cell r="I3533">
            <v>178289532</v>
          </cell>
          <cell r="J3533">
            <v>0</v>
          </cell>
          <cell r="K3533">
            <v>0</v>
          </cell>
          <cell r="L3533">
            <v>178289532</v>
          </cell>
        </row>
        <row r="3534">
          <cell r="A3534" t="str">
            <v>692122</v>
          </cell>
          <cell r="B3534" t="str">
            <v>692122</v>
          </cell>
          <cell r="E3534" t="str">
            <v>Cotaþ§es</v>
          </cell>
          <cell r="F3534">
            <v>138023841</v>
          </cell>
          <cell r="G3534">
            <v>0</v>
          </cell>
          <cell r="H3534">
            <v>0</v>
          </cell>
          <cell r="I3534">
            <v>138023841</v>
          </cell>
          <cell r="J3534">
            <v>0</v>
          </cell>
          <cell r="K3534">
            <v>0</v>
          </cell>
          <cell r="L3534">
            <v>138023841</v>
          </cell>
        </row>
        <row r="3535">
          <cell r="A3535" t="str">
            <v>692122NAC</v>
          </cell>
          <cell r="B3535" t="str">
            <v>692122</v>
          </cell>
          <cell r="C3535" t="str">
            <v>NAC</v>
          </cell>
          <cell r="E3535" t="str">
            <v>Cotaþ§es</v>
          </cell>
          <cell r="F3535">
            <v>138023841</v>
          </cell>
          <cell r="G3535">
            <v>0</v>
          </cell>
          <cell r="H3535">
            <v>0</v>
          </cell>
          <cell r="I3535">
            <v>138023841</v>
          </cell>
          <cell r="J3535">
            <v>0</v>
          </cell>
          <cell r="K3535">
            <v>0</v>
          </cell>
          <cell r="L3535">
            <v>138023841</v>
          </cell>
        </row>
        <row r="3536">
          <cell r="A3536" t="str">
            <v>692128</v>
          </cell>
          <cell r="B3536" t="str">
            <v>692128</v>
          </cell>
          <cell r="E3536" t="str">
            <v>Outros</v>
          </cell>
          <cell r="F3536">
            <v>1075359</v>
          </cell>
          <cell r="G3536">
            <v>0</v>
          </cell>
          <cell r="H3536">
            <v>0</v>
          </cell>
          <cell r="I3536">
            <v>1075359</v>
          </cell>
          <cell r="J3536">
            <v>0</v>
          </cell>
          <cell r="K3536">
            <v>0</v>
          </cell>
          <cell r="L3536">
            <v>1075359</v>
          </cell>
        </row>
        <row r="3537">
          <cell r="A3537" t="str">
            <v>692128NAC</v>
          </cell>
          <cell r="B3537" t="str">
            <v>692128</v>
          </cell>
          <cell r="C3537" t="str">
            <v>NAC</v>
          </cell>
          <cell r="E3537" t="str">
            <v>Outros</v>
          </cell>
          <cell r="F3537">
            <v>1075359</v>
          </cell>
          <cell r="G3537">
            <v>0</v>
          </cell>
          <cell r="H3537">
            <v>0</v>
          </cell>
          <cell r="I3537">
            <v>1075359</v>
          </cell>
          <cell r="J3537">
            <v>0</v>
          </cell>
          <cell r="K3537">
            <v>0</v>
          </cell>
          <cell r="L3537">
            <v>1075359</v>
          </cell>
        </row>
        <row r="3538">
          <cell r="A3538" t="str">
            <v>69213</v>
          </cell>
          <cell r="B3538" t="str">
            <v>69213</v>
          </cell>
          <cell r="E3538" t="str">
            <v>Opþ§es</v>
          </cell>
          <cell r="F3538">
            <v>12448628690</v>
          </cell>
          <cell r="G3538">
            <v>18678986</v>
          </cell>
          <cell r="H3538">
            <v>18053055</v>
          </cell>
          <cell r="I3538">
            <v>12449254621</v>
          </cell>
          <cell r="J3538">
            <v>0</v>
          </cell>
          <cell r="K3538">
            <v>3185119782</v>
          </cell>
          <cell r="L3538">
            <v>9264134839</v>
          </cell>
        </row>
        <row r="3539">
          <cell r="A3539" t="str">
            <v>692130</v>
          </cell>
          <cell r="B3539" t="str">
            <v>692130</v>
          </cell>
          <cell r="E3539" t="str">
            <v>Divisas</v>
          </cell>
          <cell r="F3539">
            <v>129241748</v>
          </cell>
          <cell r="G3539">
            <v>0</v>
          </cell>
          <cell r="H3539">
            <v>0</v>
          </cell>
          <cell r="I3539">
            <v>129241748</v>
          </cell>
          <cell r="J3539">
            <v>0</v>
          </cell>
          <cell r="K3539">
            <v>42173344</v>
          </cell>
          <cell r="L3539">
            <v>87068404</v>
          </cell>
        </row>
        <row r="3540">
          <cell r="A3540" t="str">
            <v>692130EXT</v>
          </cell>
          <cell r="B3540" t="str">
            <v>692130</v>
          </cell>
          <cell r="C3540" t="str">
            <v>EXT</v>
          </cell>
          <cell r="E3540" t="str">
            <v>Divisas</v>
          </cell>
          <cell r="F3540">
            <v>66848</v>
          </cell>
          <cell r="G3540">
            <v>0</v>
          </cell>
          <cell r="H3540">
            <v>0</v>
          </cell>
          <cell r="I3540">
            <v>66848</v>
          </cell>
          <cell r="J3540">
            <v>0</v>
          </cell>
          <cell r="K3540">
            <v>0</v>
          </cell>
          <cell r="L3540">
            <v>66848</v>
          </cell>
        </row>
        <row r="3541">
          <cell r="A3541" t="str">
            <v>692130NAC</v>
          </cell>
          <cell r="B3541" t="str">
            <v>692130</v>
          </cell>
          <cell r="C3541" t="str">
            <v>NAC</v>
          </cell>
          <cell r="E3541" t="str">
            <v>Divisas</v>
          </cell>
          <cell r="F3541">
            <v>42984936</v>
          </cell>
          <cell r="G3541">
            <v>0</v>
          </cell>
          <cell r="H3541">
            <v>0</v>
          </cell>
          <cell r="I3541">
            <v>42984936</v>
          </cell>
          <cell r="J3541">
            <v>0</v>
          </cell>
          <cell r="K3541">
            <v>0</v>
          </cell>
          <cell r="L3541">
            <v>42984936</v>
          </cell>
        </row>
        <row r="3542">
          <cell r="A3542" t="str">
            <v>692130NAC00001</v>
          </cell>
          <cell r="B3542" t="str">
            <v>692130</v>
          </cell>
          <cell r="C3542" t="str">
            <v>NAC</v>
          </cell>
          <cell r="D3542" t="str">
            <v>00001</v>
          </cell>
          <cell r="E3542" t="str">
            <v>Divisas</v>
          </cell>
          <cell r="F3542">
            <v>44016620</v>
          </cell>
          <cell r="G3542">
            <v>0</v>
          </cell>
          <cell r="H3542">
            <v>0</v>
          </cell>
          <cell r="I3542">
            <v>44016620</v>
          </cell>
          <cell r="J3542">
            <v>0</v>
          </cell>
          <cell r="K3542">
            <v>0</v>
          </cell>
          <cell r="L3542">
            <v>44016620</v>
          </cell>
        </row>
        <row r="3543">
          <cell r="A3543" t="str">
            <v>692130NAC00100</v>
          </cell>
          <cell r="B3543" t="str">
            <v>692130</v>
          </cell>
          <cell r="C3543" t="str">
            <v>NAC</v>
          </cell>
          <cell r="D3543" t="str">
            <v>00100</v>
          </cell>
          <cell r="E3543" t="str">
            <v>Divisas</v>
          </cell>
          <cell r="F3543">
            <v>24707782</v>
          </cell>
          <cell r="G3543">
            <v>0</v>
          </cell>
          <cell r="H3543">
            <v>0</v>
          </cell>
          <cell r="I3543">
            <v>24707782</v>
          </cell>
          <cell r="J3543">
            <v>0</v>
          </cell>
          <cell r="K3543">
            <v>24707782</v>
          </cell>
          <cell r="L3543">
            <v>0</v>
          </cell>
        </row>
        <row r="3544">
          <cell r="A3544" t="str">
            <v>692130NAC00530</v>
          </cell>
          <cell r="B3544" t="str">
            <v>692130</v>
          </cell>
          <cell r="C3544" t="str">
            <v>NAC</v>
          </cell>
          <cell r="D3544" t="str">
            <v>00530</v>
          </cell>
          <cell r="E3544" t="str">
            <v>Divisas</v>
          </cell>
          <cell r="F3544">
            <v>17465562</v>
          </cell>
          <cell r="G3544">
            <v>0</v>
          </cell>
          <cell r="H3544">
            <v>0</v>
          </cell>
          <cell r="I3544">
            <v>17465562</v>
          </cell>
          <cell r="J3544">
            <v>0</v>
          </cell>
          <cell r="K3544">
            <v>17465562</v>
          </cell>
          <cell r="L3544">
            <v>0</v>
          </cell>
        </row>
        <row r="3545">
          <cell r="A3545" t="str">
            <v>692131</v>
          </cell>
          <cell r="B3545" t="str">
            <v>692131</v>
          </cell>
          <cell r="E3545" t="str">
            <v>Taxa de juro</v>
          </cell>
          <cell r="F3545">
            <v>45899665</v>
          </cell>
          <cell r="G3545">
            <v>0</v>
          </cell>
          <cell r="H3545">
            <v>0</v>
          </cell>
          <cell r="I3545">
            <v>45899665</v>
          </cell>
          <cell r="J3545">
            <v>0</v>
          </cell>
          <cell r="K3545">
            <v>21115331</v>
          </cell>
          <cell r="L3545">
            <v>24784334</v>
          </cell>
        </row>
        <row r="3546">
          <cell r="A3546" t="str">
            <v>692131EXT</v>
          </cell>
          <cell r="B3546" t="str">
            <v>692131</v>
          </cell>
          <cell r="C3546" t="str">
            <v>EXT</v>
          </cell>
          <cell r="E3546" t="str">
            <v>Taxa de juro</v>
          </cell>
          <cell r="F3546">
            <v>127187</v>
          </cell>
          <cell r="G3546">
            <v>0</v>
          </cell>
          <cell r="H3546">
            <v>0</v>
          </cell>
          <cell r="I3546">
            <v>127187</v>
          </cell>
          <cell r="J3546">
            <v>0</v>
          </cell>
          <cell r="K3546">
            <v>0</v>
          </cell>
          <cell r="L3546">
            <v>127187</v>
          </cell>
        </row>
        <row r="3547">
          <cell r="A3547" t="str">
            <v>692131EXT00100</v>
          </cell>
          <cell r="B3547" t="str">
            <v>692131</v>
          </cell>
          <cell r="C3547" t="str">
            <v>EXT</v>
          </cell>
          <cell r="D3547" t="str">
            <v>00100</v>
          </cell>
          <cell r="E3547" t="str">
            <v>Taxa de juro</v>
          </cell>
          <cell r="F3547">
            <v>145106</v>
          </cell>
          <cell r="G3547">
            <v>0</v>
          </cell>
          <cell r="H3547">
            <v>0</v>
          </cell>
          <cell r="I3547">
            <v>145106</v>
          </cell>
          <cell r="J3547">
            <v>0</v>
          </cell>
          <cell r="K3547">
            <v>145106</v>
          </cell>
          <cell r="L3547">
            <v>0</v>
          </cell>
        </row>
        <row r="3548">
          <cell r="A3548" t="str">
            <v>692131NAC</v>
          </cell>
          <cell r="B3548" t="str">
            <v>692131</v>
          </cell>
          <cell r="C3548" t="str">
            <v>NAC</v>
          </cell>
          <cell r="E3548" t="str">
            <v>Taxa de juro</v>
          </cell>
          <cell r="F3548">
            <v>12078306</v>
          </cell>
          <cell r="G3548">
            <v>0</v>
          </cell>
          <cell r="H3548">
            <v>0</v>
          </cell>
          <cell r="I3548">
            <v>12078306</v>
          </cell>
          <cell r="J3548">
            <v>0</v>
          </cell>
          <cell r="K3548">
            <v>0</v>
          </cell>
          <cell r="L3548">
            <v>12078306</v>
          </cell>
        </row>
        <row r="3549">
          <cell r="A3549" t="str">
            <v>692131NAC00001</v>
          </cell>
          <cell r="B3549" t="str">
            <v>692131</v>
          </cell>
          <cell r="C3549" t="str">
            <v>NAC</v>
          </cell>
          <cell r="D3549" t="str">
            <v>00001</v>
          </cell>
          <cell r="E3549" t="str">
            <v>Taxa de juro</v>
          </cell>
          <cell r="F3549">
            <v>12578841</v>
          </cell>
          <cell r="G3549">
            <v>0</v>
          </cell>
          <cell r="H3549">
            <v>0</v>
          </cell>
          <cell r="I3549">
            <v>12578841</v>
          </cell>
          <cell r="J3549">
            <v>0</v>
          </cell>
          <cell r="K3549">
            <v>0</v>
          </cell>
          <cell r="L3549">
            <v>12578841</v>
          </cell>
        </row>
        <row r="3550">
          <cell r="A3550" t="str">
            <v>692131NAC00100</v>
          </cell>
          <cell r="B3550" t="str">
            <v>692131</v>
          </cell>
          <cell r="C3550" t="str">
            <v>NAC</v>
          </cell>
          <cell r="D3550" t="str">
            <v>00100</v>
          </cell>
          <cell r="E3550" t="str">
            <v>Taxa de juro</v>
          </cell>
          <cell r="F3550">
            <v>10236612</v>
          </cell>
          <cell r="G3550">
            <v>0</v>
          </cell>
          <cell r="H3550">
            <v>0</v>
          </cell>
          <cell r="I3550">
            <v>10236612</v>
          </cell>
          <cell r="J3550">
            <v>0</v>
          </cell>
          <cell r="K3550">
            <v>10236612</v>
          </cell>
          <cell r="L3550">
            <v>0</v>
          </cell>
        </row>
        <row r="3551">
          <cell r="A3551" t="str">
            <v>692131NAC00530</v>
          </cell>
          <cell r="B3551" t="str">
            <v>692131</v>
          </cell>
          <cell r="C3551" t="str">
            <v>NAC</v>
          </cell>
          <cell r="D3551" t="str">
            <v>00530</v>
          </cell>
          <cell r="E3551" t="str">
            <v>Taxa de juro</v>
          </cell>
          <cell r="F3551">
            <v>10605049</v>
          </cell>
          <cell r="G3551">
            <v>0</v>
          </cell>
          <cell r="H3551">
            <v>0</v>
          </cell>
          <cell r="I3551">
            <v>10605049</v>
          </cell>
          <cell r="J3551">
            <v>0</v>
          </cell>
          <cell r="K3551">
            <v>10605049</v>
          </cell>
          <cell r="L3551">
            <v>0</v>
          </cell>
        </row>
        <row r="3552">
          <cell r="A3552" t="str">
            <v>692131NAC00610</v>
          </cell>
          <cell r="B3552" t="str">
            <v>692131</v>
          </cell>
          <cell r="C3552" t="str">
            <v>NAC</v>
          </cell>
          <cell r="D3552" t="str">
            <v>00610</v>
          </cell>
          <cell r="E3552" t="str">
            <v>Taxa de juro</v>
          </cell>
          <cell r="F3552">
            <v>128564</v>
          </cell>
          <cell r="G3552">
            <v>0</v>
          </cell>
          <cell r="H3552">
            <v>0</v>
          </cell>
          <cell r="I3552">
            <v>128564</v>
          </cell>
          <cell r="J3552">
            <v>0</v>
          </cell>
          <cell r="K3552">
            <v>128564</v>
          </cell>
          <cell r="L3552">
            <v>0</v>
          </cell>
        </row>
        <row r="3553">
          <cell r="A3553" t="str">
            <v>692132</v>
          </cell>
          <cell r="B3553" t="str">
            <v>692132</v>
          </cell>
          <cell r="E3553" t="str">
            <v>Cotaþ§es</v>
          </cell>
          <cell r="F3553">
            <v>6186134521</v>
          </cell>
          <cell r="G3553">
            <v>18678986</v>
          </cell>
          <cell r="H3553">
            <v>18053055</v>
          </cell>
          <cell r="I3553">
            <v>6186760452</v>
          </cell>
          <cell r="J3553">
            <v>0</v>
          </cell>
          <cell r="K3553">
            <v>2734376441</v>
          </cell>
          <cell r="L3553">
            <v>3452384011</v>
          </cell>
        </row>
        <row r="3554">
          <cell r="A3554" t="str">
            <v>692132EXT</v>
          </cell>
          <cell r="B3554" t="str">
            <v>692132</v>
          </cell>
          <cell r="C3554" t="str">
            <v>EXT</v>
          </cell>
          <cell r="E3554" t="str">
            <v>Cotaþ§es</v>
          </cell>
          <cell r="F3554">
            <v>409257</v>
          </cell>
          <cell r="G3554">
            <v>0</v>
          </cell>
          <cell r="H3554">
            <v>0</v>
          </cell>
          <cell r="I3554">
            <v>409257</v>
          </cell>
          <cell r="J3554">
            <v>0</v>
          </cell>
          <cell r="K3554">
            <v>0</v>
          </cell>
          <cell r="L3554">
            <v>409257</v>
          </cell>
        </row>
        <row r="3555">
          <cell r="A3555" t="str">
            <v>692132EXT00100</v>
          </cell>
          <cell r="B3555" t="str">
            <v>692132</v>
          </cell>
          <cell r="C3555" t="str">
            <v>EXT</v>
          </cell>
          <cell r="D3555" t="str">
            <v>00100</v>
          </cell>
          <cell r="E3555" t="str">
            <v>Cotaþ§es</v>
          </cell>
          <cell r="F3555">
            <v>16595</v>
          </cell>
          <cell r="G3555">
            <v>0</v>
          </cell>
          <cell r="H3555">
            <v>0</v>
          </cell>
          <cell r="I3555">
            <v>16595</v>
          </cell>
          <cell r="J3555">
            <v>0</v>
          </cell>
          <cell r="K3555">
            <v>16595</v>
          </cell>
          <cell r="L3555">
            <v>0</v>
          </cell>
        </row>
        <row r="3556">
          <cell r="A3556" t="str">
            <v>692132EXT00530</v>
          </cell>
          <cell r="B3556" t="str">
            <v>692132</v>
          </cell>
          <cell r="C3556" t="str">
            <v>EXT</v>
          </cell>
          <cell r="D3556" t="str">
            <v>00530</v>
          </cell>
          <cell r="E3556" t="str">
            <v>Cotaþ§es</v>
          </cell>
          <cell r="F3556">
            <v>539854</v>
          </cell>
          <cell r="G3556">
            <v>0</v>
          </cell>
          <cell r="H3556">
            <v>0</v>
          </cell>
          <cell r="I3556">
            <v>539854</v>
          </cell>
          <cell r="J3556">
            <v>0</v>
          </cell>
          <cell r="K3556">
            <v>539854</v>
          </cell>
          <cell r="L3556">
            <v>0</v>
          </cell>
        </row>
        <row r="3557">
          <cell r="A3557" t="str">
            <v>692132NAC</v>
          </cell>
          <cell r="B3557" t="str">
            <v>692132</v>
          </cell>
          <cell r="C3557" t="str">
            <v>NAC</v>
          </cell>
          <cell r="E3557" t="str">
            <v>Cotaþ§es</v>
          </cell>
          <cell r="F3557">
            <v>1917035196</v>
          </cell>
          <cell r="G3557">
            <v>18678986</v>
          </cell>
          <cell r="H3557">
            <v>0</v>
          </cell>
          <cell r="I3557">
            <v>1935714182</v>
          </cell>
          <cell r="J3557">
            <v>0</v>
          </cell>
          <cell r="K3557">
            <v>0</v>
          </cell>
          <cell r="L3557">
            <v>1935714182</v>
          </cell>
        </row>
        <row r="3558">
          <cell r="A3558" t="str">
            <v>692132NAC00001</v>
          </cell>
          <cell r="B3558" t="str">
            <v>692132</v>
          </cell>
          <cell r="C3558" t="str">
            <v>NAC</v>
          </cell>
          <cell r="D3558" t="str">
            <v>00001</v>
          </cell>
          <cell r="E3558" t="str">
            <v>Cotaþ§es</v>
          </cell>
          <cell r="F3558">
            <v>1492617635</v>
          </cell>
          <cell r="G3558">
            <v>0</v>
          </cell>
          <cell r="H3558">
            <v>0</v>
          </cell>
          <cell r="I3558">
            <v>1492617635</v>
          </cell>
          <cell r="J3558">
            <v>0</v>
          </cell>
          <cell r="K3558">
            <v>0</v>
          </cell>
          <cell r="L3558">
            <v>1492617635</v>
          </cell>
        </row>
        <row r="3559">
          <cell r="A3559" t="str">
            <v>692132NAC00100</v>
          </cell>
          <cell r="B3559" t="str">
            <v>692132</v>
          </cell>
          <cell r="C3559" t="str">
            <v>NAC</v>
          </cell>
          <cell r="D3559" t="str">
            <v>00100</v>
          </cell>
          <cell r="E3559" t="str">
            <v>Cotaþ§es</v>
          </cell>
          <cell r="F3559">
            <v>890821046</v>
          </cell>
          <cell r="G3559">
            <v>0</v>
          </cell>
          <cell r="H3559">
            <v>18053055</v>
          </cell>
          <cell r="I3559">
            <v>872767991</v>
          </cell>
          <cell r="J3559">
            <v>0</v>
          </cell>
          <cell r="K3559">
            <v>872767991</v>
          </cell>
          <cell r="L3559">
            <v>0</v>
          </cell>
        </row>
        <row r="3560">
          <cell r="A3560" t="str">
            <v>692132NAC00530</v>
          </cell>
          <cell r="B3560" t="str">
            <v>692132</v>
          </cell>
          <cell r="C3560" t="str">
            <v>NAC</v>
          </cell>
          <cell r="D3560" t="str">
            <v>00530</v>
          </cell>
          <cell r="E3560" t="str">
            <v>Cotaþ§es</v>
          </cell>
          <cell r="F3560">
            <v>1812799816</v>
          </cell>
          <cell r="G3560">
            <v>0</v>
          </cell>
          <cell r="H3560">
            <v>0</v>
          </cell>
          <cell r="I3560">
            <v>1812799816</v>
          </cell>
          <cell r="J3560">
            <v>0</v>
          </cell>
          <cell r="K3560">
            <v>1812799816</v>
          </cell>
          <cell r="L3560">
            <v>0</v>
          </cell>
        </row>
        <row r="3561">
          <cell r="A3561" t="str">
            <v>692132NAC00540</v>
          </cell>
          <cell r="B3561" t="str">
            <v>692132</v>
          </cell>
          <cell r="C3561" t="str">
            <v>NAC</v>
          </cell>
          <cell r="D3561" t="str">
            <v>00540</v>
          </cell>
          <cell r="E3561" t="str">
            <v>Cotaþ§es</v>
          </cell>
          <cell r="F3561">
            <v>47840714</v>
          </cell>
          <cell r="G3561">
            <v>0</v>
          </cell>
          <cell r="H3561">
            <v>0</v>
          </cell>
          <cell r="I3561">
            <v>47840714</v>
          </cell>
          <cell r="J3561">
            <v>0</v>
          </cell>
          <cell r="K3561">
            <v>47840714</v>
          </cell>
          <cell r="L3561">
            <v>0</v>
          </cell>
        </row>
        <row r="3562">
          <cell r="A3562" t="str">
            <v>692132NAC00610</v>
          </cell>
          <cell r="B3562" t="str">
            <v>692132</v>
          </cell>
          <cell r="C3562" t="str">
            <v>NAC</v>
          </cell>
          <cell r="D3562" t="str">
            <v>00610</v>
          </cell>
          <cell r="E3562" t="str">
            <v>Cotaþ§es</v>
          </cell>
          <cell r="F3562">
            <v>411471</v>
          </cell>
          <cell r="G3562">
            <v>0</v>
          </cell>
          <cell r="H3562">
            <v>0</v>
          </cell>
          <cell r="I3562">
            <v>411471</v>
          </cell>
          <cell r="J3562">
            <v>0</v>
          </cell>
          <cell r="K3562">
            <v>411471</v>
          </cell>
          <cell r="L3562">
            <v>0</v>
          </cell>
        </row>
        <row r="3563">
          <cell r="A3563" t="str">
            <v>692132NAC90800</v>
          </cell>
          <cell r="B3563" t="str">
            <v>692132</v>
          </cell>
          <cell r="C3563" t="str">
            <v>NAC</v>
          </cell>
          <cell r="D3563" t="str">
            <v>90800</v>
          </cell>
          <cell r="E3563" t="str">
            <v>Cotaþ§es</v>
          </cell>
          <cell r="F3563">
            <v>20231</v>
          </cell>
          <cell r="G3563">
            <v>0</v>
          </cell>
          <cell r="H3563">
            <v>0</v>
          </cell>
          <cell r="I3563">
            <v>20231</v>
          </cell>
          <cell r="J3563">
            <v>0</v>
          </cell>
          <cell r="K3563">
            <v>0</v>
          </cell>
          <cell r="L3563">
            <v>20231</v>
          </cell>
        </row>
        <row r="3564">
          <cell r="A3564" t="str">
            <v>692132NAC92536</v>
          </cell>
          <cell r="B3564" t="str">
            <v>692132</v>
          </cell>
          <cell r="C3564" t="str">
            <v>NAC</v>
          </cell>
          <cell r="D3564" t="str">
            <v>92536</v>
          </cell>
          <cell r="E3564" t="str">
            <v>Cotaþ§es</v>
          </cell>
          <cell r="F3564">
            <v>23622706</v>
          </cell>
          <cell r="G3564">
            <v>0</v>
          </cell>
          <cell r="H3564">
            <v>0</v>
          </cell>
          <cell r="I3564">
            <v>23622706</v>
          </cell>
          <cell r="J3564">
            <v>0</v>
          </cell>
          <cell r="K3564">
            <v>0</v>
          </cell>
          <cell r="L3564">
            <v>23622706</v>
          </cell>
        </row>
        <row r="3565">
          <cell r="A3565" t="str">
            <v>692138</v>
          </cell>
          <cell r="B3565" t="str">
            <v>692138</v>
          </cell>
          <cell r="E3565" t="str">
            <v>Outros</v>
          </cell>
          <cell r="F3565">
            <v>6087352756</v>
          </cell>
          <cell r="G3565">
            <v>0</v>
          </cell>
          <cell r="H3565">
            <v>0</v>
          </cell>
          <cell r="I3565">
            <v>6087352756</v>
          </cell>
          <cell r="J3565">
            <v>0</v>
          </cell>
          <cell r="K3565">
            <v>387454666</v>
          </cell>
          <cell r="L3565">
            <v>5699898090</v>
          </cell>
        </row>
        <row r="3566">
          <cell r="A3566" t="str">
            <v>692138NAC</v>
          </cell>
          <cell r="B3566" t="str">
            <v>692138</v>
          </cell>
          <cell r="C3566" t="str">
            <v>NAC</v>
          </cell>
          <cell r="E3566" t="str">
            <v>Outros</v>
          </cell>
          <cell r="F3566">
            <v>4133389146</v>
          </cell>
          <cell r="G3566">
            <v>0</v>
          </cell>
          <cell r="H3566">
            <v>0</v>
          </cell>
          <cell r="I3566">
            <v>4133389146</v>
          </cell>
          <cell r="J3566">
            <v>0</v>
          </cell>
          <cell r="K3566">
            <v>0</v>
          </cell>
          <cell r="L3566">
            <v>4133389146</v>
          </cell>
        </row>
        <row r="3567">
          <cell r="A3567" t="str">
            <v>692138NAC00001</v>
          </cell>
          <cell r="B3567" t="str">
            <v>692138</v>
          </cell>
          <cell r="C3567" t="str">
            <v>NAC</v>
          </cell>
          <cell r="D3567" t="str">
            <v>00001</v>
          </cell>
          <cell r="E3567" t="str">
            <v>Outros</v>
          </cell>
          <cell r="F3567">
            <v>1566508944</v>
          </cell>
          <cell r="G3567">
            <v>0</v>
          </cell>
          <cell r="H3567">
            <v>0</v>
          </cell>
          <cell r="I3567">
            <v>1566508944</v>
          </cell>
          <cell r="J3567">
            <v>0</v>
          </cell>
          <cell r="K3567">
            <v>0</v>
          </cell>
          <cell r="L3567">
            <v>1566508944</v>
          </cell>
        </row>
        <row r="3568">
          <cell r="A3568" t="str">
            <v>692138NAC00100</v>
          </cell>
          <cell r="B3568" t="str">
            <v>692138</v>
          </cell>
          <cell r="C3568" t="str">
            <v>NAC</v>
          </cell>
          <cell r="D3568" t="str">
            <v>00100</v>
          </cell>
          <cell r="E3568" t="str">
            <v>Outros</v>
          </cell>
          <cell r="F3568">
            <v>183172048</v>
          </cell>
          <cell r="G3568">
            <v>0</v>
          </cell>
          <cell r="H3568">
            <v>0</v>
          </cell>
          <cell r="I3568">
            <v>183172048</v>
          </cell>
          <cell r="J3568">
            <v>0</v>
          </cell>
          <cell r="K3568">
            <v>183172048</v>
          </cell>
          <cell r="L3568">
            <v>0</v>
          </cell>
        </row>
        <row r="3569">
          <cell r="A3569" t="str">
            <v>692138NAC00530</v>
          </cell>
          <cell r="B3569" t="str">
            <v>692138</v>
          </cell>
          <cell r="C3569" t="str">
            <v>NAC</v>
          </cell>
          <cell r="D3569" t="str">
            <v>00530</v>
          </cell>
          <cell r="E3569" t="str">
            <v>Outros</v>
          </cell>
          <cell r="F3569">
            <v>185696012</v>
          </cell>
          <cell r="G3569">
            <v>0</v>
          </cell>
          <cell r="H3569">
            <v>0</v>
          </cell>
          <cell r="I3569">
            <v>185696012</v>
          </cell>
          <cell r="J3569">
            <v>0</v>
          </cell>
          <cell r="K3569">
            <v>185696012</v>
          </cell>
          <cell r="L3569">
            <v>0</v>
          </cell>
        </row>
        <row r="3570">
          <cell r="A3570" t="str">
            <v>692138NAC00540</v>
          </cell>
          <cell r="B3570" t="str">
            <v>692138</v>
          </cell>
          <cell r="C3570" t="str">
            <v>NAC</v>
          </cell>
          <cell r="D3570" t="str">
            <v>00540</v>
          </cell>
          <cell r="E3570" t="str">
            <v>Outros</v>
          </cell>
          <cell r="F3570">
            <v>18586606</v>
          </cell>
          <cell r="G3570">
            <v>0</v>
          </cell>
          <cell r="H3570">
            <v>0</v>
          </cell>
          <cell r="I3570">
            <v>18586606</v>
          </cell>
          <cell r="J3570">
            <v>0</v>
          </cell>
          <cell r="K3570">
            <v>18586606</v>
          </cell>
          <cell r="L3570">
            <v>0</v>
          </cell>
        </row>
        <row r="3571">
          <cell r="A3571" t="str">
            <v>69214</v>
          </cell>
          <cell r="B3571" t="str">
            <v>69214</v>
          </cell>
          <cell r="E3571" t="str">
            <v>Contratos de garantia de taxa de juro</v>
          </cell>
          <cell r="F3571">
            <v>5718534803</v>
          </cell>
          <cell r="G3571">
            <v>1265</v>
          </cell>
          <cell r="H3571">
            <v>1265</v>
          </cell>
          <cell r="I3571">
            <v>5718534803</v>
          </cell>
          <cell r="J3571">
            <v>0</v>
          </cell>
          <cell r="K3571">
            <v>2839776954</v>
          </cell>
          <cell r="L3571">
            <v>2878757849</v>
          </cell>
        </row>
        <row r="3572">
          <cell r="A3572" t="str">
            <v>69214EXT</v>
          </cell>
          <cell r="B3572" t="str">
            <v>69214</v>
          </cell>
          <cell r="C3572" t="str">
            <v>EXT</v>
          </cell>
          <cell r="E3572" t="str">
            <v>Contratos de garantia de taxa de juro</v>
          </cell>
          <cell r="F3572">
            <v>959845</v>
          </cell>
          <cell r="G3572">
            <v>0</v>
          </cell>
          <cell r="H3572">
            <v>1265</v>
          </cell>
          <cell r="I3572">
            <v>958580</v>
          </cell>
          <cell r="J3572">
            <v>0</v>
          </cell>
          <cell r="K3572">
            <v>0</v>
          </cell>
          <cell r="L3572">
            <v>958580</v>
          </cell>
        </row>
        <row r="3573">
          <cell r="A3573" t="str">
            <v>69214EXT00100</v>
          </cell>
          <cell r="B3573" t="str">
            <v>69214</v>
          </cell>
          <cell r="C3573" t="str">
            <v>EXT</v>
          </cell>
          <cell r="D3573" t="str">
            <v>00100</v>
          </cell>
          <cell r="E3573" t="str">
            <v>Contratos de garantia de taxa de juro</v>
          </cell>
          <cell r="F3573">
            <v>274125</v>
          </cell>
          <cell r="G3573">
            <v>0</v>
          </cell>
          <cell r="H3573">
            <v>0</v>
          </cell>
          <cell r="I3573">
            <v>274125</v>
          </cell>
          <cell r="J3573">
            <v>0</v>
          </cell>
          <cell r="K3573">
            <v>274125</v>
          </cell>
          <cell r="L3573">
            <v>0</v>
          </cell>
        </row>
        <row r="3574">
          <cell r="A3574" t="str">
            <v>69214EXT00530</v>
          </cell>
          <cell r="B3574" t="str">
            <v>69214</v>
          </cell>
          <cell r="C3574" t="str">
            <v>EXT</v>
          </cell>
          <cell r="D3574" t="str">
            <v>00530</v>
          </cell>
          <cell r="E3574" t="str">
            <v>Contratos de garantia de taxa de juro</v>
          </cell>
          <cell r="F3574">
            <v>313562</v>
          </cell>
          <cell r="G3574">
            <v>0</v>
          </cell>
          <cell r="H3574">
            <v>0</v>
          </cell>
          <cell r="I3574">
            <v>313562</v>
          </cell>
          <cell r="J3574">
            <v>0</v>
          </cell>
          <cell r="K3574">
            <v>313562</v>
          </cell>
          <cell r="L3574">
            <v>0</v>
          </cell>
        </row>
        <row r="3575">
          <cell r="A3575" t="str">
            <v>69214NAC</v>
          </cell>
          <cell r="B3575" t="str">
            <v>69214</v>
          </cell>
          <cell r="C3575" t="str">
            <v>NAC</v>
          </cell>
          <cell r="E3575" t="str">
            <v>Contratos de garantia de taxa de juro</v>
          </cell>
          <cell r="F3575">
            <v>1725004346</v>
          </cell>
          <cell r="G3575">
            <v>1265</v>
          </cell>
          <cell r="H3575">
            <v>0</v>
          </cell>
          <cell r="I3575">
            <v>1725005611</v>
          </cell>
          <cell r="J3575">
            <v>0</v>
          </cell>
          <cell r="K3575">
            <v>0</v>
          </cell>
          <cell r="L3575">
            <v>1725005611</v>
          </cell>
        </row>
        <row r="3576">
          <cell r="A3576" t="str">
            <v>69214NAC00001</v>
          </cell>
          <cell r="B3576" t="str">
            <v>69214</v>
          </cell>
          <cell r="C3576" t="str">
            <v>NAC</v>
          </cell>
          <cell r="D3576" t="str">
            <v>00001</v>
          </cell>
          <cell r="E3576" t="str">
            <v>Contratos de garantia de taxa de juro</v>
          </cell>
          <cell r="F3576">
            <v>1152742274</v>
          </cell>
          <cell r="G3576">
            <v>0</v>
          </cell>
          <cell r="H3576">
            <v>0</v>
          </cell>
          <cell r="I3576">
            <v>1152742274</v>
          </cell>
          <cell r="J3576">
            <v>0</v>
          </cell>
          <cell r="K3576">
            <v>0</v>
          </cell>
          <cell r="L3576">
            <v>1152742274</v>
          </cell>
        </row>
        <row r="3577">
          <cell r="A3577" t="str">
            <v>69214NAC00100</v>
          </cell>
          <cell r="B3577" t="str">
            <v>69214</v>
          </cell>
          <cell r="C3577" t="str">
            <v>NAC</v>
          </cell>
          <cell r="D3577" t="str">
            <v>00100</v>
          </cell>
          <cell r="E3577" t="str">
            <v>Contratos de garantia de taxa de juro</v>
          </cell>
          <cell r="F3577">
            <v>1380388347</v>
          </cell>
          <cell r="G3577">
            <v>0</v>
          </cell>
          <cell r="H3577">
            <v>0</v>
          </cell>
          <cell r="I3577">
            <v>1380388347</v>
          </cell>
          <cell r="J3577">
            <v>0</v>
          </cell>
          <cell r="K3577">
            <v>1380388347</v>
          </cell>
          <cell r="L3577">
            <v>0</v>
          </cell>
        </row>
        <row r="3578">
          <cell r="A3578" t="str">
            <v>69214NAC00530</v>
          </cell>
          <cell r="B3578" t="str">
            <v>69214</v>
          </cell>
          <cell r="C3578" t="str">
            <v>NAC</v>
          </cell>
          <cell r="D3578" t="str">
            <v>00530</v>
          </cell>
          <cell r="E3578" t="str">
            <v>Contratos de garantia de taxa de juro</v>
          </cell>
          <cell r="F3578">
            <v>1458306844</v>
          </cell>
          <cell r="G3578">
            <v>0</v>
          </cell>
          <cell r="H3578">
            <v>0</v>
          </cell>
          <cell r="I3578">
            <v>1458306844</v>
          </cell>
          <cell r="J3578">
            <v>0</v>
          </cell>
          <cell r="K3578">
            <v>1458306844</v>
          </cell>
          <cell r="L3578">
            <v>0</v>
          </cell>
        </row>
        <row r="3579">
          <cell r="A3579" t="str">
            <v>69214NAC00610</v>
          </cell>
          <cell r="B3579" t="str">
            <v>69214</v>
          </cell>
          <cell r="C3579" t="str">
            <v>NAC</v>
          </cell>
          <cell r="D3579" t="str">
            <v>00610</v>
          </cell>
          <cell r="E3579" t="str">
            <v>Contratos de garantia de taxa de juro</v>
          </cell>
          <cell r="F3579">
            <v>494076</v>
          </cell>
          <cell r="G3579">
            <v>0</v>
          </cell>
          <cell r="H3579">
            <v>0</v>
          </cell>
          <cell r="I3579">
            <v>494076</v>
          </cell>
          <cell r="J3579">
            <v>0</v>
          </cell>
          <cell r="K3579">
            <v>494076</v>
          </cell>
          <cell r="L3579">
            <v>0</v>
          </cell>
        </row>
        <row r="3580">
          <cell r="A3580" t="str">
            <v>69214NAC90800</v>
          </cell>
          <cell r="B3580" t="str">
            <v>69214</v>
          </cell>
          <cell r="C3580" t="str">
            <v>NAC</v>
          </cell>
          <cell r="D3580" t="str">
            <v>90800</v>
          </cell>
          <cell r="E3580" t="str">
            <v>Contratos de garantia de taxa de juro</v>
          </cell>
          <cell r="F3580">
            <v>51384</v>
          </cell>
          <cell r="G3580">
            <v>0</v>
          </cell>
          <cell r="H3580">
            <v>0</v>
          </cell>
          <cell r="I3580">
            <v>51384</v>
          </cell>
          <cell r="J3580">
            <v>0</v>
          </cell>
          <cell r="K3580">
            <v>0</v>
          </cell>
          <cell r="L3580">
            <v>51384</v>
          </cell>
        </row>
        <row r="3581">
          <cell r="A3581" t="str">
            <v>694</v>
          </cell>
          <cell r="B3581" t="str">
            <v>694</v>
          </cell>
          <cell r="E3581" t="str">
            <v>Perdas em activos financeiros disponÝveis para venda</v>
          </cell>
          <cell r="F3581">
            <v>1368832</v>
          </cell>
          <cell r="G3581">
            <v>1184856</v>
          </cell>
          <cell r="H3581">
            <v>1334959</v>
          </cell>
          <cell r="I3581">
            <v>1218729</v>
          </cell>
          <cell r="J3581">
            <v>0</v>
          </cell>
          <cell r="K3581">
            <v>0</v>
          </cell>
          <cell r="L3581">
            <v>1218729</v>
          </cell>
        </row>
        <row r="3582">
          <cell r="A3582" t="str">
            <v>6940</v>
          </cell>
          <cell r="B3582" t="str">
            <v>6940</v>
          </cell>
          <cell r="E3582" t="str">
            <v>TÝtulos</v>
          </cell>
          <cell r="F3582">
            <v>1368832</v>
          </cell>
          <cell r="G3582">
            <v>1184856</v>
          </cell>
          <cell r="H3582">
            <v>1334959</v>
          </cell>
          <cell r="I3582">
            <v>1218729</v>
          </cell>
          <cell r="J3582">
            <v>0</v>
          </cell>
          <cell r="K3582">
            <v>0</v>
          </cell>
          <cell r="L3582">
            <v>1218729</v>
          </cell>
        </row>
        <row r="3583">
          <cell r="A3583" t="str">
            <v>69400</v>
          </cell>
          <cell r="B3583" t="str">
            <v>69400</v>
          </cell>
          <cell r="E3583" t="str">
            <v>Emitidos por residentes</v>
          </cell>
          <cell r="F3583">
            <v>1233667</v>
          </cell>
          <cell r="G3583">
            <v>1184856</v>
          </cell>
          <cell r="H3583">
            <v>1334959</v>
          </cell>
          <cell r="I3583">
            <v>1083564</v>
          </cell>
          <cell r="J3583">
            <v>0</v>
          </cell>
          <cell r="K3583">
            <v>0</v>
          </cell>
          <cell r="L3583">
            <v>1083564</v>
          </cell>
        </row>
        <row r="3584">
          <cell r="A3584" t="str">
            <v>694000</v>
          </cell>
          <cell r="B3584" t="str">
            <v>694000</v>
          </cell>
          <cell r="E3584" t="str">
            <v>Instrumentos de dÝvida</v>
          </cell>
          <cell r="F3584">
            <v>65850</v>
          </cell>
          <cell r="G3584">
            <v>90275</v>
          </cell>
          <cell r="H3584">
            <v>0</v>
          </cell>
          <cell r="I3584">
            <v>156125</v>
          </cell>
          <cell r="J3584">
            <v>0</v>
          </cell>
          <cell r="K3584">
            <v>0</v>
          </cell>
          <cell r="L3584">
            <v>156125</v>
          </cell>
        </row>
        <row r="3585">
          <cell r="A3585" t="str">
            <v>6940000</v>
          </cell>
          <cell r="B3585" t="str">
            <v>6940000</v>
          </cell>
          <cell r="E3585" t="str">
            <v>De dÝvida p·blica portuguesa</v>
          </cell>
          <cell r="F3585">
            <v>23</v>
          </cell>
          <cell r="G3585">
            <v>0</v>
          </cell>
          <cell r="H3585">
            <v>0</v>
          </cell>
          <cell r="I3585">
            <v>23</v>
          </cell>
          <cell r="J3585">
            <v>0</v>
          </cell>
          <cell r="K3585">
            <v>0</v>
          </cell>
          <cell r="L3585">
            <v>23</v>
          </cell>
        </row>
        <row r="3586">
          <cell r="A3586" t="str">
            <v>6940000NAC</v>
          </cell>
          <cell r="B3586" t="str">
            <v>6940000</v>
          </cell>
          <cell r="C3586" t="str">
            <v>NAC</v>
          </cell>
          <cell r="E3586" t="str">
            <v>De dÝvida p·blica portuguesa</v>
          </cell>
          <cell r="F3586">
            <v>23</v>
          </cell>
          <cell r="G3586">
            <v>0</v>
          </cell>
          <cell r="H3586">
            <v>0</v>
          </cell>
          <cell r="I3586">
            <v>23</v>
          </cell>
          <cell r="J3586">
            <v>0</v>
          </cell>
          <cell r="K3586">
            <v>0</v>
          </cell>
          <cell r="L3586">
            <v>23</v>
          </cell>
        </row>
        <row r="3587">
          <cell r="A3587" t="str">
            <v>6940002</v>
          </cell>
          <cell r="B3587" t="str">
            <v>6940002</v>
          </cell>
          <cell r="E3587" t="str">
            <v>De outros residentes</v>
          </cell>
          <cell r="F3587">
            <v>65827</v>
          </cell>
          <cell r="G3587">
            <v>90275</v>
          </cell>
          <cell r="H3587">
            <v>0</v>
          </cell>
          <cell r="I3587">
            <v>156102</v>
          </cell>
          <cell r="J3587">
            <v>0</v>
          </cell>
          <cell r="K3587">
            <v>0</v>
          </cell>
          <cell r="L3587">
            <v>156102</v>
          </cell>
        </row>
        <row r="3588">
          <cell r="A3588" t="str">
            <v>69400028</v>
          </cell>
          <cell r="B3588" t="str">
            <v>69400028</v>
          </cell>
          <cell r="E3588" t="str">
            <v>Outros</v>
          </cell>
          <cell r="F3588">
            <v>65827</v>
          </cell>
          <cell r="G3588">
            <v>90275</v>
          </cell>
          <cell r="H3588">
            <v>0</v>
          </cell>
          <cell r="I3588">
            <v>156102</v>
          </cell>
          <cell r="J3588">
            <v>0</v>
          </cell>
          <cell r="K3588">
            <v>0</v>
          </cell>
          <cell r="L3588">
            <v>156102</v>
          </cell>
        </row>
        <row r="3589">
          <cell r="A3589" t="str">
            <v>69400028NAC</v>
          </cell>
          <cell r="B3589" t="str">
            <v>69400028</v>
          </cell>
          <cell r="C3589" t="str">
            <v>NAC</v>
          </cell>
          <cell r="E3589" t="str">
            <v>Outros</v>
          </cell>
          <cell r="F3589">
            <v>65827</v>
          </cell>
          <cell r="G3589">
            <v>90275</v>
          </cell>
          <cell r="H3589">
            <v>0</v>
          </cell>
          <cell r="I3589">
            <v>156102</v>
          </cell>
          <cell r="J3589">
            <v>0</v>
          </cell>
          <cell r="K3589">
            <v>0</v>
          </cell>
          <cell r="L3589">
            <v>156102</v>
          </cell>
        </row>
        <row r="3590">
          <cell r="A3590" t="str">
            <v>694001</v>
          </cell>
          <cell r="B3590" t="str">
            <v>694001</v>
          </cell>
          <cell r="E3590" t="str">
            <v>Instrumentos de capital</v>
          </cell>
          <cell r="F3590">
            <v>1129202</v>
          </cell>
          <cell r="G3590">
            <v>1094581</v>
          </cell>
          <cell r="H3590">
            <v>1296725</v>
          </cell>
          <cell r="I3590">
            <v>927058</v>
          </cell>
          <cell r="J3590">
            <v>0</v>
          </cell>
          <cell r="K3590">
            <v>0</v>
          </cell>
          <cell r="L3590">
            <v>927058</v>
          </cell>
        </row>
        <row r="3591">
          <cell r="A3591" t="str">
            <v>6940010</v>
          </cell>
          <cell r="B3591" t="str">
            <v>6940010</v>
          </cell>
          <cell r="E3591" t="str">
            <v>Valorizados ao justo valor</v>
          </cell>
          <cell r="F3591">
            <v>1129202</v>
          </cell>
          <cell r="G3591">
            <v>1094581</v>
          </cell>
          <cell r="H3591">
            <v>1296725</v>
          </cell>
          <cell r="I3591">
            <v>927058</v>
          </cell>
          <cell r="J3591">
            <v>0</v>
          </cell>
          <cell r="K3591">
            <v>0</v>
          </cell>
          <cell r="L3591">
            <v>927058</v>
          </cell>
        </row>
        <row r="3592">
          <cell r="A3592" t="str">
            <v>6940010NAC</v>
          </cell>
          <cell r="B3592" t="str">
            <v>6940010</v>
          </cell>
          <cell r="C3592" t="str">
            <v>NAC</v>
          </cell>
          <cell r="E3592" t="str">
            <v>Valorizados ao justo valor</v>
          </cell>
          <cell r="F3592">
            <v>1129202</v>
          </cell>
          <cell r="G3592">
            <v>0</v>
          </cell>
          <cell r="H3592">
            <v>1129203</v>
          </cell>
          <cell r="I3592">
            <v>-1</v>
          </cell>
          <cell r="J3592">
            <v>0</v>
          </cell>
          <cell r="K3592">
            <v>0</v>
          </cell>
          <cell r="L3592">
            <v>-1</v>
          </cell>
        </row>
        <row r="3593">
          <cell r="A3593" t="str">
            <v>6940010NAC01118</v>
          </cell>
          <cell r="B3593" t="str">
            <v>6940010</v>
          </cell>
          <cell r="C3593" t="str">
            <v>NAC</v>
          </cell>
          <cell r="D3593" t="str">
            <v>01118</v>
          </cell>
          <cell r="E3593" t="str">
            <v>Valorizados ao justo valor</v>
          </cell>
          <cell r="F3593">
            <v>0</v>
          </cell>
          <cell r="G3593">
            <v>1094581</v>
          </cell>
          <cell r="H3593">
            <v>167522</v>
          </cell>
          <cell r="I3593">
            <v>927059</v>
          </cell>
          <cell r="J3593">
            <v>0</v>
          </cell>
          <cell r="K3593">
            <v>0</v>
          </cell>
          <cell r="L3593">
            <v>927059</v>
          </cell>
        </row>
        <row r="3594">
          <cell r="A3594" t="str">
            <v>694008</v>
          </cell>
          <cell r="B3594" t="str">
            <v>694008</v>
          </cell>
          <cell r="E3594" t="str">
            <v>Outros</v>
          </cell>
          <cell r="F3594">
            <v>38615</v>
          </cell>
          <cell r="G3594">
            <v>0</v>
          </cell>
          <cell r="H3594">
            <v>38234</v>
          </cell>
          <cell r="I3594">
            <v>381</v>
          </cell>
          <cell r="J3594">
            <v>0</v>
          </cell>
          <cell r="K3594">
            <v>0</v>
          </cell>
          <cell r="L3594">
            <v>381</v>
          </cell>
        </row>
        <row r="3595">
          <cell r="A3595" t="str">
            <v>694008NAC</v>
          </cell>
          <cell r="B3595" t="str">
            <v>694008</v>
          </cell>
          <cell r="C3595" t="str">
            <v>NAC</v>
          </cell>
          <cell r="E3595" t="str">
            <v>Outros</v>
          </cell>
          <cell r="F3595">
            <v>38615</v>
          </cell>
          <cell r="G3595">
            <v>0</v>
          </cell>
          <cell r="H3595">
            <v>38234</v>
          </cell>
          <cell r="I3595">
            <v>381</v>
          </cell>
          <cell r="J3595">
            <v>0</v>
          </cell>
          <cell r="K3595">
            <v>0</v>
          </cell>
          <cell r="L3595">
            <v>381</v>
          </cell>
        </row>
        <row r="3596">
          <cell r="A3596" t="str">
            <v>69401</v>
          </cell>
          <cell r="B3596" t="str">
            <v>69401</v>
          </cell>
          <cell r="E3596" t="str">
            <v>Emitidos por nÒo residentes</v>
          </cell>
          <cell r="F3596">
            <v>135165</v>
          </cell>
          <cell r="G3596">
            <v>0</v>
          </cell>
          <cell r="H3596">
            <v>0</v>
          </cell>
          <cell r="I3596">
            <v>135165</v>
          </cell>
          <cell r="J3596">
            <v>0</v>
          </cell>
          <cell r="K3596">
            <v>0</v>
          </cell>
          <cell r="L3596">
            <v>135165</v>
          </cell>
        </row>
        <row r="3597">
          <cell r="A3597" t="str">
            <v>694010</v>
          </cell>
          <cell r="B3597" t="str">
            <v>694010</v>
          </cell>
          <cell r="E3597" t="str">
            <v>Instrumentos de dÝvida</v>
          </cell>
          <cell r="F3597">
            <v>135165</v>
          </cell>
          <cell r="G3597">
            <v>0</v>
          </cell>
          <cell r="H3597">
            <v>0</v>
          </cell>
          <cell r="I3597">
            <v>135165</v>
          </cell>
          <cell r="J3597">
            <v>0</v>
          </cell>
          <cell r="K3597">
            <v>0</v>
          </cell>
          <cell r="L3597">
            <v>135165</v>
          </cell>
        </row>
        <row r="3598">
          <cell r="A3598" t="str">
            <v>6940100</v>
          </cell>
          <cell r="B3598" t="str">
            <v>6940100</v>
          </cell>
          <cell r="E3598" t="str">
            <v>De emissores p·blicos estrangeiros</v>
          </cell>
          <cell r="F3598">
            <v>84165</v>
          </cell>
          <cell r="G3598">
            <v>0</v>
          </cell>
          <cell r="H3598">
            <v>0</v>
          </cell>
          <cell r="I3598">
            <v>84165</v>
          </cell>
          <cell r="J3598">
            <v>0</v>
          </cell>
          <cell r="K3598">
            <v>0</v>
          </cell>
          <cell r="L3598">
            <v>84165</v>
          </cell>
        </row>
        <row r="3599">
          <cell r="A3599" t="str">
            <v>6940100EXT</v>
          </cell>
          <cell r="B3599" t="str">
            <v>6940100</v>
          </cell>
          <cell r="C3599" t="str">
            <v>EXT</v>
          </cell>
          <cell r="E3599" t="str">
            <v>De emissores p·blicos estrangeiros</v>
          </cell>
          <cell r="F3599">
            <v>84165</v>
          </cell>
          <cell r="G3599">
            <v>0</v>
          </cell>
          <cell r="H3599">
            <v>0</v>
          </cell>
          <cell r="I3599">
            <v>84165</v>
          </cell>
          <cell r="J3599">
            <v>0</v>
          </cell>
          <cell r="K3599">
            <v>0</v>
          </cell>
          <cell r="L3599">
            <v>84165</v>
          </cell>
        </row>
        <row r="3600">
          <cell r="A3600" t="str">
            <v>6940101</v>
          </cell>
          <cell r="B3600" t="str">
            <v>6940101</v>
          </cell>
          <cell r="E3600" t="str">
            <v>De organismos financeiros internacionais</v>
          </cell>
          <cell r="F3600">
            <v>51000</v>
          </cell>
          <cell r="G3600">
            <v>0</v>
          </cell>
          <cell r="H3600">
            <v>0</v>
          </cell>
          <cell r="I3600">
            <v>51000</v>
          </cell>
          <cell r="J3600">
            <v>0</v>
          </cell>
          <cell r="K3600">
            <v>0</v>
          </cell>
          <cell r="L3600">
            <v>51000</v>
          </cell>
        </row>
        <row r="3601">
          <cell r="A3601" t="str">
            <v>6940101NAC</v>
          </cell>
          <cell r="B3601" t="str">
            <v>6940101</v>
          </cell>
          <cell r="C3601" t="str">
            <v>NAC</v>
          </cell>
          <cell r="E3601" t="str">
            <v>De organismos financeiros internacionais</v>
          </cell>
          <cell r="F3601">
            <v>51000</v>
          </cell>
          <cell r="G3601">
            <v>0</v>
          </cell>
          <cell r="H3601">
            <v>0</v>
          </cell>
          <cell r="I3601">
            <v>51000</v>
          </cell>
          <cell r="J3601">
            <v>0</v>
          </cell>
          <cell r="K3601">
            <v>0</v>
          </cell>
          <cell r="L3601">
            <v>51000</v>
          </cell>
        </row>
        <row r="3602">
          <cell r="A3602" t="str">
            <v>696</v>
          </cell>
          <cell r="B3602" t="str">
            <v>696</v>
          </cell>
          <cell r="E3602" t="str">
            <v>Perdas em derivados de cobertura</v>
          </cell>
          <cell r="F3602">
            <v>43827115</v>
          </cell>
          <cell r="G3602">
            <v>58761290</v>
          </cell>
          <cell r="H3602">
            <v>0</v>
          </cell>
          <cell r="I3602">
            <v>102588405</v>
          </cell>
          <cell r="J3602">
            <v>0</v>
          </cell>
          <cell r="K3602">
            <v>31986377</v>
          </cell>
          <cell r="L3602">
            <v>70602028</v>
          </cell>
        </row>
        <row r="3603">
          <cell r="A3603" t="str">
            <v>6960</v>
          </cell>
          <cell r="B3603" t="str">
            <v>6960</v>
          </cell>
          <cell r="E3603" t="str">
            <v>Cobertura de justo valor</v>
          </cell>
          <cell r="F3603">
            <v>43827115</v>
          </cell>
          <cell r="G3603">
            <v>58761290</v>
          </cell>
          <cell r="H3603">
            <v>0</v>
          </cell>
          <cell r="I3603">
            <v>102588405</v>
          </cell>
          <cell r="J3603">
            <v>0</v>
          </cell>
          <cell r="K3603">
            <v>31986377</v>
          </cell>
          <cell r="L3603">
            <v>70602028</v>
          </cell>
        </row>
        <row r="3604">
          <cell r="A3604" t="str">
            <v>69600</v>
          </cell>
          <cell r="B3604" t="str">
            <v>69600</v>
          </cell>
          <cell r="E3604" t="str">
            <v>Micro cobertura</v>
          </cell>
          <cell r="F3604">
            <v>43827115</v>
          </cell>
          <cell r="G3604">
            <v>58761290</v>
          </cell>
          <cell r="H3604">
            <v>0</v>
          </cell>
          <cell r="I3604">
            <v>102588405</v>
          </cell>
          <cell r="J3604">
            <v>0</v>
          </cell>
          <cell r="K3604">
            <v>31986377</v>
          </cell>
          <cell r="L3604">
            <v>70602028</v>
          </cell>
        </row>
        <row r="3605">
          <cell r="A3605" t="str">
            <v>696000</v>
          </cell>
          <cell r="B3605" t="str">
            <v>696000</v>
          </cell>
          <cell r="E3605" t="str">
            <v>Swaps</v>
          </cell>
          <cell r="F3605">
            <v>43827115</v>
          </cell>
          <cell r="G3605">
            <v>58761290</v>
          </cell>
          <cell r="H3605">
            <v>0</v>
          </cell>
          <cell r="I3605">
            <v>102588405</v>
          </cell>
          <cell r="J3605">
            <v>0</v>
          </cell>
          <cell r="K3605">
            <v>31986377</v>
          </cell>
          <cell r="L3605">
            <v>70602028</v>
          </cell>
        </row>
        <row r="3606">
          <cell r="A3606" t="str">
            <v>6960001</v>
          </cell>
          <cell r="B3606" t="str">
            <v>6960001</v>
          </cell>
          <cell r="E3606" t="str">
            <v>Taxa de juro</v>
          </cell>
          <cell r="F3606">
            <v>22501882</v>
          </cell>
          <cell r="G3606">
            <v>13684896</v>
          </cell>
          <cell r="H3606">
            <v>0</v>
          </cell>
          <cell r="I3606">
            <v>36186778</v>
          </cell>
          <cell r="J3606">
            <v>0</v>
          </cell>
          <cell r="K3606">
            <v>1772602</v>
          </cell>
          <cell r="L3606">
            <v>34414176</v>
          </cell>
        </row>
        <row r="3607">
          <cell r="A3607" t="str">
            <v>6960001EXT00100</v>
          </cell>
          <cell r="B3607" t="str">
            <v>6960001</v>
          </cell>
          <cell r="C3607" t="str">
            <v>EXT</v>
          </cell>
          <cell r="D3607" t="str">
            <v>00100</v>
          </cell>
          <cell r="E3607" t="str">
            <v>Taxa de juro</v>
          </cell>
          <cell r="F3607">
            <v>0</v>
          </cell>
          <cell r="G3607">
            <v>15752</v>
          </cell>
          <cell r="H3607">
            <v>0</v>
          </cell>
          <cell r="I3607">
            <v>15752</v>
          </cell>
          <cell r="J3607">
            <v>0</v>
          </cell>
          <cell r="K3607">
            <v>15752</v>
          </cell>
          <cell r="L3607">
            <v>0</v>
          </cell>
        </row>
        <row r="3608">
          <cell r="A3608" t="str">
            <v>6960001EXT00530</v>
          </cell>
          <cell r="B3608" t="str">
            <v>6960001</v>
          </cell>
          <cell r="C3608" t="str">
            <v>EXT</v>
          </cell>
          <cell r="D3608" t="str">
            <v>00530</v>
          </cell>
          <cell r="E3608" t="str">
            <v>Taxa de juro</v>
          </cell>
          <cell r="F3608">
            <v>0</v>
          </cell>
          <cell r="G3608">
            <v>1592</v>
          </cell>
          <cell r="H3608">
            <v>0</v>
          </cell>
          <cell r="I3608">
            <v>1592</v>
          </cell>
          <cell r="J3608">
            <v>0</v>
          </cell>
          <cell r="K3608">
            <v>1592</v>
          </cell>
          <cell r="L3608">
            <v>0</v>
          </cell>
        </row>
        <row r="3609">
          <cell r="A3609" t="str">
            <v>6960001NAC</v>
          </cell>
          <cell r="B3609" t="str">
            <v>6960001</v>
          </cell>
          <cell r="C3609" t="str">
            <v>NAC</v>
          </cell>
          <cell r="E3609" t="str">
            <v>Taxa de juro</v>
          </cell>
          <cell r="F3609">
            <v>-7684619</v>
          </cell>
          <cell r="G3609">
            <v>13667552</v>
          </cell>
          <cell r="H3609">
            <v>0</v>
          </cell>
          <cell r="I3609">
            <v>5982933</v>
          </cell>
          <cell r="J3609">
            <v>0</v>
          </cell>
          <cell r="K3609">
            <v>0</v>
          </cell>
          <cell r="L3609">
            <v>5982933</v>
          </cell>
        </row>
        <row r="3610">
          <cell r="A3610" t="str">
            <v>6960001NAC00001</v>
          </cell>
          <cell r="B3610" t="str">
            <v>6960001</v>
          </cell>
          <cell r="C3610" t="str">
            <v>NAC</v>
          </cell>
          <cell r="D3610" t="str">
            <v>00001</v>
          </cell>
          <cell r="E3610" t="str">
            <v>Taxa de juro</v>
          </cell>
          <cell r="F3610">
            <v>28431243</v>
          </cell>
          <cell r="G3610">
            <v>0</v>
          </cell>
          <cell r="H3610">
            <v>0</v>
          </cell>
          <cell r="I3610">
            <v>28431243</v>
          </cell>
          <cell r="J3610">
            <v>0</v>
          </cell>
          <cell r="K3610">
            <v>0</v>
          </cell>
          <cell r="L3610">
            <v>28431243</v>
          </cell>
        </row>
        <row r="3611">
          <cell r="A3611" t="str">
            <v>6960001NAC00530</v>
          </cell>
          <cell r="B3611" t="str">
            <v>6960001</v>
          </cell>
          <cell r="C3611" t="str">
            <v>NAC</v>
          </cell>
          <cell r="D3611" t="str">
            <v>00530</v>
          </cell>
          <cell r="E3611" t="str">
            <v>Taxa de juro</v>
          </cell>
          <cell r="F3611">
            <v>1755258</v>
          </cell>
          <cell r="G3611">
            <v>0</v>
          </cell>
          <cell r="H3611">
            <v>0</v>
          </cell>
          <cell r="I3611">
            <v>1755258</v>
          </cell>
          <cell r="J3611">
            <v>0</v>
          </cell>
          <cell r="K3611">
            <v>1755258</v>
          </cell>
          <cell r="L3611">
            <v>0</v>
          </cell>
        </row>
        <row r="3612">
          <cell r="A3612" t="str">
            <v>6960002</v>
          </cell>
          <cell r="B3612" t="str">
            <v>6960002</v>
          </cell>
          <cell r="E3612" t="str">
            <v>Cotaþ§es (equity swaps)</v>
          </cell>
          <cell r="F3612">
            <v>21325233</v>
          </cell>
          <cell r="G3612">
            <v>45076394</v>
          </cell>
          <cell r="H3612">
            <v>0</v>
          </cell>
          <cell r="I3612">
            <v>66401627</v>
          </cell>
          <cell r="J3612">
            <v>0</v>
          </cell>
          <cell r="K3612">
            <v>30213775</v>
          </cell>
          <cell r="L3612">
            <v>36187852</v>
          </cell>
        </row>
        <row r="3613">
          <cell r="A3613" t="str">
            <v>6960002EXT00530</v>
          </cell>
          <cell r="B3613" t="str">
            <v>6960002</v>
          </cell>
          <cell r="C3613" t="str">
            <v>EXT</v>
          </cell>
          <cell r="D3613" t="str">
            <v>00530</v>
          </cell>
          <cell r="E3613" t="str">
            <v>Cotaþ§es (equity swaps)</v>
          </cell>
          <cell r="F3613">
            <v>0</v>
          </cell>
          <cell r="G3613">
            <v>54822</v>
          </cell>
          <cell r="H3613">
            <v>0</v>
          </cell>
          <cell r="I3613">
            <v>54822</v>
          </cell>
          <cell r="J3613">
            <v>0</v>
          </cell>
          <cell r="K3613">
            <v>54822</v>
          </cell>
          <cell r="L3613">
            <v>0</v>
          </cell>
        </row>
        <row r="3614">
          <cell r="A3614" t="str">
            <v>6960002NAC</v>
          </cell>
          <cell r="B3614" t="str">
            <v>6960002</v>
          </cell>
          <cell r="C3614" t="str">
            <v>NAC</v>
          </cell>
          <cell r="E3614" t="str">
            <v>Cotaþ§es (equity swaps)</v>
          </cell>
          <cell r="F3614">
            <v>-12199106</v>
          </cell>
          <cell r="G3614">
            <v>45021572</v>
          </cell>
          <cell r="H3614">
            <v>0</v>
          </cell>
          <cell r="I3614">
            <v>32822466</v>
          </cell>
          <cell r="J3614">
            <v>0</v>
          </cell>
          <cell r="K3614">
            <v>0</v>
          </cell>
          <cell r="L3614">
            <v>32822466</v>
          </cell>
        </row>
        <row r="3615">
          <cell r="A3615" t="str">
            <v>6960002NAC00001</v>
          </cell>
          <cell r="B3615" t="str">
            <v>6960002</v>
          </cell>
          <cell r="C3615" t="str">
            <v>NAC</v>
          </cell>
          <cell r="D3615" t="str">
            <v>00001</v>
          </cell>
          <cell r="E3615" t="str">
            <v>Cotaþ§es (equity swaps)</v>
          </cell>
          <cell r="F3615">
            <v>3365386</v>
          </cell>
          <cell r="G3615">
            <v>0</v>
          </cell>
          <cell r="H3615">
            <v>0</v>
          </cell>
          <cell r="I3615">
            <v>3365386</v>
          </cell>
          <cell r="J3615">
            <v>0</v>
          </cell>
          <cell r="K3615">
            <v>0</v>
          </cell>
          <cell r="L3615">
            <v>3365386</v>
          </cell>
        </row>
        <row r="3616">
          <cell r="A3616" t="str">
            <v>6960002NAC00530</v>
          </cell>
          <cell r="B3616" t="str">
            <v>6960002</v>
          </cell>
          <cell r="C3616" t="str">
            <v>NAC</v>
          </cell>
          <cell r="D3616" t="str">
            <v>00530</v>
          </cell>
          <cell r="E3616" t="str">
            <v>Cotaþ§es (equity swaps)</v>
          </cell>
          <cell r="F3616">
            <v>30158953</v>
          </cell>
          <cell r="G3616">
            <v>0</v>
          </cell>
          <cell r="H3616">
            <v>0</v>
          </cell>
          <cell r="I3616">
            <v>30158953</v>
          </cell>
          <cell r="J3616">
            <v>0</v>
          </cell>
          <cell r="K3616">
            <v>30158953</v>
          </cell>
          <cell r="L3616">
            <v>0</v>
          </cell>
        </row>
        <row r="3617">
          <cell r="A3617" t="str">
            <v>699</v>
          </cell>
          <cell r="B3617" t="str">
            <v>699</v>
          </cell>
          <cell r="E3617" t="str">
            <v>Outras perdas em operaþ§es financeiras</v>
          </cell>
          <cell r="F3617">
            <v>391773598</v>
          </cell>
          <cell r="G3617">
            <v>38788912</v>
          </cell>
          <cell r="H3617">
            <v>33366935</v>
          </cell>
          <cell r="I3617">
            <v>397195575</v>
          </cell>
          <cell r="J3617">
            <v>0</v>
          </cell>
          <cell r="K3617">
            <v>0</v>
          </cell>
          <cell r="L3617">
            <v>397195575</v>
          </cell>
        </row>
        <row r="3618">
          <cell r="A3618" t="str">
            <v>6990</v>
          </cell>
          <cell r="B3618" t="str">
            <v>6990</v>
          </cell>
          <cell r="E3618" t="str">
            <v>Operaþ§es activas</v>
          </cell>
          <cell r="F3618">
            <v>366691810</v>
          </cell>
          <cell r="G3618">
            <v>33964098</v>
          </cell>
          <cell r="H3618">
            <v>32762405</v>
          </cell>
          <cell r="I3618">
            <v>367893503</v>
          </cell>
          <cell r="J3618">
            <v>0</v>
          </cell>
          <cell r="K3618">
            <v>0</v>
          </cell>
          <cell r="L3618">
            <v>367893503</v>
          </cell>
        </row>
        <row r="3619">
          <cell r="A3619" t="str">
            <v>69900</v>
          </cell>
          <cell r="B3619" t="str">
            <v>69900</v>
          </cell>
          <cell r="E3619" t="str">
            <v>Correcþ§es de valor de activos que sejam objecto de operaþ§es de</v>
          </cell>
          <cell r="F3619">
            <v>386713</v>
          </cell>
          <cell r="G3619">
            <v>936794</v>
          </cell>
          <cell r="H3619">
            <v>0</v>
          </cell>
          <cell r="I3619">
            <v>1323507</v>
          </cell>
          <cell r="J3619">
            <v>0</v>
          </cell>
          <cell r="K3619">
            <v>0</v>
          </cell>
          <cell r="L3619">
            <v>1323507</v>
          </cell>
        </row>
        <row r="3620">
          <cell r="A3620" t="str">
            <v>69900NAC</v>
          </cell>
          <cell r="B3620" t="str">
            <v>69900</v>
          </cell>
          <cell r="C3620" t="str">
            <v>NAC</v>
          </cell>
          <cell r="E3620" t="str">
            <v>Correcþ§es de valor de activos que sejam objecto de operaþ§es de</v>
          </cell>
          <cell r="F3620">
            <v>386713</v>
          </cell>
          <cell r="G3620">
            <v>936794</v>
          </cell>
          <cell r="H3620">
            <v>0</v>
          </cell>
          <cell r="I3620">
            <v>1323507</v>
          </cell>
          <cell r="J3620">
            <v>0</v>
          </cell>
          <cell r="K3620">
            <v>0</v>
          </cell>
          <cell r="L3620">
            <v>1323507</v>
          </cell>
        </row>
        <row r="3621">
          <cell r="A3621" t="str">
            <v>69901</v>
          </cell>
          <cell r="B3621" t="str">
            <v>69901</v>
          </cell>
          <cell r="E3621" t="str">
            <v>Outras</v>
          </cell>
          <cell r="F3621">
            <v>366305097</v>
          </cell>
          <cell r="G3621">
            <v>33027304</v>
          </cell>
          <cell r="H3621">
            <v>32762405</v>
          </cell>
          <cell r="I3621">
            <v>366569996</v>
          </cell>
          <cell r="J3621">
            <v>0</v>
          </cell>
          <cell r="K3621">
            <v>0</v>
          </cell>
          <cell r="L3621">
            <v>366569996</v>
          </cell>
        </row>
        <row r="3622">
          <cell r="A3622" t="str">
            <v>699011</v>
          </cell>
          <cell r="B3622" t="str">
            <v>699011</v>
          </cell>
          <cell r="E3622" t="str">
            <v>Outras</v>
          </cell>
          <cell r="F3622">
            <v>366305097</v>
          </cell>
          <cell r="G3622">
            <v>33027304</v>
          </cell>
          <cell r="H3622">
            <v>32762405</v>
          </cell>
          <cell r="I3622">
            <v>366569996</v>
          </cell>
          <cell r="J3622">
            <v>0</v>
          </cell>
          <cell r="K3622">
            <v>0</v>
          </cell>
          <cell r="L3622">
            <v>366569996</v>
          </cell>
        </row>
        <row r="3623">
          <cell r="A3623" t="str">
            <v>6990119</v>
          </cell>
          <cell r="B3623" t="str">
            <v>6990119</v>
          </cell>
          <cell r="E3623" t="str">
            <v>Seguros-perdas activos afectos a passivos por seguros</v>
          </cell>
          <cell r="F3623">
            <v>366305097</v>
          </cell>
          <cell r="G3623">
            <v>33027304</v>
          </cell>
          <cell r="H3623">
            <v>32762405</v>
          </cell>
          <cell r="I3623">
            <v>366569996</v>
          </cell>
          <cell r="J3623">
            <v>0</v>
          </cell>
          <cell r="K3623">
            <v>0</v>
          </cell>
          <cell r="L3623">
            <v>366569996</v>
          </cell>
        </row>
        <row r="3624">
          <cell r="A3624" t="str">
            <v>69901190</v>
          </cell>
          <cell r="B3624" t="str">
            <v>69901190</v>
          </cell>
          <cell r="E3624" t="str">
            <v>Seguros-Perdas inv. afecto as provisoes tecnicas ramo vida</v>
          </cell>
          <cell r="F3624">
            <v>190242909</v>
          </cell>
          <cell r="G3624">
            <v>570239</v>
          </cell>
          <cell r="H3624">
            <v>305340</v>
          </cell>
          <cell r="I3624">
            <v>190507808</v>
          </cell>
          <cell r="J3624">
            <v>0</v>
          </cell>
          <cell r="K3624">
            <v>0</v>
          </cell>
          <cell r="L3624">
            <v>190507808</v>
          </cell>
        </row>
        <row r="3625">
          <cell r="A3625" t="str">
            <v>69901190NAC</v>
          </cell>
          <cell r="B3625" t="str">
            <v>69901190</v>
          </cell>
          <cell r="C3625" t="str">
            <v>NAC</v>
          </cell>
          <cell r="E3625" t="str">
            <v>Seguros-Perdas inv. afecto as provisoes tecnicas ramo vida</v>
          </cell>
          <cell r="F3625">
            <v>190172457</v>
          </cell>
          <cell r="G3625">
            <v>264899</v>
          </cell>
          <cell r="H3625">
            <v>0</v>
          </cell>
          <cell r="I3625">
            <v>190437356</v>
          </cell>
          <cell r="J3625">
            <v>0</v>
          </cell>
          <cell r="K3625">
            <v>0</v>
          </cell>
          <cell r="L3625">
            <v>190437356</v>
          </cell>
        </row>
        <row r="3626">
          <cell r="A3626" t="str">
            <v>69901190NAC00001</v>
          </cell>
          <cell r="B3626" t="str">
            <v>69901190</v>
          </cell>
          <cell r="C3626" t="str">
            <v>NAC</v>
          </cell>
          <cell r="D3626" t="str">
            <v>00001</v>
          </cell>
          <cell r="E3626" t="str">
            <v>Seguros-Perdas inv. afecto as provisoes tecnicas ramo vida</v>
          </cell>
          <cell r="F3626">
            <v>35318</v>
          </cell>
          <cell r="G3626">
            <v>0</v>
          </cell>
          <cell r="H3626">
            <v>0</v>
          </cell>
          <cell r="I3626">
            <v>35318</v>
          </cell>
          <cell r="J3626">
            <v>0</v>
          </cell>
          <cell r="K3626">
            <v>0</v>
          </cell>
          <cell r="L3626">
            <v>35318</v>
          </cell>
        </row>
        <row r="3627">
          <cell r="A3627" t="str">
            <v>69901190NAC00100</v>
          </cell>
          <cell r="B3627" t="str">
            <v>69901190</v>
          </cell>
          <cell r="C3627" t="str">
            <v>NAC</v>
          </cell>
          <cell r="D3627" t="str">
            <v>00100</v>
          </cell>
          <cell r="E3627" t="str">
            <v>Seguros-Perdas inv. afecto as provisoes tecnicas ramo vida</v>
          </cell>
          <cell r="F3627">
            <v>0</v>
          </cell>
          <cell r="G3627">
            <v>268510</v>
          </cell>
          <cell r="H3627">
            <v>268510</v>
          </cell>
          <cell r="I3627">
            <v>0</v>
          </cell>
          <cell r="J3627">
            <v>0</v>
          </cell>
          <cell r="K3627">
            <v>0</v>
          </cell>
          <cell r="L3627">
            <v>0</v>
          </cell>
        </row>
        <row r="3628">
          <cell r="A3628" t="str">
            <v>69901190NAC00530</v>
          </cell>
          <cell r="B3628" t="str">
            <v>69901190</v>
          </cell>
          <cell r="C3628" t="str">
            <v>NAC</v>
          </cell>
          <cell r="D3628" t="str">
            <v>00530</v>
          </cell>
          <cell r="E3628" t="str">
            <v>Seguros-Perdas inv. afecto as provisoes tecnicas ramo vida</v>
          </cell>
          <cell r="F3628">
            <v>0</v>
          </cell>
          <cell r="G3628">
            <v>36830</v>
          </cell>
          <cell r="H3628">
            <v>36830</v>
          </cell>
          <cell r="I3628">
            <v>0</v>
          </cell>
          <cell r="J3628">
            <v>0</v>
          </cell>
          <cell r="K3628">
            <v>0</v>
          </cell>
          <cell r="L3628">
            <v>0</v>
          </cell>
        </row>
        <row r="3629">
          <cell r="A3629" t="str">
            <v>69901190NAC90212</v>
          </cell>
          <cell r="B3629" t="str">
            <v>69901190</v>
          </cell>
          <cell r="C3629" t="str">
            <v>NAC</v>
          </cell>
          <cell r="D3629" t="str">
            <v>90212</v>
          </cell>
          <cell r="E3629" t="str">
            <v>Seguros-Perdas inv. afecto as provisoes tecnicas ramo vida</v>
          </cell>
          <cell r="F3629">
            <v>35134</v>
          </cell>
          <cell r="G3629">
            <v>0</v>
          </cell>
          <cell r="H3629">
            <v>0</v>
          </cell>
          <cell r="I3629">
            <v>35134</v>
          </cell>
          <cell r="J3629">
            <v>0</v>
          </cell>
          <cell r="K3629">
            <v>0</v>
          </cell>
          <cell r="L3629">
            <v>35134</v>
          </cell>
        </row>
        <row r="3630">
          <cell r="A3630" t="str">
            <v>69901191</v>
          </cell>
          <cell r="B3630" t="str">
            <v>69901191</v>
          </cell>
          <cell r="E3630" t="str">
            <v>Seguros-perdas inv. relativos seg vida risco suportado tomador</v>
          </cell>
          <cell r="F3630">
            <v>154518258</v>
          </cell>
          <cell r="G3630">
            <v>32457065</v>
          </cell>
          <cell r="H3630">
            <v>32457065</v>
          </cell>
          <cell r="I3630">
            <v>154518258</v>
          </cell>
          <cell r="J3630">
            <v>0</v>
          </cell>
          <cell r="K3630">
            <v>0</v>
          </cell>
          <cell r="L3630">
            <v>154518258</v>
          </cell>
        </row>
        <row r="3631">
          <cell r="A3631" t="str">
            <v>69901191NAC</v>
          </cell>
          <cell r="B3631" t="str">
            <v>69901191</v>
          </cell>
          <cell r="C3631" t="str">
            <v>NAC</v>
          </cell>
          <cell r="E3631" t="str">
            <v>Seguros-perdas inv. relativos seg vida risco suportado tomador</v>
          </cell>
          <cell r="F3631">
            <v>116607588</v>
          </cell>
          <cell r="G3631">
            <v>32457065</v>
          </cell>
          <cell r="H3631">
            <v>0</v>
          </cell>
          <cell r="I3631">
            <v>149064653</v>
          </cell>
          <cell r="J3631">
            <v>0</v>
          </cell>
          <cell r="K3631">
            <v>0</v>
          </cell>
          <cell r="L3631">
            <v>149064653</v>
          </cell>
        </row>
        <row r="3632">
          <cell r="A3632" t="str">
            <v>69901191NAC00001</v>
          </cell>
          <cell r="B3632" t="str">
            <v>69901191</v>
          </cell>
          <cell r="C3632" t="str">
            <v>NAC</v>
          </cell>
          <cell r="D3632" t="str">
            <v>00001</v>
          </cell>
          <cell r="E3632" t="str">
            <v>Seguros-perdas inv. relativos seg vida risco suportado tomador</v>
          </cell>
          <cell r="F3632">
            <v>465970</v>
          </cell>
          <cell r="G3632">
            <v>0</v>
          </cell>
          <cell r="H3632">
            <v>0</v>
          </cell>
          <cell r="I3632">
            <v>465970</v>
          </cell>
          <cell r="J3632">
            <v>0</v>
          </cell>
          <cell r="K3632">
            <v>0</v>
          </cell>
          <cell r="L3632">
            <v>465970</v>
          </cell>
        </row>
        <row r="3633">
          <cell r="A3633" t="str">
            <v>69901191NAC00007</v>
          </cell>
          <cell r="B3633" t="str">
            <v>69901191</v>
          </cell>
          <cell r="C3633" t="str">
            <v>NAC</v>
          </cell>
          <cell r="D3633" t="str">
            <v>00007</v>
          </cell>
          <cell r="E3633" t="str">
            <v>Seguros-perdas inv. relativos seg vida risco suportado tomador</v>
          </cell>
          <cell r="F3633">
            <v>225040</v>
          </cell>
          <cell r="G3633">
            <v>0</v>
          </cell>
          <cell r="H3633">
            <v>0</v>
          </cell>
          <cell r="I3633">
            <v>225040</v>
          </cell>
          <cell r="J3633">
            <v>0</v>
          </cell>
          <cell r="K3633">
            <v>0</v>
          </cell>
          <cell r="L3633">
            <v>225040</v>
          </cell>
        </row>
        <row r="3634">
          <cell r="A3634" t="str">
            <v>69901191NAC00100</v>
          </cell>
          <cell r="B3634" t="str">
            <v>69901191</v>
          </cell>
          <cell r="C3634" t="str">
            <v>NAC</v>
          </cell>
          <cell r="D3634" t="str">
            <v>00100</v>
          </cell>
          <cell r="E3634" t="str">
            <v>Seguros-perdas inv. relativos seg vida risco suportado tomador</v>
          </cell>
          <cell r="F3634">
            <v>24451301</v>
          </cell>
          <cell r="G3634">
            <v>0</v>
          </cell>
          <cell r="H3634">
            <v>24451301</v>
          </cell>
          <cell r="I3634">
            <v>0</v>
          </cell>
          <cell r="J3634">
            <v>0</v>
          </cell>
          <cell r="K3634">
            <v>0</v>
          </cell>
          <cell r="L3634">
            <v>0</v>
          </cell>
        </row>
        <row r="3635">
          <cell r="A3635" t="str">
            <v>69901191NAC00530</v>
          </cell>
          <cell r="B3635" t="str">
            <v>69901191</v>
          </cell>
          <cell r="C3635" t="str">
            <v>NAC</v>
          </cell>
          <cell r="D3635" t="str">
            <v>00530</v>
          </cell>
          <cell r="E3635" t="str">
            <v>Seguros-perdas inv. relativos seg vida risco suportado tomador</v>
          </cell>
          <cell r="F3635">
            <v>8005764</v>
          </cell>
          <cell r="G3635">
            <v>0</v>
          </cell>
          <cell r="H3635">
            <v>8005764</v>
          </cell>
          <cell r="I3635">
            <v>0</v>
          </cell>
          <cell r="J3635">
            <v>0</v>
          </cell>
          <cell r="K3635">
            <v>0</v>
          </cell>
          <cell r="L3635">
            <v>0</v>
          </cell>
        </row>
        <row r="3636">
          <cell r="A3636" t="str">
            <v>69901191NAC90212</v>
          </cell>
          <cell r="B3636" t="str">
            <v>69901191</v>
          </cell>
          <cell r="C3636" t="str">
            <v>NAC</v>
          </cell>
          <cell r="D3636" t="str">
            <v>90212</v>
          </cell>
          <cell r="E3636" t="str">
            <v>Seguros-perdas inv. relativos seg vida risco suportado tomador</v>
          </cell>
          <cell r="F3636">
            <v>3024845</v>
          </cell>
          <cell r="G3636">
            <v>0</v>
          </cell>
          <cell r="H3636">
            <v>0</v>
          </cell>
          <cell r="I3636">
            <v>3024845</v>
          </cell>
          <cell r="J3636">
            <v>0</v>
          </cell>
          <cell r="K3636">
            <v>0</v>
          </cell>
          <cell r="L3636">
            <v>3024845</v>
          </cell>
        </row>
        <row r="3637">
          <cell r="A3637" t="str">
            <v>69901191NAC90800</v>
          </cell>
          <cell r="B3637" t="str">
            <v>69901191</v>
          </cell>
          <cell r="C3637" t="str">
            <v>NAC</v>
          </cell>
          <cell r="D3637" t="str">
            <v>90800</v>
          </cell>
          <cell r="E3637" t="str">
            <v>Seguros-perdas inv. relativos seg vida risco suportado tomador</v>
          </cell>
          <cell r="F3637">
            <v>97700</v>
          </cell>
          <cell r="G3637">
            <v>0</v>
          </cell>
          <cell r="H3637">
            <v>0</v>
          </cell>
          <cell r="I3637">
            <v>97700</v>
          </cell>
          <cell r="J3637">
            <v>0</v>
          </cell>
          <cell r="K3637">
            <v>0</v>
          </cell>
          <cell r="L3637">
            <v>97700</v>
          </cell>
        </row>
        <row r="3638">
          <cell r="A3638" t="str">
            <v>69901191NAC91026</v>
          </cell>
          <cell r="B3638" t="str">
            <v>69901191</v>
          </cell>
          <cell r="C3638" t="str">
            <v>NAC</v>
          </cell>
          <cell r="D3638" t="str">
            <v>91026</v>
          </cell>
          <cell r="E3638" t="str">
            <v>Seguros-perdas inv. relativos seg vida risco suportado tomador</v>
          </cell>
          <cell r="F3638">
            <v>1315024</v>
          </cell>
          <cell r="G3638">
            <v>0</v>
          </cell>
          <cell r="H3638">
            <v>0</v>
          </cell>
          <cell r="I3638">
            <v>1315024</v>
          </cell>
          <cell r="J3638">
            <v>0</v>
          </cell>
          <cell r="K3638">
            <v>0</v>
          </cell>
          <cell r="L3638">
            <v>1315024</v>
          </cell>
        </row>
        <row r="3639">
          <cell r="A3639" t="str">
            <v>69901191NAC91028</v>
          </cell>
          <cell r="B3639" t="str">
            <v>69901191</v>
          </cell>
          <cell r="C3639" t="str">
            <v>NAC</v>
          </cell>
          <cell r="D3639" t="str">
            <v>91028</v>
          </cell>
          <cell r="E3639" t="str">
            <v>Seguros-perdas inv. relativos seg vida risco suportado tomador</v>
          </cell>
          <cell r="F3639">
            <v>630</v>
          </cell>
          <cell r="G3639">
            <v>0</v>
          </cell>
          <cell r="H3639">
            <v>0</v>
          </cell>
          <cell r="I3639">
            <v>630</v>
          </cell>
          <cell r="J3639">
            <v>0</v>
          </cell>
          <cell r="K3639">
            <v>0</v>
          </cell>
          <cell r="L3639">
            <v>630</v>
          </cell>
        </row>
        <row r="3640">
          <cell r="A3640" t="str">
            <v>69901191NAC92145</v>
          </cell>
          <cell r="B3640" t="str">
            <v>69901191</v>
          </cell>
          <cell r="C3640" t="str">
            <v>NAC</v>
          </cell>
          <cell r="D3640" t="str">
            <v>92145</v>
          </cell>
          <cell r="E3640" t="str">
            <v>Seguros-perdas inv. relativos seg vida risco suportado tomador</v>
          </cell>
          <cell r="F3640">
            <v>324396</v>
          </cell>
          <cell r="G3640">
            <v>0</v>
          </cell>
          <cell r="H3640">
            <v>0</v>
          </cell>
          <cell r="I3640">
            <v>324396</v>
          </cell>
          <cell r="J3640">
            <v>0</v>
          </cell>
          <cell r="K3640">
            <v>0</v>
          </cell>
          <cell r="L3640">
            <v>324396</v>
          </cell>
        </row>
        <row r="3641">
          <cell r="A3641" t="str">
            <v>69901192</v>
          </cell>
          <cell r="B3641" t="str">
            <v>69901192</v>
          </cell>
          <cell r="E3641" t="str">
            <v>Seguros-Perdas inv.relativos seg vida s/ partici resultados</v>
          </cell>
          <cell r="F3641">
            <v>21543930</v>
          </cell>
          <cell r="G3641">
            <v>0</v>
          </cell>
          <cell r="H3641">
            <v>0</v>
          </cell>
          <cell r="I3641">
            <v>21543930</v>
          </cell>
          <cell r="J3641">
            <v>0</v>
          </cell>
          <cell r="K3641">
            <v>0</v>
          </cell>
          <cell r="L3641">
            <v>21543930</v>
          </cell>
        </row>
        <row r="3642">
          <cell r="A3642" t="str">
            <v>69901192NAC</v>
          </cell>
          <cell r="B3642" t="str">
            <v>69901192</v>
          </cell>
          <cell r="C3642" t="str">
            <v>NAC</v>
          </cell>
          <cell r="E3642" t="str">
            <v>Seguros-Perdas inv.relativos seg vida s/ partici resultados</v>
          </cell>
          <cell r="F3642">
            <v>21525407</v>
          </cell>
          <cell r="G3642">
            <v>0</v>
          </cell>
          <cell r="H3642">
            <v>0</v>
          </cell>
          <cell r="I3642">
            <v>21525407</v>
          </cell>
          <cell r="J3642">
            <v>0</v>
          </cell>
          <cell r="K3642">
            <v>0</v>
          </cell>
          <cell r="L3642">
            <v>21525407</v>
          </cell>
        </row>
        <row r="3643">
          <cell r="A3643" t="str">
            <v>69901192NAC90212</v>
          </cell>
          <cell r="B3643" t="str">
            <v>69901192</v>
          </cell>
          <cell r="C3643" t="str">
            <v>NAC</v>
          </cell>
          <cell r="D3643" t="str">
            <v>90212</v>
          </cell>
          <cell r="E3643" t="str">
            <v>Seguros-Perdas inv.relativos seg vida s/ partici resultados</v>
          </cell>
          <cell r="F3643">
            <v>18523</v>
          </cell>
          <cell r="G3643">
            <v>0</v>
          </cell>
          <cell r="H3643">
            <v>0</v>
          </cell>
          <cell r="I3643">
            <v>18523</v>
          </cell>
          <cell r="J3643">
            <v>0</v>
          </cell>
          <cell r="K3643">
            <v>0</v>
          </cell>
          <cell r="L3643">
            <v>18523</v>
          </cell>
        </row>
        <row r="3644">
          <cell r="A3644" t="str">
            <v>6991</v>
          </cell>
          <cell r="B3644" t="str">
            <v>6991</v>
          </cell>
          <cell r="E3644" t="str">
            <v>Operaþ§es passivas</v>
          </cell>
          <cell r="F3644">
            <v>25081788</v>
          </cell>
          <cell r="G3644">
            <v>4824814</v>
          </cell>
          <cell r="H3644">
            <v>604530</v>
          </cell>
          <cell r="I3644">
            <v>29302072</v>
          </cell>
          <cell r="J3644">
            <v>0</v>
          </cell>
          <cell r="K3644">
            <v>0</v>
          </cell>
          <cell r="L3644">
            <v>29302072</v>
          </cell>
        </row>
        <row r="3645">
          <cell r="A3645" t="str">
            <v>69910</v>
          </cell>
          <cell r="B3645" t="str">
            <v>69910</v>
          </cell>
          <cell r="E3645" t="str">
            <v>Correcþ§es de valor de passivos que sejam objecto de operaþ§es de</v>
          </cell>
          <cell r="F3645">
            <v>24980078</v>
          </cell>
          <cell r="G3645">
            <v>4803356</v>
          </cell>
          <cell r="H3645">
            <v>583073</v>
          </cell>
          <cell r="I3645">
            <v>29200361</v>
          </cell>
          <cell r="J3645">
            <v>0</v>
          </cell>
          <cell r="K3645">
            <v>0</v>
          </cell>
          <cell r="L3645">
            <v>29200361</v>
          </cell>
        </row>
        <row r="3646">
          <cell r="A3646" t="str">
            <v>69910EXT</v>
          </cell>
          <cell r="B3646" t="str">
            <v>69910</v>
          </cell>
          <cell r="C3646" t="str">
            <v>EXT</v>
          </cell>
          <cell r="E3646" t="str">
            <v>Correcþ§es de valor de passivos que sejam objecto de operaþ§es de</v>
          </cell>
          <cell r="F3646">
            <v>0</v>
          </cell>
          <cell r="G3646">
            <v>158815</v>
          </cell>
          <cell r="H3646">
            <v>0</v>
          </cell>
          <cell r="I3646">
            <v>158815</v>
          </cell>
          <cell r="J3646">
            <v>0</v>
          </cell>
          <cell r="K3646">
            <v>0</v>
          </cell>
          <cell r="L3646">
            <v>158815</v>
          </cell>
        </row>
        <row r="3647">
          <cell r="A3647" t="str">
            <v>69910NAC</v>
          </cell>
          <cell r="B3647" t="str">
            <v>69910</v>
          </cell>
          <cell r="C3647" t="str">
            <v>NAC</v>
          </cell>
          <cell r="E3647" t="str">
            <v>Correcþ§es de valor de passivos que sejam objecto de operaþ§es de</v>
          </cell>
          <cell r="F3647">
            <v>24980078</v>
          </cell>
          <cell r="G3647">
            <v>4644541</v>
          </cell>
          <cell r="H3647">
            <v>583073</v>
          </cell>
          <cell r="I3647">
            <v>29041546</v>
          </cell>
          <cell r="J3647">
            <v>0</v>
          </cell>
          <cell r="K3647">
            <v>0</v>
          </cell>
          <cell r="L3647">
            <v>29041546</v>
          </cell>
        </row>
        <row r="3648">
          <cell r="A3648" t="str">
            <v>69911</v>
          </cell>
          <cell r="B3648" t="str">
            <v>69911</v>
          </cell>
          <cell r="E3648" t="str">
            <v>Outras</v>
          </cell>
          <cell r="F3648">
            <v>101710</v>
          </cell>
          <cell r="G3648">
            <v>21458</v>
          </cell>
          <cell r="H3648">
            <v>21457</v>
          </cell>
          <cell r="I3648">
            <v>101711</v>
          </cell>
          <cell r="J3648">
            <v>0</v>
          </cell>
          <cell r="K3648">
            <v>0</v>
          </cell>
          <cell r="L3648">
            <v>101711</v>
          </cell>
        </row>
        <row r="3649">
          <cell r="A3649" t="str">
            <v>69911EXT</v>
          </cell>
          <cell r="B3649" t="str">
            <v>69911</v>
          </cell>
          <cell r="C3649" t="str">
            <v>EXT</v>
          </cell>
          <cell r="E3649" t="str">
            <v>Outras</v>
          </cell>
          <cell r="F3649">
            <v>0</v>
          </cell>
          <cell r="G3649">
            <v>1</v>
          </cell>
          <cell r="H3649">
            <v>0</v>
          </cell>
          <cell r="I3649">
            <v>1</v>
          </cell>
          <cell r="J3649">
            <v>0</v>
          </cell>
          <cell r="K3649">
            <v>0</v>
          </cell>
          <cell r="L3649">
            <v>1</v>
          </cell>
        </row>
        <row r="3650">
          <cell r="A3650" t="str">
            <v>69911NAC</v>
          </cell>
          <cell r="B3650" t="str">
            <v>69911</v>
          </cell>
          <cell r="C3650" t="str">
            <v>NAC</v>
          </cell>
          <cell r="E3650" t="str">
            <v>Outras</v>
          </cell>
          <cell r="F3650">
            <v>80253</v>
          </cell>
          <cell r="G3650">
            <v>21457</v>
          </cell>
          <cell r="H3650">
            <v>0</v>
          </cell>
          <cell r="I3650">
            <v>101710</v>
          </cell>
          <cell r="J3650">
            <v>0</v>
          </cell>
          <cell r="K3650">
            <v>0</v>
          </cell>
          <cell r="L3650">
            <v>101710</v>
          </cell>
        </row>
        <row r="3651">
          <cell r="A3651" t="str">
            <v>69911NAC00540</v>
          </cell>
          <cell r="B3651" t="str">
            <v>69911</v>
          </cell>
          <cell r="C3651" t="str">
            <v>NAC</v>
          </cell>
          <cell r="D3651" t="str">
            <v>00540</v>
          </cell>
          <cell r="E3651" t="str">
            <v>Outras</v>
          </cell>
          <cell r="F3651">
            <v>21457</v>
          </cell>
          <cell r="G3651">
            <v>0</v>
          </cell>
          <cell r="H3651">
            <v>21457</v>
          </cell>
          <cell r="I3651">
            <v>0</v>
          </cell>
          <cell r="J3651">
            <v>0</v>
          </cell>
          <cell r="K3651">
            <v>0</v>
          </cell>
          <cell r="L3651">
            <v>0</v>
          </cell>
        </row>
        <row r="3652">
          <cell r="A3652" t="str">
            <v>7</v>
          </cell>
          <cell r="B3652" t="str">
            <v>7</v>
          </cell>
          <cell r="E3652" t="str">
            <v>7</v>
          </cell>
          <cell r="F3652">
            <v>-1405680720</v>
          </cell>
          <cell r="G3652">
            <v>342764865</v>
          </cell>
          <cell r="H3652">
            <v>324983810</v>
          </cell>
          <cell r="I3652">
            <v>-1387899665</v>
          </cell>
          <cell r="J3652">
            <v>650384039</v>
          </cell>
          <cell r="K3652">
            <v>19110812</v>
          </cell>
          <cell r="L3652">
            <v>-756626438</v>
          </cell>
        </row>
        <row r="3653">
          <cell r="A3653" t="str">
            <v>70</v>
          </cell>
          <cell r="B3653" t="str">
            <v>70</v>
          </cell>
          <cell r="E3653" t="str">
            <v>Gastos com pessoal</v>
          </cell>
          <cell r="F3653">
            <v>150573052</v>
          </cell>
          <cell r="G3653">
            <v>198612</v>
          </cell>
          <cell r="H3653">
            <v>12129</v>
          </cell>
          <cell r="I3653">
            <v>150759535</v>
          </cell>
          <cell r="J3653">
            <v>0</v>
          </cell>
          <cell r="K3653">
            <v>61081</v>
          </cell>
          <cell r="L3653">
            <v>150698454</v>
          </cell>
        </row>
        <row r="3654">
          <cell r="A3654" t="str">
            <v>700</v>
          </cell>
          <cell r="B3654" t="str">
            <v>700</v>
          </cell>
          <cell r="E3654" t="str">
            <v>Remuneraþ§es dos ¾rgÒos de gestÒo e de fiscalizaþÒo</v>
          </cell>
          <cell r="F3654">
            <v>3063033</v>
          </cell>
          <cell r="G3654">
            <v>0</v>
          </cell>
          <cell r="H3654">
            <v>0</v>
          </cell>
          <cell r="I3654">
            <v>3063033</v>
          </cell>
          <cell r="J3654">
            <v>0</v>
          </cell>
          <cell r="K3654">
            <v>0</v>
          </cell>
          <cell r="L3654">
            <v>3063033</v>
          </cell>
        </row>
        <row r="3655">
          <cell r="A3655" t="str">
            <v>700EXT</v>
          </cell>
          <cell r="B3655" t="str">
            <v>700</v>
          </cell>
          <cell r="C3655" t="str">
            <v>EXT</v>
          </cell>
          <cell r="E3655" t="str">
            <v>Remuneraþ§es dos ¾rgÒos de gestÒo e de fiscalizaþÒo</v>
          </cell>
          <cell r="F3655">
            <v>68338</v>
          </cell>
          <cell r="G3655">
            <v>0</v>
          </cell>
          <cell r="H3655">
            <v>0</v>
          </cell>
          <cell r="I3655">
            <v>68338</v>
          </cell>
          <cell r="J3655">
            <v>0</v>
          </cell>
          <cell r="K3655">
            <v>0</v>
          </cell>
          <cell r="L3655">
            <v>68338</v>
          </cell>
        </row>
        <row r="3656">
          <cell r="A3656" t="str">
            <v>700NAC</v>
          </cell>
          <cell r="B3656" t="str">
            <v>700</v>
          </cell>
          <cell r="C3656" t="str">
            <v>NAC</v>
          </cell>
          <cell r="E3656" t="str">
            <v>Remuneraþ§es dos ¾rgÒos de gestÒo e de fiscalizaþÒo</v>
          </cell>
          <cell r="F3656">
            <v>2994695</v>
          </cell>
          <cell r="G3656">
            <v>0</v>
          </cell>
          <cell r="H3656">
            <v>0</v>
          </cell>
          <cell r="I3656">
            <v>2994695</v>
          </cell>
          <cell r="J3656">
            <v>0</v>
          </cell>
          <cell r="K3656">
            <v>0</v>
          </cell>
          <cell r="L3656">
            <v>2994695</v>
          </cell>
        </row>
        <row r="3657">
          <cell r="A3657" t="str">
            <v>701</v>
          </cell>
          <cell r="B3657" t="str">
            <v>701</v>
          </cell>
          <cell r="E3657" t="str">
            <v>RemuneraþÒo de empregados</v>
          </cell>
          <cell r="F3657">
            <v>114262251</v>
          </cell>
          <cell r="G3657">
            <v>135767</v>
          </cell>
          <cell r="H3657">
            <v>12129</v>
          </cell>
          <cell r="I3657">
            <v>114385889</v>
          </cell>
          <cell r="J3657">
            <v>0</v>
          </cell>
          <cell r="K3657">
            <v>51400</v>
          </cell>
          <cell r="L3657">
            <v>114334489</v>
          </cell>
        </row>
        <row r="3658">
          <cell r="A3658" t="str">
            <v>7010</v>
          </cell>
          <cell r="B3658" t="str">
            <v>7010</v>
          </cell>
          <cell r="E3658" t="str">
            <v>Remuneraþ§es Empregados</v>
          </cell>
          <cell r="F3658">
            <v>95212847</v>
          </cell>
          <cell r="G3658">
            <v>135767</v>
          </cell>
          <cell r="H3658">
            <v>12129</v>
          </cell>
          <cell r="I3658">
            <v>95336485</v>
          </cell>
          <cell r="J3658">
            <v>0</v>
          </cell>
          <cell r="K3658">
            <v>43791</v>
          </cell>
          <cell r="L3658">
            <v>95292694</v>
          </cell>
        </row>
        <row r="3659">
          <cell r="A3659" t="str">
            <v>70100</v>
          </cell>
          <cell r="B3659" t="str">
            <v>70100</v>
          </cell>
          <cell r="E3659" t="str">
            <v>RemuneraþÒo mensal</v>
          </cell>
          <cell r="F3659">
            <v>74292284</v>
          </cell>
          <cell r="G3659">
            <v>105885</v>
          </cell>
          <cell r="H3659">
            <v>12129</v>
          </cell>
          <cell r="I3659">
            <v>74386040</v>
          </cell>
          <cell r="J3659">
            <v>0</v>
          </cell>
          <cell r="K3659">
            <v>35476</v>
          </cell>
          <cell r="L3659">
            <v>74350564</v>
          </cell>
        </row>
        <row r="3660">
          <cell r="A3660" t="str">
            <v>701000</v>
          </cell>
          <cell r="B3660" t="str">
            <v>701000</v>
          </cell>
          <cell r="E3660" t="str">
            <v>Salario Base</v>
          </cell>
          <cell r="F3660">
            <v>47812140</v>
          </cell>
          <cell r="G3660">
            <v>87161</v>
          </cell>
          <cell r="H3660">
            <v>12129</v>
          </cell>
          <cell r="I3660">
            <v>47887172</v>
          </cell>
          <cell r="J3660">
            <v>0</v>
          </cell>
          <cell r="K3660">
            <v>27826</v>
          </cell>
          <cell r="L3660">
            <v>47859346</v>
          </cell>
        </row>
        <row r="3661">
          <cell r="A3661" t="str">
            <v>701000EXT</v>
          </cell>
          <cell r="B3661" t="str">
            <v>701000</v>
          </cell>
          <cell r="C3661" t="str">
            <v>EXT</v>
          </cell>
          <cell r="E3661" t="str">
            <v>Salario Base</v>
          </cell>
          <cell r="F3661">
            <v>1336582</v>
          </cell>
          <cell r="G3661">
            <v>0</v>
          </cell>
          <cell r="H3661">
            <v>0</v>
          </cell>
          <cell r="I3661">
            <v>1336582</v>
          </cell>
          <cell r="J3661">
            <v>0</v>
          </cell>
          <cell r="K3661">
            <v>0</v>
          </cell>
          <cell r="L3661">
            <v>1336582</v>
          </cell>
        </row>
        <row r="3662">
          <cell r="A3662" t="str">
            <v>701000NAC</v>
          </cell>
          <cell r="B3662" t="str">
            <v>701000</v>
          </cell>
          <cell r="C3662" t="str">
            <v>NAC</v>
          </cell>
          <cell r="E3662" t="str">
            <v>Salario Base</v>
          </cell>
          <cell r="F3662">
            <v>46475558</v>
          </cell>
          <cell r="G3662">
            <v>87161</v>
          </cell>
          <cell r="H3662">
            <v>12129</v>
          </cell>
          <cell r="I3662">
            <v>46550590</v>
          </cell>
          <cell r="J3662">
            <v>0</v>
          </cell>
          <cell r="K3662">
            <v>27826</v>
          </cell>
          <cell r="L3662">
            <v>46522764</v>
          </cell>
        </row>
        <row r="3663">
          <cell r="A3663" t="str">
            <v>701001</v>
          </cell>
          <cell r="B3663" t="str">
            <v>701001</v>
          </cell>
          <cell r="E3663" t="str">
            <v>Complementos</v>
          </cell>
          <cell r="F3663">
            <v>5189454</v>
          </cell>
          <cell r="G3663">
            <v>0</v>
          </cell>
          <cell r="H3663">
            <v>0</v>
          </cell>
          <cell r="I3663">
            <v>5189454</v>
          </cell>
          <cell r="J3663">
            <v>0</v>
          </cell>
          <cell r="K3663">
            <v>0</v>
          </cell>
          <cell r="L3663">
            <v>5189454</v>
          </cell>
        </row>
        <row r="3664">
          <cell r="A3664" t="str">
            <v>701001NAC</v>
          </cell>
          <cell r="B3664" t="str">
            <v>701001</v>
          </cell>
          <cell r="C3664" t="str">
            <v>NAC</v>
          </cell>
          <cell r="E3664" t="str">
            <v>Complementos</v>
          </cell>
          <cell r="F3664">
            <v>5189454</v>
          </cell>
          <cell r="G3664">
            <v>0</v>
          </cell>
          <cell r="H3664">
            <v>0</v>
          </cell>
          <cell r="I3664">
            <v>5189454</v>
          </cell>
          <cell r="J3664">
            <v>0</v>
          </cell>
          <cell r="K3664">
            <v>0</v>
          </cell>
          <cell r="L3664">
            <v>5189454</v>
          </cell>
        </row>
        <row r="3665">
          <cell r="A3665" t="str">
            <v>701003</v>
          </cell>
          <cell r="B3665" t="str">
            <v>701003</v>
          </cell>
          <cell r="E3665" t="str">
            <v>Rem.Mes Ferias - Empregados</v>
          </cell>
          <cell r="F3665">
            <v>201042</v>
          </cell>
          <cell r="G3665">
            <v>0</v>
          </cell>
          <cell r="H3665">
            <v>0</v>
          </cell>
          <cell r="I3665">
            <v>201042</v>
          </cell>
          <cell r="J3665">
            <v>0</v>
          </cell>
          <cell r="K3665">
            <v>0</v>
          </cell>
          <cell r="L3665">
            <v>201042</v>
          </cell>
        </row>
        <row r="3666">
          <cell r="A3666" t="str">
            <v>701003EXT</v>
          </cell>
          <cell r="B3666" t="str">
            <v>701003</v>
          </cell>
          <cell r="C3666" t="str">
            <v>EXT</v>
          </cell>
          <cell r="E3666" t="str">
            <v>Rem.Mes Ferias - Empregados</v>
          </cell>
          <cell r="F3666">
            <v>4695</v>
          </cell>
          <cell r="G3666">
            <v>0</v>
          </cell>
          <cell r="H3666">
            <v>0</v>
          </cell>
          <cell r="I3666">
            <v>4695</v>
          </cell>
          <cell r="J3666">
            <v>0</v>
          </cell>
          <cell r="K3666">
            <v>0</v>
          </cell>
          <cell r="L3666">
            <v>4695</v>
          </cell>
        </row>
        <row r="3667">
          <cell r="A3667" t="str">
            <v>701003NAC</v>
          </cell>
          <cell r="B3667" t="str">
            <v>701003</v>
          </cell>
          <cell r="C3667" t="str">
            <v>NAC</v>
          </cell>
          <cell r="E3667" t="str">
            <v>Rem.Mes Ferias - Empregados</v>
          </cell>
          <cell r="F3667">
            <v>196347</v>
          </cell>
          <cell r="G3667">
            <v>0</v>
          </cell>
          <cell r="H3667">
            <v>0</v>
          </cell>
          <cell r="I3667">
            <v>196347</v>
          </cell>
          <cell r="J3667">
            <v>0</v>
          </cell>
          <cell r="K3667">
            <v>0</v>
          </cell>
          <cell r="L3667">
            <v>196347</v>
          </cell>
        </row>
        <row r="3668">
          <cell r="A3668" t="str">
            <v>701004</v>
          </cell>
          <cell r="B3668" t="str">
            <v>701004</v>
          </cell>
          <cell r="E3668" t="str">
            <v>RemuneracÒo Pessoal Cedido</v>
          </cell>
          <cell r="F3668">
            <v>1203807</v>
          </cell>
          <cell r="G3668">
            <v>0</v>
          </cell>
          <cell r="H3668">
            <v>0</v>
          </cell>
          <cell r="I3668">
            <v>1203807</v>
          </cell>
          <cell r="J3668">
            <v>0</v>
          </cell>
          <cell r="K3668">
            <v>0</v>
          </cell>
          <cell r="L3668">
            <v>1203807</v>
          </cell>
        </row>
        <row r="3669">
          <cell r="A3669" t="str">
            <v>701004NAC</v>
          </cell>
          <cell r="B3669" t="str">
            <v>701004</v>
          </cell>
          <cell r="C3669" t="str">
            <v>NAC</v>
          </cell>
          <cell r="E3669" t="str">
            <v>RemuneracÒo Pessoal Cedido</v>
          </cell>
          <cell r="F3669">
            <v>1203807</v>
          </cell>
          <cell r="G3669">
            <v>0</v>
          </cell>
          <cell r="H3669">
            <v>0</v>
          </cell>
          <cell r="I3669">
            <v>1203807</v>
          </cell>
          <cell r="J3669">
            <v>0</v>
          </cell>
          <cell r="K3669">
            <v>0</v>
          </cell>
          <cell r="L3669">
            <v>1203807</v>
          </cell>
        </row>
        <row r="3670">
          <cell r="A3670" t="str">
            <v>701006</v>
          </cell>
          <cell r="B3670" t="str">
            <v>701006</v>
          </cell>
          <cell r="E3670" t="str">
            <v>Diuturnidades</v>
          </cell>
          <cell r="F3670">
            <v>3130761</v>
          </cell>
          <cell r="G3670">
            <v>6105</v>
          </cell>
          <cell r="H3670">
            <v>0</v>
          </cell>
          <cell r="I3670">
            <v>3136866</v>
          </cell>
          <cell r="J3670">
            <v>0</v>
          </cell>
          <cell r="K3670">
            <v>0</v>
          </cell>
          <cell r="L3670">
            <v>3136866</v>
          </cell>
        </row>
        <row r="3671">
          <cell r="A3671" t="str">
            <v>701006EXT</v>
          </cell>
          <cell r="B3671" t="str">
            <v>701006</v>
          </cell>
          <cell r="C3671" t="str">
            <v>EXT</v>
          </cell>
          <cell r="E3671" t="str">
            <v>Diuturnidades</v>
          </cell>
          <cell r="F3671">
            <v>20359</v>
          </cell>
          <cell r="G3671">
            <v>0</v>
          </cell>
          <cell r="H3671">
            <v>0</v>
          </cell>
          <cell r="I3671">
            <v>20359</v>
          </cell>
          <cell r="J3671">
            <v>0</v>
          </cell>
          <cell r="K3671">
            <v>0</v>
          </cell>
          <cell r="L3671">
            <v>20359</v>
          </cell>
        </row>
        <row r="3672">
          <cell r="A3672" t="str">
            <v>701006NAC</v>
          </cell>
          <cell r="B3672" t="str">
            <v>701006</v>
          </cell>
          <cell r="C3672" t="str">
            <v>NAC</v>
          </cell>
          <cell r="E3672" t="str">
            <v>Diuturnidades</v>
          </cell>
          <cell r="F3672">
            <v>3110402</v>
          </cell>
          <cell r="G3672">
            <v>6105</v>
          </cell>
          <cell r="H3672">
            <v>0</v>
          </cell>
          <cell r="I3672">
            <v>3116507</v>
          </cell>
          <cell r="J3672">
            <v>0</v>
          </cell>
          <cell r="K3672">
            <v>0</v>
          </cell>
          <cell r="L3672">
            <v>3116507</v>
          </cell>
        </row>
        <row r="3673">
          <cell r="A3673" t="str">
            <v>701007</v>
          </cell>
          <cell r="B3673" t="str">
            <v>701007</v>
          </cell>
          <cell r="E3673" t="str">
            <v>IsenþÒo de Horßrio</v>
          </cell>
          <cell r="F3673">
            <v>11245283</v>
          </cell>
          <cell r="G3673">
            <v>12619</v>
          </cell>
          <cell r="H3673">
            <v>0</v>
          </cell>
          <cell r="I3673">
            <v>11257902</v>
          </cell>
          <cell r="J3673">
            <v>0</v>
          </cell>
          <cell r="K3673">
            <v>7650</v>
          </cell>
          <cell r="L3673">
            <v>11250252</v>
          </cell>
        </row>
        <row r="3674">
          <cell r="A3674" t="str">
            <v>701007NAC</v>
          </cell>
          <cell r="B3674" t="str">
            <v>701007</v>
          </cell>
          <cell r="C3674" t="str">
            <v>NAC</v>
          </cell>
          <cell r="E3674" t="str">
            <v>IsenþÒo de Horßrio</v>
          </cell>
          <cell r="F3674">
            <v>11245283</v>
          </cell>
          <cell r="G3674">
            <v>12619</v>
          </cell>
          <cell r="H3674">
            <v>0</v>
          </cell>
          <cell r="I3674">
            <v>11257902</v>
          </cell>
          <cell r="J3674">
            <v>0</v>
          </cell>
          <cell r="K3674">
            <v>7650</v>
          </cell>
          <cell r="L3674">
            <v>11250252</v>
          </cell>
        </row>
        <row r="3675">
          <cell r="A3675" t="str">
            <v>701008</v>
          </cell>
          <cell r="B3675" t="str">
            <v>701008</v>
          </cell>
          <cell r="E3675" t="str">
            <v>ACR-Tit. Falhas Cobranþa</v>
          </cell>
          <cell r="F3675">
            <v>1132265</v>
          </cell>
          <cell r="G3675">
            <v>0</v>
          </cell>
          <cell r="H3675">
            <v>0</v>
          </cell>
          <cell r="I3675">
            <v>1132265</v>
          </cell>
          <cell r="J3675">
            <v>0</v>
          </cell>
          <cell r="K3675">
            <v>0</v>
          </cell>
          <cell r="L3675">
            <v>1132265</v>
          </cell>
        </row>
        <row r="3676">
          <cell r="A3676" t="str">
            <v>701008NAC</v>
          </cell>
          <cell r="B3676" t="str">
            <v>701008</v>
          </cell>
          <cell r="C3676" t="str">
            <v>NAC</v>
          </cell>
          <cell r="E3676" t="str">
            <v>ACR-Tit. Falhas Cobranþa</v>
          </cell>
          <cell r="F3676">
            <v>1132265</v>
          </cell>
          <cell r="G3676">
            <v>0</v>
          </cell>
          <cell r="H3676">
            <v>0</v>
          </cell>
          <cell r="I3676">
            <v>1132265</v>
          </cell>
          <cell r="J3676">
            <v>0</v>
          </cell>
          <cell r="K3676">
            <v>0</v>
          </cell>
          <cell r="L3676">
            <v>1132265</v>
          </cell>
        </row>
        <row r="3677">
          <cell r="A3677" t="str">
            <v>701009</v>
          </cell>
          <cell r="B3677" t="str">
            <v>701009</v>
          </cell>
          <cell r="E3677" t="str">
            <v>Outras Remuneraþ§es</v>
          </cell>
          <cell r="F3677">
            <v>4377532</v>
          </cell>
          <cell r="G3677">
            <v>0</v>
          </cell>
          <cell r="H3677">
            <v>0</v>
          </cell>
          <cell r="I3677">
            <v>4377532</v>
          </cell>
          <cell r="J3677">
            <v>0</v>
          </cell>
          <cell r="K3677">
            <v>0</v>
          </cell>
          <cell r="L3677">
            <v>4377532</v>
          </cell>
        </row>
        <row r="3678">
          <cell r="A3678" t="str">
            <v>701009EXT</v>
          </cell>
          <cell r="B3678" t="str">
            <v>701009</v>
          </cell>
          <cell r="C3678" t="str">
            <v>EXT</v>
          </cell>
          <cell r="E3678" t="str">
            <v>Outras Remuneraþ§es</v>
          </cell>
          <cell r="F3678">
            <v>1430</v>
          </cell>
          <cell r="G3678">
            <v>0</v>
          </cell>
          <cell r="H3678">
            <v>0</v>
          </cell>
          <cell r="I3678">
            <v>1430</v>
          </cell>
          <cell r="J3678">
            <v>0</v>
          </cell>
          <cell r="K3678">
            <v>0</v>
          </cell>
          <cell r="L3678">
            <v>1430</v>
          </cell>
        </row>
        <row r="3679">
          <cell r="A3679" t="str">
            <v>701009NAC</v>
          </cell>
          <cell r="B3679" t="str">
            <v>701009</v>
          </cell>
          <cell r="C3679" t="str">
            <v>NAC</v>
          </cell>
          <cell r="E3679" t="str">
            <v>Outras Remuneraþ§es</v>
          </cell>
          <cell r="F3679">
            <v>4376102</v>
          </cell>
          <cell r="G3679">
            <v>0</v>
          </cell>
          <cell r="H3679">
            <v>0</v>
          </cell>
          <cell r="I3679">
            <v>4376102</v>
          </cell>
          <cell r="J3679">
            <v>0</v>
          </cell>
          <cell r="K3679">
            <v>0</v>
          </cell>
          <cell r="L3679">
            <v>4376102</v>
          </cell>
        </row>
        <row r="3680">
          <cell r="A3680" t="str">
            <v>70101</v>
          </cell>
          <cell r="B3680" t="str">
            <v>70101</v>
          </cell>
          <cell r="E3680" t="str">
            <v>Remuneraþ§es adicionais</v>
          </cell>
          <cell r="F3680">
            <v>20920563</v>
          </cell>
          <cell r="G3680">
            <v>29882</v>
          </cell>
          <cell r="H3680">
            <v>0</v>
          </cell>
          <cell r="I3680">
            <v>20950445</v>
          </cell>
          <cell r="J3680">
            <v>0</v>
          </cell>
          <cell r="K3680">
            <v>8315</v>
          </cell>
          <cell r="L3680">
            <v>20942130</v>
          </cell>
        </row>
        <row r="3681">
          <cell r="A3681" t="str">
            <v>701010</v>
          </cell>
          <cell r="B3681" t="str">
            <v>701010</v>
          </cell>
          <cell r="E3681" t="str">
            <v>Trabalho Nocturno</v>
          </cell>
          <cell r="F3681">
            <v>6208</v>
          </cell>
          <cell r="G3681">
            <v>0</v>
          </cell>
          <cell r="H3681">
            <v>0</v>
          </cell>
          <cell r="I3681">
            <v>6208</v>
          </cell>
          <cell r="J3681">
            <v>0</v>
          </cell>
          <cell r="K3681">
            <v>0</v>
          </cell>
          <cell r="L3681">
            <v>6208</v>
          </cell>
        </row>
        <row r="3682">
          <cell r="A3682" t="str">
            <v>701010NAC</v>
          </cell>
          <cell r="B3682" t="str">
            <v>701010</v>
          </cell>
          <cell r="C3682" t="str">
            <v>NAC</v>
          </cell>
          <cell r="E3682" t="str">
            <v>Trabalho Nocturno</v>
          </cell>
          <cell r="F3682">
            <v>6208</v>
          </cell>
          <cell r="G3682">
            <v>0</v>
          </cell>
          <cell r="H3682">
            <v>0</v>
          </cell>
          <cell r="I3682">
            <v>6208</v>
          </cell>
          <cell r="J3682">
            <v>0</v>
          </cell>
          <cell r="K3682">
            <v>0</v>
          </cell>
          <cell r="L3682">
            <v>6208</v>
          </cell>
        </row>
        <row r="3683">
          <cell r="A3683" t="str">
            <v>701011</v>
          </cell>
          <cell r="B3683" t="str">
            <v>701011</v>
          </cell>
          <cell r="E3683" t="str">
            <v>Trabalho Extraordinßrio</v>
          </cell>
          <cell r="F3683">
            <v>533705</v>
          </cell>
          <cell r="G3683">
            <v>4292</v>
          </cell>
          <cell r="H3683">
            <v>0</v>
          </cell>
          <cell r="I3683">
            <v>537997</v>
          </cell>
          <cell r="J3683">
            <v>0</v>
          </cell>
          <cell r="K3683">
            <v>0</v>
          </cell>
          <cell r="L3683">
            <v>537997</v>
          </cell>
        </row>
        <row r="3684">
          <cell r="A3684" t="str">
            <v>701011EXT</v>
          </cell>
          <cell r="B3684" t="str">
            <v>701011</v>
          </cell>
          <cell r="C3684" t="str">
            <v>EXT</v>
          </cell>
          <cell r="E3684" t="str">
            <v>Trabalho Extraordinßrio</v>
          </cell>
          <cell r="F3684">
            <v>96018</v>
          </cell>
          <cell r="G3684">
            <v>0</v>
          </cell>
          <cell r="H3684">
            <v>0</v>
          </cell>
          <cell r="I3684">
            <v>96018</v>
          </cell>
          <cell r="J3684">
            <v>0</v>
          </cell>
          <cell r="K3684">
            <v>0</v>
          </cell>
          <cell r="L3684">
            <v>96018</v>
          </cell>
        </row>
        <row r="3685">
          <cell r="A3685" t="str">
            <v>701011NAC</v>
          </cell>
          <cell r="B3685" t="str">
            <v>701011</v>
          </cell>
          <cell r="C3685" t="str">
            <v>NAC</v>
          </cell>
          <cell r="E3685" t="str">
            <v>Trabalho Extraordinßrio</v>
          </cell>
          <cell r="F3685">
            <v>437687</v>
          </cell>
          <cell r="G3685">
            <v>4292</v>
          </cell>
          <cell r="H3685">
            <v>0</v>
          </cell>
          <cell r="I3685">
            <v>441979</v>
          </cell>
          <cell r="J3685">
            <v>0</v>
          </cell>
          <cell r="K3685">
            <v>0</v>
          </cell>
          <cell r="L3685">
            <v>441979</v>
          </cell>
        </row>
        <row r="3686">
          <cell r="A3686" t="str">
            <v>701012</v>
          </cell>
          <cell r="B3686" t="str">
            <v>701012</v>
          </cell>
          <cell r="E3686" t="str">
            <v>Subs Event.Caixa Cobranþa</v>
          </cell>
          <cell r="F3686">
            <v>317</v>
          </cell>
          <cell r="G3686">
            <v>0</v>
          </cell>
          <cell r="H3686">
            <v>0</v>
          </cell>
          <cell r="I3686">
            <v>317</v>
          </cell>
          <cell r="J3686">
            <v>0</v>
          </cell>
          <cell r="K3686">
            <v>0</v>
          </cell>
          <cell r="L3686">
            <v>317</v>
          </cell>
        </row>
        <row r="3687">
          <cell r="A3687" t="str">
            <v>701012NAC</v>
          </cell>
          <cell r="B3687" t="str">
            <v>701012</v>
          </cell>
          <cell r="C3687" t="str">
            <v>NAC</v>
          </cell>
          <cell r="E3687" t="str">
            <v>Subs Event.Caixa Cobranþa</v>
          </cell>
          <cell r="F3687">
            <v>317</v>
          </cell>
          <cell r="G3687">
            <v>0</v>
          </cell>
          <cell r="H3687">
            <v>0</v>
          </cell>
          <cell r="I3687">
            <v>317</v>
          </cell>
          <cell r="J3687">
            <v>0</v>
          </cell>
          <cell r="K3687">
            <v>0</v>
          </cell>
          <cell r="L3687">
            <v>317</v>
          </cell>
        </row>
        <row r="3688">
          <cell r="A3688" t="str">
            <v>701013</v>
          </cell>
          <cell r="B3688" t="str">
            <v>701013</v>
          </cell>
          <cell r="E3688" t="str">
            <v>Subsidio FÚrias</v>
          </cell>
          <cell r="F3688">
            <v>6781582</v>
          </cell>
          <cell r="G3688">
            <v>8503</v>
          </cell>
          <cell r="H3688">
            <v>0</v>
          </cell>
          <cell r="I3688">
            <v>6790085</v>
          </cell>
          <cell r="J3688">
            <v>0</v>
          </cell>
          <cell r="K3688">
            <v>0</v>
          </cell>
          <cell r="L3688">
            <v>6790085</v>
          </cell>
        </row>
        <row r="3689">
          <cell r="A3689" t="str">
            <v>701013EXT</v>
          </cell>
          <cell r="B3689" t="str">
            <v>701013</v>
          </cell>
          <cell r="C3689" t="str">
            <v>EXT</v>
          </cell>
          <cell r="E3689" t="str">
            <v>Subsidio FÚrias</v>
          </cell>
          <cell r="F3689">
            <v>119427</v>
          </cell>
          <cell r="G3689">
            <v>0</v>
          </cell>
          <cell r="H3689">
            <v>0</v>
          </cell>
          <cell r="I3689">
            <v>119427</v>
          </cell>
          <cell r="J3689">
            <v>0</v>
          </cell>
          <cell r="K3689">
            <v>0</v>
          </cell>
          <cell r="L3689">
            <v>119427</v>
          </cell>
        </row>
        <row r="3690">
          <cell r="A3690" t="str">
            <v>701013NAC</v>
          </cell>
          <cell r="B3690" t="str">
            <v>701013</v>
          </cell>
          <cell r="C3690" t="str">
            <v>NAC</v>
          </cell>
          <cell r="E3690" t="str">
            <v>Subsidio FÚrias</v>
          </cell>
          <cell r="F3690">
            <v>6662155</v>
          </cell>
          <cell r="G3690">
            <v>8503</v>
          </cell>
          <cell r="H3690">
            <v>0</v>
          </cell>
          <cell r="I3690">
            <v>6670658</v>
          </cell>
          <cell r="J3690">
            <v>0</v>
          </cell>
          <cell r="K3690">
            <v>0</v>
          </cell>
          <cell r="L3690">
            <v>6670658</v>
          </cell>
        </row>
        <row r="3691">
          <cell r="A3691" t="str">
            <v>701014</v>
          </cell>
          <cell r="B3691" t="str">
            <v>701014</v>
          </cell>
          <cell r="E3691" t="str">
            <v>Subsidio de Natal</v>
          </cell>
          <cell r="F3691">
            <v>5857606</v>
          </cell>
          <cell r="G3691">
            <v>8503</v>
          </cell>
          <cell r="H3691">
            <v>0</v>
          </cell>
          <cell r="I3691">
            <v>5866109</v>
          </cell>
          <cell r="J3691">
            <v>0</v>
          </cell>
          <cell r="K3691">
            <v>0</v>
          </cell>
          <cell r="L3691">
            <v>5866109</v>
          </cell>
        </row>
        <row r="3692">
          <cell r="A3692" t="str">
            <v>701014EXT</v>
          </cell>
          <cell r="B3692" t="str">
            <v>701014</v>
          </cell>
          <cell r="C3692" t="str">
            <v>EXT</v>
          </cell>
          <cell r="E3692" t="str">
            <v>Subsidio de Natal</v>
          </cell>
          <cell r="F3692">
            <v>123580</v>
          </cell>
          <cell r="G3692">
            <v>0</v>
          </cell>
          <cell r="H3692">
            <v>0</v>
          </cell>
          <cell r="I3692">
            <v>123580</v>
          </cell>
          <cell r="J3692">
            <v>0</v>
          </cell>
          <cell r="K3692">
            <v>0</v>
          </cell>
          <cell r="L3692">
            <v>123580</v>
          </cell>
        </row>
        <row r="3693">
          <cell r="A3693" t="str">
            <v>701014NAC</v>
          </cell>
          <cell r="B3693" t="str">
            <v>701014</v>
          </cell>
          <cell r="C3693" t="str">
            <v>NAC</v>
          </cell>
          <cell r="E3693" t="str">
            <v>Subsidio de Natal</v>
          </cell>
          <cell r="F3693">
            <v>5734026</v>
          </cell>
          <cell r="G3693">
            <v>8503</v>
          </cell>
          <cell r="H3693">
            <v>0</v>
          </cell>
          <cell r="I3693">
            <v>5742529</v>
          </cell>
          <cell r="J3693">
            <v>0</v>
          </cell>
          <cell r="K3693">
            <v>0</v>
          </cell>
          <cell r="L3693">
            <v>5742529</v>
          </cell>
        </row>
        <row r="3694">
          <cell r="A3694" t="str">
            <v>701015</v>
          </cell>
          <cell r="B3694" t="str">
            <v>701015</v>
          </cell>
          <cell r="E3694" t="str">
            <v>Subsidio de  Almoþo</v>
          </cell>
          <cell r="F3694">
            <v>5377491</v>
          </cell>
          <cell r="G3694">
            <v>7180</v>
          </cell>
          <cell r="H3694">
            <v>0</v>
          </cell>
          <cell r="I3694">
            <v>5384671</v>
          </cell>
          <cell r="J3694">
            <v>0</v>
          </cell>
          <cell r="K3694">
            <v>8315</v>
          </cell>
          <cell r="L3694">
            <v>5376356</v>
          </cell>
        </row>
        <row r="3695">
          <cell r="A3695" t="str">
            <v>701015EXT</v>
          </cell>
          <cell r="B3695" t="str">
            <v>701015</v>
          </cell>
          <cell r="C3695" t="str">
            <v>EXT</v>
          </cell>
          <cell r="E3695" t="str">
            <v>Subsidio de  Almoþo</v>
          </cell>
          <cell r="F3695">
            <v>140988</v>
          </cell>
          <cell r="G3695">
            <v>0</v>
          </cell>
          <cell r="H3695">
            <v>0</v>
          </cell>
          <cell r="I3695">
            <v>140988</v>
          </cell>
          <cell r="J3695">
            <v>0</v>
          </cell>
          <cell r="K3695">
            <v>0</v>
          </cell>
          <cell r="L3695">
            <v>140988</v>
          </cell>
        </row>
        <row r="3696">
          <cell r="A3696" t="str">
            <v>701015NAC</v>
          </cell>
          <cell r="B3696" t="str">
            <v>701015</v>
          </cell>
          <cell r="C3696" t="str">
            <v>NAC</v>
          </cell>
          <cell r="E3696" t="str">
            <v>Subsidio de  Almoþo</v>
          </cell>
          <cell r="F3696">
            <v>5236503</v>
          </cell>
          <cell r="G3696">
            <v>7180</v>
          </cell>
          <cell r="H3696">
            <v>0</v>
          </cell>
          <cell r="I3696">
            <v>5243683</v>
          </cell>
          <cell r="J3696">
            <v>0</v>
          </cell>
          <cell r="K3696">
            <v>8315</v>
          </cell>
          <cell r="L3696">
            <v>5235368</v>
          </cell>
        </row>
        <row r="3697">
          <cell r="A3697" t="str">
            <v>701016</v>
          </cell>
          <cell r="B3697" t="str">
            <v>701016</v>
          </cell>
          <cell r="E3697" t="str">
            <v>Subs.Estudo Empregados</v>
          </cell>
          <cell r="F3697">
            <v>9259</v>
          </cell>
          <cell r="G3697">
            <v>0</v>
          </cell>
          <cell r="H3697">
            <v>0</v>
          </cell>
          <cell r="I3697">
            <v>9259</v>
          </cell>
          <cell r="J3697">
            <v>0</v>
          </cell>
          <cell r="K3697">
            <v>0</v>
          </cell>
          <cell r="L3697">
            <v>9259</v>
          </cell>
        </row>
        <row r="3698">
          <cell r="A3698" t="str">
            <v>701016NAC</v>
          </cell>
          <cell r="B3698" t="str">
            <v>701016</v>
          </cell>
          <cell r="C3698" t="str">
            <v>NAC</v>
          </cell>
          <cell r="E3698" t="str">
            <v>Subs.Estudo Empregados</v>
          </cell>
          <cell r="F3698">
            <v>9259</v>
          </cell>
          <cell r="G3698">
            <v>0</v>
          </cell>
          <cell r="H3698">
            <v>0</v>
          </cell>
          <cell r="I3698">
            <v>9259</v>
          </cell>
          <cell r="J3698">
            <v>0</v>
          </cell>
          <cell r="K3698">
            <v>0</v>
          </cell>
          <cell r="L3698">
            <v>9259</v>
          </cell>
        </row>
        <row r="3699">
          <cell r="A3699" t="str">
            <v>701017</v>
          </cell>
          <cell r="B3699" t="str">
            <v>701017</v>
          </cell>
          <cell r="E3699" t="str">
            <v>Subs Infantil e de Estudo</v>
          </cell>
          <cell r="F3699">
            <v>559539</v>
          </cell>
          <cell r="G3699">
            <v>1404</v>
          </cell>
          <cell r="H3699">
            <v>0</v>
          </cell>
          <cell r="I3699">
            <v>560943</v>
          </cell>
          <cell r="J3699">
            <v>0</v>
          </cell>
          <cell r="K3699">
            <v>0</v>
          </cell>
          <cell r="L3699">
            <v>560943</v>
          </cell>
        </row>
        <row r="3700">
          <cell r="A3700" t="str">
            <v>701017NAC</v>
          </cell>
          <cell r="B3700" t="str">
            <v>701017</v>
          </cell>
          <cell r="C3700" t="str">
            <v>NAC</v>
          </cell>
          <cell r="E3700" t="str">
            <v>Subs Infantil e de Estudo</v>
          </cell>
          <cell r="F3700">
            <v>559539</v>
          </cell>
          <cell r="G3700">
            <v>1404</v>
          </cell>
          <cell r="H3700">
            <v>0</v>
          </cell>
          <cell r="I3700">
            <v>560943</v>
          </cell>
          <cell r="J3700">
            <v>0</v>
          </cell>
          <cell r="K3700">
            <v>0</v>
          </cell>
          <cell r="L3700">
            <v>560943</v>
          </cell>
        </row>
        <row r="3701">
          <cell r="A3701" t="str">
            <v>701018</v>
          </cell>
          <cell r="B3701" t="str">
            <v>701018</v>
          </cell>
          <cell r="E3701" t="str">
            <v>PrÚmio de Antiguidade</v>
          </cell>
          <cell r="F3701">
            <v>1671371</v>
          </cell>
          <cell r="G3701">
            <v>0</v>
          </cell>
          <cell r="H3701">
            <v>0</v>
          </cell>
          <cell r="I3701">
            <v>1671371</v>
          </cell>
          <cell r="J3701">
            <v>0</v>
          </cell>
          <cell r="K3701">
            <v>0</v>
          </cell>
          <cell r="L3701">
            <v>1671371</v>
          </cell>
        </row>
        <row r="3702">
          <cell r="A3702" t="str">
            <v>7010180</v>
          </cell>
          <cell r="B3702" t="str">
            <v>7010180</v>
          </cell>
          <cell r="E3702" t="str">
            <v>PrÚmio de Antig.-Pagamento</v>
          </cell>
          <cell r="F3702">
            <v>672871</v>
          </cell>
          <cell r="G3702">
            <v>0</v>
          </cell>
          <cell r="H3702">
            <v>0</v>
          </cell>
          <cell r="I3702">
            <v>672871</v>
          </cell>
          <cell r="J3702">
            <v>0</v>
          </cell>
          <cell r="K3702">
            <v>0</v>
          </cell>
          <cell r="L3702">
            <v>672871</v>
          </cell>
        </row>
        <row r="3703">
          <cell r="A3703" t="str">
            <v>7010180NAC</v>
          </cell>
          <cell r="B3703" t="str">
            <v>7010180</v>
          </cell>
          <cell r="C3703" t="str">
            <v>NAC</v>
          </cell>
          <cell r="E3703" t="str">
            <v>PrÚmio de Antig.-Pagamento</v>
          </cell>
          <cell r="F3703">
            <v>672871</v>
          </cell>
          <cell r="G3703">
            <v>0</v>
          </cell>
          <cell r="H3703">
            <v>0</v>
          </cell>
          <cell r="I3703">
            <v>672871</v>
          </cell>
          <cell r="J3703">
            <v>0</v>
          </cell>
          <cell r="K3703">
            <v>0</v>
          </cell>
          <cell r="L3703">
            <v>672871</v>
          </cell>
        </row>
        <row r="3704">
          <cell r="A3704" t="str">
            <v>7010181</v>
          </cell>
          <cell r="B3704" t="str">
            <v>7010181</v>
          </cell>
          <cell r="E3704" t="str">
            <v>PrÚmio Antig.-Serv.Cost</v>
          </cell>
          <cell r="F3704">
            <v>854000</v>
          </cell>
          <cell r="G3704">
            <v>0</v>
          </cell>
          <cell r="H3704">
            <v>0</v>
          </cell>
          <cell r="I3704">
            <v>854000</v>
          </cell>
          <cell r="J3704">
            <v>0</v>
          </cell>
          <cell r="K3704">
            <v>0</v>
          </cell>
          <cell r="L3704">
            <v>854000</v>
          </cell>
        </row>
        <row r="3705">
          <cell r="A3705" t="str">
            <v>7010181NAC</v>
          </cell>
          <cell r="B3705" t="str">
            <v>7010181</v>
          </cell>
          <cell r="C3705" t="str">
            <v>NAC</v>
          </cell>
          <cell r="E3705" t="str">
            <v>PrÚmio Antig.-Serv.Cost</v>
          </cell>
          <cell r="F3705">
            <v>854000</v>
          </cell>
          <cell r="G3705">
            <v>0</v>
          </cell>
          <cell r="H3705">
            <v>0</v>
          </cell>
          <cell r="I3705">
            <v>854000</v>
          </cell>
          <cell r="J3705">
            <v>0</v>
          </cell>
          <cell r="K3705">
            <v>0</v>
          </cell>
          <cell r="L3705">
            <v>854000</v>
          </cell>
        </row>
        <row r="3706">
          <cell r="A3706" t="str">
            <v>7010182</v>
          </cell>
          <cell r="B3706" t="str">
            <v>7010182</v>
          </cell>
          <cell r="E3706" t="str">
            <v>PrÚmio Antig.-Custo Juro</v>
          </cell>
          <cell r="F3706">
            <v>569500</v>
          </cell>
          <cell r="G3706">
            <v>0</v>
          </cell>
          <cell r="H3706">
            <v>0</v>
          </cell>
          <cell r="I3706">
            <v>569500</v>
          </cell>
          <cell r="J3706">
            <v>0</v>
          </cell>
          <cell r="K3706">
            <v>0</v>
          </cell>
          <cell r="L3706">
            <v>569500</v>
          </cell>
        </row>
        <row r="3707">
          <cell r="A3707" t="str">
            <v>7010182NAC</v>
          </cell>
          <cell r="B3707" t="str">
            <v>7010182</v>
          </cell>
          <cell r="C3707" t="str">
            <v>NAC</v>
          </cell>
          <cell r="E3707" t="str">
            <v>PrÚmio Antig.-Custo Juro</v>
          </cell>
          <cell r="F3707">
            <v>569500</v>
          </cell>
          <cell r="G3707">
            <v>0</v>
          </cell>
          <cell r="H3707">
            <v>0</v>
          </cell>
          <cell r="I3707">
            <v>569500</v>
          </cell>
          <cell r="J3707">
            <v>0</v>
          </cell>
          <cell r="K3707">
            <v>0</v>
          </cell>
          <cell r="L3707">
            <v>569500</v>
          </cell>
        </row>
        <row r="3708">
          <cell r="A3708" t="str">
            <v>7010183</v>
          </cell>
          <cell r="B3708" t="str">
            <v>7010183</v>
          </cell>
          <cell r="E3708" t="str">
            <v>PrÚmio Antig.-FlutuaþÒo</v>
          </cell>
          <cell r="F3708">
            <v>-425000</v>
          </cell>
          <cell r="G3708">
            <v>0</v>
          </cell>
          <cell r="H3708">
            <v>0</v>
          </cell>
          <cell r="I3708">
            <v>-425000</v>
          </cell>
          <cell r="J3708">
            <v>0</v>
          </cell>
          <cell r="K3708">
            <v>0</v>
          </cell>
          <cell r="L3708">
            <v>-425000</v>
          </cell>
        </row>
        <row r="3709">
          <cell r="A3709" t="str">
            <v>7010183NAC</v>
          </cell>
          <cell r="B3709" t="str">
            <v>7010183</v>
          </cell>
          <cell r="C3709" t="str">
            <v>NAC</v>
          </cell>
          <cell r="E3709" t="str">
            <v>PrÚmio Antig.-FlutuaþÒo</v>
          </cell>
          <cell r="F3709">
            <v>-425000</v>
          </cell>
          <cell r="G3709">
            <v>0</v>
          </cell>
          <cell r="H3709">
            <v>0</v>
          </cell>
          <cell r="I3709">
            <v>-425000</v>
          </cell>
          <cell r="J3709">
            <v>0</v>
          </cell>
          <cell r="K3709">
            <v>0</v>
          </cell>
          <cell r="L3709">
            <v>-425000</v>
          </cell>
        </row>
        <row r="3710">
          <cell r="A3710" t="str">
            <v>701019</v>
          </cell>
          <cell r="B3710" t="str">
            <v>701019</v>
          </cell>
          <cell r="E3710" t="str">
            <v>Outras Remuneraþ§es Adicionais</v>
          </cell>
          <cell r="F3710">
            <v>123485</v>
          </cell>
          <cell r="G3710">
            <v>0</v>
          </cell>
          <cell r="H3710">
            <v>0</v>
          </cell>
          <cell r="I3710">
            <v>123485</v>
          </cell>
          <cell r="J3710">
            <v>0</v>
          </cell>
          <cell r="K3710">
            <v>0</v>
          </cell>
          <cell r="L3710">
            <v>123485</v>
          </cell>
        </row>
        <row r="3711">
          <cell r="A3711" t="str">
            <v>701019NAC</v>
          </cell>
          <cell r="B3711" t="str">
            <v>701019</v>
          </cell>
          <cell r="C3711" t="str">
            <v>NAC</v>
          </cell>
          <cell r="E3711" t="str">
            <v>Outras Remuneraþ§es Adicionais</v>
          </cell>
          <cell r="F3711">
            <v>123485</v>
          </cell>
          <cell r="G3711">
            <v>0</v>
          </cell>
          <cell r="H3711">
            <v>0</v>
          </cell>
          <cell r="I3711">
            <v>123485</v>
          </cell>
          <cell r="J3711">
            <v>0</v>
          </cell>
          <cell r="K3711">
            <v>0</v>
          </cell>
          <cell r="L3711">
            <v>123485</v>
          </cell>
        </row>
        <row r="3712">
          <cell r="A3712" t="str">
            <v>7011</v>
          </cell>
          <cell r="B3712" t="str">
            <v>7011</v>
          </cell>
          <cell r="E3712" t="str">
            <v>Bonus e Incentivos</v>
          </cell>
          <cell r="F3712">
            <v>17711487</v>
          </cell>
          <cell r="G3712">
            <v>0</v>
          </cell>
          <cell r="H3712">
            <v>0</v>
          </cell>
          <cell r="I3712">
            <v>17711487</v>
          </cell>
          <cell r="J3712">
            <v>0</v>
          </cell>
          <cell r="K3712">
            <v>7609</v>
          </cell>
          <cell r="L3712">
            <v>17703878</v>
          </cell>
        </row>
        <row r="3713">
          <cell r="A3713" t="str">
            <v>7011EXT</v>
          </cell>
          <cell r="B3713" t="str">
            <v>7011</v>
          </cell>
          <cell r="C3713" t="str">
            <v>EXT</v>
          </cell>
          <cell r="E3713" t="str">
            <v>Bonus e Incentivos</v>
          </cell>
          <cell r="F3713">
            <v>9046</v>
          </cell>
          <cell r="G3713">
            <v>0</v>
          </cell>
          <cell r="H3713">
            <v>0</v>
          </cell>
          <cell r="I3713">
            <v>9046</v>
          </cell>
          <cell r="J3713">
            <v>0</v>
          </cell>
          <cell r="K3713">
            <v>0</v>
          </cell>
          <cell r="L3713">
            <v>9046</v>
          </cell>
        </row>
        <row r="3714">
          <cell r="A3714" t="str">
            <v>7011NAC</v>
          </cell>
          <cell r="B3714" t="str">
            <v>7011</v>
          </cell>
          <cell r="C3714" t="str">
            <v>NAC</v>
          </cell>
          <cell r="E3714" t="str">
            <v>Bonus e Incentivos</v>
          </cell>
          <cell r="F3714">
            <v>16241744</v>
          </cell>
          <cell r="G3714">
            <v>0</v>
          </cell>
          <cell r="H3714">
            <v>0</v>
          </cell>
          <cell r="I3714">
            <v>16241744</v>
          </cell>
          <cell r="J3714">
            <v>0</v>
          </cell>
          <cell r="K3714">
            <v>7609</v>
          </cell>
          <cell r="L3714">
            <v>16234135</v>
          </cell>
        </row>
        <row r="3715">
          <cell r="A3715" t="str">
            <v>7011NAC90007</v>
          </cell>
          <cell r="B3715" t="str">
            <v>7011</v>
          </cell>
          <cell r="C3715" t="str">
            <v>NAC</v>
          </cell>
          <cell r="D3715" t="str">
            <v>90007</v>
          </cell>
          <cell r="E3715" t="str">
            <v>Bonus e Incentivos</v>
          </cell>
          <cell r="F3715">
            <v>1460697</v>
          </cell>
          <cell r="G3715">
            <v>0</v>
          </cell>
          <cell r="H3715">
            <v>0</v>
          </cell>
          <cell r="I3715">
            <v>1460697</v>
          </cell>
          <cell r="J3715">
            <v>0</v>
          </cell>
          <cell r="K3715">
            <v>0</v>
          </cell>
          <cell r="L3715">
            <v>1460697</v>
          </cell>
        </row>
        <row r="3716">
          <cell r="A3716" t="str">
            <v>7012</v>
          </cell>
          <cell r="B3716" t="str">
            <v>7012</v>
          </cell>
          <cell r="E3716" t="str">
            <v>Expatriados</v>
          </cell>
          <cell r="F3716">
            <v>145924</v>
          </cell>
          <cell r="G3716">
            <v>0</v>
          </cell>
          <cell r="H3716">
            <v>0</v>
          </cell>
          <cell r="I3716">
            <v>145924</v>
          </cell>
          <cell r="J3716">
            <v>0</v>
          </cell>
          <cell r="K3716">
            <v>0</v>
          </cell>
          <cell r="L3716">
            <v>145924</v>
          </cell>
        </row>
        <row r="3717">
          <cell r="A3717" t="str">
            <v>7012NAC</v>
          </cell>
          <cell r="B3717" t="str">
            <v>7012</v>
          </cell>
          <cell r="C3717" t="str">
            <v>NAC</v>
          </cell>
          <cell r="E3717" t="str">
            <v>Expatriados</v>
          </cell>
          <cell r="F3717">
            <v>145924</v>
          </cell>
          <cell r="G3717">
            <v>0</v>
          </cell>
          <cell r="H3717">
            <v>0</v>
          </cell>
          <cell r="I3717">
            <v>145924</v>
          </cell>
          <cell r="J3717">
            <v>0</v>
          </cell>
          <cell r="K3717">
            <v>0</v>
          </cell>
          <cell r="L3717">
            <v>145924</v>
          </cell>
        </row>
        <row r="3718">
          <cell r="A3718" t="str">
            <v>7013</v>
          </cell>
          <cell r="B3718" t="str">
            <v>7013</v>
          </cell>
          <cell r="E3718" t="str">
            <v>Incentivos Complementares</v>
          </cell>
          <cell r="F3718">
            <v>1191993</v>
          </cell>
          <cell r="G3718">
            <v>0</v>
          </cell>
          <cell r="H3718">
            <v>0</v>
          </cell>
          <cell r="I3718">
            <v>1191993</v>
          </cell>
          <cell r="J3718">
            <v>0</v>
          </cell>
          <cell r="K3718">
            <v>0</v>
          </cell>
          <cell r="L3718">
            <v>1191993</v>
          </cell>
        </row>
        <row r="3719">
          <cell r="A3719" t="str">
            <v>7013EXT</v>
          </cell>
          <cell r="B3719" t="str">
            <v>7013</v>
          </cell>
          <cell r="C3719" t="str">
            <v>EXT</v>
          </cell>
          <cell r="E3719" t="str">
            <v>Incentivos Complementares</v>
          </cell>
          <cell r="F3719">
            <v>658622</v>
          </cell>
          <cell r="G3719">
            <v>0</v>
          </cell>
          <cell r="H3719">
            <v>0</v>
          </cell>
          <cell r="I3719">
            <v>658622</v>
          </cell>
          <cell r="J3719">
            <v>0</v>
          </cell>
          <cell r="K3719">
            <v>0</v>
          </cell>
          <cell r="L3719">
            <v>658622</v>
          </cell>
        </row>
        <row r="3720">
          <cell r="A3720" t="str">
            <v>7013NAC</v>
          </cell>
          <cell r="B3720" t="str">
            <v>7013</v>
          </cell>
          <cell r="C3720" t="str">
            <v>NAC</v>
          </cell>
          <cell r="E3720" t="str">
            <v>Incentivos Complementares</v>
          </cell>
          <cell r="F3720">
            <v>531614</v>
          </cell>
          <cell r="G3720">
            <v>0</v>
          </cell>
          <cell r="H3720">
            <v>0</v>
          </cell>
          <cell r="I3720">
            <v>531614</v>
          </cell>
          <cell r="J3720">
            <v>0</v>
          </cell>
          <cell r="K3720">
            <v>0</v>
          </cell>
          <cell r="L3720">
            <v>531614</v>
          </cell>
        </row>
        <row r="3721">
          <cell r="A3721" t="str">
            <v>7013NAC90007</v>
          </cell>
          <cell r="B3721" t="str">
            <v>7013</v>
          </cell>
          <cell r="C3721" t="str">
            <v>NAC</v>
          </cell>
          <cell r="D3721" t="str">
            <v>90007</v>
          </cell>
          <cell r="E3721" t="str">
            <v>Incentivos Complementares</v>
          </cell>
          <cell r="F3721">
            <v>1757</v>
          </cell>
          <cell r="G3721">
            <v>0</v>
          </cell>
          <cell r="H3721">
            <v>0</v>
          </cell>
          <cell r="I3721">
            <v>1757</v>
          </cell>
          <cell r="J3721">
            <v>0</v>
          </cell>
          <cell r="K3721">
            <v>0</v>
          </cell>
          <cell r="L3721">
            <v>1757</v>
          </cell>
        </row>
        <row r="3722">
          <cell r="A3722" t="str">
            <v>702</v>
          </cell>
          <cell r="B3722" t="str">
            <v>702</v>
          </cell>
          <cell r="E3722" t="str">
            <v>Encargos sociais obrigat¾rios</v>
          </cell>
          <cell r="F3722">
            <v>28043830</v>
          </cell>
          <cell r="G3722">
            <v>62845</v>
          </cell>
          <cell r="H3722">
            <v>0</v>
          </cell>
          <cell r="I3722">
            <v>28106675</v>
          </cell>
          <cell r="J3722">
            <v>0</v>
          </cell>
          <cell r="K3722">
            <v>9681</v>
          </cell>
          <cell r="L3722">
            <v>28096994</v>
          </cell>
        </row>
        <row r="3723">
          <cell r="A3723" t="str">
            <v>7020</v>
          </cell>
          <cell r="B3723" t="str">
            <v>7020</v>
          </cell>
          <cell r="E3723" t="str">
            <v>Encargos relativos a remuneraþ§es</v>
          </cell>
          <cell r="F3723">
            <v>19222089</v>
          </cell>
          <cell r="G3723">
            <v>42198</v>
          </cell>
          <cell r="H3723">
            <v>0</v>
          </cell>
          <cell r="I3723">
            <v>19264287</v>
          </cell>
          <cell r="J3723">
            <v>0</v>
          </cell>
          <cell r="K3723">
            <v>9681</v>
          </cell>
          <cell r="L3723">
            <v>19254606</v>
          </cell>
        </row>
        <row r="3724">
          <cell r="A3724" t="str">
            <v>7020EXT</v>
          </cell>
          <cell r="B3724" t="str">
            <v>7020</v>
          </cell>
          <cell r="C3724" t="str">
            <v>EXT</v>
          </cell>
          <cell r="E3724" t="str">
            <v>Encargos relativos a remuneraþ§es</v>
          </cell>
          <cell r="F3724">
            <v>151397</v>
          </cell>
          <cell r="G3724">
            <v>0</v>
          </cell>
          <cell r="H3724">
            <v>0</v>
          </cell>
          <cell r="I3724">
            <v>151397</v>
          </cell>
          <cell r="J3724">
            <v>0</v>
          </cell>
          <cell r="K3724">
            <v>0</v>
          </cell>
          <cell r="L3724">
            <v>151397</v>
          </cell>
        </row>
        <row r="3725">
          <cell r="A3725" t="str">
            <v>7020NAC</v>
          </cell>
          <cell r="B3725" t="str">
            <v>7020</v>
          </cell>
          <cell r="C3725" t="str">
            <v>NAC</v>
          </cell>
          <cell r="E3725" t="str">
            <v>Encargos relativos a remuneraþ§es</v>
          </cell>
          <cell r="F3725">
            <v>19070692</v>
          </cell>
          <cell r="G3725">
            <v>42198</v>
          </cell>
          <cell r="H3725">
            <v>0</v>
          </cell>
          <cell r="I3725">
            <v>19112890</v>
          </cell>
          <cell r="J3725">
            <v>0</v>
          </cell>
          <cell r="K3725">
            <v>9681</v>
          </cell>
          <cell r="L3725">
            <v>19103209</v>
          </cell>
        </row>
        <row r="3726">
          <cell r="A3726" t="str">
            <v>7021</v>
          </cell>
          <cell r="B3726" t="str">
            <v>7021</v>
          </cell>
          <cell r="E3726" t="str">
            <v>Fundos de pens§es</v>
          </cell>
          <cell r="F3726">
            <v>8240874</v>
          </cell>
          <cell r="G3726">
            <v>20647</v>
          </cell>
          <cell r="H3726">
            <v>0</v>
          </cell>
          <cell r="I3726">
            <v>8261521</v>
          </cell>
          <cell r="J3726">
            <v>0</v>
          </cell>
          <cell r="K3726">
            <v>0</v>
          </cell>
          <cell r="L3726">
            <v>8261521</v>
          </cell>
        </row>
        <row r="3727">
          <cell r="A3727" t="str">
            <v>70210</v>
          </cell>
          <cell r="B3727" t="str">
            <v>70210</v>
          </cell>
          <cell r="E3727" t="str">
            <v>Pens§es de Reforma</v>
          </cell>
          <cell r="F3727">
            <v>130689</v>
          </cell>
          <cell r="G3727">
            <v>0</v>
          </cell>
          <cell r="H3727">
            <v>0</v>
          </cell>
          <cell r="I3727">
            <v>130689</v>
          </cell>
          <cell r="J3727">
            <v>0</v>
          </cell>
          <cell r="K3727">
            <v>0</v>
          </cell>
          <cell r="L3727">
            <v>130689</v>
          </cell>
        </row>
        <row r="3728">
          <cell r="A3728" t="str">
            <v>70210NAC</v>
          </cell>
          <cell r="B3728" t="str">
            <v>70210</v>
          </cell>
          <cell r="C3728" t="str">
            <v>NAC</v>
          </cell>
          <cell r="E3728" t="str">
            <v>Pens§es de Reforma</v>
          </cell>
          <cell r="F3728">
            <v>130689</v>
          </cell>
          <cell r="G3728">
            <v>0</v>
          </cell>
          <cell r="H3728">
            <v>0</v>
          </cell>
          <cell r="I3728">
            <v>130689</v>
          </cell>
          <cell r="J3728">
            <v>0</v>
          </cell>
          <cell r="K3728">
            <v>0</v>
          </cell>
          <cell r="L3728">
            <v>130689</v>
          </cell>
        </row>
        <row r="3729">
          <cell r="A3729" t="str">
            <v>70211</v>
          </cell>
          <cell r="B3729" t="str">
            <v>70211</v>
          </cell>
          <cell r="E3729" t="str">
            <v>Pens§es de SobrevivÛncia</v>
          </cell>
          <cell r="F3729">
            <v>4726</v>
          </cell>
          <cell r="G3729">
            <v>0</v>
          </cell>
          <cell r="H3729">
            <v>0</v>
          </cell>
          <cell r="I3729">
            <v>4726</v>
          </cell>
          <cell r="J3729">
            <v>0</v>
          </cell>
          <cell r="K3729">
            <v>0</v>
          </cell>
          <cell r="L3729">
            <v>4726</v>
          </cell>
        </row>
        <row r="3730">
          <cell r="A3730" t="str">
            <v>70211NAC</v>
          </cell>
          <cell r="B3730" t="str">
            <v>70211</v>
          </cell>
          <cell r="C3730" t="str">
            <v>NAC</v>
          </cell>
          <cell r="E3730" t="str">
            <v>Pens§es de SobrevivÛncia</v>
          </cell>
          <cell r="F3730">
            <v>4726</v>
          </cell>
          <cell r="G3730">
            <v>0</v>
          </cell>
          <cell r="H3730">
            <v>0</v>
          </cell>
          <cell r="I3730">
            <v>4726</v>
          </cell>
          <cell r="J3730">
            <v>0</v>
          </cell>
          <cell r="K3730">
            <v>0</v>
          </cell>
          <cell r="L3730">
            <v>4726</v>
          </cell>
        </row>
        <row r="3731">
          <cell r="A3731" t="str">
            <v>70212</v>
          </cell>
          <cell r="B3731" t="str">
            <v>70212</v>
          </cell>
          <cell r="E3731" t="str">
            <v>Fundo de Pens§es</v>
          </cell>
          <cell r="F3731">
            <v>8105459</v>
          </cell>
          <cell r="G3731">
            <v>20647</v>
          </cell>
          <cell r="H3731">
            <v>0</v>
          </cell>
          <cell r="I3731">
            <v>8126106</v>
          </cell>
          <cell r="J3731">
            <v>0</v>
          </cell>
          <cell r="K3731">
            <v>0</v>
          </cell>
          <cell r="L3731">
            <v>8126106</v>
          </cell>
        </row>
        <row r="3732">
          <cell r="A3732" t="str">
            <v>702120</v>
          </cell>
          <cell r="B3732" t="str">
            <v>702120</v>
          </cell>
          <cell r="E3732" t="str">
            <v>Fundo de Pens§es de Contribuicao Definida</v>
          </cell>
          <cell r="F3732">
            <v>40294</v>
          </cell>
          <cell r="G3732">
            <v>20647</v>
          </cell>
          <cell r="H3732">
            <v>0</v>
          </cell>
          <cell r="I3732">
            <v>60941</v>
          </cell>
          <cell r="J3732">
            <v>0</v>
          </cell>
          <cell r="K3732">
            <v>0</v>
          </cell>
          <cell r="L3732">
            <v>60941</v>
          </cell>
        </row>
        <row r="3733">
          <cell r="A3733" t="str">
            <v>702120EXT</v>
          </cell>
          <cell r="B3733" t="str">
            <v>702120</v>
          </cell>
          <cell r="C3733" t="str">
            <v>EXT</v>
          </cell>
          <cell r="E3733" t="str">
            <v>Fundo de Pens§es de Contribuicao Definida</v>
          </cell>
          <cell r="F3733">
            <v>11662</v>
          </cell>
          <cell r="G3733">
            <v>0</v>
          </cell>
          <cell r="H3733">
            <v>0</v>
          </cell>
          <cell r="I3733">
            <v>11662</v>
          </cell>
          <cell r="J3733">
            <v>0</v>
          </cell>
          <cell r="K3733">
            <v>0</v>
          </cell>
          <cell r="L3733">
            <v>11662</v>
          </cell>
        </row>
        <row r="3734">
          <cell r="A3734" t="str">
            <v>702120NAC</v>
          </cell>
          <cell r="B3734" t="str">
            <v>702120</v>
          </cell>
          <cell r="C3734" t="str">
            <v>NAC</v>
          </cell>
          <cell r="E3734" t="str">
            <v>Fundo de Pens§es de Contribuicao Definida</v>
          </cell>
          <cell r="F3734">
            <v>28632</v>
          </cell>
          <cell r="G3734">
            <v>20647</v>
          </cell>
          <cell r="H3734">
            <v>0</v>
          </cell>
          <cell r="I3734">
            <v>49279</v>
          </cell>
          <cell r="J3734">
            <v>0</v>
          </cell>
          <cell r="K3734">
            <v>0</v>
          </cell>
          <cell r="L3734">
            <v>49279</v>
          </cell>
        </row>
        <row r="3735">
          <cell r="A3735" t="str">
            <v>702121</v>
          </cell>
          <cell r="B3735" t="str">
            <v>702121</v>
          </cell>
          <cell r="E3735" t="str">
            <v>Fundo de Pensoes de BenefÝcios Definidos</v>
          </cell>
          <cell r="F3735">
            <v>8065165</v>
          </cell>
          <cell r="G3735">
            <v>0</v>
          </cell>
          <cell r="H3735">
            <v>0</v>
          </cell>
          <cell r="I3735">
            <v>8065165</v>
          </cell>
          <cell r="J3735">
            <v>0</v>
          </cell>
          <cell r="K3735">
            <v>0</v>
          </cell>
          <cell r="L3735">
            <v>8065165</v>
          </cell>
        </row>
        <row r="3736">
          <cell r="A3736" t="str">
            <v>702121NAC</v>
          </cell>
          <cell r="B3736" t="str">
            <v>702121</v>
          </cell>
          <cell r="C3736" t="str">
            <v>NAC</v>
          </cell>
          <cell r="E3736" t="str">
            <v>Fundo de Pensoes de BenefÝcios Definidos</v>
          </cell>
          <cell r="F3736">
            <v>8065165</v>
          </cell>
          <cell r="G3736">
            <v>0</v>
          </cell>
          <cell r="H3736">
            <v>0</v>
          </cell>
          <cell r="I3736">
            <v>8065165</v>
          </cell>
          <cell r="J3736">
            <v>0</v>
          </cell>
          <cell r="K3736">
            <v>0</v>
          </cell>
          <cell r="L3736">
            <v>8065165</v>
          </cell>
        </row>
        <row r="3737">
          <cell r="A3737" t="str">
            <v>7028</v>
          </cell>
          <cell r="B3737" t="str">
            <v>7028</v>
          </cell>
          <cell r="E3737" t="str">
            <v>Outros encargos sociais obrigat¾rios</v>
          </cell>
          <cell r="F3737">
            <v>580867</v>
          </cell>
          <cell r="G3737">
            <v>0</v>
          </cell>
          <cell r="H3737">
            <v>0</v>
          </cell>
          <cell r="I3737">
            <v>580867</v>
          </cell>
          <cell r="J3737">
            <v>0</v>
          </cell>
          <cell r="K3737">
            <v>0</v>
          </cell>
          <cell r="L3737">
            <v>580867</v>
          </cell>
        </row>
        <row r="3738">
          <cell r="A3738" t="str">
            <v>7028EXT</v>
          </cell>
          <cell r="B3738" t="str">
            <v>7028</v>
          </cell>
          <cell r="C3738" t="str">
            <v>EXT</v>
          </cell>
          <cell r="E3738" t="str">
            <v>Outros encargos sociais obrigat¾rios</v>
          </cell>
          <cell r="F3738">
            <v>11990</v>
          </cell>
          <cell r="G3738">
            <v>0</v>
          </cell>
          <cell r="H3738">
            <v>0</v>
          </cell>
          <cell r="I3738">
            <v>11990</v>
          </cell>
          <cell r="J3738">
            <v>0</v>
          </cell>
          <cell r="K3738">
            <v>0</v>
          </cell>
          <cell r="L3738">
            <v>11990</v>
          </cell>
        </row>
        <row r="3739">
          <cell r="A3739" t="str">
            <v>7028NAC</v>
          </cell>
          <cell r="B3739" t="str">
            <v>7028</v>
          </cell>
          <cell r="C3739" t="str">
            <v>NAC</v>
          </cell>
          <cell r="E3739" t="str">
            <v>Outros encargos sociais obrigat¾rios</v>
          </cell>
          <cell r="F3739">
            <v>568877</v>
          </cell>
          <cell r="G3739">
            <v>0</v>
          </cell>
          <cell r="H3739">
            <v>0</v>
          </cell>
          <cell r="I3739">
            <v>568877</v>
          </cell>
          <cell r="J3739">
            <v>0</v>
          </cell>
          <cell r="K3739">
            <v>0</v>
          </cell>
          <cell r="L3739">
            <v>568877</v>
          </cell>
        </row>
        <row r="3740">
          <cell r="A3740" t="str">
            <v>708</v>
          </cell>
          <cell r="B3740" t="str">
            <v>708</v>
          </cell>
          <cell r="E3740" t="str">
            <v>Outros custos com pessoal</v>
          </cell>
          <cell r="F3740">
            <v>5203938</v>
          </cell>
          <cell r="G3740">
            <v>0</v>
          </cell>
          <cell r="H3740">
            <v>0</v>
          </cell>
          <cell r="I3740">
            <v>5203938</v>
          </cell>
          <cell r="J3740">
            <v>0</v>
          </cell>
          <cell r="K3740">
            <v>0</v>
          </cell>
          <cell r="L3740">
            <v>5203938</v>
          </cell>
        </row>
        <row r="3741">
          <cell r="A3741" t="str">
            <v>7080</v>
          </cell>
          <cell r="B3741" t="str">
            <v>7080</v>
          </cell>
          <cell r="E3741" t="str">
            <v>Indemnizaþ§es contratuais</v>
          </cell>
          <cell r="F3741">
            <v>217591</v>
          </cell>
          <cell r="G3741">
            <v>0</v>
          </cell>
          <cell r="H3741">
            <v>0</v>
          </cell>
          <cell r="I3741">
            <v>217591</v>
          </cell>
          <cell r="J3741">
            <v>0</v>
          </cell>
          <cell r="K3741">
            <v>0</v>
          </cell>
          <cell r="L3741">
            <v>217591</v>
          </cell>
        </row>
        <row r="3742">
          <cell r="A3742" t="str">
            <v>7080NAC</v>
          </cell>
          <cell r="B3742" t="str">
            <v>7080</v>
          </cell>
          <cell r="C3742" t="str">
            <v>NAC</v>
          </cell>
          <cell r="E3742" t="str">
            <v>Indemnizaþ§es contratuais</v>
          </cell>
          <cell r="F3742">
            <v>217591</v>
          </cell>
          <cell r="G3742">
            <v>0</v>
          </cell>
          <cell r="H3742">
            <v>0</v>
          </cell>
          <cell r="I3742">
            <v>217591</v>
          </cell>
          <cell r="J3742">
            <v>0</v>
          </cell>
          <cell r="K3742">
            <v>0</v>
          </cell>
          <cell r="L3742">
            <v>217591</v>
          </cell>
        </row>
        <row r="3743">
          <cell r="A3743" t="str">
            <v>7081</v>
          </cell>
          <cell r="B3743" t="str">
            <v>7081</v>
          </cell>
          <cell r="E3743" t="str">
            <v>TransferÛncias de pessoal</v>
          </cell>
          <cell r="F3743">
            <v>239794</v>
          </cell>
          <cell r="G3743">
            <v>0</v>
          </cell>
          <cell r="H3743">
            <v>0</v>
          </cell>
          <cell r="I3743">
            <v>239794</v>
          </cell>
          <cell r="J3743">
            <v>0</v>
          </cell>
          <cell r="K3743">
            <v>0</v>
          </cell>
          <cell r="L3743">
            <v>239794</v>
          </cell>
        </row>
        <row r="3744">
          <cell r="A3744" t="str">
            <v>7081NAC</v>
          </cell>
          <cell r="B3744" t="str">
            <v>7081</v>
          </cell>
          <cell r="C3744" t="str">
            <v>NAC</v>
          </cell>
          <cell r="E3744" t="str">
            <v>TransferÛncias de pessoal</v>
          </cell>
          <cell r="F3744">
            <v>239794</v>
          </cell>
          <cell r="G3744">
            <v>0</v>
          </cell>
          <cell r="H3744">
            <v>0</v>
          </cell>
          <cell r="I3744">
            <v>239794</v>
          </cell>
          <cell r="J3744">
            <v>0</v>
          </cell>
          <cell r="K3744">
            <v>0</v>
          </cell>
          <cell r="L3744">
            <v>239794</v>
          </cell>
        </row>
        <row r="3745">
          <cell r="A3745" t="str">
            <v>7088</v>
          </cell>
          <cell r="B3745" t="str">
            <v>7088</v>
          </cell>
          <cell r="E3745" t="str">
            <v>Outros custos com pessoal</v>
          </cell>
          <cell r="F3745">
            <v>4746553</v>
          </cell>
          <cell r="G3745">
            <v>0</v>
          </cell>
          <cell r="H3745">
            <v>0</v>
          </cell>
          <cell r="I3745">
            <v>4746553</v>
          </cell>
          <cell r="J3745">
            <v>0</v>
          </cell>
          <cell r="K3745">
            <v>0</v>
          </cell>
          <cell r="L3745">
            <v>4746553</v>
          </cell>
        </row>
        <row r="3746">
          <cell r="A3746" t="str">
            <v>70880</v>
          </cell>
          <cell r="B3746" t="str">
            <v>70880</v>
          </cell>
          <cell r="E3746" t="str">
            <v>Encarg.Sociais Facultativos</v>
          </cell>
          <cell r="F3746">
            <v>2044929</v>
          </cell>
          <cell r="G3746">
            <v>0</v>
          </cell>
          <cell r="H3746">
            <v>0</v>
          </cell>
          <cell r="I3746">
            <v>2044929</v>
          </cell>
          <cell r="J3746">
            <v>0</v>
          </cell>
          <cell r="K3746">
            <v>0</v>
          </cell>
          <cell r="L3746">
            <v>2044929</v>
          </cell>
        </row>
        <row r="3747">
          <cell r="A3747" t="str">
            <v>70880EXT</v>
          </cell>
          <cell r="B3747" t="str">
            <v>70880</v>
          </cell>
          <cell r="C3747" t="str">
            <v>EXT</v>
          </cell>
          <cell r="E3747" t="str">
            <v>Encarg.Sociais Facultativos</v>
          </cell>
          <cell r="F3747">
            <v>118255</v>
          </cell>
          <cell r="G3747">
            <v>0</v>
          </cell>
          <cell r="H3747">
            <v>0</v>
          </cell>
          <cell r="I3747">
            <v>118255</v>
          </cell>
          <cell r="J3747">
            <v>0</v>
          </cell>
          <cell r="K3747">
            <v>0</v>
          </cell>
          <cell r="L3747">
            <v>118255</v>
          </cell>
        </row>
        <row r="3748">
          <cell r="A3748" t="str">
            <v>70880NAC</v>
          </cell>
          <cell r="B3748" t="str">
            <v>70880</v>
          </cell>
          <cell r="C3748" t="str">
            <v>NAC</v>
          </cell>
          <cell r="E3748" t="str">
            <v>Encarg.Sociais Facultativos</v>
          </cell>
          <cell r="F3748">
            <v>1926674</v>
          </cell>
          <cell r="G3748">
            <v>0</v>
          </cell>
          <cell r="H3748">
            <v>0</v>
          </cell>
          <cell r="I3748">
            <v>1926674</v>
          </cell>
          <cell r="J3748">
            <v>0</v>
          </cell>
          <cell r="K3748">
            <v>0</v>
          </cell>
          <cell r="L3748">
            <v>1926674</v>
          </cell>
        </row>
        <row r="3749">
          <cell r="A3749" t="str">
            <v>70881</v>
          </cell>
          <cell r="B3749" t="str">
            <v>70881</v>
          </cell>
          <cell r="E3749" t="str">
            <v>Outros encargos</v>
          </cell>
          <cell r="F3749">
            <v>2701624</v>
          </cell>
          <cell r="G3749">
            <v>0</v>
          </cell>
          <cell r="H3749">
            <v>0</v>
          </cell>
          <cell r="I3749">
            <v>2701624</v>
          </cell>
          <cell r="J3749">
            <v>0</v>
          </cell>
          <cell r="K3749">
            <v>0</v>
          </cell>
          <cell r="L3749">
            <v>2701624</v>
          </cell>
        </row>
        <row r="3750">
          <cell r="A3750" t="str">
            <v>70881EXT</v>
          </cell>
          <cell r="B3750" t="str">
            <v>70881</v>
          </cell>
          <cell r="C3750" t="str">
            <v>EXT</v>
          </cell>
          <cell r="E3750" t="str">
            <v>Outros encargos</v>
          </cell>
          <cell r="F3750">
            <v>80069</v>
          </cell>
          <cell r="G3750">
            <v>0</v>
          </cell>
          <cell r="H3750">
            <v>0</v>
          </cell>
          <cell r="I3750">
            <v>80069</v>
          </cell>
          <cell r="J3750">
            <v>0</v>
          </cell>
          <cell r="K3750">
            <v>0</v>
          </cell>
          <cell r="L3750">
            <v>80069</v>
          </cell>
        </row>
        <row r="3751">
          <cell r="A3751" t="str">
            <v>70881NAC</v>
          </cell>
          <cell r="B3751" t="str">
            <v>70881</v>
          </cell>
          <cell r="C3751" t="str">
            <v>NAC</v>
          </cell>
          <cell r="E3751" t="str">
            <v>Outros encargos</v>
          </cell>
          <cell r="F3751">
            <v>2621555</v>
          </cell>
          <cell r="G3751">
            <v>0</v>
          </cell>
          <cell r="H3751">
            <v>0</v>
          </cell>
          <cell r="I3751">
            <v>2621555</v>
          </cell>
          <cell r="J3751">
            <v>0</v>
          </cell>
          <cell r="K3751">
            <v>0</v>
          </cell>
          <cell r="L3751">
            <v>2621555</v>
          </cell>
        </row>
        <row r="3752">
          <cell r="A3752" t="str">
            <v>71</v>
          </cell>
          <cell r="B3752" t="str">
            <v>71</v>
          </cell>
          <cell r="E3752" t="str">
            <v>Gastos gerais administrativos</v>
          </cell>
          <cell r="F3752">
            <v>85172468</v>
          </cell>
          <cell r="G3752">
            <v>2344932</v>
          </cell>
          <cell r="H3752">
            <v>5171931</v>
          </cell>
          <cell r="I3752">
            <v>82345469</v>
          </cell>
          <cell r="J3752">
            <v>0</v>
          </cell>
          <cell r="K3752">
            <v>2179482</v>
          </cell>
          <cell r="L3752">
            <v>80165987</v>
          </cell>
        </row>
        <row r="3753">
          <cell r="A3753" t="str">
            <v>710</v>
          </cell>
          <cell r="B3753" t="str">
            <v>710</v>
          </cell>
          <cell r="E3753" t="str">
            <v>Com fornecimentos</v>
          </cell>
          <cell r="F3753">
            <v>6411716</v>
          </cell>
          <cell r="G3753">
            <v>0</v>
          </cell>
          <cell r="H3753">
            <v>880089</v>
          </cell>
          <cell r="I3753">
            <v>5531627</v>
          </cell>
          <cell r="J3753">
            <v>0</v>
          </cell>
          <cell r="K3753">
            <v>0</v>
          </cell>
          <cell r="L3753">
            <v>5531627</v>
          </cell>
        </row>
        <row r="3754">
          <cell r="A3754" t="str">
            <v>7100</v>
          </cell>
          <cell r="B3754" t="str">
            <v>7100</v>
          </cell>
          <cell r="E3754" t="str">
            <v>Ògua energia e combustÝveis</v>
          </cell>
          <cell r="F3754">
            <v>4341186</v>
          </cell>
          <cell r="G3754">
            <v>0</v>
          </cell>
          <cell r="H3754">
            <v>880000</v>
          </cell>
          <cell r="I3754">
            <v>3461186</v>
          </cell>
          <cell r="J3754">
            <v>0</v>
          </cell>
          <cell r="K3754">
            <v>0</v>
          </cell>
          <cell r="L3754">
            <v>3461186</v>
          </cell>
        </row>
        <row r="3755">
          <cell r="A3755" t="str">
            <v>71000</v>
          </cell>
          <cell r="B3755" t="str">
            <v>71000</v>
          </cell>
          <cell r="E3755" t="str">
            <v>Agua</v>
          </cell>
          <cell r="F3755">
            <v>177779</v>
          </cell>
          <cell r="G3755">
            <v>0</v>
          </cell>
          <cell r="H3755">
            <v>0</v>
          </cell>
          <cell r="I3755">
            <v>177779</v>
          </cell>
          <cell r="J3755">
            <v>0</v>
          </cell>
          <cell r="K3755">
            <v>0</v>
          </cell>
          <cell r="L3755">
            <v>177779</v>
          </cell>
        </row>
        <row r="3756">
          <cell r="A3756" t="str">
            <v>71000EXT</v>
          </cell>
          <cell r="B3756" t="str">
            <v>71000</v>
          </cell>
          <cell r="C3756" t="str">
            <v>EXT</v>
          </cell>
          <cell r="E3756" t="str">
            <v>Agua</v>
          </cell>
          <cell r="F3756">
            <v>4200</v>
          </cell>
          <cell r="G3756">
            <v>0</v>
          </cell>
          <cell r="H3756">
            <v>0</v>
          </cell>
          <cell r="I3756">
            <v>4200</v>
          </cell>
          <cell r="J3756">
            <v>0</v>
          </cell>
          <cell r="K3756">
            <v>0</v>
          </cell>
          <cell r="L3756">
            <v>4200</v>
          </cell>
        </row>
        <row r="3757">
          <cell r="A3757" t="str">
            <v>71000NAC</v>
          </cell>
          <cell r="B3757" t="str">
            <v>71000</v>
          </cell>
          <cell r="C3757" t="str">
            <v>NAC</v>
          </cell>
          <cell r="E3757" t="str">
            <v>Agua</v>
          </cell>
          <cell r="F3757">
            <v>173579</v>
          </cell>
          <cell r="G3757">
            <v>0</v>
          </cell>
          <cell r="H3757">
            <v>0</v>
          </cell>
          <cell r="I3757">
            <v>173579</v>
          </cell>
          <cell r="J3757">
            <v>0</v>
          </cell>
          <cell r="K3757">
            <v>0</v>
          </cell>
          <cell r="L3757">
            <v>173579</v>
          </cell>
        </row>
        <row r="3758">
          <cell r="A3758" t="str">
            <v>71001</v>
          </cell>
          <cell r="B3758" t="str">
            <v>71001</v>
          </cell>
          <cell r="E3758" t="str">
            <v>Gas e Electricidade</v>
          </cell>
          <cell r="F3758">
            <v>2895883</v>
          </cell>
          <cell r="G3758">
            <v>0</v>
          </cell>
          <cell r="H3758">
            <v>880000</v>
          </cell>
          <cell r="I3758">
            <v>2015883</v>
          </cell>
          <cell r="J3758">
            <v>0</v>
          </cell>
          <cell r="K3758">
            <v>0</v>
          </cell>
          <cell r="L3758">
            <v>2015883</v>
          </cell>
        </row>
        <row r="3759">
          <cell r="A3759" t="str">
            <v>71001EXT</v>
          </cell>
          <cell r="B3759" t="str">
            <v>71001</v>
          </cell>
          <cell r="C3759" t="str">
            <v>EXT</v>
          </cell>
          <cell r="E3759" t="str">
            <v>Gas e Electricidade</v>
          </cell>
          <cell r="F3759">
            <v>55488</v>
          </cell>
          <cell r="G3759">
            <v>0</v>
          </cell>
          <cell r="H3759">
            <v>0</v>
          </cell>
          <cell r="I3759">
            <v>55488</v>
          </cell>
          <cell r="J3759">
            <v>0</v>
          </cell>
          <cell r="K3759">
            <v>0</v>
          </cell>
          <cell r="L3759">
            <v>55488</v>
          </cell>
        </row>
        <row r="3760">
          <cell r="A3760" t="str">
            <v>71001NAC</v>
          </cell>
          <cell r="B3760" t="str">
            <v>71001</v>
          </cell>
          <cell r="C3760" t="str">
            <v>NAC</v>
          </cell>
          <cell r="E3760" t="str">
            <v>Gas e Electricidade</v>
          </cell>
          <cell r="F3760">
            <v>2840395</v>
          </cell>
          <cell r="G3760">
            <v>0</v>
          </cell>
          <cell r="H3760">
            <v>880000</v>
          </cell>
          <cell r="I3760">
            <v>1960395</v>
          </cell>
          <cell r="J3760">
            <v>0</v>
          </cell>
          <cell r="K3760">
            <v>0</v>
          </cell>
          <cell r="L3760">
            <v>1960395</v>
          </cell>
        </row>
        <row r="3761">
          <cell r="A3761" t="str">
            <v>71002</v>
          </cell>
          <cell r="B3761" t="str">
            <v>71002</v>
          </cell>
          <cell r="E3761" t="str">
            <v>Combustiveis</v>
          </cell>
          <cell r="F3761">
            <v>1267524</v>
          </cell>
          <cell r="G3761">
            <v>0</v>
          </cell>
          <cell r="H3761">
            <v>0</v>
          </cell>
          <cell r="I3761">
            <v>1267524</v>
          </cell>
          <cell r="J3761">
            <v>0</v>
          </cell>
          <cell r="K3761">
            <v>0</v>
          </cell>
          <cell r="L3761">
            <v>1267524</v>
          </cell>
        </row>
        <row r="3762">
          <cell r="A3762" t="str">
            <v>71002EXT</v>
          </cell>
          <cell r="B3762" t="str">
            <v>71002</v>
          </cell>
          <cell r="C3762" t="str">
            <v>EXT</v>
          </cell>
          <cell r="E3762" t="str">
            <v>Combustiveis</v>
          </cell>
          <cell r="F3762">
            <v>14647</v>
          </cell>
          <cell r="G3762">
            <v>0</v>
          </cell>
          <cell r="H3762">
            <v>0</v>
          </cell>
          <cell r="I3762">
            <v>14647</v>
          </cell>
          <cell r="J3762">
            <v>0</v>
          </cell>
          <cell r="K3762">
            <v>0</v>
          </cell>
          <cell r="L3762">
            <v>14647</v>
          </cell>
        </row>
        <row r="3763">
          <cell r="A3763" t="str">
            <v>71002NAC</v>
          </cell>
          <cell r="B3763" t="str">
            <v>71002</v>
          </cell>
          <cell r="C3763" t="str">
            <v>NAC</v>
          </cell>
          <cell r="E3763" t="str">
            <v>Combustiveis</v>
          </cell>
          <cell r="F3763">
            <v>1252877</v>
          </cell>
          <cell r="G3763">
            <v>0</v>
          </cell>
          <cell r="H3763">
            <v>0</v>
          </cell>
          <cell r="I3763">
            <v>1252877</v>
          </cell>
          <cell r="J3763">
            <v>0</v>
          </cell>
          <cell r="K3763">
            <v>0</v>
          </cell>
          <cell r="L3763">
            <v>1252877</v>
          </cell>
        </row>
        <row r="3764">
          <cell r="A3764" t="str">
            <v>7101</v>
          </cell>
          <cell r="B3764" t="str">
            <v>7101</v>
          </cell>
          <cell r="E3764" t="str">
            <v>Material de consumo corrente</v>
          </cell>
          <cell r="F3764">
            <v>1697760</v>
          </cell>
          <cell r="G3764">
            <v>0</v>
          </cell>
          <cell r="H3764">
            <v>89</v>
          </cell>
          <cell r="I3764">
            <v>1697671</v>
          </cell>
          <cell r="J3764">
            <v>0</v>
          </cell>
          <cell r="K3764">
            <v>0</v>
          </cell>
          <cell r="L3764">
            <v>1697671</v>
          </cell>
        </row>
        <row r="3765">
          <cell r="A3765" t="str">
            <v>7101EXT</v>
          </cell>
          <cell r="B3765" t="str">
            <v>7101</v>
          </cell>
          <cell r="C3765" t="str">
            <v>EXT</v>
          </cell>
          <cell r="E3765" t="str">
            <v>Material de consumo corrente</v>
          </cell>
          <cell r="F3765">
            <v>69910</v>
          </cell>
          <cell r="G3765">
            <v>0</v>
          </cell>
          <cell r="H3765">
            <v>0</v>
          </cell>
          <cell r="I3765">
            <v>69910</v>
          </cell>
          <cell r="J3765">
            <v>0</v>
          </cell>
          <cell r="K3765">
            <v>0</v>
          </cell>
          <cell r="L3765">
            <v>69910</v>
          </cell>
        </row>
        <row r="3766">
          <cell r="A3766" t="str">
            <v>7101NAC</v>
          </cell>
          <cell r="B3766" t="str">
            <v>7101</v>
          </cell>
          <cell r="C3766" t="str">
            <v>NAC</v>
          </cell>
          <cell r="E3766" t="str">
            <v>Material de consumo corrente</v>
          </cell>
          <cell r="F3766">
            <v>1627850</v>
          </cell>
          <cell r="G3766">
            <v>0</v>
          </cell>
          <cell r="H3766">
            <v>89</v>
          </cell>
          <cell r="I3766">
            <v>1627761</v>
          </cell>
          <cell r="J3766">
            <v>0</v>
          </cell>
          <cell r="K3766">
            <v>0</v>
          </cell>
          <cell r="L3766">
            <v>1627761</v>
          </cell>
        </row>
        <row r="3767">
          <cell r="A3767" t="str">
            <v>7102</v>
          </cell>
          <cell r="B3767" t="str">
            <v>7102</v>
          </cell>
          <cell r="E3767" t="str">
            <v>Publicaþ§es</v>
          </cell>
          <cell r="F3767">
            <v>151351</v>
          </cell>
          <cell r="G3767">
            <v>0</v>
          </cell>
          <cell r="H3767">
            <v>0</v>
          </cell>
          <cell r="I3767">
            <v>151351</v>
          </cell>
          <cell r="J3767">
            <v>0</v>
          </cell>
          <cell r="K3767">
            <v>0</v>
          </cell>
          <cell r="L3767">
            <v>151351</v>
          </cell>
        </row>
        <row r="3768">
          <cell r="A3768" t="str">
            <v>7102EXT</v>
          </cell>
          <cell r="B3768" t="str">
            <v>7102</v>
          </cell>
          <cell r="C3768" t="str">
            <v>EXT</v>
          </cell>
          <cell r="E3768" t="str">
            <v>Publicaþ§es</v>
          </cell>
          <cell r="F3768">
            <v>11858</v>
          </cell>
          <cell r="G3768">
            <v>0</v>
          </cell>
          <cell r="H3768">
            <v>0</v>
          </cell>
          <cell r="I3768">
            <v>11858</v>
          </cell>
          <cell r="J3768">
            <v>0</v>
          </cell>
          <cell r="K3768">
            <v>0</v>
          </cell>
          <cell r="L3768">
            <v>11858</v>
          </cell>
        </row>
        <row r="3769">
          <cell r="A3769" t="str">
            <v>7102NAC</v>
          </cell>
          <cell r="B3769" t="str">
            <v>7102</v>
          </cell>
          <cell r="C3769" t="str">
            <v>NAC</v>
          </cell>
          <cell r="E3769" t="str">
            <v>Publicaþ§es</v>
          </cell>
          <cell r="F3769">
            <v>139493</v>
          </cell>
          <cell r="G3769">
            <v>0</v>
          </cell>
          <cell r="H3769">
            <v>0</v>
          </cell>
          <cell r="I3769">
            <v>139493</v>
          </cell>
          <cell r="J3769">
            <v>0</v>
          </cell>
          <cell r="K3769">
            <v>0</v>
          </cell>
          <cell r="L3769">
            <v>139493</v>
          </cell>
        </row>
        <row r="3770">
          <cell r="A3770" t="str">
            <v>7103</v>
          </cell>
          <cell r="B3770" t="str">
            <v>7103</v>
          </cell>
          <cell r="E3770" t="str">
            <v>Material de higiene e limpeza</v>
          </cell>
          <cell r="F3770">
            <v>20828</v>
          </cell>
          <cell r="G3770">
            <v>0</v>
          </cell>
          <cell r="H3770">
            <v>0</v>
          </cell>
          <cell r="I3770">
            <v>20828</v>
          </cell>
          <cell r="J3770">
            <v>0</v>
          </cell>
          <cell r="K3770">
            <v>0</v>
          </cell>
          <cell r="L3770">
            <v>20828</v>
          </cell>
        </row>
        <row r="3771">
          <cell r="A3771" t="str">
            <v>7103EXT</v>
          </cell>
          <cell r="B3771" t="str">
            <v>7103</v>
          </cell>
          <cell r="C3771" t="str">
            <v>EXT</v>
          </cell>
          <cell r="E3771" t="str">
            <v>Material de higiene e limpeza</v>
          </cell>
          <cell r="F3771">
            <v>16876</v>
          </cell>
          <cell r="G3771">
            <v>0</v>
          </cell>
          <cell r="H3771">
            <v>0</v>
          </cell>
          <cell r="I3771">
            <v>16876</v>
          </cell>
          <cell r="J3771">
            <v>0</v>
          </cell>
          <cell r="K3771">
            <v>0</v>
          </cell>
          <cell r="L3771">
            <v>16876</v>
          </cell>
        </row>
        <row r="3772">
          <cell r="A3772" t="str">
            <v>7103NAC</v>
          </cell>
          <cell r="B3772" t="str">
            <v>7103</v>
          </cell>
          <cell r="C3772" t="str">
            <v>NAC</v>
          </cell>
          <cell r="E3772" t="str">
            <v>Material de higiene e limpeza</v>
          </cell>
          <cell r="F3772">
            <v>3952</v>
          </cell>
          <cell r="G3772">
            <v>0</v>
          </cell>
          <cell r="H3772">
            <v>0</v>
          </cell>
          <cell r="I3772">
            <v>3952</v>
          </cell>
          <cell r="J3772">
            <v>0</v>
          </cell>
          <cell r="K3772">
            <v>0</v>
          </cell>
          <cell r="L3772">
            <v>3952</v>
          </cell>
        </row>
        <row r="3773">
          <cell r="A3773" t="str">
            <v>7108</v>
          </cell>
          <cell r="B3773" t="str">
            <v>7108</v>
          </cell>
          <cell r="E3773" t="str">
            <v>Outros fornecimentos de terceiros</v>
          </cell>
          <cell r="F3773">
            <v>200591</v>
          </cell>
          <cell r="G3773">
            <v>0</v>
          </cell>
          <cell r="H3773">
            <v>0</v>
          </cell>
          <cell r="I3773">
            <v>200591</v>
          </cell>
          <cell r="J3773">
            <v>0</v>
          </cell>
          <cell r="K3773">
            <v>0</v>
          </cell>
          <cell r="L3773">
            <v>200591</v>
          </cell>
        </row>
        <row r="3774">
          <cell r="A3774" t="str">
            <v>71082</v>
          </cell>
          <cell r="B3774" t="str">
            <v>71082</v>
          </cell>
          <cell r="E3774" t="str">
            <v>Material P/ Assist.Reparac</v>
          </cell>
          <cell r="F3774">
            <v>10274</v>
          </cell>
          <cell r="G3774">
            <v>0</v>
          </cell>
          <cell r="H3774">
            <v>0</v>
          </cell>
          <cell r="I3774">
            <v>10274</v>
          </cell>
          <cell r="J3774">
            <v>0</v>
          </cell>
          <cell r="K3774">
            <v>0</v>
          </cell>
          <cell r="L3774">
            <v>10274</v>
          </cell>
        </row>
        <row r="3775">
          <cell r="A3775" t="str">
            <v>71082EXT</v>
          </cell>
          <cell r="B3775" t="str">
            <v>71082</v>
          </cell>
          <cell r="C3775" t="str">
            <v>EXT</v>
          </cell>
          <cell r="E3775" t="str">
            <v>Material P/ Assist.Reparac</v>
          </cell>
          <cell r="F3775">
            <v>10050</v>
          </cell>
          <cell r="G3775">
            <v>0</v>
          </cell>
          <cell r="H3775">
            <v>0</v>
          </cell>
          <cell r="I3775">
            <v>10050</v>
          </cell>
          <cell r="J3775">
            <v>0</v>
          </cell>
          <cell r="K3775">
            <v>0</v>
          </cell>
          <cell r="L3775">
            <v>10050</v>
          </cell>
        </row>
        <row r="3776">
          <cell r="A3776" t="str">
            <v>71082NAC</v>
          </cell>
          <cell r="B3776" t="str">
            <v>71082</v>
          </cell>
          <cell r="C3776" t="str">
            <v>NAC</v>
          </cell>
          <cell r="E3776" t="str">
            <v>Material P/ Assist.Reparac</v>
          </cell>
          <cell r="F3776">
            <v>224</v>
          </cell>
          <cell r="G3776">
            <v>0</v>
          </cell>
          <cell r="H3776">
            <v>0</v>
          </cell>
          <cell r="I3776">
            <v>224</v>
          </cell>
          <cell r="J3776">
            <v>0</v>
          </cell>
          <cell r="K3776">
            <v>0</v>
          </cell>
          <cell r="L3776">
            <v>224</v>
          </cell>
        </row>
        <row r="3777">
          <cell r="A3777" t="str">
            <v>71085</v>
          </cell>
          <cell r="B3777" t="str">
            <v>71085</v>
          </cell>
          <cell r="E3777" t="str">
            <v>Material Uso Administrativo</v>
          </cell>
          <cell r="F3777">
            <v>110195</v>
          </cell>
          <cell r="G3777">
            <v>0</v>
          </cell>
          <cell r="H3777">
            <v>0</v>
          </cell>
          <cell r="I3777">
            <v>110195</v>
          </cell>
          <cell r="J3777">
            <v>0</v>
          </cell>
          <cell r="K3777">
            <v>0</v>
          </cell>
          <cell r="L3777">
            <v>110195</v>
          </cell>
        </row>
        <row r="3778">
          <cell r="A3778" t="str">
            <v>710850</v>
          </cell>
          <cell r="B3778" t="str">
            <v>710850</v>
          </cell>
          <cell r="E3778" t="str">
            <v>Equipamento informatico</v>
          </cell>
          <cell r="F3778">
            <v>17722</v>
          </cell>
          <cell r="G3778">
            <v>0</v>
          </cell>
          <cell r="H3778">
            <v>0</v>
          </cell>
          <cell r="I3778">
            <v>17722</v>
          </cell>
          <cell r="J3778">
            <v>0</v>
          </cell>
          <cell r="K3778">
            <v>0</v>
          </cell>
          <cell r="L3778">
            <v>17722</v>
          </cell>
        </row>
        <row r="3779">
          <cell r="A3779" t="str">
            <v>710850NAC</v>
          </cell>
          <cell r="B3779" t="str">
            <v>710850</v>
          </cell>
          <cell r="C3779" t="str">
            <v>NAC</v>
          </cell>
          <cell r="E3779" t="str">
            <v>Equipamento informatico</v>
          </cell>
          <cell r="F3779">
            <v>17722</v>
          </cell>
          <cell r="G3779">
            <v>0</v>
          </cell>
          <cell r="H3779">
            <v>0</v>
          </cell>
          <cell r="I3779">
            <v>17722</v>
          </cell>
          <cell r="J3779">
            <v>0</v>
          </cell>
          <cell r="K3779">
            <v>0</v>
          </cell>
          <cell r="L3779">
            <v>17722</v>
          </cell>
        </row>
        <row r="3780">
          <cell r="A3780" t="str">
            <v>710851</v>
          </cell>
          <cell r="B3780" t="str">
            <v>710851</v>
          </cell>
          <cell r="E3780" t="str">
            <v>Mobilißrio e decoraþÒo</v>
          </cell>
          <cell r="F3780">
            <v>91855</v>
          </cell>
          <cell r="G3780">
            <v>0</v>
          </cell>
          <cell r="H3780">
            <v>0</v>
          </cell>
          <cell r="I3780">
            <v>91855</v>
          </cell>
          <cell r="J3780">
            <v>0</v>
          </cell>
          <cell r="K3780">
            <v>0</v>
          </cell>
          <cell r="L3780">
            <v>91855</v>
          </cell>
        </row>
        <row r="3781">
          <cell r="A3781" t="str">
            <v>710851NAC</v>
          </cell>
          <cell r="B3781" t="str">
            <v>710851</v>
          </cell>
          <cell r="C3781" t="str">
            <v>NAC</v>
          </cell>
          <cell r="E3781" t="str">
            <v>Mobilißrio e decoraþÒo</v>
          </cell>
          <cell r="F3781">
            <v>91855</v>
          </cell>
          <cell r="G3781">
            <v>0</v>
          </cell>
          <cell r="H3781">
            <v>0</v>
          </cell>
          <cell r="I3781">
            <v>91855</v>
          </cell>
          <cell r="J3781">
            <v>0</v>
          </cell>
          <cell r="K3781">
            <v>0</v>
          </cell>
          <cell r="L3781">
            <v>91855</v>
          </cell>
        </row>
        <row r="3782">
          <cell r="A3782" t="str">
            <v>710859</v>
          </cell>
          <cell r="B3782" t="str">
            <v>710859</v>
          </cell>
          <cell r="E3782" t="str">
            <v>Outro Equipamento</v>
          </cell>
          <cell r="F3782">
            <v>618</v>
          </cell>
          <cell r="G3782">
            <v>0</v>
          </cell>
          <cell r="H3782">
            <v>0</v>
          </cell>
          <cell r="I3782">
            <v>618</v>
          </cell>
          <cell r="J3782">
            <v>0</v>
          </cell>
          <cell r="K3782">
            <v>0</v>
          </cell>
          <cell r="L3782">
            <v>618</v>
          </cell>
        </row>
        <row r="3783">
          <cell r="A3783" t="str">
            <v>710859NAC</v>
          </cell>
          <cell r="B3783" t="str">
            <v>710859</v>
          </cell>
          <cell r="C3783" t="str">
            <v>NAC</v>
          </cell>
          <cell r="E3783" t="str">
            <v>Outro Equipamento</v>
          </cell>
          <cell r="F3783">
            <v>618</v>
          </cell>
          <cell r="G3783">
            <v>0</v>
          </cell>
          <cell r="H3783">
            <v>0</v>
          </cell>
          <cell r="I3783">
            <v>618</v>
          </cell>
          <cell r="J3783">
            <v>0</v>
          </cell>
          <cell r="K3783">
            <v>0</v>
          </cell>
          <cell r="L3783">
            <v>618</v>
          </cell>
        </row>
        <row r="3784">
          <cell r="A3784" t="str">
            <v>71089</v>
          </cell>
          <cell r="B3784" t="str">
            <v>71089</v>
          </cell>
          <cell r="E3784" t="str">
            <v>Out.Fornec.Terceiros</v>
          </cell>
          <cell r="F3784">
            <v>80122</v>
          </cell>
          <cell r="G3784">
            <v>0</v>
          </cell>
          <cell r="H3784">
            <v>0</v>
          </cell>
          <cell r="I3784">
            <v>80122</v>
          </cell>
          <cell r="J3784">
            <v>0</v>
          </cell>
          <cell r="K3784">
            <v>0</v>
          </cell>
          <cell r="L3784">
            <v>80122</v>
          </cell>
        </row>
        <row r="3785">
          <cell r="A3785" t="str">
            <v>71089EXT</v>
          </cell>
          <cell r="B3785" t="str">
            <v>71089</v>
          </cell>
          <cell r="C3785" t="str">
            <v>EXT</v>
          </cell>
          <cell r="E3785" t="str">
            <v>Out.Fornec.Terceiros</v>
          </cell>
          <cell r="F3785">
            <v>55294</v>
          </cell>
          <cell r="G3785">
            <v>0</v>
          </cell>
          <cell r="H3785">
            <v>0</v>
          </cell>
          <cell r="I3785">
            <v>55294</v>
          </cell>
          <cell r="J3785">
            <v>0</v>
          </cell>
          <cell r="K3785">
            <v>0</v>
          </cell>
          <cell r="L3785">
            <v>55294</v>
          </cell>
        </row>
        <row r="3786">
          <cell r="A3786" t="str">
            <v>71089NAC</v>
          </cell>
          <cell r="B3786" t="str">
            <v>71089</v>
          </cell>
          <cell r="C3786" t="str">
            <v>NAC</v>
          </cell>
          <cell r="E3786" t="str">
            <v>Out.Fornec.Terceiros</v>
          </cell>
          <cell r="F3786">
            <v>24828</v>
          </cell>
          <cell r="G3786">
            <v>0</v>
          </cell>
          <cell r="H3786">
            <v>0</v>
          </cell>
          <cell r="I3786">
            <v>24828</v>
          </cell>
          <cell r="J3786">
            <v>0</v>
          </cell>
          <cell r="K3786">
            <v>0</v>
          </cell>
          <cell r="L3786">
            <v>24828</v>
          </cell>
        </row>
        <row r="3787">
          <cell r="A3787" t="str">
            <v>711</v>
          </cell>
          <cell r="B3787" t="str">
            <v>711</v>
          </cell>
          <cell r="E3787" t="str">
            <v>Com serviþos</v>
          </cell>
          <cell r="F3787">
            <v>78760752</v>
          </cell>
          <cell r="G3787">
            <v>2344932</v>
          </cell>
          <cell r="H3787">
            <v>4291842</v>
          </cell>
          <cell r="I3787">
            <v>76813842</v>
          </cell>
          <cell r="J3787">
            <v>0</v>
          </cell>
          <cell r="K3787">
            <v>2179482</v>
          </cell>
          <cell r="L3787">
            <v>74634360</v>
          </cell>
        </row>
        <row r="3788">
          <cell r="A3788" t="str">
            <v>7110</v>
          </cell>
          <cell r="B3788" t="str">
            <v>7110</v>
          </cell>
          <cell r="E3788" t="str">
            <v>Rendas e alugueres</v>
          </cell>
          <cell r="F3788">
            <v>9122939</v>
          </cell>
          <cell r="G3788">
            <v>105159</v>
          </cell>
          <cell r="H3788">
            <v>106887</v>
          </cell>
          <cell r="I3788">
            <v>9121211</v>
          </cell>
          <cell r="J3788">
            <v>0</v>
          </cell>
          <cell r="K3788">
            <v>2179482</v>
          </cell>
          <cell r="L3788">
            <v>6941729</v>
          </cell>
        </row>
        <row r="3789">
          <cell r="A3789" t="str">
            <v>71100</v>
          </cell>
          <cell r="B3789" t="str">
            <v>71100</v>
          </cell>
          <cell r="E3789" t="str">
            <v>Rendas de Instalaþoes</v>
          </cell>
          <cell r="F3789">
            <v>8484537</v>
          </cell>
          <cell r="G3789">
            <v>105159</v>
          </cell>
          <cell r="H3789">
            <v>106887</v>
          </cell>
          <cell r="I3789">
            <v>8482809</v>
          </cell>
          <cell r="J3789">
            <v>0</v>
          </cell>
          <cell r="K3789">
            <v>2179482</v>
          </cell>
          <cell r="L3789">
            <v>6303327</v>
          </cell>
        </row>
        <row r="3790">
          <cell r="A3790" t="str">
            <v>71100EXT</v>
          </cell>
          <cell r="B3790" t="str">
            <v>71100</v>
          </cell>
          <cell r="C3790" t="str">
            <v>EXT</v>
          </cell>
          <cell r="E3790" t="str">
            <v>Rendas de Instalaþoes</v>
          </cell>
          <cell r="F3790">
            <v>225143</v>
          </cell>
          <cell r="G3790">
            <v>0</v>
          </cell>
          <cell r="H3790">
            <v>0</v>
          </cell>
          <cell r="I3790">
            <v>225143</v>
          </cell>
          <cell r="J3790">
            <v>0</v>
          </cell>
          <cell r="K3790">
            <v>0</v>
          </cell>
          <cell r="L3790">
            <v>225143</v>
          </cell>
        </row>
        <row r="3791">
          <cell r="A3791" t="str">
            <v>71100EXT90050</v>
          </cell>
          <cell r="B3791" t="str">
            <v>71100</v>
          </cell>
          <cell r="C3791" t="str">
            <v>EXT</v>
          </cell>
          <cell r="D3791" t="str">
            <v>90050</v>
          </cell>
          <cell r="E3791" t="str">
            <v>Rendas de Instalaþoes</v>
          </cell>
          <cell r="F3791">
            <v>9809</v>
          </cell>
          <cell r="G3791">
            <v>0</v>
          </cell>
          <cell r="H3791">
            <v>0</v>
          </cell>
          <cell r="I3791">
            <v>9809</v>
          </cell>
          <cell r="J3791">
            <v>0</v>
          </cell>
          <cell r="K3791">
            <v>0</v>
          </cell>
          <cell r="L3791">
            <v>9809</v>
          </cell>
        </row>
        <row r="3792">
          <cell r="A3792" t="str">
            <v>71100NAC</v>
          </cell>
          <cell r="B3792" t="str">
            <v>71100</v>
          </cell>
          <cell r="C3792" t="str">
            <v>NAC</v>
          </cell>
          <cell r="E3792" t="str">
            <v>Rendas de Instalaþoes</v>
          </cell>
          <cell r="F3792">
            <v>6175262</v>
          </cell>
          <cell r="G3792">
            <v>0</v>
          </cell>
          <cell r="H3792">
            <v>106887</v>
          </cell>
          <cell r="I3792">
            <v>6068375</v>
          </cell>
          <cell r="J3792">
            <v>0</v>
          </cell>
          <cell r="K3792">
            <v>0</v>
          </cell>
          <cell r="L3792">
            <v>6068375</v>
          </cell>
        </row>
        <row r="3793">
          <cell r="A3793" t="str">
            <v>71100NAC00100</v>
          </cell>
          <cell r="B3793" t="str">
            <v>71100</v>
          </cell>
          <cell r="C3793" t="str">
            <v>NAC</v>
          </cell>
          <cell r="D3793" t="str">
            <v>00100</v>
          </cell>
          <cell r="E3793" t="str">
            <v>Rendas de Instalaþoes</v>
          </cell>
          <cell r="F3793">
            <v>0</v>
          </cell>
          <cell r="G3793">
            <v>105159</v>
          </cell>
          <cell r="H3793">
            <v>0</v>
          </cell>
          <cell r="I3793">
            <v>105159</v>
          </cell>
          <cell r="J3793">
            <v>0</v>
          </cell>
          <cell r="K3793">
            <v>105159</v>
          </cell>
          <cell r="L3793">
            <v>0</v>
          </cell>
        </row>
        <row r="3794">
          <cell r="A3794" t="str">
            <v>71100NAC00160</v>
          </cell>
          <cell r="B3794" t="str">
            <v>71100</v>
          </cell>
          <cell r="C3794" t="str">
            <v>NAC</v>
          </cell>
          <cell r="D3794" t="str">
            <v>00160</v>
          </cell>
          <cell r="E3794" t="str">
            <v>Rendas de Instalaþoes</v>
          </cell>
          <cell r="F3794">
            <v>2043942</v>
          </cell>
          <cell r="G3794">
            <v>0</v>
          </cell>
          <cell r="H3794">
            <v>0</v>
          </cell>
          <cell r="I3794">
            <v>2043942</v>
          </cell>
          <cell r="J3794">
            <v>0</v>
          </cell>
          <cell r="K3794">
            <v>2043942</v>
          </cell>
          <cell r="L3794">
            <v>0</v>
          </cell>
        </row>
        <row r="3795">
          <cell r="A3795" t="str">
            <v>71100NAC00470</v>
          </cell>
          <cell r="B3795" t="str">
            <v>71100</v>
          </cell>
          <cell r="C3795" t="str">
            <v>NAC</v>
          </cell>
          <cell r="D3795" t="str">
            <v>00470</v>
          </cell>
          <cell r="E3795" t="str">
            <v>Rendas de Instalaþoes</v>
          </cell>
          <cell r="F3795">
            <v>30381</v>
          </cell>
          <cell r="G3795">
            <v>0</v>
          </cell>
          <cell r="H3795">
            <v>0</v>
          </cell>
          <cell r="I3795">
            <v>30381</v>
          </cell>
          <cell r="J3795">
            <v>0</v>
          </cell>
          <cell r="K3795">
            <v>30381</v>
          </cell>
          <cell r="L3795">
            <v>0</v>
          </cell>
        </row>
        <row r="3796">
          <cell r="A3796" t="str">
            <v>71101</v>
          </cell>
          <cell r="B3796" t="str">
            <v>71101</v>
          </cell>
          <cell r="E3796" t="str">
            <v>Alug.Equip.Informßtico</v>
          </cell>
          <cell r="F3796">
            <v>491543</v>
          </cell>
          <cell r="G3796">
            <v>0</v>
          </cell>
          <cell r="H3796">
            <v>0</v>
          </cell>
          <cell r="I3796">
            <v>491543</v>
          </cell>
          <cell r="J3796">
            <v>0</v>
          </cell>
          <cell r="K3796">
            <v>0</v>
          </cell>
          <cell r="L3796">
            <v>491543</v>
          </cell>
        </row>
        <row r="3797">
          <cell r="A3797" t="str">
            <v>71101NAC</v>
          </cell>
          <cell r="B3797" t="str">
            <v>71101</v>
          </cell>
          <cell r="C3797" t="str">
            <v>NAC</v>
          </cell>
          <cell r="E3797" t="str">
            <v>Alug.Equip.Informßtico</v>
          </cell>
          <cell r="F3797">
            <v>491543</v>
          </cell>
          <cell r="G3797">
            <v>0</v>
          </cell>
          <cell r="H3797">
            <v>0</v>
          </cell>
          <cell r="I3797">
            <v>491543</v>
          </cell>
          <cell r="J3797">
            <v>0</v>
          </cell>
          <cell r="K3797">
            <v>0</v>
          </cell>
          <cell r="L3797">
            <v>491543</v>
          </cell>
        </row>
        <row r="3798">
          <cell r="A3798" t="str">
            <v>71102</v>
          </cell>
          <cell r="B3798" t="str">
            <v>71102</v>
          </cell>
          <cell r="E3798" t="str">
            <v>Protocolo Ana</v>
          </cell>
          <cell r="F3798">
            <v>16607</v>
          </cell>
          <cell r="G3798">
            <v>0</v>
          </cell>
          <cell r="H3798">
            <v>0</v>
          </cell>
          <cell r="I3798">
            <v>16607</v>
          </cell>
          <cell r="J3798">
            <v>0</v>
          </cell>
          <cell r="K3798">
            <v>0</v>
          </cell>
          <cell r="L3798">
            <v>16607</v>
          </cell>
        </row>
        <row r="3799">
          <cell r="A3799" t="str">
            <v>71102NAC</v>
          </cell>
          <cell r="B3799" t="str">
            <v>71102</v>
          </cell>
          <cell r="C3799" t="str">
            <v>NAC</v>
          </cell>
          <cell r="E3799" t="str">
            <v>Protocolo Ana</v>
          </cell>
          <cell r="F3799">
            <v>16607</v>
          </cell>
          <cell r="G3799">
            <v>0</v>
          </cell>
          <cell r="H3799">
            <v>0</v>
          </cell>
          <cell r="I3799">
            <v>16607</v>
          </cell>
          <cell r="J3799">
            <v>0</v>
          </cell>
          <cell r="K3799">
            <v>0</v>
          </cell>
          <cell r="L3799">
            <v>16607</v>
          </cell>
        </row>
        <row r="3800">
          <cell r="A3800" t="str">
            <v>71109</v>
          </cell>
          <cell r="B3800" t="str">
            <v>71109</v>
          </cell>
          <cell r="E3800" t="str">
            <v>Alugueres</v>
          </cell>
          <cell r="F3800">
            <v>130252</v>
          </cell>
          <cell r="G3800">
            <v>0</v>
          </cell>
          <cell r="H3800">
            <v>0</v>
          </cell>
          <cell r="I3800">
            <v>130252</v>
          </cell>
          <cell r="J3800">
            <v>0</v>
          </cell>
          <cell r="K3800">
            <v>0</v>
          </cell>
          <cell r="L3800">
            <v>130252</v>
          </cell>
        </row>
        <row r="3801">
          <cell r="A3801" t="str">
            <v>71109EXT</v>
          </cell>
          <cell r="B3801" t="str">
            <v>71109</v>
          </cell>
          <cell r="C3801" t="str">
            <v>EXT</v>
          </cell>
          <cell r="E3801" t="str">
            <v>Alugueres</v>
          </cell>
          <cell r="F3801">
            <v>3889</v>
          </cell>
          <cell r="G3801">
            <v>0</v>
          </cell>
          <cell r="H3801">
            <v>0</v>
          </cell>
          <cell r="I3801">
            <v>3889</v>
          </cell>
          <cell r="J3801">
            <v>0</v>
          </cell>
          <cell r="K3801">
            <v>0</v>
          </cell>
          <cell r="L3801">
            <v>3889</v>
          </cell>
        </row>
        <row r="3802">
          <cell r="A3802" t="str">
            <v>71109NAC</v>
          </cell>
          <cell r="B3802" t="str">
            <v>71109</v>
          </cell>
          <cell r="C3802" t="str">
            <v>NAC</v>
          </cell>
          <cell r="E3802" t="str">
            <v>Alugueres</v>
          </cell>
          <cell r="F3802">
            <v>126363</v>
          </cell>
          <cell r="G3802">
            <v>0</v>
          </cell>
          <cell r="H3802">
            <v>0</v>
          </cell>
          <cell r="I3802">
            <v>126363</v>
          </cell>
          <cell r="J3802">
            <v>0</v>
          </cell>
          <cell r="K3802">
            <v>0</v>
          </cell>
          <cell r="L3802">
            <v>126363</v>
          </cell>
        </row>
        <row r="3803">
          <cell r="A3803" t="str">
            <v>7111</v>
          </cell>
          <cell r="B3803" t="str">
            <v>7111</v>
          </cell>
          <cell r="E3803" t="str">
            <v>Comunicaþ§es</v>
          </cell>
          <cell r="F3803">
            <v>9909956</v>
          </cell>
          <cell r="G3803">
            <v>0</v>
          </cell>
          <cell r="H3803">
            <v>1000023</v>
          </cell>
          <cell r="I3803">
            <v>8909933</v>
          </cell>
          <cell r="J3803">
            <v>0</v>
          </cell>
          <cell r="K3803">
            <v>0</v>
          </cell>
          <cell r="L3803">
            <v>8909933</v>
          </cell>
        </row>
        <row r="3804">
          <cell r="A3804" t="str">
            <v>71110</v>
          </cell>
          <cell r="B3804" t="str">
            <v>71110</v>
          </cell>
          <cell r="E3804" t="str">
            <v>Correio</v>
          </cell>
          <cell r="F3804">
            <v>4887061</v>
          </cell>
          <cell r="G3804">
            <v>0</v>
          </cell>
          <cell r="H3804">
            <v>1000000</v>
          </cell>
          <cell r="I3804">
            <v>3887061</v>
          </cell>
          <cell r="J3804">
            <v>0</v>
          </cell>
          <cell r="K3804">
            <v>0</v>
          </cell>
          <cell r="L3804">
            <v>3887061</v>
          </cell>
        </row>
        <row r="3805">
          <cell r="A3805" t="str">
            <v>71110EXT</v>
          </cell>
          <cell r="B3805" t="str">
            <v>71110</v>
          </cell>
          <cell r="C3805" t="str">
            <v>EXT</v>
          </cell>
          <cell r="E3805" t="str">
            <v>Correio</v>
          </cell>
          <cell r="F3805">
            <v>11860</v>
          </cell>
          <cell r="G3805">
            <v>0</v>
          </cell>
          <cell r="H3805">
            <v>0</v>
          </cell>
          <cell r="I3805">
            <v>11860</v>
          </cell>
          <cell r="J3805">
            <v>0</v>
          </cell>
          <cell r="K3805">
            <v>0</v>
          </cell>
          <cell r="L3805">
            <v>11860</v>
          </cell>
        </row>
        <row r="3806">
          <cell r="A3806" t="str">
            <v>71110NAC</v>
          </cell>
          <cell r="B3806" t="str">
            <v>71110</v>
          </cell>
          <cell r="C3806" t="str">
            <v>NAC</v>
          </cell>
          <cell r="E3806" t="str">
            <v>Correio</v>
          </cell>
          <cell r="F3806">
            <v>4875201</v>
          </cell>
          <cell r="G3806">
            <v>0</v>
          </cell>
          <cell r="H3806">
            <v>1000000</v>
          </cell>
          <cell r="I3806">
            <v>3875201</v>
          </cell>
          <cell r="J3806">
            <v>0</v>
          </cell>
          <cell r="K3806">
            <v>0</v>
          </cell>
          <cell r="L3806">
            <v>3875201</v>
          </cell>
        </row>
        <row r="3807">
          <cell r="A3807" t="str">
            <v>71111</v>
          </cell>
          <cell r="B3807" t="str">
            <v>71111</v>
          </cell>
          <cell r="E3807" t="str">
            <v>Telefone</v>
          </cell>
          <cell r="F3807">
            <v>2031993</v>
          </cell>
          <cell r="G3807">
            <v>0</v>
          </cell>
          <cell r="H3807">
            <v>23</v>
          </cell>
          <cell r="I3807">
            <v>2031970</v>
          </cell>
          <cell r="J3807">
            <v>0</v>
          </cell>
          <cell r="K3807">
            <v>0</v>
          </cell>
          <cell r="L3807">
            <v>2031970</v>
          </cell>
        </row>
        <row r="3808">
          <cell r="A3808" t="str">
            <v>71111EXT</v>
          </cell>
          <cell r="B3808" t="str">
            <v>71111</v>
          </cell>
          <cell r="C3808" t="str">
            <v>EXT</v>
          </cell>
          <cell r="E3808" t="str">
            <v>Telefone</v>
          </cell>
          <cell r="F3808">
            <v>99253</v>
          </cell>
          <cell r="G3808">
            <v>0</v>
          </cell>
          <cell r="H3808">
            <v>0</v>
          </cell>
          <cell r="I3808">
            <v>99253</v>
          </cell>
          <cell r="J3808">
            <v>0</v>
          </cell>
          <cell r="K3808">
            <v>0</v>
          </cell>
          <cell r="L3808">
            <v>99253</v>
          </cell>
        </row>
        <row r="3809">
          <cell r="A3809" t="str">
            <v>71111NAC</v>
          </cell>
          <cell r="B3809" t="str">
            <v>71111</v>
          </cell>
          <cell r="C3809" t="str">
            <v>NAC</v>
          </cell>
          <cell r="E3809" t="str">
            <v>Telefone</v>
          </cell>
          <cell r="F3809">
            <v>1932740</v>
          </cell>
          <cell r="G3809">
            <v>0</v>
          </cell>
          <cell r="H3809">
            <v>23</v>
          </cell>
          <cell r="I3809">
            <v>1932717</v>
          </cell>
          <cell r="J3809">
            <v>0</v>
          </cell>
          <cell r="K3809">
            <v>0</v>
          </cell>
          <cell r="L3809">
            <v>1932717</v>
          </cell>
        </row>
        <row r="3810">
          <cell r="A3810" t="str">
            <v>71112</v>
          </cell>
          <cell r="B3810" t="str">
            <v>71112</v>
          </cell>
          <cell r="E3810" t="str">
            <v>Linhas de TransmissÒo</v>
          </cell>
          <cell r="F3810">
            <v>2004482</v>
          </cell>
          <cell r="G3810">
            <v>0</v>
          </cell>
          <cell r="H3810">
            <v>0</v>
          </cell>
          <cell r="I3810">
            <v>2004482</v>
          </cell>
          <cell r="J3810">
            <v>0</v>
          </cell>
          <cell r="K3810">
            <v>0</v>
          </cell>
          <cell r="L3810">
            <v>2004482</v>
          </cell>
        </row>
        <row r="3811">
          <cell r="A3811" t="str">
            <v>71112EXT</v>
          </cell>
          <cell r="B3811" t="str">
            <v>71112</v>
          </cell>
          <cell r="C3811" t="str">
            <v>EXT</v>
          </cell>
          <cell r="E3811" t="str">
            <v>Linhas de TransmissÒo</v>
          </cell>
          <cell r="F3811">
            <v>156175</v>
          </cell>
          <cell r="G3811">
            <v>0</v>
          </cell>
          <cell r="H3811">
            <v>0</v>
          </cell>
          <cell r="I3811">
            <v>156175</v>
          </cell>
          <cell r="J3811">
            <v>0</v>
          </cell>
          <cell r="K3811">
            <v>0</v>
          </cell>
          <cell r="L3811">
            <v>156175</v>
          </cell>
        </row>
        <row r="3812">
          <cell r="A3812" t="str">
            <v>71112NAC</v>
          </cell>
          <cell r="B3812" t="str">
            <v>71112</v>
          </cell>
          <cell r="C3812" t="str">
            <v>NAC</v>
          </cell>
          <cell r="E3812" t="str">
            <v>Linhas de TransmissÒo</v>
          </cell>
          <cell r="F3812">
            <v>1848307</v>
          </cell>
          <cell r="G3812">
            <v>0</v>
          </cell>
          <cell r="H3812">
            <v>0</v>
          </cell>
          <cell r="I3812">
            <v>1848307</v>
          </cell>
          <cell r="J3812">
            <v>0</v>
          </cell>
          <cell r="K3812">
            <v>0</v>
          </cell>
          <cell r="L3812">
            <v>1848307</v>
          </cell>
        </row>
        <row r="3813">
          <cell r="A3813" t="str">
            <v>71113</v>
          </cell>
          <cell r="B3813" t="str">
            <v>71113</v>
          </cell>
          <cell r="E3813" t="str">
            <v>Transporte de malas</v>
          </cell>
          <cell r="F3813">
            <v>868884</v>
          </cell>
          <cell r="G3813">
            <v>0</v>
          </cell>
          <cell r="H3813">
            <v>0</v>
          </cell>
          <cell r="I3813">
            <v>868884</v>
          </cell>
          <cell r="J3813">
            <v>0</v>
          </cell>
          <cell r="K3813">
            <v>0</v>
          </cell>
          <cell r="L3813">
            <v>868884</v>
          </cell>
        </row>
        <row r="3814">
          <cell r="A3814" t="str">
            <v>71113NAC</v>
          </cell>
          <cell r="B3814" t="str">
            <v>71113</v>
          </cell>
          <cell r="C3814" t="str">
            <v>NAC</v>
          </cell>
          <cell r="E3814" t="str">
            <v>Transporte de malas</v>
          </cell>
          <cell r="F3814">
            <v>868884</v>
          </cell>
          <cell r="G3814">
            <v>0</v>
          </cell>
          <cell r="H3814">
            <v>0</v>
          </cell>
          <cell r="I3814">
            <v>868884</v>
          </cell>
          <cell r="J3814">
            <v>0</v>
          </cell>
          <cell r="K3814">
            <v>0</v>
          </cell>
          <cell r="L3814">
            <v>868884</v>
          </cell>
        </row>
        <row r="3815">
          <cell r="A3815" t="str">
            <v>71114</v>
          </cell>
          <cell r="B3815" t="str">
            <v>71114</v>
          </cell>
          <cell r="E3815" t="str">
            <v>Swift</v>
          </cell>
          <cell r="F3815">
            <v>25903</v>
          </cell>
          <cell r="G3815">
            <v>0</v>
          </cell>
          <cell r="H3815">
            <v>0</v>
          </cell>
          <cell r="I3815">
            <v>25903</v>
          </cell>
          <cell r="J3815">
            <v>0</v>
          </cell>
          <cell r="K3815">
            <v>0</v>
          </cell>
          <cell r="L3815">
            <v>25903</v>
          </cell>
        </row>
        <row r="3816">
          <cell r="A3816" t="str">
            <v>71114NAC</v>
          </cell>
          <cell r="B3816" t="str">
            <v>71114</v>
          </cell>
          <cell r="C3816" t="str">
            <v>NAC</v>
          </cell>
          <cell r="E3816" t="str">
            <v>Swift</v>
          </cell>
          <cell r="F3816">
            <v>25903</v>
          </cell>
          <cell r="G3816">
            <v>0</v>
          </cell>
          <cell r="H3816">
            <v>0</v>
          </cell>
          <cell r="I3816">
            <v>25903</v>
          </cell>
          <cell r="J3816">
            <v>0</v>
          </cell>
          <cell r="K3816">
            <v>0</v>
          </cell>
          <cell r="L3816">
            <v>25903</v>
          </cell>
        </row>
        <row r="3817">
          <cell r="A3817" t="str">
            <v>71115</v>
          </cell>
          <cell r="B3817" t="str">
            <v>71115</v>
          </cell>
          <cell r="E3817" t="str">
            <v>Despesas de expediþÒo</v>
          </cell>
          <cell r="F3817">
            <v>91633</v>
          </cell>
          <cell r="G3817">
            <v>0</v>
          </cell>
          <cell r="H3817">
            <v>0</v>
          </cell>
          <cell r="I3817">
            <v>91633</v>
          </cell>
          <cell r="J3817">
            <v>0</v>
          </cell>
          <cell r="K3817">
            <v>0</v>
          </cell>
          <cell r="L3817">
            <v>91633</v>
          </cell>
        </row>
        <row r="3818">
          <cell r="A3818" t="str">
            <v>71115NAC</v>
          </cell>
          <cell r="B3818" t="str">
            <v>71115</v>
          </cell>
          <cell r="C3818" t="str">
            <v>NAC</v>
          </cell>
          <cell r="E3818" t="str">
            <v>Despesas de expediþÒo</v>
          </cell>
          <cell r="F3818">
            <v>91633</v>
          </cell>
          <cell r="G3818">
            <v>0</v>
          </cell>
          <cell r="H3818">
            <v>0</v>
          </cell>
          <cell r="I3818">
            <v>91633</v>
          </cell>
          <cell r="J3818">
            <v>0</v>
          </cell>
          <cell r="K3818">
            <v>0</v>
          </cell>
          <cell r="L3818">
            <v>91633</v>
          </cell>
        </row>
        <row r="3819">
          <cell r="A3819" t="str">
            <v>7112</v>
          </cell>
          <cell r="B3819" t="str">
            <v>7112</v>
          </cell>
          <cell r="E3819" t="str">
            <v>Deslocaþ§es, estadas e representaþÒo</v>
          </cell>
          <cell r="F3819">
            <v>4311305</v>
          </cell>
          <cell r="G3819">
            <v>0</v>
          </cell>
          <cell r="H3819">
            <v>0</v>
          </cell>
          <cell r="I3819">
            <v>4311305</v>
          </cell>
          <cell r="J3819">
            <v>0</v>
          </cell>
          <cell r="K3819">
            <v>0</v>
          </cell>
          <cell r="L3819">
            <v>4311305</v>
          </cell>
        </row>
        <row r="3820">
          <cell r="A3820" t="str">
            <v>71120</v>
          </cell>
          <cell r="B3820" t="str">
            <v>71120</v>
          </cell>
          <cell r="E3820" t="str">
            <v>Desl.e estadas no paÝs</v>
          </cell>
          <cell r="F3820">
            <v>2460894</v>
          </cell>
          <cell r="G3820">
            <v>0</v>
          </cell>
          <cell r="H3820">
            <v>0</v>
          </cell>
          <cell r="I3820">
            <v>2460894</v>
          </cell>
          <cell r="J3820">
            <v>0</v>
          </cell>
          <cell r="K3820">
            <v>0</v>
          </cell>
          <cell r="L3820">
            <v>2460894</v>
          </cell>
        </row>
        <row r="3821">
          <cell r="A3821" t="str">
            <v>711200</v>
          </cell>
          <cell r="B3821" t="str">
            <v>711200</v>
          </cell>
          <cell r="E3821" t="str">
            <v>Transportes</v>
          </cell>
          <cell r="F3821">
            <v>1640175</v>
          </cell>
          <cell r="G3821">
            <v>0</v>
          </cell>
          <cell r="H3821">
            <v>0</v>
          </cell>
          <cell r="I3821">
            <v>1640175</v>
          </cell>
          <cell r="J3821">
            <v>0</v>
          </cell>
          <cell r="K3821">
            <v>0</v>
          </cell>
          <cell r="L3821">
            <v>1640175</v>
          </cell>
        </row>
        <row r="3822">
          <cell r="A3822" t="str">
            <v>711200EXT</v>
          </cell>
          <cell r="B3822" t="str">
            <v>711200</v>
          </cell>
          <cell r="C3822" t="str">
            <v>EXT</v>
          </cell>
          <cell r="E3822" t="str">
            <v>Transportes</v>
          </cell>
          <cell r="F3822">
            <v>2831</v>
          </cell>
          <cell r="G3822">
            <v>0</v>
          </cell>
          <cell r="H3822">
            <v>0</v>
          </cell>
          <cell r="I3822">
            <v>2831</v>
          </cell>
          <cell r="J3822">
            <v>0</v>
          </cell>
          <cell r="K3822">
            <v>0</v>
          </cell>
          <cell r="L3822">
            <v>2831</v>
          </cell>
        </row>
        <row r="3823">
          <cell r="A3823" t="str">
            <v>711200NAC</v>
          </cell>
          <cell r="B3823" t="str">
            <v>711200</v>
          </cell>
          <cell r="C3823" t="str">
            <v>NAC</v>
          </cell>
          <cell r="E3823" t="str">
            <v>Transportes</v>
          </cell>
          <cell r="F3823">
            <v>1637344</v>
          </cell>
          <cell r="G3823">
            <v>0</v>
          </cell>
          <cell r="H3823">
            <v>0</v>
          </cell>
          <cell r="I3823">
            <v>1637344</v>
          </cell>
          <cell r="J3823">
            <v>0</v>
          </cell>
          <cell r="K3823">
            <v>0</v>
          </cell>
          <cell r="L3823">
            <v>1637344</v>
          </cell>
        </row>
        <row r="3824">
          <cell r="A3824" t="str">
            <v>711202</v>
          </cell>
          <cell r="B3824" t="str">
            <v>711202</v>
          </cell>
          <cell r="E3824" t="str">
            <v>Ajudas de custo</v>
          </cell>
          <cell r="F3824">
            <v>328066</v>
          </cell>
          <cell r="G3824">
            <v>0</v>
          </cell>
          <cell r="H3824">
            <v>0</v>
          </cell>
          <cell r="I3824">
            <v>328066</v>
          </cell>
          <cell r="J3824">
            <v>0</v>
          </cell>
          <cell r="K3824">
            <v>0</v>
          </cell>
          <cell r="L3824">
            <v>328066</v>
          </cell>
        </row>
        <row r="3825">
          <cell r="A3825" t="str">
            <v>711202EXT</v>
          </cell>
          <cell r="B3825" t="str">
            <v>711202</v>
          </cell>
          <cell r="C3825" t="str">
            <v>EXT</v>
          </cell>
          <cell r="E3825" t="str">
            <v>Ajudas de custo</v>
          </cell>
          <cell r="F3825">
            <v>29061</v>
          </cell>
          <cell r="G3825">
            <v>0</v>
          </cell>
          <cell r="H3825">
            <v>0</v>
          </cell>
          <cell r="I3825">
            <v>29061</v>
          </cell>
          <cell r="J3825">
            <v>0</v>
          </cell>
          <cell r="K3825">
            <v>0</v>
          </cell>
          <cell r="L3825">
            <v>29061</v>
          </cell>
        </row>
        <row r="3826">
          <cell r="A3826" t="str">
            <v>711202NAC</v>
          </cell>
          <cell r="B3826" t="str">
            <v>711202</v>
          </cell>
          <cell r="C3826" t="str">
            <v>NAC</v>
          </cell>
          <cell r="E3826" t="str">
            <v>Ajudas de custo</v>
          </cell>
          <cell r="F3826">
            <v>299005</v>
          </cell>
          <cell r="G3826">
            <v>0</v>
          </cell>
          <cell r="H3826">
            <v>0</v>
          </cell>
          <cell r="I3826">
            <v>299005</v>
          </cell>
          <cell r="J3826">
            <v>0</v>
          </cell>
          <cell r="K3826">
            <v>0</v>
          </cell>
          <cell r="L3826">
            <v>299005</v>
          </cell>
        </row>
        <row r="3827">
          <cell r="A3827" t="str">
            <v>711203</v>
          </cell>
          <cell r="B3827" t="str">
            <v>711203</v>
          </cell>
          <cell r="E3827" t="str">
            <v>Despesas de alojamento</v>
          </cell>
          <cell r="F3827">
            <v>305905</v>
          </cell>
          <cell r="G3827">
            <v>0</v>
          </cell>
          <cell r="H3827">
            <v>0</v>
          </cell>
          <cell r="I3827">
            <v>305905</v>
          </cell>
          <cell r="J3827">
            <v>0</v>
          </cell>
          <cell r="K3827">
            <v>0</v>
          </cell>
          <cell r="L3827">
            <v>305905</v>
          </cell>
        </row>
        <row r="3828">
          <cell r="A3828" t="str">
            <v>711203EXT</v>
          </cell>
          <cell r="B3828" t="str">
            <v>711203</v>
          </cell>
          <cell r="C3828" t="str">
            <v>EXT</v>
          </cell>
          <cell r="E3828" t="str">
            <v>Despesas de alojamento</v>
          </cell>
          <cell r="F3828">
            <v>58487</v>
          </cell>
          <cell r="G3828">
            <v>0</v>
          </cell>
          <cell r="H3828">
            <v>0</v>
          </cell>
          <cell r="I3828">
            <v>58487</v>
          </cell>
          <cell r="J3828">
            <v>0</v>
          </cell>
          <cell r="K3828">
            <v>0</v>
          </cell>
          <cell r="L3828">
            <v>58487</v>
          </cell>
        </row>
        <row r="3829">
          <cell r="A3829" t="str">
            <v>711203NAC</v>
          </cell>
          <cell r="B3829" t="str">
            <v>711203</v>
          </cell>
          <cell r="C3829" t="str">
            <v>NAC</v>
          </cell>
          <cell r="E3829" t="str">
            <v>Despesas de alojamento</v>
          </cell>
          <cell r="F3829">
            <v>247418</v>
          </cell>
          <cell r="G3829">
            <v>0</v>
          </cell>
          <cell r="H3829">
            <v>0</v>
          </cell>
          <cell r="I3829">
            <v>247418</v>
          </cell>
          <cell r="J3829">
            <v>0</v>
          </cell>
          <cell r="K3829">
            <v>0</v>
          </cell>
          <cell r="L3829">
            <v>247418</v>
          </cell>
        </row>
        <row r="3830">
          <cell r="A3830" t="str">
            <v>711209</v>
          </cell>
          <cell r="B3830" t="str">
            <v>711209</v>
          </cell>
          <cell r="E3830" t="str">
            <v>Outras despesas</v>
          </cell>
          <cell r="F3830">
            <v>186748</v>
          </cell>
          <cell r="G3830">
            <v>0</v>
          </cell>
          <cell r="H3830">
            <v>0</v>
          </cell>
          <cell r="I3830">
            <v>186748</v>
          </cell>
          <cell r="J3830">
            <v>0</v>
          </cell>
          <cell r="K3830">
            <v>0</v>
          </cell>
          <cell r="L3830">
            <v>186748</v>
          </cell>
        </row>
        <row r="3831">
          <cell r="A3831" t="str">
            <v>711209EXT</v>
          </cell>
          <cell r="B3831" t="str">
            <v>711209</v>
          </cell>
          <cell r="C3831" t="str">
            <v>EXT</v>
          </cell>
          <cell r="E3831" t="str">
            <v>Outras despesas</v>
          </cell>
          <cell r="F3831">
            <v>1610</v>
          </cell>
          <cell r="G3831">
            <v>0</v>
          </cell>
          <cell r="H3831">
            <v>0</v>
          </cell>
          <cell r="I3831">
            <v>1610</v>
          </cell>
          <cell r="J3831">
            <v>0</v>
          </cell>
          <cell r="K3831">
            <v>0</v>
          </cell>
          <cell r="L3831">
            <v>1610</v>
          </cell>
        </row>
        <row r="3832">
          <cell r="A3832" t="str">
            <v>711209NAC</v>
          </cell>
          <cell r="B3832" t="str">
            <v>711209</v>
          </cell>
          <cell r="C3832" t="str">
            <v>NAC</v>
          </cell>
          <cell r="E3832" t="str">
            <v>Outras despesas</v>
          </cell>
          <cell r="F3832">
            <v>185138</v>
          </cell>
          <cell r="G3832">
            <v>0</v>
          </cell>
          <cell r="H3832">
            <v>0</v>
          </cell>
          <cell r="I3832">
            <v>185138</v>
          </cell>
          <cell r="J3832">
            <v>0</v>
          </cell>
          <cell r="K3832">
            <v>0</v>
          </cell>
          <cell r="L3832">
            <v>185138</v>
          </cell>
        </row>
        <row r="3833">
          <cell r="A3833" t="str">
            <v>71121</v>
          </cell>
          <cell r="B3833" t="str">
            <v>71121</v>
          </cell>
          <cell r="E3833" t="str">
            <v>Desl.e Estadas no Estrangeiro</v>
          </cell>
          <cell r="F3833">
            <v>1155666</v>
          </cell>
          <cell r="G3833">
            <v>0</v>
          </cell>
          <cell r="H3833">
            <v>0</v>
          </cell>
          <cell r="I3833">
            <v>1155666</v>
          </cell>
          <cell r="J3833">
            <v>0</v>
          </cell>
          <cell r="K3833">
            <v>0</v>
          </cell>
          <cell r="L3833">
            <v>1155666</v>
          </cell>
        </row>
        <row r="3834">
          <cell r="A3834" t="str">
            <v>711210</v>
          </cell>
          <cell r="B3834" t="str">
            <v>711210</v>
          </cell>
          <cell r="E3834" t="str">
            <v>TRansportes</v>
          </cell>
          <cell r="F3834">
            <v>711298</v>
          </cell>
          <cell r="G3834">
            <v>0</v>
          </cell>
          <cell r="H3834">
            <v>0</v>
          </cell>
          <cell r="I3834">
            <v>711298</v>
          </cell>
          <cell r="J3834">
            <v>0</v>
          </cell>
          <cell r="K3834">
            <v>0</v>
          </cell>
          <cell r="L3834">
            <v>711298</v>
          </cell>
        </row>
        <row r="3835">
          <cell r="A3835" t="str">
            <v>711210EXT</v>
          </cell>
          <cell r="B3835" t="str">
            <v>711210</v>
          </cell>
          <cell r="C3835" t="str">
            <v>EXT</v>
          </cell>
          <cell r="E3835" t="str">
            <v>TRansportes</v>
          </cell>
          <cell r="F3835">
            <v>61819</v>
          </cell>
          <cell r="G3835">
            <v>0</v>
          </cell>
          <cell r="H3835">
            <v>0</v>
          </cell>
          <cell r="I3835">
            <v>61819</v>
          </cell>
          <cell r="J3835">
            <v>0</v>
          </cell>
          <cell r="K3835">
            <v>0</v>
          </cell>
          <cell r="L3835">
            <v>61819</v>
          </cell>
        </row>
        <row r="3836">
          <cell r="A3836" t="str">
            <v>711210NAC</v>
          </cell>
          <cell r="B3836" t="str">
            <v>711210</v>
          </cell>
          <cell r="C3836" t="str">
            <v>NAC</v>
          </cell>
          <cell r="E3836" t="str">
            <v>TRansportes</v>
          </cell>
          <cell r="F3836">
            <v>649479</v>
          </cell>
          <cell r="G3836">
            <v>0</v>
          </cell>
          <cell r="H3836">
            <v>0</v>
          </cell>
          <cell r="I3836">
            <v>649479</v>
          </cell>
          <cell r="J3836">
            <v>0</v>
          </cell>
          <cell r="K3836">
            <v>0</v>
          </cell>
          <cell r="L3836">
            <v>649479</v>
          </cell>
        </row>
        <row r="3837">
          <cell r="A3837" t="str">
            <v>711212</v>
          </cell>
          <cell r="B3837" t="str">
            <v>711212</v>
          </cell>
          <cell r="E3837" t="str">
            <v>Ajudas de custo</v>
          </cell>
          <cell r="F3837">
            <v>90117</v>
          </cell>
          <cell r="G3837">
            <v>0</v>
          </cell>
          <cell r="H3837">
            <v>0</v>
          </cell>
          <cell r="I3837">
            <v>90117</v>
          </cell>
          <cell r="J3837">
            <v>0</v>
          </cell>
          <cell r="K3837">
            <v>0</v>
          </cell>
          <cell r="L3837">
            <v>90117</v>
          </cell>
        </row>
        <row r="3838">
          <cell r="A3838" t="str">
            <v>711212EXT</v>
          </cell>
          <cell r="B3838" t="str">
            <v>711212</v>
          </cell>
          <cell r="C3838" t="str">
            <v>EXT</v>
          </cell>
          <cell r="E3838" t="str">
            <v>Ajudas de custo</v>
          </cell>
          <cell r="F3838">
            <v>41430</v>
          </cell>
          <cell r="G3838">
            <v>0</v>
          </cell>
          <cell r="H3838">
            <v>0</v>
          </cell>
          <cell r="I3838">
            <v>41430</v>
          </cell>
          <cell r="J3838">
            <v>0</v>
          </cell>
          <cell r="K3838">
            <v>0</v>
          </cell>
          <cell r="L3838">
            <v>41430</v>
          </cell>
        </row>
        <row r="3839">
          <cell r="A3839" t="str">
            <v>711212NAC</v>
          </cell>
          <cell r="B3839" t="str">
            <v>711212</v>
          </cell>
          <cell r="C3839" t="str">
            <v>NAC</v>
          </cell>
          <cell r="E3839" t="str">
            <v>Ajudas de custo</v>
          </cell>
          <cell r="F3839">
            <v>48687</v>
          </cell>
          <cell r="G3839">
            <v>0</v>
          </cell>
          <cell r="H3839">
            <v>0</v>
          </cell>
          <cell r="I3839">
            <v>48687</v>
          </cell>
          <cell r="J3839">
            <v>0</v>
          </cell>
          <cell r="K3839">
            <v>0</v>
          </cell>
          <cell r="L3839">
            <v>48687</v>
          </cell>
        </row>
        <row r="3840">
          <cell r="A3840" t="str">
            <v>711213</v>
          </cell>
          <cell r="B3840" t="str">
            <v>711213</v>
          </cell>
          <cell r="E3840" t="str">
            <v>Despesas de Alojamento</v>
          </cell>
          <cell r="F3840">
            <v>352368</v>
          </cell>
          <cell r="G3840">
            <v>0</v>
          </cell>
          <cell r="H3840">
            <v>0</v>
          </cell>
          <cell r="I3840">
            <v>352368</v>
          </cell>
          <cell r="J3840">
            <v>0</v>
          </cell>
          <cell r="K3840">
            <v>0</v>
          </cell>
          <cell r="L3840">
            <v>352368</v>
          </cell>
        </row>
        <row r="3841">
          <cell r="A3841" t="str">
            <v>711213EXT</v>
          </cell>
          <cell r="B3841" t="str">
            <v>711213</v>
          </cell>
          <cell r="C3841" t="str">
            <v>EXT</v>
          </cell>
          <cell r="E3841" t="str">
            <v>Despesas de Alojamento</v>
          </cell>
          <cell r="F3841">
            <v>2068</v>
          </cell>
          <cell r="G3841">
            <v>0</v>
          </cell>
          <cell r="H3841">
            <v>0</v>
          </cell>
          <cell r="I3841">
            <v>2068</v>
          </cell>
          <cell r="J3841">
            <v>0</v>
          </cell>
          <cell r="K3841">
            <v>0</v>
          </cell>
          <cell r="L3841">
            <v>2068</v>
          </cell>
        </row>
        <row r="3842">
          <cell r="A3842" t="str">
            <v>711213NAC</v>
          </cell>
          <cell r="B3842" t="str">
            <v>711213</v>
          </cell>
          <cell r="C3842" t="str">
            <v>NAC</v>
          </cell>
          <cell r="E3842" t="str">
            <v>Despesas de Alojamento</v>
          </cell>
          <cell r="F3842">
            <v>350300</v>
          </cell>
          <cell r="G3842">
            <v>0</v>
          </cell>
          <cell r="H3842">
            <v>0</v>
          </cell>
          <cell r="I3842">
            <v>350300</v>
          </cell>
          <cell r="J3842">
            <v>0</v>
          </cell>
          <cell r="K3842">
            <v>0</v>
          </cell>
          <cell r="L3842">
            <v>350300</v>
          </cell>
        </row>
        <row r="3843">
          <cell r="A3843" t="str">
            <v>711219</v>
          </cell>
          <cell r="B3843" t="str">
            <v>711219</v>
          </cell>
          <cell r="E3843" t="str">
            <v>Outras despesas</v>
          </cell>
          <cell r="F3843">
            <v>1883</v>
          </cell>
          <cell r="G3843">
            <v>0</v>
          </cell>
          <cell r="H3843">
            <v>0</v>
          </cell>
          <cell r="I3843">
            <v>1883</v>
          </cell>
          <cell r="J3843">
            <v>0</v>
          </cell>
          <cell r="K3843">
            <v>0</v>
          </cell>
          <cell r="L3843">
            <v>1883</v>
          </cell>
        </row>
        <row r="3844">
          <cell r="A3844" t="str">
            <v>711219NAC</v>
          </cell>
          <cell r="B3844" t="str">
            <v>711219</v>
          </cell>
          <cell r="C3844" t="str">
            <v>NAC</v>
          </cell>
          <cell r="E3844" t="str">
            <v>Outras despesas</v>
          </cell>
          <cell r="F3844">
            <v>1883</v>
          </cell>
          <cell r="G3844">
            <v>0</v>
          </cell>
          <cell r="H3844">
            <v>0</v>
          </cell>
          <cell r="I3844">
            <v>1883</v>
          </cell>
          <cell r="J3844">
            <v>0</v>
          </cell>
          <cell r="K3844">
            <v>0</v>
          </cell>
          <cell r="L3844">
            <v>1883</v>
          </cell>
        </row>
        <row r="3845">
          <cell r="A3845" t="str">
            <v>71122</v>
          </cell>
          <cell r="B3845" t="str">
            <v>71122</v>
          </cell>
          <cell r="E3845" t="str">
            <v>Deslocaþoes Locais</v>
          </cell>
          <cell r="F3845">
            <v>147764</v>
          </cell>
          <cell r="G3845">
            <v>0</v>
          </cell>
          <cell r="H3845">
            <v>0</v>
          </cell>
          <cell r="I3845">
            <v>147764</v>
          </cell>
          <cell r="J3845">
            <v>0</v>
          </cell>
          <cell r="K3845">
            <v>0</v>
          </cell>
          <cell r="L3845">
            <v>147764</v>
          </cell>
        </row>
        <row r="3846">
          <cell r="A3846" t="str">
            <v>71122NAC</v>
          </cell>
          <cell r="B3846" t="str">
            <v>71122</v>
          </cell>
          <cell r="C3846" t="str">
            <v>NAC</v>
          </cell>
          <cell r="E3846" t="str">
            <v>Deslocaþoes Locais</v>
          </cell>
          <cell r="F3846">
            <v>147764</v>
          </cell>
          <cell r="G3846">
            <v>0</v>
          </cell>
          <cell r="H3846">
            <v>0</v>
          </cell>
          <cell r="I3846">
            <v>147764</v>
          </cell>
          <cell r="J3846">
            <v>0</v>
          </cell>
          <cell r="K3846">
            <v>0</v>
          </cell>
          <cell r="L3846">
            <v>147764</v>
          </cell>
        </row>
        <row r="3847">
          <cell r="A3847" t="str">
            <v>71123</v>
          </cell>
          <cell r="B3847" t="str">
            <v>71123</v>
          </cell>
          <cell r="E3847" t="str">
            <v>Despesas de RepresentaþÒo</v>
          </cell>
          <cell r="F3847">
            <v>546981</v>
          </cell>
          <cell r="G3847">
            <v>0</v>
          </cell>
          <cell r="H3847">
            <v>0</v>
          </cell>
          <cell r="I3847">
            <v>546981</v>
          </cell>
          <cell r="J3847">
            <v>0</v>
          </cell>
          <cell r="K3847">
            <v>0</v>
          </cell>
          <cell r="L3847">
            <v>546981</v>
          </cell>
        </row>
        <row r="3848">
          <cell r="A3848" t="str">
            <v>71123EXT</v>
          </cell>
          <cell r="B3848" t="str">
            <v>71123</v>
          </cell>
          <cell r="C3848" t="str">
            <v>EXT</v>
          </cell>
          <cell r="E3848" t="str">
            <v>Despesas de RepresentaþÒo</v>
          </cell>
          <cell r="F3848">
            <v>8883</v>
          </cell>
          <cell r="G3848">
            <v>0</v>
          </cell>
          <cell r="H3848">
            <v>0</v>
          </cell>
          <cell r="I3848">
            <v>8883</v>
          </cell>
          <cell r="J3848">
            <v>0</v>
          </cell>
          <cell r="K3848">
            <v>0</v>
          </cell>
          <cell r="L3848">
            <v>8883</v>
          </cell>
        </row>
        <row r="3849">
          <cell r="A3849" t="str">
            <v>71123NAC</v>
          </cell>
          <cell r="B3849" t="str">
            <v>71123</v>
          </cell>
          <cell r="C3849" t="str">
            <v>NAC</v>
          </cell>
          <cell r="E3849" t="str">
            <v>Despesas de RepresentaþÒo</v>
          </cell>
          <cell r="F3849">
            <v>538098</v>
          </cell>
          <cell r="G3849">
            <v>0</v>
          </cell>
          <cell r="H3849">
            <v>0</v>
          </cell>
          <cell r="I3849">
            <v>538098</v>
          </cell>
          <cell r="J3849">
            <v>0</v>
          </cell>
          <cell r="K3849">
            <v>0</v>
          </cell>
          <cell r="L3849">
            <v>538098</v>
          </cell>
        </row>
        <row r="3850">
          <cell r="A3850" t="str">
            <v>7113</v>
          </cell>
          <cell r="B3850" t="str">
            <v>7113</v>
          </cell>
          <cell r="E3850" t="str">
            <v>Publicidade e ediþÒo de publicaþ§es</v>
          </cell>
          <cell r="F3850">
            <v>7424127</v>
          </cell>
          <cell r="G3850">
            <v>0</v>
          </cell>
          <cell r="H3850">
            <v>0</v>
          </cell>
          <cell r="I3850">
            <v>7424127</v>
          </cell>
          <cell r="J3850">
            <v>0</v>
          </cell>
          <cell r="K3850">
            <v>0</v>
          </cell>
          <cell r="L3850">
            <v>7424127</v>
          </cell>
        </row>
        <row r="3851">
          <cell r="A3851" t="str">
            <v>71130</v>
          </cell>
          <cell r="B3851" t="str">
            <v>71130</v>
          </cell>
          <cell r="E3851" t="str">
            <v>Publicidade Obrigatoria</v>
          </cell>
          <cell r="F3851">
            <v>23500</v>
          </cell>
          <cell r="G3851">
            <v>0</v>
          </cell>
          <cell r="H3851">
            <v>0</v>
          </cell>
          <cell r="I3851">
            <v>23500</v>
          </cell>
          <cell r="J3851">
            <v>0</v>
          </cell>
          <cell r="K3851">
            <v>0</v>
          </cell>
          <cell r="L3851">
            <v>23500</v>
          </cell>
        </row>
        <row r="3852">
          <cell r="A3852" t="str">
            <v>71130EXT</v>
          </cell>
          <cell r="B3852" t="str">
            <v>71130</v>
          </cell>
          <cell r="C3852" t="str">
            <v>EXT</v>
          </cell>
          <cell r="E3852" t="str">
            <v>Publicidade Obrigatoria</v>
          </cell>
          <cell r="F3852">
            <v>11052</v>
          </cell>
          <cell r="G3852">
            <v>0</v>
          </cell>
          <cell r="H3852">
            <v>0</v>
          </cell>
          <cell r="I3852">
            <v>11052</v>
          </cell>
          <cell r="J3852">
            <v>0</v>
          </cell>
          <cell r="K3852">
            <v>0</v>
          </cell>
          <cell r="L3852">
            <v>11052</v>
          </cell>
        </row>
        <row r="3853">
          <cell r="A3853" t="str">
            <v>71130NAC</v>
          </cell>
          <cell r="B3853" t="str">
            <v>71130</v>
          </cell>
          <cell r="C3853" t="str">
            <v>NAC</v>
          </cell>
          <cell r="E3853" t="str">
            <v>Publicidade Obrigatoria</v>
          </cell>
          <cell r="F3853">
            <v>12448</v>
          </cell>
          <cell r="G3853">
            <v>0</v>
          </cell>
          <cell r="H3853">
            <v>0</v>
          </cell>
          <cell r="I3853">
            <v>12448</v>
          </cell>
          <cell r="J3853">
            <v>0</v>
          </cell>
          <cell r="K3853">
            <v>0</v>
          </cell>
          <cell r="L3853">
            <v>12448</v>
          </cell>
        </row>
        <row r="3854">
          <cell r="A3854" t="str">
            <v>71131</v>
          </cell>
          <cell r="B3854" t="str">
            <v>71131</v>
          </cell>
          <cell r="E3854" t="str">
            <v>Brindes</v>
          </cell>
          <cell r="F3854">
            <v>177061</v>
          </cell>
          <cell r="G3854">
            <v>0</v>
          </cell>
          <cell r="H3854">
            <v>0</v>
          </cell>
          <cell r="I3854">
            <v>177061</v>
          </cell>
          <cell r="J3854">
            <v>0</v>
          </cell>
          <cell r="K3854">
            <v>0</v>
          </cell>
          <cell r="L3854">
            <v>177061</v>
          </cell>
        </row>
        <row r="3855">
          <cell r="A3855" t="str">
            <v>71131NAC</v>
          </cell>
          <cell r="B3855" t="str">
            <v>71131</v>
          </cell>
          <cell r="C3855" t="str">
            <v>NAC</v>
          </cell>
          <cell r="E3855" t="str">
            <v>Brindes</v>
          </cell>
          <cell r="F3855">
            <v>177061</v>
          </cell>
          <cell r="G3855">
            <v>0</v>
          </cell>
          <cell r="H3855">
            <v>0</v>
          </cell>
          <cell r="I3855">
            <v>177061</v>
          </cell>
          <cell r="J3855">
            <v>0</v>
          </cell>
          <cell r="K3855">
            <v>0</v>
          </cell>
          <cell r="L3855">
            <v>177061</v>
          </cell>
        </row>
        <row r="3856">
          <cell r="A3856" t="str">
            <v>71132</v>
          </cell>
          <cell r="B3856" t="str">
            <v>71132</v>
          </cell>
          <cell r="E3856" t="str">
            <v>Publicidade - Compra de Espaþo</v>
          </cell>
          <cell r="F3856">
            <v>2815382</v>
          </cell>
          <cell r="G3856">
            <v>0</v>
          </cell>
          <cell r="H3856">
            <v>0</v>
          </cell>
          <cell r="I3856">
            <v>2815382</v>
          </cell>
          <cell r="J3856">
            <v>0</v>
          </cell>
          <cell r="K3856">
            <v>0</v>
          </cell>
          <cell r="L3856">
            <v>2815382</v>
          </cell>
        </row>
        <row r="3857">
          <cell r="A3857" t="str">
            <v>71132EXT</v>
          </cell>
          <cell r="B3857" t="str">
            <v>71132</v>
          </cell>
          <cell r="C3857" t="str">
            <v>EXT</v>
          </cell>
          <cell r="E3857" t="str">
            <v>Publicidade - Compra de Espaþo</v>
          </cell>
          <cell r="F3857">
            <v>3434</v>
          </cell>
          <cell r="G3857">
            <v>0</v>
          </cell>
          <cell r="H3857">
            <v>0</v>
          </cell>
          <cell r="I3857">
            <v>3434</v>
          </cell>
          <cell r="J3857">
            <v>0</v>
          </cell>
          <cell r="K3857">
            <v>0</v>
          </cell>
          <cell r="L3857">
            <v>3434</v>
          </cell>
        </row>
        <row r="3858">
          <cell r="A3858" t="str">
            <v>71132NAC</v>
          </cell>
          <cell r="B3858" t="str">
            <v>71132</v>
          </cell>
          <cell r="C3858" t="str">
            <v>NAC</v>
          </cell>
          <cell r="E3858" t="str">
            <v>Publicidade - Compra de Espaþo</v>
          </cell>
          <cell r="F3858">
            <v>2811948</v>
          </cell>
          <cell r="G3858">
            <v>0</v>
          </cell>
          <cell r="H3858">
            <v>0</v>
          </cell>
          <cell r="I3858">
            <v>2811948</v>
          </cell>
          <cell r="J3858">
            <v>0</v>
          </cell>
          <cell r="K3858">
            <v>0</v>
          </cell>
          <cell r="L3858">
            <v>2811948</v>
          </cell>
        </row>
        <row r="3859">
          <cell r="A3859" t="str">
            <v>71133</v>
          </cell>
          <cell r="B3859" t="str">
            <v>71133</v>
          </cell>
          <cell r="E3859" t="str">
            <v>Publicidade - remuneraþÒo de agÛncias</v>
          </cell>
          <cell r="F3859">
            <v>1053959</v>
          </cell>
          <cell r="G3859">
            <v>0</v>
          </cell>
          <cell r="H3859">
            <v>0</v>
          </cell>
          <cell r="I3859">
            <v>1053959</v>
          </cell>
          <cell r="J3859">
            <v>0</v>
          </cell>
          <cell r="K3859">
            <v>0</v>
          </cell>
          <cell r="L3859">
            <v>1053959</v>
          </cell>
        </row>
        <row r="3860">
          <cell r="A3860" t="str">
            <v>71133NAC</v>
          </cell>
          <cell r="B3860" t="str">
            <v>71133</v>
          </cell>
          <cell r="C3860" t="str">
            <v>NAC</v>
          </cell>
          <cell r="E3860" t="str">
            <v>Publicidade - remuneraþÒo de agÛncias</v>
          </cell>
          <cell r="F3860">
            <v>1053959</v>
          </cell>
          <cell r="G3860">
            <v>0</v>
          </cell>
          <cell r="H3860">
            <v>0</v>
          </cell>
          <cell r="I3860">
            <v>1053959</v>
          </cell>
          <cell r="J3860">
            <v>0</v>
          </cell>
          <cell r="K3860">
            <v>0</v>
          </cell>
          <cell r="L3860">
            <v>1053959</v>
          </cell>
        </row>
        <row r="3861">
          <cell r="A3861" t="str">
            <v>71137</v>
          </cell>
          <cell r="B3861" t="str">
            <v>71137</v>
          </cell>
          <cell r="E3861" t="str">
            <v>Edicoes / Publicaþoes</v>
          </cell>
          <cell r="F3861">
            <v>18815</v>
          </cell>
          <cell r="G3861">
            <v>0</v>
          </cell>
          <cell r="H3861">
            <v>0</v>
          </cell>
          <cell r="I3861">
            <v>18815</v>
          </cell>
          <cell r="J3861">
            <v>0</v>
          </cell>
          <cell r="K3861">
            <v>0</v>
          </cell>
          <cell r="L3861">
            <v>18815</v>
          </cell>
        </row>
        <row r="3862">
          <cell r="A3862" t="str">
            <v>71137EXT</v>
          </cell>
          <cell r="B3862" t="str">
            <v>71137</v>
          </cell>
          <cell r="C3862" t="str">
            <v>EXT</v>
          </cell>
          <cell r="E3862" t="str">
            <v>Edicoes / Publicaþoes</v>
          </cell>
          <cell r="F3862">
            <v>228</v>
          </cell>
          <cell r="G3862">
            <v>0</v>
          </cell>
          <cell r="H3862">
            <v>0</v>
          </cell>
          <cell r="I3862">
            <v>228</v>
          </cell>
          <cell r="J3862">
            <v>0</v>
          </cell>
          <cell r="K3862">
            <v>0</v>
          </cell>
          <cell r="L3862">
            <v>228</v>
          </cell>
        </row>
        <row r="3863">
          <cell r="A3863" t="str">
            <v>71137NAC</v>
          </cell>
          <cell r="B3863" t="str">
            <v>71137</v>
          </cell>
          <cell r="C3863" t="str">
            <v>NAC</v>
          </cell>
          <cell r="E3863" t="str">
            <v>Edicoes / Publicaþoes</v>
          </cell>
          <cell r="F3863">
            <v>18587</v>
          </cell>
          <cell r="G3863">
            <v>0</v>
          </cell>
          <cell r="H3863">
            <v>0</v>
          </cell>
          <cell r="I3863">
            <v>18587</v>
          </cell>
          <cell r="J3863">
            <v>0</v>
          </cell>
          <cell r="K3863">
            <v>0</v>
          </cell>
          <cell r="L3863">
            <v>18587</v>
          </cell>
        </row>
        <row r="3864">
          <cell r="A3864" t="str">
            <v>71138</v>
          </cell>
          <cell r="B3864" t="str">
            <v>71138</v>
          </cell>
          <cell r="E3864" t="str">
            <v>Outras despesas</v>
          </cell>
          <cell r="F3864">
            <v>1295394</v>
          </cell>
          <cell r="G3864">
            <v>0</v>
          </cell>
          <cell r="H3864">
            <v>0</v>
          </cell>
          <cell r="I3864">
            <v>1295394</v>
          </cell>
          <cell r="J3864">
            <v>0</v>
          </cell>
          <cell r="K3864">
            <v>0</v>
          </cell>
          <cell r="L3864">
            <v>1295394</v>
          </cell>
        </row>
        <row r="3865">
          <cell r="A3865" t="str">
            <v>71138NAC</v>
          </cell>
          <cell r="B3865" t="str">
            <v>71138</v>
          </cell>
          <cell r="C3865" t="str">
            <v>NAC</v>
          </cell>
          <cell r="E3865" t="str">
            <v>Outras despesas</v>
          </cell>
          <cell r="F3865">
            <v>1295394</v>
          </cell>
          <cell r="G3865">
            <v>0</v>
          </cell>
          <cell r="H3865">
            <v>0</v>
          </cell>
          <cell r="I3865">
            <v>1295394</v>
          </cell>
          <cell r="J3865">
            <v>0</v>
          </cell>
          <cell r="K3865">
            <v>0</v>
          </cell>
          <cell r="L3865">
            <v>1295394</v>
          </cell>
        </row>
        <row r="3866">
          <cell r="A3866" t="str">
            <v>71139</v>
          </cell>
          <cell r="B3866" t="str">
            <v>71139</v>
          </cell>
          <cell r="E3866" t="str">
            <v>Publicidade - Outras</v>
          </cell>
          <cell r="F3866">
            <v>2040016</v>
          </cell>
          <cell r="G3866">
            <v>0</v>
          </cell>
          <cell r="H3866">
            <v>0</v>
          </cell>
          <cell r="I3866">
            <v>2040016</v>
          </cell>
          <cell r="J3866">
            <v>0</v>
          </cell>
          <cell r="K3866">
            <v>0</v>
          </cell>
          <cell r="L3866">
            <v>2040016</v>
          </cell>
        </row>
        <row r="3867">
          <cell r="A3867" t="str">
            <v>71139NAC</v>
          </cell>
          <cell r="B3867" t="str">
            <v>71139</v>
          </cell>
          <cell r="C3867" t="str">
            <v>NAC</v>
          </cell>
          <cell r="E3867" t="str">
            <v>Publicidade - Outras</v>
          </cell>
          <cell r="F3867">
            <v>2040016</v>
          </cell>
          <cell r="G3867">
            <v>0</v>
          </cell>
          <cell r="H3867">
            <v>0</v>
          </cell>
          <cell r="I3867">
            <v>2040016</v>
          </cell>
          <cell r="J3867">
            <v>0</v>
          </cell>
          <cell r="K3867">
            <v>0</v>
          </cell>
          <cell r="L3867">
            <v>2040016</v>
          </cell>
        </row>
        <row r="3868">
          <cell r="A3868" t="str">
            <v>7114</v>
          </cell>
          <cell r="B3868" t="str">
            <v>7114</v>
          </cell>
          <cell r="E3868" t="str">
            <v>ConservaþÒo e reparaþÒo</v>
          </cell>
          <cell r="F3868">
            <v>11260900</v>
          </cell>
          <cell r="G3868">
            <v>1447202</v>
          </cell>
          <cell r="H3868">
            <v>1447202</v>
          </cell>
          <cell r="I3868">
            <v>11260900</v>
          </cell>
          <cell r="J3868">
            <v>0</v>
          </cell>
          <cell r="K3868">
            <v>0</v>
          </cell>
          <cell r="L3868">
            <v>11260900</v>
          </cell>
        </row>
        <row r="3869">
          <cell r="A3869" t="str">
            <v>71140</v>
          </cell>
          <cell r="B3869" t="str">
            <v>71140</v>
          </cell>
          <cell r="E3869" t="str">
            <v>Equip.Serv.Proprio</v>
          </cell>
          <cell r="F3869">
            <v>101238</v>
          </cell>
          <cell r="G3869">
            <v>0</v>
          </cell>
          <cell r="H3869">
            <v>0</v>
          </cell>
          <cell r="I3869">
            <v>101238</v>
          </cell>
          <cell r="J3869">
            <v>0</v>
          </cell>
          <cell r="K3869">
            <v>0</v>
          </cell>
          <cell r="L3869">
            <v>101238</v>
          </cell>
        </row>
        <row r="3870">
          <cell r="A3870" t="str">
            <v>71140EXT</v>
          </cell>
          <cell r="B3870" t="str">
            <v>71140</v>
          </cell>
          <cell r="C3870" t="str">
            <v>EXT</v>
          </cell>
          <cell r="E3870" t="str">
            <v>Equip.Serv.Proprio</v>
          </cell>
          <cell r="F3870">
            <v>23490</v>
          </cell>
          <cell r="G3870">
            <v>0</v>
          </cell>
          <cell r="H3870">
            <v>0</v>
          </cell>
          <cell r="I3870">
            <v>23490</v>
          </cell>
          <cell r="J3870">
            <v>0</v>
          </cell>
          <cell r="K3870">
            <v>0</v>
          </cell>
          <cell r="L3870">
            <v>23490</v>
          </cell>
        </row>
        <row r="3871">
          <cell r="A3871" t="str">
            <v>71140NAC</v>
          </cell>
          <cell r="B3871" t="str">
            <v>71140</v>
          </cell>
          <cell r="C3871" t="str">
            <v>NAC</v>
          </cell>
          <cell r="E3871" t="str">
            <v>Equip.Serv.Proprio</v>
          </cell>
          <cell r="F3871">
            <v>77748</v>
          </cell>
          <cell r="G3871">
            <v>0</v>
          </cell>
          <cell r="H3871">
            <v>0</v>
          </cell>
          <cell r="I3871">
            <v>77748</v>
          </cell>
          <cell r="J3871">
            <v>0</v>
          </cell>
          <cell r="K3871">
            <v>0</v>
          </cell>
          <cell r="L3871">
            <v>77748</v>
          </cell>
        </row>
        <row r="3872">
          <cell r="A3872" t="str">
            <v>71141</v>
          </cell>
          <cell r="B3872" t="str">
            <v>71141</v>
          </cell>
          <cell r="E3872" t="str">
            <v>Instalaþ§es</v>
          </cell>
          <cell r="F3872">
            <v>1421181</v>
          </cell>
          <cell r="G3872">
            <v>0</v>
          </cell>
          <cell r="H3872">
            <v>0</v>
          </cell>
          <cell r="I3872">
            <v>1421181</v>
          </cell>
          <cell r="J3872">
            <v>0</v>
          </cell>
          <cell r="K3872">
            <v>0</v>
          </cell>
          <cell r="L3872">
            <v>1421181</v>
          </cell>
        </row>
        <row r="3873">
          <cell r="A3873" t="str">
            <v>71141EXT</v>
          </cell>
          <cell r="B3873" t="str">
            <v>71141</v>
          </cell>
          <cell r="C3873" t="str">
            <v>EXT</v>
          </cell>
          <cell r="E3873" t="str">
            <v>Instalaþ§es</v>
          </cell>
          <cell r="F3873">
            <v>23747</v>
          </cell>
          <cell r="G3873">
            <v>0</v>
          </cell>
          <cell r="H3873">
            <v>0</v>
          </cell>
          <cell r="I3873">
            <v>23747</v>
          </cell>
          <cell r="J3873">
            <v>0</v>
          </cell>
          <cell r="K3873">
            <v>0</v>
          </cell>
          <cell r="L3873">
            <v>23747</v>
          </cell>
        </row>
        <row r="3874">
          <cell r="A3874" t="str">
            <v>71141NAC</v>
          </cell>
          <cell r="B3874" t="str">
            <v>71141</v>
          </cell>
          <cell r="C3874" t="str">
            <v>NAC</v>
          </cell>
          <cell r="E3874" t="str">
            <v>Instalaþ§es</v>
          </cell>
          <cell r="F3874">
            <v>1397434</v>
          </cell>
          <cell r="G3874">
            <v>0</v>
          </cell>
          <cell r="H3874">
            <v>0</v>
          </cell>
          <cell r="I3874">
            <v>1397434</v>
          </cell>
          <cell r="J3874">
            <v>0</v>
          </cell>
          <cell r="K3874">
            <v>0</v>
          </cell>
          <cell r="L3874">
            <v>1397434</v>
          </cell>
        </row>
        <row r="3875">
          <cell r="A3875" t="str">
            <v>71142</v>
          </cell>
          <cell r="B3875" t="str">
            <v>71142</v>
          </cell>
          <cell r="E3875" t="str">
            <v>Material Transporte</v>
          </cell>
          <cell r="F3875">
            <v>324613</v>
          </cell>
          <cell r="G3875">
            <v>0</v>
          </cell>
          <cell r="H3875">
            <v>0</v>
          </cell>
          <cell r="I3875">
            <v>324613</v>
          </cell>
          <cell r="J3875">
            <v>0</v>
          </cell>
          <cell r="K3875">
            <v>0</v>
          </cell>
          <cell r="L3875">
            <v>324613</v>
          </cell>
        </row>
        <row r="3876">
          <cell r="A3876" t="str">
            <v>71142EXT</v>
          </cell>
          <cell r="B3876" t="str">
            <v>71142</v>
          </cell>
          <cell r="C3876" t="str">
            <v>EXT</v>
          </cell>
          <cell r="E3876" t="str">
            <v>Material Transporte</v>
          </cell>
          <cell r="F3876">
            <v>21822</v>
          </cell>
          <cell r="G3876">
            <v>0</v>
          </cell>
          <cell r="H3876">
            <v>0</v>
          </cell>
          <cell r="I3876">
            <v>21822</v>
          </cell>
          <cell r="J3876">
            <v>0</v>
          </cell>
          <cell r="K3876">
            <v>0</v>
          </cell>
          <cell r="L3876">
            <v>21822</v>
          </cell>
        </row>
        <row r="3877">
          <cell r="A3877" t="str">
            <v>71142NAC</v>
          </cell>
          <cell r="B3877" t="str">
            <v>71142</v>
          </cell>
          <cell r="C3877" t="str">
            <v>NAC</v>
          </cell>
          <cell r="E3877" t="str">
            <v>Material Transporte</v>
          </cell>
          <cell r="F3877">
            <v>302791</v>
          </cell>
          <cell r="G3877">
            <v>0</v>
          </cell>
          <cell r="H3877">
            <v>0</v>
          </cell>
          <cell r="I3877">
            <v>302791</v>
          </cell>
          <cell r="J3877">
            <v>0</v>
          </cell>
          <cell r="K3877">
            <v>0</v>
          </cell>
          <cell r="L3877">
            <v>302791</v>
          </cell>
        </row>
        <row r="3878">
          <cell r="A3878" t="str">
            <v>71143</v>
          </cell>
          <cell r="B3878" t="str">
            <v>71143</v>
          </cell>
          <cell r="E3878" t="str">
            <v>Equipamento Seguranþa</v>
          </cell>
          <cell r="F3878">
            <v>156079</v>
          </cell>
          <cell r="G3878">
            <v>0</v>
          </cell>
          <cell r="H3878">
            <v>0</v>
          </cell>
          <cell r="I3878">
            <v>156079</v>
          </cell>
          <cell r="J3878">
            <v>0</v>
          </cell>
          <cell r="K3878">
            <v>0</v>
          </cell>
          <cell r="L3878">
            <v>156079</v>
          </cell>
        </row>
        <row r="3879">
          <cell r="A3879" t="str">
            <v>71143EXT</v>
          </cell>
          <cell r="B3879" t="str">
            <v>71143</v>
          </cell>
          <cell r="C3879" t="str">
            <v>EXT</v>
          </cell>
          <cell r="E3879" t="str">
            <v>Equipamento Seguranþa</v>
          </cell>
          <cell r="F3879">
            <v>4683</v>
          </cell>
          <cell r="G3879">
            <v>0</v>
          </cell>
          <cell r="H3879">
            <v>0</v>
          </cell>
          <cell r="I3879">
            <v>4683</v>
          </cell>
          <cell r="J3879">
            <v>0</v>
          </cell>
          <cell r="K3879">
            <v>0</v>
          </cell>
          <cell r="L3879">
            <v>4683</v>
          </cell>
        </row>
        <row r="3880">
          <cell r="A3880" t="str">
            <v>71143NAC</v>
          </cell>
          <cell r="B3880" t="str">
            <v>71143</v>
          </cell>
          <cell r="C3880" t="str">
            <v>NAC</v>
          </cell>
          <cell r="E3880" t="str">
            <v>Equipamento Seguranþa</v>
          </cell>
          <cell r="F3880">
            <v>151396</v>
          </cell>
          <cell r="G3880">
            <v>0</v>
          </cell>
          <cell r="H3880">
            <v>0</v>
          </cell>
          <cell r="I3880">
            <v>151396</v>
          </cell>
          <cell r="J3880">
            <v>0</v>
          </cell>
          <cell r="K3880">
            <v>0</v>
          </cell>
          <cell r="L3880">
            <v>151396</v>
          </cell>
        </row>
        <row r="3881">
          <cell r="A3881" t="str">
            <v>71144</v>
          </cell>
          <cell r="B3881" t="str">
            <v>71144</v>
          </cell>
          <cell r="E3881" t="str">
            <v>Imoveis</v>
          </cell>
          <cell r="F3881">
            <v>72890</v>
          </cell>
          <cell r="G3881">
            <v>0</v>
          </cell>
          <cell r="H3881">
            <v>0</v>
          </cell>
          <cell r="I3881">
            <v>72890</v>
          </cell>
          <cell r="J3881">
            <v>0</v>
          </cell>
          <cell r="K3881">
            <v>0</v>
          </cell>
          <cell r="L3881">
            <v>72890</v>
          </cell>
        </row>
        <row r="3882">
          <cell r="A3882" t="str">
            <v>71144NAC</v>
          </cell>
          <cell r="B3882" t="str">
            <v>71144</v>
          </cell>
          <cell r="C3882" t="str">
            <v>NAC</v>
          </cell>
          <cell r="E3882" t="str">
            <v>Imoveis</v>
          </cell>
          <cell r="F3882">
            <v>72890</v>
          </cell>
          <cell r="G3882">
            <v>0</v>
          </cell>
          <cell r="H3882">
            <v>0</v>
          </cell>
          <cell r="I3882">
            <v>72890</v>
          </cell>
          <cell r="J3882">
            <v>0</v>
          </cell>
          <cell r="K3882">
            <v>0</v>
          </cell>
          <cell r="L3882">
            <v>72890</v>
          </cell>
        </row>
        <row r="3883">
          <cell r="A3883" t="str">
            <v>71145</v>
          </cell>
          <cell r="B3883" t="str">
            <v>71145</v>
          </cell>
          <cell r="E3883" t="str">
            <v>ManutenþÒo Hardware</v>
          </cell>
          <cell r="F3883">
            <v>1692186</v>
          </cell>
          <cell r="G3883">
            <v>225424</v>
          </cell>
          <cell r="H3883">
            <v>225424</v>
          </cell>
          <cell r="I3883">
            <v>1692186</v>
          </cell>
          <cell r="J3883">
            <v>0</v>
          </cell>
          <cell r="K3883">
            <v>0</v>
          </cell>
          <cell r="L3883">
            <v>1692186</v>
          </cell>
        </row>
        <row r="3884">
          <cell r="A3884" t="str">
            <v>711451</v>
          </cell>
          <cell r="B3884" t="str">
            <v>711451</v>
          </cell>
          <cell r="E3884" t="str">
            <v>Hardware Custo</v>
          </cell>
          <cell r="F3884">
            <v>1692186</v>
          </cell>
          <cell r="G3884">
            <v>0</v>
          </cell>
          <cell r="H3884">
            <v>225424</v>
          </cell>
          <cell r="I3884">
            <v>1466762</v>
          </cell>
          <cell r="J3884">
            <v>0</v>
          </cell>
          <cell r="K3884">
            <v>0</v>
          </cell>
          <cell r="L3884">
            <v>1466762</v>
          </cell>
        </row>
        <row r="3885">
          <cell r="A3885" t="str">
            <v>711451EXT</v>
          </cell>
          <cell r="B3885" t="str">
            <v>711451</v>
          </cell>
          <cell r="C3885" t="str">
            <v>EXT</v>
          </cell>
          <cell r="E3885" t="str">
            <v>Hardware Custo</v>
          </cell>
          <cell r="F3885">
            <v>16207</v>
          </cell>
          <cell r="G3885">
            <v>0</v>
          </cell>
          <cell r="H3885">
            <v>0</v>
          </cell>
          <cell r="I3885">
            <v>16207</v>
          </cell>
          <cell r="J3885">
            <v>0</v>
          </cell>
          <cell r="K3885">
            <v>0</v>
          </cell>
          <cell r="L3885">
            <v>16207</v>
          </cell>
        </row>
        <row r="3886">
          <cell r="A3886" t="str">
            <v>711451NAC</v>
          </cell>
          <cell r="B3886" t="str">
            <v>711451</v>
          </cell>
          <cell r="C3886" t="str">
            <v>NAC</v>
          </cell>
          <cell r="E3886" t="str">
            <v>Hardware Custo</v>
          </cell>
          <cell r="F3886">
            <v>343908</v>
          </cell>
          <cell r="G3886">
            <v>0</v>
          </cell>
          <cell r="H3886">
            <v>0</v>
          </cell>
          <cell r="I3886">
            <v>343908</v>
          </cell>
          <cell r="J3886">
            <v>0</v>
          </cell>
          <cell r="K3886">
            <v>0</v>
          </cell>
          <cell r="L3886">
            <v>343908</v>
          </cell>
        </row>
        <row r="3887">
          <cell r="A3887" t="str">
            <v>711451NAC00590</v>
          </cell>
          <cell r="B3887" t="str">
            <v>711451</v>
          </cell>
          <cell r="C3887" t="str">
            <v>NAC</v>
          </cell>
          <cell r="D3887" t="str">
            <v>00590</v>
          </cell>
          <cell r="E3887" t="str">
            <v>Hardware Custo</v>
          </cell>
          <cell r="F3887">
            <v>1332071</v>
          </cell>
          <cell r="G3887">
            <v>0</v>
          </cell>
          <cell r="H3887">
            <v>225424</v>
          </cell>
          <cell r="I3887">
            <v>1106647</v>
          </cell>
          <cell r="J3887">
            <v>0</v>
          </cell>
          <cell r="K3887">
            <v>0</v>
          </cell>
          <cell r="L3887">
            <v>1106647</v>
          </cell>
        </row>
        <row r="3888">
          <cell r="A3888" t="str">
            <v>711452</v>
          </cell>
          <cell r="B3888" t="str">
            <v>711452</v>
          </cell>
          <cell r="E3888" t="str">
            <v>Hardware Iva</v>
          </cell>
          <cell r="F3888">
            <v>0</v>
          </cell>
          <cell r="G3888">
            <v>225424</v>
          </cell>
          <cell r="H3888">
            <v>0</v>
          </cell>
          <cell r="I3888">
            <v>225424</v>
          </cell>
          <cell r="J3888">
            <v>0</v>
          </cell>
          <cell r="K3888">
            <v>0</v>
          </cell>
          <cell r="L3888">
            <v>225424</v>
          </cell>
        </row>
      </sheetData>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D-FORM"/>
      <sheetName val="BALANCETE"/>
      <sheetName val="BALANÇO"/>
      <sheetName val="DEM._RES."/>
      <sheetName val="PREV_REM"/>
      <sheetName val="OD-1"/>
      <sheetName val="OD-P.S."/>
      <sheetName val="MENSUAL"/>
      <sheetName val="DATAPORT2"/>
      <sheetName val="REC_BANC CGD"/>
      <sheetName val="AM_CORP"/>
      <sheetName val="AM_INC"/>
      <sheetName val="ABATES"/>
      <sheetName val="SS_PESSOAL"/>
      <sheetName val="controlo pro rata"/>
      <sheetName val="IVA Imobilizado"/>
      <sheetName val="OD-Apur. IVA"/>
      <sheetName val="IVA_NAV "/>
      <sheetName val="Q07"/>
      <sheetName val="esclarecimento"/>
      <sheetName val="Controlo Result. Cont.e Fiscais"/>
      <sheetName val="MODELO 31"/>
      <sheetName val="MODELO 31 (2)"/>
      <sheetName val="CONT_PAR_FIN"/>
      <sheetName val="CARGABL2 1ºT-03"/>
      <sheetName val="CARGABL2 2ºT-03"/>
      <sheetName val="CARGABL2 3ºT-03"/>
      <sheetName val="CARGABL2 4ºT-03"/>
      <sheetName val="MAPA29-A"/>
      <sheetName val="MAPA29-A (2)"/>
      <sheetName val="MAPA29-A (3)"/>
      <sheetName val="MAPA29-A (4)"/>
      <sheetName val="MAPA29-A (5)"/>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TE"/>
      <sheetName val="BALANÇO"/>
      <sheetName val="DEM_RES"/>
      <sheetName val="DEM_MENSAL"/>
      <sheetName val="PREV_REM"/>
      <sheetName val="OD_Estim"/>
      <sheetName val="Acrescimos"/>
      <sheetName val="Diferimentos"/>
      <sheetName val="IMOB_INCORP  "/>
      <sheetName val="IMOB_CORP"/>
      <sheetName val="OD Amort"/>
      <sheetName val="Imob.Curso"/>
      <sheetName val="RecBanc"/>
      <sheetName val="RecFid"/>
      <sheetName val="RecMC"/>
      <sheetName val="IVA"/>
      <sheetName val="REL.RECIP."/>
      <sheetName val="SS_PESSOAL"/>
    </sheetNames>
    <sheetDataSet>
      <sheetData sheetId="0" refreshError="1">
        <row r="337">
          <cell r="A337">
            <v>111</v>
          </cell>
          <cell r="B337" t="str">
            <v>Caixa Escudos</v>
          </cell>
          <cell r="C337">
            <v>0</v>
          </cell>
          <cell r="D337">
            <v>0</v>
          </cell>
          <cell r="E337">
            <v>12269</v>
          </cell>
          <cell r="F337">
            <v>0</v>
          </cell>
          <cell r="G337">
            <v>12269</v>
          </cell>
          <cell r="H337">
            <v>0</v>
          </cell>
          <cell r="I337">
            <v>12269</v>
          </cell>
          <cell r="J337">
            <v>3</v>
          </cell>
        </row>
        <row r="338">
          <cell r="A338">
            <v>11</v>
          </cell>
          <cell r="B338" t="str">
            <v>CAIXA</v>
          </cell>
          <cell r="C338">
            <v>0</v>
          </cell>
          <cell r="D338">
            <v>0</v>
          </cell>
          <cell r="E338">
            <v>12269</v>
          </cell>
          <cell r="F338">
            <v>0</v>
          </cell>
          <cell r="G338">
            <v>12269</v>
          </cell>
          <cell r="H338">
            <v>0</v>
          </cell>
          <cell r="I338">
            <v>12269</v>
          </cell>
          <cell r="J338">
            <v>2</v>
          </cell>
        </row>
        <row r="339">
          <cell r="A339">
            <v>121</v>
          </cell>
          <cell r="B339" t="str">
            <v>Banco BNU</v>
          </cell>
          <cell r="C339">
            <v>355771736</v>
          </cell>
          <cell r="D339">
            <v>370662018</v>
          </cell>
          <cell r="E339">
            <v>2177218685</v>
          </cell>
          <cell r="F339">
            <v>2083435605</v>
          </cell>
          <cell r="G339">
            <v>93783080</v>
          </cell>
          <cell r="H339">
            <v>0</v>
          </cell>
          <cell r="I339">
            <v>93783080</v>
          </cell>
          <cell r="J339">
            <v>3</v>
          </cell>
        </row>
        <row r="340">
          <cell r="A340">
            <v>12</v>
          </cell>
          <cell r="B340" t="str">
            <v>DEPOSITOS A ORDEM</v>
          </cell>
          <cell r="C340">
            <v>355771736</v>
          </cell>
          <cell r="D340">
            <v>370662018</v>
          </cell>
          <cell r="E340">
            <v>2177218685</v>
          </cell>
          <cell r="F340">
            <v>2083435605</v>
          </cell>
          <cell r="G340">
            <v>93783080</v>
          </cell>
          <cell r="H340">
            <v>0</v>
          </cell>
          <cell r="I340">
            <v>93783080</v>
          </cell>
          <cell r="J340">
            <v>2</v>
          </cell>
        </row>
        <row r="341">
          <cell r="A341">
            <v>131</v>
          </cell>
          <cell r="B341" t="str">
            <v>Banco BNU</v>
          </cell>
          <cell r="C341">
            <v>285686850</v>
          </cell>
          <cell r="D341">
            <v>260385600</v>
          </cell>
          <cell r="E341">
            <v>1861586850</v>
          </cell>
          <cell r="F341">
            <v>1736285600</v>
          </cell>
          <cell r="G341">
            <v>125301250</v>
          </cell>
          <cell r="H341">
            <v>0</v>
          </cell>
          <cell r="I341">
            <v>125301250</v>
          </cell>
          <cell r="J341">
            <v>3</v>
          </cell>
        </row>
        <row r="342">
          <cell r="A342">
            <v>13</v>
          </cell>
          <cell r="B342" t="str">
            <v>DEPOSITOS A PRAZO</v>
          </cell>
          <cell r="C342">
            <v>285686850</v>
          </cell>
          <cell r="D342">
            <v>260385600</v>
          </cell>
          <cell r="E342">
            <v>1861586850</v>
          </cell>
          <cell r="F342">
            <v>1736285600</v>
          </cell>
          <cell r="G342">
            <v>125301250</v>
          </cell>
          <cell r="H342">
            <v>0</v>
          </cell>
          <cell r="I342">
            <v>125301250</v>
          </cell>
          <cell r="J342">
            <v>2</v>
          </cell>
        </row>
        <row r="343">
          <cell r="A343">
            <v>2111</v>
          </cell>
          <cell r="B343" t="str">
            <v>Clientes Nacionais</v>
          </cell>
          <cell r="C343">
            <v>95071860</v>
          </cell>
          <cell r="D343">
            <v>95071860</v>
          </cell>
          <cell r="E343">
            <v>380287440</v>
          </cell>
          <cell r="F343">
            <v>380287440</v>
          </cell>
          <cell r="G343">
            <v>0</v>
          </cell>
          <cell r="H343">
            <v>0</v>
          </cell>
          <cell r="I343">
            <v>0</v>
          </cell>
          <cell r="J343">
            <v>4</v>
          </cell>
        </row>
        <row r="344">
          <cell r="A344">
            <v>211</v>
          </cell>
          <cell r="B344" t="str">
            <v>CLIENTES C-CORRENT</v>
          </cell>
          <cell r="C344">
            <v>95071860</v>
          </cell>
          <cell r="D344">
            <v>95071860</v>
          </cell>
          <cell r="E344">
            <v>380287440</v>
          </cell>
          <cell r="F344">
            <v>380287440</v>
          </cell>
          <cell r="G344">
            <v>0</v>
          </cell>
          <cell r="H344">
            <v>0</v>
          </cell>
          <cell r="I344">
            <v>0</v>
          </cell>
          <cell r="J344">
            <v>3</v>
          </cell>
        </row>
        <row r="345">
          <cell r="A345">
            <v>21</v>
          </cell>
          <cell r="B345" t="str">
            <v>CLIENTES</v>
          </cell>
          <cell r="C345">
            <v>95071860</v>
          </cell>
          <cell r="D345">
            <v>95071860</v>
          </cell>
          <cell r="E345">
            <v>380287440</v>
          </cell>
          <cell r="F345">
            <v>380287440</v>
          </cell>
          <cell r="G345">
            <v>0</v>
          </cell>
          <cell r="H345">
            <v>0</v>
          </cell>
          <cell r="I345">
            <v>0</v>
          </cell>
          <cell r="J345">
            <v>2</v>
          </cell>
        </row>
        <row r="346">
          <cell r="A346">
            <v>2211</v>
          </cell>
          <cell r="B346" t="str">
            <v>Forn. Nacionais</v>
          </cell>
          <cell r="C346">
            <v>43844292</v>
          </cell>
          <cell r="D346">
            <v>22490207</v>
          </cell>
          <cell r="E346">
            <v>77292285</v>
          </cell>
          <cell r="F346">
            <v>88531883</v>
          </cell>
          <cell r="G346">
            <v>0</v>
          </cell>
          <cell r="H346">
            <v>11239598</v>
          </cell>
          <cell r="I346">
            <v>-11239598</v>
          </cell>
          <cell r="J346">
            <v>4</v>
          </cell>
        </row>
        <row r="347">
          <cell r="A347">
            <v>2212</v>
          </cell>
          <cell r="B347" t="str">
            <v>Forn. Comunitarios</v>
          </cell>
          <cell r="C347">
            <v>400964</v>
          </cell>
          <cell r="D347">
            <v>0</v>
          </cell>
          <cell r="E347">
            <v>1202892</v>
          </cell>
          <cell r="F347">
            <v>1202892</v>
          </cell>
          <cell r="G347">
            <v>0</v>
          </cell>
          <cell r="H347">
            <v>0</v>
          </cell>
          <cell r="I347">
            <v>0</v>
          </cell>
          <cell r="J347">
            <v>4</v>
          </cell>
        </row>
        <row r="348">
          <cell r="A348">
            <v>221</v>
          </cell>
          <cell r="B348" t="str">
            <v>FORN. C-CORRENTES</v>
          </cell>
          <cell r="C348">
            <v>44245256</v>
          </cell>
          <cell r="D348">
            <v>22490207</v>
          </cell>
          <cell r="E348">
            <v>78495177</v>
          </cell>
          <cell r="F348">
            <v>89734775</v>
          </cell>
          <cell r="G348">
            <v>0</v>
          </cell>
          <cell r="H348">
            <v>11239598</v>
          </cell>
          <cell r="I348">
            <v>-11239598</v>
          </cell>
          <cell r="J348">
            <v>3</v>
          </cell>
        </row>
        <row r="349">
          <cell r="A349">
            <v>2291</v>
          </cell>
          <cell r="B349" t="str">
            <v>Forn. Nacionais</v>
          </cell>
          <cell r="C349">
            <v>11628</v>
          </cell>
          <cell r="D349">
            <v>0</v>
          </cell>
          <cell r="E349">
            <v>11628</v>
          </cell>
          <cell r="F349">
            <v>0</v>
          </cell>
          <cell r="G349">
            <v>11628</v>
          </cell>
          <cell r="H349">
            <v>0</v>
          </cell>
          <cell r="I349">
            <v>11628</v>
          </cell>
          <cell r="J349">
            <v>4</v>
          </cell>
        </row>
        <row r="350">
          <cell r="A350">
            <v>229</v>
          </cell>
          <cell r="B350" t="str">
            <v>ADIANT.A FORNEC.</v>
          </cell>
          <cell r="C350">
            <v>11628</v>
          </cell>
          <cell r="D350">
            <v>0</v>
          </cell>
          <cell r="E350">
            <v>11628</v>
          </cell>
          <cell r="F350">
            <v>0</v>
          </cell>
          <cell r="G350">
            <v>11628</v>
          </cell>
          <cell r="H350">
            <v>0</v>
          </cell>
          <cell r="I350">
            <v>11628</v>
          </cell>
          <cell r="J350">
            <v>3</v>
          </cell>
        </row>
        <row r="351">
          <cell r="A351">
            <v>22</v>
          </cell>
          <cell r="B351" t="str">
            <v>FORNECEDORES</v>
          </cell>
          <cell r="C351">
            <v>44256884</v>
          </cell>
          <cell r="D351">
            <v>22490207</v>
          </cell>
          <cell r="E351">
            <v>78506805</v>
          </cell>
          <cell r="F351">
            <v>89734775</v>
          </cell>
          <cell r="G351">
            <v>11628</v>
          </cell>
          <cell r="H351">
            <v>11239598</v>
          </cell>
          <cell r="I351">
            <v>-11227970</v>
          </cell>
          <cell r="J351">
            <v>2</v>
          </cell>
        </row>
        <row r="352">
          <cell r="A352">
            <v>2412</v>
          </cell>
          <cell r="B352" t="str">
            <v>Ret.na Fonte-IRC</v>
          </cell>
          <cell r="C352">
            <v>62853</v>
          </cell>
          <cell r="D352">
            <v>0</v>
          </cell>
          <cell r="E352">
            <v>306201</v>
          </cell>
          <cell r="F352">
            <v>0</v>
          </cell>
          <cell r="G352">
            <v>306201</v>
          </cell>
          <cell r="H352">
            <v>0</v>
          </cell>
          <cell r="I352">
            <v>306201</v>
          </cell>
          <cell r="J352">
            <v>4</v>
          </cell>
        </row>
        <row r="353">
          <cell r="A353">
            <v>241</v>
          </cell>
          <cell r="B353" t="str">
            <v>IMPOST.S-RENDIMENT</v>
          </cell>
          <cell r="C353">
            <v>62853</v>
          </cell>
          <cell r="D353">
            <v>0</v>
          </cell>
          <cell r="E353">
            <v>306201</v>
          </cell>
          <cell r="F353">
            <v>0</v>
          </cell>
          <cell r="G353">
            <v>306201</v>
          </cell>
          <cell r="H353">
            <v>0</v>
          </cell>
          <cell r="I353">
            <v>306201</v>
          </cell>
          <cell r="J353">
            <v>3</v>
          </cell>
        </row>
        <row r="354">
          <cell r="A354">
            <v>2421</v>
          </cell>
          <cell r="B354" t="str">
            <v>Trabalho Dependent</v>
          </cell>
          <cell r="C354">
            <v>2544600</v>
          </cell>
          <cell r="D354">
            <v>4432190</v>
          </cell>
          <cell r="E354">
            <v>7395090</v>
          </cell>
          <cell r="F354">
            <v>11827280</v>
          </cell>
          <cell r="G354">
            <v>0</v>
          </cell>
          <cell r="H354">
            <v>4432190</v>
          </cell>
          <cell r="I354">
            <v>-4432190</v>
          </cell>
          <cell r="J354">
            <v>4</v>
          </cell>
        </row>
        <row r="355">
          <cell r="A355">
            <v>2422</v>
          </cell>
          <cell r="B355" t="str">
            <v>Trab.Independente</v>
          </cell>
          <cell r="C355">
            <v>392800</v>
          </cell>
          <cell r="D355">
            <v>392800</v>
          </cell>
          <cell r="E355">
            <v>883200</v>
          </cell>
          <cell r="F355">
            <v>1276000</v>
          </cell>
          <cell r="G355">
            <v>0</v>
          </cell>
          <cell r="H355">
            <v>392800</v>
          </cell>
          <cell r="I355">
            <v>-392800</v>
          </cell>
          <cell r="J355">
            <v>4</v>
          </cell>
        </row>
        <row r="356">
          <cell r="A356">
            <v>242</v>
          </cell>
          <cell r="B356" t="str">
            <v>RETEN€AO IMP.S-REN</v>
          </cell>
          <cell r="C356">
            <v>2937400</v>
          </cell>
          <cell r="D356">
            <v>4824990</v>
          </cell>
          <cell r="E356">
            <v>8278290</v>
          </cell>
          <cell r="F356">
            <v>13103280</v>
          </cell>
          <cell r="G356">
            <v>0</v>
          </cell>
          <cell r="H356">
            <v>4824990</v>
          </cell>
          <cell r="I356">
            <v>-4824990</v>
          </cell>
          <cell r="J356">
            <v>3</v>
          </cell>
        </row>
        <row r="357">
          <cell r="A357">
            <v>24322117</v>
          </cell>
          <cell r="B357" t="str">
            <v>A Taxa de 17%</v>
          </cell>
          <cell r="C357">
            <v>70811</v>
          </cell>
          <cell r="D357">
            <v>70811</v>
          </cell>
          <cell r="E357">
            <v>15846631</v>
          </cell>
          <cell r="F357">
            <v>15846631</v>
          </cell>
          <cell r="G357">
            <v>0</v>
          </cell>
          <cell r="H357">
            <v>0</v>
          </cell>
          <cell r="I357">
            <v>0</v>
          </cell>
          <cell r="J357">
            <v>8</v>
          </cell>
        </row>
        <row r="358">
          <cell r="A358">
            <v>243221</v>
          </cell>
          <cell r="B358" t="str">
            <v>MERCADO NACIONAL</v>
          </cell>
          <cell r="C358">
            <v>70811</v>
          </cell>
          <cell r="D358">
            <v>70811</v>
          </cell>
          <cell r="E358">
            <v>15846631</v>
          </cell>
          <cell r="F358">
            <v>15846631</v>
          </cell>
          <cell r="G358">
            <v>0</v>
          </cell>
          <cell r="H358">
            <v>0</v>
          </cell>
          <cell r="I358">
            <v>0</v>
          </cell>
          <cell r="J358">
            <v>6</v>
          </cell>
        </row>
        <row r="359">
          <cell r="A359">
            <v>24322</v>
          </cell>
          <cell r="B359" t="str">
            <v>IMOBILIZADO</v>
          </cell>
          <cell r="C359">
            <v>70811</v>
          </cell>
          <cell r="D359">
            <v>70811</v>
          </cell>
          <cell r="E359">
            <v>15846631</v>
          </cell>
          <cell r="F359">
            <v>15846631</v>
          </cell>
          <cell r="G359">
            <v>0</v>
          </cell>
          <cell r="H359">
            <v>0</v>
          </cell>
          <cell r="I359">
            <v>0</v>
          </cell>
          <cell r="J359">
            <v>5</v>
          </cell>
        </row>
        <row r="360">
          <cell r="A360">
            <v>24323105</v>
          </cell>
          <cell r="B360" t="str">
            <v>A Taxa de 5%</v>
          </cell>
          <cell r="C360">
            <v>1940</v>
          </cell>
          <cell r="D360">
            <v>1940</v>
          </cell>
          <cell r="E360">
            <v>2283</v>
          </cell>
          <cell r="F360">
            <v>2283</v>
          </cell>
          <cell r="G360">
            <v>0</v>
          </cell>
          <cell r="H360">
            <v>0</v>
          </cell>
          <cell r="I360">
            <v>0</v>
          </cell>
          <cell r="J360">
            <v>8</v>
          </cell>
        </row>
        <row r="361">
          <cell r="A361">
            <v>24323117</v>
          </cell>
          <cell r="B361" t="str">
            <v>A Taxa de 17%</v>
          </cell>
          <cell r="C361">
            <v>3240248</v>
          </cell>
          <cell r="D361">
            <v>3240248</v>
          </cell>
          <cell r="E361">
            <v>12736159</v>
          </cell>
          <cell r="F361">
            <v>12736159</v>
          </cell>
          <cell r="G361">
            <v>0</v>
          </cell>
          <cell r="H361">
            <v>0</v>
          </cell>
          <cell r="I361">
            <v>0</v>
          </cell>
          <cell r="J361">
            <v>8</v>
          </cell>
        </row>
        <row r="362">
          <cell r="A362">
            <v>243231</v>
          </cell>
          <cell r="B362" t="str">
            <v>MERCADO NACIONAL</v>
          </cell>
          <cell r="C362">
            <v>3242188</v>
          </cell>
          <cell r="D362">
            <v>3242188</v>
          </cell>
          <cell r="E362">
            <v>12738442</v>
          </cell>
          <cell r="F362">
            <v>12738442</v>
          </cell>
          <cell r="G362">
            <v>0</v>
          </cell>
          <cell r="H362">
            <v>0</v>
          </cell>
          <cell r="I362">
            <v>0</v>
          </cell>
          <cell r="J362">
            <v>6</v>
          </cell>
        </row>
        <row r="363">
          <cell r="A363">
            <v>24323217</v>
          </cell>
          <cell r="B363" t="str">
            <v>A Taxa de 17%</v>
          </cell>
          <cell r="C363">
            <v>0</v>
          </cell>
          <cell r="D363">
            <v>0</v>
          </cell>
          <cell r="E363">
            <v>204492</v>
          </cell>
          <cell r="F363">
            <v>204492</v>
          </cell>
          <cell r="G363">
            <v>0</v>
          </cell>
          <cell r="H363">
            <v>0</v>
          </cell>
          <cell r="I363">
            <v>0</v>
          </cell>
          <cell r="J363">
            <v>8</v>
          </cell>
        </row>
        <row r="364">
          <cell r="A364">
            <v>243232</v>
          </cell>
          <cell r="B364" t="str">
            <v>MERC.INTRACOMUNIT.</v>
          </cell>
          <cell r="C364">
            <v>0</v>
          </cell>
          <cell r="D364">
            <v>0</v>
          </cell>
          <cell r="E364">
            <v>204492</v>
          </cell>
          <cell r="F364">
            <v>204492</v>
          </cell>
          <cell r="G364">
            <v>0</v>
          </cell>
          <cell r="H364">
            <v>0</v>
          </cell>
          <cell r="I364">
            <v>0</v>
          </cell>
          <cell r="J364">
            <v>6</v>
          </cell>
        </row>
        <row r="365">
          <cell r="A365">
            <v>24323</v>
          </cell>
          <cell r="B365" t="str">
            <v>OUT. BENS E SERVIC</v>
          </cell>
          <cell r="C365">
            <v>3242188</v>
          </cell>
          <cell r="D365">
            <v>3242188</v>
          </cell>
          <cell r="E365">
            <v>12942934</v>
          </cell>
          <cell r="F365">
            <v>12942934</v>
          </cell>
          <cell r="G365">
            <v>0</v>
          </cell>
          <cell r="H365">
            <v>0</v>
          </cell>
          <cell r="I365">
            <v>0</v>
          </cell>
          <cell r="J365">
            <v>5</v>
          </cell>
        </row>
        <row r="366">
          <cell r="A366">
            <v>2432</v>
          </cell>
          <cell r="B366" t="str">
            <v>IVA DEDUTIVEL</v>
          </cell>
          <cell r="C366">
            <v>3312999</v>
          </cell>
          <cell r="D366">
            <v>3312999</v>
          </cell>
          <cell r="E366">
            <v>28789565</v>
          </cell>
          <cell r="F366">
            <v>28789565</v>
          </cell>
          <cell r="G366">
            <v>0</v>
          </cell>
          <cell r="H366">
            <v>0</v>
          </cell>
          <cell r="I366">
            <v>0</v>
          </cell>
          <cell r="J366">
            <v>4</v>
          </cell>
        </row>
        <row r="367">
          <cell r="A367">
            <v>24331117</v>
          </cell>
          <cell r="B367" t="str">
            <v>A Taxa de 17%</v>
          </cell>
          <cell r="C367">
            <v>13813860</v>
          </cell>
          <cell r="D367">
            <v>13813860</v>
          </cell>
          <cell r="E367">
            <v>55255440</v>
          </cell>
          <cell r="F367">
            <v>55255440</v>
          </cell>
          <cell r="G367">
            <v>0</v>
          </cell>
          <cell r="H367">
            <v>0</v>
          </cell>
          <cell r="I367">
            <v>0</v>
          </cell>
          <cell r="J367">
            <v>8</v>
          </cell>
        </row>
        <row r="368">
          <cell r="A368">
            <v>243311</v>
          </cell>
          <cell r="B368" t="str">
            <v>TR.INT.BENS E SERV</v>
          </cell>
          <cell r="C368">
            <v>13813860</v>
          </cell>
          <cell r="D368">
            <v>13813860</v>
          </cell>
          <cell r="E368">
            <v>55255440</v>
          </cell>
          <cell r="F368">
            <v>55255440</v>
          </cell>
          <cell r="G368">
            <v>0</v>
          </cell>
          <cell r="H368">
            <v>0</v>
          </cell>
          <cell r="I368">
            <v>0</v>
          </cell>
          <cell r="J368">
            <v>6</v>
          </cell>
        </row>
        <row r="369">
          <cell r="A369">
            <v>24331</v>
          </cell>
          <cell r="B369" t="str">
            <v>OPERA€OES GERAIS</v>
          </cell>
          <cell r="C369">
            <v>13813860</v>
          </cell>
          <cell r="D369">
            <v>13813860</v>
          </cell>
          <cell r="E369">
            <v>55255440</v>
          </cell>
          <cell r="F369">
            <v>55255440</v>
          </cell>
          <cell r="G369">
            <v>0</v>
          </cell>
          <cell r="H369">
            <v>0</v>
          </cell>
          <cell r="I369">
            <v>0</v>
          </cell>
          <cell r="J369">
            <v>5</v>
          </cell>
        </row>
        <row r="370">
          <cell r="A370">
            <v>2433217</v>
          </cell>
          <cell r="B370" t="str">
            <v>A Taxa de 17%</v>
          </cell>
          <cell r="C370">
            <v>0</v>
          </cell>
          <cell r="D370">
            <v>0</v>
          </cell>
          <cell r="E370">
            <v>204492</v>
          </cell>
          <cell r="F370">
            <v>204492</v>
          </cell>
          <cell r="G370">
            <v>0</v>
          </cell>
          <cell r="H370">
            <v>0</v>
          </cell>
          <cell r="I370">
            <v>0</v>
          </cell>
          <cell r="J370">
            <v>7</v>
          </cell>
        </row>
        <row r="371">
          <cell r="A371">
            <v>24332</v>
          </cell>
          <cell r="B371" t="str">
            <v>AUTOCONS. OPE.GRAT</v>
          </cell>
          <cell r="C371">
            <v>0</v>
          </cell>
          <cell r="D371">
            <v>0</v>
          </cell>
          <cell r="E371">
            <v>204492</v>
          </cell>
          <cell r="F371">
            <v>204492</v>
          </cell>
          <cell r="G371">
            <v>0</v>
          </cell>
          <cell r="H371">
            <v>0</v>
          </cell>
          <cell r="I371">
            <v>0</v>
          </cell>
          <cell r="J371">
            <v>5</v>
          </cell>
        </row>
        <row r="372">
          <cell r="A372">
            <v>2433</v>
          </cell>
          <cell r="B372" t="str">
            <v>IVA LIQUIDADO</v>
          </cell>
          <cell r="C372">
            <v>13813860</v>
          </cell>
          <cell r="D372">
            <v>13813860</v>
          </cell>
          <cell r="E372">
            <v>55459932</v>
          </cell>
          <cell r="F372">
            <v>55459932</v>
          </cell>
          <cell r="G372">
            <v>0</v>
          </cell>
          <cell r="H372">
            <v>0</v>
          </cell>
          <cell r="I372">
            <v>0</v>
          </cell>
          <cell r="J372">
            <v>4</v>
          </cell>
        </row>
        <row r="373">
          <cell r="A373">
            <v>24342</v>
          </cell>
          <cell r="B373" t="str">
            <v>Mens.Favor Estado</v>
          </cell>
          <cell r="C373">
            <v>1785</v>
          </cell>
          <cell r="D373">
            <v>1785</v>
          </cell>
          <cell r="E373">
            <v>1088562</v>
          </cell>
          <cell r="F373">
            <v>1088562</v>
          </cell>
          <cell r="G373">
            <v>0</v>
          </cell>
          <cell r="H373">
            <v>0</v>
          </cell>
          <cell r="I373">
            <v>0</v>
          </cell>
          <cell r="J373">
            <v>5</v>
          </cell>
        </row>
        <row r="374">
          <cell r="A374">
            <v>2434</v>
          </cell>
          <cell r="B374" t="str">
            <v>IVA REGULARIZACOES</v>
          </cell>
          <cell r="C374">
            <v>1785</v>
          </cell>
          <cell r="D374">
            <v>1785</v>
          </cell>
          <cell r="E374">
            <v>1088562</v>
          </cell>
          <cell r="F374">
            <v>1088562</v>
          </cell>
          <cell r="G374">
            <v>0</v>
          </cell>
          <cell r="H374">
            <v>0</v>
          </cell>
          <cell r="I374">
            <v>0</v>
          </cell>
          <cell r="J374">
            <v>4</v>
          </cell>
        </row>
        <row r="375">
          <cell r="A375">
            <v>2435</v>
          </cell>
          <cell r="B375" t="str">
            <v>IVA-Apuramento</v>
          </cell>
          <cell r="C375">
            <v>10502646</v>
          </cell>
          <cell r="D375">
            <v>10502646</v>
          </cell>
          <cell r="E375">
            <v>27758929</v>
          </cell>
          <cell r="F375">
            <v>27758929</v>
          </cell>
          <cell r="G375">
            <v>0</v>
          </cell>
          <cell r="H375">
            <v>0</v>
          </cell>
          <cell r="I375">
            <v>0</v>
          </cell>
          <cell r="J375">
            <v>4</v>
          </cell>
        </row>
        <row r="376">
          <cell r="A376">
            <v>24361</v>
          </cell>
          <cell r="B376" t="str">
            <v>Apurados p-Empresa</v>
          </cell>
          <cell r="C376">
            <v>7672076</v>
          </cell>
          <cell r="D376">
            <v>10502646</v>
          </cell>
          <cell r="E376">
            <v>8583925</v>
          </cell>
          <cell r="F376">
            <v>27758929</v>
          </cell>
          <cell r="G376">
            <v>0</v>
          </cell>
          <cell r="H376">
            <v>19175004</v>
          </cell>
          <cell r="I376">
            <v>-19175004</v>
          </cell>
          <cell r="J376">
            <v>5</v>
          </cell>
        </row>
        <row r="377">
          <cell r="A377">
            <v>2436</v>
          </cell>
          <cell r="B377" t="str">
            <v>IVA-A PAGAR</v>
          </cell>
          <cell r="C377">
            <v>7672076</v>
          </cell>
          <cell r="D377">
            <v>10502646</v>
          </cell>
          <cell r="E377">
            <v>8583925</v>
          </cell>
          <cell r="F377">
            <v>27758929</v>
          </cell>
          <cell r="G377">
            <v>0</v>
          </cell>
          <cell r="H377">
            <v>19175004</v>
          </cell>
          <cell r="I377">
            <v>-19175004</v>
          </cell>
          <cell r="J377">
            <v>4</v>
          </cell>
        </row>
        <row r="378">
          <cell r="A378">
            <v>243</v>
          </cell>
          <cell r="B378" t="str">
            <v>IMP.S-VALOR ACRESC</v>
          </cell>
          <cell r="C378">
            <v>35303366</v>
          </cell>
          <cell r="D378">
            <v>38133936</v>
          </cell>
          <cell r="E378">
            <v>121680913</v>
          </cell>
          <cell r="F378">
            <v>140855917</v>
          </cell>
          <cell r="G378">
            <v>0</v>
          </cell>
          <cell r="H378">
            <v>19175004</v>
          </cell>
          <cell r="I378">
            <v>-19175004</v>
          </cell>
          <cell r="J378">
            <v>3</v>
          </cell>
        </row>
        <row r="379">
          <cell r="A379">
            <v>2452</v>
          </cell>
          <cell r="B379" t="str">
            <v>Empregados</v>
          </cell>
          <cell r="C379">
            <v>4280450</v>
          </cell>
          <cell r="D379">
            <v>7688306</v>
          </cell>
          <cell r="E379">
            <v>12036131</v>
          </cell>
          <cell r="F379">
            <v>19724437</v>
          </cell>
          <cell r="G379">
            <v>0</v>
          </cell>
          <cell r="H379">
            <v>7688306</v>
          </cell>
          <cell r="I379">
            <v>-7688306</v>
          </cell>
          <cell r="J379">
            <v>4</v>
          </cell>
        </row>
        <row r="380">
          <cell r="A380">
            <v>245</v>
          </cell>
          <cell r="B380" t="str">
            <v>SEGURAN€A SOCIAL</v>
          </cell>
          <cell r="C380">
            <v>4280450</v>
          </cell>
          <cell r="D380">
            <v>7688306</v>
          </cell>
          <cell r="E380">
            <v>12036131</v>
          </cell>
          <cell r="F380">
            <v>19724437</v>
          </cell>
          <cell r="G380">
            <v>0</v>
          </cell>
          <cell r="H380">
            <v>7688306</v>
          </cell>
          <cell r="I380">
            <v>-7688306</v>
          </cell>
          <cell r="J380">
            <v>3</v>
          </cell>
        </row>
        <row r="381">
          <cell r="A381">
            <v>24</v>
          </cell>
          <cell r="B381" t="str">
            <v>ESTADO O.E.PUBLICO</v>
          </cell>
          <cell r="C381">
            <v>42584069</v>
          </cell>
          <cell r="D381">
            <v>50647232</v>
          </cell>
          <cell r="E381">
            <v>142301535</v>
          </cell>
          <cell r="F381">
            <v>173683634</v>
          </cell>
          <cell r="G381">
            <v>306201</v>
          </cell>
          <cell r="H381">
            <v>31688300</v>
          </cell>
          <cell r="I381">
            <v>-31382099</v>
          </cell>
          <cell r="J381">
            <v>2</v>
          </cell>
        </row>
        <row r="382">
          <cell r="A382">
            <v>26111</v>
          </cell>
          <cell r="B382" t="str">
            <v>Mercado Nacional</v>
          </cell>
          <cell r="C382">
            <v>8822508</v>
          </cell>
          <cell r="D382">
            <v>487344</v>
          </cell>
          <cell r="E382">
            <v>123300084</v>
          </cell>
          <cell r="F382">
            <v>123448376</v>
          </cell>
          <cell r="G382">
            <v>0</v>
          </cell>
          <cell r="H382">
            <v>148292</v>
          </cell>
          <cell r="I382">
            <v>-148292</v>
          </cell>
          <cell r="J382">
            <v>5</v>
          </cell>
        </row>
        <row r="383">
          <cell r="A383">
            <v>2611</v>
          </cell>
          <cell r="B383" t="str">
            <v>FORN.IMOBIL. C-C</v>
          </cell>
          <cell r="C383">
            <v>8822508</v>
          </cell>
          <cell r="D383">
            <v>487344</v>
          </cell>
          <cell r="E383">
            <v>123300084</v>
          </cell>
          <cell r="F383">
            <v>123448376</v>
          </cell>
          <cell r="G383">
            <v>0</v>
          </cell>
          <cell r="H383">
            <v>148292</v>
          </cell>
          <cell r="I383">
            <v>-148292</v>
          </cell>
          <cell r="J383">
            <v>4</v>
          </cell>
        </row>
        <row r="384">
          <cell r="A384">
            <v>261</v>
          </cell>
          <cell r="B384" t="str">
            <v>FORN.IMOBILIZADO</v>
          </cell>
          <cell r="C384">
            <v>8822508</v>
          </cell>
          <cell r="D384">
            <v>487344</v>
          </cell>
          <cell r="E384">
            <v>123300084</v>
          </cell>
          <cell r="F384">
            <v>123448376</v>
          </cell>
          <cell r="G384">
            <v>0</v>
          </cell>
          <cell r="H384">
            <v>148292</v>
          </cell>
          <cell r="I384">
            <v>-148292</v>
          </cell>
          <cell r="J384">
            <v>3</v>
          </cell>
        </row>
        <row r="385">
          <cell r="A385">
            <v>2622</v>
          </cell>
          <cell r="B385" t="str">
            <v>Remuner.Pessoal</v>
          </cell>
          <cell r="C385">
            <v>14667613</v>
          </cell>
          <cell r="D385">
            <v>14667613</v>
          </cell>
          <cell r="E385">
            <v>40023464</v>
          </cell>
          <cell r="F385">
            <v>40023464</v>
          </cell>
          <cell r="G385">
            <v>0</v>
          </cell>
          <cell r="H385">
            <v>0</v>
          </cell>
          <cell r="I385">
            <v>0</v>
          </cell>
          <cell r="J385">
            <v>4</v>
          </cell>
        </row>
        <row r="386">
          <cell r="A386">
            <v>262411</v>
          </cell>
          <cell r="B386" t="str">
            <v>Pedro Farinha</v>
          </cell>
          <cell r="C386">
            <v>0</v>
          </cell>
          <cell r="D386">
            <v>0</v>
          </cell>
          <cell r="E386">
            <v>30000</v>
          </cell>
          <cell r="F386">
            <v>30000</v>
          </cell>
          <cell r="G386">
            <v>0</v>
          </cell>
          <cell r="H386">
            <v>0</v>
          </cell>
          <cell r="I386">
            <v>0</v>
          </cell>
          <cell r="J386">
            <v>6</v>
          </cell>
        </row>
        <row r="387">
          <cell r="A387">
            <v>262412</v>
          </cell>
          <cell r="B387" t="str">
            <v>Angelo Baptista</v>
          </cell>
          <cell r="C387">
            <v>46000</v>
          </cell>
          <cell r="D387">
            <v>0</v>
          </cell>
          <cell r="E387">
            <v>46000</v>
          </cell>
          <cell r="F387">
            <v>0</v>
          </cell>
          <cell r="G387">
            <v>46000</v>
          </cell>
          <cell r="H387">
            <v>0</v>
          </cell>
          <cell r="I387">
            <v>46000</v>
          </cell>
          <cell r="J387">
            <v>6</v>
          </cell>
        </row>
        <row r="388">
          <cell r="A388">
            <v>26241</v>
          </cell>
          <cell r="B388" t="str">
            <v>Adiant.Pessoal</v>
          </cell>
          <cell r="C388">
            <v>46000</v>
          </cell>
          <cell r="D388">
            <v>0</v>
          </cell>
          <cell r="E388">
            <v>76000</v>
          </cell>
          <cell r="F388">
            <v>30000</v>
          </cell>
          <cell r="G388">
            <v>46000</v>
          </cell>
          <cell r="H388">
            <v>0</v>
          </cell>
          <cell r="I388">
            <v>46000</v>
          </cell>
          <cell r="J388">
            <v>5</v>
          </cell>
        </row>
        <row r="389">
          <cell r="A389">
            <v>2624</v>
          </cell>
          <cell r="B389" t="str">
            <v>ADIANT.AO PESSOAL</v>
          </cell>
          <cell r="C389">
            <v>46000</v>
          </cell>
          <cell r="D389">
            <v>0</v>
          </cell>
          <cell r="E389">
            <v>76000</v>
          </cell>
          <cell r="F389">
            <v>30000</v>
          </cell>
          <cell r="G389">
            <v>46000</v>
          </cell>
          <cell r="H389">
            <v>0</v>
          </cell>
          <cell r="I389">
            <v>46000</v>
          </cell>
          <cell r="J389">
            <v>4</v>
          </cell>
        </row>
        <row r="390">
          <cell r="A390">
            <v>262901</v>
          </cell>
          <cell r="B390" t="str">
            <v>Rel.Despesas- Pess</v>
          </cell>
          <cell r="C390">
            <v>654366</v>
          </cell>
          <cell r="D390">
            <v>760762</v>
          </cell>
          <cell r="E390">
            <v>2122015</v>
          </cell>
          <cell r="F390">
            <v>2234136</v>
          </cell>
          <cell r="G390">
            <v>0</v>
          </cell>
          <cell r="H390">
            <v>112121</v>
          </cell>
          <cell r="I390">
            <v>-112121</v>
          </cell>
          <cell r="J390">
            <v>6</v>
          </cell>
        </row>
        <row r="391">
          <cell r="A391">
            <v>2629</v>
          </cell>
          <cell r="B391" t="str">
            <v>OUT.OPER.C-O PESSO</v>
          </cell>
          <cell r="C391">
            <v>654366</v>
          </cell>
          <cell r="D391">
            <v>760762</v>
          </cell>
          <cell r="E391">
            <v>2122015</v>
          </cell>
          <cell r="F391">
            <v>2234136</v>
          </cell>
          <cell r="G391">
            <v>0</v>
          </cell>
          <cell r="H391">
            <v>112121</v>
          </cell>
          <cell r="I391">
            <v>-112121</v>
          </cell>
          <cell r="J391">
            <v>4</v>
          </cell>
        </row>
        <row r="392">
          <cell r="A392">
            <v>262</v>
          </cell>
          <cell r="B392" t="str">
            <v>PESSOAL</v>
          </cell>
          <cell r="C392">
            <v>15367979</v>
          </cell>
          <cell r="D392">
            <v>15428375</v>
          </cell>
          <cell r="E392">
            <v>42221479</v>
          </cell>
          <cell r="F392">
            <v>42287600</v>
          </cell>
          <cell r="G392">
            <v>46000</v>
          </cell>
          <cell r="H392">
            <v>112121</v>
          </cell>
          <cell r="I392">
            <v>-66121</v>
          </cell>
          <cell r="J392">
            <v>3</v>
          </cell>
        </row>
        <row r="393">
          <cell r="A393">
            <v>2641</v>
          </cell>
          <cell r="B393" t="str">
            <v>Capital Subscrito</v>
          </cell>
          <cell r="C393">
            <v>0</v>
          </cell>
          <cell r="D393">
            <v>0</v>
          </cell>
          <cell r="E393">
            <v>100241000</v>
          </cell>
          <cell r="F393">
            <v>100241000</v>
          </cell>
          <cell r="G393">
            <v>0</v>
          </cell>
          <cell r="H393">
            <v>0</v>
          </cell>
          <cell r="I393">
            <v>0</v>
          </cell>
          <cell r="J393">
            <v>4</v>
          </cell>
        </row>
        <row r="394">
          <cell r="A394">
            <v>264</v>
          </cell>
          <cell r="B394" t="str">
            <v>SUBS. DE CAPITAL</v>
          </cell>
          <cell r="C394">
            <v>0</v>
          </cell>
          <cell r="D394">
            <v>0</v>
          </cell>
          <cell r="E394">
            <v>100241000</v>
          </cell>
          <cell r="F394">
            <v>100241000</v>
          </cell>
          <cell r="G394">
            <v>0</v>
          </cell>
          <cell r="H394">
            <v>0</v>
          </cell>
          <cell r="I394">
            <v>0</v>
          </cell>
          <cell r="J394">
            <v>3</v>
          </cell>
        </row>
        <row r="395">
          <cell r="A395">
            <v>2671</v>
          </cell>
          <cell r="B395" t="str">
            <v>Fernando Sousa</v>
          </cell>
          <cell r="C395">
            <v>910000</v>
          </cell>
          <cell r="D395">
            <v>910000</v>
          </cell>
          <cell r="E395">
            <v>2040000</v>
          </cell>
          <cell r="F395">
            <v>2040000</v>
          </cell>
          <cell r="G395">
            <v>0</v>
          </cell>
          <cell r="H395">
            <v>0</v>
          </cell>
          <cell r="I395">
            <v>0</v>
          </cell>
          <cell r="J395">
            <v>4</v>
          </cell>
        </row>
        <row r="396">
          <cell r="A396">
            <v>2672</v>
          </cell>
          <cell r="B396" t="str">
            <v>Joao Nogueira Cruz</v>
          </cell>
          <cell r="C396">
            <v>910000</v>
          </cell>
          <cell r="D396">
            <v>910000</v>
          </cell>
          <cell r="E396">
            <v>2040000</v>
          </cell>
          <cell r="F396">
            <v>2040000</v>
          </cell>
          <cell r="G396">
            <v>0</v>
          </cell>
          <cell r="H396">
            <v>0</v>
          </cell>
          <cell r="I396">
            <v>0</v>
          </cell>
          <cell r="J396">
            <v>4</v>
          </cell>
        </row>
        <row r="397">
          <cell r="A397">
            <v>2673</v>
          </cell>
          <cell r="B397" t="str">
            <v>Pedro Dimas Noguei</v>
          </cell>
          <cell r="C397">
            <v>144000</v>
          </cell>
          <cell r="D397">
            <v>480000</v>
          </cell>
          <cell r="E397">
            <v>480000</v>
          </cell>
          <cell r="F397">
            <v>480000</v>
          </cell>
          <cell r="G397">
            <v>0</v>
          </cell>
          <cell r="H397">
            <v>0</v>
          </cell>
          <cell r="I397">
            <v>0</v>
          </cell>
          <cell r="J397">
            <v>4</v>
          </cell>
        </row>
        <row r="398">
          <cell r="A398">
            <v>267</v>
          </cell>
          <cell r="B398" t="str">
            <v>CONS.ASSEC.INTERM.</v>
          </cell>
          <cell r="C398">
            <v>1964000</v>
          </cell>
          <cell r="D398">
            <v>2300000</v>
          </cell>
          <cell r="E398">
            <v>4560000</v>
          </cell>
          <cell r="F398">
            <v>4560000</v>
          </cell>
          <cell r="G398">
            <v>0</v>
          </cell>
          <cell r="H398">
            <v>0</v>
          </cell>
          <cell r="I398">
            <v>0</v>
          </cell>
          <cell r="J398">
            <v>3</v>
          </cell>
        </row>
        <row r="399">
          <cell r="A399">
            <v>2681101</v>
          </cell>
          <cell r="B399" t="str">
            <v>Edmundo J.N.Dias</v>
          </cell>
          <cell r="C399">
            <v>0</v>
          </cell>
          <cell r="D399">
            <v>32883</v>
          </cell>
          <cell r="E399">
            <v>131530</v>
          </cell>
          <cell r="F399">
            <v>98649</v>
          </cell>
          <cell r="G399">
            <v>32881</v>
          </cell>
          <cell r="H399">
            <v>0</v>
          </cell>
          <cell r="I399">
            <v>32881</v>
          </cell>
          <cell r="J399">
            <v>7</v>
          </cell>
        </row>
        <row r="400">
          <cell r="A400">
            <v>2681102</v>
          </cell>
          <cell r="B400" t="str">
            <v>Nidia P.P.Simoes</v>
          </cell>
          <cell r="C400">
            <v>0</v>
          </cell>
          <cell r="D400">
            <v>25803</v>
          </cell>
          <cell r="E400">
            <v>103213</v>
          </cell>
          <cell r="F400">
            <v>77409</v>
          </cell>
          <cell r="G400">
            <v>25804</v>
          </cell>
          <cell r="H400">
            <v>0</v>
          </cell>
          <cell r="I400">
            <v>25804</v>
          </cell>
          <cell r="J400">
            <v>7</v>
          </cell>
        </row>
        <row r="401">
          <cell r="A401">
            <v>2681103</v>
          </cell>
          <cell r="B401" t="str">
            <v>Carla S.S.B.Silva</v>
          </cell>
          <cell r="C401">
            <v>0</v>
          </cell>
          <cell r="D401">
            <v>23741</v>
          </cell>
          <cell r="E401">
            <v>94965</v>
          </cell>
          <cell r="F401">
            <v>71223</v>
          </cell>
          <cell r="G401">
            <v>23742</v>
          </cell>
          <cell r="H401">
            <v>0</v>
          </cell>
          <cell r="I401">
            <v>23742</v>
          </cell>
          <cell r="J401">
            <v>7</v>
          </cell>
        </row>
        <row r="402">
          <cell r="A402">
            <v>2681104</v>
          </cell>
          <cell r="B402" t="str">
            <v>Elio M.S.Martinho</v>
          </cell>
          <cell r="C402">
            <v>0</v>
          </cell>
          <cell r="D402">
            <v>22578</v>
          </cell>
          <cell r="E402">
            <v>90312</v>
          </cell>
          <cell r="F402">
            <v>67734</v>
          </cell>
          <cell r="G402">
            <v>22578</v>
          </cell>
          <cell r="H402">
            <v>0</v>
          </cell>
          <cell r="I402">
            <v>22578</v>
          </cell>
          <cell r="J402">
            <v>7</v>
          </cell>
        </row>
        <row r="403">
          <cell r="A403">
            <v>2681105</v>
          </cell>
          <cell r="B403" t="str">
            <v>Isabel C.B.E.Figue</v>
          </cell>
          <cell r="C403">
            <v>2351</v>
          </cell>
          <cell r="D403">
            <v>19983</v>
          </cell>
          <cell r="E403">
            <v>82284</v>
          </cell>
          <cell r="F403">
            <v>59949</v>
          </cell>
          <cell r="G403">
            <v>22335</v>
          </cell>
          <cell r="H403">
            <v>0</v>
          </cell>
          <cell r="I403">
            <v>22335</v>
          </cell>
          <cell r="J403">
            <v>7</v>
          </cell>
        </row>
        <row r="404">
          <cell r="A404">
            <v>2681106</v>
          </cell>
          <cell r="B404" t="str">
            <v>Dinis A.S.Cruz</v>
          </cell>
          <cell r="C404">
            <v>0</v>
          </cell>
          <cell r="D404">
            <v>17378</v>
          </cell>
          <cell r="E404">
            <v>69511</v>
          </cell>
          <cell r="F404">
            <v>52134</v>
          </cell>
          <cell r="G404">
            <v>17377</v>
          </cell>
          <cell r="H404">
            <v>0</v>
          </cell>
          <cell r="I404">
            <v>17377</v>
          </cell>
          <cell r="J404">
            <v>7</v>
          </cell>
        </row>
        <row r="405">
          <cell r="A405">
            <v>2681107</v>
          </cell>
          <cell r="B405" t="str">
            <v>Rui M.A.Martins</v>
          </cell>
          <cell r="C405">
            <v>0</v>
          </cell>
          <cell r="D405">
            <v>11543</v>
          </cell>
          <cell r="E405">
            <v>46171</v>
          </cell>
          <cell r="F405">
            <v>34629</v>
          </cell>
          <cell r="G405">
            <v>11542</v>
          </cell>
          <cell r="H405">
            <v>0</v>
          </cell>
          <cell r="I405">
            <v>11542</v>
          </cell>
          <cell r="J405">
            <v>7</v>
          </cell>
        </row>
        <row r="406">
          <cell r="A406">
            <v>2681108</v>
          </cell>
          <cell r="B406" t="str">
            <v>Jorge P.N.A.Fernan</v>
          </cell>
          <cell r="C406">
            <v>0</v>
          </cell>
          <cell r="D406">
            <v>10314</v>
          </cell>
          <cell r="E406">
            <v>41254</v>
          </cell>
          <cell r="F406">
            <v>30942</v>
          </cell>
          <cell r="G406">
            <v>10312</v>
          </cell>
          <cell r="H406">
            <v>0</v>
          </cell>
          <cell r="I406">
            <v>10312</v>
          </cell>
          <cell r="J406">
            <v>7</v>
          </cell>
        </row>
        <row r="407">
          <cell r="A407">
            <v>2681109</v>
          </cell>
          <cell r="B407" t="str">
            <v>Vanda S.J.R.Sousa</v>
          </cell>
          <cell r="C407">
            <v>0</v>
          </cell>
          <cell r="D407">
            <v>5898</v>
          </cell>
          <cell r="E407">
            <v>23590</v>
          </cell>
          <cell r="F407">
            <v>17694</v>
          </cell>
          <cell r="G407">
            <v>5896</v>
          </cell>
          <cell r="H407">
            <v>0</v>
          </cell>
          <cell r="I407">
            <v>5896</v>
          </cell>
          <cell r="J407">
            <v>7</v>
          </cell>
        </row>
        <row r="408">
          <cell r="A408">
            <v>2681110</v>
          </cell>
          <cell r="B408" t="str">
            <v>Maria G.G.P.P.Vasc</v>
          </cell>
          <cell r="C408">
            <v>0</v>
          </cell>
          <cell r="D408">
            <v>5825</v>
          </cell>
          <cell r="E408">
            <v>23298</v>
          </cell>
          <cell r="F408">
            <v>17475</v>
          </cell>
          <cell r="G408">
            <v>5823</v>
          </cell>
          <cell r="H408">
            <v>0</v>
          </cell>
          <cell r="I408">
            <v>5823</v>
          </cell>
          <cell r="J408">
            <v>7</v>
          </cell>
        </row>
        <row r="409">
          <cell r="A409">
            <v>2681111</v>
          </cell>
          <cell r="B409" t="str">
            <v>Paulo A.G.G.Mascar</v>
          </cell>
          <cell r="C409">
            <v>0</v>
          </cell>
          <cell r="D409">
            <v>4974</v>
          </cell>
          <cell r="E409">
            <v>19895</v>
          </cell>
          <cell r="F409">
            <v>14922</v>
          </cell>
          <cell r="G409">
            <v>4973</v>
          </cell>
          <cell r="H409">
            <v>0</v>
          </cell>
          <cell r="I409">
            <v>4973</v>
          </cell>
          <cell r="J409">
            <v>7</v>
          </cell>
        </row>
        <row r="410">
          <cell r="A410">
            <v>2681112</v>
          </cell>
          <cell r="B410" t="str">
            <v>Ana I.R.Franco</v>
          </cell>
          <cell r="C410">
            <v>0</v>
          </cell>
          <cell r="D410">
            <v>4339</v>
          </cell>
          <cell r="E410">
            <v>17356</v>
          </cell>
          <cell r="F410">
            <v>13017</v>
          </cell>
          <cell r="G410">
            <v>4339</v>
          </cell>
          <cell r="H410">
            <v>0</v>
          </cell>
          <cell r="I410">
            <v>4339</v>
          </cell>
          <cell r="J410">
            <v>7</v>
          </cell>
        </row>
        <row r="411">
          <cell r="A411">
            <v>2681113</v>
          </cell>
          <cell r="B411" t="str">
            <v>Ana C.M.Antunes</v>
          </cell>
          <cell r="C411">
            <v>0</v>
          </cell>
          <cell r="D411">
            <v>3747</v>
          </cell>
          <cell r="E411">
            <v>14986</v>
          </cell>
          <cell r="F411">
            <v>11241</v>
          </cell>
          <cell r="G411">
            <v>3745</v>
          </cell>
          <cell r="H411">
            <v>0</v>
          </cell>
          <cell r="I411">
            <v>3745</v>
          </cell>
          <cell r="J411">
            <v>7</v>
          </cell>
        </row>
        <row r="412">
          <cell r="A412">
            <v>26811</v>
          </cell>
          <cell r="B412" t="str">
            <v>OUT. ENC.(PESSOAL)</v>
          </cell>
          <cell r="C412">
            <v>2351</v>
          </cell>
          <cell r="D412">
            <v>189006</v>
          </cell>
          <cell r="E412">
            <v>758365</v>
          </cell>
          <cell r="F412">
            <v>567018</v>
          </cell>
          <cell r="G412">
            <v>191347</v>
          </cell>
          <cell r="H412">
            <v>0</v>
          </cell>
          <cell r="I412">
            <v>191347</v>
          </cell>
          <cell r="J412">
            <v>5</v>
          </cell>
        </row>
        <row r="413">
          <cell r="A413">
            <v>2681</v>
          </cell>
          <cell r="B413" t="str">
            <v>DEVEDORES DIVERSOS</v>
          </cell>
          <cell r="C413">
            <v>2351</v>
          </cell>
          <cell r="D413">
            <v>189006</v>
          </cell>
          <cell r="E413">
            <v>758365</v>
          </cell>
          <cell r="F413">
            <v>567018</v>
          </cell>
          <cell r="G413">
            <v>191347</v>
          </cell>
          <cell r="H413">
            <v>0</v>
          </cell>
          <cell r="I413">
            <v>191347</v>
          </cell>
          <cell r="J413">
            <v>4</v>
          </cell>
        </row>
        <row r="414">
          <cell r="A414">
            <v>268</v>
          </cell>
          <cell r="B414" t="str">
            <v>DEV.CREDORES DIVER</v>
          </cell>
          <cell r="C414">
            <v>2351</v>
          </cell>
          <cell r="D414">
            <v>189006</v>
          </cell>
          <cell r="E414">
            <v>758365</v>
          </cell>
          <cell r="F414">
            <v>567018</v>
          </cell>
          <cell r="G414">
            <v>191347</v>
          </cell>
          <cell r="H414">
            <v>0</v>
          </cell>
          <cell r="I414">
            <v>191347</v>
          </cell>
          <cell r="J414">
            <v>3</v>
          </cell>
        </row>
        <row r="415">
          <cell r="A415">
            <v>26</v>
          </cell>
          <cell r="B415" t="str">
            <v>OUT.DEV.E CREDORES</v>
          </cell>
          <cell r="C415">
            <v>26156838</v>
          </cell>
          <cell r="D415">
            <v>18404725</v>
          </cell>
          <cell r="E415">
            <v>271080928</v>
          </cell>
          <cell r="F415">
            <v>271103994</v>
          </cell>
          <cell r="G415">
            <v>237347</v>
          </cell>
          <cell r="H415">
            <v>260413</v>
          </cell>
          <cell r="I415">
            <v>-23066</v>
          </cell>
          <cell r="J415">
            <v>2</v>
          </cell>
        </row>
        <row r="416">
          <cell r="A416">
            <v>2711</v>
          </cell>
          <cell r="B416" t="str">
            <v>Juros a Receber</v>
          </cell>
          <cell r="C416">
            <v>115552</v>
          </cell>
          <cell r="D416">
            <v>0</v>
          </cell>
          <cell r="E416">
            <v>115552</v>
          </cell>
          <cell r="F416">
            <v>0</v>
          </cell>
          <cell r="G416">
            <v>115552</v>
          </cell>
          <cell r="H416">
            <v>0</v>
          </cell>
          <cell r="I416">
            <v>115552</v>
          </cell>
          <cell r="J416">
            <v>4</v>
          </cell>
        </row>
        <row r="417">
          <cell r="A417">
            <v>271</v>
          </cell>
          <cell r="B417" t="str">
            <v>ACRESC.DE PROVEITO</v>
          </cell>
          <cell r="C417">
            <v>115552</v>
          </cell>
          <cell r="D417">
            <v>0</v>
          </cell>
          <cell r="E417">
            <v>115552</v>
          </cell>
          <cell r="F417">
            <v>0</v>
          </cell>
          <cell r="G417">
            <v>115552</v>
          </cell>
          <cell r="H417">
            <v>0</v>
          </cell>
          <cell r="I417">
            <v>115552</v>
          </cell>
          <cell r="J417">
            <v>3</v>
          </cell>
        </row>
        <row r="418">
          <cell r="A418">
            <v>272901</v>
          </cell>
          <cell r="B418" t="str">
            <v>Impressoes-TRANSFE</v>
          </cell>
          <cell r="C418">
            <v>0</v>
          </cell>
          <cell r="D418">
            <v>0</v>
          </cell>
          <cell r="E418">
            <v>3367555</v>
          </cell>
          <cell r="F418">
            <v>3367555</v>
          </cell>
          <cell r="G418">
            <v>0</v>
          </cell>
          <cell r="H418">
            <v>0</v>
          </cell>
          <cell r="I418">
            <v>0</v>
          </cell>
          <cell r="J418">
            <v>6</v>
          </cell>
        </row>
        <row r="419">
          <cell r="A419">
            <v>27290</v>
          </cell>
          <cell r="B419" t="str">
            <v>Vmpressoes-TRANSFE</v>
          </cell>
          <cell r="C419">
            <v>0</v>
          </cell>
          <cell r="D419">
            <v>0</v>
          </cell>
          <cell r="E419">
            <v>3367555</v>
          </cell>
          <cell r="F419">
            <v>3367555</v>
          </cell>
          <cell r="G419">
            <v>0</v>
          </cell>
          <cell r="H419">
            <v>0</v>
          </cell>
          <cell r="I419">
            <v>0</v>
          </cell>
          <cell r="J419">
            <v>5</v>
          </cell>
        </row>
        <row r="420">
          <cell r="A420">
            <v>2729101</v>
          </cell>
          <cell r="B420" t="str">
            <v>Benfeitorias</v>
          </cell>
          <cell r="C420">
            <v>0</v>
          </cell>
          <cell r="D420">
            <v>91667</v>
          </cell>
          <cell r="E420">
            <v>5500000</v>
          </cell>
          <cell r="F420">
            <v>366668</v>
          </cell>
          <cell r="G420">
            <v>5133332</v>
          </cell>
          <cell r="H420">
            <v>0</v>
          </cell>
          <cell r="I420">
            <v>5133332</v>
          </cell>
          <cell r="J420">
            <v>7</v>
          </cell>
        </row>
        <row r="421">
          <cell r="A421">
            <v>2729102</v>
          </cell>
          <cell r="B421" t="str">
            <v>Consult(Les Mutuel</v>
          </cell>
          <cell r="C421">
            <v>0</v>
          </cell>
          <cell r="D421">
            <v>200482</v>
          </cell>
          <cell r="E421">
            <v>601446</v>
          </cell>
          <cell r="F421">
            <v>400964</v>
          </cell>
          <cell r="G421">
            <v>200482</v>
          </cell>
          <cell r="H421">
            <v>0</v>
          </cell>
          <cell r="I421">
            <v>200482</v>
          </cell>
          <cell r="J421">
            <v>7</v>
          </cell>
        </row>
        <row r="422">
          <cell r="A422">
            <v>2729103</v>
          </cell>
          <cell r="B422" t="str">
            <v>Manutencao SW-POS</v>
          </cell>
          <cell r="C422">
            <v>0</v>
          </cell>
          <cell r="D422">
            <v>41539</v>
          </cell>
          <cell r="E422">
            <v>126003</v>
          </cell>
          <cell r="F422">
            <v>83078</v>
          </cell>
          <cell r="G422">
            <v>42925</v>
          </cell>
          <cell r="H422">
            <v>0</v>
          </cell>
          <cell r="I422">
            <v>42925</v>
          </cell>
          <cell r="J422">
            <v>7</v>
          </cell>
        </row>
        <row r="423">
          <cell r="A423">
            <v>2729104</v>
          </cell>
          <cell r="B423" t="str">
            <v>Licencas de SW-POS</v>
          </cell>
          <cell r="C423">
            <v>0</v>
          </cell>
          <cell r="D423">
            <v>7069</v>
          </cell>
          <cell r="E423">
            <v>86007</v>
          </cell>
          <cell r="F423">
            <v>14138</v>
          </cell>
          <cell r="G423">
            <v>71869</v>
          </cell>
          <cell r="H423">
            <v>0</v>
          </cell>
          <cell r="I423">
            <v>71869</v>
          </cell>
          <cell r="J423">
            <v>7</v>
          </cell>
        </row>
        <row r="424">
          <cell r="A424">
            <v>2729105</v>
          </cell>
          <cell r="B424" t="str">
            <v>Impressoes Multica</v>
          </cell>
          <cell r="C424">
            <v>0</v>
          </cell>
          <cell r="D424">
            <v>0</v>
          </cell>
          <cell r="E424">
            <v>281536</v>
          </cell>
          <cell r="F424">
            <v>0</v>
          </cell>
          <cell r="G424">
            <v>281536</v>
          </cell>
          <cell r="H424">
            <v>0</v>
          </cell>
          <cell r="I424">
            <v>281536</v>
          </cell>
          <cell r="J424">
            <v>7</v>
          </cell>
        </row>
        <row r="425">
          <cell r="A425">
            <v>27291</v>
          </cell>
          <cell r="B425" t="str">
            <v>Com IVA Dedutivel</v>
          </cell>
          <cell r="C425">
            <v>0</v>
          </cell>
          <cell r="D425">
            <v>340757</v>
          </cell>
          <cell r="E425">
            <v>6594992</v>
          </cell>
          <cell r="F425">
            <v>864848</v>
          </cell>
          <cell r="G425">
            <v>5730144</v>
          </cell>
          <cell r="H425">
            <v>0</v>
          </cell>
          <cell r="I425">
            <v>5730144</v>
          </cell>
          <cell r="J425">
            <v>5</v>
          </cell>
        </row>
        <row r="426">
          <cell r="A426">
            <v>272932</v>
          </cell>
          <cell r="B426" t="str">
            <v>Sub. Natal</v>
          </cell>
          <cell r="C426">
            <v>1873867</v>
          </cell>
          <cell r="D426">
            <v>0</v>
          </cell>
          <cell r="E426">
            <v>1873867</v>
          </cell>
          <cell r="F426">
            <v>0</v>
          </cell>
          <cell r="G426">
            <v>1873867</v>
          </cell>
          <cell r="H426">
            <v>0</v>
          </cell>
          <cell r="I426">
            <v>1873867</v>
          </cell>
          <cell r="J426">
            <v>6</v>
          </cell>
        </row>
        <row r="427">
          <cell r="A427">
            <v>272933</v>
          </cell>
          <cell r="B427" t="str">
            <v>Enc. Sub. Natal</v>
          </cell>
          <cell r="C427">
            <v>445060</v>
          </cell>
          <cell r="D427">
            <v>0</v>
          </cell>
          <cell r="E427">
            <v>445060</v>
          </cell>
          <cell r="F427">
            <v>0</v>
          </cell>
          <cell r="G427">
            <v>445060</v>
          </cell>
          <cell r="H427">
            <v>0</v>
          </cell>
          <cell r="I427">
            <v>445060</v>
          </cell>
          <cell r="J427">
            <v>6</v>
          </cell>
        </row>
        <row r="428">
          <cell r="A428">
            <v>27293</v>
          </cell>
          <cell r="B428" t="str">
            <v>Regime de Isencao</v>
          </cell>
          <cell r="C428">
            <v>2318927</v>
          </cell>
          <cell r="D428">
            <v>0</v>
          </cell>
          <cell r="E428">
            <v>2318927</v>
          </cell>
          <cell r="F428">
            <v>0</v>
          </cell>
          <cell r="G428">
            <v>2318927</v>
          </cell>
          <cell r="H428">
            <v>0</v>
          </cell>
          <cell r="I428">
            <v>2318927</v>
          </cell>
          <cell r="J428">
            <v>5</v>
          </cell>
        </row>
        <row r="429">
          <cell r="A429">
            <v>2729</v>
          </cell>
          <cell r="B429" t="str">
            <v>OUT.CUSTOS DIFERID</v>
          </cell>
          <cell r="C429">
            <v>2318927</v>
          </cell>
          <cell r="D429">
            <v>340757</v>
          </cell>
          <cell r="E429">
            <v>12281474</v>
          </cell>
          <cell r="F429">
            <v>4232403</v>
          </cell>
          <cell r="G429">
            <v>8049071</v>
          </cell>
          <cell r="H429">
            <v>0</v>
          </cell>
          <cell r="I429">
            <v>8049071</v>
          </cell>
          <cell r="J429">
            <v>4</v>
          </cell>
        </row>
        <row r="430">
          <cell r="A430">
            <v>272</v>
          </cell>
          <cell r="B430" t="str">
            <v>CUSTOS DIFERIDOS</v>
          </cell>
          <cell r="C430">
            <v>2318927</v>
          </cell>
          <cell r="D430">
            <v>340757</v>
          </cell>
          <cell r="E430">
            <v>12281474</v>
          </cell>
          <cell r="F430">
            <v>4232403</v>
          </cell>
          <cell r="G430">
            <v>8049071</v>
          </cell>
          <cell r="H430">
            <v>0</v>
          </cell>
          <cell r="I430">
            <v>8049071</v>
          </cell>
          <cell r="J430">
            <v>3</v>
          </cell>
        </row>
        <row r="431">
          <cell r="A431">
            <v>2731</v>
          </cell>
          <cell r="B431" t="str">
            <v>Seguros a Liquidar</v>
          </cell>
          <cell r="C431">
            <v>0</v>
          </cell>
          <cell r="D431">
            <v>136000</v>
          </cell>
          <cell r="E431">
            <v>0</v>
          </cell>
          <cell r="F431">
            <v>544000</v>
          </cell>
          <cell r="G431">
            <v>0</v>
          </cell>
          <cell r="H431">
            <v>544000</v>
          </cell>
          <cell r="I431">
            <v>-544000</v>
          </cell>
          <cell r="J431">
            <v>4</v>
          </cell>
        </row>
        <row r="432">
          <cell r="A432">
            <v>27321</v>
          </cell>
          <cell r="B432" t="str">
            <v>Ferias</v>
          </cell>
          <cell r="C432">
            <v>0</v>
          </cell>
          <cell r="D432">
            <v>2237252</v>
          </cell>
          <cell r="E432">
            <v>33940</v>
          </cell>
          <cell r="F432">
            <v>8860011</v>
          </cell>
          <cell r="G432">
            <v>0</v>
          </cell>
          <cell r="H432">
            <v>8826071</v>
          </cell>
          <cell r="I432">
            <v>-8826071</v>
          </cell>
          <cell r="J432">
            <v>5</v>
          </cell>
        </row>
        <row r="433">
          <cell r="A433">
            <v>27322</v>
          </cell>
          <cell r="B433" t="str">
            <v>Subsidio de Ferias</v>
          </cell>
          <cell r="C433">
            <v>0</v>
          </cell>
          <cell r="D433">
            <v>2237252</v>
          </cell>
          <cell r="E433">
            <v>33940</v>
          </cell>
          <cell r="F433">
            <v>8860011</v>
          </cell>
          <cell r="G433">
            <v>0</v>
          </cell>
          <cell r="H433">
            <v>8826071</v>
          </cell>
          <cell r="I433">
            <v>-8826071</v>
          </cell>
          <cell r="J433">
            <v>5</v>
          </cell>
        </row>
        <row r="434">
          <cell r="A434">
            <v>27323</v>
          </cell>
          <cell r="B434" t="str">
            <v>Encargos c-Ferias</v>
          </cell>
          <cell r="C434">
            <v>0</v>
          </cell>
          <cell r="D434">
            <v>531343</v>
          </cell>
          <cell r="E434">
            <v>8060</v>
          </cell>
          <cell r="F434">
            <v>2104234</v>
          </cell>
          <cell r="G434">
            <v>0</v>
          </cell>
          <cell r="H434">
            <v>2096174</v>
          </cell>
          <cell r="I434">
            <v>-2096174</v>
          </cell>
          <cell r="J434">
            <v>5</v>
          </cell>
        </row>
        <row r="435">
          <cell r="A435">
            <v>27324</v>
          </cell>
          <cell r="B435" t="str">
            <v>Enc.C-Sub.de Feria</v>
          </cell>
          <cell r="C435">
            <v>0</v>
          </cell>
          <cell r="D435">
            <v>531343</v>
          </cell>
          <cell r="E435">
            <v>8060</v>
          </cell>
          <cell r="F435">
            <v>2104234</v>
          </cell>
          <cell r="G435">
            <v>0</v>
          </cell>
          <cell r="H435">
            <v>2096174</v>
          </cell>
          <cell r="I435">
            <v>-2096174</v>
          </cell>
          <cell r="J435">
            <v>5</v>
          </cell>
        </row>
        <row r="436">
          <cell r="A436">
            <v>27325</v>
          </cell>
          <cell r="B436" t="str">
            <v>Subsidio de Natal</v>
          </cell>
          <cell r="C436">
            <v>8826071</v>
          </cell>
          <cell r="D436">
            <v>2237252</v>
          </cell>
          <cell r="E436">
            <v>8860011</v>
          </cell>
          <cell r="F436">
            <v>8860011</v>
          </cell>
          <cell r="G436">
            <v>0</v>
          </cell>
          <cell r="H436">
            <v>0</v>
          </cell>
          <cell r="I436">
            <v>0</v>
          </cell>
          <cell r="J436">
            <v>5</v>
          </cell>
        </row>
        <row r="437">
          <cell r="A437">
            <v>27326</v>
          </cell>
          <cell r="B437" t="str">
            <v>Enc.C-Sub. Natal</v>
          </cell>
          <cell r="C437">
            <v>2096174</v>
          </cell>
          <cell r="D437">
            <v>531343</v>
          </cell>
          <cell r="E437">
            <v>2104234</v>
          </cell>
          <cell r="F437">
            <v>2104234</v>
          </cell>
          <cell r="G437">
            <v>0</v>
          </cell>
          <cell r="H437">
            <v>0</v>
          </cell>
          <cell r="I437">
            <v>0</v>
          </cell>
          <cell r="J437">
            <v>5</v>
          </cell>
        </row>
        <row r="438">
          <cell r="A438">
            <v>2732</v>
          </cell>
          <cell r="B438" t="str">
            <v>RENUMER.A LIQUIDAR</v>
          </cell>
          <cell r="C438">
            <v>10922245</v>
          </cell>
          <cell r="D438">
            <v>8305785</v>
          </cell>
          <cell r="E438">
            <v>11048245</v>
          </cell>
          <cell r="F438">
            <v>32892735</v>
          </cell>
          <cell r="G438">
            <v>0</v>
          </cell>
          <cell r="H438">
            <v>21844490</v>
          </cell>
          <cell r="I438">
            <v>-21844490</v>
          </cell>
          <cell r="J438">
            <v>4</v>
          </cell>
        </row>
        <row r="439">
          <cell r="A439">
            <v>27381</v>
          </cell>
          <cell r="B439" t="str">
            <v>Imobilizado Incorp</v>
          </cell>
          <cell r="C439">
            <v>0</v>
          </cell>
          <cell r="D439">
            <v>855000</v>
          </cell>
          <cell r="E439">
            <v>8890000</v>
          </cell>
          <cell r="F439">
            <v>9745000</v>
          </cell>
          <cell r="G439">
            <v>0</v>
          </cell>
          <cell r="H439">
            <v>855000</v>
          </cell>
          <cell r="I439">
            <v>-855000</v>
          </cell>
          <cell r="J439">
            <v>5</v>
          </cell>
        </row>
        <row r="440">
          <cell r="A440">
            <v>2738</v>
          </cell>
          <cell r="B440" t="str">
            <v>ACRESCIMOS IMOBILI</v>
          </cell>
          <cell r="C440">
            <v>0</v>
          </cell>
          <cell r="D440">
            <v>855000</v>
          </cell>
          <cell r="E440">
            <v>8890000</v>
          </cell>
          <cell r="F440">
            <v>9745000</v>
          </cell>
          <cell r="G440">
            <v>0</v>
          </cell>
          <cell r="H440">
            <v>855000</v>
          </cell>
          <cell r="I440">
            <v>-855000</v>
          </cell>
          <cell r="J440">
            <v>4</v>
          </cell>
        </row>
        <row r="441">
          <cell r="A441">
            <v>27391</v>
          </cell>
          <cell r="B441" t="str">
            <v>Com IVA Dedutivel</v>
          </cell>
          <cell r="C441">
            <v>14985597</v>
          </cell>
          <cell r="D441">
            <v>33456296</v>
          </cell>
          <cell r="E441">
            <v>42419090</v>
          </cell>
          <cell r="F441">
            <v>118076906</v>
          </cell>
          <cell r="G441">
            <v>0</v>
          </cell>
          <cell r="H441">
            <v>75657816</v>
          </cell>
          <cell r="I441">
            <v>-75657816</v>
          </cell>
          <cell r="J441">
            <v>5</v>
          </cell>
        </row>
        <row r="442">
          <cell r="A442">
            <v>27392</v>
          </cell>
          <cell r="B442" t="str">
            <v>C-IVA Excl.Deducao</v>
          </cell>
          <cell r="C442">
            <v>0</v>
          </cell>
          <cell r="D442">
            <v>256664</v>
          </cell>
          <cell r="E442">
            <v>0</v>
          </cell>
          <cell r="F442">
            <v>256664</v>
          </cell>
          <cell r="G442">
            <v>0</v>
          </cell>
          <cell r="H442">
            <v>256664</v>
          </cell>
          <cell r="I442">
            <v>-256664</v>
          </cell>
          <cell r="J442">
            <v>5</v>
          </cell>
        </row>
        <row r="443">
          <cell r="A443">
            <v>2739311</v>
          </cell>
          <cell r="B443" t="str">
            <v>Ord.Fidelidade</v>
          </cell>
          <cell r="C443">
            <v>0</v>
          </cell>
          <cell r="D443">
            <v>7908000</v>
          </cell>
          <cell r="E443">
            <v>0</v>
          </cell>
          <cell r="F443">
            <v>31632000</v>
          </cell>
          <cell r="G443">
            <v>0</v>
          </cell>
          <cell r="H443">
            <v>31632000</v>
          </cell>
          <cell r="I443">
            <v>-31632000</v>
          </cell>
          <cell r="J443">
            <v>7</v>
          </cell>
        </row>
        <row r="444">
          <cell r="A444">
            <v>273931</v>
          </cell>
          <cell r="B444" t="str">
            <v>Out.Custos Pessoal</v>
          </cell>
          <cell r="C444">
            <v>0</v>
          </cell>
          <cell r="D444">
            <v>7908000</v>
          </cell>
          <cell r="E444">
            <v>0</v>
          </cell>
          <cell r="F444">
            <v>31632000</v>
          </cell>
          <cell r="G444">
            <v>0</v>
          </cell>
          <cell r="H444">
            <v>31632000</v>
          </cell>
          <cell r="I444">
            <v>-31632000</v>
          </cell>
          <cell r="J444">
            <v>6</v>
          </cell>
        </row>
        <row r="445">
          <cell r="A445">
            <v>27393</v>
          </cell>
          <cell r="B445" t="str">
            <v>Regime de Isencao</v>
          </cell>
          <cell r="C445">
            <v>0</v>
          </cell>
          <cell r="D445">
            <v>7908000</v>
          </cell>
          <cell r="E445">
            <v>0</v>
          </cell>
          <cell r="F445">
            <v>31632000</v>
          </cell>
          <cell r="G445">
            <v>0</v>
          </cell>
          <cell r="H445">
            <v>31632000</v>
          </cell>
          <cell r="I445">
            <v>-31632000</v>
          </cell>
          <cell r="J445">
            <v>5</v>
          </cell>
        </row>
        <row r="446">
          <cell r="A446">
            <v>273941</v>
          </cell>
          <cell r="B446" t="str">
            <v>Regime de Isencao</v>
          </cell>
          <cell r="C446">
            <v>336000</v>
          </cell>
          <cell r="D446">
            <v>0</v>
          </cell>
          <cell r="E446">
            <v>2692000</v>
          </cell>
          <cell r="F446">
            <v>2692000</v>
          </cell>
          <cell r="G446">
            <v>0</v>
          </cell>
          <cell r="H446">
            <v>0</v>
          </cell>
          <cell r="I446">
            <v>0</v>
          </cell>
          <cell r="J446">
            <v>6</v>
          </cell>
        </row>
        <row r="447">
          <cell r="A447">
            <v>27394</v>
          </cell>
          <cell r="B447" t="str">
            <v>HONORARIOS</v>
          </cell>
          <cell r="C447">
            <v>336000</v>
          </cell>
          <cell r="D447">
            <v>0</v>
          </cell>
          <cell r="E447">
            <v>2692000</v>
          </cell>
          <cell r="F447">
            <v>2692000</v>
          </cell>
          <cell r="G447">
            <v>0</v>
          </cell>
          <cell r="H447">
            <v>0</v>
          </cell>
          <cell r="I447">
            <v>0</v>
          </cell>
          <cell r="J447">
            <v>5</v>
          </cell>
        </row>
        <row r="448">
          <cell r="A448">
            <v>2739</v>
          </cell>
          <cell r="B448" t="str">
            <v>OUT.ACRESC.CUSTOS</v>
          </cell>
          <cell r="C448">
            <v>15321597</v>
          </cell>
          <cell r="D448">
            <v>41620960</v>
          </cell>
          <cell r="E448">
            <v>45111090</v>
          </cell>
          <cell r="F448">
            <v>152657570</v>
          </cell>
          <cell r="G448">
            <v>0</v>
          </cell>
          <cell r="H448">
            <v>107546480</v>
          </cell>
          <cell r="I448">
            <v>-107546480</v>
          </cell>
          <cell r="J448">
            <v>4</v>
          </cell>
        </row>
        <row r="449">
          <cell r="A449">
            <v>273</v>
          </cell>
          <cell r="B449" t="str">
            <v>ACRESCIMOS DE CUST</v>
          </cell>
          <cell r="C449">
            <v>26243842</v>
          </cell>
          <cell r="D449">
            <v>50917745</v>
          </cell>
          <cell r="E449">
            <v>65049335</v>
          </cell>
          <cell r="F449">
            <v>195839305</v>
          </cell>
          <cell r="G449">
            <v>0</v>
          </cell>
          <cell r="H449">
            <v>130789970</v>
          </cell>
          <cell r="I449">
            <v>-130789970</v>
          </cell>
          <cell r="J449">
            <v>3</v>
          </cell>
        </row>
        <row r="450">
          <cell r="A450">
            <v>27</v>
          </cell>
          <cell r="B450" t="str">
            <v>ACRESC.DIFERIMENTO</v>
          </cell>
          <cell r="C450">
            <v>28678321</v>
          </cell>
          <cell r="D450">
            <v>51258502</v>
          </cell>
          <cell r="E450">
            <v>77446361</v>
          </cell>
          <cell r="F450">
            <v>200071708</v>
          </cell>
          <cell r="G450">
            <v>8164623</v>
          </cell>
          <cell r="H450">
            <v>130789970</v>
          </cell>
          <cell r="I450">
            <v>-122625347</v>
          </cell>
          <cell r="J450">
            <v>2</v>
          </cell>
        </row>
        <row r="451">
          <cell r="A451">
            <v>42311</v>
          </cell>
          <cell r="B451" t="str">
            <v>No Terrt.Nacional</v>
          </cell>
          <cell r="C451">
            <v>0</v>
          </cell>
          <cell r="D451">
            <v>0</v>
          </cell>
          <cell r="E451">
            <v>14848978</v>
          </cell>
          <cell r="F451">
            <v>0</v>
          </cell>
          <cell r="G451">
            <v>14848978</v>
          </cell>
          <cell r="H451">
            <v>0</v>
          </cell>
          <cell r="I451">
            <v>14848978</v>
          </cell>
          <cell r="J451">
            <v>5</v>
          </cell>
        </row>
        <row r="452">
          <cell r="A452">
            <v>4231</v>
          </cell>
          <cell r="B452" t="str">
            <v>AQ.C-IVA DEDUTIVEL</v>
          </cell>
          <cell r="C452">
            <v>0</v>
          </cell>
          <cell r="D452">
            <v>0</v>
          </cell>
          <cell r="E452">
            <v>14848978</v>
          </cell>
          <cell r="F452">
            <v>0</v>
          </cell>
          <cell r="G452">
            <v>14848978</v>
          </cell>
          <cell r="H452">
            <v>0</v>
          </cell>
          <cell r="I452">
            <v>14848978</v>
          </cell>
          <cell r="J452">
            <v>4</v>
          </cell>
        </row>
        <row r="453">
          <cell r="A453">
            <v>423</v>
          </cell>
          <cell r="B453" t="str">
            <v>EQUIPAMENTO BASICO</v>
          </cell>
          <cell r="C453">
            <v>0</v>
          </cell>
          <cell r="D453">
            <v>0</v>
          </cell>
          <cell r="E453">
            <v>14848978</v>
          </cell>
          <cell r="F453">
            <v>0</v>
          </cell>
          <cell r="G453">
            <v>14848978</v>
          </cell>
          <cell r="H453">
            <v>0</v>
          </cell>
          <cell r="I453">
            <v>14848978</v>
          </cell>
          <cell r="J453">
            <v>3</v>
          </cell>
        </row>
        <row r="454">
          <cell r="A454">
            <v>424211</v>
          </cell>
          <cell r="B454" t="str">
            <v>No Territ.Nacional</v>
          </cell>
          <cell r="C454">
            <v>0</v>
          </cell>
          <cell r="D454">
            <v>0</v>
          </cell>
          <cell r="E454">
            <v>5500000</v>
          </cell>
          <cell r="F454">
            <v>0</v>
          </cell>
          <cell r="G454">
            <v>5500000</v>
          </cell>
          <cell r="H454">
            <v>0</v>
          </cell>
          <cell r="I454">
            <v>5500000</v>
          </cell>
          <cell r="J454">
            <v>6</v>
          </cell>
        </row>
        <row r="455">
          <cell r="A455">
            <v>42421</v>
          </cell>
          <cell r="B455" t="str">
            <v>VIATURAS DE TURISM</v>
          </cell>
          <cell r="C455">
            <v>0</v>
          </cell>
          <cell r="D455">
            <v>0</v>
          </cell>
          <cell r="E455">
            <v>5500000</v>
          </cell>
          <cell r="F455">
            <v>0</v>
          </cell>
          <cell r="G455">
            <v>5500000</v>
          </cell>
          <cell r="H455">
            <v>0</v>
          </cell>
          <cell r="I455">
            <v>5500000</v>
          </cell>
          <cell r="J455">
            <v>5</v>
          </cell>
        </row>
        <row r="456">
          <cell r="A456">
            <v>4242</v>
          </cell>
          <cell r="B456" t="str">
            <v>AQ.C-IVA EXCL.DEDU</v>
          </cell>
          <cell r="C456">
            <v>0</v>
          </cell>
          <cell r="D456">
            <v>0</v>
          </cell>
          <cell r="E456">
            <v>5500000</v>
          </cell>
          <cell r="F456">
            <v>0</v>
          </cell>
          <cell r="G456">
            <v>5500000</v>
          </cell>
          <cell r="H456">
            <v>0</v>
          </cell>
          <cell r="I456">
            <v>5500000</v>
          </cell>
          <cell r="J456">
            <v>4</v>
          </cell>
        </row>
        <row r="457">
          <cell r="A457">
            <v>424</v>
          </cell>
          <cell r="B457" t="str">
            <v>EQUIP.TRANSPORTE</v>
          </cell>
          <cell r="C457">
            <v>0</v>
          </cell>
          <cell r="D457">
            <v>0</v>
          </cell>
          <cell r="E457">
            <v>5500000</v>
          </cell>
          <cell r="F457">
            <v>0</v>
          </cell>
          <cell r="G457">
            <v>5500000</v>
          </cell>
          <cell r="H457">
            <v>0</v>
          </cell>
          <cell r="I457">
            <v>5500000</v>
          </cell>
          <cell r="J457">
            <v>3</v>
          </cell>
        </row>
        <row r="458">
          <cell r="A458">
            <v>42611</v>
          </cell>
          <cell r="B458" t="str">
            <v>No Territ.Nacional</v>
          </cell>
          <cell r="C458">
            <v>416533</v>
          </cell>
          <cell r="D458">
            <v>0</v>
          </cell>
          <cell r="E458">
            <v>38619444</v>
          </cell>
          <cell r="F458">
            <v>0</v>
          </cell>
          <cell r="G458">
            <v>38619444</v>
          </cell>
          <cell r="H458">
            <v>0</v>
          </cell>
          <cell r="I458">
            <v>38619444</v>
          </cell>
          <cell r="J458">
            <v>5</v>
          </cell>
        </row>
        <row r="459">
          <cell r="A459">
            <v>4261</v>
          </cell>
          <cell r="B459" t="str">
            <v>COM IVA DEDUTIVEL</v>
          </cell>
          <cell r="C459">
            <v>416533</v>
          </cell>
          <cell r="D459">
            <v>0</v>
          </cell>
          <cell r="E459">
            <v>38619444</v>
          </cell>
          <cell r="F459">
            <v>0</v>
          </cell>
          <cell r="G459">
            <v>38619444</v>
          </cell>
          <cell r="H459">
            <v>0</v>
          </cell>
          <cell r="I459">
            <v>38619444</v>
          </cell>
          <cell r="J459">
            <v>4</v>
          </cell>
        </row>
        <row r="460">
          <cell r="A460">
            <v>426</v>
          </cell>
          <cell r="B460" t="str">
            <v>EQUIP.ADMINISTRATI</v>
          </cell>
          <cell r="C460">
            <v>416533</v>
          </cell>
          <cell r="D460">
            <v>0</v>
          </cell>
          <cell r="E460">
            <v>38619444</v>
          </cell>
          <cell r="F460">
            <v>0</v>
          </cell>
          <cell r="G460">
            <v>38619444</v>
          </cell>
          <cell r="H460">
            <v>0</v>
          </cell>
          <cell r="I460">
            <v>38619444</v>
          </cell>
          <cell r="J460">
            <v>3</v>
          </cell>
        </row>
        <row r="461">
          <cell r="A461">
            <v>42</v>
          </cell>
          <cell r="B461" t="str">
            <v>IMOB.CORPOREAS</v>
          </cell>
          <cell r="C461">
            <v>416533</v>
          </cell>
          <cell r="D461">
            <v>0</v>
          </cell>
          <cell r="E461">
            <v>58968422</v>
          </cell>
          <cell r="F461">
            <v>0</v>
          </cell>
          <cell r="G461">
            <v>58968422</v>
          </cell>
          <cell r="H461">
            <v>0</v>
          </cell>
          <cell r="I461">
            <v>58968422</v>
          </cell>
          <cell r="J461">
            <v>2</v>
          </cell>
        </row>
        <row r="462">
          <cell r="A462">
            <v>4311</v>
          </cell>
          <cell r="B462" t="str">
            <v>Com IVA Dedutivel</v>
          </cell>
          <cell r="C462">
            <v>0</v>
          </cell>
          <cell r="D462">
            <v>0</v>
          </cell>
          <cell r="E462">
            <v>512100</v>
          </cell>
          <cell r="F462">
            <v>0</v>
          </cell>
          <cell r="G462">
            <v>512100</v>
          </cell>
          <cell r="H462">
            <v>0</v>
          </cell>
          <cell r="I462">
            <v>512100</v>
          </cell>
          <cell r="J462">
            <v>4</v>
          </cell>
        </row>
        <row r="463">
          <cell r="A463">
            <v>4314</v>
          </cell>
          <cell r="B463" t="str">
            <v>Acrescimo Imob.-ID</v>
          </cell>
          <cell r="C463">
            <v>0</v>
          </cell>
          <cell r="D463">
            <v>0</v>
          </cell>
          <cell r="E463">
            <v>5500000</v>
          </cell>
          <cell r="F463">
            <v>5500000</v>
          </cell>
          <cell r="G463">
            <v>0</v>
          </cell>
          <cell r="H463">
            <v>0</v>
          </cell>
          <cell r="I463">
            <v>0</v>
          </cell>
          <cell r="J463">
            <v>4</v>
          </cell>
        </row>
        <row r="464">
          <cell r="A464">
            <v>431</v>
          </cell>
          <cell r="B464" t="str">
            <v>DESP. DE INSTALACA</v>
          </cell>
          <cell r="C464">
            <v>0</v>
          </cell>
          <cell r="D464">
            <v>0</v>
          </cell>
          <cell r="E464">
            <v>6012100</v>
          </cell>
          <cell r="F464">
            <v>5500000</v>
          </cell>
          <cell r="G464">
            <v>512100</v>
          </cell>
          <cell r="H464">
            <v>0</v>
          </cell>
          <cell r="I464">
            <v>512100</v>
          </cell>
          <cell r="J464">
            <v>3</v>
          </cell>
        </row>
        <row r="465">
          <cell r="A465">
            <v>4321</v>
          </cell>
          <cell r="B465" t="str">
            <v>Com IVA Dedutivel</v>
          </cell>
          <cell r="C465">
            <v>855000</v>
          </cell>
          <cell r="D465">
            <v>0</v>
          </cell>
          <cell r="E465">
            <v>855000</v>
          </cell>
          <cell r="F465">
            <v>0</v>
          </cell>
          <cell r="G465">
            <v>855000</v>
          </cell>
          <cell r="H465">
            <v>0</v>
          </cell>
          <cell r="I465">
            <v>855000</v>
          </cell>
          <cell r="J465">
            <v>4</v>
          </cell>
        </row>
        <row r="466">
          <cell r="A466">
            <v>4324</v>
          </cell>
          <cell r="B466" t="str">
            <v>Acrescimo Imob.-ID</v>
          </cell>
          <cell r="C466">
            <v>0</v>
          </cell>
          <cell r="D466">
            <v>0</v>
          </cell>
          <cell r="E466">
            <v>3390000</v>
          </cell>
          <cell r="F466">
            <v>0</v>
          </cell>
          <cell r="G466">
            <v>3390000</v>
          </cell>
          <cell r="H466">
            <v>0</v>
          </cell>
          <cell r="I466">
            <v>3390000</v>
          </cell>
          <cell r="J466">
            <v>4</v>
          </cell>
        </row>
        <row r="467">
          <cell r="A467">
            <v>432</v>
          </cell>
          <cell r="B467" t="str">
            <v>DESP. INVEST. DESE</v>
          </cell>
          <cell r="C467">
            <v>855000</v>
          </cell>
          <cell r="D467">
            <v>0</v>
          </cell>
          <cell r="E467">
            <v>4245000</v>
          </cell>
          <cell r="F467">
            <v>0</v>
          </cell>
          <cell r="G467">
            <v>4245000</v>
          </cell>
          <cell r="H467">
            <v>0</v>
          </cell>
          <cell r="I467">
            <v>4245000</v>
          </cell>
          <cell r="J467">
            <v>3</v>
          </cell>
        </row>
        <row r="468">
          <cell r="A468">
            <v>43</v>
          </cell>
          <cell r="B468" t="str">
            <v>IMOB.INCORPOREAS</v>
          </cell>
          <cell r="C468">
            <v>855000</v>
          </cell>
          <cell r="D468">
            <v>0</v>
          </cell>
          <cell r="E468">
            <v>10257100</v>
          </cell>
          <cell r="F468">
            <v>5500000</v>
          </cell>
          <cell r="G468">
            <v>4757100</v>
          </cell>
          <cell r="H468">
            <v>0</v>
          </cell>
          <cell r="I468">
            <v>4757100</v>
          </cell>
          <cell r="J468">
            <v>2</v>
          </cell>
        </row>
        <row r="469">
          <cell r="A469">
            <v>444231</v>
          </cell>
          <cell r="B469" t="str">
            <v>Eq.Basico-POS ID</v>
          </cell>
          <cell r="C469">
            <v>0</v>
          </cell>
          <cell r="D469">
            <v>0</v>
          </cell>
          <cell r="E469">
            <v>25137000</v>
          </cell>
          <cell r="F469">
            <v>0</v>
          </cell>
          <cell r="G469">
            <v>25137000</v>
          </cell>
          <cell r="H469">
            <v>0</v>
          </cell>
          <cell r="I469">
            <v>25137000</v>
          </cell>
          <cell r="J469">
            <v>6</v>
          </cell>
        </row>
        <row r="470">
          <cell r="A470">
            <v>44423</v>
          </cell>
          <cell r="B470" t="str">
            <v>EQ.BASICO</v>
          </cell>
          <cell r="C470">
            <v>0</v>
          </cell>
          <cell r="D470">
            <v>0</v>
          </cell>
          <cell r="E470">
            <v>25137000</v>
          </cell>
          <cell r="F470">
            <v>0</v>
          </cell>
          <cell r="G470">
            <v>25137000</v>
          </cell>
          <cell r="H470">
            <v>0</v>
          </cell>
          <cell r="I470">
            <v>25137000</v>
          </cell>
          <cell r="J470">
            <v>5</v>
          </cell>
        </row>
        <row r="471">
          <cell r="A471">
            <v>444261</v>
          </cell>
          <cell r="B471" t="str">
            <v>Eq.Admin-Eq.Inform</v>
          </cell>
          <cell r="C471">
            <v>0</v>
          </cell>
          <cell r="D471">
            <v>0</v>
          </cell>
          <cell r="E471">
            <v>207956</v>
          </cell>
          <cell r="F471">
            <v>0</v>
          </cell>
          <cell r="G471">
            <v>207956</v>
          </cell>
          <cell r="H471">
            <v>0</v>
          </cell>
          <cell r="I471">
            <v>207956</v>
          </cell>
          <cell r="J471">
            <v>6</v>
          </cell>
        </row>
        <row r="472">
          <cell r="A472">
            <v>44426</v>
          </cell>
          <cell r="B472" t="str">
            <v>EQ.ADMINISTRATIVO</v>
          </cell>
          <cell r="C472">
            <v>0</v>
          </cell>
          <cell r="D472">
            <v>0</v>
          </cell>
          <cell r="E472">
            <v>207956</v>
          </cell>
          <cell r="F472">
            <v>0</v>
          </cell>
          <cell r="G472">
            <v>207956</v>
          </cell>
          <cell r="H472">
            <v>0</v>
          </cell>
          <cell r="I472">
            <v>207956</v>
          </cell>
          <cell r="J472">
            <v>5</v>
          </cell>
        </row>
        <row r="473">
          <cell r="A473">
            <v>4442</v>
          </cell>
          <cell r="B473" t="str">
            <v>IMOB.CORPOREAS</v>
          </cell>
          <cell r="C473">
            <v>0</v>
          </cell>
          <cell r="D473">
            <v>0</v>
          </cell>
          <cell r="E473">
            <v>25344956</v>
          </cell>
          <cell r="F473">
            <v>0</v>
          </cell>
          <cell r="G473">
            <v>25344956</v>
          </cell>
          <cell r="H473">
            <v>0</v>
          </cell>
          <cell r="I473">
            <v>25344956</v>
          </cell>
          <cell r="J473">
            <v>4</v>
          </cell>
        </row>
        <row r="474">
          <cell r="A474">
            <v>444321</v>
          </cell>
          <cell r="B474" t="str">
            <v>Desp.Inv.Desenv.-V</v>
          </cell>
          <cell r="C474">
            <v>0</v>
          </cell>
          <cell r="D474">
            <v>0</v>
          </cell>
          <cell r="E474">
            <v>10500000</v>
          </cell>
          <cell r="F474">
            <v>0</v>
          </cell>
          <cell r="G474">
            <v>10500000</v>
          </cell>
          <cell r="H474">
            <v>0</v>
          </cell>
          <cell r="I474">
            <v>10500000</v>
          </cell>
          <cell r="J474">
            <v>6</v>
          </cell>
        </row>
        <row r="475">
          <cell r="A475">
            <v>44432</v>
          </cell>
          <cell r="B475" t="str">
            <v>DESPESAS INV.DESEN</v>
          </cell>
          <cell r="C475">
            <v>0</v>
          </cell>
          <cell r="D475">
            <v>0</v>
          </cell>
          <cell r="E475">
            <v>10500000</v>
          </cell>
          <cell r="F475">
            <v>0</v>
          </cell>
          <cell r="G475">
            <v>10500000</v>
          </cell>
          <cell r="H475">
            <v>0</v>
          </cell>
          <cell r="I475">
            <v>10500000</v>
          </cell>
          <cell r="J475">
            <v>5</v>
          </cell>
        </row>
        <row r="476">
          <cell r="A476">
            <v>4443</v>
          </cell>
          <cell r="B476" t="str">
            <v>IMOB.INCORPOREAS</v>
          </cell>
          <cell r="C476">
            <v>0</v>
          </cell>
          <cell r="D476">
            <v>0</v>
          </cell>
          <cell r="E476">
            <v>10500000</v>
          </cell>
          <cell r="F476">
            <v>0</v>
          </cell>
          <cell r="G476">
            <v>10500000</v>
          </cell>
          <cell r="H476">
            <v>0</v>
          </cell>
          <cell r="I476">
            <v>10500000</v>
          </cell>
          <cell r="J476">
            <v>4</v>
          </cell>
        </row>
        <row r="477">
          <cell r="A477">
            <v>444</v>
          </cell>
          <cell r="B477" t="str">
            <v>IMOB.EM CURSO</v>
          </cell>
          <cell r="C477">
            <v>0</v>
          </cell>
          <cell r="D477">
            <v>0</v>
          </cell>
          <cell r="E477">
            <v>35844956</v>
          </cell>
          <cell r="F477">
            <v>0</v>
          </cell>
          <cell r="G477">
            <v>35844956</v>
          </cell>
          <cell r="H477">
            <v>0</v>
          </cell>
          <cell r="I477">
            <v>35844956</v>
          </cell>
          <cell r="J477">
            <v>3</v>
          </cell>
        </row>
        <row r="478">
          <cell r="A478">
            <v>44</v>
          </cell>
          <cell r="B478" t="str">
            <v>IMOB.EM CURSO</v>
          </cell>
          <cell r="C478">
            <v>0</v>
          </cell>
          <cell r="D478">
            <v>0</v>
          </cell>
          <cell r="E478">
            <v>35844956</v>
          </cell>
          <cell r="F478">
            <v>0</v>
          </cell>
          <cell r="G478">
            <v>35844956</v>
          </cell>
          <cell r="H478">
            <v>0</v>
          </cell>
          <cell r="I478">
            <v>35844956</v>
          </cell>
          <cell r="J478">
            <v>2</v>
          </cell>
        </row>
        <row r="479">
          <cell r="A479">
            <v>4823</v>
          </cell>
          <cell r="B479" t="str">
            <v>Equipamento Basico</v>
          </cell>
          <cell r="C479">
            <v>0</v>
          </cell>
          <cell r="D479">
            <v>475388</v>
          </cell>
          <cell r="E479">
            <v>0</v>
          </cell>
          <cell r="F479">
            <v>1457549</v>
          </cell>
          <cell r="G479">
            <v>0</v>
          </cell>
          <cell r="H479">
            <v>1457549</v>
          </cell>
          <cell r="I479">
            <v>-1457549</v>
          </cell>
          <cell r="J479">
            <v>4</v>
          </cell>
        </row>
        <row r="480">
          <cell r="A480">
            <v>4824</v>
          </cell>
          <cell r="B480" t="str">
            <v>Equip. Transporte</v>
          </cell>
          <cell r="C480">
            <v>0</v>
          </cell>
          <cell r="D480">
            <v>458334</v>
          </cell>
          <cell r="E480">
            <v>0</v>
          </cell>
          <cell r="F480">
            <v>916667</v>
          </cell>
          <cell r="G480">
            <v>0</v>
          </cell>
          <cell r="H480">
            <v>916667</v>
          </cell>
          <cell r="I480">
            <v>-916667</v>
          </cell>
          <cell r="J480">
            <v>4</v>
          </cell>
        </row>
        <row r="481">
          <cell r="A481">
            <v>4826</v>
          </cell>
          <cell r="B481" t="str">
            <v>Equip.Administrati</v>
          </cell>
          <cell r="C481">
            <v>0</v>
          </cell>
          <cell r="D481">
            <v>1821547</v>
          </cell>
          <cell r="E481">
            <v>0</v>
          </cell>
          <cell r="F481">
            <v>6779030</v>
          </cell>
          <cell r="G481">
            <v>0</v>
          </cell>
          <cell r="H481">
            <v>6779030</v>
          </cell>
          <cell r="I481">
            <v>-6779030</v>
          </cell>
          <cell r="J481">
            <v>4</v>
          </cell>
        </row>
        <row r="482">
          <cell r="A482">
            <v>482</v>
          </cell>
          <cell r="B482" t="str">
            <v>IMOBIL.CORPOREAS</v>
          </cell>
          <cell r="C482">
            <v>0</v>
          </cell>
          <cell r="D482">
            <v>2755269</v>
          </cell>
          <cell r="E482">
            <v>0</v>
          </cell>
          <cell r="F482">
            <v>9153246</v>
          </cell>
          <cell r="G482">
            <v>0</v>
          </cell>
          <cell r="H482">
            <v>9153246</v>
          </cell>
          <cell r="I482">
            <v>-9153246</v>
          </cell>
          <cell r="J482">
            <v>3</v>
          </cell>
        </row>
        <row r="483">
          <cell r="A483">
            <v>4831</v>
          </cell>
          <cell r="B483" t="str">
            <v>Despesas Instalaca</v>
          </cell>
          <cell r="C483">
            <v>0</v>
          </cell>
          <cell r="D483">
            <v>34136</v>
          </cell>
          <cell r="E483">
            <v>366630</v>
          </cell>
          <cell r="F483">
            <v>503176</v>
          </cell>
          <cell r="G483">
            <v>0</v>
          </cell>
          <cell r="H483">
            <v>136546</v>
          </cell>
          <cell r="I483">
            <v>-136546</v>
          </cell>
          <cell r="J483">
            <v>4</v>
          </cell>
        </row>
        <row r="484">
          <cell r="A484">
            <v>4832</v>
          </cell>
          <cell r="B484" t="str">
            <v>Despesas Inv. Dese</v>
          </cell>
          <cell r="C484">
            <v>0</v>
          </cell>
          <cell r="D484">
            <v>225979</v>
          </cell>
          <cell r="E484">
            <v>0</v>
          </cell>
          <cell r="F484">
            <v>903910</v>
          </cell>
          <cell r="G484">
            <v>0</v>
          </cell>
          <cell r="H484">
            <v>903910</v>
          </cell>
          <cell r="I484">
            <v>-903910</v>
          </cell>
          <cell r="J484">
            <v>4</v>
          </cell>
        </row>
        <row r="485">
          <cell r="A485">
            <v>483</v>
          </cell>
          <cell r="B485" t="str">
            <v>IMOBI.INCORPOREAS</v>
          </cell>
          <cell r="C485">
            <v>0</v>
          </cell>
          <cell r="D485">
            <v>260115</v>
          </cell>
          <cell r="E485">
            <v>366630</v>
          </cell>
          <cell r="F485">
            <v>1407086</v>
          </cell>
          <cell r="G485">
            <v>0</v>
          </cell>
          <cell r="H485">
            <v>1040456</v>
          </cell>
          <cell r="I485">
            <v>-1040456</v>
          </cell>
          <cell r="J485">
            <v>3</v>
          </cell>
        </row>
        <row r="486">
          <cell r="A486">
            <v>48</v>
          </cell>
          <cell r="B486" t="str">
            <v>AMORT.ACUMULADAS</v>
          </cell>
          <cell r="C486">
            <v>0</v>
          </cell>
          <cell r="D486">
            <v>3015384</v>
          </cell>
          <cell r="E486">
            <v>366630</v>
          </cell>
          <cell r="F486">
            <v>10560332</v>
          </cell>
          <cell r="G486">
            <v>0</v>
          </cell>
          <cell r="H486">
            <v>10193702</v>
          </cell>
          <cell r="I486">
            <v>-10193702</v>
          </cell>
          <cell r="J486">
            <v>2</v>
          </cell>
        </row>
        <row r="487">
          <cell r="A487">
            <v>511</v>
          </cell>
          <cell r="B487" t="str">
            <v>Capital Afecto</v>
          </cell>
          <cell r="C487">
            <v>0</v>
          </cell>
          <cell r="D487">
            <v>0</v>
          </cell>
          <cell r="E487">
            <v>0</v>
          </cell>
          <cell r="F487">
            <v>100241000</v>
          </cell>
          <cell r="G487">
            <v>0</v>
          </cell>
          <cell r="H487">
            <v>100241000</v>
          </cell>
          <cell r="I487">
            <v>-100241000</v>
          </cell>
          <cell r="J487">
            <v>3</v>
          </cell>
        </row>
        <row r="488">
          <cell r="A488">
            <v>51</v>
          </cell>
          <cell r="B488" t="str">
            <v>CAPITAL</v>
          </cell>
          <cell r="C488">
            <v>0</v>
          </cell>
          <cell r="D488">
            <v>0</v>
          </cell>
          <cell r="E488">
            <v>0</v>
          </cell>
          <cell r="F488">
            <v>100241000</v>
          </cell>
          <cell r="G488">
            <v>0</v>
          </cell>
          <cell r="H488">
            <v>100241000</v>
          </cell>
          <cell r="I488">
            <v>-100241000</v>
          </cell>
          <cell r="J488">
            <v>2</v>
          </cell>
        </row>
        <row r="489">
          <cell r="A489">
            <v>622111</v>
          </cell>
          <cell r="B489" t="str">
            <v>Electricidade-ID</v>
          </cell>
          <cell r="C489">
            <v>250000</v>
          </cell>
          <cell r="D489">
            <v>0</v>
          </cell>
          <cell r="E489">
            <v>1000000</v>
          </cell>
          <cell r="F489">
            <v>0</v>
          </cell>
          <cell r="G489">
            <v>1000000</v>
          </cell>
          <cell r="H489">
            <v>0</v>
          </cell>
          <cell r="I489">
            <v>1000000</v>
          </cell>
          <cell r="J489">
            <v>6</v>
          </cell>
        </row>
        <row r="490">
          <cell r="A490">
            <v>62211</v>
          </cell>
          <cell r="B490" t="str">
            <v>ELECTRICIDADE</v>
          </cell>
          <cell r="C490">
            <v>250000</v>
          </cell>
          <cell r="D490">
            <v>0</v>
          </cell>
          <cell r="E490">
            <v>1000000</v>
          </cell>
          <cell r="F490">
            <v>0</v>
          </cell>
          <cell r="G490">
            <v>1000000</v>
          </cell>
          <cell r="H490">
            <v>0</v>
          </cell>
          <cell r="I490">
            <v>1000000</v>
          </cell>
          <cell r="J490">
            <v>5</v>
          </cell>
        </row>
        <row r="491">
          <cell r="A491">
            <v>6221213</v>
          </cell>
          <cell r="B491" t="str">
            <v>Gasolina-ND</v>
          </cell>
          <cell r="C491">
            <v>22016</v>
          </cell>
          <cell r="D491">
            <v>0</v>
          </cell>
          <cell r="E491">
            <v>48316</v>
          </cell>
          <cell r="F491">
            <v>0</v>
          </cell>
          <cell r="G491">
            <v>48316</v>
          </cell>
          <cell r="H491">
            <v>0</v>
          </cell>
          <cell r="I491">
            <v>48316</v>
          </cell>
          <cell r="J491">
            <v>7</v>
          </cell>
        </row>
        <row r="492">
          <cell r="A492">
            <v>622121</v>
          </cell>
          <cell r="B492" t="str">
            <v>TERRITORIO NACIONA</v>
          </cell>
          <cell r="C492">
            <v>22016</v>
          </cell>
          <cell r="D492">
            <v>0</v>
          </cell>
          <cell r="E492">
            <v>48316</v>
          </cell>
          <cell r="F492">
            <v>0</v>
          </cell>
          <cell r="G492">
            <v>48316</v>
          </cell>
          <cell r="H492">
            <v>0</v>
          </cell>
          <cell r="I492">
            <v>48316</v>
          </cell>
          <cell r="J492">
            <v>6</v>
          </cell>
        </row>
        <row r="493">
          <cell r="A493">
            <v>62212</v>
          </cell>
          <cell r="B493" t="str">
            <v>COMBUSTIVEIS</v>
          </cell>
          <cell r="C493">
            <v>22016</v>
          </cell>
          <cell r="D493">
            <v>0</v>
          </cell>
          <cell r="E493">
            <v>48316</v>
          </cell>
          <cell r="F493">
            <v>0</v>
          </cell>
          <cell r="G493">
            <v>48316</v>
          </cell>
          <cell r="H493">
            <v>0</v>
          </cell>
          <cell r="I493">
            <v>48316</v>
          </cell>
          <cell r="J493">
            <v>5</v>
          </cell>
        </row>
        <row r="494">
          <cell r="A494">
            <v>6221611</v>
          </cell>
          <cell r="B494" t="str">
            <v>Livros e D.Tecn-ID</v>
          </cell>
          <cell r="C494">
            <v>71591</v>
          </cell>
          <cell r="D494">
            <v>0</v>
          </cell>
          <cell r="E494">
            <v>82423</v>
          </cell>
          <cell r="F494">
            <v>0</v>
          </cell>
          <cell r="G494">
            <v>82423</v>
          </cell>
          <cell r="H494">
            <v>0</v>
          </cell>
          <cell r="I494">
            <v>82423</v>
          </cell>
          <cell r="J494">
            <v>7</v>
          </cell>
        </row>
        <row r="495">
          <cell r="A495">
            <v>622161</v>
          </cell>
          <cell r="B495" t="str">
            <v>TERRITORIO NACIONA</v>
          </cell>
          <cell r="C495">
            <v>71591</v>
          </cell>
          <cell r="D495">
            <v>0</v>
          </cell>
          <cell r="E495">
            <v>82423</v>
          </cell>
          <cell r="F495">
            <v>0</v>
          </cell>
          <cell r="G495">
            <v>82423</v>
          </cell>
          <cell r="H495">
            <v>0</v>
          </cell>
          <cell r="I495">
            <v>82423</v>
          </cell>
          <cell r="J495">
            <v>6</v>
          </cell>
        </row>
        <row r="496">
          <cell r="A496">
            <v>62216</v>
          </cell>
          <cell r="B496" t="str">
            <v>LIVROS E DOC.TECN.</v>
          </cell>
          <cell r="C496">
            <v>71591</v>
          </cell>
          <cell r="D496">
            <v>0</v>
          </cell>
          <cell r="E496">
            <v>82423</v>
          </cell>
          <cell r="F496">
            <v>0</v>
          </cell>
          <cell r="G496">
            <v>82423</v>
          </cell>
          <cell r="H496">
            <v>0</v>
          </cell>
          <cell r="I496">
            <v>82423</v>
          </cell>
          <cell r="J496">
            <v>5</v>
          </cell>
        </row>
        <row r="497">
          <cell r="A497">
            <v>62217111</v>
          </cell>
          <cell r="B497" t="str">
            <v>Impressos</v>
          </cell>
          <cell r="C497">
            <v>0</v>
          </cell>
          <cell r="D497">
            <v>0</v>
          </cell>
          <cell r="E497">
            <v>3447702</v>
          </cell>
          <cell r="F497">
            <v>3406182</v>
          </cell>
          <cell r="G497">
            <v>41520</v>
          </cell>
          <cell r="H497">
            <v>0</v>
          </cell>
          <cell r="I497">
            <v>41520</v>
          </cell>
          <cell r="J497">
            <v>8</v>
          </cell>
        </row>
        <row r="498">
          <cell r="A498">
            <v>62217112</v>
          </cell>
          <cell r="B498" t="str">
            <v>Outros</v>
          </cell>
          <cell r="C498">
            <v>779841</v>
          </cell>
          <cell r="D498">
            <v>0</v>
          </cell>
          <cell r="E498">
            <v>923225</v>
          </cell>
          <cell r="F498">
            <v>0</v>
          </cell>
          <cell r="G498">
            <v>923225</v>
          </cell>
          <cell r="H498">
            <v>0</v>
          </cell>
          <cell r="I498">
            <v>923225</v>
          </cell>
          <cell r="J498">
            <v>8</v>
          </cell>
        </row>
        <row r="499">
          <cell r="A499">
            <v>6221711</v>
          </cell>
          <cell r="B499" t="str">
            <v>Mat.Escritorio-ID</v>
          </cell>
          <cell r="C499">
            <v>779841</v>
          </cell>
          <cell r="D499">
            <v>0</v>
          </cell>
          <cell r="E499">
            <v>4370927</v>
          </cell>
          <cell r="F499">
            <v>3406182</v>
          </cell>
          <cell r="G499">
            <v>964745</v>
          </cell>
          <cell r="H499">
            <v>0</v>
          </cell>
          <cell r="I499">
            <v>964745</v>
          </cell>
          <cell r="J499">
            <v>7</v>
          </cell>
        </row>
        <row r="500">
          <cell r="A500">
            <v>622171</v>
          </cell>
          <cell r="B500" t="str">
            <v>TERRITORIO NACIONA</v>
          </cell>
          <cell r="C500">
            <v>779841</v>
          </cell>
          <cell r="D500">
            <v>0</v>
          </cell>
          <cell r="E500">
            <v>4370927</v>
          </cell>
          <cell r="F500">
            <v>3406182</v>
          </cell>
          <cell r="G500">
            <v>964745</v>
          </cell>
          <cell r="H500">
            <v>0</v>
          </cell>
          <cell r="I500">
            <v>964745</v>
          </cell>
          <cell r="J500">
            <v>6</v>
          </cell>
        </row>
        <row r="501">
          <cell r="A501">
            <v>62217</v>
          </cell>
          <cell r="B501" t="str">
            <v>MATERIAL ESCRITORI</v>
          </cell>
          <cell r="C501">
            <v>779841</v>
          </cell>
          <cell r="D501">
            <v>0</v>
          </cell>
          <cell r="E501">
            <v>4370927</v>
          </cell>
          <cell r="F501">
            <v>3406182</v>
          </cell>
          <cell r="G501">
            <v>964745</v>
          </cell>
          <cell r="H501">
            <v>0</v>
          </cell>
          <cell r="I501">
            <v>964745</v>
          </cell>
          <cell r="J501">
            <v>5</v>
          </cell>
        </row>
        <row r="502">
          <cell r="A502">
            <v>62219111</v>
          </cell>
          <cell r="B502" t="str">
            <v>Equipamento-ID</v>
          </cell>
          <cell r="C502">
            <v>279902</v>
          </cell>
          <cell r="D502">
            <v>0</v>
          </cell>
          <cell r="E502">
            <v>578701</v>
          </cell>
          <cell r="F502">
            <v>0</v>
          </cell>
          <cell r="G502">
            <v>578701</v>
          </cell>
          <cell r="H502">
            <v>0</v>
          </cell>
          <cell r="I502">
            <v>578701</v>
          </cell>
          <cell r="J502">
            <v>8</v>
          </cell>
        </row>
        <row r="503">
          <cell r="A503">
            <v>6221911</v>
          </cell>
          <cell r="B503" t="str">
            <v>TERRITORIO NACIONA</v>
          </cell>
          <cell r="C503">
            <v>279902</v>
          </cell>
          <cell r="D503">
            <v>0</v>
          </cell>
          <cell r="E503">
            <v>578701</v>
          </cell>
          <cell r="F503">
            <v>0</v>
          </cell>
          <cell r="G503">
            <v>578701</v>
          </cell>
          <cell r="H503">
            <v>0</v>
          </cell>
          <cell r="I503">
            <v>578701</v>
          </cell>
          <cell r="J503">
            <v>7</v>
          </cell>
        </row>
        <row r="504">
          <cell r="A504">
            <v>622191</v>
          </cell>
          <cell r="B504" t="str">
            <v>EQUIPAMENTO</v>
          </cell>
          <cell r="C504">
            <v>279902</v>
          </cell>
          <cell r="D504">
            <v>0</v>
          </cell>
          <cell r="E504">
            <v>578701</v>
          </cell>
          <cell r="F504">
            <v>0</v>
          </cell>
          <cell r="G504">
            <v>578701</v>
          </cell>
          <cell r="H504">
            <v>0</v>
          </cell>
          <cell r="I504">
            <v>578701</v>
          </cell>
          <cell r="J504">
            <v>6</v>
          </cell>
        </row>
        <row r="505">
          <cell r="A505">
            <v>62219212</v>
          </cell>
          <cell r="B505" t="str">
            <v>Viaturas-ND</v>
          </cell>
          <cell r="C505">
            <v>0</v>
          </cell>
          <cell r="D505">
            <v>0</v>
          </cell>
          <cell r="E505">
            <v>66878</v>
          </cell>
          <cell r="F505">
            <v>0</v>
          </cell>
          <cell r="G505">
            <v>66878</v>
          </cell>
          <cell r="H505">
            <v>0</v>
          </cell>
          <cell r="I505">
            <v>66878</v>
          </cell>
          <cell r="J505">
            <v>8</v>
          </cell>
        </row>
        <row r="506">
          <cell r="A506">
            <v>6221921</v>
          </cell>
          <cell r="B506" t="str">
            <v>TERRITORIO NACIONA</v>
          </cell>
          <cell r="C506">
            <v>0</v>
          </cell>
          <cell r="D506">
            <v>0</v>
          </cell>
          <cell r="E506">
            <v>66878</v>
          </cell>
          <cell r="F506">
            <v>0</v>
          </cell>
          <cell r="G506">
            <v>66878</v>
          </cell>
          <cell r="H506">
            <v>0</v>
          </cell>
          <cell r="I506">
            <v>66878</v>
          </cell>
          <cell r="J506">
            <v>7</v>
          </cell>
        </row>
        <row r="507">
          <cell r="A507">
            <v>622192</v>
          </cell>
          <cell r="B507" t="str">
            <v>VIATURAS</v>
          </cell>
          <cell r="C507">
            <v>0</v>
          </cell>
          <cell r="D507">
            <v>0</v>
          </cell>
          <cell r="E507">
            <v>66878</v>
          </cell>
          <cell r="F507">
            <v>0</v>
          </cell>
          <cell r="G507">
            <v>66878</v>
          </cell>
          <cell r="H507">
            <v>0</v>
          </cell>
          <cell r="I507">
            <v>66878</v>
          </cell>
          <cell r="J507">
            <v>6</v>
          </cell>
        </row>
        <row r="508">
          <cell r="A508">
            <v>62219315</v>
          </cell>
          <cell r="B508" t="str">
            <v>Rendas Imoveis-Acr</v>
          </cell>
          <cell r="C508">
            <v>7500000</v>
          </cell>
          <cell r="D508">
            <v>0</v>
          </cell>
          <cell r="E508">
            <v>30000000</v>
          </cell>
          <cell r="F508">
            <v>0</v>
          </cell>
          <cell r="G508">
            <v>30000000</v>
          </cell>
          <cell r="H508">
            <v>0</v>
          </cell>
          <cell r="I508">
            <v>30000000</v>
          </cell>
          <cell r="J508">
            <v>8</v>
          </cell>
        </row>
        <row r="509">
          <cell r="A509">
            <v>6221931</v>
          </cell>
          <cell r="B509" t="str">
            <v>TERRITORIO NACIONA</v>
          </cell>
          <cell r="C509">
            <v>7500000</v>
          </cell>
          <cell r="D509">
            <v>0</v>
          </cell>
          <cell r="E509">
            <v>30000000</v>
          </cell>
          <cell r="F509">
            <v>0</v>
          </cell>
          <cell r="G509">
            <v>30000000</v>
          </cell>
          <cell r="H509">
            <v>0</v>
          </cell>
          <cell r="I509">
            <v>30000000</v>
          </cell>
          <cell r="J509">
            <v>7</v>
          </cell>
        </row>
        <row r="510">
          <cell r="A510">
            <v>622193</v>
          </cell>
          <cell r="B510" t="str">
            <v>RENDAS IMOVEIS</v>
          </cell>
          <cell r="C510">
            <v>7500000</v>
          </cell>
          <cell r="D510">
            <v>0</v>
          </cell>
          <cell r="E510">
            <v>30000000</v>
          </cell>
          <cell r="F510">
            <v>0</v>
          </cell>
          <cell r="G510">
            <v>30000000</v>
          </cell>
          <cell r="H510">
            <v>0</v>
          </cell>
          <cell r="I510">
            <v>30000000</v>
          </cell>
          <cell r="J510">
            <v>6</v>
          </cell>
        </row>
        <row r="511">
          <cell r="A511">
            <v>62219</v>
          </cell>
          <cell r="B511" t="str">
            <v>RENDAS ALUGUERES</v>
          </cell>
          <cell r="C511">
            <v>7779902</v>
          </cell>
          <cell r="D511">
            <v>0</v>
          </cell>
          <cell r="E511">
            <v>30645579</v>
          </cell>
          <cell r="F511">
            <v>0</v>
          </cell>
          <cell r="G511">
            <v>30645579</v>
          </cell>
          <cell r="H511">
            <v>0</v>
          </cell>
          <cell r="I511">
            <v>30645579</v>
          </cell>
          <cell r="J511">
            <v>5</v>
          </cell>
        </row>
        <row r="512">
          <cell r="A512">
            <v>6221</v>
          </cell>
          <cell r="B512" t="str">
            <v>FORNECIMENTOS</v>
          </cell>
          <cell r="C512">
            <v>8903350</v>
          </cell>
          <cell r="D512">
            <v>0</v>
          </cell>
          <cell r="E512">
            <v>36147245</v>
          </cell>
          <cell r="F512">
            <v>3406182</v>
          </cell>
          <cell r="G512">
            <v>32741063</v>
          </cell>
          <cell r="H512">
            <v>0</v>
          </cell>
          <cell r="I512">
            <v>32741063</v>
          </cell>
          <cell r="J512">
            <v>4</v>
          </cell>
        </row>
        <row r="513">
          <cell r="A513">
            <v>6222112</v>
          </cell>
          <cell r="B513" t="str">
            <v>D.Representacao-ND</v>
          </cell>
          <cell r="C513">
            <v>25340</v>
          </cell>
          <cell r="D513">
            <v>0</v>
          </cell>
          <cell r="E513">
            <v>25340</v>
          </cell>
          <cell r="F513">
            <v>0</v>
          </cell>
          <cell r="G513">
            <v>25340</v>
          </cell>
          <cell r="H513">
            <v>0</v>
          </cell>
          <cell r="I513">
            <v>25340</v>
          </cell>
          <cell r="J513">
            <v>7</v>
          </cell>
        </row>
        <row r="514">
          <cell r="A514">
            <v>622211</v>
          </cell>
          <cell r="B514" t="str">
            <v>TERRITORIO NACIONA</v>
          </cell>
          <cell r="C514">
            <v>25340</v>
          </cell>
          <cell r="D514">
            <v>0</v>
          </cell>
          <cell r="E514">
            <v>25340</v>
          </cell>
          <cell r="F514">
            <v>0</v>
          </cell>
          <cell r="G514">
            <v>25340</v>
          </cell>
          <cell r="H514">
            <v>0</v>
          </cell>
          <cell r="I514">
            <v>25340</v>
          </cell>
          <cell r="J514">
            <v>6</v>
          </cell>
        </row>
        <row r="515">
          <cell r="A515">
            <v>62221</v>
          </cell>
          <cell r="B515" t="str">
            <v>DESP.REPRESENTACAO</v>
          </cell>
          <cell r="C515">
            <v>25340</v>
          </cell>
          <cell r="D515">
            <v>0</v>
          </cell>
          <cell r="E515">
            <v>25340</v>
          </cell>
          <cell r="F515">
            <v>0</v>
          </cell>
          <cell r="G515">
            <v>25340</v>
          </cell>
          <cell r="H515">
            <v>0</v>
          </cell>
          <cell r="I515">
            <v>25340</v>
          </cell>
          <cell r="J515">
            <v>5</v>
          </cell>
        </row>
        <row r="516">
          <cell r="A516">
            <v>62222111</v>
          </cell>
          <cell r="B516" t="str">
            <v>Telefone-ID</v>
          </cell>
          <cell r="C516">
            <v>1592275</v>
          </cell>
          <cell r="D516">
            <v>0</v>
          </cell>
          <cell r="E516">
            <v>6092275</v>
          </cell>
          <cell r="F516">
            <v>0</v>
          </cell>
          <cell r="G516">
            <v>6092275</v>
          </cell>
          <cell r="H516">
            <v>0</v>
          </cell>
          <cell r="I516">
            <v>6092275</v>
          </cell>
          <cell r="J516">
            <v>8</v>
          </cell>
        </row>
        <row r="517">
          <cell r="A517">
            <v>6222211</v>
          </cell>
          <cell r="B517" t="str">
            <v>TERRITORIO NACIONA</v>
          </cell>
          <cell r="C517">
            <v>1592275</v>
          </cell>
          <cell r="D517">
            <v>0</v>
          </cell>
          <cell r="E517">
            <v>6092275</v>
          </cell>
          <cell r="F517">
            <v>0</v>
          </cell>
          <cell r="G517">
            <v>6092275</v>
          </cell>
          <cell r="H517">
            <v>0</v>
          </cell>
          <cell r="I517">
            <v>6092275</v>
          </cell>
          <cell r="J517">
            <v>7</v>
          </cell>
        </row>
        <row r="518">
          <cell r="A518">
            <v>622221</v>
          </cell>
          <cell r="B518" t="str">
            <v>TELEFONE</v>
          </cell>
          <cell r="C518">
            <v>1592275</v>
          </cell>
          <cell r="D518">
            <v>0</v>
          </cell>
          <cell r="E518">
            <v>6092275</v>
          </cell>
          <cell r="F518">
            <v>0</v>
          </cell>
          <cell r="G518">
            <v>6092275</v>
          </cell>
          <cell r="H518">
            <v>0</v>
          </cell>
          <cell r="I518">
            <v>6092275</v>
          </cell>
          <cell r="J518">
            <v>6</v>
          </cell>
        </row>
        <row r="519">
          <cell r="A519">
            <v>62222211</v>
          </cell>
          <cell r="B519" t="str">
            <v>Correio-ID</v>
          </cell>
          <cell r="C519">
            <v>2235</v>
          </cell>
          <cell r="D519">
            <v>0</v>
          </cell>
          <cell r="E519">
            <v>2235</v>
          </cell>
          <cell r="F519">
            <v>0</v>
          </cell>
          <cell r="G519">
            <v>2235</v>
          </cell>
          <cell r="H519">
            <v>0</v>
          </cell>
          <cell r="I519">
            <v>2235</v>
          </cell>
          <cell r="J519">
            <v>8</v>
          </cell>
        </row>
        <row r="520">
          <cell r="A520">
            <v>62222213</v>
          </cell>
          <cell r="B520" t="str">
            <v>Correio-RI</v>
          </cell>
          <cell r="C520">
            <v>870</v>
          </cell>
          <cell r="D520">
            <v>0</v>
          </cell>
          <cell r="E520">
            <v>870</v>
          </cell>
          <cell r="F520">
            <v>0</v>
          </cell>
          <cell r="G520">
            <v>870</v>
          </cell>
          <cell r="H520">
            <v>0</v>
          </cell>
          <cell r="I520">
            <v>870</v>
          </cell>
          <cell r="J520">
            <v>8</v>
          </cell>
        </row>
        <row r="521">
          <cell r="A521">
            <v>6222221</v>
          </cell>
          <cell r="B521" t="str">
            <v>TERRITORIO NACIONA</v>
          </cell>
          <cell r="C521">
            <v>3105</v>
          </cell>
          <cell r="D521">
            <v>0</v>
          </cell>
          <cell r="E521">
            <v>3105</v>
          </cell>
          <cell r="F521">
            <v>0</v>
          </cell>
          <cell r="G521">
            <v>3105</v>
          </cell>
          <cell r="H521">
            <v>0</v>
          </cell>
          <cell r="I521">
            <v>3105</v>
          </cell>
          <cell r="J521">
            <v>7</v>
          </cell>
        </row>
        <row r="522">
          <cell r="A522">
            <v>622222</v>
          </cell>
          <cell r="B522" t="str">
            <v>CORREIO</v>
          </cell>
          <cell r="C522">
            <v>3105</v>
          </cell>
          <cell r="D522">
            <v>0</v>
          </cell>
          <cell r="E522">
            <v>3105</v>
          </cell>
          <cell r="F522">
            <v>0</v>
          </cell>
          <cell r="G522">
            <v>3105</v>
          </cell>
          <cell r="H522">
            <v>0</v>
          </cell>
          <cell r="I522">
            <v>3105</v>
          </cell>
          <cell r="J522">
            <v>6</v>
          </cell>
        </row>
        <row r="523">
          <cell r="A523">
            <v>62222311</v>
          </cell>
          <cell r="B523" t="str">
            <v>Estafetas-ID</v>
          </cell>
          <cell r="C523">
            <v>181280</v>
          </cell>
          <cell r="D523">
            <v>0</v>
          </cell>
          <cell r="E523">
            <v>284070</v>
          </cell>
          <cell r="F523">
            <v>19000</v>
          </cell>
          <cell r="G523">
            <v>265070</v>
          </cell>
          <cell r="H523">
            <v>0</v>
          </cell>
          <cell r="I523">
            <v>265070</v>
          </cell>
          <cell r="J523">
            <v>8</v>
          </cell>
        </row>
        <row r="524">
          <cell r="A524">
            <v>62222312</v>
          </cell>
          <cell r="B524" t="str">
            <v>Estafetas-RI</v>
          </cell>
          <cell r="C524">
            <v>23000</v>
          </cell>
          <cell r="D524">
            <v>0</v>
          </cell>
          <cell r="E524">
            <v>23000</v>
          </cell>
          <cell r="F524">
            <v>0</v>
          </cell>
          <cell r="G524">
            <v>23000</v>
          </cell>
          <cell r="H524">
            <v>0</v>
          </cell>
          <cell r="I524">
            <v>23000</v>
          </cell>
          <cell r="J524">
            <v>8</v>
          </cell>
        </row>
        <row r="525">
          <cell r="A525">
            <v>6222231</v>
          </cell>
          <cell r="B525" t="str">
            <v>TERRITORIO NACIONA</v>
          </cell>
          <cell r="C525">
            <v>204280</v>
          </cell>
          <cell r="D525">
            <v>0</v>
          </cell>
          <cell r="E525">
            <v>307070</v>
          </cell>
          <cell r="F525">
            <v>19000</v>
          </cell>
          <cell r="G525">
            <v>288070</v>
          </cell>
          <cell r="H525">
            <v>0</v>
          </cell>
          <cell r="I525">
            <v>288070</v>
          </cell>
          <cell r="J525">
            <v>7</v>
          </cell>
        </row>
        <row r="526">
          <cell r="A526">
            <v>622223</v>
          </cell>
          <cell r="B526" t="str">
            <v>ESTAFETAS</v>
          </cell>
          <cell r="C526">
            <v>204280</v>
          </cell>
          <cell r="D526">
            <v>0</v>
          </cell>
          <cell r="E526">
            <v>307070</v>
          </cell>
          <cell r="F526">
            <v>19000</v>
          </cell>
          <cell r="G526">
            <v>288070</v>
          </cell>
          <cell r="H526">
            <v>0</v>
          </cell>
          <cell r="I526">
            <v>288070</v>
          </cell>
          <cell r="J526">
            <v>6</v>
          </cell>
        </row>
        <row r="527">
          <cell r="A527">
            <v>62222</v>
          </cell>
          <cell r="B527" t="str">
            <v>COMUNICACAO</v>
          </cell>
          <cell r="C527">
            <v>1799660</v>
          </cell>
          <cell r="D527">
            <v>0</v>
          </cell>
          <cell r="E527">
            <v>6402450</v>
          </cell>
          <cell r="F527">
            <v>19000</v>
          </cell>
          <cell r="G527">
            <v>6383450</v>
          </cell>
          <cell r="H527">
            <v>0</v>
          </cell>
          <cell r="I527">
            <v>6383450</v>
          </cell>
          <cell r="J527">
            <v>5</v>
          </cell>
        </row>
        <row r="528">
          <cell r="A528">
            <v>62227212</v>
          </cell>
          <cell r="B528" t="str">
            <v>Refeicoes-ND</v>
          </cell>
          <cell r="C528">
            <v>78755</v>
          </cell>
          <cell r="D528">
            <v>0</v>
          </cell>
          <cell r="E528">
            <v>104756</v>
          </cell>
          <cell r="F528">
            <v>0</v>
          </cell>
          <cell r="G528">
            <v>104756</v>
          </cell>
          <cell r="H528">
            <v>0</v>
          </cell>
          <cell r="I528">
            <v>104756</v>
          </cell>
          <cell r="J528">
            <v>8</v>
          </cell>
        </row>
        <row r="529">
          <cell r="A529">
            <v>6222721</v>
          </cell>
          <cell r="B529" t="str">
            <v>TERRITORIO NACIONA</v>
          </cell>
          <cell r="C529">
            <v>78755</v>
          </cell>
          <cell r="D529">
            <v>0</v>
          </cell>
          <cell r="E529">
            <v>104756</v>
          </cell>
          <cell r="F529">
            <v>0</v>
          </cell>
          <cell r="G529">
            <v>104756</v>
          </cell>
          <cell r="H529">
            <v>0</v>
          </cell>
          <cell r="I529">
            <v>104756</v>
          </cell>
          <cell r="J529">
            <v>7</v>
          </cell>
        </row>
        <row r="530">
          <cell r="A530">
            <v>622272</v>
          </cell>
          <cell r="B530" t="str">
            <v>REFEICOES</v>
          </cell>
          <cell r="C530">
            <v>78755</v>
          </cell>
          <cell r="D530">
            <v>0</v>
          </cell>
          <cell r="E530">
            <v>104756</v>
          </cell>
          <cell r="F530">
            <v>0</v>
          </cell>
          <cell r="G530">
            <v>104756</v>
          </cell>
          <cell r="H530">
            <v>0</v>
          </cell>
          <cell r="I530">
            <v>104756</v>
          </cell>
          <cell r="J530">
            <v>6</v>
          </cell>
        </row>
        <row r="531">
          <cell r="A531">
            <v>62227312</v>
          </cell>
          <cell r="B531" t="str">
            <v>Deslocacoes-ND</v>
          </cell>
          <cell r="C531">
            <v>6130</v>
          </cell>
          <cell r="D531">
            <v>0</v>
          </cell>
          <cell r="E531">
            <v>24050</v>
          </cell>
          <cell r="F531">
            <v>0</v>
          </cell>
          <cell r="G531">
            <v>24050</v>
          </cell>
          <cell r="H531">
            <v>0</v>
          </cell>
          <cell r="I531">
            <v>24050</v>
          </cell>
          <cell r="J531">
            <v>8</v>
          </cell>
        </row>
        <row r="532">
          <cell r="A532">
            <v>6222731</v>
          </cell>
          <cell r="B532" t="str">
            <v>TERRITORIO NACIONA</v>
          </cell>
          <cell r="C532">
            <v>6130</v>
          </cell>
          <cell r="D532">
            <v>0</v>
          </cell>
          <cell r="E532">
            <v>24050</v>
          </cell>
          <cell r="F532">
            <v>0</v>
          </cell>
          <cell r="G532">
            <v>24050</v>
          </cell>
          <cell r="H532">
            <v>0</v>
          </cell>
          <cell r="I532">
            <v>24050</v>
          </cell>
          <cell r="J532">
            <v>7</v>
          </cell>
        </row>
        <row r="533">
          <cell r="A533">
            <v>62227322</v>
          </cell>
          <cell r="B533" t="str">
            <v>Deslocacoes-ND</v>
          </cell>
          <cell r="C533">
            <v>578327</v>
          </cell>
          <cell r="D533">
            <v>0</v>
          </cell>
          <cell r="E533">
            <v>578327</v>
          </cell>
          <cell r="F533">
            <v>0</v>
          </cell>
          <cell r="G533">
            <v>578327</v>
          </cell>
          <cell r="H533">
            <v>0</v>
          </cell>
          <cell r="I533">
            <v>578327</v>
          </cell>
          <cell r="J533">
            <v>8</v>
          </cell>
        </row>
        <row r="534">
          <cell r="A534">
            <v>6222732</v>
          </cell>
          <cell r="B534" t="str">
            <v>PAISES COMUNITARIO</v>
          </cell>
          <cell r="C534">
            <v>578327</v>
          </cell>
          <cell r="D534">
            <v>0</v>
          </cell>
          <cell r="E534">
            <v>578327</v>
          </cell>
          <cell r="F534">
            <v>0</v>
          </cell>
          <cell r="G534">
            <v>578327</v>
          </cell>
          <cell r="H534">
            <v>0</v>
          </cell>
          <cell r="I534">
            <v>578327</v>
          </cell>
          <cell r="J534">
            <v>7</v>
          </cell>
        </row>
        <row r="535">
          <cell r="A535">
            <v>622273</v>
          </cell>
          <cell r="B535" t="str">
            <v>DESLOCACOES</v>
          </cell>
          <cell r="C535">
            <v>584457</v>
          </cell>
          <cell r="D535">
            <v>0</v>
          </cell>
          <cell r="E535">
            <v>602377</v>
          </cell>
          <cell r="F535">
            <v>0</v>
          </cell>
          <cell r="G535">
            <v>602377</v>
          </cell>
          <cell r="H535">
            <v>0</v>
          </cell>
          <cell r="I535">
            <v>602377</v>
          </cell>
          <cell r="J535">
            <v>6</v>
          </cell>
        </row>
        <row r="536">
          <cell r="A536">
            <v>62227412</v>
          </cell>
          <cell r="B536" t="str">
            <v>Alojamento-ND</v>
          </cell>
          <cell r="C536">
            <v>134100</v>
          </cell>
          <cell r="D536">
            <v>0</v>
          </cell>
          <cell r="E536">
            <v>134100</v>
          </cell>
          <cell r="F536">
            <v>0</v>
          </cell>
          <cell r="G536">
            <v>134100</v>
          </cell>
          <cell r="H536">
            <v>0</v>
          </cell>
          <cell r="I536">
            <v>134100</v>
          </cell>
          <cell r="J536">
            <v>8</v>
          </cell>
        </row>
        <row r="537">
          <cell r="A537">
            <v>6222741</v>
          </cell>
          <cell r="B537" t="str">
            <v>TERRITORIO NACIONA</v>
          </cell>
          <cell r="C537">
            <v>134100</v>
          </cell>
          <cell r="D537">
            <v>0</v>
          </cell>
          <cell r="E537">
            <v>134100</v>
          </cell>
          <cell r="F537">
            <v>0</v>
          </cell>
          <cell r="G537">
            <v>134100</v>
          </cell>
          <cell r="H537">
            <v>0</v>
          </cell>
          <cell r="I537">
            <v>134100</v>
          </cell>
          <cell r="J537">
            <v>7</v>
          </cell>
        </row>
        <row r="538">
          <cell r="A538">
            <v>62227422</v>
          </cell>
          <cell r="B538" t="str">
            <v>Alojamento-ND</v>
          </cell>
          <cell r="C538">
            <v>194210</v>
          </cell>
          <cell r="D538">
            <v>0</v>
          </cell>
          <cell r="E538">
            <v>194210</v>
          </cell>
          <cell r="F538">
            <v>0</v>
          </cell>
          <cell r="G538">
            <v>194210</v>
          </cell>
          <cell r="H538">
            <v>0</v>
          </cell>
          <cell r="I538">
            <v>194210</v>
          </cell>
          <cell r="J538">
            <v>8</v>
          </cell>
        </row>
        <row r="539">
          <cell r="A539">
            <v>6222742</v>
          </cell>
          <cell r="B539" t="str">
            <v>PAISES COMUNITARIO</v>
          </cell>
          <cell r="C539">
            <v>194210</v>
          </cell>
          <cell r="D539">
            <v>0</v>
          </cell>
          <cell r="E539">
            <v>194210</v>
          </cell>
          <cell r="F539">
            <v>0</v>
          </cell>
          <cell r="G539">
            <v>194210</v>
          </cell>
          <cell r="H539">
            <v>0</v>
          </cell>
          <cell r="I539">
            <v>194210</v>
          </cell>
          <cell r="J539">
            <v>7</v>
          </cell>
        </row>
        <row r="540">
          <cell r="A540">
            <v>622274</v>
          </cell>
          <cell r="B540" t="str">
            <v>ALOJAMENTO</v>
          </cell>
          <cell r="C540">
            <v>328310</v>
          </cell>
          <cell r="D540">
            <v>0</v>
          </cell>
          <cell r="E540">
            <v>328310</v>
          </cell>
          <cell r="F540">
            <v>0</v>
          </cell>
          <cell r="G540">
            <v>328310</v>
          </cell>
          <cell r="H540">
            <v>0</v>
          </cell>
          <cell r="I540">
            <v>328310</v>
          </cell>
          <cell r="J540">
            <v>6</v>
          </cell>
        </row>
        <row r="541">
          <cell r="A541">
            <v>62227512</v>
          </cell>
          <cell r="B541" t="str">
            <v>Portagens-ND</v>
          </cell>
          <cell r="C541">
            <v>380</v>
          </cell>
          <cell r="D541">
            <v>0</v>
          </cell>
          <cell r="E541">
            <v>9530</v>
          </cell>
          <cell r="F541">
            <v>0</v>
          </cell>
          <cell r="G541">
            <v>9530</v>
          </cell>
          <cell r="H541">
            <v>0</v>
          </cell>
          <cell r="I541">
            <v>9530</v>
          </cell>
          <cell r="J541">
            <v>8</v>
          </cell>
        </row>
        <row r="542">
          <cell r="A542">
            <v>6222751</v>
          </cell>
          <cell r="B542" t="str">
            <v>TERRITORIO NACIONA</v>
          </cell>
          <cell r="C542">
            <v>380</v>
          </cell>
          <cell r="D542">
            <v>0</v>
          </cell>
          <cell r="E542">
            <v>9530</v>
          </cell>
          <cell r="F542">
            <v>0</v>
          </cell>
          <cell r="G542">
            <v>9530</v>
          </cell>
          <cell r="H542">
            <v>0</v>
          </cell>
          <cell r="I542">
            <v>9530</v>
          </cell>
          <cell r="J542">
            <v>7</v>
          </cell>
        </row>
        <row r="543">
          <cell r="A543">
            <v>622275</v>
          </cell>
          <cell r="B543" t="str">
            <v>PORTAGENS</v>
          </cell>
          <cell r="C543">
            <v>380</v>
          </cell>
          <cell r="D543">
            <v>0</v>
          </cell>
          <cell r="E543">
            <v>9530</v>
          </cell>
          <cell r="F543">
            <v>0</v>
          </cell>
          <cell r="G543">
            <v>9530</v>
          </cell>
          <cell r="H543">
            <v>0</v>
          </cell>
          <cell r="I543">
            <v>9530</v>
          </cell>
          <cell r="J543">
            <v>6</v>
          </cell>
        </row>
        <row r="544">
          <cell r="A544">
            <v>62227</v>
          </cell>
          <cell r="B544" t="str">
            <v>DESLOC. E ESTADAS</v>
          </cell>
          <cell r="C544">
            <v>991902</v>
          </cell>
          <cell r="D544">
            <v>0</v>
          </cell>
          <cell r="E544">
            <v>1044973</v>
          </cell>
          <cell r="F544">
            <v>0</v>
          </cell>
          <cell r="G544">
            <v>1044973</v>
          </cell>
          <cell r="H544">
            <v>0</v>
          </cell>
          <cell r="I544">
            <v>1044973</v>
          </cell>
          <cell r="J544">
            <v>5</v>
          </cell>
        </row>
        <row r="545">
          <cell r="A545">
            <v>6222913</v>
          </cell>
          <cell r="B545" t="str">
            <v>Honorarios-RI</v>
          </cell>
          <cell r="C545">
            <v>1964000</v>
          </cell>
          <cell r="D545">
            <v>0</v>
          </cell>
          <cell r="E545">
            <v>6476000</v>
          </cell>
          <cell r="F545">
            <v>96000</v>
          </cell>
          <cell r="G545">
            <v>6380000</v>
          </cell>
          <cell r="H545">
            <v>0</v>
          </cell>
          <cell r="I545">
            <v>6380000</v>
          </cell>
          <cell r="J545">
            <v>7</v>
          </cell>
        </row>
        <row r="546">
          <cell r="A546">
            <v>622291</v>
          </cell>
          <cell r="B546" t="str">
            <v>TERRITORIO NACIONA</v>
          </cell>
          <cell r="C546">
            <v>1964000</v>
          </cell>
          <cell r="D546">
            <v>0</v>
          </cell>
          <cell r="E546">
            <v>6476000</v>
          </cell>
          <cell r="F546">
            <v>96000</v>
          </cell>
          <cell r="G546">
            <v>6380000</v>
          </cell>
          <cell r="H546">
            <v>0</v>
          </cell>
          <cell r="I546">
            <v>6380000</v>
          </cell>
          <cell r="J546">
            <v>6</v>
          </cell>
        </row>
        <row r="547">
          <cell r="A547">
            <v>62229</v>
          </cell>
          <cell r="B547" t="str">
            <v>HONORARIOS</v>
          </cell>
          <cell r="C547">
            <v>1964000</v>
          </cell>
          <cell r="D547">
            <v>0</v>
          </cell>
          <cell r="E547">
            <v>6476000</v>
          </cell>
          <cell r="F547">
            <v>96000</v>
          </cell>
          <cell r="G547">
            <v>6380000</v>
          </cell>
          <cell r="H547">
            <v>0</v>
          </cell>
          <cell r="I547">
            <v>6380000</v>
          </cell>
          <cell r="J547">
            <v>5</v>
          </cell>
        </row>
        <row r="548">
          <cell r="A548">
            <v>6222</v>
          </cell>
          <cell r="B548" t="str">
            <v>SERVI€OS</v>
          </cell>
          <cell r="C548">
            <v>4780902</v>
          </cell>
          <cell r="D548">
            <v>0</v>
          </cell>
          <cell r="E548">
            <v>13948763</v>
          </cell>
          <cell r="F548">
            <v>115000</v>
          </cell>
          <cell r="G548">
            <v>13833763</v>
          </cell>
          <cell r="H548">
            <v>0</v>
          </cell>
          <cell r="I548">
            <v>13833763</v>
          </cell>
          <cell r="J548">
            <v>4</v>
          </cell>
        </row>
        <row r="549">
          <cell r="A549">
            <v>6223113</v>
          </cell>
          <cell r="B549" t="str">
            <v>Cont.Notar.-RI</v>
          </cell>
          <cell r="C549">
            <v>0</v>
          </cell>
          <cell r="D549">
            <v>0</v>
          </cell>
          <cell r="E549">
            <v>180465</v>
          </cell>
          <cell r="F549">
            <v>0</v>
          </cell>
          <cell r="G549">
            <v>180465</v>
          </cell>
          <cell r="H549">
            <v>0</v>
          </cell>
          <cell r="I549">
            <v>180465</v>
          </cell>
          <cell r="J549">
            <v>7</v>
          </cell>
        </row>
        <row r="550">
          <cell r="A550">
            <v>622311</v>
          </cell>
          <cell r="B550" t="str">
            <v>TERRITORIO NACIONA</v>
          </cell>
          <cell r="C550">
            <v>0</v>
          </cell>
          <cell r="D550">
            <v>0</v>
          </cell>
          <cell r="E550">
            <v>180465</v>
          </cell>
          <cell r="F550">
            <v>0</v>
          </cell>
          <cell r="G550">
            <v>180465</v>
          </cell>
          <cell r="H550">
            <v>0</v>
          </cell>
          <cell r="I550">
            <v>180465</v>
          </cell>
          <cell r="J550">
            <v>6</v>
          </cell>
        </row>
        <row r="551">
          <cell r="A551">
            <v>62231</v>
          </cell>
          <cell r="B551" t="str">
            <v>CONTENC.E NOTARIAD</v>
          </cell>
          <cell r="C551">
            <v>0</v>
          </cell>
          <cell r="D551">
            <v>0</v>
          </cell>
          <cell r="E551">
            <v>180465</v>
          </cell>
          <cell r="F551">
            <v>0</v>
          </cell>
          <cell r="G551">
            <v>180465</v>
          </cell>
          <cell r="H551">
            <v>0</v>
          </cell>
          <cell r="I551">
            <v>180465</v>
          </cell>
          <cell r="J551">
            <v>5</v>
          </cell>
        </row>
        <row r="552">
          <cell r="A552">
            <v>6223211</v>
          </cell>
          <cell r="B552" t="str">
            <v>Conser.Repar-ID</v>
          </cell>
          <cell r="C552">
            <v>41539</v>
          </cell>
          <cell r="D552">
            <v>0</v>
          </cell>
          <cell r="E552">
            <v>404087</v>
          </cell>
          <cell r="F552">
            <v>0</v>
          </cell>
          <cell r="G552">
            <v>404087</v>
          </cell>
          <cell r="H552">
            <v>0</v>
          </cell>
          <cell r="I552">
            <v>404087</v>
          </cell>
          <cell r="J552">
            <v>7</v>
          </cell>
        </row>
        <row r="553">
          <cell r="A553">
            <v>62232141</v>
          </cell>
          <cell r="B553" t="str">
            <v>Benfeitorias-ID</v>
          </cell>
          <cell r="C553">
            <v>91667</v>
          </cell>
          <cell r="D553">
            <v>0</v>
          </cell>
          <cell r="E553">
            <v>5866668</v>
          </cell>
          <cell r="F553">
            <v>5500000</v>
          </cell>
          <cell r="G553">
            <v>366668</v>
          </cell>
          <cell r="H553">
            <v>0</v>
          </cell>
          <cell r="I553">
            <v>366668</v>
          </cell>
          <cell r="J553">
            <v>8</v>
          </cell>
        </row>
        <row r="554">
          <cell r="A554">
            <v>6223214</v>
          </cell>
          <cell r="B554" t="str">
            <v>Benfeitorias</v>
          </cell>
          <cell r="C554">
            <v>91667</v>
          </cell>
          <cell r="D554">
            <v>0</v>
          </cell>
          <cell r="E554">
            <v>5866668</v>
          </cell>
          <cell r="F554">
            <v>5500000</v>
          </cell>
          <cell r="G554">
            <v>366668</v>
          </cell>
          <cell r="H554">
            <v>0</v>
          </cell>
          <cell r="I554">
            <v>366668</v>
          </cell>
          <cell r="J554">
            <v>7</v>
          </cell>
        </row>
        <row r="555">
          <cell r="A555">
            <v>622321</v>
          </cell>
          <cell r="B555" t="str">
            <v>TERRITORIO NACIONA</v>
          </cell>
          <cell r="C555">
            <v>133206</v>
          </cell>
          <cell r="D555">
            <v>0</v>
          </cell>
          <cell r="E555">
            <v>6270755</v>
          </cell>
          <cell r="F555">
            <v>5500000</v>
          </cell>
          <cell r="G555">
            <v>770755</v>
          </cell>
          <cell r="H555">
            <v>0</v>
          </cell>
          <cell r="I555">
            <v>770755</v>
          </cell>
          <cell r="J555">
            <v>6</v>
          </cell>
        </row>
        <row r="556">
          <cell r="A556">
            <v>62232</v>
          </cell>
          <cell r="B556" t="str">
            <v>CONSERV.E REPARACA</v>
          </cell>
          <cell r="C556">
            <v>133206</v>
          </cell>
          <cell r="D556">
            <v>0</v>
          </cell>
          <cell r="E556">
            <v>6270755</v>
          </cell>
          <cell r="F556">
            <v>5500000</v>
          </cell>
          <cell r="G556">
            <v>770755</v>
          </cell>
          <cell r="H556">
            <v>0</v>
          </cell>
          <cell r="I556">
            <v>770755</v>
          </cell>
          <cell r="J556">
            <v>5</v>
          </cell>
        </row>
        <row r="557">
          <cell r="A557">
            <v>62233111</v>
          </cell>
          <cell r="B557" t="str">
            <v>Meios Comunicacao</v>
          </cell>
          <cell r="C557">
            <v>0</v>
          </cell>
          <cell r="D557">
            <v>0</v>
          </cell>
          <cell r="E557">
            <v>14714977</v>
          </cell>
          <cell r="F557">
            <v>5525077</v>
          </cell>
          <cell r="G557">
            <v>9189900</v>
          </cell>
          <cell r="H557">
            <v>0</v>
          </cell>
          <cell r="I557">
            <v>9189900</v>
          </cell>
          <cell r="J557">
            <v>8</v>
          </cell>
        </row>
        <row r="558">
          <cell r="A558">
            <v>62233112</v>
          </cell>
          <cell r="B558" t="str">
            <v>Producao P- Public</v>
          </cell>
          <cell r="C558">
            <v>0</v>
          </cell>
          <cell r="D558">
            <v>23852</v>
          </cell>
          <cell r="E558">
            <v>4727452</v>
          </cell>
          <cell r="F558">
            <v>23852</v>
          </cell>
          <cell r="G558">
            <v>4703600</v>
          </cell>
          <cell r="H558">
            <v>0</v>
          </cell>
          <cell r="I558">
            <v>4703600</v>
          </cell>
          <cell r="J558">
            <v>8</v>
          </cell>
        </row>
        <row r="559">
          <cell r="A559">
            <v>6223311</v>
          </cell>
          <cell r="B559" t="str">
            <v>PUBLIC.PROP-ID</v>
          </cell>
          <cell r="C559">
            <v>0</v>
          </cell>
          <cell r="D559">
            <v>23852</v>
          </cell>
          <cell r="E559">
            <v>19442429</v>
          </cell>
          <cell r="F559">
            <v>5548929</v>
          </cell>
          <cell r="G559">
            <v>13893500</v>
          </cell>
          <cell r="H559">
            <v>0</v>
          </cell>
          <cell r="I559">
            <v>13893500</v>
          </cell>
          <cell r="J559">
            <v>7</v>
          </cell>
        </row>
        <row r="560">
          <cell r="A560">
            <v>622331</v>
          </cell>
          <cell r="B560" t="str">
            <v>TERRITORIO NACIONA</v>
          </cell>
          <cell r="C560">
            <v>0</v>
          </cell>
          <cell r="D560">
            <v>23852</v>
          </cell>
          <cell r="E560">
            <v>19442429</v>
          </cell>
          <cell r="F560">
            <v>5548929</v>
          </cell>
          <cell r="G560">
            <v>13893500</v>
          </cell>
          <cell r="H560">
            <v>0</v>
          </cell>
          <cell r="I560">
            <v>13893500</v>
          </cell>
          <cell r="J560">
            <v>6</v>
          </cell>
        </row>
        <row r="561">
          <cell r="A561">
            <v>62233</v>
          </cell>
          <cell r="B561" t="str">
            <v>PUBLIC.E PROPAGAND</v>
          </cell>
          <cell r="C561">
            <v>0</v>
          </cell>
          <cell r="D561">
            <v>23852</v>
          </cell>
          <cell r="E561">
            <v>19442429</v>
          </cell>
          <cell r="F561">
            <v>5548929</v>
          </cell>
          <cell r="G561">
            <v>13893500</v>
          </cell>
          <cell r="H561">
            <v>0</v>
          </cell>
          <cell r="I561">
            <v>13893500</v>
          </cell>
          <cell r="J561">
            <v>5</v>
          </cell>
        </row>
        <row r="562">
          <cell r="A562">
            <v>6223412</v>
          </cell>
          <cell r="B562" t="str">
            <v>Limp.Hig.Conf-ND</v>
          </cell>
          <cell r="C562">
            <v>0</v>
          </cell>
          <cell r="D562">
            <v>0</v>
          </cell>
          <cell r="E562">
            <v>36455</v>
          </cell>
          <cell r="F562">
            <v>0</v>
          </cell>
          <cell r="G562">
            <v>36455</v>
          </cell>
          <cell r="H562">
            <v>0</v>
          </cell>
          <cell r="I562">
            <v>36455</v>
          </cell>
          <cell r="J562">
            <v>7</v>
          </cell>
        </row>
        <row r="563">
          <cell r="A563">
            <v>622341</v>
          </cell>
          <cell r="B563" t="str">
            <v>TERRITORIO NACIONA</v>
          </cell>
          <cell r="C563">
            <v>0</v>
          </cell>
          <cell r="D563">
            <v>0</v>
          </cell>
          <cell r="E563">
            <v>36455</v>
          </cell>
          <cell r="F563">
            <v>0</v>
          </cell>
          <cell r="G563">
            <v>36455</v>
          </cell>
          <cell r="H563">
            <v>0</v>
          </cell>
          <cell r="I563">
            <v>36455</v>
          </cell>
          <cell r="J563">
            <v>6</v>
          </cell>
        </row>
        <row r="564">
          <cell r="A564">
            <v>62234</v>
          </cell>
          <cell r="B564" t="str">
            <v>LIMP.HIG.CONFORTO</v>
          </cell>
          <cell r="C564">
            <v>0</v>
          </cell>
          <cell r="D564">
            <v>0</v>
          </cell>
          <cell r="E564">
            <v>36455</v>
          </cell>
          <cell r="F564">
            <v>0</v>
          </cell>
          <cell r="G564">
            <v>36455</v>
          </cell>
          <cell r="H564">
            <v>0</v>
          </cell>
          <cell r="I564">
            <v>36455</v>
          </cell>
          <cell r="J564">
            <v>5</v>
          </cell>
        </row>
        <row r="565">
          <cell r="A565">
            <v>62236111</v>
          </cell>
          <cell r="B565" t="str">
            <v>Auditores-ID</v>
          </cell>
          <cell r="C565">
            <v>100000</v>
          </cell>
          <cell r="D565">
            <v>0</v>
          </cell>
          <cell r="E565">
            <v>400000</v>
          </cell>
          <cell r="F565">
            <v>0</v>
          </cell>
          <cell r="G565">
            <v>400000</v>
          </cell>
          <cell r="H565">
            <v>0</v>
          </cell>
          <cell r="I565">
            <v>400000</v>
          </cell>
          <cell r="J565">
            <v>8</v>
          </cell>
        </row>
        <row r="566">
          <cell r="A566">
            <v>6223611</v>
          </cell>
          <cell r="B566" t="str">
            <v>TERRITORIO NACIONA</v>
          </cell>
          <cell r="C566">
            <v>100000</v>
          </cell>
          <cell r="D566">
            <v>0</v>
          </cell>
          <cell r="E566">
            <v>400000</v>
          </cell>
          <cell r="F566">
            <v>0</v>
          </cell>
          <cell r="G566">
            <v>400000</v>
          </cell>
          <cell r="H566">
            <v>0</v>
          </cell>
          <cell r="I566">
            <v>400000</v>
          </cell>
          <cell r="J566">
            <v>7</v>
          </cell>
        </row>
        <row r="567">
          <cell r="A567">
            <v>622361</v>
          </cell>
          <cell r="B567" t="str">
            <v>AUDITORES</v>
          </cell>
          <cell r="C567">
            <v>100000</v>
          </cell>
          <cell r="D567">
            <v>0</v>
          </cell>
          <cell r="E567">
            <v>400000</v>
          </cell>
          <cell r="F567">
            <v>0</v>
          </cell>
          <cell r="G567">
            <v>400000</v>
          </cell>
          <cell r="H567">
            <v>0</v>
          </cell>
          <cell r="I567">
            <v>400000</v>
          </cell>
          <cell r="J567">
            <v>6</v>
          </cell>
        </row>
        <row r="568">
          <cell r="A568">
            <v>62236311</v>
          </cell>
          <cell r="B568" t="str">
            <v>Contabilistas-ID</v>
          </cell>
          <cell r="C568">
            <v>409000</v>
          </cell>
          <cell r="D568">
            <v>0</v>
          </cell>
          <cell r="E568">
            <v>1772000</v>
          </cell>
          <cell r="F568">
            <v>0</v>
          </cell>
          <cell r="G568">
            <v>1772000</v>
          </cell>
          <cell r="H568">
            <v>0</v>
          </cell>
          <cell r="I568">
            <v>1772000</v>
          </cell>
          <cell r="J568">
            <v>8</v>
          </cell>
        </row>
        <row r="569">
          <cell r="A569">
            <v>6223631</v>
          </cell>
          <cell r="B569" t="str">
            <v>TERRITORIO NACIONA</v>
          </cell>
          <cell r="C569">
            <v>409000</v>
          </cell>
          <cell r="D569">
            <v>0</v>
          </cell>
          <cell r="E569">
            <v>1772000</v>
          </cell>
          <cell r="F569">
            <v>0</v>
          </cell>
          <cell r="G569">
            <v>1772000</v>
          </cell>
          <cell r="H569">
            <v>0</v>
          </cell>
          <cell r="I569">
            <v>1772000</v>
          </cell>
          <cell r="J569">
            <v>7</v>
          </cell>
        </row>
        <row r="570">
          <cell r="A570">
            <v>622363</v>
          </cell>
          <cell r="B570" t="str">
            <v>CONTABILISTAS</v>
          </cell>
          <cell r="C570">
            <v>409000</v>
          </cell>
          <cell r="D570">
            <v>0</v>
          </cell>
          <cell r="E570">
            <v>1772000</v>
          </cell>
          <cell r="F570">
            <v>0</v>
          </cell>
          <cell r="G570">
            <v>1772000</v>
          </cell>
          <cell r="H570">
            <v>0</v>
          </cell>
          <cell r="I570">
            <v>1772000</v>
          </cell>
          <cell r="J570">
            <v>6</v>
          </cell>
        </row>
        <row r="571">
          <cell r="A571">
            <v>62236411</v>
          </cell>
          <cell r="B571" t="str">
            <v>Informatica-ID</v>
          </cell>
          <cell r="C571">
            <v>6020620</v>
          </cell>
          <cell r="D571">
            <v>0</v>
          </cell>
          <cell r="E571">
            <v>17922289</v>
          </cell>
          <cell r="F571">
            <v>0</v>
          </cell>
          <cell r="G571">
            <v>17922289</v>
          </cell>
          <cell r="H571">
            <v>0</v>
          </cell>
          <cell r="I571">
            <v>17922289</v>
          </cell>
          <cell r="J571">
            <v>8</v>
          </cell>
        </row>
        <row r="572">
          <cell r="A572">
            <v>62236412</v>
          </cell>
          <cell r="B572" t="str">
            <v>Informatica-ND</v>
          </cell>
          <cell r="C572">
            <v>0</v>
          </cell>
          <cell r="D572">
            <v>557516</v>
          </cell>
          <cell r="E572">
            <v>557516</v>
          </cell>
          <cell r="F572">
            <v>557516</v>
          </cell>
          <cell r="G572">
            <v>0</v>
          </cell>
          <cell r="H572">
            <v>0</v>
          </cell>
          <cell r="I572">
            <v>0</v>
          </cell>
          <cell r="J572">
            <v>8</v>
          </cell>
        </row>
        <row r="573">
          <cell r="A573">
            <v>6223641</v>
          </cell>
          <cell r="B573" t="str">
            <v>TERRITORIO NACIONA</v>
          </cell>
          <cell r="C573">
            <v>6020620</v>
          </cell>
          <cell r="D573">
            <v>557516</v>
          </cell>
          <cell r="E573">
            <v>18479805</v>
          </cell>
          <cell r="F573">
            <v>557516</v>
          </cell>
          <cell r="G573">
            <v>17922289</v>
          </cell>
          <cell r="H573">
            <v>0</v>
          </cell>
          <cell r="I573">
            <v>17922289</v>
          </cell>
          <cell r="J573">
            <v>7</v>
          </cell>
        </row>
        <row r="574">
          <cell r="A574">
            <v>622364</v>
          </cell>
          <cell r="B574" t="str">
            <v>INFORMATICA</v>
          </cell>
          <cell r="C574">
            <v>6020620</v>
          </cell>
          <cell r="D574">
            <v>557516</v>
          </cell>
          <cell r="E574">
            <v>18479805</v>
          </cell>
          <cell r="F574">
            <v>557516</v>
          </cell>
          <cell r="G574">
            <v>17922289</v>
          </cell>
          <cell r="H574">
            <v>0</v>
          </cell>
          <cell r="I574">
            <v>17922289</v>
          </cell>
          <cell r="J574">
            <v>6</v>
          </cell>
        </row>
        <row r="575">
          <cell r="A575">
            <v>62236511</v>
          </cell>
          <cell r="B575" t="str">
            <v>Servicos Apoio-ID</v>
          </cell>
          <cell r="C575">
            <v>16069107</v>
          </cell>
          <cell r="D575">
            <v>0</v>
          </cell>
          <cell r="E575">
            <v>47733316</v>
          </cell>
          <cell r="F575">
            <v>2974</v>
          </cell>
          <cell r="G575">
            <v>47730342</v>
          </cell>
          <cell r="H575">
            <v>0</v>
          </cell>
          <cell r="I575">
            <v>47730342</v>
          </cell>
          <cell r="J575">
            <v>8</v>
          </cell>
        </row>
        <row r="576">
          <cell r="A576">
            <v>6223651</v>
          </cell>
          <cell r="B576" t="str">
            <v>TERRITORIO NACIONA</v>
          </cell>
          <cell r="C576">
            <v>16069107</v>
          </cell>
          <cell r="D576">
            <v>0</v>
          </cell>
          <cell r="E576">
            <v>47733316</v>
          </cell>
          <cell r="F576">
            <v>2974</v>
          </cell>
          <cell r="G576">
            <v>47730342</v>
          </cell>
          <cell r="H576">
            <v>0</v>
          </cell>
          <cell r="I576">
            <v>47730342</v>
          </cell>
          <cell r="J576">
            <v>7</v>
          </cell>
        </row>
        <row r="577">
          <cell r="A577">
            <v>622365</v>
          </cell>
          <cell r="B577" t="str">
            <v>SERV. APOIO-ACTIVI</v>
          </cell>
          <cell r="C577">
            <v>16069107</v>
          </cell>
          <cell r="D577">
            <v>0</v>
          </cell>
          <cell r="E577">
            <v>47733316</v>
          </cell>
          <cell r="F577">
            <v>2974</v>
          </cell>
          <cell r="G577">
            <v>47730342</v>
          </cell>
          <cell r="H577">
            <v>0</v>
          </cell>
          <cell r="I577">
            <v>47730342</v>
          </cell>
          <cell r="J577">
            <v>6</v>
          </cell>
        </row>
        <row r="578">
          <cell r="A578">
            <v>62236611</v>
          </cell>
          <cell r="B578" t="str">
            <v>Prod. P-Noticias-I</v>
          </cell>
          <cell r="C578">
            <v>0</v>
          </cell>
          <cell r="D578">
            <v>0</v>
          </cell>
          <cell r="E578">
            <v>4727452</v>
          </cell>
          <cell r="F578">
            <v>4727452</v>
          </cell>
          <cell r="G578">
            <v>0</v>
          </cell>
          <cell r="H578">
            <v>0</v>
          </cell>
          <cell r="I578">
            <v>0</v>
          </cell>
          <cell r="J578">
            <v>8</v>
          </cell>
        </row>
        <row r="579">
          <cell r="A579">
            <v>6223661</v>
          </cell>
          <cell r="B579" t="str">
            <v>TERRITORIO NACIONA</v>
          </cell>
          <cell r="C579">
            <v>0</v>
          </cell>
          <cell r="D579">
            <v>0</v>
          </cell>
          <cell r="E579">
            <v>4727452</v>
          </cell>
          <cell r="F579">
            <v>4727452</v>
          </cell>
          <cell r="G579">
            <v>0</v>
          </cell>
          <cell r="H579">
            <v>0</v>
          </cell>
          <cell r="I579">
            <v>0</v>
          </cell>
          <cell r="J579">
            <v>7</v>
          </cell>
        </row>
        <row r="580">
          <cell r="A580">
            <v>622366</v>
          </cell>
          <cell r="B580" t="str">
            <v>PRODUCAO P- NOTICI</v>
          </cell>
          <cell r="C580">
            <v>0</v>
          </cell>
          <cell r="D580">
            <v>0</v>
          </cell>
          <cell r="E580">
            <v>4727452</v>
          </cell>
          <cell r="F580">
            <v>4727452</v>
          </cell>
          <cell r="G580">
            <v>0</v>
          </cell>
          <cell r="H580">
            <v>0</v>
          </cell>
          <cell r="I580">
            <v>0</v>
          </cell>
          <cell r="J580">
            <v>6</v>
          </cell>
        </row>
        <row r="581">
          <cell r="A581">
            <v>62236711</v>
          </cell>
          <cell r="B581" t="str">
            <v>Servicos de Apoio-</v>
          </cell>
          <cell r="C581">
            <v>1056783</v>
          </cell>
          <cell r="D581">
            <v>10500</v>
          </cell>
          <cell r="E581">
            <v>1546778</v>
          </cell>
          <cell r="F581">
            <v>10500</v>
          </cell>
          <cell r="G581">
            <v>1536278</v>
          </cell>
          <cell r="H581">
            <v>0</v>
          </cell>
          <cell r="I581">
            <v>1536278</v>
          </cell>
          <cell r="J581">
            <v>8</v>
          </cell>
        </row>
        <row r="582">
          <cell r="A582">
            <v>6223671</v>
          </cell>
          <cell r="B582" t="str">
            <v>TERRITORIO NACIONA</v>
          </cell>
          <cell r="C582">
            <v>1056783</v>
          </cell>
          <cell r="D582">
            <v>10500</v>
          </cell>
          <cell r="E582">
            <v>1546778</v>
          </cell>
          <cell r="F582">
            <v>10500</v>
          </cell>
          <cell r="G582">
            <v>1536278</v>
          </cell>
          <cell r="H582">
            <v>0</v>
          </cell>
          <cell r="I582">
            <v>1536278</v>
          </cell>
          <cell r="J582">
            <v>7</v>
          </cell>
        </row>
        <row r="583">
          <cell r="A583">
            <v>622367</v>
          </cell>
          <cell r="B583" t="str">
            <v>SERV. APOIO-ADMINI</v>
          </cell>
          <cell r="C583">
            <v>1056783</v>
          </cell>
          <cell r="D583">
            <v>10500</v>
          </cell>
          <cell r="E583">
            <v>1546778</v>
          </cell>
          <cell r="F583">
            <v>10500</v>
          </cell>
          <cell r="G583">
            <v>1536278</v>
          </cell>
          <cell r="H583">
            <v>0</v>
          </cell>
          <cell r="I583">
            <v>1536278</v>
          </cell>
          <cell r="J583">
            <v>6</v>
          </cell>
        </row>
        <row r="584">
          <cell r="A584">
            <v>62236811</v>
          </cell>
          <cell r="B584" t="str">
            <v>Serv.Gestao(MC)-ID</v>
          </cell>
          <cell r="C584">
            <v>2800000</v>
          </cell>
          <cell r="D584">
            <v>0</v>
          </cell>
          <cell r="E584">
            <v>11200000</v>
          </cell>
          <cell r="F584">
            <v>0</v>
          </cell>
          <cell r="G584">
            <v>11200000</v>
          </cell>
          <cell r="H584">
            <v>0</v>
          </cell>
          <cell r="I584">
            <v>11200000</v>
          </cell>
          <cell r="J584">
            <v>8</v>
          </cell>
        </row>
        <row r="585">
          <cell r="A585">
            <v>6223681</v>
          </cell>
          <cell r="B585" t="str">
            <v>TERRITORIO NACIONA</v>
          </cell>
          <cell r="C585">
            <v>2800000</v>
          </cell>
          <cell r="D585">
            <v>0</v>
          </cell>
          <cell r="E585">
            <v>11200000</v>
          </cell>
          <cell r="F585">
            <v>0</v>
          </cell>
          <cell r="G585">
            <v>11200000</v>
          </cell>
          <cell r="H585">
            <v>0</v>
          </cell>
          <cell r="I585">
            <v>11200000</v>
          </cell>
          <cell r="J585">
            <v>7</v>
          </cell>
        </row>
        <row r="586">
          <cell r="A586">
            <v>622368</v>
          </cell>
          <cell r="B586" t="str">
            <v>SERV.GESTAO(MC)</v>
          </cell>
          <cell r="C586">
            <v>2800000</v>
          </cell>
          <cell r="D586">
            <v>0</v>
          </cell>
          <cell r="E586">
            <v>11200000</v>
          </cell>
          <cell r="F586">
            <v>0</v>
          </cell>
          <cell r="G586">
            <v>11200000</v>
          </cell>
          <cell r="H586">
            <v>0</v>
          </cell>
          <cell r="I586">
            <v>11200000</v>
          </cell>
          <cell r="J586">
            <v>6</v>
          </cell>
        </row>
        <row r="587">
          <cell r="A587">
            <v>62236911</v>
          </cell>
          <cell r="B587" t="str">
            <v>Consultoria L.M.-I</v>
          </cell>
          <cell r="C587">
            <v>0</v>
          </cell>
          <cell r="D587">
            <v>200482</v>
          </cell>
          <cell r="E587">
            <v>200482</v>
          </cell>
          <cell r="F587">
            <v>200482</v>
          </cell>
          <cell r="G587">
            <v>0</v>
          </cell>
          <cell r="H587">
            <v>0</v>
          </cell>
          <cell r="I587">
            <v>0</v>
          </cell>
          <cell r="J587">
            <v>8</v>
          </cell>
        </row>
        <row r="588">
          <cell r="A588">
            <v>622369121</v>
          </cell>
          <cell r="B588" t="str">
            <v>Trab.Impressao-ID</v>
          </cell>
          <cell r="C588">
            <v>477000</v>
          </cell>
          <cell r="D588">
            <v>0</v>
          </cell>
          <cell r="E588">
            <v>4460511</v>
          </cell>
          <cell r="F588">
            <v>0</v>
          </cell>
          <cell r="G588">
            <v>4460511</v>
          </cell>
          <cell r="H588">
            <v>0</v>
          </cell>
          <cell r="I588">
            <v>4460511</v>
          </cell>
          <cell r="J588">
            <v>9</v>
          </cell>
        </row>
        <row r="589">
          <cell r="A589">
            <v>622369122</v>
          </cell>
          <cell r="B589" t="str">
            <v>Trab.Impressao-RI</v>
          </cell>
          <cell r="C589">
            <v>0</v>
          </cell>
          <cell r="D589">
            <v>40950</v>
          </cell>
          <cell r="E589">
            <v>40950</v>
          </cell>
          <cell r="F589">
            <v>40950</v>
          </cell>
          <cell r="G589">
            <v>0</v>
          </cell>
          <cell r="H589">
            <v>0</v>
          </cell>
          <cell r="I589">
            <v>0</v>
          </cell>
          <cell r="J589">
            <v>9</v>
          </cell>
        </row>
        <row r="590">
          <cell r="A590">
            <v>62236912</v>
          </cell>
          <cell r="B590" t="str">
            <v>TRABALHO IMPRESSAO</v>
          </cell>
          <cell r="C590">
            <v>477000</v>
          </cell>
          <cell r="D590">
            <v>40950</v>
          </cell>
          <cell r="E590">
            <v>4501461</v>
          </cell>
          <cell r="F590">
            <v>40950</v>
          </cell>
          <cell r="G590">
            <v>4460511</v>
          </cell>
          <cell r="H590">
            <v>0</v>
          </cell>
          <cell r="I590">
            <v>4460511</v>
          </cell>
          <cell r="J590">
            <v>8</v>
          </cell>
        </row>
        <row r="591">
          <cell r="A591">
            <v>622369131</v>
          </cell>
          <cell r="B591" t="str">
            <v>Registo Internet-I</v>
          </cell>
          <cell r="C591">
            <v>3976</v>
          </cell>
          <cell r="D591">
            <v>0</v>
          </cell>
          <cell r="E591">
            <v>3976</v>
          </cell>
          <cell r="F591">
            <v>0</v>
          </cell>
          <cell r="G591">
            <v>3976</v>
          </cell>
          <cell r="H591">
            <v>0</v>
          </cell>
          <cell r="I591">
            <v>3976</v>
          </cell>
          <cell r="J591">
            <v>9</v>
          </cell>
        </row>
        <row r="592">
          <cell r="A592">
            <v>62236913</v>
          </cell>
          <cell r="B592" t="str">
            <v>REGISTO INTERNET</v>
          </cell>
          <cell r="C592">
            <v>3976</v>
          </cell>
          <cell r="D592">
            <v>0</v>
          </cell>
          <cell r="E592">
            <v>3976</v>
          </cell>
          <cell r="F592">
            <v>0</v>
          </cell>
          <cell r="G592">
            <v>3976</v>
          </cell>
          <cell r="H592">
            <v>0</v>
          </cell>
          <cell r="I592">
            <v>3976</v>
          </cell>
          <cell r="J592">
            <v>8</v>
          </cell>
        </row>
        <row r="593">
          <cell r="A593">
            <v>6223691</v>
          </cell>
          <cell r="B593" t="str">
            <v>TERRITORIO NACIONA</v>
          </cell>
          <cell r="C593">
            <v>480976</v>
          </cell>
          <cell r="D593">
            <v>241432</v>
          </cell>
          <cell r="E593">
            <v>4705919</v>
          </cell>
          <cell r="F593">
            <v>241432</v>
          </cell>
          <cell r="G593">
            <v>4464487</v>
          </cell>
          <cell r="H593">
            <v>0</v>
          </cell>
          <cell r="I593">
            <v>4464487</v>
          </cell>
          <cell r="J593">
            <v>7</v>
          </cell>
        </row>
        <row r="594">
          <cell r="A594">
            <v>62236921</v>
          </cell>
          <cell r="B594" t="str">
            <v>Consultoria L.M.-I</v>
          </cell>
          <cell r="C594">
            <v>400964</v>
          </cell>
          <cell r="D594">
            <v>0</v>
          </cell>
          <cell r="E594">
            <v>1002410</v>
          </cell>
          <cell r="F594">
            <v>0</v>
          </cell>
          <cell r="G594">
            <v>1002410</v>
          </cell>
          <cell r="H594">
            <v>0</v>
          </cell>
          <cell r="I594">
            <v>1002410</v>
          </cell>
          <cell r="J594">
            <v>8</v>
          </cell>
        </row>
        <row r="595">
          <cell r="A595">
            <v>6223692</v>
          </cell>
          <cell r="B595" t="str">
            <v>TERRITORIO INTRAC.</v>
          </cell>
          <cell r="C595">
            <v>400964</v>
          </cell>
          <cell r="D595">
            <v>0</v>
          </cell>
          <cell r="E595">
            <v>1002410</v>
          </cell>
          <cell r="F595">
            <v>0</v>
          </cell>
          <cell r="G595">
            <v>1002410</v>
          </cell>
          <cell r="H595">
            <v>0</v>
          </cell>
          <cell r="I595">
            <v>1002410</v>
          </cell>
          <cell r="J595">
            <v>7</v>
          </cell>
        </row>
        <row r="596">
          <cell r="A596">
            <v>622369</v>
          </cell>
          <cell r="B596" t="str">
            <v>OUTROS TRAB. ESP.</v>
          </cell>
          <cell r="C596">
            <v>881940</v>
          </cell>
          <cell r="D596">
            <v>241432</v>
          </cell>
          <cell r="E596">
            <v>5708329</v>
          </cell>
          <cell r="F596">
            <v>241432</v>
          </cell>
          <cell r="G596">
            <v>5466897</v>
          </cell>
          <cell r="H596">
            <v>0</v>
          </cell>
          <cell r="I596">
            <v>5466897</v>
          </cell>
          <cell r="J596">
            <v>6</v>
          </cell>
        </row>
        <row r="597">
          <cell r="A597">
            <v>62236</v>
          </cell>
          <cell r="B597" t="str">
            <v>TRAB.ESPECIALIZADO</v>
          </cell>
          <cell r="C597">
            <v>27337450</v>
          </cell>
          <cell r="D597">
            <v>809448</v>
          </cell>
          <cell r="E597">
            <v>91567680</v>
          </cell>
          <cell r="F597">
            <v>5539874</v>
          </cell>
          <cell r="G597">
            <v>86027806</v>
          </cell>
          <cell r="H597">
            <v>0</v>
          </cell>
          <cell r="I597">
            <v>86027806</v>
          </cell>
          <cell r="J597">
            <v>5</v>
          </cell>
        </row>
        <row r="598">
          <cell r="A598">
            <v>6223</v>
          </cell>
          <cell r="B598" t="str">
            <v>SERVI€OS</v>
          </cell>
          <cell r="C598">
            <v>27470656</v>
          </cell>
          <cell r="D598">
            <v>833300</v>
          </cell>
          <cell r="E598">
            <v>117497784</v>
          </cell>
          <cell r="F598">
            <v>16588803</v>
          </cell>
          <cell r="G598">
            <v>100908981</v>
          </cell>
          <cell r="H598">
            <v>0</v>
          </cell>
          <cell r="I598">
            <v>100908981</v>
          </cell>
          <cell r="J598">
            <v>4</v>
          </cell>
        </row>
        <row r="599">
          <cell r="A599">
            <v>62298001</v>
          </cell>
          <cell r="B599" t="str">
            <v>Licencas SW POS-ID</v>
          </cell>
          <cell r="C599">
            <v>7069</v>
          </cell>
          <cell r="D599">
            <v>0</v>
          </cell>
          <cell r="E599">
            <v>14138</v>
          </cell>
          <cell r="F599">
            <v>0</v>
          </cell>
          <cell r="G599">
            <v>14138</v>
          </cell>
          <cell r="H599">
            <v>0</v>
          </cell>
          <cell r="I599">
            <v>14138</v>
          </cell>
          <cell r="J599">
            <v>8</v>
          </cell>
        </row>
        <row r="600">
          <cell r="A600">
            <v>622980</v>
          </cell>
          <cell r="B600" t="str">
            <v>TERRITORIO NACIONA</v>
          </cell>
          <cell r="C600">
            <v>7069</v>
          </cell>
          <cell r="D600">
            <v>0</v>
          </cell>
          <cell r="E600">
            <v>14138</v>
          </cell>
          <cell r="F600">
            <v>0</v>
          </cell>
          <cell r="G600">
            <v>14138</v>
          </cell>
          <cell r="H600">
            <v>0</v>
          </cell>
          <cell r="I600">
            <v>14138</v>
          </cell>
          <cell r="J600">
            <v>6</v>
          </cell>
        </row>
        <row r="601">
          <cell r="A601">
            <v>62298</v>
          </cell>
          <cell r="B601" t="str">
            <v>OUT.FORNEC.E SERV.</v>
          </cell>
          <cell r="C601">
            <v>7069</v>
          </cell>
          <cell r="D601">
            <v>0</v>
          </cell>
          <cell r="E601">
            <v>14138</v>
          </cell>
          <cell r="F601">
            <v>0</v>
          </cell>
          <cell r="G601">
            <v>14138</v>
          </cell>
          <cell r="H601">
            <v>0</v>
          </cell>
          <cell r="I601">
            <v>14138</v>
          </cell>
          <cell r="J601">
            <v>5</v>
          </cell>
        </row>
        <row r="602">
          <cell r="A602">
            <v>6229</v>
          </cell>
          <cell r="B602" t="str">
            <v>OUT.FORNEC.E SERV.</v>
          </cell>
          <cell r="C602">
            <v>7069</v>
          </cell>
          <cell r="D602">
            <v>0</v>
          </cell>
          <cell r="E602">
            <v>14138</v>
          </cell>
          <cell r="F602">
            <v>0</v>
          </cell>
          <cell r="G602">
            <v>14138</v>
          </cell>
          <cell r="H602">
            <v>0</v>
          </cell>
          <cell r="I602">
            <v>14138</v>
          </cell>
          <cell r="J602">
            <v>4</v>
          </cell>
        </row>
        <row r="603">
          <cell r="A603">
            <v>622</v>
          </cell>
          <cell r="B603" t="str">
            <v>FORNEC.E SERVICOS</v>
          </cell>
          <cell r="C603">
            <v>41161977</v>
          </cell>
          <cell r="D603">
            <v>833300</v>
          </cell>
          <cell r="E603">
            <v>167607930</v>
          </cell>
          <cell r="F603">
            <v>20109985</v>
          </cell>
          <cell r="G603">
            <v>147497945</v>
          </cell>
          <cell r="H603">
            <v>0</v>
          </cell>
          <cell r="I603">
            <v>147497945</v>
          </cell>
          <cell r="J603">
            <v>3</v>
          </cell>
        </row>
        <row r="604">
          <cell r="A604">
            <v>62</v>
          </cell>
          <cell r="B604" t="str">
            <v>FORNEC.SERV.TERCEI</v>
          </cell>
          <cell r="C604">
            <v>41161977</v>
          </cell>
          <cell r="D604">
            <v>833300</v>
          </cell>
          <cell r="E604">
            <v>167607930</v>
          </cell>
          <cell r="F604">
            <v>20109985</v>
          </cell>
          <cell r="G604">
            <v>147497945</v>
          </cell>
          <cell r="H604">
            <v>0</v>
          </cell>
          <cell r="I604">
            <v>147497945</v>
          </cell>
          <cell r="J604">
            <v>2</v>
          </cell>
        </row>
        <row r="605">
          <cell r="A605">
            <v>6313</v>
          </cell>
          <cell r="B605" t="str">
            <v>Imposto do Selo</v>
          </cell>
          <cell r="C605">
            <v>8096</v>
          </cell>
          <cell r="D605">
            <v>0</v>
          </cell>
          <cell r="E605">
            <v>74494</v>
          </cell>
          <cell r="F605">
            <v>0</v>
          </cell>
          <cell r="G605">
            <v>74494</v>
          </cell>
          <cell r="H605">
            <v>0</v>
          </cell>
          <cell r="I605">
            <v>74494</v>
          </cell>
          <cell r="J605">
            <v>4</v>
          </cell>
        </row>
        <row r="606">
          <cell r="A606">
            <v>631</v>
          </cell>
          <cell r="B606" t="str">
            <v>IMPOSTOS INDIRECTO</v>
          </cell>
          <cell r="C606">
            <v>8096</v>
          </cell>
          <cell r="D606">
            <v>0</v>
          </cell>
          <cell r="E606">
            <v>74494</v>
          </cell>
          <cell r="F606">
            <v>0</v>
          </cell>
          <cell r="G606">
            <v>74494</v>
          </cell>
          <cell r="H606">
            <v>0</v>
          </cell>
          <cell r="I606">
            <v>74494</v>
          </cell>
          <cell r="J606">
            <v>3</v>
          </cell>
        </row>
        <row r="607">
          <cell r="A607">
            <v>63</v>
          </cell>
          <cell r="B607" t="str">
            <v>IMPOSTOS</v>
          </cell>
          <cell r="C607">
            <v>8096</v>
          </cell>
          <cell r="D607">
            <v>0</v>
          </cell>
          <cell r="E607">
            <v>74494</v>
          </cell>
          <cell r="F607">
            <v>0</v>
          </cell>
          <cell r="G607">
            <v>74494</v>
          </cell>
          <cell r="H607">
            <v>0</v>
          </cell>
          <cell r="I607">
            <v>74494</v>
          </cell>
          <cell r="J607">
            <v>2</v>
          </cell>
        </row>
        <row r="608">
          <cell r="A608">
            <v>6421</v>
          </cell>
          <cell r="B608" t="str">
            <v>Vencimentos</v>
          </cell>
          <cell r="C608">
            <v>13524328</v>
          </cell>
          <cell r="D608">
            <v>0</v>
          </cell>
          <cell r="E608">
            <v>53001068</v>
          </cell>
          <cell r="F608">
            <v>33940</v>
          </cell>
          <cell r="G608">
            <v>52967128</v>
          </cell>
          <cell r="H608">
            <v>0</v>
          </cell>
          <cell r="I608">
            <v>52967128</v>
          </cell>
          <cell r="J608">
            <v>4</v>
          </cell>
        </row>
        <row r="609">
          <cell r="A609">
            <v>6422</v>
          </cell>
          <cell r="B609" t="str">
            <v>Sub.de Almoco</v>
          </cell>
          <cell r="C609">
            <v>311958</v>
          </cell>
          <cell r="D609">
            <v>0</v>
          </cell>
          <cell r="E609">
            <v>3719169</v>
          </cell>
          <cell r="F609">
            <v>0</v>
          </cell>
          <cell r="G609">
            <v>3719169</v>
          </cell>
          <cell r="H609">
            <v>0</v>
          </cell>
          <cell r="I609">
            <v>3719169</v>
          </cell>
          <cell r="J609">
            <v>4</v>
          </cell>
        </row>
        <row r="610">
          <cell r="A610">
            <v>6424</v>
          </cell>
          <cell r="B610" t="str">
            <v>Sub.de Ferias</v>
          </cell>
          <cell r="C610">
            <v>2237252</v>
          </cell>
          <cell r="D610">
            <v>0</v>
          </cell>
          <cell r="E610">
            <v>8860011</v>
          </cell>
          <cell r="F610">
            <v>33940</v>
          </cell>
          <cell r="G610">
            <v>8826071</v>
          </cell>
          <cell r="H610">
            <v>0</v>
          </cell>
          <cell r="I610">
            <v>8826071</v>
          </cell>
          <cell r="J610">
            <v>4</v>
          </cell>
        </row>
        <row r="611">
          <cell r="A611">
            <v>6425</v>
          </cell>
          <cell r="B611" t="str">
            <v>Sub.de Natal</v>
          </cell>
          <cell r="C611">
            <v>2237252</v>
          </cell>
          <cell r="D611">
            <v>0</v>
          </cell>
          <cell r="E611">
            <v>8860011</v>
          </cell>
          <cell r="F611">
            <v>33940</v>
          </cell>
          <cell r="G611">
            <v>8826071</v>
          </cell>
          <cell r="H611">
            <v>0</v>
          </cell>
          <cell r="I611">
            <v>8826071</v>
          </cell>
          <cell r="J611">
            <v>4</v>
          </cell>
        </row>
        <row r="612">
          <cell r="A612">
            <v>6426</v>
          </cell>
          <cell r="B612" t="str">
            <v>Premios</v>
          </cell>
          <cell r="C612">
            <v>0</v>
          </cell>
          <cell r="D612">
            <v>0</v>
          </cell>
          <cell r="E612">
            <v>1195921</v>
          </cell>
          <cell r="F612">
            <v>0</v>
          </cell>
          <cell r="G612">
            <v>1195921</v>
          </cell>
          <cell r="H612">
            <v>0</v>
          </cell>
          <cell r="I612">
            <v>1195921</v>
          </cell>
          <cell r="J612">
            <v>4</v>
          </cell>
        </row>
        <row r="613">
          <cell r="A613">
            <v>6428</v>
          </cell>
          <cell r="B613" t="str">
            <v>Trab. Suplementar</v>
          </cell>
          <cell r="C613">
            <v>0</v>
          </cell>
          <cell r="D613">
            <v>0</v>
          </cell>
          <cell r="E613">
            <v>641792</v>
          </cell>
          <cell r="F613">
            <v>0</v>
          </cell>
          <cell r="G613">
            <v>641792</v>
          </cell>
          <cell r="H613">
            <v>0</v>
          </cell>
          <cell r="I613">
            <v>641792</v>
          </cell>
          <cell r="J613">
            <v>4</v>
          </cell>
        </row>
        <row r="614">
          <cell r="A614">
            <v>6429</v>
          </cell>
          <cell r="B614" t="str">
            <v>Trab. Nocturno</v>
          </cell>
          <cell r="C614">
            <v>48051</v>
          </cell>
          <cell r="D614">
            <v>0</v>
          </cell>
          <cell r="E614">
            <v>210031</v>
          </cell>
          <cell r="F614">
            <v>0</v>
          </cell>
          <cell r="G614">
            <v>210031</v>
          </cell>
          <cell r="H614">
            <v>0</v>
          </cell>
          <cell r="I614">
            <v>210031</v>
          </cell>
          <cell r="J614">
            <v>4</v>
          </cell>
        </row>
        <row r="615">
          <cell r="A615">
            <v>642</v>
          </cell>
          <cell r="B615" t="str">
            <v>REMUNER.DO PESSOAL</v>
          </cell>
          <cell r="C615">
            <v>18358841</v>
          </cell>
          <cell r="D615">
            <v>0</v>
          </cell>
          <cell r="E615">
            <v>76488003</v>
          </cell>
          <cell r="F615">
            <v>101820</v>
          </cell>
          <cell r="G615">
            <v>76386183</v>
          </cell>
          <cell r="H615">
            <v>0</v>
          </cell>
          <cell r="I615">
            <v>76386183</v>
          </cell>
          <cell r="J615">
            <v>3</v>
          </cell>
        </row>
        <row r="616">
          <cell r="A616">
            <v>6452</v>
          </cell>
          <cell r="B616" t="str">
            <v>Pessoal</v>
          </cell>
          <cell r="C616">
            <v>4307406</v>
          </cell>
          <cell r="D616">
            <v>0</v>
          </cell>
          <cell r="E616">
            <v>17252158</v>
          </cell>
          <cell r="F616">
            <v>24180</v>
          </cell>
          <cell r="G616">
            <v>17227978</v>
          </cell>
          <cell r="H616">
            <v>0</v>
          </cell>
          <cell r="I616">
            <v>17227978</v>
          </cell>
          <cell r="J616">
            <v>4</v>
          </cell>
        </row>
        <row r="617">
          <cell r="A617">
            <v>645</v>
          </cell>
          <cell r="B617" t="str">
            <v>ENC.S-REMUNERACOES</v>
          </cell>
          <cell r="C617">
            <v>4307406</v>
          </cell>
          <cell r="D617">
            <v>0</v>
          </cell>
          <cell r="E617">
            <v>17252158</v>
          </cell>
          <cell r="F617">
            <v>24180</v>
          </cell>
          <cell r="G617">
            <v>17227978</v>
          </cell>
          <cell r="H617">
            <v>0</v>
          </cell>
          <cell r="I617">
            <v>17227978</v>
          </cell>
          <cell r="J617">
            <v>3</v>
          </cell>
        </row>
        <row r="618">
          <cell r="A618">
            <v>646</v>
          </cell>
          <cell r="B618" t="str">
            <v>Seg.Ac.Trabalho</v>
          </cell>
          <cell r="C618">
            <v>136000</v>
          </cell>
          <cell r="D618">
            <v>0</v>
          </cell>
          <cell r="E618">
            <v>544000</v>
          </cell>
          <cell r="F618">
            <v>0</v>
          </cell>
          <cell r="G618">
            <v>544000</v>
          </cell>
          <cell r="H618">
            <v>0</v>
          </cell>
          <cell r="I618">
            <v>544000</v>
          </cell>
          <cell r="J618">
            <v>3</v>
          </cell>
        </row>
        <row r="619">
          <cell r="A619">
            <v>64812</v>
          </cell>
          <cell r="B619" t="str">
            <v>Desp.C-Refeit-ND</v>
          </cell>
          <cell r="C619">
            <v>77205</v>
          </cell>
          <cell r="D619">
            <v>0</v>
          </cell>
          <cell r="E619">
            <v>125992</v>
          </cell>
          <cell r="F619">
            <v>0</v>
          </cell>
          <cell r="G619">
            <v>125992</v>
          </cell>
          <cell r="H619">
            <v>0</v>
          </cell>
          <cell r="I619">
            <v>125992</v>
          </cell>
          <cell r="J619">
            <v>5</v>
          </cell>
        </row>
        <row r="620">
          <cell r="A620">
            <v>6481</v>
          </cell>
          <cell r="B620" t="str">
            <v>DESP.C-REFEITORIO</v>
          </cell>
          <cell r="C620">
            <v>77205</v>
          </cell>
          <cell r="D620">
            <v>0</v>
          </cell>
          <cell r="E620">
            <v>125992</v>
          </cell>
          <cell r="F620">
            <v>0</v>
          </cell>
          <cell r="G620">
            <v>125992</v>
          </cell>
          <cell r="H620">
            <v>0</v>
          </cell>
          <cell r="I620">
            <v>125992</v>
          </cell>
          <cell r="J620">
            <v>4</v>
          </cell>
        </row>
        <row r="621">
          <cell r="A621">
            <v>64822</v>
          </cell>
          <cell r="B621" t="str">
            <v>Ord.Fidelidade-ND</v>
          </cell>
          <cell r="C621">
            <v>7908000</v>
          </cell>
          <cell r="D621">
            <v>0</v>
          </cell>
          <cell r="E621">
            <v>31632000</v>
          </cell>
          <cell r="F621">
            <v>0</v>
          </cell>
          <cell r="G621">
            <v>31632000</v>
          </cell>
          <cell r="H621">
            <v>0</v>
          </cell>
          <cell r="I621">
            <v>31632000</v>
          </cell>
          <cell r="J621">
            <v>5</v>
          </cell>
        </row>
        <row r="622">
          <cell r="A622">
            <v>6482</v>
          </cell>
          <cell r="B622" t="str">
            <v>ORDEN.FIDELIDADE</v>
          </cell>
          <cell r="C622">
            <v>7908000</v>
          </cell>
          <cell r="D622">
            <v>0</v>
          </cell>
          <cell r="E622">
            <v>31632000</v>
          </cell>
          <cell r="F622">
            <v>0</v>
          </cell>
          <cell r="G622">
            <v>31632000</v>
          </cell>
          <cell r="H622">
            <v>0</v>
          </cell>
          <cell r="I622">
            <v>31632000</v>
          </cell>
          <cell r="J622">
            <v>4</v>
          </cell>
        </row>
        <row r="623">
          <cell r="A623">
            <v>648</v>
          </cell>
          <cell r="B623" t="str">
            <v>OUT.CUST.C-PESSOAL</v>
          </cell>
          <cell r="C623">
            <v>7985205</v>
          </cell>
          <cell r="D623">
            <v>0</v>
          </cell>
          <cell r="E623">
            <v>31757992</v>
          </cell>
          <cell r="F623">
            <v>0</v>
          </cell>
          <cell r="G623">
            <v>31757992</v>
          </cell>
          <cell r="H623">
            <v>0</v>
          </cell>
          <cell r="I623">
            <v>31757992</v>
          </cell>
          <cell r="J623">
            <v>3</v>
          </cell>
        </row>
        <row r="624">
          <cell r="A624">
            <v>64</v>
          </cell>
          <cell r="B624" t="str">
            <v>CUSTO C-PESSOAL</v>
          </cell>
          <cell r="C624">
            <v>30787452</v>
          </cell>
          <cell r="D624">
            <v>0</v>
          </cell>
          <cell r="E624">
            <v>126042153</v>
          </cell>
          <cell r="F624">
            <v>126000</v>
          </cell>
          <cell r="G624">
            <v>125916153</v>
          </cell>
          <cell r="H624">
            <v>0</v>
          </cell>
          <cell r="I624">
            <v>125916153</v>
          </cell>
          <cell r="J624">
            <v>2</v>
          </cell>
        </row>
        <row r="625">
          <cell r="A625">
            <v>6623</v>
          </cell>
          <cell r="B625" t="str">
            <v>Equip. Basico</v>
          </cell>
          <cell r="C625">
            <v>475388</v>
          </cell>
          <cell r="D625">
            <v>0</v>
          </cell>
          <cell r="E625">
            <v>1457549</v>
          </cell>
          <cell r="F625">
            <v>0</v>
          </cell>
          <cell r="G625">
            <v>1457549</v>
          </cell>
          <cell r="H625">
            <v>0</v>
          </cell>
          <cell r="I625">
            <v>1457549</v>
          </cell>
          <cell r="J625">
            <v>4</v>
          </cell>
        </row>
        <row r="626">
          <cell r="A626">
            <v>66241</v>
          </cell>
          <cell r="B626" t="str">
            <v>Viaturas Turismo</v>
          </cell>
          <cell r="C626">
            <v>458334</v>
          </cell>
          <cell r="D626">
            <v>0</v>
          </cell>
          <cell r="E626">
            <v>916667</v>
          </cell>
          <cell r="F626">
            <v>0</v>
          </cell>
          <cell r="G626">
            <v>916667</v>
          </cell>
          <cell r="H626">
            <v>0</v>
          </cell>
          <cell r="I626">
            <v>916667</v>
          </cell>
          <cell r="J626">
            <v>5</v>
          </cell>
        </row>
        <row r="627">
          <cell r="A627">
            <v>6624</v>
          </cell>
          <cell r="B627" t="str">
            <v>EQUIP. TRANSPORTE</v>
          </cell>
          <cell r="C627">
            <v>458334</v>
          </cell>
          <cell r="D627">
            <v>0</v>
          </cell>
          <cell r="E627">
            <v>916667</v>
          </cell>
          <cell r="F627">
            <v>0</v>
          </cell>
          <cell r="G627">
            <v>916667</v>
          </cell>
          <cell r="H627">
            <v>0</v>
          </cell>
          <cell r="I627">
            <v>916667</v>
          </cell>
          <cell r="J627">
            <v>4</v>
          </cell>
        </row>
        <row r="628">
          <cell r="A628">
            <v>6626</v>
          </cell>
          <cell r="B628" t="str">
            <v>Equip.Administrat.</v>
          </cell>
          <cell r="C628">
            <v>1821547</v>
          </cell>
          <cell r="D628">
            <v>0</v>
          </cell>
          <cell r="E628">
            <v>6779030</v>
          </cell>
          <cell r="F628">
            <v>0</v>
          </cell>
          <cell r="G628">
            <v>6779030</v>
          </cell>
          <cell r="H628">
            <v>0</v>
          </cell>
          <cell r="I628">
            <v>6779030</v>
          </cell>
          <cell r="J628">
            <v>4</v>
          </cell>
        </row>
        <row r="629">
          <cell r="A629">
            <v>662</v>
          </cell>
          <cell r="B629" t="str">
            <v>IMOB. CORPOREAS</v>
          </cell>
          <cell r="C629">
            <v>2755269</v>
          </cell>
          <cell r="D629">
            <v>0</v>
          </cell>
          <cell r="E629">
            <v>9153246</v>
          </cell>
          <cell r="F629">
            <v>0</v>
          </cell>
          <cell r="G629">
            <v>9153246</v>
          </cell>
          <cell r="H629">
            <v>0</v>
          </cell>
          <cell r="I629">
            <v>9153246</v>
          </cell>
          <cell r="J629">
            <v>3</v>
          </cell>
        </row>
        <row r="630">
          <cell r="A630">
            <v>6631</v>
          </cell>
          <cell r="B630" t="str">
            <v>Desp. de Instalaca</v>
          </cell>
          <cell r="C630">
            <v>34136</v>
          </cell>
          <cell r="D630">
            <v>0</v>
          </cell>
          <cell r="E630">
            <v>503176</v>
          </cell>
          <cell r="F630">
            <v>366630</v>
          </cell>
          <cell r="G630">
            <v>136546</v>
          </cell>
          <cell r="H630">
            <v>0</v>
          </cell>
          <cell r="I630">
            <v>136546</v>
          </cell>
          <cell r="J630">
            <v>4</v>
          </cell>
        </row>
        <row r="631">
          <cell r="A631">
            <v>6632</v>
          </cell>
          <cell r="B631" t="str">
            <v>DESP.INV.DESENVOLV</v>
          </cell>
          <cell r="C631">
            <v>225979</v>
          </cell>
          <cell r="D631">
            <v>0</v>
          </cell>
          <cell r="E631">
            <v>903910</v>
          </cell>
          <cell r="F631">
            <v>0</v>
          </cell>
          <cell r="G631">
            <v>903910</v>
          </cell>
          <cell r="H631">
            <v>0</v>
          </cell>
          <cell r="I631">
            <v>903910</v>
          </cell>
          <cell r="J631">
            <v>4</v>
          </cell>
        </row>
        <row r="632">
          <cell r="A632">
            <v>663</v>
          </cell>
          <cell r="B632" t="str">
            <v>IMOB. INCORPOREAS</v>
          </cell>
          <cell r="C632">
            <v>260115</v>
          </cell>
          <cell r="D632">
            <v>0</v>
          </cell>
          <cell r="E632">
            <v>1407086</v>
          </cell>
          <cell r="F632">
            <v>366630</v>
          </cell>
          <cell r="G632">
            <v>1040456</v>
          </cell>
          <cell r="H632">
            <v>0</v>
          </cell>
          <cell r="I632">
            <v>1040456</v>
          </cell>
          <cell r="J632">
            <v>3</v>
          </cell>
        </row>
        <row r="633">
          <cell r="A633">
            <v>66</v>
          </cell>
          <cell r="B633" t="str">
            <v>AMORT.EXERCICIO</v>
          </cell>
          <cell r="C633">
            <v>3015384</v>
          </cell>
          <cell r="D633">
            <v>0</v>
          </cell>
          <cell r="E633">
            <v>10560332</v>
          </cell>
          <cell r="F633">
            <v>366630</v>
          </cell>
          <cell r="G633">
            <v>10193702</v>
          </cell>
          <cell r="H633">
            <v>0</v>
          </cell>
          <cell r="I633">
            <v>10193702</v>
          </cell>
          <cell r="J633">
            <v>2</v>
          </cell>
        </row>
        <row r="634">
          <cell r="A634">
            <v>6811</v>
          </cell>
          <cell r="B634" t="str">
            <v>Emprest.Bancarios</v>
          </cell>
          <cell r="C634">
            <v>0</v>
          </cell>
          <cell r="D634">
            <v>0</v>
          </cell>
          <cell r="E634">
            <v>2066</v>
          </cell>
          <cell r="F634">
            <v>0</v>
          </cell>
          <cell r="G634">
            <v>2066</v>
          </cell>
          <cell r="H634">
            <v>0</v>
          </cell>
          <cell r="I634">
            <v>2066</v>
          </cell>
          <cell r="J634">
            <v>4</v>
          </cell>
        </row>
        <row r="635">
          <cell r="A635">
            <v>681</v>
          </cell>
          <cell r="B635" t="str">
            <v>JUROS SUPORTADOS</v>
          </cell>
          <cell r="C635">
            <v>0</v>
          </cell>
          <cell r="D635">
            <v>0</v>
          </cell>
          <cell r="E635">
            <v>2066</v>
          </cell>
          <cell r="F635">
            <v>0</v>
          </cell>
          <cell r="G635">
            <v>2066</v>
          </cell>
          <cell r="H635">
            <v>0</v>
          </cell>
          <cell r="I635">
            <v>2066</v>
          </cell>
          <cell r="J635">
            <v>3</v>
          </cell>
        </row>
        <row r="636">
          <cell r="A636">
            <v>68814</v>
          </cell>
          <cell r="B636" t="str">
            <v>Serv.Bancarios-RI</v>
          </cell>
          <cell r="C636">
            <v>5658</v>
          </cell>
          <cell r="D636">
            <v>0</v>
          </cell>
          <cell r="E636">
            <v>20315</v>
          </cell>
          <cell r="F636">
            <v>0</v>
          </cell>
          <cell r="G636">
            <v>20315</v>
          </cell>
          <cell r="H636">
            <v>0</v>
          </cell>
          <cell r="I636">
            <v>20315</v>
          </cell>
          <cell r="J636">
            <v>5</v>
          </cell>
        </row>
        <row r="637">
          <cell r="A637">
            <v>6881</v>
          </cell>
          <cell r="B637" t="str">
            <v>SERVICOS BANCARIOS</v>
          </cell>
          <cell r="C637">
            <v>5658</v>
          </cell>
          <cell r="D637">
            <v>0</v>
          </cell>
          <cell r="E637">
            <v>20315</v>
          </cell>
          <cell r="F637">
            <v>0</v>
          </cell>
          <cell r="G637">
            <v>20315</v>
          </cell>
          <cell r="H637">
            <v>0</v>
          </cell>
          <cell r="I637">
            <v>20315</v>
          </cell>
          <cell r="J637">
            <v>4</v>
          </cell>
        </row>
        <row r="638">
          <cell r="A638">
            <v>688</v>
          </cell>
          <cell r="B638" t="str">
            <v>Out.Cust.P.Financ.</v>
          </cell>
          <cell r="C638">
            <v>5658</v>
          </cell>
          <cell r="D638">
            <v>0</v>
          </cell>
          <cell r="E638">
            <v>20315</v>
          </cell>
          <cell r="F638">
            <v>0</v>
          </cell>
          <cell r="G638">
            <v>20315</v>
          </cell>
          <cell r="H638">
            <v>0</v>
          </cell>
          <cell r="I638">
            <v>20315</v>
          </cell>
          <cell r="J638">
            <v>3</v>
          </cell>
        </row>
        <row r="639">
          <cell r="A639">
            <v>68</v>
          </cell>
          <cell r="B639" t="str">
            <v>CUST.PERD.FINANCEI</v>
          </cell>
          <cell r="C639">
            <v>5658</v>
          </cell>
          <cell r="D639">
            <v>0</v>
          </cell>
          <cell r="E639">
            <v>22381</v>
          </cell>
          <cell r="F639">
            <v>0</v>
          </cell>
          <cell r="G639">
            <v>22381</v>
          </cell>
          <cell r="H639">
            <v>0</v>
          </cell>
          <cell r="I639">
            <v>22381</v>
          </cell>
          <cell r="J639">
            <v>2</v>
          </cell>
        </row>
        <row r="640">
          <cell r="A640">
            <v>72112</v>
          </cell>
          <cell r="B640" t="str">
            <v>Taxa de 17%</v>
          </cell>
          <cell r="C640">
            <v>0</v>
          </cell>
          <cell r="D640">
            <v>81258000</v>
          </cell>
          <cell r="E640">
            <v>0</v>
          </cell>
          <cell r="F640">
            <v>325032000</v>
          </cell>
          <cell r="G640">
            <v>0</v>
          </cell>
          <cell r="H640">
            <v>325032000</v>
          </cell>
          <cell r="I640">
            <v>-325032000</v>
          </cell>
          <cell r="J640">
            <v>5</v>
          </cell>
        </row>
        <row r="641">
          <cell r="A641">
            <v>7211</v>
          </cell>
          <cell r="B641" t="str">
            <v>TRANS. INTERNAS</v>
          </cell>
          <cell r="C641">
            <v>0</v>
          </cell>
          <cell r="D641">
            <v>81258000</v>
          </cell>
          <cell r="E641">
            <v>0</v>
          </cell>
          <cell r="F641">
            <v>325032000</v>
          </cell>
          <cell r="G641">
            <v>0</v>
          </cell>
          <cell r="H641">
            <v>325032000</v>
          </cell>
          <cell r="I641">
            <v>-325032000</v>
          </cell>
          <cell r="J641">
            <v>4</v>
          </cell>
        </row>
        <row r="642">
          <cell r="A642">
            <v>721</v>
          </cell>
          <cell r="B642" t="str">
            <v>SERVICOS</v>
          </cell>
          <cell r="C642">
            <v>0</v>
          </cell>
          <cell r="D642">
            <v>81258000</v>
          </cell>
          <cell r="E642">
            <v>0</v>
          </cell>
          <cell r="F642">
            <v>325032000</v>
          </cell>
          <cell r="G642">
            <v>0</v>
          </cell>
          <cell r="H642">
            <v>325032000</v>
          </cell>
          <cell r="I642">
            <v>-325032000</v>
          </cell>
          <cell r="J642">
            <v>3</v>
          </cell>
        </row>
        <row r="643">
          <cell r="A643">
            <v>72</v>
          </cell>
          <cell r="B643" t="str">
            <v>PRESTACOES SERVICO</v>
          </cell>
          <cell r="C643">
            <v>0</v>
          </cell>
          <cell r="D643">
            <v>81258000</v>
          </cell>
          <cell r="E643">
            <v>0</v>
          </cell>
          <cell r="F643">
            <v>325032000</v>
          </cell>
          <cell r="G643">
            <v>0</v>
          </cell>
          <cell r="H643">
            <v>325032000</v>
          </cell>
          <cell r="I643">
            <v>-325032000</v>
          </cell>
          <cell r="J643">
            <v>2</v>
          </cell>
        </row>
        <row r="644">
          <cell r="A644">
            <v>7811</v>
          </cell>
          <cell r="B644" t="str">
            <v>Depositos Bancario</v>
          </cell>
          <cell r="C644">
            <v>0</v>
          </cell>
          <cell r="D644">
            <v>429828</v>
          </cell>
          <cell r="E644">
            <v>0</v>
          </cell>
          <cell r="F644">
            <v>1646566</v>
          </cell>
          <cell r="G644">
            <v>0</v>
          </cell>
          <cell r="H644">
            <v>1646566</v>
          </cell>
          <cell r="I644">
            <v>-1646566</v>
          </cell>
          <cell r="J644">
            <v>4</v>
          </cell>
        </row>
        <row r="645">
          <cell r="A645">
            <v>781</v>
          </cell>
          <cell r="B645" t="str">
            <v>J.OBT.IS.S-DIR.DED</v>
          </cell>
          <cell r="C645">
            <v>0</v>
          </cell>
          <cell r="D645">
            <v>429828</v>
          </cell>
          <cell r="E645">
            <v>0</v>
          </cell>
          <cell r="F645">
            <v>1646566</v>
          </cell>
          <cell r="G645">
            <v>0</v>
          </cell>
          <cell r="H645">
            <v>1646566</v>
          </cell>
          <cell r="I645">
            <v>-1646566</v>
          </cell>
          <cell r="J645">
            <v>3</v>
          </cell>
        </row>
        <row r="646">
          <cell r="A646">
            <v>7888</v>
          </cell>
          <cell r="B646" t="str">
            <v>ARREDONDAMENTOS</v>
          </cell>
          <cell r="C646">
            <v>0</v>
          </cell>
          <cell r="D646">
            <v>2</v>
          </cell>
          <cell r="E646">
            <v>0</v>
          </cell>
          <cell r="F646">
            <v>2</v>
          </cell>
          <cell r="G646">
            <v>0</v>
          </cell>
          <cell r="H646">
            <v>2</v>
          </cell>
          <cell r="I646">
            <v>-2</v>
          </cell>
          <cell r="J646">
            <v>4</v>
          </cell>
        </row>
        <row r="647">
          <cell r="A647">
            <v>788</v>
          </cell>
          <cell r="B647" t="str">
            <v>O.P.GANHOS FINANC.</v>
          </cell>
          <cell r="C647">
            <v>0</v>
          </cell>
          <cell r="D647">
            <v>2</v>
          </cell>
          <cell r="E647">
            <v>0</v>
          </cell>
          <cell r="F647">
            <v>2</v>
          </cell>
          <cell r="G647">
            <v>0</v>
          </cell>
          <cell r="H647">
            <v>2</v>
          </cell>
          <cell r="I647">
            <v>-2</v>
          </cell>
          <cell r="J647">
            <v>3</v>
          </cell>
        </row>
        <row r="648">
          <cell r="A648">
            <v>78</v>
          </cell>
          <cell r="B648" t="str">
            <v>PROV.GANHOS FINAC</v>
          </cell>
          <cell r="C648">
            <v>0</v>
          </cell>
          <cell r="D648">
            <v>429830</v>
          </cell>
          <cell r="E648">
            <v>0</v>
          </cell>
          <cell r="F648">
            <v>1646568</v>
          </cell>
          <cell r="G648">
            <v>0</v>
          </cell>
          <cell r="H648">
            <v>1646568</v>
          </cell>
          <cell r="I648">
            <v>-1646568</v>
          </cell>
          <cell r="J648">
            <v>2</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10 - 2004  - Paste Values"/>
      <sheetName val="nota10 - 2004"/>
      <sheetName val="Suporte - Balanço"/>
      <sheetName val="2004_work_MSA"/>
      <sheetName val="Carteira 20"/>
      <sheetName val="BALSO_S10_29JULHO08"/>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5890401"/>
      <sheetName val="XREF"/>
      <sheetName val="Tickmarks"/>
      <sheetName val="Carteira 20"/>
      <sheetName val="BVObrig"/>
      <sheetName val="Listas_Lists"/>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Teste"/>
      <sheetName val="Notas"/>
      <sheetName val="Variações"/>
      <sheetName val="Pedidos"/>
      <sheetName val="7133 Variação"/>
      <sheetName val="Selecção"/>
      <sheetName val="74001"/>
      <sheetName val="7413122"/>
      <sheetName val="7413123"/>
      <sheetName val="7413129"/>
      <sheetName val="741511"/>
      <sheetName val="74151020"/>
      <sheetName val="74151021"/>
      <sheetName val="741900"/>
      <sheetName val="7419051"/>
      <sheetName val="74190903"/>
      <sheetName val="XREF"/>
      <sheetName val="Pedidos Setembro"/>
      <sheetName val="Tickmarks"/>
      <sheetName val="Variações (NCA) Dez 08"/>
      <sheetName val="7419054"/>
      <sheetName val="7419052"/>
      <sheetName val="Tie In"/>
      <sheetName val="Análise Dez"/>
      <sheetName val="7415"/>
      <sheetName val="Pedidos Dez"/>
      <sheetName val="7413"/>
      <sheetName val="7419000"/>
      <sheetName val="74160"/>
      <sheetName val="74162"/>
      <sheetName val="7413190"/>
      <sheetName val="74190900"/>
      <sheetName val="Olga"/>
      <sheetName val="Lixo"/>
      <sheetName val="Variações (NCA) Dez 09"/>
      <sheetName val="Pedidos-Cobertura"/>
      <sheetName val="7413120"/>
      <sheetName val="7413121"/>
      <sheetName val="7413125"/>
      <sheetName val="74131299"/>
      <sheetName val="741500"/>
      <sheetName val="741501"/>
      <sheetName val="741510200"/>
      <sheetName val="741510210"/>
      <sheetName val="74151023"/>
      <sheetName val="7419051-5"/>
      <sheetName val="7419097"/>
      <sheetName val="Câmbios"/>
      <sheetName val="Memo"/>
      <sheetName val="Gastos Gerais"/>
      <sheetName val="Sheet1"/>
      <sheetName val="OTHER"/>
      <sheetName val="DNK"/>
      <sheetName val="UK"/>
    </sheetNames>
    <sheetDataSet>
      <sheetData sheetId="0" refreshError="1"/>
      <sheetData sheetId="1"/>
      <sheetData sheetId="2" refreshError="1"/>
      <sheetData sheetId="3" refreshError="1"/>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teira 20"/>
      <sheetName val="Carteira 21"/>
      <sheetName val="Resumo_valias Potenciais"/>
      <sheetName val="Resumo País Emitente"/>
      <sheetName val="Nota 47"/>
      <sheetName val="XREF"/>
      <sheetName val="Tickmarks"/>
      <sheetName val="Pivot"/>
      <sheetName val="Tratado"/>
      <sheetName val="Sheet1"/>
      <sheetName val="Nota"/>
      <sheetName val="Teste"/>
      <sheetName val="Pedidos"/>
    </sheetNames>
    <sheetDataSet>
      <sheetData sheetId="0" refreshError="1"/>
      <sheetData sheetId="1"/>
      <sheetData sheetId="2"/>
      <sheetData sheetId="3" refreshError="1"/>
      <sheetData sheetId="4" refreshError="1"/>
      <sheetData sheetId="5"/>
      <sheetData sheetId="6"/>
      <sheetData sheetId="7" refreshError="1"/>
      <sheetData sheetId="8" refreshError="1"/>
      <sheetData sheetId="9" refreshError="1"/>
      <sheetData sheetId="10"/>
      <sheetData sheetId="11" refreshError="1"/>
      <sheetData sheetId="12"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Mapa Aging JUN 2006"/>
      <sheetName val="Mapa Montantes JUN 2006"/>
      <sheetName val="XREF"/>
      <sheetName val="Resumo reconciliações"/>
      <sheetName val="PBC Dif_Corresp"/>
      <sheetName val="PBC Dif_Corresp (2)_Wafabank"/>
      <sheetName val="PBC Mov-JUN (versao 1)"/>
      <sheetName val="PBC Mov-JUN (versao 2)"/>
      <sheetName val="PBC Selecção_Junho (versao 2)"/>
      <sheetName val="Selecção_Junho (versao 2)"/>
      <sheetName val="Análise open itens JUN 2006"/>
      <sheetName val="PBC COLATERAL USD JUN 2006"/>
      <sheetName val="PBC COLATERAL EUR JUN 2006"/>
      <sheetName val="cambios"/>
      <sheetName val="Contactos"/>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teira de Títulos"/>
      <sheetName val="XREF"/>
      <sheetName val="Tickmarks"/>
      <sheetName val="PBC"/>
      <sheetName val="Carteira 21"/>
      <sheetName val="Carteira 20"/>
      <sheetName val="Bffr"/>
      <sheetName val="Listas_Lists"/>
    </sheetNames>
    <sheetDataSet>
      <sheetData sheetId="0"/>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Resumo Reconciliações"/>
      <sheetName val="Análise open itens"/>
      <sheetName val="Selecção Open Itens"/>
      <sheetName val="MAPA Aging"/>
      <sheetName val="MAPA Montantes"/>
      <sheetName val="PBC Tratado_Saldos"/>
      <sheetName val="PBC Tratado_detalhe itens"/>
      <sheetName val="Fixing 311206_BoP"/>
      <sheetName val="Contactos"/>
      <sheetName val="XREF"/>
      <sheetName val="Tickmarks"/>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sheetData sheetId="11"/>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XREF"/>
      <sheetName val="Selecção"/>
      <sheetName val="PBC"/>
      <sheetName val="Sheet1"/>
      <sheetName val="Sheet2"/>
      <sheetName val="acções BPP"/>
      <sheetName val="análise de penhores"/>
      <sheetName val="work"/>
      <sheetName val="descobertos analisados"/>
      <sheetName val="0210051"/>
      <sheetName val="0210064"/>
      <sheetName val="0210085"/>
      <sheetName val="0210187"/>
      <sheetName val="0210208"/>
      <sheetName val="0210261"/>
      <sheetName val="0210280"/>
      <sheetName val="0210497"/>
      <sheetName val="0210547"/>
      <sheetName val="0210560"/>
      <sheetName val="0210605"/>
      <sheetName val="0210716"/>
      <sheetName val="0210771"/>
      <sheetName val="0210858"/>
      <sheetName val="0210871"/>
      <sheetName val="0210874"/>
      <sheetName val="0210886"/>
      <sheetName val="0210896"/>
      <sheetName val="0210963"/>
      <sheetName val="0211016"/>
      <sheetName val="0211025"/>
      <sheetName val="0211033"/>
      <sheetName val="0211034"/>
      <sheetName val="0211036"/>
      <sheetName val="0211046"/>
      <sheetName val="0211053"/>
      <sheetName val="0211062"/>
      <sheetName val="0211092"/>
      <sheetName val="0211132"/>
      <sheetName val="0211134"/>
      <sheetName val="0211154"/>
      <sheetName val="0211161"/>
      <sheetName val="0211174"/>
      <sheetName val="0211175"/>
      <sheetName val="0211203"/>
      <sheetName val="0211205"/>
      <sheetName val="0211221"/>
      <sheetName val="0211403"/>
      <sheetName val="0211475"/>
      <sheetName val="0211531"/>
      <sheetName val="0211669"/>
      <sheetName val="0211672"/>
      <sheetName val="0211732"/>
      <sheetName val="0211772"/>
      <sheetName val="0211897"/>
      <sheetName val="0211917"/>
      <sheetName val="0212003"/>
      <sheetName val="0212050"/>
      <sheetName val="0212113"/>
      <sheetName val="0212154"/>
      <sheetName val="0211107_C"/>
      <sheetName val="0212165_C"/>
      <sheetName val="0212115_C"/>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REF"/>
      <sheetName val="Movimento"/>
      <sheetName val="Nota10B_2004"/>
      <sheetName val="Resumo"/>
    </sheetNames>
    <sheetDataSet>
      <sheetData sheetId="0"/>
      <sheetData sheetId="1" refreshError="1"/>
      <sheetData sheetId="2" refreshError="1"/>
      <sheetData sheetId="3" refreshError="1"/>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Detalhe"/>
      <sheetName val="XREF"/>
      <sheetName val="PBE&gt;&gt;"/>
      <sheetName val="NCA_Global"/>
    </sheetNames>
    <sheetDataSet>
      <sheetData sheetId="0"/>
      <sheetData sheetId="1"/>
      <sheetData sheetId="2"/>
      <sheetData sheetId="3"/>
      <sheetData sheetId="4"/>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Análise"/>
      <sheetName val="Notas"/>
      <sheetName val="XREF"/>
      <sheetName val="Resumo"/>
      <sheetName val="Análise Provisões"/>
      <sheetName val="Notas Dezembro"/>
      <sheetName val="&gt;&gt;&gt;PBE&gt;&gt;&gt;"/>
      <sheetName val="Stock Provisoes"/>
      <sheetName val="Evolutivo_mês"/>
      <sheetName val="Suprimentos"/>
      <sheetName val="Notas Dezembro work"/>
      <sheetName val="Const_EvolMês"/>
      <sheetName val="Rep_EvolMês"/>
      <sheetName val="#REF"/>
      <sheetName val="Stock Provisões"/>
      <sheetName val="Utilizações 2012"/>
      <sheetName val="Notas Setembro"/>
      <sheetName val="Notas Setembro 11"/>
      <sheetName val="Stock Evolutivo"/>
      <sheetName val="Notas Mar 10"/>
      <sheetName val="Sheet1"/>
      <sheetName val="Notas Dez 09"/>
      <sheetName val="PBC's 2009 &gt;&gt;&gt;"/>
      <sheetName val="Tickmarks"/>
      <sheetName val="Notas Junho 11"/>
      <sheetName val="Nota 11."/>
      <sheetName val="Utilizações"/>
      <sheetName val="Stock Provisoes Evolutivo"/>
      <sheetName val="Dezembro 2009"/>
      <sheetName val="Notas Junho"/>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lassificação do Crédito"/>
      <sheetName val="XREF"/>
      <sheetName val="Memo"/>
      <sheetName val="Anexo 1"/>
      <sheetName val="Análise Imparidade"/>
      <sheetName val="suporte anexo"/>
      <sheetName val="Reclassificação Crédito Hipot."/>
      <sheetName val="Reclassificação Crédito Outros"/>
    </sheetNames>
    <sheetDataSet>
      <sheetData sheetId="0"/>
      <sheetData sheetId="1"/>
      <sheetData sheetId="2" refreshError="1"/>
      <sheetData sheetId="3"/>
      <sheetData sheetId="4" refreshError="1"/>
      <sheetData sheetId="5" refreshError="1"/>
      <sheetData sheetId="6"/>
      <sheetData sheetId="7"/>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ário"/>
      <sheetName val="Euribor"/>
      <sheetName val="PBC"/>
      <sheetName val="PBC Mensualizações #25"/>
      <sheetName val="PBC Mensualizações #26"/>
      <sheetName val="XREF"/>
      <sheetName val="Tickmarks"/>
    </sheetNames>
    <sheetDataSet>
      <sheetData sheetId="0"/>
      <sheetData sheetId="1"/>
      <sheetData sheetId="2"/>
      <sheetData sheetId="3"/>
      <sheetData sheetId="4"/>
      <sheetData sheetId="5"/>
      <sheetData sheetId="6"/>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REF"/>
      <sheetName val="Memo"/>
      <sheetName val="Pedidos"/>
      <sheetName val="Resumo"/>
      <sheetName val="Repos_Vivos_BC PBC"/>
      <sheetName val="Tickmarks"/>
      <sheetName val="Reclassificação PPN"/>
      <sheetName val="#REF"/>
    </sheetNames>
    <sheetDataSet>
      <sheetData sheetId="0"/>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s"/>
      <sheetName val="Participacoes-311204"/>
      <sheetName val="VariacoesOutubro"/>
      <sheetName val="BaseCx Capital"/>
      <sheetName val="XREF"/>
      <sheetName val="Tickmarks"/>
      <sheetName val="Blte-31.12.03"/>
      <sheetName val="Ponto_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REF"/>
      <sheetName val="Resumo"/>
      <sheetName val="Suporte_CV"/>
      <sheetName val="Mapas-Crédito"/>
      <sheetName val="Provisões"/>
      <sheetName val="Tickmarks"/>
      <sheetName val="Cred_Vivo2004"/>
      <sheetName val="Movimentos"/>
      <sheetName val="I. Análise do FC"/>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XREF"/>
      <sheetName val="Memo"/>
      <sheetName val="Repos_Vivos_BC"/>
      <sheetName val="Pedidos"/>
      <sheetName val="Tickmarks"/>
    </sheetNames>
    <sheetDataSet>
      <sheetData sheetId="0"/>
      <sheetData sheetId="1"/>
      <sheetData sheetId="2" refreshError="1"/>
      <sheetData sheetId="3" refreshError="1"/>
      <sheetData sheetId="4" refreshError="1"/>
      <sheetData sheetId="5"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imento"/>
      <sheetName val="Notas"/>
      <sheetName val="Amortizações Capital"/>
      <sheetName val="Prémio ou Desconto"/>
    </sheetNames>
    <sheetDataSet>
      <sheetData sheetId="0">
        <row r="33">
          <cell r="AF33">
            <v>0</v>
          </cell>
        </row>
        <row r="180">
          <cell r="AP180">
            <v>16801046.25</v>
          </cell>
        </row>
        <row r="258">
          <cell r="BE258">
            <v>199379351</v>
          </cell>
        </row>
        <row r="284">
          <cell r="AX284">
            <v>0</v>
          </cell>
          <cell r="BE284">
            <v>15559519.40999959</v>
          </cell>
        </row>
        <row r="328">
          <cell r="BB328">
            <v>745676.44</v>
          </cell>
        </row>
        <row r="334">
          <cell r="AP334">
            <v>1016290.8584686776</v>
          </cell>
          <cell r="AX334">
            <v>328708.39907192579</v>
          </cell>
        </row>
        <row r="354">
          <cell r="AP354">
            <v>151153129.32999998</v>
          </cell>
          <cell r="BB354">
            <v>0</v>
          </cell>
        </row>
      </sheetData>
      <sheetData sheetId="1"/>
      <sheetData sheetId="2" refreshError="1"/>
      <sheetData sheetId="3" refreshError="1"/>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odep_20"/>
      <sheetName val="Eurodep_21"/>
      <sheetName val="Teste DP 31.12.2003"/>
      <sheetName val="XREF"/>
      <sheetName val="Tickmarks"/>
      <sheetName val="Carteira 20"/>
      <sheetName val="Carteira de Títulos"/>
    </sheetNames>
    <sheetDataSet>
      <sheetData sheetId="0" refreshError="1">
        <row r="18">
          <cell r="C18">
            <v>499000</v>
          </cell>
          <cell r="W18">
            <v>135334</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odep_uls"/>
      <sheetName val="DP's"/>
      <sheetName val="Eurodep_Max"/>
      <sheetName val="Resumo_PT"/>
      <sheetName val="XREF"/>
      <sheetName val="Tickmarks"/>
      <sheetName val="#REF"/>
      <sheetName val="Eurodep_20"/>
      <sheetName val="Resum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Resumo"/>
      <sheetName val="Resumo NCA's"/>
      <sheetName val="Teste BST - Pensões"/>
      <sheetName val="Teste BST SAMS"/>
      <sheetName val="Teste BST Sub Morte"/>
      <sheetName val="&gt;&gt;PBC&gt;&gt;"/>
      <sheetName val="Junho 2011 &gt;&gt;"/>
      <sheetName val="Responsabilidades Jun 11 WW"/>
      <sheetName val="Fundo Pensões"/>
      <sheetName val="Reformas Antec"/>
      <sheetName val="Estimativa 31122011"/>
      <sheetName val="Dezembro 2010 &gt;&gt;"/>
      <sheetName val="Responsabilidades Dez 2010 WW"/>
      <sheetName val="Movimento do Fundo"/>
      <sheetName val="Reformas Antec."/>
      <sheetName val="Movimento Fundo"/>
      <sheetName val="XREF"/>
      <sheetName val="#REF"/>
    </sheetNames>
    <sheetDataSet>
      <sheetData sheetId="0" refreshError="1"/>
      <sheetData sheetId="1" refreshError="1"/>
      <sheetData sheetId="2" refreshError="1"/>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imento 2006 IAS - Reconc."/>
      <sheetName val="Resumo"/>
      <sheetName val="Controlo"/>
      <sheetName val="Dezembro 2010 NCA"/>
      <sheetName val="Notas"/>
      <sheetName val="P. Antiguidade"/>
      <sheetName val="Provisões Dez 2010"/>
      <sheetName val="OT Setembro 2013"/>
      <sheetName val="Coberturas"/>
      <sheetName val="Negociação"/>
      <sheetName val="Ref. ant. e reav."/>
      <sheetName val="ID activo n reconh NCA"/>
      <sheetName val="ID activo n reconh IAS"/>
      <sheetName val="Subsidio Morte e Alter. Tabela"/>
      <sheetName val="FP - Sucursal Londres"/>
      <sheetName val="Imposto BPI"/>
      <sheetName val="PBE &gt;&gt;&gt;"/>
      <sheetName val="Movimento imp_dif"/>
      <sheetName val="XREF"/>
      <sheetName val="#REF"/>
    </sheetNames>
    <sheetDataSet>
      <sheetData sheetId="0" refreshError="1"/>
      <sheetData sheetId="1" refreshError="1"/>
      <sheetData sheetId="2" refreshError="1"/>
      <sheetData sheetId="3"/>
      <sheetData sheetId="4" refreshError="1"/>
      <sheetData sheetId="5" refreshError="1"/>
      <sheetData sheetId="6"/>
      <sheetData sheetId="7" refreshError="1"/>
      <sheetData sheetId="8" refreshError="1"/>
      <sheetData sheetId="9" refreshError="1"/>
      <sheetData sheetId="10">
        <row r="14">
          <cell r="W14">
            <v>6776878</v>
          </cell>
        </row>
      </sheetData>
      <sheetData sheetId="11" refreshError="1"/>
      <sheetData sheetId="12" refreshError="1"/>
      <sheetData sheetId="13" refreshError="1"/>
      <sheetData sheetId="14"/>
      <sheetData sheetId="15" refreshError="1"/>
      <sheetData sheetId="16" refreshError="1"/>
      <sheetData sheetId="17">
        <row r="12">
          <cell r="AB12">
            <v>3815413</v>
          </cell>
        </row>
      </sheetData>
      <sheetData sheetId="18">
        <row r="5">
          <cell r="E5" t="str">
            <v>!</v>
          </cell>
        </row>
      </sheetData>
      <sheetData sheetId="19" refreshError="1"/>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cipacoes-31.10.03"/>
      <sheetName val="XREF"/>
      <sheetName val="Participacoes-31.12.03"/>
      <sheetName val="pbc_bal"/>
      <sheetName val="Mapa Resumo-31.12.03"/>
      <sheetName val="Mapa Resumo"/>
      <sheetName val="CGD Blct"/>
      <sheetName val="Blte-31.12.03"/>
      <sheetName val="#REF"/>
      <sheetName val="Trabalhado-31.12.03"/>
      <sheetName val="participacoes"/>
      <sheetName val="Com Blct"/>
      <sheetName val="BLCT Comércio"/>
      <sheetName val="Resumo"/>
    </sheetNames>
    <sheetDataSet>
      <sheetData sheetId="0"/>
      <sheetData sheetId="1"/>
      <sheetData sheetId="2"/>
      <sheetData sheetId="3"/>
      <sheetData sheetId="4" refreshError="1"/>
      <sheetData sheetId="5"/>
      <sheetData sheetId="6" refreshError="1"/>
      <sheetData sheetId="7" refreshError="1"/>
      <sheetData sheetId="8" refreshError="1"/>
      <sheetData sheetId="9" refreshError="1"/>
      <sheetData sheetId="10"/>
      <sheetData sheetId="11" refreshError="1"/>
      <sheetData sheetId="12" refreshError="1"/>
      <sheetData sheetId="13" refreshError="1"/>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s"/>
      <sheetName val="Versao_Final"/>
      <sheetName val="CONS_Mov_CP"/>
      <sheetName val="GPP"/>
      <sheetName val="CBI_Mov_CP"/>
      <sheetName val="Cxc_Mov_CP"/>
      <sheetName val="BIS_Mov_CP"/>
      <sheetName val="CxC_Participadas"/>
      <sheetName val="BIS_Participadas"/>
      <sheetName val="MSL_Junho2005"/>
      <sheetName val="AVAL CXC"/>
      <sheetName val="Just_contas finais"/>
      <sheetName val="Dez05"/>
      <sheetName val="XREF"/>
      <sheetName val="Versao_Final (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 Dez 2004"/>
      <sheetName val="PBC Dez 04"/>
      <sheetName val="Notas"/>
      <sheetName val="movimento setembro"/>
      <sheetName val="PBC set 2004"/>
      <sheetName val="resumo cpp jun"/>
      <sheetName val="junho 04"/>
      <sheetName val="dez02"/>
      <sheetName val="+-VALIAS set03"/>
      <sheetName val="Set 2003"/>
      <sheetName val="maio 04"/>
      <sheetName val="XREF"/>
      <sheetName val="Tickmarks"/>
      <sheetName val="Carteira 21"/>
      <sheetName val="Aux Calc | PensionFundRisk"/>
      <sheetName val="COL"/>
      <sheetName val="Eurodep_20"/>
    </sheetNames>
    <sheetDataSet>
      <sheetData sheetId="0"/>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row r="3">
          <cell r="A3">
            <v>-11457</v>
          </cell>
        </row>
        <row r="6">
          <cell r="A6">
            <v>-9365</v>
          </cell>
          <cell r="B6">
            <v>-9365</v>
          </cell>
          <cell r="D6" t="str">
            <v>Títulos Leadsheet</v>
          </cell>
          <cell r="E6" t="str">
            <v>!</v>
          </cell>
        </row>
      </sheetData>
      <sheetData sheetId="12" refreshError="1"/>
      <sheetData sheetId="13" refreshError="1"/>
      <sheetData sheetId="14" refreshError="1"/>
      <sheetData sheetId="15" refreshError="1"/>
      <sheetData sheetId="16" refreshError="1"/>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274095"/>
      <sheetName val="Resumo Executado"/>
      <sheetName val="Seleccao"/>
      <sheetName val="Seleccao Dr Amarante"/>
      <sheetName val="Seleccao Adicional"/>
      <sheetName val="# 27499 e # 274195"/>
      <sheetName val="Sheet3"/>
      <sheetName val="# 27009931"/>
      <sheetName val="Sheet6"/>
      <sheetName val="Data Aval CPCV"/>
      <sheetName val="Tipo de Bem"/>
      <sheetName val="XREF"/>
      <sheetName val="Tickmarks"/>
      <sheetName val="Notas"/>
      <sheetName val="Resumo 99"/>
      <sheetName val="Impos. Dif. 04"/>
      <sheetName val="ce"/>
    </sheetNames>
    <sheetDataSet>
      <sheetData sheetId="0" refreshError="1">
        <row r="2662">
          <cell r="G2662" t="str">
            <v>!</v>
          </cell>
        </row>
        <row r="2680">
          <cell r="G2680" t="str">
            <v>!</v>
          </cell>
          <cell r="I2680"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DFIN"/>
      <sheetName val="aprox"/>
      <sheetName val="1997"/>
      <sheetName val="1998"/>
      <sheetName val="1999"/>
      <sheetName val="2000"/>
      <sheetName val="2001"/>
      <sheetName val="2002"/>
      <sheetName val="2003"/>
      <sheetName val="2004"/>
      <sheetName val="2004 (NIC's)"/>
      <sheetName val="2005"/>
      <sheetName val="2005 (NIC's)"/>
      <sheetName val="2006"/>
      <sheetName val="20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J2" t="str">
            <v>Normal</v>
          </cell>
        </row>
        <row r="3">
          <cell r="J3" t="str">
            <v>NIC's</v>
          </cell>
        </row>
      </sheetData>
      <sheetData sheetId="14" refreshError="1"/>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3"/>
      <sheetName val="4"/>
      <sheetName val="5"/>
      <sheetName val="10"/>
      <sheetName val="20"/>
      <sheetName val="21"/>
      <sheetName val="22"/>
      <sheetName val="23"/>
      <sheetName val="24"/>
      <sheetName val="25"/>
      <sheetName val="26"/>
      <sheetName val="27"/>
      <sheetName val="28"/>
      <sheetName val="29"/>
      <sheetName val="30"/>
      <sheetName val="31"/>
      <sheetName val="48"/>
      <sheetName val="SUPORTES=&gt;"/>
      <sheetName val="nota_9e_relatorio"/>
      <sheetName val="F 19.00.a"/>
      <sheetName val="REFIN"/>
      <sheetName val="F 40.01"/>
      <sheetName val="F 13.03.1.a"/>
      <sheetName val="F 13.03.1.b"/>
    </sheetNames>
    <sheetDataSet>
      <sheetData sheetId="0" refreshError="1"/>
      <sheetData sheetId="1">
        <row r="8">
          <cell r="C8">
            <v>6060844237</v>
          </cell>
        </row>
      </sheetData>
      <sheetData sheetId="2" refreshError="1"/>
      <sheetData sheetId="3">
        <row r="7">
          <cell r="B7" t="str">
            <v>SANTANDER TOTTA, SGPS</v>
          </cell>
        </row>
      </sheetData>
      <sheetData sheetId="4">
        <row r="7">
          <cell r="D7">
            <v>6060844237</v>
          </cell>
        </row>
      </sheetData>
      <sheetData sheetId="5">
        <row r="8">
          <cell r="D8">
            <v>5893705273</v>
          </cell>
        </row>
        <row r="10">
          <cell r="Q10">
            <v>0</v>
          </cell>
        </row>
        <row r="11">
          <cell r="Q11">
            <v>-1</v>
          </cell>
        </row>
        <row r="12">
          <cell r="Q12">
            <v>0</v>
          </cell>
        </row>
        <row r="13">
          <cell r="Q13">
            <v>-9239</v>
          </cell>
        </row>
        <row r="14">
          <cell r="Q14">
            <v>-50610682</v>
          </cell>
        </row>
        <row r="15">
          <cell r="Q15">
            <v>-49176628</v>
          </cell>
        </row>
        <row r="16">
          <cell r="Q16">
            <v>-2561055</v>
          </cell>
        </row>
        <row r="18">
          <cell r="Q18">
            <v>0</v>
          </cell>
        </row>
        <row r="19">
          <cell r="Q19">
            <v>0</v>
          </cell>
        </row>
        <row r="20">
          <cell r="Q20">
            <v>0</v>
          </cell>
        </row>
        <row r="21">
          <cell r="Q21">
            <v>0</v>
          </cell>
        </row>
        <row r="22">
          <cell r="Q22">
            <v>0</v>
          </cell>
        </row>
      </sheetData>
      <sheetData sheetId="6" refreshError="1"/>
      <sheetData sheetId="7">
        <row r="5">
          <cell r="D5">
            <v>1088287000</v>
          </cell>
        </row>
      </sheetData>
      <sheetData sheetId="8">
        <row r="7">
          <cell r="D7">
            <v>0</v>
          </cell>
        </row>
      </sheetData>
      <sheetData sheetId="9">
        <row r="6">
          <cell r="D6">
            <v>28731327</v>
          </cell>
        </row>
      </sheetData>
      <sheetData sheetId="10">
        <row r="9">
          <cell r="D9">
            <v>5893705273</v>
          </cell>
        </row>
      </sheetData>
      <sheetData sheetId="11" refreshError="1"/>
      <sheetData sheetId="12">
        <row r="9">
          <cell r="D9">
            <v>262040915</v>
          </cell>
        </row>
      </sheetData>
      <sheetData sheetId="13" refreshError="1"/>
      <sheetData sheetId="14">
        <row r="7">
          <cell r="E7">
            <v>0</v>
          </cell>
        </row>
      </sheetData>
      <sheetData sheetId="15">
        <row r="10">
          <cell r="F10">
            <v>25519787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os"/>
      <sheetName val="% Respostas"/>
      <sheetName val="Índice"/>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H11" t="str">
            <v>Soberanos, Autoridades Públicas e Bancos</v>
          </cell>
          <cell r="J11">
            <v>15744736.187999999</v>
          </cell>
          <cell r="K11">
            <v>15189286.768535635</v>
          </cell>
        </row>
        <row r="12">
          <cell r="H12" t="str">
            <v>Empresas (incluído PME)</v>
          </cell>
          <cell r="J12">
            <v>8037401.9160000002</v>
          </cell>
          <cell r="K12">
            <v>7802746.0320206396</v>
          </cell>
        </row>
        <row r="13">
          <cell r="H13" t="str">
            <v>Instituições</v>
          </cell>
          <cell r="J13">
            <v>2337766.023</v>
          </cell>
          <cell r="K13">
            <v>1629840.0688863229</v>
          </cell>
        </row>
        <row r="14">
          <cell r="H14" t="str">
            <v>Retalho com Garantia Hipotecária</v>
          </cell>
          <cell r="J14">
            <v>20896523.424000002</v>
          </cell>
          <cell r="K14">
            <v>23136276.981975429</v>
          </cell>
        </row>
        <row r="15">
          <cell r="H15" t="str">
            <v>Retalho - Outras Exposições</v>
          </cell>
          <cell r="J15">
            <v>4062220.392</v>
          </cell>
          <cell r="K15">
            <v>4065962.0048335278</v>
          </cell>
        </row>
        <row r="16">
          <cell r="H16" t="str">
            <v>Outras Exposições</v>
          </cell>
          <cell r="J16">
            <v>6075947.2659999998</v>
          </cell>
          <cell r="K16">
            <v>6466765.2357128728</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Macro"/>
      <sheetName val="Balanço"/>
      <sheetName val="Drill-Down Crédito"/>
      <sheetName val="P&amp;L"/>
      <sheetName val="Base Capital"/>
      <sheetName val="Métricas"/>
      <sheetName val="EAD"/>
      <sheetName val="RWA"/>
      <sheetName val="One-offs RWAs"/>
      <sheetName val="CeR Segment"/>
      <sheetName val="CeR"/>
      <sheetName val="EAD CeR"/>
      <sheetName val="Concentration Risk"/>
      <sheetName val="Matriz Correlações"/>
      <sheetName val="Securitizações"/>
      <sheetName val="PD TTC"/>
      <sheetName val="Vector Pensões"/>
      <sheetName val="Vectror IRR"/>
      <sheetName val="Vectror Spread"/>
      <sheetName val="Vector Trading"/>
      <sheetName val="Vector EQNT"/>
      <sheetName val="Anexo_Pressupostos_Balanço"/>
      <sheetName val="Anexo_Pressupostos_P&amp;L"/>
      <sheetName val="Anexo_Pressupostos_Capital"/>
      <sheetName val="Potencial Dividendos Stress"/>
      <sheetName val="Modelos PPNR"/>
      <sheetName val="Data CPT&gt;&gt;"/>
      <sheetName val="Macro BL"/>
      <sheetName val="Macro STG"/>
      <sheetName val="Macro STL"/>
      <sheetName val="Macro DWS"/>
      <sheetName val="Balanço BL"/>
      <sheetName val="Balanço STG"/>
      <sheetName val="Balanço STL"/>
      <sheetName val="Balanço DWS"/>
      <sheetName val="P&amp;L BL"/>
      <sheetName val="P&amp;L STG"/>
      <sheetName val="P&amp;L STL"/>
      <sheetName val="P&amp;L DWS"/>
      <sheetName val="AvaiCap BL"/>
      <sheetName val="AvaiCap STG"/>
      <sheetName val="AvaiCap STL"/>
      <sheetName val="AvaiCap DWS"/>
      <sheetName val="Solvency BL"/>
      <sheetName val="Solvency STG"/>
      <sheetName val="Solvency STL"/>
      <sheetName val="Solvency DWS"/>
      <sheetName val="RegCap BL"/>
      <sheetName val="RegCap STG"/>
      <sheetName val="RegCap STL"/>
      <sheetName val="RegCap DWS"/>
      <sheetName val="Data ECT&gt;&gt;"/>
      <sheetName val="Oficial_2023"/>
      <sheetName val="BL_2024"/>
      <sheetName val="BL_2025"/>
      <sheetName val="BL_2026"/>
      <sheetName val="STG_2024"/>
      <sheetName val="STG_2025"/>
      <sheetName val="STG_2026"/>
      <sheetName val="STL_2024"/>
      <sheetName val="STL_2025"/>
      <sheetName val="STL_2026"/>
      <sheetName val="DWS_2024"/>
      <sheetName val="DWS_2025"/>
      <sheetName val="DWS_2026"/>
      <sheetName val="Sheet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W77"/>
  <sheetViews>
    <sheetView showGridLines="0" tabSelected="1" zoomScale="85" zoomScaleNormal="85" workbookViewId="0">
      <pane ySplit="5" topLeftCell="A6" activePane="bottomLeft" state="frozen"/>
      <selection sqref="A1:XFD1048576"/>
      <selection pane="bottomLeft" activeCell="D14" sqref="D14"/>
    </sheetView>
  </sheetViews>
  <sheetFormatPr defaultColWidth="8.7109375" defaultRowHeight="16.5" x14ac:dyDescent="0.35"/>
  <cols>
    <col min="1" max="1" width="1.28515625" style="1381" customWidth="1"/>
    <col min="2" max="2" width="9.7109375" style="40" customWidth="1"/>
    <col min="3" max="3" width="1" style="1416" customWidth="1"/>
    <col min="4" max="4" width="113.85546875" style="1381" customWidth="1"/>
    <col min="5" max="5" width="1.28515625" style="1416" customWidth="1"/>
    <col min="6" max="49" width="8.7109375" style="1381" customWidth="1"/>
    <col min="50" max="16384" width="8.7109375" style="1381"/>
  </cols>
  <sheetData>
    <row r="1" spans="2:5" ht="35.25" x14ac:dyDescent="0.35">
      <c r="B1" s="38" t="s">
        <v>0</v>
      </c>
    </row>
    <row r="2" spans="2:5" ht="19.5" x14ac:dyDescent="0.35">
      <c r="B2" s="39" t="s">
        <v>1</v>
      </c>
    </row>
    <row r="3" spans="2:5" x14ac:dyDescent="0.35">
      <c r="D3" s="41"/>
    </row>
    <row r="4" spans="2:5" ht="5.45" customHeight="1" x14ac:dyDescent="0.35"/>
    <row r="5" spans="2:5" s="1384" customFormat="1" ht="30" customHeight="1" x14ac:dyDescent="0.25">
      <c r="B5" s="42" t="s">
        <v>2</v>
      </c>
      <c r="C5" s="1367"/>
      <c r="D5" s="43" t="s">
        <v>3</v>
      </c>
      <c r="E5" s="1367"/>
    </row>
    <row r="6" spans="2:5" ht="5.45" customHeight="1" x14ac:dyDescent="0.35"/>
    <row r="7" spans="2:5" s="1417" customFormat="1" ht="30" customHeight="1" x14ac:dyDescent="0.25">
      <c r="B7" s="195">
        <v>1</v>
      </c>
      <c r="C7" s="1368"/>
      <c r="D7" s="94" t="s">
        <v>1742</v>
      </c>
      <c r="E7" s="1368"/>
    </row>
    <row r="8" spans="2:5" s="1417" customFormat="1" ht="30" customHeight="1" x14ac:dyDescent="0.25">
      <c r="B8" s="195">
        <f>+B7+1</f>
        <v>2</v>
      </c>
      <c r="C8" s="1368"/>
      <c r="D8" s="94" t="s">
        <v>225</v>
      </c>
      <c r="E8" s="1368"/>
    </row>
    <row r="9" spans="2:5" s="1417" customFormat="1" ht="30" customHeight="1" x14ac:dyDescent="0.25">
      <c r="B9" s="195">
        <f t="shared" ref="B9:B44" si="0">+B8+1</f>
        <v>3</v>
      </c>
      <c r="C9" s="1368"/>
      <c r="D9" s="94" t="s">
        <v>170</v>
      </c>
      <c r="E9" s="1368"/>
    </row>
    <row r="10" spans="2:5" s="1417" customFormat="1" ht="30" customHeight="1" x14ac:dyDescent="0.25">
      <c r="B10" s="195">
        <f t="shared" si="0"/>
        <v>4</v>
      </c>
      <c r="C10" s="1368"/>
      <c r="D10" s="94" t="s">
        <v>85</v>
      </c>
      <c r="E10" s="1368"/>
    </row>
    <row r="11" spans="2:5" s="1417" customFormat="1" ht="30" customHeight="1" x14ac:dyDescent="0.25">
      <c r="B11" s="195">
        <f t="shared" si="0"/>
        <v>5</v>
      </c>
      <c r="C11" s="1368"/>
      <c r="D11" s="94" t="s">
        <v>143</v>
      </c>
      <c r="E11" s="1368"/>
    </row>
    <row r="12" spans="2:5" s="1417" customFormat="1" ht="30" customHeight="1" x14ac:dyDescent="0.25">
      <c r="B12" s="195">
        <f t="shared" si="0"/>
        <v>6</v>
      </c>
      <c r="C12" s="1368"/>
      <c r="D12" s="94" t="s">
        <v>144</v>
      </c>
      <c r="E12" s="1368"/>
    </row>
    <row r="13" spans="2:5" s="1417" customFormat="1" ht="30" customHeight="1" x14ac:dyDescent="0.25">
      <c r="B13" s="195">
        <f t="shared" si="0"/>
        <v>7</v>
      </c>
      <c r="C13" s="1368"/>
      <c r="D13" s="94" t="s">
        <v>145</v>
      </c>
      <c r="E13" s="1368"/>
    </row>
    <row r="14" spans="2:5" s="1417" customFormat="1" ht="30" customHeight="1" x14ac:dyDescent="0.25">
      <c r="B14" s="195">
        <f t="shared" si="0"/>
        <v>8</v>
      </c>
      <c r="C14" s="1368"/>
      <c r="D14" s="94" t="s">
        <v>1734</v>
      </c>
      <c r="E14" s="1368"/>
    </row>
    <row r="15" spans="2:5" s="1417" customFormat="1" ht="30" customHeight="1" x14ac:dyDescent="0.25">
      <c r="B15" s="195">
        <f t="shared" si="0"/>
        <v>9</v>
      </c>
      <c r="C15" s="1368"/>
      <c r="D15" s="94" t="s">
        <v>4</v>
      </c>
      <c r="E15" s="1368"/>
    </row>
    <row r="16" spans="2:5" s="1417" customFormat="1" ht="30" customHeight="1" x14ac:dyDescent="0.25">
      <c r="B16" s="195">
        <f t="shared" si="0"/>
        <v>10</v>
      </c>
      <c r="C16" s="1368"/>
      <c r="D16" s="94" t="s">
        <v>224</v>
      </c>
      <c r="E16" s="1368"/>
    </row>
    <row r="17" spans="2:49" s="1417" customFormat="1" ht="30" customHeight="1" x14ac:dyDescent="0.25">
      <c r="B17" s="195">
        <f t="shared" si="0"/>
        <v>11</v>
      </c>
      <c r="C17" s="1368"/>
      <c r="D17" s="94" t="s">
        <v>1743</v>
      </c>
      <c r="E17" s="1368"/>
    </row>
    <row r="18" spans="2:49" s="1417" customFormat="1" ht="30" customHeight="1" x14ac:dyDescent="0.25">
      <c r="B18" s="195">
        <f t="shared" si="0"/>
        <v>12</v>
      </c>
      <c r="C18" s="1368"/>
      <c r="D18" s="94" t="s">
        <v>377</v>
      </c>
      <c r="E18" s="1368"/>
    </row>
    <row r="19" spans="2:49" s="1417" customFormat="1" ht="30" customHeight="1" x14ac:dyDescent="0.25">
      <c r="B19" s="195">
        <f t="shared" si="0"/>
        <v>13</v>
      </c>
      <c r="C19" s="1368"/>
      <c r="D19" s="94" t="s">
        <v>261</v>
      </c>
      <c r="E19" s="1368"/>
    </row>
    <row r="20" spans="2:49" s="1417" customFormat="1" ht="30" customHeight="1" x14ac:dyDescent="0.25">
      <c r="B20" s="195">
        <f t="shared" si="0"/>
        <v>14</v>
      </c>
      <c r="C20" s="1368"/>
      <c r="D20" s="94" t="s">
        <v>426</v>
      </c>
      <c r="E20" s="1368"/>
    </row>
    <row r="21" spans="2:49" s="1417" customFormat="1" ht="30" customHeight="1" x14ac:dyDescent="0.25">
      <c r="B21" s="195">
        <f t="shared" si="0"/>
        <v>15</v>
      </c>
      <c r="C21" s="1368"/>
      <c r="D21" s="94" t="s">
        <v>469</v>
      </c>
      <c r="E21" s="1368"/>
    </row>
    <row r="22" spans="2:49" s="1417" customFormat="1" ht="30" customHeight="1" x14ac:dyDescent="0.25">
      <c r="B22" s="195">
        <f t="shared" si="0"/>
        <v>16</v>
      </c>
      <c r="C22" s="1368"/>
      <c r="D22" s="94" t="s">
        <v>504</v>
      </c>
      <c r="E22" s="1368"/>
    </row>
    <row r="23" spans="2:49" s="1387" customFormat="1" ht="30" customHeight="1" x14ac:dyDescent="0.25">
      <c r="B23" s="195">
        <f t="shared" si="0"/>
        <v>17</v>
      </c>
      <c r="C23" s="1368"/>
      <c r="D23" s="94" t="s">
        <v>1677</v>
      </c>
      <c r="E23" s="1368"/>
      <c r="F23" s="1417"/>
      <c r="G23" s="1417"/>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row>
    <row r="24" spans="2:49" s="1387" customFormat="1" ht="30" customHeight="1" x14ac:dyDescent="0.25">
      <c r="B24" s="195">
        <f t="shared" si="0"/>
        <v>18</v>
      </c>
      <c r="C24" s="1368"/>
      <c r="D24" s="94" t="s">
        <v>554</v>
      </c>
      <c r="E24" s="1368"/>
      <c r="F24" s="1417"/>
      <c r="G24" s="1417"/>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row>
    <row r="25" spans="2:49" s="1387" customFormat="1" ht="30" customHeight="1" x14ac:dyDescent="0.25">
      <c r="B25" s="195">
        <f t="shared" si="0"/>
        <v>19</v>
      </c>
      <c r="C25" s="1368"/>
      <c r="D25" s="94" t="s">
        <v>1721</v>
      </c>
      <c r="E25" s="1368"/>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1417"/>
      <c r="AE25" s="1417"/>
      <c r="AF25" s="1417"/>
      <c r="AG25" s="1417"/>
      <c r="AH25" s="1417"/>
      <c r="AI25" s="1417"/>
      <c r="AJ25" s="1417"/>
      <c r="AK25" s="1417"/>
      <c r="AL25" s="1417"/>
      <c r="AM25" s="1417"/>
      <c r="AN25" s="1417"/>
      <c r="AO25" s="1417"/>
      <c r="AP25" s="1417"/>
      <c r="AQ25" s="1417"/>
      <c r="AR25" s="1417"/>
      <c r="AS25" s="1417"/>
      <c r="AT25" s="1417"/>
      <c r="AU25" s="1417"/>
      <c r="AV25" s="1417"/>
      <c r="AW25" s="1417"/>
    </row>
    <row r="26" spans="2:49" s="1387" customFormat="1" ht="30" customHeight="1" x14ac:dyDescent="0.25">
      <c r="B26" s="195">
        <f t="shared" si="0"/>
        <v>20</v>
      </c>
      <c r="C26" s="1368"/>
      <c r="D26" s="94" t="s">
        <v>1721</v>
      </c>
      <c r="E26" s="1368"/>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row>
    <row r="27" spans="2:49" s="1387" customFormat="1" ht="30" customHeight="1" x14ac:dyDescent="0.25">
      <c r="B27" s="195">
        <f t="shared" si="0"/>
        <v>21</v>
      </c>
      <c r="C27" s="1368"/>
      <c r="D27" s="94" t="s">
        <v>1656</v>
      </c>
      <c r="E27" s="1368"/>
      <c r="F27" s="1417"/>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1417"/>
      <c r="AI27" s="1417"/>
      <c r="AJ27" s="1417"/>
      <c r="AK27" s="1417"/>
      <c r="AL27" s="1417"/>
      <c r="AM27" s="1417"/>
      <c r="AN27" s="1417"/>
      <c r="AO27" s="1417"/>
      <c r="AP27" s="1417"/>
      <c r="AQ27" s="1417"/>
      <c r="AR27" s="1417"/>
      <c r="AS27" s="1417"/>
      <c r="AT27" s="1417"/>
      <c r="AU27" s="1417"/>
      <c r="AV27" s="1417"/>
      <c r="AW27" s="1417"/>
    </row>
    <row r="28" spans="2:49" s="1387" customFormat="1" ht="30" customHeight="1" x14ac:dyDescent="0.25">
      <c r="B28" s="195">
        <f t="shared" si="0"/>
        <v>22</v>
      </c>
      <c r="C28" s="1368"/>
      <c r="D28" s="94" t="s">
        <v>1678</v>
      </c>
      <c r="E28" s="1368"/>
      <c r="F28" s="1417"/>
      <c r="G28" s="1417"/>
      <c r="H28" s="1417"/>
      <c r="I28" s="1417"/>
      <c r="J28" s="1417"/>
      <c r="K28" s="1417"/>
      <c r="L28" s="1417"/>
      <c r="M28" s="1417"/>
      <c r="N28" s="1417"/>
      <c r="O28" s="1417"/>
      <c r="P28" s="1417"/>
      <c r="Q28" s="1417"/>
      <c r="R28" s="1417"/>
      <c r="S28" s="1417"/>
      <c r="T28" s="1417"/>
      <c r="U28" s="1417"/>
      <c r="V28" s="1417"/>
      <c r="W28" s="1417"/>
      <c r="X28" s="1417"/>
      <c r="Y28" s="1417"/>
      <c r="Z28" s="1417"/>
      <c r="AA28" s="1417"/>
      <c r="AB28" s="1417"/>
      <c r="AC28" s="1417"/>
      <c r="AD28" s="1417"/>
      <c r="AE28" s="1417"/>
      <c r="AF28" s="1417"/>
      <c r="AG28" s="1417"/>
      <c r="AH28" s="1417"/>
      <c r="AI28" s="1417"/>
      <c r="AJ28" s="1417"/>
      <c r="AK28" s="1417"/>
      <c r="AL28" s="1417"/>
      <c r="AM28" s="1417"/>
      <c r="AN28" s="1417"/>
      <c r="AO28" s="1417"/>
      <c r="AP28" s="1417"/>
      <c r="AQ28" s="1417"/>
      <c r="AR28" s="1417"/>
      <c r="AS28" s="1417"/>
      <c r="AT28" s="1417"/>
      <c r="AU28" s="1417"/>
      <c r="AV28" s="1417"/>
      <c r="AW28" s="1417"/>
    </row>
    <row r="29" spans="2:49" s="1417" customFormat="1" ht="30" customHeight="1" x14ac:dyDescent="0.25">
      <c r="B29" s="195">
        <f t="shared" si="0"/>
        <v>23</v>
      </c>
      <c r="C29" s="1368"/>
      <c r="D29" s="94" t="s">
        <v>1679</v>
      </c>
      <c r="E29" s="1368"/>
    </row>
    <row r="30" spans="2:49" s="1417" customFormat="1" ht="30" customHeight="1" x14ac:dyDescent="0.25">
      <c r="B30" s="195">
        <f t="shared" si="0"/>
        <v>24</v>
      </c>
      <c r="C30" s="1368"/>
      <c r="D30" s="94" t="s">
        <v>1680</v>
      </c>
      <c r="E30" s="1368"/>
    </row>
    <row r="31" spans="2:49" s="1417" customFormat="1" ht="30" customHeight="1" x14ac:dyDescent="0.25">
      <c r="B31" s="195">
        <f t="shared" si="0"/>
        <v>25</v>
      </c>
      <c r="C31" s="1368"/>
      <c r="D31" s="94" t="s">
        <v>1740</v>
      </c>
      <c r="E31" s="1368"/>
    </row>
    <row r="32" spans="2:49" s="1417" customFormat="1" ht="30" customHeight="1" x14ac:dyDescent="0.25">
      <c r="B32" s="195">
        <f t="shared" si="0"/>
        <v>26</v>
      </c>
      <c r="C32" s="1368"/>
      <c r="D32" s="94" t="s">
        <v>1681</v>
      </c>
      <c r="E32" s="1368"/>
    </row>
    <row r="33" spans="2:5" s="1417" customFormat="1" ht="30" customHeight="1" x14ac:dyDescent="0.25">
      <c r="B33" s="195">
        <f t="shared" si="0"/>
        <v>27</v>
      </c>
      <c r="C33" s="1368"/>
      <c r="D33" s="94" t="s">
        <v>1682</v>
      </c>
      <c r="E33" s="1368"/>
    </row>
    <row r="34" spans="2:5" s="1417" customFormat="1" ht="30" customHeight="1" x14ac:dyDescent="0.25">
      <c r="B34" s="195">
        <f t="shared" si="0"/>
        <v>28</v>
      </c>
      <c r="C34" s="1368"/>
      <c r="D34" s="94" t="s">
        <v>1683</v>
      </c>
      <c r="E34" s="1368"/>
    </row>
    <row r="35" spans="2:5" s="1417" customFormat="1" ht="30" customHeight="1" x14ac:dyDescent="0.25">
      <c r="B35" s="195">
        <f t="shared" si="0"/>
        <v>29</v>
      </c>
      <c r="C35" s="1368"/>
      <c r="D35" s="94" t="s">
        <v>1685</v>
      </c>
      <c r="E35" s="1368"/>
    </row>
    <row r="36" spans="2:5" s="1417" customFormat="1" ht="30" customHeight="1" x14ac:dyDescent="0.25">
      <c r="B36" s="195">
        <f>+B35+1</f>
        <v>30</v>
      </c>
      <c r="C36" s="1368"/>
      <c r="D36" s="94" t="s">
        <v>1684</v>
      </c>
      <c r="E36" s="1368"/>
    </row>
    <row r="37" spans="2:5" s="1417" customFormat="1" ht="30" customHeight="1" x14ac:dyDescent="0.25">
      <c r="B37" s="195">
        <f>+B36+1</f>
        <v>31</v>
      </c>
      <c r="C37" s="1368"/>
      <c r="D37" s="94" t="s">
        <v>1723</v>
      </c>
      <c r="E37" s="1368"/>
    </row>
    <row r="38" spans="2:5" s="1417" customFormat="1" ht="30" customHeight="1" x14ac:dyDescent="0.25">
      <c r="B38" s="195">
        <f t="shared" si="0"/>
        <v>32</v>
      </c>
      <c r="C38" s="1368"/>
      <c r="D38" s="94" t="s">
        <v>1686</v>
      </c>
      <c r="E38" s="1368"/>
    </row>
    <row r="39" spans="2:5" s="1417" customFormat="1" ht="30" customHeight="1" x14ac:dyDescent="0.25">
      <c r="B39" s="195">
        <f t="shared" si="0"/>
        <v>33</v>
      </c>
      <c r="C39" s="1368"/>
      <c r="D39" s="94" t="s">
        <v>1687</v>
      </c>
      <c r="E39" s="1368"/>
    </row>
    <row r="40" spans="2:5" s="1417" customFormat="1" ht="30" customHeight="1" x14ac:dyDescent="0.25">
      <c r="B40" s="195">
        <f>+B39+1</f>
        <v>34</v>
      </c>
      <c r="C40" s="1368"/>
      <c r="D40" s="94" t="s">
        <v>1688</v>
      </c>
      <c r="E40" s="1368"/>
    </row>
    <row r="41" spans="2:5" s="1417" customFormat="1" ht="30" customHeight="1" x14ac:dyDescent="0.25">
      <c r="B41" s="195">
        <f t="shared" si="0"/>
        <v>35</v>
      </c>
      <c r="C41" s="1368"/>
      <c r="D41" s="94" t="s">
        <v>1689</v>
      </c>
      <c r="E41" s="1368"/>
    </row>
    <row r="42" spans="2:5" s="1417" customFormat="1" ht="30" customHeight="1" x14ac:dyDescent="0.25">
      <c r="B42" s="195">
        <f t="shared" si="0"/>
        <v>36</v>
      </c>
      <c r="C42" s="1368"/>
      <c r="D42" s="94" t="s">
        <v>1690</v>
      </c>
      <c r="E42" s="1368"/>
    </row>
    <row r="43" spans="2:5" s="1417" customFormat="1" ht="30" customHeight="1" x14ac:dyDescent="0.25">
      <c r="B43" s="195">
        <f t="shared" si="0"/>
        <v>37</v>
      </c>
      <c r="C43" s="1368"/>
      <c r="D43" s="94" t="s">
        <v>1691</v>
      </c>
      <c r="E43" s="1368"/>
    </row>
    <row r="44" spans="2:5" s="1417" customFormat="1" ht="30" customHeight="1" x14ac:dyDescent="0.25">
      <c r="B44" s="195">
        <f t="shared" si="0"/>
        <v>38</v>
      </c>
      <c r="C44" s="1368"/>
      <c r="D44" s="94" t="s">
        <v>1692</v>
      </c>
      <c r="E44" s="1368"/>
    </row>
    <row r="45" spans="2:5" s="1417" customFormat="1" ht="30" customHeight="1" x14ac:dyDescent="0.25">
      <c r="B45" s="195">
        <f>+B44+1</f>
        <v>39</v>
      </c>
      <c r="C45" s="1368"/>
      <c r="D45" s="94" t="s">
        <v>1693</v>
      </c>
      <c r="E45" s="1368"/>
    </row>
    <row r="46" spans="2:5" s="1417" customFormat="1" ht="30" customHeight="1" x14ac:dyDescent="0.25">
      <c r="B46" s="195">
        <f t="shared" ref="B46:B77" si="1">+B45+1</f>
        <v>40</v>
      </c>
      <c r="C46" s="1368"/>
      <c r="D46" s="94" t="s">
        <v>1694</v>
      </c>
      <c r="E46" s="1368"/>
    </row>
    <row r="47" spans="2:5" s="1417" customFormat="1" ht="30" customHeight="1" x14ac:dyDescent="0.25">
      <c r="B47" s="195">
        <f t="shared" si="1"/>
        <v>41</v>
      </c>
      <c r="C47" s="1368"/>
      <c r="D47" s="94" t="s">
        <v>1695</v>
      </c>
      <c r="E47" s="1368"/>
    </row>
    <row r="48" spans="2:5" s="1417" customFormat="1" ht="30" customHeight="1" x14ac:dyDescent="0.25">
      <c r="B48" s="195">
        <f t="shared" si="1"/>
        <v>42</v>
      </c>
      <c r="C48" s="1368"/>
      <c r="D48" s="94" t="s">
        <v>1696</v>
      </c>
      <c r="E48" s="1368"/>
    </row>
    <row r="49" spans="2:5" s="1417" customFormat="1" ht="30" customHeight="1" x14ac:dyDescent="0.25">
      <c r="B49" s="195">
        <f t="shared" si="1"/>
        <v>43</v>
      </c>
      <c r="C49" s="1368"/>
      <c r="D49" s="94" t="s">
        <v>1697</v>
      </c>
      <c r="E49" s="1368"/>
    </row>
    <row r="50" spans="2:5" s="1417" customFormat="1" ht="30" customHeight="1" x14ac:dyDescent="0.25">
      <c r="B50" s="195">
        <f>+B49+1</f>
        <v>44</v>
      </c>
      <c r="C50" s="1368"/>
      <c r="D50" s="94" t="s">
        <v>1698</v>
      </c>
      <c r="E50" s="1368"/>
    </row>
    <row r="51" spans="2:5" s="1417" customFormat="1" ht="30" customHeight="1" x14ac:dyDescent="0.25">
      <c r="B51" s="195">
        <f t="shared" si="1"/>
        <v>45</v>
      </c>
      <c r="C51" s="1368"/>
      <c r="D51" s="94" t="s">
        <v>1699</v>
      </c>
      <c r="E51" s="1368"/>
    </row>
    <row r="52" spans="2:5" s="1417" customFormat="1" ht="30" customHeight="1" x14ac:dyDescent="0.25">
      <c r="B52" s="195">
        <f>+B51+1</f>
        <v>46</v>
      </c>
      <c r="C52" s="1368"/>
      <c r="D52" s="94" t="s">
        <v>1017</v>
      </c>
      <c r="E52" s="1368"/>
    </row>
    <row r="53" spans="2:5" s="1417" customFormat="1" ht="30" customHeight="1" x14ac:dyDescent="0.25">
      <c r="B53" s="195">
        <f t="shared" si="1"/>
        <v>47</v>
      </c>
      <c r="C53" s="1368"/>
      <c r="D53" s="94" t="s">
        <v>1018</v>
      </c>
      <c r="E53" s="1368"/>
    </row>
    <row r="54" spans="2:5" s="1417" customFormat="1" ht="30" customHeight="1" x14ac:dyDescent="0.25">
      <c r="B54" s="195">
        <f t="shared" si="1"/>
        <v>48</v>
      </c>
      <c r="C54" s="1368"/>
      <c r="D54" s="94" t="s">
        <v>1700</v>
      </c>
      <c r="E54" s="1368"/>
    </row>
    <row r="55" spans="2:5" s="1417" customFormat="1" ht="30" customHeight="1" x14ac:dyDescent="0.25">
      <c r="B55" s="195">
        <f t="shared" si="1"/>
        <v>49</v>
      </c>
      <c r="C55" s="1368"/>
      <c r="D55" s="94" t="s">
        <v>1701</v>
      </c>
      <c r="E55" s="1368"/>
    </row>
    <row r="56" spans="2:5" s="1417" customFormat="1" ht="30" customHeight="1" x14ac:dyDescent="0.25">
      <c r="B56" s="195">
        <f t="shared" si="1"/>
        <v>50</v>
      </c>
      <c r="C56" s="1368"/>
      <c r="D56" s="94" t="s">
        <v>1702</v>
      </c>
      <c r="E56" s="1368"/>
    </row>
    <row r="57" spans="2:5" s="1417" customFormat="1" ht="30" customHeight="1" x14ac:dyDescent="0.25">
      <c r="B57" s="195">
        <f t="shared" si="1"/>
        <v>51</v>
      </c>
      <c r="C57" s="1368"/>
      <c r="D57" s="94" t="s">
        <v>1703</v>
      </c>
      <c r="E57" s="1368"/>
    </row>
    <row r="58" spans="2:5" s="1417" customFormat="1" ht="30" customHeight="1" x14ac:dyDescent="0.25">
      <c r="B58" s="195">
        <f t="shared" si="1"/>
        <v>52</v>
      </c>
      <c r="C58" s="1368"/>
      <c r="D58" s="94" t="s">
        <v>1704</v>
      </c>
      <c r="E58" s="1368"/>
    </row>
    <row r="59" spans="2:5" s="1417" customFormat="1" ht="30" customHeight="1" x14ac:dyDescent="0.25">
      <c r="B59" s="195">
        <f t="shared" si="1"/>
        <v>53</v>
      </c>
      <c r="C59" s="1368"/>
      <c r="D59" s="94" t="s">
        <v>1705</v>
      </c>
      <c r="E59" s="1368"/>
    </row>
    <row r="60" spans="2:5" s="1417" customFormat="1" ht="30" customHeight="1" x14ac:dyDescent="0.25">
      <c r="B60" s="195">
        <f t="shared" si="1"/>
        <v>54</v>
      </c>
      <c r="C60" s="1368"/>
      <c r="D60" s="94" t="s">
        <v>1706</v>
      </c>
      <c r="E60" s="1368"/>
    </row>
    <row r="61" spans="2:5" s="1417" customFormat="1" ht="30" customHeight="1" x14ac:dyDescent="0.25">
      <c r="B61" s="195">
        <f t="shared" si="1"/>
        <v>55</v>
      </c>
      <c r="C61" s="1368"/>
      <c r="D61" s="94" t="s">
        <v>1118</v>
      </c>
      <c r="E61" s="1368"/>
    </row>
    <row r="62" spans="2:5" s="1417" customFormat="1" ht="30" customHeight="1" x14ac:dyDescent="0.25">
      <c r="B62" s="195">
        <f>+B61+1</f>
        <v>56</v>
      </c>
      <c r="C62" s="1368"/>
      <c r="D62" s="94" t="s">
        <v>1117</v>
      </c>
      <c r="E62" s="1368"/>
    </row>
    <row r="63" spans="2:5" s="1417" customFormat="1" ht="30" customHeight="1" x14ac:dyDescent="0.25">
      <c r="B63" s="195">
        <f>+B62+1</f>
        <v>57</v>
      </c>
      <c r="C63" s="1368"/>
      <c r="D63" s="94" t="s">
        <v>1707</v>
      </c>
      <c r="E63" s="1368"/>
    </row>
    <row r="64" spans="2:5" s="1417" customFormat="1" ht="30" customHeight="1" x14ac:dyDescent="0.25">
      <c r="B64" s="195">
        <f t="shared" si="1"/>
        <v>58</v>
      </c>
      <c r="C64" s="1368"/>
      <c r="D64" s="94" t="s">
        <v>1708</v>
      </c>
      <c r="E64" s="1368"/>
    </row>
    <row r="65" spans="2:5" s="1417" customFormat="1" ht="30" customHeight="1" x14ac:dyDescent="0.25">
      <c r="B65" s="195">
        <f t="shared" si="1"/>
        <v>59</v>
      </c>
      <c r="C65" s="1368"/>
      <c r="D65" s="94" t="s">
        <v>1709</v>
      </c>
      <c r="E65" s="1368"/>
    </row>
    <row r="66" spans="2:5" s="1417" customFormat="1" ht="30" customHeight="1" x14ac:dyDescent="0.25">
      <c r="B66" s="195">
        <f t="shared" si="1"/>
        <v>60</v>
      </c>
      <c r="C66" s="1368"/>
      <c r="D66" s="94" t="s">
        <v>1710</v>
      </c>
      <c r="E66" s="1368"/>
    </row>
    <row r="67" spans="2:5" s="1417" customFormat="1" ht="30" customHeight="1" x14ac:dyDescent="0.25">
      <c r="B67" s="195">
        <f t="shared" si="1"/>
        <v>61</v>
      </c>
      <c r="C67" s="1368"/>
      <c r="D67" s="94" t="s">
        <v>1711</v>
      </c>
      <c r="E67" s="1368"/>
    </row>
    <row r="68" spans="2:5" s="1417" customFormat="1" ht="30" customHeight="1" x14ac:dyDescent="0.25">
      <c r="B68" s="195">
        <f t="shared" si="1"/>
        <v>62</v>
      </c>
      <c r="C68" s="1368"/>
      <c r="D68" s="94" t="s">
        <v>1712</v>
      </c>
      <c r="E68" s="1368"/>
    </row>
    <row r="69" spans="2:5" s="1417" customFormat="1" ht="30" customHeight="1" x14ac:dyDescent="0.25">
      <c r="B69" s="195">
        <f t="shared" si="1"/>
        <v>63</v>
      </c>
      <c r="C69" s="1368"/>
      <c r="D69" s="94" t="s">
        <v>1713</v>
      </c>
      <c r="E69" s="1368"/>
    </row>
    <row r="70" spans="2:5" s="1417" customFormat="1" ht="30" customHeight="1" x14ac:dyDescent="0.25">
      <c r="B70" s="195">
        <f t="shared" si="1"/>
        <v>64</v>
      </c>
      <c r="C70" s="1368"/>
      <c r="D70" s="94" t="s">
        <v>1714</v>
      </c>
      <c r="E70" s="1368"/>
    </row>
    <row r="71" spans="2:5" s="1417" customFormat="1" ht="30" customHeight="1" x14ac:dyDescent="0.25">
      <c r="B71" s="195">
        <f t="shared" si="1"/>
        <v>65</v>
      </c>
      <c r="C71" s="1368"/>
      <c r="D71" s="94" t="s">
        <v>1715</v>
      </c>
      <c r="E71" s="1368"/>
    </row>
    <row r="72" spans="2:5" s="1417" customFormat="1" ht="30" customHeight="1" x14ac:dyDescent="0.25">
      <c r="B72" s="195">
        <f t="shared" si="1"/>
        <v>66</v>
      </c>
      <c r="C72" s="1368"/>
      <c r="D72" s="94" t="s">
        <v>1716</v>
      </c>
      <c r="E72" s="1368"/>
    </row>
    <row r="73" spans="2:5" s="1417" customFormat="1" ht="30" customHeight="1" x14ac:dyDescent="0.25">
      <c r="B73" s="195">
        <f t="shared" si="1"/>
        <v>67</v>
      </c>
      <c r="C73" s="1368"/>
      <c r="D73" s="94" t="s">
        <v>1717</v>
      </c>
      <c r="E73" s="1368"/>
    </row>
    <row r="74" spans="2:5" s="1417" customFormat="1" ht="30" customHeight="1" x14ac:dyDescent="0.25">
      <c r="B74" s="195">
        <f t="shared" si="1"/>
        <v>68</v>
      </c>
      <c r="C74" s="1368"/>
      <c r="D74" s="94" t="s">
        <v>1718</v>
      </c>
      <c r="E74" s="1368"/>
    </row>
    <row r="75" spans="2:5" s="1417" customFormat="1" ht="30" customHeight="1" x14ac:dyDescent="0.25">
      <c r="B75" s="195">
        <f t="shared" si="1"/>
        <v>69</v>
      </c>
      <c r="C75" s="1368"/>
      <c r="D75" s="94" t="s">
        <v>1719</v>
      </c>
      <c r="E75" s="1368"/>
    </row>
    <row r="76" spans="2:5" s="1417" customFormat="1" ht="30" customHeight="1" x14ac:dyDescent="0.25">
      <c r="B76" s="195">
        <f t="shared" si="1"/>
        <v>70</v>
      </c>
      <c r="C76" s="1368"/>
      <c r="D76" s="94" t="s">
        <v>1720</v>
      </c>
      <c r="E76" s="1368"/>
    </row>
    <row r="77" spans="2:5" s="1417" customFormat="1" ht="30" customHeight="1" x14ac:dyDescent="0.25">
      <c r="B77" s="195">
        <f t="shared" si="1"/>
        <v>71</v>
      </c>
      <c r="C77" s="1368"/>
      <c r="D77" s="94" t="s">
        <v>1443</v>
      </c>
      <c r="E77" s="1368"/>
    </row>
  </sheetData>
  <hyperlinks>
    <hyperlink ref="B28" location="'22'!A1" display="'22'!A1"/>
    <hyperlink ref="B27" location="'21'!A1" display="'21'!A1"/>
    <hyperlink ref="B23" location="'17'!A1" display="'17'!A1"/>
    <hyperlink ref="B29" location="'23'!A1" display="'23'!A1"/>
    <hyperlink ref="B56" location="'50'!A1" display="'50'!A1"/>
    <hyperlink ref="B7" location="'1'!A1" display="'1'!A1"/>
    <hyperlink ref="B8" location="'2'!A1" display="'2'!A1"/>
    <hyperlink ref="B9" location="'3'!A1" display="'3'!A1"/>
    <hyperlink ref="B10" location="'4'!A1" display="'4'!A1"/>
    <hyperlink ref="B11" location="'5'!A1" display="'5'!A1"/>
    <hyperlink ref="B12" location="'6'!A1" display="'6'!A1"/>
    <hyperlink ref="B13" location="'7'!A1" display="'7'!A1"/>
    <hyperlink ref="B14" location="'8'!A1" display="'8'!A1"/>
    <hyperlink ref="B16" location="'10'!A1" display="'10'!A1"/>
    <hyperlink ref="B17" location="'11'!A1" display="'11'!A1"/>
    <hyperlink ref="B18" location="'12'!A1" display="'12'!A1"/>
    <hyperlink ref="B19" location="'13'!A1" display="'13'!A1"/>
    <hyperlink ref="B20" location="'14'!A1" display="'14'!A1"/>
    <hyperlink ref="B21" location="'15'!A1" display="'15'!A1"/>
    <hyperlink ref="B22" location="'16'!A1" display="'16'!A1"/>
    <hyperlink ref="B30" location="'24'!A1" display="'24'!A1"/>
    <hyperlink ref="B31" location="'25'!A1" display="'25'!A1"/>
    <hyperlink ref="B32" location="'26'!A1" display="'26'!A1"/>
    <hyperlink ref="B33" location="'27'!A1" display="'27'!A1"/>
    <hyperlink ref="B34" location="'28'!A1" display="'28'!A1"/>
    <hyperlink ref="B35" location="'29'!A1" display="'29'!A1"/>
    <hyperlink ref="B36" location="'30'!A1" display="'30'!A1"/>
    <hyperlink ref="B37" location="'31'!A1" display="'31'!A1"/>
    <hyperlink ref="B38" location="'32'!A1" display="'32'!A1"/>
    <hyperlink ref="B39" location="'33'!A1" display="'33'!A1"/>
    <hyperlink ref="B40" location="'34'!A1" display="'34'!A1"/>
    <hyperlink ref="B41" location="'35'!A1" display="'35'!A1"/>
    <hyperlink ref="B42" location="'36'!A1" display="'36'!A1"/>
    <hyperlink ref="B43" location="'37'!A1" display="'37'!A1"/>
    <hyperlink ref="B44" location="'38'!A1" display="'38'!A1"/>
    <hyperlink ref="B45" location="'39'!A1" display="'39'!A1"/>
    <hyperlink ref="B46" location="'40'!A1" display="'40'!A1"/>
    <hyperlink ref="B47" location="'41'!A1" display="'41'!A1"/>
    <hyperlink ref="B48" location="'42'!A1" display="'42'!A1"/>
    <hyperlink ref="B49" location="'43'!A1" display="'43'!A1"/>
    <hyperlink ref="B50" location="'44'!A1" display="'44'!A1"/>
    <hyperlink ref="B51" location="'45'!A1" display="'45'!A1"/>
    <hyperlink ref="B52" location="'46'!A1" display="'46'!A1"/>
    <hyperlink ref="B53" location="'47'!A1" display="'47'!A1"/>
    <hyperlink ref="B54" location="'48'!A1" display="'48'!A1"/>
    <hyperlink ref="B55" location="'49'!A1" display="'49'!A1"/>
    <hyperlink ref="B57" location="'51'!A1" display="'51'!A1"/>
    <hyperlink ref="B58" location="'52'!A1" display="'52'!A1"/>
    <hyperlink ref="B59" location="'53'!A1" display="'53'!A1"/>
    <hyperlink ref="B60" location="'54'!A1" display="'54'!A1"/>
    <hyperlink ref="B61" location="'55'!A1" display="'55'!A1"/>
    <hyperlink ref="B62" location="'56'!A1" display="'56'!A1"/>
    <hyperlink ref="B63" location="'57'!A1" display="'57'!A1"/>
    <hyperlink ref="B64" location="'58'!A1" display="'58'!A1"/>
    <hyperlink ref="B65" location="'59'!A1" display="'59'!A1"/>
    <hyperlink ref="B66" location="'60'!A1" display="'60'!A1"/>
    <hyperlink ref="B67" location="'61'!A1" display="'61'!A1"/>
    <hyperlink ref="B68" location="'62'!A1" display="'62'!A1"/>
    <hyperlink ref="B69" location="'63'!A1" display="'63'!A1"/>
    <hyperlink ref="B70" location="'64'!A1" display="'64'!A1"/>
    <hyperlink ref="B71" location="'65'!A1" display="'65'!A1"/>
    <hyperlink ref="B72" location="'66'!A1" display="'66'!A1"/>
    <hyperlink ref="B73" location="'67'!A1" display="'67'!A1"/>
    <hyperlink ref="B74" location="'68'!A1" display="'68'!A1"/>
    <hyperlink ref="B75" location="'69'!A1" display="'69'!A1"/>
    <hyperlink ref="B76" location="'70'!A1" display="'70'!A1"/>
    <hyperlink ref="B77" location="'71'!A1" display="'71'!A1"/>
    <hyperlink ref="B15" location="'9'!A1" display="'9'!A1"/>
    <hyperlink ref="B24" location="'18'!A1" display="'18'!A1"/>
    <hyperlink ref="B25" location="'19'!A1" display="'19'!A1"/>
    <hyperlink ref="B26" location="'20'!A1" display="'20'!A1"/>
  </hyperlinks>
  <pageMargins left="0.70866141732283472" right="0.70866141732283472" top="0.74803149606299213" bottom="0.74803149606299213" header="0.31496062992125984" footer="0.31496062992125984"/>
  <pageSetup paperSize="9" scale="31" fitToWidth="2" orientation="portrait" r:id="rId1"/>
  <headerFooter>
    <oddHeader>&amp;L&amp;"Calibri,Regular"&amp;10&amp;K000000Confidential&amp;1#</oddHeader>
    <oddFooter>&amp;C1</oddFooter>
  </headerFooter>
  <rowBreaks count="1" manualBreakCount="1">
    <brk id="43" max="7" man="1"/>
  </rowBreaks>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zoomScale="85" zoomScaleNormal="85" workbookViewId="0"/>
  </sheetViews>
  <sheetFormatPr defaultColWidth="9.28515625" defaultRowHeight="16.5" x14ac:dyDescent="0.25"/>
  <cols>
    <col min="1" max="1" width="39.85546875" style="1297" bestFit="1" customWidth="1"/>
    <col min="2" max="7" width="15.7109375" style="1297" customWidth="1"/>
    <col min="8" max="16384" width="9.28515625" style="1297"/>
  </cols>
  <sheetData>
    <row r="1" spans="1:8" ht="24" x14ac:dyDescent="0.5">
      <c r="A1" s="1" t="s">
        <v>1742</v>
      </c>
      <c r="G1" s="4" t="s">
        <v>6</v>
      </c>
    </row>
    <row r="2" spans="1:8" x14ac:dyDescent="0.25">
      <c r="A2" s="1286"/>
    </row>
    <row r="3" spans="1:8" ht="17.25" thickBot="1" x14ac:dyDescent="0.3">
      <c r="A3" s="1286"/>
    </row>
    <row r="4" spans="1:8" s="1298" customFormat="1" ht="19.5" customHeight="1" x14ac:dyDescent="0.25">
      <c r="A4" s="1632"/>
      <c r="B4" s="1633" t="s">
        <v>1471</v>
      </c>
      <c r="C4" s="1633"/>
      <c r="D4" s="1633" t="s">
        <v>1470</v>
      </c>
      <c r="E4" s="1633"/>
      <c r="F4" s="1633" t="s">
        <v>1473</v>
      </c>
      <c r="G4" s="1633"/>
      <c r="H4" s="1297"/>
    </row>
    <row r="5" spans="1:8" s="1298" customFormat="1" ht="19.5" customHeight="1" x14ac:dyDescent="0.25">
      <c r="A5" s="1632"/>
      <c r="B5" s="1287" t="s">
        <v>1469</v>
      </c>
      <c r="C5" s="1287" t="s">
        <v>1468</v>
      </c>
      <c r="D5" s="1287" t="s">
        <v>1469</v>
      </c>
      <c r="E5" s="1287" t="s">
        <v>1468</v>
      </c>
      <c r="F5" s="1287" t="s">
        <v>1469</v>
      </c>
      <c r="G5" s="1287" t="s">
        <v>1468</v>
      </c>
      <c r="H5" s="1297"/>
    </row>
    <row r="6" spans="1:8" s="1298" customFormat="1" ht="26.25" customHeight="1" x14ac:dyDescent="0.25">
      <c r="A6" s="1288" t="s">
        <v>813</v>
      </c>
      <c r="B6" s="1289">
        <v>14879405.352478577</v>
      </c>
      <c r="C6" s="1289">
        <v>14899055.880478574</v>
      </c>
      <c r="D6" s="1289">
        <v>16248391.309253247</v>
      </c>
      <c r="E6" s="1289">
        <v>16258216.573253248</v>
      </c>
      <c r="F6" s="1289">
        <v>15472952.616734762</v>
      </c>
      <c r="G6" s="1289">
        <v>15472952.616734762</v>
      </c>
      <c r="H6" s="1297"/>
    </row>
    <row r="7" spans="1:8" s="1298" customFormat="1" ht="26.25" customHeight="1" x14ac:dyDescent="0.25">
      <c r="A7" s="1290" t="s">
        <v>1726</v>
      </c>
      <c r="B7" s="1291">
        <v>3739922.0947099999</v>
      </c>
      <c r="C7" s="1291">
        <v>3859970.7775999997</v>
      </c>
      <c r="D7" s="1291">
        <v>2655248.8154250928</v>
      </c>
      <c r="E7" s="1291">
        <v>2749896.2770700008</v>
      </c>
      <c r="F7" s="1291">
        <v>2622376.0480184131</v>
      </c>
      <c r="G7" s="1291">
        <v>2655266.3988999999</v>
      </c>
      <c r="H7" s="1297"/>
    </row>
    <row r="8" spans="1:8" s="1298" customFormat="1" ht="26.25" customHeight="1" x14ac:dyDescent="0.25">
      <c r="A8" s="1292" t="s">
        <v>1727</v>
      </c>
      <c r="B8" s="1293">
        <v>0.25134889507442665</v>
      </c>
      <c r="C8" s="1293">
        <v>0.25907485739801206</v>
      </c>
      <c r="D8" s="1293">
        <v>0.16341610470157517</v>
      </c>
      <c r="E8" s="1293">
        <v>0.16913886370500905</v>
      </c>
      <c r="F8" s="1294">
        <v>0.16948129506854329</v>
      </c>
      <c r="G8" s="1294">
        <v>0.17160696246353127</v>
      </c>
      <c r="H8" s="1297"/>
    </row>
    <row r="9" spans="1:8" s="1298" customFormat="1" ht="26.25" customHeight="1" x14ac:dyDescent="0.25">
      <c r="A9" s="1292" t="s">
        <v>1467</v>
      </c>
      <c r="B9" s="1291">
        <v>4139922.0947099999</v>
      </c>
      <c r="C9" s="1291">
        <v>4259970.7775999997</v>
      </c>
      <c r="D9" s="1291">
        <v>3055248.8154250928</v>
      </c>
      <c r="E9" s="1291">
        <v>3149896.2770700008</v>
      </c>
      <c r="F9" s="1291">
        <v>3022376.0480184131</v>
      </c>
      <c r="G9" s="1291">
        <v>3055266.3988999999</v>
      </c>
      <c r="H9" s="1297"/>
    </row>
    <row r="10" spans="1:8" s="1298" customFormat="1" ht="26.25" customHeight="1" x14ac:dyDescent="0.25">
      <c r="A10" s="1292" t="s">
        <v>1472</v>
      </c>
      <c r="B10" s="1293">
        <v>0.27823168981819435</v>
      </c>
      <c r="C10" s="1293">
        <v>0.28592219612932712</v>
      </c>
      <c r="D10" s="1293">
        <v>0.18803392639154182</v>
      </c>
      <c r="E10" s="1293">
        <v>0.19374180820373404</v>
      </c>
      <c r="F10" s="1294">
        <v>0.19533285746312984</v>
      </c>
      <c r="G10" s="1294">
        <v>0.1974585248581178</v>
      </c>
      <c r="H10" s="1297"/>
    </row>
    <row r="11" spans="1:8" s="1298" customFormat="1" ht="26.25" customHeight="1" x14ac:dyDescent="0.25">
      <c r="A11" s="1292" t="s">
        <v>1466</v>
      </c>
      <c r="B11" s="1291">
        <v>4203548.0141599998</v>
      </c>
      <c r="C11" s="1291">
        <v>4323596.6414299998</v>
      </c>
      <c r="D11" s="1291">
        <v>3329574.9056850928</v>
      </c>
      <c r="E11" s="1291">
        <v>3424222.3673300007</v>
      </c>
      <c r="F11" s="1295">
        <v>3295238.0074560032</v>
      </c>
      <c r="G11" s="1295">
        <v>3328128.3583400003</v>
      </c>
      <c r="H11" s="1297"/>
    </row>
    <row r="12" spans="1:8" s="1298" customFormat="1" ht="26.25" customHeight="1" x14ac:dyDescent="0.25">
      <c r="A12" s="1292" t="s">
        <v>1465</v>
      </c>
      <c r="B12" s="1293">
        <v>0.28250779615058896</v>
      </c>
      <c r="C12" s="1293">
        <v>0.29019265892511853</v>
      </c>
      <c r="D12" s="1293">
        <v>0.20491720332885774</v>
      </c>
      <c r="E12" s="1293">
        <v>0.21061488213678153</v>
      </c>
      <c r="F12" s="1294">
        <v>0.21296762738690486</v>
      </c>
      <c r="G12" s="1294">
        <v>0.21509329478204858</v>
      </c>
      <c r="H12" s="1297"/>
    </row>
    <row r="13" spans="1:8" s="1298" customFormat="1" ht="26.25" customHeight="1" x14ac:dyDescent="0.25">
      <c r="A13" s="1292" t="s">
        <v>1464</v>
      </c>
      <c r="B13" s="1294">
        <v>0.31623433360568998</v>
      </c>
      <c r="C13" s="1294">
        <v>0.32387471408054086</v>
      </c>
      <c r="D13" s="1294">
        <v>0.27338905509097111</v>
      </c>
      <c r="E13" s="1294">
        <v>0.27904535457434848</v>
      </c>
      <c r="F13" s="1294">
        <v>0.28528730536833047</v>
      </c>
      <c r="G13" s="1294">
        <v>0.2872048189054584</v>
      </c>
      <c r="H13" s="1297"/>
    </row>
    <row r="14" spans="1:8" s="1298" customFormat="1" ht="26.25" customHeight="1" x14ac:dyDescent="0.25">
      <c r="A14" s="1292" t="s">
        <v>1463</v>
      </c>
      <c r="B14" s="1294">
        <v>8.9176826732395034E-2</v>
      </c>
      <c r="C14" s="1294">
        <v>8.3387065455912637E-2</v>
      </c>
      <c r="D14" s="1294">
        <v>7.7889734892366738E-2</v>
      </c>
      <c r="E14" s="1294">
        <v>8.176219048415366E-2</v>
      </c>
      <c r="F14" s="1294">
        <v>7.9553713923115721E-2</v>
      </c>
      <c r="G14" s="1294">
        <v>8.004097715727658E-2</v>
      </c>
      <c r="H14" s="1297"/>
    </row>
    <row r="15" spans="1:8" s="1298" customFormat="1" ht="26.25" customHeight="1" x14ac:dyDescent="0.25">
      <c r="A15" s="1292" t="s">
        <v>1728</v>
      </c>
      <c r="B15" s="1294">
        <v>0.31623433360568998</v>
      </c>
      <c r="C15" s="1294">
        <v>0.32387471408054086</v>
      </c>
      <c r="D15" s="1294">
        <v>0.27338905509097111</v>
      </c>
      <c r="E15" s="1294">
        <v>0.27904535457434848</v>
      </c>
      <c r="F15" s="1294">
        <v>0.28528730536833047</v>
      </c>
      <c r="G15" s="1294">
        <v>0.2872048189054584</v>
      </c>
      <c r="H15" s="1297"/>
    </row>
    <row r="16" spans="1:8" s="1298" customFormat="1" ht="26.25" customHeight="1" x14ac:dyDescent="0.25">
      <c r="A16" s="1292" t="s">
        <v>1729</v>
      </c>
      <c r="B16" s="1294">
        <v>8.9176826732395034E-2</v>
      </c>
      <c r="C16" s="1294">
        <v>8.3387065455912637E-2</v>
      </c>
      <c r="D16" s="1294">
        <v>7.7889734892366738E-2</v>
      </c>
      <c r="E16" s="1294">
        <v>8.176219048415366E-2</v>
      </c>
      <c r="F16" s="1294">
        <v>7.9553713923115721E-2</v>
      </c>
      <c r="G16" s="1294">
        <v>8.004097715727658E-2</v>
      </c>
      <c r="H16" s="1297"/>
    </row>
    <row r="17" spans="1:13" s="1298" customFormat="1" ht="26.25" customHeight="1" x14ac:dyDescent="0.25">
      <c r="A17" s="1292" t="s">
        <v>1730</v>
      </c>
      <c r="B17" s="1293">
        <v>7.1689732757952776E-2</v>
      </c>
      <c r="C17" s="1293">
        <v>7.3615542823465649E-2</v>
      </c>
      <c r="D17" s="1293">
        <v>5.3532108406130298E-2</v>
      </c>
      <c r="E17" s="1293">
        <v>5.5099086785318101E-2</v>
      </c>
      <c r="F17" s="1294">
        <v>5.4469490825579801E-2</v>
      </c>
      <c r="G17" s="1294">
        <v>5.5029624286633799E-2</v>
      </c>
      <c r="H17" s="1297"/>
    </row>
    <row r="18" spans="1:13" s="1298" customFormat="1" ht="26.25" customHeight="1" x14ac:dyDescent="0.25">
      <c r="A18" s="1292" t="s">
        <v>1462</v>
      </c>
      <c r="B18" s="1445">
        <v>2.5499999999999998E-2</v>
      </c>
      <c r="C18" s="1445">
        <v>2.5499999999999998E-2</v>
      </c>
      <c r="D18" s="1445">
        <v>2.23E-2</v>
      </c>
      <c r="E18" s="1445">
        <v>2.23E-2</v>
      </c>
      <c r="F18" s="1445">
        <v>2.0500000000000001E-2</v>
      </c>
      <c r="G18" s="1445">
        <v>2.0500000000000001E-2</v>
      </c>
      <c r="H18" s="1297"/>
    </row>
    <row r="19" spans="1:13" s="1298" customFormat="1" ht="26.25" customHeight="1" x14ac:dyDescent="0.25">
      <c r="A19" s="1292" t="s">
        <v>1461</v>
      </c>
      <c r="B19" s="1445">
        <v>2.29E-2</v>
      </c>
      <c r="C19" s="1445">
        <v>2.29E-2</v>
      </c>
      <c r="D19" s="1445">
        <v>2.01E-2</v>
      </c>
      <c r="E19" s="1445">
        <v>2.01E-2</v>
      </c>
      <c r="F19" s="1445">
        <v>1.7100000000000001E-2</v>
      </c>
      <c r="G19" s="1445">
        <v>1.7100000000000001E-2</v>
      </c>
    </row>
    <row r="20" spans="1:13" s="1298" customFormat="1" ht="26.25" customHeight="1" x14ac:dyDescent="0.25">
      <c r="A20" s="1303" t="s">
        <v>1474</v>
      </c>
      <c r="B20" s="1445">
        <v>1.236308049501047</v>
      </c>
      <c r="C20" s="1445">
        <v>1.236308049501047</v>
      </c>
      <c r="D20" s="1445">
        <v>1.174937796014299</v>
      </c>
      <c r="E20" s="1445">
        <v>1.174937796014299</v>
      </c>
      <c r="F20" s="1445">
        <v>1.1738498537081756</v>
      </c>
      <c r="G20" s="1445">
        <v>1.1738498537081756</v>
      </c>
    </row>
    <row r="21" spans="1:13" s="1298" customFormat="1" ht="26.25" customHeight="1" thickBot="1" x14ac:dyDescent="0.3">
      <c r="A21" s="1296" t="s">
        <v>1460</v>
      </c>
      <c r="B21" s="1446">
        <v>1.3816019942476525</v>
      </c>
      <c r="C21" s="1446">
        <v>1.3816019942476525</v>
      </c>
      <c r="D21" s="1446">
        <v>1.3249247168658225</v>
      </c>
      <c r="E21" s="1446">
        <v>1.3249247168658225</v>
      </c>
      <c r="F21" s="1446">
        <v>1.4966541054216194</v>
      </c>
      <c r="G21" s="1446">
        <v>1.4966541054216194</v>
      </c>
    </row>
    <row r="22" spans="1:13" s="1298" customFormat="1" ht="12.75" customHeight="1" x14ac:dyDescent="0.25">
      <c r="A22" s="1299"/>
      <c r="B22" s="1299"/>
      <c r="C22" s="1299"/>
      <c r="D22" s="1299"/>
      <c r="E22" s="1299"/>
      <c r="F22" s="1300"/>
    </row>
    <row r="23" spans="1:13" x14ac:dyDescent="0.25">
      <c r="A23" s="1301"/>
      <c r="B23" s="1301"/>
      <c r="C23" s="1301"/>
      <c r="D23" s="1301"/>
      <c r="E23" s="1301"/>
      <c r="F23" s="1301"/>
      <c r="G23" s="1302"/>
      <c r="K23" s="1298"/>
      <c r="L23" s="1298"/>
      <c r="M23" s="1298"/>
    </row>
    <row r="24" spans="1:13" x14ac:dyDescent="0.25">
      <c r="K24" s="1298"/>
      <c r="L24" s="1298"/>
      <c r="M24" s="1298"/>
    </row>
    <row r="25" spans="1:13" x14ac:dyDescent="0.25">
      <c r="K25" s="1298"/>
      <c r="L25" s="1298"/>
      <c r="M25" s="1298"/>
    </row>
    <row r="26" spans="1:13" x14ac:dyDescent="0.25">
      <c r="K26" s="1298"/>
      <c r="L26" s="1298"/>
      <c r="M26" s="1298"/>
    </row>
    <row r="27" spans="1:13" x14ac:dyDescent="0.25">
      <c r="K27" s="1298"/>
      <c r="L27" s="1298"/>
      <c r="M27" s="1298"/>
    </row>
    <row r="28" spans="1:13" x14ac:dyDescent="0.25">
      <c r="K28" s="1298"/>
      <c r="L28" s="1298"/>
      <c r="M28" s="1298"/>
    </row>
    <row r="29" spans="1:13" x14ac:dyDescent="0.25">
      <c r="K29" s="1298"/>
      <c r="L29" s="1298"/>
      <c r="M29" s="1298"/>
    </row>
    <row r="30" spans="1:13" x14ac:dyDescent="0.25">
      <c r="K30" s="1298"/>
      <c r="L30" s="1298"/>
      <c r="M30" s="1298"/>
    </row>
    <row r="31" spans="1:13" x14ac:dyDescent="0.25">
      <c r="K31" s="1298"/>
      <c r="L31" s="1298"/>
      <c r="M31" s="1298"/>
    </row>
    <row r="32" spans="1:13" x14ac:dyDescent="0.25">
      <c r="K32" s="1298"/>
      <c r="L32" s="1298"/>
      <c r="M32" s="1298"/>
    </row>
    <row r="33" spans="11:13" x14ac:dyDescent="0.25">
      <c r="K33" s="1298"/>
      <c r="L33" s="1298"/>
      <c r="M33" s="1298"/>
    </row>
    <row r="34" spans="11:13" x14ac:dyDescent="0.25">
      <c r="K34" s="1298"/>
      <c r="L34" s="1298"/>
      <c r="M34" s="1298"/>
    </row>
  </sheetData>
  <mergeCells count="4">
    <mergeCell ref="A4:A5"/>
    <mergeCell ref="F4:G4"/>
    <mergeCell ref="D4:E4"/>
    <mergeCell ref="B4:C4"/>
  </mergeCells>
  <hyperlinks>
    <hyperlink ref="G1" location="Índice!A1" display="Voltar ao Índice"/>
  </hyperlinks>
  <pageMargins left="0.70866141732283472" right="0.70866141732283472" top="0.74803149606299213" bottom="0.74803149606299213" header="0.31496062992125984" footer="0.31496062992125984"/>
  <pageSetup paperSize="9" scale="65" fitToWidth="2" orientation="portrait" r:id="rId1"/>
  <headerFooter>
    <oddHeader>&amp;L&amp;"Calibri,Regular"&amp;10&amp;K000000Confidential&amp;1#</oddHeader>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2"/>
  <sheetViews>
    <sheetView showGridLines="0" zoomScale="85" zoomScaleNormal="85" zoomScalePageLayoutView="70" workbookViewId="0"/>
  </sheetViews>
  <sheetFormatPr defaultColWidth="8.7109375" defaultRowHeight="18.75" x14ac:dyDescent="0.4"/>
  <cols>
    <col min="1" max="1" width="4.7109375" style="2" customWidth="1"/>
    <col min="2" max="2" width="8.42578125" style="2" customWidth="1"/>
    <col min="3" max="3" width="71" style="2" customWidth="1"/>
    <col min="4" max="8" width="18.85546875" style="3" customWidth="1"/>
    <col min="9" max="9" width="4.5703125" style="2" customWidth="1"/>
    <col min="10" max="10" width="14.28515625" style="2" bestFit="1" customWidth="1"/>
    <col min="11" max="16384" width="8.7109375" style="2"/>
  </cols>
  <sheetData>
    <row r="1" spans="2:10" ht="25.5" customHeight="1" x14ac:dyDescent="0.5">
      <c r="B1" s="1" t="s">
        <v>5</v>
      </c>
      <c r="J1" s="4" t="s">
        <v>6</v>
      </c>
    </row>
    <row r="2" spans="2:10" ht="22.5" customHeight="1" x14ac:dyDescent="0.4">
      <c r="B2" s="5" t="s">
        <v>7</v>
      </c>
    </row>
    <row r="4" spans="2:10" x14ac:dyDescent="0.4">
      <c r="B4" s="6"/>
      <c r="C4" s="7"/>
      <c r="D4" s="8" t="s">
        <v>8</v>
      </c>
      <c r="E4" s="8" t="s">
        <v>9</v>
      </c>
      <c r="F4" s="8" t="s">
        <v>10</v>
      </c>
      <c r="G4" s="8" t="s">
        <v>11</v>
      </c>
      <c r="H4" s="8" t="s">
        <v>12</v>
      </c>
    </row>
    <row r="5" spans="2:10" s="1376" customFormat="1" ht="20.100000000000001" customHeight="1" thickBot="1" x14ac:dyDescent="0.4">
      <c r="B5" s="9"/>
      <c r="C5" s="9"/>
      <c r="D5" s="10">
        <v>45261</v>
      </c>
      <c r="E5" s="10">
        <v>45170</v>
      </c>
      <c r="F5" s="10">
        <v>45078</v>
      </c>
      <c r="G5" s="10">
        <v>44986</v>
      </c>
      <c r="H5" s="10">
        <v>44896</v>
      </c>
    </row>
    <row r="6" spans="2:10" s="12" customFormat="1" ht="20.100000000000001" customHeight="1" x14ac:dyDescent="0.35">
      <c r="B6" s="11"/>
      <c r="C6" s="1634" t="s">
        <v>13</v>
      </c>
      <c r="D6" s="1634"/>
      <c r="E6" s="1634"/>
      <c r="F6" s="1634"/>
      <c r="G6" s="1634"/>
      <c r="H6" s="1634"/>
    </row>
    <row r="7" spans="2:10" s="15" customFormat="1" ht="20.100000000000001" customHeight="1" x14ac:dyDescent="0.25">
      <c r="B7" s="1314">
        <v>1</v>
      </c>
      <c r="C7" s="13" t="s">
        <v>14</v>
      </c>
      <c r="D7" s="14">
        <v>2655266.3988999999</v>
      </c>
      <c r="E7" s="14">
        <v>2534166.5531989997</v>
      </c>
      <c r="F7" s="14">
        <v>2868228.5449700002</v>
      </c>
      <c r="G7" s="14">
        <v>2234977.07962</v>
      </c>
      <c r="H7" s="14">
        <v>2749896.2764400006</v>
      </c>
    </row>
    <row r="8" spans="2:10" s="15" customFormat="1" ht="20.100000000000001" customHeight="1" x14ac:dyDescent="0.25">
      <c r="B8" s="1314">
        <v>2</v>
      </c>
      <c r="C8" s="16" t="s">
        <v>15</v>
      </c>
      <c r="D8" s="14">
        <v>3055266.3988999999</v>
      </c>
      <c r="E8" s="14">
        <v>2934166.5531989997</v>
      </c>
      <c r="F8" s="14">
        <v>3268228.5449700002</v>
      </c>
      <c r="G8" s="14">
        <v>2634977.07962</v>
      </c>
      <c r="H8" s="14">
        <v>3149896.2764400006</v>
      </c>
    </row>
    <row r="9" spans="2:10" s="15" customFormat="1" ht="20.100000000000001" customHeight="1" thickBot="1" x14ac:dyDescent="0.3">
      <c r="B9" s="1314">
        <v>3</v>
      </c>
      <c r="C9" s="16" t="s">
        <v>16</v>
      </c>
      <c r="D9" s="14">
        <v>3328128.3583400003</v>
      </c>
      <c r="E9" s="14">
        <v>3207261.8031090004</v>
      </c>
      <c r="F9" s="14">
        <v>3541954.4054900003</v>
      </c>
      <c r="G9" s="14">
        <v>2917491.1057699998</v>
      </c>
      <c r="H9" s="14">
        <v>3424222.3667000006</v>
      </c>
    </row>
    <row r="10" spans="2:10" s="12" customFormat="1" ht="20.100000000000001" customHeight="1" x14ac:dyDescent="0.35">
      <c r="B10" s="11"/>
      <c r="C10" s="1634" t="s">
        <v>17</v>
      </c>
      <c r="D10" s="1634"/>
      <c r="E10" s="1634"/>
      <c r="F10" s="1634"/>
      <c r="G10" s="1634"/>
      <c r="H10" s="1634"/>
    </row>
    <row r="11" spans="2:10" s="15" customFormat="1" ht="20.100000000000001" customHeight="1" thickBot="1" x14ac:dyDescent="0.3">
      <c r="B11" s="1314">
        <v>4</v>
      </c>
      <c r="C11" s="16" t="s">
        <v>18</v>
      </c>
      <c r="D11" s="14">
        <v>15472952.616734801</v>
      </c>
      <c r="E11" s="14">
        <v>15272453.976794001</v>
      </c>
      <c r="F11" s="14">
        <v>15957882.019613881</v>
      </c>
      <c r="G11" s="14">
        <v>16238864.39723083</v>
      </c>
      <c r="H11" s="14">
        <v>16258216.573253248</v>
      </c>
    </row>
    <row r="12" spans="2:10" s="12" customFormat="1" ht="20.100000000000001" customHeight="1" x14ac:dyDescent="0.35">
      <c r="B12" s="11"/>
      <c r="C12" s="1634" t="s">
        <v>19</v>
      </c>
      <c r="D12" s="1634"/>
      <c r="E12" s="1634"/>
      <c r="F12" s="1634"/>
      <c r="G12" s="1634"/>
      <c r="H12" s="1634"/>
    </row>
    <row r="13" spans="2:10" s="15" customFormat="1" ht="20.100000000000001" customHeight="1" x14ac:dyDescent="0.25">
      <c r="B13" s="1314">
        <v>5</v>
      </c>
      <c r="C13" s="16" t="s">
        <v>20</v>
      </c>
      <c r="D13" s="17">
        <f t="shared" ref="D13:H15" si="0">+IFERROR(D7/D$11,"-")</f>
        <v>0.17160696246353083</v>
      </c>
      <c r="E13" s="17">
        <f t="shared" si="0"/>
        <v>0.16593054115923897</v>
      </c>
      <c r="F13" s="17">
        <f t="shared" si="0"/>
        <v>0.17973742013160968</v>
      </c>
      <c r="G13" s="17">
        <f t="shared" si="0"/>
        <v>0.13763136540515264</v>
      </c>
      <c r="H13" s="17">
        <f t="shared" si="0"/>
        <v>0.16913886366625944</v>
      </c>
    </row>
    <row r="14" spans="2:10" s="15" customFormat="1" ht="20.100000000000001" customHeight="1" x14ac:dyDescent="0.25">
      <c r="B14" s="1314">
        <v>6</v>
      </c>
      <c r="C14" s="16" t="s">
        <v>21</v>
      </c>
      <c r="D14" s="17">
        <f t="shared" si="0"/>
        <v>0.1974585248581173</v>
      </c>
      <c r="E14" s="17">
        <f t="shared" si="0"/>
        <v>0.19212148602034557</v>
      </c>
      <c r="F14" s="17">
        <f t="shared" si="0"/>
        <v>0.20480340316797746</v>
      </c>
      <c r="G14" s="17">
        <f t="shared" si="0"/>
        <v>0.16226362971965796</v>
      </c>
      <c r="H14" s="17">
        <f t="shared" si="0"/>
        <v>0.1937418081649844</v>
      </c>
    </row>
    <row r="15" spans="2:10" s="15" customFormat="1" ht="20.100000000000001" customHeight="1" thickBot="1" x14ac:dyDescent="0.3">
      <c r="B15" s="1314">
        <v>7</v>
      </c>
      <c r="C15" s="16" t="s">
        <v>22</v>
      </c>
      <c r="D15" s="17">
        <f t="shared" si="0"/>
        <v>0.21509329478204806</v>
      </c>
      <c r="E15" s="17">
        <f t="shared" si="0"/>
        <v>0.21000304260090297</v>
      </c>
      <c r="F15" s="17">
        <f t="shared" si="0"/>
        <v>0.22195642260900122</v>
      </c>
      <c r="G15" s="17">
        <f t="shared" si="0"/>
        <v>0.17966103013136261</v>
      </c>
      <c r="H15" s="17">
        <f t="shared" si="0"/>
        <v>0.21061488209803186</v>
      </c>
    </row>
    <row r="16" spans="2:10" s="12" customFormat="1" ht="20.100000000000001" customHeight="1" x14ac:dyDescent="0.35">
      <c r="B16" s="11"/>
      <c r="C16" s="1634" t="s">
        <v>23</v>
      </c>
      <c r="D16" s="1634"/>
      <c r="E16" s="1634"/>
      <c r="F16" s="1634"/>
      <c r="G16" s="1634"/>
      <c r="H16" s="1634"/>
    </row>
    <row r="17" spans="2:8" s="15" customFormat="1" ht="20.100000000000001" customHeight="1" x14ac:dyDescent="0.25">
      <c r="B17" s="1314" t="s">
        <v>24</v>
      </c>
      <c r="C17" s="18" t="s">
        <v>25</v>
      </c>
      <c r="D17" s="19">
        <v>1.4999999999999999E-2</v>
      </c>
      <c r="E17" s="19">
        <v>1.4999999999999999E-2</v>
      </c>
      <c r="F17" s="19">
        <v>1.4999999999999999E-2</v>
      </c>
      <c r="G17" s="19">
        <v>1.4999999999999999E-2</v>
      </c>
      <c r="H17" s="19">
        <v>1.4999999999999999E-2</v>
      </c>
    </row>
    <row r="18" spans="2:8" s="15" customFormat="1" ht="20.100000000000001" customHeight="1" x14ac:dyDescent="0.25">
      <c r="B18" s="1314" t="s">
        <v>26</v>
      </c>
      <c r="C18" s="18" t="s">
        <v>27</v>
      </c>
      <c r="D18" s="19">
        <v>8.4375000000000006E-3</v>
      </c>
      <c r="E18" s="19">
        <v>8.4375000000000006E-3</v>
      </c>
      <c r="F18" s="19">
        <v>8.4375000000000006E-3</v>
      </c>
      <c r="G18" s="19">
        <v>8.4375000000000006E-3</v>
      </c>
      <c r="H18" s="19">
        <v>8.4375000000000006E-3</v>
      </c>
    </row>
    <row r="19" spans="2:8" s="15" customFormat="1" ht="20.100000000000001" customHeight="1" x14ac:dyDescent="0.25">
      <c r="B19" s="1314" t="s">
        <v>28</v>
      </c>
      <c r="C19" s="18" t="s">
        <v>29</v>
      </c>
      <c r="D19" s="19">
        <v>1.1249999999999996E-2</v>
      </c>
      <c r="E19" s="19">
        <v>1.1249999999999996E-2</v>
      </c>
      <c r="F19" s="19">
        <v>1.125E-2</v>
      </c>
      <c r="G19" s="19">
        <v>1.125E-2</v>
      </c>
      <c r="H19" s="19">
        <v>1.125E-2</v>
      </c>
    </row>
    <row r="20" spans="2:8" s="15" customFormat="1" ht="20.100000000000001" customHeight="1" thickBot="1" x14ac:dyDescent="0.3">
      <c r="B20" s="1314" t="s">
        <v>30</v>
      </c>
      <c r="C20" s="18" t="s">
        <v>31</v>
      </c>
      <c r="D20" s="19">
        <v>9.5000000000000001E-2</v>
      </c>
      <c r="E20" s="19">
        <v>9.5000000000000001E-2</v>
      </c>
      <c r="F20" s="19">
        <v>9.5000000000000001E-2</v>
      </c>
      <c r="G20" s="19">
        <v>9.5000000000000001E-2</v>
      </c>
      <c r="H20" s="19">
        <v>9.5000000000000001E-2</v>
      </c>
    </row>
    <row r="21" spans="2:8" s="12" customFormat="1" ht="20.100000000000001" customHeight="1" x14ac:dyDescent="0.35">
      <c r="B21" s="11"/>
      <c r="C21" s="1634" t="s">
        <v>32</v>
      </c>
      <c r="D21" s="1634"/>
      <c r="E21" s="1634"/>
      <c r="F21" s="1634"/>
      <c r="G21" s="1634"/>
      <c r="H21" s="1634"/>
    </row>
    <row r="22" spans="2:8" s="15" customFormat="1" ht="20.100000000000001" customHeight="1" x14ac:dyDescent="0.25">
      <c r="B22" s="1314">
        <v>8</v>
      </c>
      <c r="C22" s="16" t="s">
        <v>33</v>
      </c>
      <c r="D22" s="17">
        <v>2.5000000000105344E-2</v>
      </c>
      <c r="E22" s="17">
        <v>2.5000000000105344E-2</v>
      </c>
      <c r="F22" s="17">
        <v>2.4999999999945895E-2</v>
      </c>
      <c r="G22" s="17">
        <v>2.4999999999891415E-2</v>
      </c>
      <c r="H22" s="17">
        <v>2.4999999999989114E-2</v>
      </c>
    </row>
    <row r="23" spans="2:8" s="15" customFormat="1" ht="20.100000000000001" customHeight="1" x14ac:dyDescent="0.25">
      <c r="B23" s="1314" t="s">
        <v>34</v>
      </c>
      <c r="C23" s="16" t="s">
        <v>35</v>
      </c>
      <c r="D23" s="17">
        <v>0</v>
      </c>
      <c r="E23" s="17">
        <v>0</v>
      </c>
      <c r="F23" s="17">
        <v>0</v>
      </c>
      <c r="G23" s="17">
        <v>0</v>
      </c>
      <c r="H23" s="17">
        <v>0</v>
      </c>
    </row>
    <row r="24" spans="2:8" s="15" customFormat="1" ht="20.100000000000001" customHeight="1" x14ac:dyDescent="0.25">
      <c r="B24" s="1314">
        <v>9</v>
      </c>
      <c r="C24" s="16" t="s">
        <v>36</v>
      </c>
      <c r="D24" s="17">
        <v>4.1200000012313505E-4</v>
      </c>
      <c r="E24" s="17">
        <v>4.1200000012313505E-4</v>
      </c>
      <c r="F24" s="17">
        <v>0</v>
      </c>
      <c r="G24" s="17">
        <v>0</v>
      </c>
      <c r="H24" s="17">
        <v>0</v>
      </c>
    </row>
    <row r="25" spans="2:8" s="15" customFormat="1" ht="20.100000000000001" customHeight="1" x14ac:dyDescent="0.25">
      <c r="B25" s="1314" t="s">
        <v>37</v>
      </c>
      <c r="C25" s="16" t="s">
        <v>38</v>
      </c>
      <c r="D25" s="17">
        <v>0</v>
      </c>
      <c r="E25" s="17">
        <v>0</v>
      </c>
      <c r="F25" s="17">
        <v>0</v>
      </c>
      <c r="G25" s="17">
        <v>0</v>
      </c>
      <c r="H25" s="17">
        <v>0</v>
      </c>
    </row>
    <row r="26" spans="2:8" s="15" customFormat="1" ht="20.100000000000001" customHeight="1" x14ac:dyDescent="0.25">
      <c r="B26" s="1314">
        <v>10</v>
      </c>
      <c r="C26" s="16" t="s">
        <v>39</v>
      </c>
      <c r="D26" s="17">
        <v>0</v>
      </c>
      <c r="E26" s="17">
        <v>0</v>
      </c>
      <c r="F26" s="17">
        <v>0</v>
      </c>
      <c r="G26" s="17">
        <v>0</v>
      </c>
      <c r="H26" s="17">
        <v>0</v>
      </c>
    </row>
    <row r="27" spans="2:8" s="15" customFormat="1" ht="20.100000000000001" customHeight="1" x14ac:dyDescent="0.25">
      <c r="B27" s="1314" t="s">
        <v>40</v>
      </c>
      <c r="C27" s="16" t="s">
        <v>41</v>
      </c>
      <c r="D27" s="17">
        <v>4.9999999997625529E-3</v>
      </c>
      <c r="E27" s="17">
        <v>4.9999999997625529E-3</v>
      </c>
      <c r="F27" s="17">
        <v>5.0000000000000001E-3</v>
      </c>
      <c r="G27" s="17">
        <v>5.0000000000000001E-3</v>
      </c>
      <c r="H27" s="17">
        <v>5.0000000000000001E-3</v>
      </c>
    </row>
    <row r="28" spans="2:8" s="15" customFormat="1" ht="20.100000000000001" customHeight="1" x14ac:dyDescent="0.25">
      <c r="B28" s="1314">
        <v>11</v>
      </c>
      <c r="C28" s="16" t="s">
        <v>42</v>
      </c>
      <c r="D28" s="17">
        <v>3.0411999999991033E-2</v>
      </c>
      <c r="E28" s="17">
        <v>3.0411999999991033E-2</v>
      </c>
      <c r="F28" s="17">
        <v>2.9999999999945896E-2</v>
      </c>
      <c r="G28" s="17">
        <v>2.9999999999891416E-2</v>
      </c>
      <c r="H28" s="17">
        <v>2.9999999999989115E-2</v>
      </c>
    </row>
    <row r="29" spans="2:8" s="15" customFormat="1" ht="20.100000000000001" customHeight="1" x14ac:dyDescent="0.25">
      <c r="B29" s="1314" t="s">
        <v>43</v>
      </c>
      <c r="C29" s="16" t="s">
        <v>44</v>
      </c>
      <c r="D29" s="17">
        <v>0.12541199999999103</v>
      </c>
      <c r="E29" s="17">
        <v>0.12541199999999103</v>
      </c>
      <c r="F29" s="17">
        <v>0.1249999999999459</v>
      </c>
      <c r="G29" s="17">
        <v>0.12499999999989142</v>
      </c>
      <c r="H29" s="17">
        <v>0.12499999999998912</v>
      </c>
    </row>
    <row r="30" spans="2:8" s="15" customFormat="1" ht="20.100000000000001" customHeight="1" thickBot="1" x14ac:dyDescent="0.3">
      <c r="B30" s="1314">
        <v>12</v>
      </c>
      <c r="C30" s="16" t="s">
        <v>45</v>
      </c>
      <c r="D30" s="17">
        <v>0.12009329478204805</v>
      </c>
      <c r="E30" s="17">
        <v>0.11500304260090297</v>
      </c>
      <c r="F30" s="17">
        <v>0.12695642260900122</v>
      </c>
      <c r="G30" s="17">
        <v>8.4661030131362613E-2</v>
      </c>
      <c r="H30" s="17">
        <v>0.11561488209803186</v>
      </c>
    </row>
    <row r="31" spans="2:8" s="12" customFormat="1" ht="20.100000000000001" customHeight="1" x14ac:dyDescent="0.35">
      <c r="B31" s="11"/>
      <c r="C31" s="1634" t="s">
        <v>46</v>
      </c>
      <c r="D31" s="1634"/>
      <c r="E31" s="1634"/>
      <c r="F31" s="1634"/>
      <c r="G31" s="1634"/>
      <c r="H31" s="1634"/>
    </row>
    <row r="32" spans="2:8" s="15" customFormat="1" ht="20.100000000000001" customHeight="1" x14ac:dyDescent="0.25">
      <c r="B32" s="1314">
        <v>13</v>
      </c>
      <c r="C32" s="20" t="s">
        <v>47</v>
      </c>
      <c r="D32" s="14">
        <v>55520393.579028897</v>
      </c>
      <c r="E32" s="14">
        <v>55115885.039668903</v>
      </c>
      <c r="F32" s="14">
        <v>55311863.818999998</v>
      </c>
      <c r="G32" s="14">
        <v>55792477.402999997</v>
      </c>
      <c r="H32" s="14">
        <v>57125684.379332803</v>
      </c>
    </row>
    <row r="33" spans="2:8" s="15" customFormat="1" ht="20.100000000000001" customHeight="1" thickBot="1" x14ac:dyDescent="0.3">
      <c r="B33" s="1314">
        <v>14</v>
      </c>
      <c r="C33" s="21" t="s">
        <v>48</v>
      </c>
      <c r="D33" s="19">
        <f>+IFERROR(D8/D32,"-")</f>
        <v>5.5029624286633876E-2</v>
      </c>
      <c r="E33" s="19">
        <f>+IFERROR(E8/E32,"-")</f>
        <v>5.3236313833791724E-2</v>
      </c>
      <c r="F33" s="19">
        <f>+IFERROR(F8/F32,"-")</f>
        <v>5.9087297359293495E-2</v>
      </c>
      <c r="G33" s="19">
        <f>+IFERROR(G8/G32,"-")</f>
        <v>4.7228178461892707E-2</v>
      </c>
      <c r="H33" s="19">
        <f>+IFERROR(H8/H32,"-")</f>
        <v>5.5139755622421655E-2</v>
      </c>
    </row>
    <row r="34" spans="2:8" s="12" customFormat="1" ht="20.100000000000001" customHeight="1" x14ac:dyDescent="0.35">
      <c r="B34" s="11"/>
      <c r="C34" s="1634" t="s">
        <v>49</v>
      </c>
      <c r="D34" s="1634"/>
      <c r="E34" s="1634"/>
      <c r="F34" s="1634"/>
      <c r="G34" s="1634"/>
      <c r="H34" s="1634"/>
    </row>
    <row r="35" spans="2:8" s="23" customFormat="1" ht="20.100000000000001" customHeight="1" x14ac:dyDescent="0.25">
      <c r="B35" s="22" t="s">
        <v>50</v>
      </c>
      <c r="C35" s="18" t="s">
        <v>51</v>
      </c>
      <c r="D35" s="19">
        <v>0</v>
      </c>
      <c r="E35" s="19">
        <v>0</v>
      </c>
      <c r="F35" s="19">
        <v>0</v>
      </c>
      <c r="G35" s="19">
        <v>0</v>
      </c>
      <c r="H35" s="19">
        <v>0</v>
      </c>
    </row>
    <row r="36" spans="2:8" s="23" customFormat="1" ht="20.100000000000001" customHeight="1" x14ac:dyDescent="0.25">
      <c r="B36" s="22" t="s">
        <v>52</v>
      </c>
      <c r="C36" s="18" t="s">
        <v>53</v>
      </c>
      <c r="D36" s="19">
        <v>0</v>
      </c>
      <c r="E36" s="19">
        <v>0</v>
      </c>
      <c r="F36" s="19">
        <v>0</v>
      </c>
      <c r="G36" s="19">
        <v>0</v>
      </c>
      <c r="H36" s="19">
        <v>0</v>
      </c>
    </row>
    <row r="37" spans="2:8" s="23" customFormat="1" ht="20.100000000000001" customHeight="1" x14ac:dyDescent="0.25">
      <c r="B37" s="22" t="s">
        <v>54</v>
      </c>
      <c r="C37" s="18" t="s">
        <v>55</v>
      </c>
      <c r="D37" s="19">
        <v>0</v>
      </c>
      <c r="E37" s="19">
        <v>0</v>
      </c>
      <c r="F37" s="19">
        <v>0</v>
      </c>
      <c r="G37" s="19">
        <v>0</v>
      </c>
      <c r="H37" s="19">
        <v>0</v>
      </c>
    </row>
    <row r="38" spans="2:8" s="23" customFormat="1" ht="20.100000000000001" customHeight="1" x14ac:dyDescent="0.25">
      <c r="B38" s="22" t="s">
        <v>56</v>
      </c>
      <c r="C38" s="18" t="s">
        <v>57</v>
      </c>
      <c r="D38" s="19">
        <v>0.03</v>
      </c>
      <c r="E38" s="19">
        <v>0.03</v>
      </c>
      <c r="F38" s="19">
        <v>0.03</v>
      </c>
      <c r="G38" s="19">
        <v>0.03</v>
      </c>
      <c r="H38" s="19">
        <v>0.03</v>
      </c>
    </row>
    <row r="39" spans="2:8" s="23" customFormat="1" ht="20.100000000000001" customHeight="1" x14ac:dyDescent="0.25">
      <c r="B39" s="22" t="s">
        <v>58</v>
      </c>
      <c r="C39" s="18" t="s">
        <v>59</v>
      </c>
      <c r="D39" s="19">
        <v>0</v>
      </c>
      <c r="E39" s="19">
        <v>0</v>
      </c>
      <c r="F39" s="19">
        <v>0</v>
      </c>
      <c r="G39" s="19">
        <v>0</v>
      </c>
      <c r="H39" s="19">
        <v>0</v>
      </c>
    </row>
    <row r="40" spans="2:8" s="23" customFormat="1" ht="20.100000000000001" customHeight="1" thickBot="1" x14ac:dyDescent="0.3">
      <c r="B40" s="22" t="s">
        <v>60</v>
      </c>
      <c r="C40" s="18" t="s">
        <v>61</v>
      </c>
      <c r="D40" s="19">
        <v>0.03</v>
      </c>
      <c r="E40" s="19">
        <v>0.03</v>
      </c>
      <c r="F40" s="19">
        <v>0.03</v>
      </c>
      <c r="G40" s="19">
        <v>0.03</v>
      </c>
      <c r="H40" s="19">
        <v>0.03</v>
      </c>
    </row>
    <row r="41" spans="2:8" s="12" customFormat="1" ht="20.100000000000001" customHeight="1" x14ac:dyDescent="0.35">
      <c r="B41" s="11"/>
      <c r="C41" s="1634" t="s">
        <v>1537</v>
      </c>
      <c r="D41" s="1634"/>
      <c r="E41" s="1634"/>
      <c r="F41" s="1634"/>
      <c r="G41" s="1634"/>
      <c r="H41" s="1634"/>
    </row>
    <row r="42" spans="2:8" s="15" customFormat="1" ht="20.100000000000001" customHeight="1" x14ac:dyDescent="0.25">
      <c r="B42" s="1314">
        <v>15</v>
      </c>
      <c r="C42" s="24" t="s">
        <v>62</v>
      </c>
      <c r="D42" s="25">
        <v>11657530.278462831</v>
      </c>
      <c r="E42" s="25">
        <v>10561750.87630564</v>
      </c>
      <c r="F42" s="25">
        <v>10392728.653877759</v>
      </c>
      <c r="G42" s="25">
        <v>10214458.823829999</v>
      </c>
      <c r="H42" s="25">
        <v>10285922.91633</v>
      </c>
    </row>
    <row r="43" spans="2:8" s="15" customFormat="1" ht="20.100000000000001" customHeight="1" x14ac:dyDescent="0.25">
      <c r="B43" s="1314" t="s">
        <v>63</v>
      </c>
      <c r="C43" s="24" t="s">
        <v>64</v>
      </c>
      <c r="D43" s="25">
        <v>8437981.2231580876</v>
      </c>
      <c r="E43" s="25">
        <v>8308594.8761528851</v>
      </c>
      <c r="F43" s="25">
        <v>8709157.6458310038</v>
      </c>
      <c r="G43" s="25">
        <v>8545459.4129070658</v>
      </c>
      <c r="H43" s="25">
        <v>8309074.8767010756</v>
      </c>
    </row>
    <row r="44" spans="2:8" s="15" customFormat="1" ht="20.100000000000001" customHeight="1" x14ac:dyDescent="0.25">
      <c r="B44" s="1314" t="s">
        <v>65</v>
      </c>
      <c r="C44" s="24" t="s">
        <v>66</v>
      </c>
      <c r="D44" s="25">
        <v>648920.11930416035</v>
      </c>
      <c r="E44" s="25">
        <v>493643.91026555438</v>
      </c>
      <c r="F44" s="25">
        <v>634958.90352023358</v>
      </c>
      <c r="G44" s="25">
        <v>794838.19727374346</v>
      </c>
      <c r="H44" s="25">
        <v>545673.08836258051</v>
      </c>
    </row>
    <row r="45" spans="2:8" s="15" customFormat="1" ht="20.100000000000001" customHeight="1" x14ac:dyDescent="0.25">
      <c r="B45" s="1314">
        <v>16</v>
      </c>
      <c r="C45" s="24" t="s">
        <v>67</v>
      </c>
      <c r="D45" s="25">
        <f>+D43-D44</f>
        <v>7789061.103853927</v>
      </c>
      <c r="E45" s="25">
        <f>+E43-E44</f>
        <v>7814950.9658873305</v>
      </c>
      <c r="F45" s="25">
        <f>+F43-F44</f>
        <v>8074198.7423107699</v>
      </c>
      <c r="G45" s="25">
        <f>+G43-G44</f>
        <v>7750621.2156333225</v>
      </c>
      <c r="H45" s="25">
        <f>+H43-H44</f>
        <v>7763401.7883384954</v>
      </c>
    </row>
    <row r="46" spans="2:8" s="15" customFormat="1" ht="20.100000000000001" customHeight="1" thickBot="1" x14ac:dyDescent="0.3">
      <c r="B46" s="1314">
        <v>17</v>
      </c>
      <c r="C46" s="24" t="s">
        <v>68</v>
      </c>
      <c r="D46" s="26">
        <f>+IFERROR(D42/D45,"-")</f>
        <v>1.4966541054216194</v>
      </c>
      <c r="E46" s="27">
        <f>+IFERROR(E42/E45,"-")</f>
        <v>1.3514801209128802</v>
      </c>
      <c r="F46" s="27">
        <f>+IFERROR(F42/F45,"-")</f>
        <v>1.2871529405657713</v>
      </c>
      <c r="G46" s="27">
        <f>+IFERROR(G42/G45,"-")</f>
        <v>1.3178890491031887</v>
      </c>
      <c r="H46" s="27">
        <f>+IFERROR(H42/H45,"-")</f>
        <v>1.3249247168658225</v>
      </c>
    </row>
    <row r="47" spans="2:8" s="12" customFormat="1" ht="20.100000000000001" customHeight="1" x14ac:dyDescent="0.35">
      <c r="B47" s="11"/>
      <c r="C47" s="1635" t="s">
        <v>1538</v>
      </c>
      <c r="D47" s="1635"/>
      <c r="E47" s="1635"/>
      <c r="F47" s="1635"/>
      <c r="G47" s="1635"/>
      <c r="H47" s="1635"/>
    </row>
    <row r="48" spans="2:8" s="15" customFormat="1" ht="20.100000000000001" customHeight="1" x14ac:dyDescent="0.25">
      <c r="B48" s="28">
        <v>18</v>
      </c>
      <c r="C48" s="29" t="s">
        <v>69</v>
      </c>
      <c r="D48" s="30">
        <v>38237520.146214485</v>
      </c>
      <c r="E48" s="30">
        <v>39941536.239093803</v>
      </c>
      <c r="F48" s="30">
        <v>40748540.711921096</v>
      </c>
      <c r="G48" s="30">
        <v>39170129.262877531</v>
      </c>
      <c r="H48" s="30">
        <v>40794564.097109959</v>
      </c>
    </row>
    <row r="49" spans="2:8" s="15" customFormat="1" ht="20.100000000000001" customHeight="1" x14ac:dyDescent="0.25">
      <c r="B49" s="1314">
        <v>19</v>
      </c>
      <c r="C49" s="31" t="s">
        <v>70</v>
      </c>
      <c r="D49" s="25">
        <v>32574455.775091406</v>
      </c>
      <c r="E49" s="25">
        <v>33777848.402010359</v>
      </c>
      <c r="F49" s="25">
        <v>33851650.090395056</v>
      </c>
      <c r="G49" s="25">
        <v>33720265.145819962</v>
      </c>
      <c r="H49" s="25">
        <v>34553204.952831037</v>
      </c>
    </row>
    <row r="50" spans="2:8" s="15" customFormat="1" ht="20.100000000000001" customHeight="1" x14ac:dyDescent="0.25">
      <c r="B50" s="32">
        <v>20</v>
      </c>
      <c r="C50" s="33" t="s">
        <v>71</v>
      </c>
      <c r="D50" s="34">
        <f>+IFERROR(D48/D49,"-")</f>
        <v>1.1738498537081756</v>
      </c>
      <c r="E50" s="34">
        <f>+IFERROR(E48/E49,"-")</f>
        <v>1.1824772189076613</v>
      </c>
      <c r="F50" s="34">
        <f>+IFERROR(F48/F49,"-")</f>
        <v>1.2037386834351966</v>
      </c>
      <c r="G50" s="34">
        <f>+IFERROR(G48/G49,"-")</f>
        <v>1.1616198476936694</v>
      </c>
      <c r="H50" s="34">
        <f>+IFERROR(H48/H49,"-")</f>
        <v>1.1806303974638264</v>
      </c>
    </row>
    <row r="51" spans="2:8" x14ac:dyDescent="0.4">
      <c r="B51" s="35"/>
      <c r="C51" s="35"/>
      <c r="D51" s="36"/>
      <c r="E51" s="36"/>
      <c r="F51" s="36"/>
      <c r="G51" s="36"/>
      <c r="H51" s="36"/>
    </row>
    <row r="52" spans="2:8" x14ac:dyDescent="0.4">
      <c r="B52" s="35"/>
      <c r="C52" s="12"/>
      <c r="D52" s="37"/>
      <c r="E52" s="37"/>
      <c r="F52" s="37"/>
      <c r="G52" s="37"/>
      <c r="H52" s="37"/>
    </row>
  </sheetData>
  <mergeCells count="9">
    <mergeCell ref="C34:H34"/>
    <mergeCell ref="C41:H41"/>
    <mergeCell ref="C47:H47"/>
    <mergeCell ref="C6:H6"/>
    <mergeCell ref="C10:H10"/>
    <mergeCell ref="C12:H12"/>
    <mergeCell ref="C16:H16"/>
    <mergeCell ref="C21:H21"/>
    <mergeCell ref="C31:H31"/>
  </mergeCells>
  <hyperlinks>
    <hyperlink ref="J1" location="Índice!A1" display="Voltar ao Índice"/>
  </hyperlinks>
  <pageMargins left="0.70866141732283472" right="0.70866141732283472" top="0.74803149606299213" bottom="0.74803149606299213" header="0.31496062992125984" footer="0.31496062992125984"/>
  <pageSetup paperSize="9" scale="44" fitToWidth="2" orientation="portrait" r:id="rId1"/>
  <headerFooter>
    <oddHeader>&amp;L&amp;"Calibri,Regular"&amp;10&amp;K000000Confidential&amp;1#</oddHeader>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7"/>
  <sheetViews>
    <sheetView showGridLines="0" zoomScale="85" zoomScaleNormal="85" workbookViewId="0"/>
  </sheetViews>
  <sheetFormatPr defaultColWidth="9.140625" defaultRowHeight="16.5" x14ac:dyDescent="0.35"/>
  <cols>
    <col min="1" max="1" width="9.140625" style="1376"/>
    <col min="2" max="2" width="11.5703125" style="1376" customWidth="1"/>
    <col min="3" max="3" width="1" style="1376" customWidth="1"/>
    <col min="4" max="4" width="16.28515625" style="1376" customWidth="1"/>
    <col min="5" max="5" width="1" style="1376" customWidth="1"/>
    <col min="6" max="6" width="16.28515625" style="1376" customWidth="1"/>
    <col min="7" max="7" width="1" style="1376" customWidth="1"/>
    <col min="8" max="8" width="16.28515625" style="1376" customWidth="1"/>
    <col min="9" max="9" width="1" style="1376" customWidth="1"/>
    <col min="10" max="10" width="16.28515625" style="1376" customWidth="1"/>
    <col min="11" max="11" width="1" style="1376" customWidth="1"/>
    <col min="12" max="12" width="16.28515625" style="1376" customWidth="1"/>
    <col min="13" max="15" width="9.140625" style="1376"/>
    <col min="16" max="16" width="14.28515625" style="1376" bestFit="1" customWidth="1"/>
    <col min="17" max="16384" width="9.140625" style="1376"/>
  </cols>
  <sheetData>
    <row r="1" spans="2:16" ht="24" x14ac:dyDescent="0.35">
      <c r="B1" s="60" t="s">
        <v>170</v>
      </c>
      <c r="P1" s="4" t="s">
        <v>6</v>
      </c>
    </row>
    <row r="3" spans="2:16" ht="17.25" thickBot="1" x14ac:dyDescent="0.4"/>
    <row r="4" spans="2:16" ht="49.5" x14ac:dyDescent="0.35">
      <c r="B4" s="1418" t="s">
        <v>171</v>
      </c>
      <c r="C4" s="99"/>
      <c r="D4" s="101" t="s">
        <v>164</v>
      </c>
      <c r="E4" s="101"/>
      <c r="F4" s="101" t="s">
        <v>165</v>
      </c>
      <c r="G4" s="101"/>
      <c r="H4" s="101" t="s">
        <v>166</v>
      </c>
      <c r="I4" s="101"/>
      <c r="J4" s="101" t="s">
        <v>167</v>
      </c>
      <c r="K4" s="102"/>
      <c r="L4" s="101" t="s">
        <v>125</v>
      </c>
    </row>
    <row r="5" spans="2:16" s="1379" customFormat="1" ht="33.75" customHeight="1" x14ac:dyDescent="0.25">
      <c r="B5" s="100" t="s">
        <v>168</v>
      </c>
      <c r="C5" s="1407"/>
      <c r="D5" s="1407">
        <v>4.4999999999999998E-2</v>
      </c>
      <c r="E5" s="1407"/>
      <c r="F5" s="1407">
        <v>8.4375000000000006E-3</v>
      </c>
      <c r="G5" s="1407"/>
      <c r="H5" s="1407">
        <v>2.5000000000000001E-2</v>
      </c>
      <c r="I5" s="1407"/>
      <c r="J5" s="1408">
        <v>5.0000000000000001E-3</v>
      </c>
      <c r="K5" s="1407"/>
      <c r="L5" s="103">
        <f>+D5+F5+H5+J5</f>
        <v>8.3437499999999998E-2</v>
      </c>
    </row>
    <row r="6" spans="2:16" s="1379" customFormat="1" ht="33.75" customHeight="1" x14ac:dyDescent="0.25">
      <c r="B6" s="104" t="s">
        <v>169</v>
      </c>
      <c r="C6" s="1409"/>
      <c r="D6" s="1409">
        <v>0.06</v>
      </c>
      <c r="E6" s="1409"/>
      <c r="F6" s="1409">
        <v>1.125E-2</v>
      </c>
      <c r="G6" s="1409"/>
      <c r="H6" s="1409">
        <v>2.5000000000000001E-2</v>
      </c>
      <c r="I6" s="1409"/>
      <c r="J6" s="1410">
        <v>5.0000000000000001E-3</v>
      </c>
      <c r="K6" s="1409"/>
      <c r="L6" s="105">
        <f>+D6+F6+H6+J6</f>
        <v>0.10125000000000001</v>
      </c>
    </row>
    <row r="7" spans="2:16" s="1379" customFormat="1" ht="33.75" customHeight="1" thickBot="1" x14ac:dyDescent="0.3">
      <c r="B7" s="106" t="s">
        <v>125</v>
      </c>
      <c r="C7" s="1411"/>
      <c r="D7" s="1411">
        <v>0.08</v>
      </c>
      <c r="E7" s="1411"/>
      <c r="F7" s="1411">
        <v>1.4999999999999999E-2</v>
      </c>
      <c r="G7" s="1411"/>
      <c r="H7" s="1411">
        <v>2.5000000000000001E-2</v>
      </c>
      <c r="I7" s="1411"/>
      <c r="J7" s="1412">
        <v>5.0000000000000001E-3</v>
      </c>
      <c r="K7" s="1411"/>
      <c r="L7" s="107">
        <f>+D7+F7+H7+J7</f>
        <v>0.125</v>
      </c>
    </row>
  </sheetData>
  <hyperlinks>
    <hyperlink ref="P1" location="Índice!A1" display="Voltar ao Índice"/>
  </hyperlinks>
  <pageMargins left="0.70866141732283472" right="0.70866141732283472" top="0.74803149606299213" bottom="0.74803149606299213" header="0.31496062992125984" footer="0.31496062992125984"/>
  <pageSetup paperSize="9" scale="64" fitToWidth="2" orientation="portrait" r:id="rId1"/>
  <headerFooter>
    <oddHeader>&amp;L&amp;"Calibri,Regular"&amp;10&amp;K000000Confidential&amp;1#</oddHeader>
    <oddFooter>&amp;C1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zoomScale="85" zoomScaleNormal="85" workbookViewId="0"/>
  </sheetViews>
  <sheetFormatPr defaultColWidth="9.140625" defaultRowHeight="16.5" x14ac:dyDescent="0.25"/>
  <cols>
    <col min="1" max="1" width="2.7109375" style="1379" customWidth="1"/>
    <col min="2" max="2" width="38.140625" style="1379" customWidth="1"/>
    <col min="3" max="3" width="0.85546875" style="1379" customWidth="1"/>
    <col min="4" max="4" width="17.28515625" style="1379" bestFit="1" customWidth="1"/>
    <col min="5" max="5" width="0.85546875" style="1379" customWidth="1"/>
    <col min="6" max="6" width="24.5703125" style="1379" customWidth="1"/>
    <col min="7" max="7" width="0.85546875" style="1379" customWidth="1"/>
    <col min="8" max="12" width="15" style="1379" customWidth="1"/>
    <col min="13" max="13" width="0.85546875" style="1379" customWidth="1"/>
    <col min="14" max="14" width="38.140625" style="1379" bestFit="1" customWidth="1"/>
    <col min="15" max="16384" width="9.140625" style="1379"/>
  </cols>
  <sheetData>
    <row r="1" spans="1:15" ht="24" x14ac:dyDescent="0.25">
      <c r="A1" s="61"/>
      <c r="B1" s="60" t="s">
        <v>86</v>
      </c>
      <c r="N1" s="4" t="s">
        <v>6</v>
      </c>
    </row>
    <row r="3" spans="1:15" ht="17.25" thickBot="1" x14ac:dyDescent="0.3"/>
    <row r="4" spans="1:15" s="62" customFormat="1" x14ac:dyDescent="0.25">
      <c r="B4" s="1643" t="s">
        <v>72</v>
      </c>
      <c r="D4" s="1643" t="s">
        <v>73</v>
      </c>
      <c r="F4" s="1645" t="s">
        <v>83</v>
      </c>
      <c r="H4" s="1643" t="s">
        <v>77</v>
      </c>
      <c r="I4" s="1643"/>
      <c r="J4" s="1643"/>
      <c r="K4" s="1643"/>
      <c r="L4" s="1643"/>
      <c r="N4" s="1643" t="s">
        <v>84</v>
      </c>
    </row>
    <row r="5" spans="1:15" s="62" customFormat="1" ht="54.75" customHeight="1" x14ac:dyDescent="0.25">
      <c r="B5" s="1644"/>
      <c r="C5" s="53"/>
      <c r="D5" s="1644"/>
      <c r="E5" s="53"/>
      <c r="F5" s="1646"/>
      <c r="G5" s="53"/>
      <c r="H5" s="1313" t="s">
        <v>78</v>
      </c>
      <c r="I5" s="1313" t="s">
        <v>79</v>
      </c>
      <c r="J5" s="1313" t="s">
        <v>80</v>
      </c>
      <c r="K5" s="1313" t="s">
        <v>81</v>
      </c>
      <c r="L5" s="1313" t="s">
        <v>82</v>
      </c>
      <c r="M5" s="53"/>
      <c r="N5" s="1644"/>
    </row>
    <row r="6" spans="1:15" s="1415" customFormat="1" ht="4.5" customHeight="1" x14ac:dyDescent="0.25">
      <c r="A6" s="1414"/>
      <c r="B6" s="47"/>
      <c r="C6" s="47"/>
      <c r="D6" s="48"/>
      <c r="E6" s="49"/>
      <c r="F6" s="47"/>
      <c r="G6" s="49"/>
      <c r="H6" s="49"/>
      <c r="I6" s="49"/>
      <c r="J6" s="49"/>
      <c r="K6" s="49"/>
      <c r="L6" s="49"/>
      <c r="M6" s="49"/>
      <c r="N6" s="47"/>
      <c r="O6" s="1379"/>
    </row>
    <row r="7" spans="1:15" ht="25.5" customHeight="1" x14ac:dyDescent="0.25">
      <c r="A7" s="1380"/>
      <c r="B7" s="50" t="s">
        <v>1657</v>
      </c>
      <c r="C7" s="47"/>
      <c r="D7" s="51">
        <v>1</v>
      </c>
      <c r="E7" s="49"/>
      <c r="F7" s="50" t="s">
        <v>1658</v>
      </c>
      <c r="G7" s="49"/>
      <c r="H7" s="54" t="s">
        <v>1582</v>
      </c>
      <c r="I7" s="50"/>
      <c r="J7" s="50"/>
      <c r="K7" s="50"/>
      <c r="L7" s="50"/>
      <c r="M7" s="49"/>
      <c r="N7" s="50" t="s">
        <v>1670</v>
      </c>
    </row>
    <row r="8" spans="1:15" s="1415" customFormat="1" ht="4.5" customHeight="1" x14ac:dyDescent="0.25">
      <c r="A8" s="1414"/>
      <c r="B8" s="46"/>
      <c r="C8" s="46"/>
      <c r="D8" s="46"/>
      <c r="E8" s="46"/>
      <c r="F8" s="46"/>
      <c r="G8" s="46"/>
      <c r="H8" s="46"/>
      <c r="I8" s="46"/>
      <c r="J8" s="46"/>
      <c r="K8" s="46"/>
      <c r="L8" s="46"/>
      <c r="M8" s="46"/>
      <c r="N8" s="46"/>
      <c r="O8" s="1379"/>
    </row>
    <row r="9" spans="1:15" ht="25.5" customHeight="1" x14ac:dyDescent="0.25">
      <c r="A9" s="1380"/>
      <c r="B9" s="50" t="s">
        <v>1659</v>
      </c>
      <c r="C9" s="47"/>
      <c r="D9" s="51">
        <v>0.99960000000000004</v>
      </c>
      <c r="E9" s="49"/>
      <c r="F9" s="50" t="s">
        <v>1660</v>
      </c>
      <c r="G9" s="49"/>
      <c r="H9" s="54" t="s">
        <v>1582</v>
      </c>
      <c r="I9" s="50"/>
      <c r="J9" s="50"/>
      <c r="K9" s="50"/>
      <c r="L9" s="50"/>
      <c r="M9" s="49"/>
      <c r="N9" s="50" t="s">
        <v>1671</v>
      </c>
    </row>
    <row r="10" spans="1:15" s="1415" customFormat="1" ht="4.5" customHeight="1" x14ac:dyDescent="0.25">
      <c r="A10" s="1414"/>
      <c r="B10" s="47"/>
      <c r="C10" s="47"/>
      <c r="D10" s="48"/>
      <c r="E10" s="49"/>
      <c r="F10" s="47"/>
      <c r="G10" s="49"/>
      <c r="H10" s="47"/>
      <c r="I10" s="47"/>
      <c r="J10" s="47"/>
      <c r="K10" s="47"/>
      <c r="L10" s="47"/>
      <c r="M10" s="49"/>
      <c r="N10" s="47"/>
      <c r="O10" s="1379"/>
    </row>
    <row r="11" spans="1:15" ht="25.5" customHeight="1" x14ac:dyDescent="0.25">
      <c r="A11" s="1380"/>
      <c r="B11" s="50" t="s">
        <v>1661</v>
      </c>
      <c r="C11" s="47"/>
      <c r="D11" s="51">
        <v>0.99960000000000004</v>
      </c>
      <c r="E11" s="49"/>
      <c r="F11" s="50" t="s">
        <v>1660</v>
      </c>
      <c r="G11" s="49"/>
      <c r="H11" s="54" t="s">
        <v>1582</v>
      </c>
      <c r="I11" s="50"/>
      <c r="J11" s="50"/>
      <c r="K11" s="50"/>
      <c r="L11" s="50"/>
      <c r="M11" s="49"/>
      <c r="N11" s="50" t="s">
        <v>1672</v>
      </c>
    </row>
    <row r="12" spans="1:15" s="1415" customFormat="1" ht="4.5" customHeight="1" x14ac:dyDescent="0.25">
      <c r="A12" s="1414"/>
      <c r="B12" s="47"/>
      <c r="C12" s="47"/>
      <c r="D12" s="48"/>
      <c r="E12" s="49"/>
      <c r="F12" s="47"/>
      <c r="G12" s="49"/>
      <c r="H12" s="47"/>
      <c r="I12" s="47"/>
      <c r="J12" s="47"/>
      <c r="K12" s="47"/>
      <c r="L12" s="47"/>
      <c r="M12" s="49"/>
      <c r="N12" s="47"/>
      <c r="O12" s="1379"/>
    </row>
    <row r="13" spans="1:15" ht="25.5" customHeight="1" x14ac:dyDescent="0.25">
      <c r="A13" s="1380"/>
      <c r="B13" s="50" t="s">
        <v>1662</v>
      </c>
      <c r="C13" s="47"/>
      <c r="D13" s="51">
        <v>0.99960000000000004</v>
      </c>
      <c r="E13" s="49"/>
      <c r="F13" s="50" t="s">
        <v>1660</v>
      </c>
      <c r="G13" s="49"/>
      <c r="H13" s="54" t="s">
        <v>1582</v>
      </c>
      <c r="I13" s="50"/>
      <c r="J13" s="50"/>
      <c r="K13" s="50"/>
      <c r="L13" s="50"/>
      <c r="M13" s="49"/>
      <c r="N13" s="50" t="s">
        <v>1673</v>
      </c>
    </row>
    <row r="14" spans="1:15" s="1415" customFormat="1" ht="4.5" customHeight="1" x14ac:dyDescent="0.25">
      <c r="A14" s="1414"/>
      <c r="B14" s="47"/>
      <c r="C14" s="47"/>
      <c r="D14" s="48"/>
      <c r="E14" s="49"/>
      <c r="F14" s="47"/>
      <c r="G14" s="49"/>
      <c r="H14" s="47"/>
      <c r="I14" s="47"/>
      <c r="J14" s="47"/>
      <c r="K14" s="47"/>
      <c r="L14" s="47"/>
      <c r="M14" s="49"/>
      <c r="N14" s="47"/>
      <c r="O14" s="1379"/>
    </row>
    <row r="15" spans="1:15" ht="25.5" customHeight="1" x14ac:dyDescent="0.25">
      <c r="A15" s="1380"/>
      <c r="B15" s="50" t="s">
        <v>1663</v>
      </c>
      <c r="C15" s="47"/>
      <c r="D15" s="51">
        <v>0.99960000000000004</v>
      </c>
      <c r="E15" s="49"/>
      <c r="F15" s="50" t="s">
        <v>1660</v>
      </c>
      <c r="G15" s="49"/>
      <c r="H15" s="54" t="s">
        <v>1582</v>
      </c>
      <c r="I15" s="50"/>
      <c r="J15" s="50"/>
      <c r="K15" s="50"/>
      <c r="L15" s="50"/>
      <c r="M15" s="49"/>
      <c r="N15" s="50" t="s">
        <v>1670</v>
      </c>
    </row>
    <row r="16" spans="1:15" s="1415" customFormat="1" ht="4.5" customHeight="1" x14ac:dyDescent="0.25">
      <c r="A16" s="1414"/>
      <c r="B16" s="47"/>
      <c r="C16" s="47"/>
      <c r="D16" s="48"/>
      <c r="E16" s="49"/>
      <c r="F16" s="47"/>
      <c r="G16" s="49"/>
      <c r="H16" s="47"/>
      <c r="I16" s="47"/>
      <c r="J16" s="47"/>
      <c r="K16" s="47"/>
      <c r="L16" s="47"/>
      <c r="M16" s="49"/>
      <c r="N16" s="47"/>
      <c r="O16" s="1379"/>
    </row>
    <row r="17" spans="1:15" ht="25.5" customHeight="1" x14ac:dyDescent="0.25">
      <c r="A17" s="1380"/>
      <c r="B17" s="50" t="s">
        <v>1664</v>
      </c>
      <c r="C17" s="47"/>
      <c r="D17" s="51">
        <v>0.99960000000000004</v>
      </c>
      <c r="E17" s="49"/>
      <c r="F17" s="50" t="s">
        <v>1660</v>
      </c>
      <c r="G17" s="49"/>
      <c r="H17" s="54" t="s">
        <v>1582</v>
      </c>
      <c r="I17" s="50"/>
      <c r="J17" s="50"/>
      <c r="K17" s="50"/>
      <c r="L17" s="50"/>
      <c r="M17" s="49"/>
      <c r="N17" s="50" t="s">
        <v>1674</v>
      </c>
    </row>
    <row r="18" spans="1:15" ht="4.5" customHeight="1" x14ac:dyDescent="0.25">
      <c r="A18" s="1380"/>
      <c r="B18" s="47"/>
      <c r="C18" s="47"/>
      <c r="D18" s="48"/>
      <c r="E18" s="49"/>
      <c r="F18" s="47"/>
      <c r="G18" s="49"/>
      <c r="H18" s="47"/>
      <c r="I18" s="47"/>
      <c r="J18" s="47"/>
      <c r="K18" s="47"/>
      <c r="L18" s="47"/>
      <c r="M18" s="49"/>
      <c r="N18" s="47"/>
    </row>
    <row r="19" spans="1:15" ht="25.5" customHeight="1" x14ac:dyDescent="0.25">
      <c r="A19" s="1380"/>
      <c r="B19" s="50" t="s">
        <v>1665</v>
      </c>
      <c r="C19" s="47"/>
      <c r="D19" s="51">
        <v>0.78710000000000002</v>
      </c>
      <c r="E19" s="49"/>
      <c r="F19" s="50" t="s">
        <v>1660</v>
      </c>
      <c r="G19" s="49"/>
      <c r="H19" s="54" t="s">
        <v>1582</v>
      </c>
      <c r="I19" s="50"/>
      <c r="J19" s="50"/>
      <c r="K19" s="50"/>
      <c r="L19" s="50"/>
      <c r="M19" s="49"/>
      <c r="N19" s="50" t="s">
        <v>1675</v>
      </c>
    </row>
    <row r="20" spans="1:15" s="1415" customFormat="1" ht="4.5" customHeight="1" x14ac:dyDescent="0.25">
      <c r="A20" s="1414"/>
      <c r="B20" s="47"/>
      <c r="C20" s="47"/>
      <c r="D20" s="48"/>
      <c r="E20" s="49"/>
      <c r="F20" s="47"/>
      <c r="G20" s="49"/>
      <c r="H20" s="47"/>
      <c r="I20" s="47"/>
      <c r="J20" s="47"/>
      <c r="K20" s="47"/>
      <c r="L20" s="47"/>
      <c r="M20" s="49"/>
      <c r="N20" s="47"/>
      <c r="O20" s="1379"/>
    </row>
    <row r="21" spans="1:15" ht="25.5" customHeight="1" x14ac:dyDescent="0.25">
      <c r="A21" s="1380"/>
      <c r="B21" s="50" t="s">
        <v>1666</v>
      </c>
      <c r="C21" s="47"/>
      <c r="D21" s="51">
        <v>1</v>
      </c>
      <c r="E21" s="49"/>
      <c r="F21" s="50" t="s">
        <v>1660</v>
      </c>
      <c r="G21" s="49"/>
      <c r="H21" s="54" t="s">
        <v>1582</v>
      </c>
      <c r="I21" s="50"/>
      <c r="J21" s="50"/>
      <c r="K21" s="50"/>
      <c r="L21" s="50"/>
      <c r="M21" s="49"/>
      <c r="N21" s="50" t="s">
        <v>1673</v>
      </c>
    </row>
    <row r="22" spans="1:15" s="1415" customFormat="1" ht="4.5" customHeight="1" x14ac:dyDescent="0.25">
      <c r="A22" s="1414"/>
      <c r="B22" s="47"/>
      <c r="C22" s="47"/>
      <c r="D22" s="48"/>
      <c r="E22" s="49"/>
      <c r="F22" s="47"/>
      <c r="G22" s="49"/>
      <c r="H22" s="47"/>
      <c r="I22" s="47"/>
      <c r="J22" s="47"/>
      <c r="K22" s="47"/>
      <c r="L22" s="47"/>
      <c r="M22" s="49"/>
      <c r="N22" s="47"/>
      <c r="O22" s="1379"/>
    </row>
    <row r="23" spans="1:15" ht="25.5" customHeight="1" x14ac:dyDescent="0.25">
      <c r="A23" s="1380"/>
      <c r="B23" s="50" t="s">
        <v>1667</v>
      </c>
      <c r="C23" s="47"/>
      <c r="D23" s="51">
        <v>1</v>
      </c>
      <c r="E23" s="49"/>
      <c r="F23" s="50" t="s">
        <v>1660</v>
      </c>
      <c r="G23" s="49"/>
      <c r="H23" s="54" t="s">
        <v>1582</v>
      </c>
      <c r="I23" s="50"/>
      <c r="J23" s="50"/>
      <c r="K23" s="50"/>
      <c r="L23" s="50"/>
      <c r="M23" s="49"/>
      <c r="N23" s="50" t="s">
        <v>1673</v>
      </c>
    </row>
    <row r="24" spans="1:15" s="1415" customFormat="1" ht="4.5" customHeight="1" x14ac:dyDescent="0.25">
      <c r="A24" s="1414"/>
      <c r="B24" s="47"/>
      <c r="C24" s="47"/>
      <c r="D24" s="48"/>
      <c r="E24" s="49"/>
      <c r="F24" s="47"/>
      <c r="G24" s="49"/>
      <c r="H24" s="47"/>
      <c r="I24" s="47"/>
      <c r="J24" s="47"/>
      <c r="K24" s="47"/>
      <c r="L24" s="47"/>
      <c r="M24" s="49"/>
      <c r="N24" s="47"/>
      <c r="O24" s="1379"/>
    </row>
    <row r="25" spans="1:15" ht="25.5" customHeight="1" x14ac:dyDescent="0.25">
      <c r="A25" s="1380"/>
      <c r="B25" s="50" t="s">
        <v>1668</v>
      </c>
      <c r="C25" s="47"/>
      <c r="D25" s="51">
        <v>1</v>
      </c>
      <c r="E25" s="49"/>
      <c r="F25" s="50" t="s">
        <v>1660</v>
      </c>
      <c r="G25" s="49"/>
      <c r="H25" s="54" t="s">
        <v>1582</v>
      </c>
      <c r="I25" s="50"/>
      <c r="J25" s="50"/>
      <c r="K25" s="50"/>
      <c r="L25" s="50"/>
      <c r="M25" s="49"/>
      <c r="N25" s="50" t="s">
        <v>1676</v>
      </c>
    </row>
    <row r="26" spans="1:15" s="1415" customFormat="1" ht="4.5" customHeight="1" x14ac:dyDescent="0.25">
      <c r="A26" s="1414"/>
      <c r="B26" s="47"/>
      <c r="C26" s="47"/>
      <c r="D26" s="48"/>
      <c r="E26" s="49"/>
      <c r="F26" s="47"/>
      <c r="G26" s="49"/>
      <c r="H26" s="47"/>
      <c r="I26" s="47"/>
      <c r="J26" s="47"/>
      <c r="K26" s="47"/>
      <c r="L26" s="47"/>
      <c r="M26" s="49"/>
      <c r="N26" s="47"/>
      <c r="O26" s="1379"/>
    </row>
    <row r="27" spans="1:15" ht="25.5" customHeight="1" x14ac:dyDescent="0.25">
      <c r="A27" s="1380"/>
      <c r="B27" s="50" t="s">
        <v>1669</v>
      </c>
      <c r="C27" s="47"/>
      <c r="D27" s="51">
        <v>1</v>
      </c>
      <c r="E27" s="49"/>
      <c r="F27" s="50" t="s">
        <v>1660</v>
      </c>
      <c r="G27" s="49"/>
      <c r="H27" s="54" t="s">
        <v>1582</v>
      </c>
      <c r="I27" s="50"/>
      <c r="J27" s="50"/>
      <c r="K27" s="50"/>
      <c r="L27" s="50"/>
      <c r="M27" s="49"/>
      <c r="N27" s="50" t="s">
        <v>1676</v>
      </c>
    </row>
    <row r="28" spans="1:15" s="1415" customFormat="1" ht="4.5" customHeight="1" x14ac:dyDescent="0.25">
      <c r="A28" s="1414"/>
      <c r="B28" s="47"/>
      <c r="C28" s="47"/>
      <c r="D28" s="48"/>
      <c r="E28" s="49"/>
      <c r="F28" s="47"/>
      <c r="G28" s="49"/>
      <c r="H28" s="47"/>
      <c r="I28" s="47"/>
      <c r="J28" s="47"/>
      <c r="K28" s="47"/>
      <c r="L28" s="47"/>
      <c r="M28" s="49"/>
      <c r="N28" s="47"/>
      <c r="O28" s="1379"/>
    </row>
  </sheetData>
  <mergeCells count="5">
    <mergeCell ref="B4:B5"/>
    <mergeCell ref="D4:D5"/>
    <mergeCell ref="F4:F5"/>
    <mergeCell ref="N4:N5"/>
    <mergeCell ref="H4:L4"/>
  </mergeCells>
  <hyperlinks>
    <hyperlink ref="N1" location="Índice!A1" display="Voltar ao Índice"/>
  </hyperlinks>
  <pageMargins left="0.70866141732283472" right="0.70866141732283472" top="0.74803149606299213" bottom="0.74803149606299213" header="0.31496062992125984" footer="0.31496062992125984"/>
  <pageSetup paperSize="9" scale="43" fitToWidth="2" orientation="portrait" r:id="rId1"/>
  <headerFooter>
    <oddHeader>&amp;L&amp;"Calibri,Regular"&amp;10&amp;K000000Confidential&amp;1#</oddHeader>
    <oddFooter>&amp;C1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7"/>
  <sheetViews>
    <sheetView showGridLines="0" zoomScale="85" zoomScaleNormal="85" zoomScalePageLayoutView="70" workbookViewId="0"/>
  </sheetViews>
  <sheetFormatPr defaultColWidth="9.140625" defaultRowHeight="16.5" x14ac:dyDescent="0.25"/>
  <cols>
    <col min="1" max="1" width="6.28515625" style="1379" customWidth="1"/>
    <col min="2" max="2" width="61.42578125" style="1379" bestFit="1" customWidth="1"/>
    <col min="3" max="9" width="20.7109375" style="1379" customWidth="1"/>
    <col min="10" max="10" width="6.28515625" style="1379" customWidth="1"/>
    <col min="11" max="11" width="14.140625" style="1379" customWidth="1"/>
    <col min="12" max="16384" width="9.140625" style="1379"/>
  </cols>
  <sheetData>
    <row r="1" spans="2:11" ht="45.75" customHeight="1" x14ac:dyDescent="0.5">
      <c r="B1" s="1636" t="s">
        <v>87</v>
      </c>
      <c r="C1" s="1636"/>
      <c r="D1" s="1636"/>
      <c r="E1" s="1636"/>
      <c r="F1" s="1636"/>
      <c r="G1" s="1636"/>
      <c r="H1" s="1636"/>
      <c r="I1" s="1636"/>
      <c r="K1" s="4" t="s">
        <v>6</v>
      </c>
    </row>
    <row r="4" spans="2:11" ht="17.25" thickBot="1" x14ac:dyDescent="0.3">
      <c r="C4" s="58" t="s">
        <v>8</v>
      </c>
      <c r="D4" s="58" t="s">
        <v>9</v>
      </c>
      <c r="E4" s="58" t="s">
        <v>10</v>
      </c>
      <c r="F4" s="58" t="s">
        <v>11</v>
      </c>
      <c r="G4" s="58" t="s">
        <v>12</v>
      </c>
      <c r="H4" s="58" t="s">
        <v>74</v>
      </c>
      <c r="I4" s="58" t="s">
        <v>75</v>
      </c>
    </row>
    <row r="5" spans="2:11" ht="14.25" customHeight="1" x14ac:dyDescent="0.25">
      <c r="B5" s="1354" t="s">
        <v>88</v>
      </c>
      <c r="C5" s="1637" t="s">
        <v>89</v>
      </c>
      <c r="D5" s="1639" t="s">
        <v>90</v>
      </c>
      <c r="E5" s="1637" t="s">
        <v>91</v>
      </c>
      <c r="F5" s="1637"/>
      <c r="G5" s="1637"/>
      <c r="H5" s="1637"/>
      <c r="I5" s="1637"/>
    </row>
    <row r="6" spans="2:11" ht="82.5" x14ac:dyDescent="0.25">
      <c r="B6" s="1354"/>
      <c r="C6" s="1638"/>
      <c r="D6" s="1640"/>
      <c r="E6" s="1310" t="s">
        <v>92</v>
      </c>
      <c r="F6" s="1310" t="s">
        <v>93</v>
      </c>
      <c r="G6" s="1310" t="s">
        <v>94</v>
      </c>
      <c r="H6" s="1310" t="s">
        <v>95</v>
      </c>
      <c r="I6" s="1310" t="s">
        <v>96</v>
      </c>
    </row>
    <row r="7" spans="2:11" ht="20.100000000000001" customHeight="1" x14ac:dyDescent="0.25">
      <c r="B7" s="63" t="s">
        <v>97</v>
      </c>
      <c r="C7" s="64"/>
      <c r="D7" s="64"/>
      <c r="E7" s="64"/>
      <c r="F7" s="64"/>
      <c r="G7" s="64"/>
      <c r="H7" s="64"/>
      <c r="I7" s="64"/>
    </row>
    <row r="8" spans="2:11" ht="20.100000000000001" customHeight="1" x14ac:dyDescent="0.25">
      <c r="B8" s="65" t="s">
        <v>98</v>
      </c>
      <c r="C8" s="66">
        <v>6060844.2369999997</v>
      </c>
      <c r="D8" s="66">
        <v>6060844.2369999997</v>
      </c>
      <c r="E8" s="67">
        <v>6060844.2369999997</v>
      </c>
      <c r="F8" s="67">
        <v>0</v>
      </c>
      <c r="G8" s="67">
        <v>0</v>
      </c>
      <c r="H8" s="68">
        <v>0</v>
      </c>
      <c r="I8" s="67">
        <v>0</v>
      </c>
    </row>
    <row r="9" spans="2:11" ht="20.100000000000001" customHeight="1" x14ac:dyDescent="0.25">
      <c r="B9" s="65" t="s">
        <v>99</v>
      </c>
      <c r="C9" s="66">
        <v>223915.902</v>
      </c>
      <c r="D9" s="66">
        <v>223915.902</v>
      </c>
      <c r="E9" s="67">
        <v>223915.902</v>
      </c>
      <c r="F9" s="67">
        <v>0</v>
      </c>
      <c r="G9" s="67">
        <v>0</v>
      </c>
      <c r="H9" s="68">
        <v>0</v>
      </c>
      <c r="I9" s="67">
        <v>0</v>
      </c>
    </row>
    <row r="10" spans="2:11" ht="20.100000000000001" customHeight="1" x14ac:dyDescent="0.25">
      <c r="B10" s="65" t="s">
        <v>100</v>
      </c>
      <c r="C10" s="66">
        <v>201784.087</v>
      </c>
      <c r="D10" s="66">
        <v>201784.087</v>
      </c>
      <c r="E10" s="67">
        <v>201784.087</v>
      </c>
      <c r="F10" s="67">
        <v>0</v>
      </c>
      <c r="G10" s="67">
        <v>0</v>
      </c>
      <c r="H10" s="68">
        <v>0</v>
      </c>
      <c r="I10" s="67">
        <v>0</v>
      </c>
    </row>
    <row r="11" spans="2:11" ht="20.100000000000001" customHeight="1" x14ac:dyDescent="0.25">
      <c r="B11" s="65" t="s">
        <v>101</v>
      </c>
      <c r="C11" s="69">
        <v>36853425.467</v>
      </c>
      <c r="D11" s="69">
        <v>36553795.844999999</v>
      </c>
      <c r="E11" s="67">
        <v>31280504.989</v>
      </c>
      <c r="F11" s="67">
        <v>0</v>
      </c>
      <c r="G11" s="67">
        <v>5246840.3559999997</v>
      </c>
      <c r="H11" s="67">
        <v>117858</v>
      </c>
      <c r="I11" s="67">
        <v>0</v>
      </c>
    </row>
    <row r="12" spans="2:11" ht="20.100000000000001" customHeight="1" x14ac:dyDescent="0.25">
      <c r="B12" s="65" t="s">
        <v>102</v>
      </c>
      <c r="C12" s="66">
        <v>10411893.486</v>
      </c>
      <c r="D12" s="66">
        <v>10711523.107999999</v>
      </c>
      <c r="E12" s="67">
        <v>8986148.4229999986</v>
      </c>
      <c r="F12" s="67">
        <v>1725374.6850000001</v>
      </c>
      <c r="G12" s="67">
        <v>0</v>
      </c>
      <c r="H12" s="67">
        <v>1465544.0190000001</v>
      </c>
      <c r="I12" s="67">
        <v>0</v>
      </c>
    </row>
    <row r="13" spans="2:11" ht="20.100000000000001" customHeight="1" x14ac:dyDescent="0.25">
      <c r="B13" s="65" t="s">
        <v>103</v>
      </c>
      <c r="C13" s="66">
        <v>35564.726000000002</v>
      </c>
      <c r="D13" s="66">
        <v>35564.726000000002</v>
      </c>
      <c r="E13" s="67">
        <v>35564.726000000002</v>
      </c>
      <c r="F13" s="67">
        <v>0</v>
      </c>
      <c r="G13" s="67">
        <v>0</v>
      </c>
      <c r="H13" s="68">
        <v>0</v>
      </c>
      <c r="I13" s="67">
        <v>0</v>
      </c>
    </row>
    <row r="14" spans="2:11" ht="20.100000000000001" customHeight="1" x14ac:dyDescent="0.25">
      <c r="B14" s="65" t="s">
        <v>104</v>
      </c>
      <c r="C14" s="66">
        <v>138032.00200000001</v>
      </c>
      <c r="D14" s="66">
        <v>138032.00200000001</v>
      </c>
      <c r="E14" s="67">
        <v>138032.00200000001</v>
      </c>
      <c r="F14" s="67">
        <v>0</v>
      </c>
      <c r="G14" s="67">
        <v>0</v>
      </c>
      <c r="H14" s="68">
        <v>0</v>
      </c>
      <c r="I14" s="67">
        <v>0</v>
      </c>
    </row>
    <row r="15" spans="2:11" ht="20.100000000000001" customHeight="1" x14ac:dyDescent="0.25">
      <c r="B15" s="65" t="s">
        <v>105</v>
      </c>
      <c r="C15" s="66">
        <v>265801.03100000002</v>
      </c>
      <c r="D15" s="66">
        <v>265801.03100000002</v>
      </c>
      <c r="E15" s="67">
        <v>265801.03100000002</v>
      </c>
      <c r="F15" s="67">
        <v>0</v>
      </c>
      <c r="G15" s="67">
        <v>0</v>
      </c>
      <c r="H15" s="68">
        <v>0</v>
      </c>
      <c r="I15" s="67">
        <v>0</v>
      </c>
    </row>
    <row r="16" spans="2:11" ht="20.100000000000001" customHeight="1" x14ac:dyDescent="0.25">
      <c r="B16" s="65" t="s">
        <v>106</v>
      </c>
      <c r="C16" s="66">
        <v>33625.917000000001</v>
      </c>
      <c r="D16" s="66">
        <v>33625.917000000001</v>
      </c>
      <c r="E16" s="67">
        <v>30974.217000000001</v>
      </c>
      <c r="F16" s="67">
        <v>0</v>
      </c>
      <c r="G16" s="67">
        <v>0</v>
      </c>
      <c r="H16" s="68">
        <v>0</v>
      </c>
      <c r="I16" s="67">
        <v>0</v>
      </c>
    </row>
    <row r="17" spans="2:9" ht="20.100000000000001" customHeight="1" x14ac:dyDescent="0.25">
      <c r="B17" s="65" t="s">
        <v>107</v>
      </c>
      <c r="C17" s="66">
        <v>3720.4090000000001</v>
      </c>
      <c r="D17" s="66">
        <v>3720.4090000000001</v>
      </c>
      <c r="E17" s="67">
        <v>3720.4090000000001</v>
      </c>
      <c r="F17" s="67">
        <v>0</v>
      </c>
      <c r="G17" s="67">
        <v>0</v>
      </c>
      <c r="H17" s="68">
        <v>0</v>
      </c>
      <c r="I17" s="67">
        <v>0</v>
      </c>
    </row>
    <row r="18" spans="2:9" ht="20.100000000000001" customHeight="1" x14ac:dyDescent="0.25">
      <c r="B18" s="65" t="s">
        <v>108</v>
      </c>
      <c r="C18" s="66">
        <v>163872.03400000001</v>
      </c>
      <c r="D18" s="66">
        <v>163872.03400000001</v>
      </c>
      <c r="E18" s="67">
        <v>163872.03400000001</v>
      </c>
      <c r="F18" s="67">
        <v>0</v>
      </c>
      <c r="G18" s="67">
        <v>0</v>
      </c>
      <c r="H18" s="68">
        <v>0</v>
      </c>
      <c r="I18" s="67">
        <v>0</v>
      </c>
    </row>
    <row r="19" spans="2:9" ht="20.100000000000001" customHeight="1" x14ac:dyDescent="0.25">
      <c r="B19" s="70" t="s">
        <v>109</v>
      </c>
      <c r="C19" s="71">
        <v>197331.076</v>
      </c>
      <c r="D19" s="71">
        <v>197331.076</v>
      </c>
      <c r="E19" s="72">
        <v>278957.77600000001</v>
      </c>
      <c r="F19" s="72">
        <v>0</v>
      </c>
      <c r="G19" s="72">
        <v>0</v>
      </c>
      <c r="H19" s="73">
        <v>0</v>
      </c>
      <c r="I19" s="72">
        <v>0</v>
      </c>
    </row>
    <row r="20" spans="2:9" ht="20.100000000000001" customHeight="1" thickBot="1" x14ac:dyDescent="0.3">
      <c r="B20" s="74" t="s">
        <v>141</v>
      </c>
      <c r="C20" s="75">
        <f t="shared" ref="C20:I20" si="0">SUM(C8:C19)</f>
        <v>54589810.374000013</v>
      </c>
      <c r="D20" s="75">
        <f t="shared" si="0"/>
        <v>54589810.373999998</v>
      </c>
      <c r="E20" s="75">
        <f t="shared" si="0"/>
        <v>47670119.833000012</v>
      </c>
      <c r="F20" s="75">
        <f t="shared" si="0"/>
        <v>1725374.6850000001</v>
      </c>
      <c r="G20" s="75">
        <f t="shared" si="0"/>
        <v>5246840.3559999997</v>
      </c>
      <c r="H20" s="75">
        <f t="shared" si="0"/>
        <v>1583402.0190000001</v>
      </c>
      <c r="I20" s="75">
        <f t="shared" si="0"/>
        <v>0</v>
      </c>
    </row>
    <row r="21" spans="2:9" ht="20.100000000000001" customHeight="1" x14ac:dyDescent="0.25">
      <c r="B21" s="76" t="s">
        <v>110</v>
      </c>
      <c r="C21" s="77"/>
      <c r="D21" s="77"/>
      <c r="E21" s="77"/>
      <c r="F21" s="77"/>
      <c r="G21" s="77"/>
      <c r="H21" s="78"/>
      <c r="I21" s="78"/>
    </row>
    <row r="22" spans="2:9" ht="20.100000000000001" customHeight="1" x14ac:dyDescent="0.25">
      <c r="B22" s="1426" t="s">
        <v>111</v>
      </c>
      <c r="C22" s="67"/>
      <c r="D22" s="67"/>
      <c r="E22" s="67"/>
      <c r="F22" s="67"/>
      <c r="G22" s="67"/>
      <c r="H22" s="68"/>
      <c r="I22" s="67"/>
    </row>
    <row r="23" spans="2:9" ht="20.100000000000001" customHeight="1" x14ac:dyDescent="0.25">
      <c r="B23" s="1427" t="s">
        <v>112</v>
      </c>
      <c r="C23" s="66">
        <v>5749270.125</v>
      </c>
      <c r="D23" s="66">
        <v>5749270.125</v>
      </c>
      <c r="E23" s="66">
        <v>0</v>
      </c>
      <c r="F23" s="66">
        <v>0</v>
      </c>
      <c r="G23" s="66">
        <v>0</v>
      </c>
      <c r="H23" s="66">
        <v>0</v>
      </c>
      <c r="I23" s="66">
        <v>5749270</v>
      </c>
    </row>
    <row r="24" spans="2:9" ht="20.100000000000001" customHeight="1" x14ac:dyDescent="0.25">
      <c r="B24" s="1427" t="s">
        <v>113</v>
      </c>
      <c r="C24" s="66">
        <v>35238625.449000001</v>
      </c>
      <c r="D24" s="66">
        <v>35238625.449000001</v>
      </c>
      <c r="E24" s="66">
        <v>0</v>
      </c>
      <c r="F24" s="66">
        <v>0</v>
      </c>
      <c r="G24" s="66">
        <v>0</v>
      </c>
      <c r="H24" s="66">
        <v>0</v>
      </c>
      <c r="I24" s="66">
        <v>35238625</v>
      </c>
    </row>
    <row r="25" spans="2:9" ht="20.100000000000001" customHeight="1" x14ac:dyDescent="0.25">
      <c r="B25" s="1427" t="s">
        <v>114</v>
      </c>
      <c r="C25" s="66">
        <v>6035801.5719999997</v>
      </c>
      <c r="D25" s="66">
        <v>6035801.5719999997</v>
      </c>
      <c r="E25" s="66">
        <v>0</v>
      </c>
      <c r="F25" s="66">
        <v>0</v>
      </c>
      <c r="G25" s="66">
        <v>0</v>
      </c>
      <c r="H25" s="66">
        <v>0</v>
      </c>
      <c r="I25" s="66">
        <v>6035802</v>
      </c>
    </row>
    <row r="26" spans="2:9" ht="20.100000000000001" customHeight="1" x14ac:dyDescent="0.25">
      <c r="B26" s="1427" t="s">
        <v>115</v>
      </c>
      <c r="C26" s="66">
        <v>213055.853</v>
      </c>
      <c r="D26" s="66">
        <v>213055.853</v>
      </c>
      <c r="E26" s="66">
        <v>0</v>
      </c>
      <c r="F26" s="66">
        <v>0</v>
      </c>
      <c r="G26" s="66">
        <v>0</v>
      </c>
      <c r="H26" s="66">
        <v>0</v>
      </c>
      <c r="I26" s="66">
        <v>213056</v>
      </c>
    </row>
    <row r="27" spans="2:9" ht="20.100000000000001" customHeight="1" x14ac:dyDescent="0.25">
      <c r="B27" s="1427" t="s">
        <v>1534</v>
      </c>
      <c r="C27" s="66">
        <v>259102.351</v>
      </c>
      <c r="D27" s="66">
        <v>259102.351</v>
      </c>
      <c r="E27" s="66">
        <v>0</v>
      </c>
      <c r="F27" s="66">
        <v>0</v>
      </c>
      <c r="G27" s="66">
        <v>0</v>
      </c>
      <c r="H27" s="66">
        <v>0</v>
      </c>
      <c r="I27" s="66">
        <v>259101.99999999997</v>
      </c>
    </row>
    <row r="28" spans="2:9" ht="20.100000000000001" customHeight="1" x14ac:dyDescent="0.25">
      <c r="B28" s="1426" t="s">
        <v>116</v>
      </c>
      <c r="C28" s="66">
        <v>1475977.094</v>
      </c>
      <c r="D28" s="66">
        <v>1475977.094</v>
      </c>
      <c r="E28" s="66">
        <v>0</v>
      </c>
      <c r="F28" s="66">
        <v>1475977.094</v>
      </c>
      <c r="G28" s="66">
        <v>0</v>
      </c>
      <c r="H28" s="66">
        <v>1475977.094</v>
      </c>
      <c r="I28" s="66">
        <v>0</v>
      </c>
    </row>
    <row r="29" spans="2:9" ht="20.100000000000001" customHeight="1" x14ac:dyDescent="0.25">
      <c r="B29" s="1426" t="s">
        <v>117</v>
      </c>
      <c r="C29" s="66">
        <v>0</v>
      </c>
      <c r="D29" s="66">
        <v>0</v>
      </c>
      <c r="E29" s="66">
        <v>0</v>
      </c>
      <c r="F29" s="66">
        <v>0</v>
      </c>
      <c r="G29" s="66">
        <v>0</v>
      </c>
      <c r="H29" s="66">
        <v>0</v>
      </c>
      <c r="I29" s="66">
        <v>0</v>
      </c>
    </row>
    <row r="30" spans="2:9" ht="20.100000000000001" customHeight="1" x14ac:dyDescent="0.25">
      <c r="B30" s="1426" t="s">
        <v>118</v>
      </c>
      <c r="C30" s="66">
        <v>26048.085999999999</v>
      </c>
      <c r="D30" s="66">
        <v>26048.085999999999</v>
      </c>
      <c r="E30" s="66">
        <v>0</v>
      </c>
      <c r="F30" s="66">
        <v>26048.085999999999</v>
      </c>
      <c r="G30" s="66">
        <v>0</v>
      </c>
      <c r="H30" s="66">
        <v>0</v>
      </c>
      <c r="I30" s="66">
        <v>0</v>
      </c>
    </row>
    <row r="31" spans="2:9" ht="20.100000000000001" customHeight="1" x14ac:dyDescent="0.25">
      <c r="B31" s="1426" t="s">
        <v>119</v>
      </c>
      <c r="C31" s="66">
        <v>0</v>
      </c>
      <c r="D31" s="66">
        <v>0</v>
      </c>
      <c r="E31" s="66">
        <v>0</v>
      </c>
      <c r="F31" s="66">
        <v>0</v>
      </c>
      <c r="G31" s="66">
        <v>0</v>
      </c>
      <c r="H31" s="66">
        <v>0</v>
      </c>
      <c r="I31" s="66">
        <v>0</v>
      </c>
    </row>
    <row r="32" spans="2:9" ht="20.100000000000001" customHeight="1" x14ac:dyDescent="0.25">
      <c r="B32" s="1426" t="s">
        <v>120</v>
      </c>
      <c r="C32" s="66">
        <v>139998.62299999999</v>
      </c>
      <c r="D32" s="66">
        <v>139998.62299999999</v>
      </c>
      <c r="E32" s="66">
        <v>0</v>
      </c>
      <c r="F32" s="66">
        <v>0</v>
      </c>
      <c r="G32" s="66">
        <v>0</v>
      </c>
      <c r="H32" s="66">
        <v>0</v>
      </c>
      <c r="I32" s="66">
        <v>139999</v>
      </c>
    </row>
    <row r="33" spans="2:9" ht="20.100000000000001" customHeight="1" x14ac:dyDescent="0.25">
      <c r="B33" s="1426" t="s">
        <v>121</v>
      </c>
      <c r="C33" s="66">
        <v>219312.30799999999</v>
      </c>
      <c r="D33" s="66">
        <v>219312.30799999999</v>
      </c>
      <c r="E33" s="66">
        <v>0</v>
      </c>
      <c r="F33" s="66">
        <v>0</v>
      </c>
      <c r="G33" s="66">
        <v>0</v>
      </c>
      <c r="H33" s="66">
        <v>0</v>
      </c>
      <c r="I33" s="66">
        <v>219312</v>
      </c>
    </row>
    <row r="34" spans="2:9" ht="20.100000000000001" customHeight="1" x14ac:dyDescent="0.25">
      <c r="B34" s="1426" t="s">
        <v>122</v>
      </c>
      <c r="C34" s="66">
        <v>153565.57699999999</v>
      </c>
      <c r="D34" s="66">
        <v>153565.57699999999</v>
      </c>
      <c r="E34" s="66">
        <v>153565.57746</v>
      </c>
      <c r="F34" s="66">
        <v>0</v>
      </c>
      <c r="G34" s="66">
        <v>0</v>
      </c>
      <c r="H34" s="66">
        <v>0</v>
      </c>
      <c r="I34" s="66">
        <v>153566</v>
      </c>
    </row>
    <row r="35" spans="2:9" ht="20.100000000000001" customHeight="1" x14ac:dyDescent="0.25">
      <c r="B35" s="1428" t="s">
        <v>1535</v>
      </c>
      <c r="C35" s="66">
        <v>37302.796000000002</v>
      </c>
      <c r="D35" s="66">
        <v>37302.796000000002</v>
      </c>
      <c r="E35" s="66">
        <v>153565.57746</v>
      </c>
      <c r="F35" s="66">
        <v>1502025.1800000002</v>
      </c>
      <c r="G35" s="66">
        <v>0</v>
      </c>
      <c r="H35" s="66">
        <v>1475977.094</v>
      </c>
      <c r="I35" s="66">
        <v>48008732</v>
      </c>
    </row>
    <row r="36" spans="2:9" ht="20.100000000000001" customHeight="1" x14ac:dyDescent="0.25">
      <c r="B36" s="1429" t="s">
        <v>123</v>
      </c>
      <c r="C36" s="71">
        <v>705675.16200000001</v>
      </c>
      <c r="D36" s="71">
        <v>705675.16200000001</v>
      </c>
      <c r="E36" s="71">
        <v>0</v>
      </c>
      <c r="F36" s="71">
        <v>0</v>
      </c>
      <c r="G36" s="71">
        <v>0</v>
      </c>
      <c r="H36" s="71">
        <v>0</v>
      </c>
      <c r="I36" s="71">
        <v>0</v>
      </c>
    </row>
    <row r="37" spans="2:9" ht="20.100000000000001" customHeight="1" thickBot="1" x14ac:dyDescent="0.3">
      <c r="B37" s="79" t="s">
        <v>142</v>
      </c>
      <c r="C37" s="80">
        <f t="shared" ref="C37:I37" si="1">SUM(C22:C36)</f>
        <v>50253734.995999999</v>
      </c>
      <c r="D37" s="80">
        <f t="shared" si="1"/>
        <v>50253734.995999999</v>
      </c>
      <c r="E37" s="80">
        <f t="shared" si="1"/>
        <v>307131.15492</v>
      </c>
      <c r="F37" s="80">
        <f t="shared" si="1"/>
        <v>3004050.3600000003</v>
      </c>
      <c r="G37" s="80">
        <f t="shared" si="1"/>
        <v>0</v>
      </c>
      <c r="H37" s="80">
        <f t="shared" si="1"/>
        <v>2951954.1880000001</v>
      </c>
      <c r="I37" s="80">
        <f t="shared" si="1"/>
        <v>96017464</v>
      </c>
    </row>
  </sheetData>
  <mergeCells count="4">
    <mergeCell ref="B1:I1"/>
    <mergeCell ref="C5:C6"/>
    <mergeCell ref="D5:D6"/>
    <mergeCell ref="E5:I5"/>
  </mergeCells>
  <conditionalFormatting sqref="C8:I19 C22:I36">
    <cfRule type="cellIs" dxfId="15" priority="1" stopIfTrue="1" operator="lessThan">
      <formula>0</formula>
    </cfRule>
  </conditionalFormatting>
  <hyperlinks>
    <hyperlink ref="K1" location="Índice!A1" display="Voltar ao Índice"/>
  </hyperlinks>
  <pageMargins left="0.70866141732283472" right="0.70866141732283472" top="0.74803149606299213" bottom="0.74803149606299213" header="0.31496062992125984" footer="0.31496062992125984"/>
  <pageSetup paperSize="9" scale="37" fitToWidth="2" orientation="portrait" r:id="rId1"/>
  <headerFooter>
    <oddHeader>&amp;L&amp;"Calibri,Regular"&amp;10&amp;K000000Confidential&amp;1#</oddHeader>
    <oddFooter>&amp;C1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6"/>
  <sheetViews>
    <sheetView showGridLines="0" zoomScale="85" zoomScaleNormal="85" zoomScalePageLayoutView="70" workbookViewId="0"/>
  </sheetViews>
  <sheetFormatPr defaultColWidth="9.140625" defaultRowHeight="16.5" x14ac:dyDescent="0.25"/>
  <cols>
    <col min="1" max="1" width="4.7109375" style="1379" customWidth="1"/>
    <col min="2" max="2" width="8.5703125" style="1380" customWidth="1"/>
    <col min="3" max="3" width="88.85546875" style="1379" customWidth="1"/>
    <col min="4" max="8" width="14.7109375" style="1379" customWidth="1"/>
    <col min="9" max="9" width="4.7109375" style="1379" customWidth="1"/>
    <col min="10" max="10" width="12.7109375" style="1379" bestFit="1" customWidth="1"/>
    <col min="11" max="11" width="14.28515625" style="1379" bestFit="1" customWidth="1"/>
    <col min="12" max="16384" width="9.140625" style="1379"/>
  </cols>
  <sheetData>
    <row r="1" spans="2:11" ht="40.5" customHeight="1" x14ac:dyDescent="0.5">
      <c r="B1" s="60" t="s">
        <v>124</v>
      </c>
      <c r="C1" s="1"/>
      <c r="D1" s="1"/>
      <c r="E1" s="1"/>
      <c r="F1" s="1"/>
      <c r="G1" s="1"/>
      <c r="H1" s="1"/>
      <c r="K1" s="4" t="s">
        <v>6</v>
      </c>
    </row>
    <row r="4" spans="2:11" ht="17.25" thickBot="1" x14ac:dyDescent="0.3">
      <c r="B4" s="1379"/>
      <c r="D4" s="58" t="s">
        <v>8</v>
      </c>
      <c r="E4" s="58" t="s">
        <v>9</v>
      </c>
      <c r="F4" s="58" t="s">
        <v>10</v>
      </c>
      <c r="G4" s="58" t="s">
        <v>11</v>
      </c>
      <c r="H4" s="58" t="s">
        <v>12</v>
      </c>
    </row>
    <row r="5" spans="2:11" x14ac:dyDescent="0.25">
      <c r="B5" s="1379"/>
      <c r="D5" s="1641" t="s">
        <v>125</v>
      </c>
      <c r="E5" s="1641" t="s">
        <v>126</v>
      </c>
      <c r="F5" s="1641"/>
      <c r="G5" s="1641"/>
      <c r="H5" s="1641"/>
    </row>
    <row r="6" spans="2:11" ht="33" x14ac:dyDescent="0.25">
      <c r="B6" s="1379"/>
      <c r="D6" s="1642"/>
      <c r="E6" s="1312" t="s">
        <v>127</v>
      </c>
      <c r="F6" s="1312" t="s">
        <v>128</v>
      </c>
      <c r="G6" s="1312" t="s">
        <v>129</v>
      </c>
      <c r="H6" s="1312" t="s">
        <v>130</v>
      </c>
    </row>
    <row r="7" spans="2:11" ht="20.100000000000001" customHeight="1" x14ac:dyDescent="0.25">
      <c r="B7" s="81">
        <v>1</v>
      </c>
      <c r="C7" s="82" t="s">
        <v>131</v>
      </c>
      <c r="D7" s="83">
        <v>54589810.373999998</v>
      </c>
      <c r="E7" s="83">
        <v>47670119.833000012</v>
      </c>
      <c r="F7" s="83">
        <v>5246840.3559999997</v>
      </c>
      <c r="G7" s="83">
        <v>1725374.6850000001</v>
      </c>
      <c r="H7" s="83">
        <v>1583402.0190000001</v>
      </c>
    </row>
    <row r="8" spans="2:11" ht="20.100000000000001" customHeight="1" x14ac:dyDescent="0.25">
      <c r="B8" s="84">
        <v>2</v>
      </c>
      <c r="C8" s="85" t="s">
        <v>132</v>
      </c>
      <c r="D8" s="86">
        <v>50253734.995999999</v>
      </c>
      <c r="E8" s="86">
        <v>153565.57746</v>
      </c>
      <c r="F8" s="87">
        <v>0</v>
      </c>
      <c r="G8" s="86">
        <v>1502025.18</v>
      </c>
      <c r="H8" s="86">
        <v>1475977.094</v>
      </c>
    </row>
    <row r="9" spans="2:11" ht="20.100000000000001" customHeight="1" x14ac:dyDescent="0.25">
      <c r="B9" s="84">
        <v>3</v>
      </c>
      <c r="C9" s="85" t="s">
        <v>133</v>
      </c>
      <c r="D9" s="86">
        <f>+D7-D8</f>
        <v>4336075.3779999986</v>
      </c>
      <c r="E9" s="86">
        <f>+E7-E8</f>
        <v>47516554.255540013</v>
      </c>
      <c r="F9" s="86">
        <f>+F7-F8</f>
        <v>5246840.3559999997</v>
      </c>
      <c r="G9" s="86">
        <f>+G7-G8</f>
        <v>223349.50500000012</v>
      </c>
      <c r="H9" s="86">
        <f>+H7-H8</f>
        <v>107424.92500000005</v>
      </c>
    </row>
    <row r="10" spans="2:11" ht="20.100000000000001" customHeight="1" x14ac:dyDescent="0.25">
      <c r="B10" s="84">
        <v>4</v>
      </c>
      <c r="C10" s="88" t="s">
        <v>134</v>
      </c>
      <c r="D10" s="86">
        <v>9664331.0920000002</v>
      </c>
      <c r="E10" s="86">
        <v>2977975.3670000001</v>
      </c>
      <c r="F10" s="86">
        <v>41740.542000000001</v>
      </c>
      <c r="G10" s="86">
        <v>0</v>
      </c>
      <c r="H10" s="91"/>
    </row>
    <row r="11" spans="2:11" ht="20.100000000000001" customHeight="1" x14ac:dyDescent="0.25">
      <c r="B11" s="84">
        <v>5</v>
      </c>
      <c r="C11" s="88" t="s">
        <v>135</v>
      </c>
      <c r="D11" s="86">
        <v>0</v>
      </c>
      <c r="E11" s="86">
        <v>0</v>
      </c>
      <c r="F11" s="86">
        <v>0</v>
      </c>
      <c r="G11" s="86">
        <v>0</v>
      </c>
      <c r="H11" s="92"/>
    </row>
    <row r="12" spans="2:11" ht="20.100000000000001" customHeight="1" x14ac:dyDescent="0.25">
      <c r="B12" s="84">
        <v>7</v>
      </c>
      <c r="C12" s="88" t="s">
        <v>136</v>
      </c>
      <c r="D12" s="86">
        <v>0</v>
      </c>
      <c r="E12" s="86">
        <v>0</v>
      </c>
      <c r="F12" s="86">
        <v>0</v>
      </c>
      <c r="G12" s="86">
        <v>0</v>
      </c>
      <c r="H12" s="92"/>
    </row>
    <row r="13" spans="2:11" ht="20.100000000000001" customHeight="1" x14ac:dyDescent="0.25">
      <c r="B13" s="84">
        <v>8</v>
      </c>
      <c r="C13" s="88" t="s">
        <v>137</v>
      </c>
      <c r="D13" s="86">
        <v>0</v>
      </c>
      <c r="E13" s="89">
        <v>0</v>
      </c>
      <c r="F13" s="89">
        <v>0</v>
      </c>
      <c r="G13" s="89">
        <v>0</v>
      </c>
      <c r="H13" s="92"/>
    </row>
    <row r="14" spans="2:11" ht="20.100000000000001" customHeight="1" x14ac:dyDescent="0.25">
      <c r="B14" s="84">
        <v>9</v>
      </c>
      <c r="C14" s="88" t="s">
        <v>138</v>
      </c>
      <c r="D14" s="86">
        <v>0</v>
      </c>
      <c r="E14" s="86">
        <v>0</v>
      </c>
      <c r="F14" s="86">
        <v>0</v>
      </c>
      <c r="G14" s="86">
        <v>0</v>
      </c>
      <c r="H14" s="92"/>
    </row>
    <row r="15" spans="2:11" ht="20.100000000000001" customHeight="1" x14ac:dyDescent="0.25">
      <c r="B15" s="84">
        <v>11</v>
      </c>
      <c r="C15" s="88" t="s">
        <v>139</v>
      </c>
      <c r="D15" s="86">
        <v>0</v>
      </c>
      <c r="E15" s="86">
        <v>0</v>
      </c>
      <c r="F15" s="86">
        <v>0</v>
      </c>
      <c r="G15" s="86">
        <v>0</v>
      </c>
      <c r="H15" s="93"/>
    </row>
    <row r="16" spans="2:11" ht="20.100000000000001" customHeight="1" thickBot="1" x14ac:dyDescent="0.3">
      <c r="B16" s="1616">
        <v>12</v>
      </c>
      <c r="C16" s="1617" t="s">
        <v>140</v>
      </c>
      <c r="D16" s="90">
        <f>SUM(D9:D15)</f>
        <v>14000406.469999999</v>
      </c>
      <c r="E16" s="90">
        <f>SUM(E9:E15)</f>
        <v>50494529.622540012</v>
      </c>
      <c r="F16" s="90">
        <f>SUM(F9:F15)</f>
        <v>5288580.898</v>
      </c>
      <c r="G16" s="90">
        <f>SUM(G9:G15)</f>
        <v>223349.50500000012</v>
      </c>
      <c r="H16" s="90">
        <f>SUM(H9:H15)</f>
        <v>107424.92500000005</v>
      </c>
    </row>
  </sheetData>
  <mergeCells count="2">
    <mergeCell ref="D5:D6"/>
    <mergeCell ref="E5:H5"/>
  </mergeCells>
  <hyperlinks>
    <hyperlink ref="K1" location="Índice!A1" display="Voltar ao Índice"/>
  </hyperlinks>
  <pageMargins left="0.70866141732283472" right="0.70866141732283472" top="0.74803149606299213" bottom="0.74803149606299213" header="0.31496062992125984" footer="0.31496062992125984"/>
  <pageSetup paperSize="9" scale="40" fitToWidth="2" orientation="portrait" r:id="rId1"/>
  <headerFooter>
    <oddHeader>&amp;L&amp;"Calibri,Regular"&amp;10&amp;K000000Confidential&amp;1#</oddHeader>
    <oddFooter>&amp;C1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showGridLines="0" zoomScale="85" zoomScaleNormal="85" workbookViewId="0">
      <selection activeCell="B1" sqref="B1"/>
    </sheetView>
  </sheetViews>
  <sheetFormatPr defaultColWidth="9.140625" defaultRowHeight="16.5" x14ac:dyDescent="0.35"/>
  <cols>
    <col min="1" max="1" width="9.140625" style="1376"/>
    <col min="2" max="2" width="31.140625" style="1376" customWidth="1"/>
    <col min="3" max="3" width="0.85546875" style="1376" customWidth="1"/>
    <col min="4" max="4" width="33.85546875" style="1376" customWidth="1"/>
    <col min="5" max="5" width="0.85546875" style="1376" customWidth="1"/>
    <col min="6" max="6" width="46.85546875" style="1376" customWidth="1"/>
    <col min="7" max="7" width="27.28515625" style="1376" customWidth="1"/>
    <col min="8" max="16384" width="9.140625" style="1376"/>
  </cols>
  <sheetData>
    <row r="1" spans="1:9" ht="24" x14ac:dyDescent="0.35">
      <c r="A1" s="95"/>
      <c r="B1" s="60" t="s">
        <v>162</v>
      </c>
      <c r="C1" s="44"/>
      <c r="E1" s="44"/>
      <c r="G1" s="4" t="s">
        <v>6</v>
      </c>
    </row>
    <row r="3" spans="1:9" ht="17.25" thickBot="1" x14ac:dyDescent="0.4">
      <c r="D3" s="621">
        <v>45291</v>
      </c>
      <c r="F3"/>
    </row>
    <row r="4" spans="1:9" ht="28.5" customHeight="1" x14ac:dyDescent="0.35">
      <c r="B4" s="97" t="s">
        <v>146</v>
      </c>
      <c r="C4" s="98"/>
      <c r="D4" s="97" t="s">
        <v>147</v>
      </c>
      <c r="E4" s="98"/>
      <c r="F4"/>
      <c r="I4" s="620"/>
    </row>
    <row r="5" spans="1:9" ht="4.5" customHeight="1" x14ac:dyDescent="0.35">
      <c r="F5"/>
    </row>
    <row r="6" spans="1:9" ht="32.25" customHeight="1" x14ac:dyDescent="0.35">
      <c r="B6" s="50" t="s">
        <v>148</v>
      </c>
      <c r="C6" s="1381"/>
      <c r="D6" s="50" t="s">
        <v>1539</v>
      </c>
      <c r="E6" s="1381"/>
      <c r="F6"/>
    </row>
    <row r="7" spans="1:9" ht="4.5" customHeight="1" x14ac:dyDescent="0.35">
      <c r="B7" s="1413"/>
      <c r="C7" s="1381"/>
      <c r="D7" s="1413"/>
      <c r="E7" s="1381"/>
      <c r="F7"/>
    </row>
    <row r="8" spans="1:9" ht="32.25" customHeight="1" x14ac:dyDescent="0.35">
      <c r="B8" s="50" t="s">
        <v>149</v>
      </c>
      <c r="C8" s="1381"/>
      <c r="D8" s="50" t="s">
        <v>150</v>
      </c>
      <c r="E8" s="1381"/>
      <c r="F8"/>
    </row>
    <row r="9" spans="1:9" ht="4.5" customHeight="1" x14ac:dyDescent="0.35">
      <c r="B9" s="1413"/>
      <c r="C9" s="1381"/>
      <c r="D9" s="1413"/>
      <c r="E9" s="1381"/>
      <c r="F9"/>
    </row>
    <row r="10" spans="1:9" ht="32.25" customHeight="1" x14ac:dyDescent="0.35">
      <c r="B10" s="50" t="s">
        <v>151</v>
      </c>
      <c r="C10" s="1381"/>
      <c r="D10" s="50" t="s">
        <v>150</v>
      </c>
      <c r="E10" s="1381"/>
      <c r="F10"/>
    </row>
    <row r="11" spans="1:9" ht="4.5" customHeight="1" x14ac:dyDescent="0.35">
      <c r="B11" s="1413"/>
      <c r="C11" s="1381"/>
      <c r="D11" s="1413"/>
      <c r="E11" s="1381"/>
      <c r="F11"/>
    </row>
    <row r="12" spans="1:9" x14ac:dyDescent="0.35">
      <c r="F12"/>
    </row>
    <row r="13" spans="1:9" ht="24" x14ac:dyDescent="0.35">
      <c r="A13" s="95"/>
      <c r="B13" s="60" t="s">
        <v>163</v>
      </c>
      <c r="C13" s="44"/>
      <c r="E13" s="44"/>
      <c r="F13"/>
    </row>
    <row r="14" spans="1:9" ht="17.25" thickBot="1" x14ac:dyDescent="0.4">
      <c r="F14"/>
    </row>
    <row r="15" spans="1:9" ht="28.5" customHeight="1" x14ac:dyDescent="0.35">
      <c r="B15" s="97" t="s">
        <v>146</v>
      </c>
      <c r="C15" s="98"/>
      <c r="D15" s="97" t="s">
        <v>147</v>
      </c>
      <c r="E15" s="98"/>
      <c r="F15"/>
    </row>
    <row r="16" spans="1:9" ht="4.5" customHeight="1" x14ac:dyDescent="0.35">
      <c r="F16"/>
    </row>
    <row r="17" spans="2:6" ht="25.5" customHeight="1" x14ac:dyDescent="0.35">
      <c r="B17" s="50" t="s">
        <v>148</v>
      </c>
      <c r="D17" s="50" t="s">
        <v>152</v>
      </c>
      <c r="F17"/>
    </row>
    <row r="18" spans="2:6" ht="4.5" customHeight="1" x14ac:dyDescent="0.35">
      <c r="B18" s="1413"/>
      <c r="C18" s="1381"/>
      <c r="D18" s="1413"/>
      <c r="E18" s="1381"/>
      <c r="F18"/>
    </row>
    <row r="19" spans="2:6" ht="25.5" customHeight="1" x14ac:dyDescent="0.35">
      <c r="B19" s="50" t="s">
        <v>149</v>
      </c>
      <c r="D19" s="50" t="s">
        <v>152</v>
      </c>
      <c r="F19"/>
    </row>
    <row r="20" spans="2:6" ht="4.5" customHeight="1" x14ac:dyDescent="0.35">
      <c r="B20" s="1413"/>
      <c r="C20" s="1381"/>
      <c r="D20" s="1413"/>
      <c r="E20" s="1381"/>
      <c r="F20"/>
    </row>
    <row r="21" spans="2:6" ht="25.5" customHeight="1" x14ac:dyDescent="0.35">
      <c r="B21" s="50" t="s">
        <v>153</v>
      </c>
      <c r="D21" s="50" t="s">
        <v>152</v>
      </c>
      <c r="F21"/>
    </row>
    <row r="22" spans="2:6" ht="4.5" customHeight="1" x14ac:dyDescent="0.35">
      <c r="B22" s="1413"/>
      <c r="C22" s="1381"/>
      <c r="D22" s="1413"/>
      <c r="E22" s="1381"/>
      <c r="F22"/>
    </row>
    <row r="23" spans="2:6" ht="25.5" customHeight="1" x14ac:dyDescent="0.35">
      <c r="B23" s="50" t="s">
        <v>154</v>
      </c>
      <c r="D23" s="50" t="s">
        <v>152</v>
      </c>
      <c r="F23"/>
    </row>
    <row r="24" spans="2:6" ht="4.5" customHeight="1" x14ac:dyDescent="0.35">
      <c r="B24" s="1413"/>
      <c r="C24" s="1381"/>
      <c r="D24" s="1413"/>
      <c r="E24" s="1381"/>
      <c r="F24"/>
    </row>
    <row r="25" spans="2:6" ht="25.5" customHeight="1" x14ac:dyDescent="0.35">
      <c r="B25" s="50" t="s">
        <v>155</v>
      </c>
      <c r="D25" s="50" t="s">
        <v>152</v>
      </c>
      <c r="F25"/>
    </row>
    <row r="26" spans="2:6" ht="4.5" customHeight="1" x14ac:dyDescent="0.35">
      <c r="B26" s="1413"/>
      <c r="C26" s="1381"/>
      <c r="D26" s="1413"/>
      <c r="E26" s="1381"/>
      <c r="F26"/>
    </row>
    <row r="27" spans="2:6" ht="25.5" customHeight="1" x14ac:dyDescent="0.35">
      <c r="B27" s="50" t="s">
        <v>156</v>
      </c>
      <c r="D27" s="50" t="s">
        <v>152</v>
      </c>
      <c r="F27"/>
    </row>
    <row r="28" spans="2:6" ht="4.5" customHeight="1" x14ac:dyDescent="0.35">
      <c r="B28" s="1413"/>
      <c r="C28" s="1381"/>
      <c r="D28" s="1413"/>
      <c r="E28" s="1381"/>
      <c r="F28"/>
    </row>
    <row r="29" spans="2:6" ht="25.5" customHeight="1" x14ac:dyDescent="0.35">
      <c r="B29" s="50" t="s">
        <v>151</v>
      </c>
      <c r="D29" s="50" t="s">
        <v>152</v>
      </c>
      <c r="F29"/>
    </row>
    <row r="30" spans="2:6" ht="4.5" customHeight="1" x14ac:dyDescent="0.35">
      <c r="B30" s="1413"/>
      <c r="C30" s="1381"/>
      <c r="D30" s="1413"/>
      <c r="E30" s="1381"/>
      <c r="F30"/>
    </row>
    <row r="31" spans="2:6" ht="25.5" customHeight="1" x14ac:dyDescent="0.35">
      <c r="B31" s="50" t="s">
        <v>1541</v>
      </c>
      <c r="D31" s="50" t="s">
        <v>152</v>
      </c>
      <c r="F31"/>
    </row>
    <row r="32" spans="2:6" ht="4.5" customHeight="1" x14ac:dyDescent="0.35">
      <c r="B32" s="1413"/>
      <c r="C32" s="1381"/>
      <c r="D32" s="1413"/>
      <c r="E32" s="1381"/>
      <c r="F32"/>
    </row>
    <row r="33" spans="2:6" ht="25.5" customHeight="1" x14ac:dyDescent="0.35">
      <c r="B33" s="50" t="s">
        <v>157</v>
      </c>
      <c r="D33" s="50" t="s">
        <v>152</v>
      </c>
      <c r="F33"/>
    </row>
    <row r="34" spans="2:6" ht="4.5" customHeight="1" x14ac:dyDescent="0.35">
      <c r="B34" s="1413"/>
      <c r="C34" s="1381"/>
      <c r="D34" s="1413"/>
      <c r="E34" s="1381"/>
      <c r="F34"/>
    </row>
    <row r="35" spans="2:6" ht="25.5" customHeight="1" x14ac:dyDescent="0.35">
      <c r="B35" s="50" t="s">
        <v>158</v>
      </c>
      <c r="D35" s="50" t="s">
        <v>152</v>
      </c>
      <c r="F35"/>
    </row>
    <row r="36" spans="2:6" ht="4.5" customHeight="1" x14ac:dyDescent="0.35">
      <c r="B36" s="1413"/>
      <c r="C36" s="1381"/>
      <c r="D36" s="1413"/>
      <c r="E36" s="1381"/>
      <c r="F36"/>
    </row>
    <row r="37" spans="2:6" ht="25.5" customHeight="1" x14ac:dyDescent="0.35">
      <c r="B37" s="50" t="s">
        <v>159</v>
      </c>
      <c r="D37" s="50" t="s">
        <v>152</v>
      </c>
      <c r="F37"/>
    </row>
    <row r="38" spans="2:6" ht="4.5" customHeight="1" x14ac:dyDescent="0.35">
      <c r="B38" s="1413"/>
      <c r="C38" s="1381"/>
      <c r="D38" s="1413"/>
      <c r="E38" s="1381"/>
      <c r="F38"/>
    </row>
    <row r="39" spans="2:6" ht="25.5" customHeight="1" x14ac:dyDescent="0.35">
      <c r="B39" s="50" t="s">
        <v>160</v>
      </c>
      <c r="D39" s="50" t="s">
        <v>152</v>
      </c>
      <c r="F39"/>
    </row>
    <row r="40" spans="2:6" ht="4.5" customHeight="1" x14ac:dyDescent="0.35">
      <c r="B40" s="1413"/>
      <c r="C40" s="1381"/>
      <c r="D40" s="1413"/>
      <c r="E40" s="1381"/>
      <c r="F40"/>
    </row>
    <row r="41" spans="2:6" ht="25.5" customHeight="1" x14ac:dyDescent="0.35">
      <c r="B41" s="50" t="s">
        <v>161</v>
      </c>
      <c r="D41" s="50" t="s">
        <v>152</v>
      </c>
      <c r="F41"/>
    </row>
    <row r="42" spans="2:6" x14ac:dyDescent="0.35">
      <c r="F42"/>
    </row>
    <row r="43" spans="2:6" x14ac:dyDescent="0.35">
      <c r="F43"/>
    </row>
  </sheetData>
  <hyperlinks>
    <hyperlink ref="G1" location="Índice!A1" display="Voltar ao Índice"/>
  </hyperlinks>
  <pageMargins left="0.70866141732283472" right="0.70866141732283472" top="0.74803149606299213" bottom="0.74803149606299213" header="0.31496062992125984" footer="0.31496062992125984"/>
  <pageSetup paperSize="9" fitToWidth="2" orientation="portrait" r:id="rId1"/>
  <headerFooter>
    <oddHeader>&amp;L&amp;"Calibri,Regular"&amp;10&amp;K000000Confidential&amp;1#</oddHeader>
    <oddFooter>&amp;C1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zoomScale="85" zoomScaleNormal="85" workbookViewId="0">
      <selection activeCell="C1" sqref="C1"/>
    </sheetView>
  </sheetViews>
  <sheetFormatPr defaultRowHeight="16.5" x14ac:dyDescent="0.25"/>
  <cols>
    <col min="1" max="1" width="27.7109375" style="1831" customWidth="1"/>
    <col min="2" max="2" width="2.28515625" style="1831" customWidth="1"/>
    <col min="3" max="15" width="15.7109375" style="1831" customWidth="1"/>
    <col min="16" max="16384" width="9.140625" style="1831"/>
  </cols>
  <sheetData>
    <row r="1" spans="1:15" ht="24" x14ac:dyDescent="0.25">
      <c r="A1" s="1850" t="s">
        <v>1734</v>
      </c>
      <c r="B1" s="1850"/>
      <c r="O1" s="4" t="s">
        <v>6</v>
      </c>
    </row>
    <row r="3" spans="1:15" ht="41.25" customHeight="1" thickBot="1" x14ac:dyDescent="0.3">
      <c r="A3" s="1832" t="s">
        <v>146</v>
      </c>
      <c r="C3" s="1833" t="s">
        <v>156</v>
      </c>
      <c r="D3" s="1833" t="s">
        <v>157</v>
      </c>
      <c r="E3" s="1833" t="s">
        <v>148</v>
      </c>
      <c r="F3" s="1833" t="s">
        <v>155</v>
      </c>
      <c r="G3" s="1833" t="s">
        <v>161</v>
      </c>
      <c r="H3" s="1833" t="s">
        <v>1732</v>
      </c>
      <c r="I3" s="1833" t="s">
        <v>1541</v>
      </c>
      <c r="J3" s="1833" t="s">
        <v>159</v>
      </c>
      <c r="K3" s="1833" t="s">
        <v>158</v>
      </c>
      <c r="L3" s="1833" t="s">
        <v>151</v>
      </c>
      <c r="M3" s="1833" t="s">
        <v>160</v>
      </c>
      <c r="N3" s="1833" t="s">
        <v>149</v>
      </c>
      <c r="O3" s="1833" t="s">
        <v>1733</v>
      </c>
    </row>
    <row r="4" spans="1:15" ht="31.5" customHeight="1" x14ac:dyDescent="0.25">
      <c r="A4" s="1834" t="s">
        <v>156</v>
      </c>
      <c r="C4" s="1837">
        <v>1</v>
      </c>
      <c r="D4" s="1837">
        <v>0.94498760000000004</v>
      </c>
      <c r="E4" s="1837">
        <v>0.87280199999999997</v>
      </c>
      <c r="F4" s="1837">
        <v>0.94712249999999998</v>
      </c>
      <c r="G4" s="1837">
        <v>0.48843550000000002</v>
      </c>
      <c r="H4" s="1837">
        <v>0.87654200000000004</v>
      </c>
      <c r="I4" s="1837">
        <v>0.76123039999999997</v>
      </c>
      <c r="J4" s="1837">
        <v>0.95229699999999995</v>
      </c>
      <c r="K4" s="1837">
        <v>0.90722380000000002</v>
      </c>
      <c r="L4" s="1837">
        <v>0.77437400000000001</v>
      </c>
      <c r="M4" s="1837">
        <v>0.88606989999999997</v>
      </c>
      <c r="N4" s="1837">
        <v>0.77759869999999998</v>
      </c>
      <c r="O4" s="1837">
        <v>0.94149130000000003</v>
      </c>
    </row>
    <row r="5" spans="1:15" ht="31.5" customHeight="1" x14ac:dyDescent="0.25">
      <c r="A5" s="1835" t="s">
        <v>157</v>
      </c>
      <c r="C5" s="1840" t="s">
        <v>206</v>
      </c>
      <c r="D5" s="1838">
        <v>1</v>
      </c>
      <c r="E5" s="1838">
        <v>0.85397690000000004</v>
      </c>
      <c r="F5" s="1838">
        <v>0.92492189999999996</v>
      </c>
      <c r="G5" s="1838">
        <v>0.49608239999999998</v>
      </c>
      <c r="H5" s="1838">
        <v>0.84375659999999997</v>
      </c>
      <c r="I5" s="1838">
        <v>0.7393902</v>
      </c>
      <c r="J5" s="1838">
        <v>0.93420300000000001</v>
      </c>
      <c r="K5" s="1838">
        <v>0.87625090000000005</v>
      </c>
      <c r="L5" s="1838">
        <v>0.7528764</v>
      </c>
      <c r="M5" s="1838">
        <v>0.85990679999999997</v>
      </c>
      <c r="N5" s="1838">
        <v>0.74205790000000005</v>
      </c>
      <c r="O5" s="1838">
        <v>0.92665109999999995</v>
      </c>
    </row>
    <row r="6" spans="1:15" ht="31.5" customHeight="1" x14ac:dyDescent="0.25">
      <c r="A6" s="1835" t="s">
        <v>148</v>
      </c>
      <c r="C6" s="1838" t="s">
        <v>206</v>
      </c>
      <c r="D6" s="1838" t="s">
        <v>206</v>
      </c>
      <c r="E6" s="1838">
        <v>1</v>
      </c>
      <c r="F6" s="1838">
        <v>0.83756580000000003</v>
      </c>
      <c r="G6" s="1838">
        <v>0.52133660000000004</v>
      </c>
      <c r="H6" s="1838">
        <v>0.8301925</v>
      </c>
      <c r="I6" s="1838">
        <v>0.55757500000000004</v>
      </c>
      <c r="J6" s="1838">
        <v>0.85551580000000005</v>
      </c>
      <c r="K6" s="1838">
        <v>0.84558299999999997</v>
      </c>
      <c r="L6" s="1838">
        <v>0.78433310000000001</v>
      </c>
      <c r="M6" s="1838">
        <v>0.81945210000000002</v>
      </c>
      <c r="N6" s="1838">
        <v>0.76067870000000004</v>
      </c>
      <c r="O6" s="1838">
        <v>0.86259770000000002</v>
      </c>
    </row>
    <row r="7" spans="1:15" ht="31.5" customHeight="1" x14ac:dyDescent="0.25">
      <c r="A7" s="1835" t="s">
        <v>155</v>
      </c>
      <c r="C7" s="1838" t="s">
        <v>206</v>
      </c>
      <c r="D7" s="1838" t="s">
        <v>206</v>
      </c>
      <c r="E7" s="1838" t="s">
        <v>206</v>
      </c>
      <c r="F7" s="1838">
        <v>1</v>
      </c>
      <c r="G7" s="1838">
        <v>0.47515770000000002</v>
      </c>
      <c r="H7" s="1838">
        <v>0.85827989999999998</v>
      </c>
      <c r="I7" s="1838">
        <v>0.78497539999999999</v>
      </c>
      <c r="J7" s="1838">
        <v>0.93426109999999996</v>
      </c>
      <c r="K7" s="1838">
        <v>0.89083380000000001</v>
      </c>
      <c r="L7" s="1838">
        <v>0.75863650000000005</v>
      </c>
      <c r="M7" s="1838">
        <v>0.86101269999999996</v>
      </c>
      <c r="N7" s="1838">
        <v>0.75771200000000005</v>
      </c>
      <c r="O7" s="1838">
        <v>0.91961850000000001</v>
      </c>
    </row>
    <row r="8" spans="1:15" ht="31.5" customHeight="1" x14ac:dyDescent="0.25">
      <c r="A8" s="1835" t="s">
        <v>161</v>
      </c>
      <c r="C8" s="1838" t="s">
        <v>206</v>
      </c>
      <c r="D8" s="1838" t="s">
        <v>206</v>
      </c>
      <c r="E8" s="1838" t="s">
        <v>206</v>
      </c>
      <c r="F8" s="1838" t="s">
        <v>206</v>
      </c>
      <c r="G8" s="1838">
        <v>1</v>
      </c>
      <c r="H8" s="1838">
        <v>0.41539039999999999</v>
      </c>
      <c r="I8" s="1838">
        <v>0.42555739999999997</v>
      </c>
      <c r="J8" s="1838">
        <v>0.48081990000000002</v>
      </c>
      <c r="K8" s="1838">
        <v>0.4681534</v>
      </c>
      <c r="L8" s="1838">
        <v>0.50183809999999995</v>
      </c>
      <c r="M8" s="1838">
        <v>0.41336289999999998</v>
      </c>
      <c r="N8" s="1838">
        <v>0.34561330000000001</v>
      </c>
      <c r="O8" s="1838">
        <v>0.47712969999999999</v>
      </c>
    </row>
    <row r="9" spans="1:15" ht="31.5" customHeight="1" x14ac:dyDescent="0.25">
      <c r="A9" s="1835" t="s">
        <v>1732</v>
      </c>
      <c r="C9" s="1838" t="s">
        <v>206</v>
      </c>
      <c r="D9" s="1838" t="s">
        <v>206</v>
      </c>
      <c r="E9" s="1838" t="s">
        <v>206</v>
      </c>
      <c r="F9" s="1838" t="s">
        <v>206</v>
      </c>
      <c r="G9" s="1838" t="s">
        <v>206</v>
      </c>
      <c r="H9" s="1838">
        <v>1</v>
      </c>
      <c r="I9" s="1838">
        <v>0.64865810000000002</v>
      </c>
      <c r="J9" s="1838">
        <v>0.85911559999999998</v>
      </c>
      <c r="K9" s="1838">
        <v>0.84907049999999995</v>
      </c>
      <c r="L9" s="1838">
        <v>0.72483120000000001</v>
      </c>
      <c r="M9" s="1838">
        <v>0.8300862</v>
      </c>
      <c r="N9" s="1838">
        <v>0.78018279999999995</v>
      </c>
      <c r="O9" s="1838">
        <v>0.85606599999999999</v>
      </c>
    </row>
    <row r="10" spans="1:15" ht="31.5" customHeight="1" x14ac:dyDescent="0.25">
      <c r="A10" s="1835" t="s">
        <v>1541</v>
      </c>
      <c r="C10" s="1838" t="s">
        <v>206</v>
      </c>
      <c r="D10" s="1838" t="s">
        <v>206</v>
      </c>
      <c r="E10" s="1838" t="s">
        <v>206</v>
      </c>
      <c r="F10" s="1838" t="s">
        <v>206</v>
      </c>
      <c r="G10" s="1838" t="s">
        <v>206</v>
      </c>
      <c r="H10" s="1838" t="s">
        <v>206</v>
      </c>
      <c r="I10" s="1838">
        <v>1</v>
      </c>
      <c r="J10" s="1838">
        <v>0.75630839999999999</v>
      </c>
      <c r="K10" s="1838">
        <v>0.72323910000000002</v>
      </c>
      <c r="L10" s="1838">
        <v>0.62107829999999997</v>
      </c>
      <c r="M10" s="1838">
        <v>0.64877010000000002</v>
      </c>
      <c r="N10" s="1838">
        <v>0.52894549999999996</v>
      </c>
      <c r="O10" s="1838">
        <v>0.71242050000000001</v>
      </c>
    </row>
    <row r="11" spans="1:15" ht="31.5" customHeight="1" x14ac:dyDescent="0.25">
      <c r="A11" s="1835" t="s">
        <v>159</v>
      </c>
      <c r="C11" s="1838" t="s">
        <v>206</v>
      </c>
      <c r="D11" s="1838" t="s">
        <v>206</v>
      </c>
      <c r="E11" s="1838" t="s">
        <v>206</v>
      </c>
      <c r="F11" s="1838" t="s">
        <v>206</v>
      </c>
      <c r="G11" s="1838" t="s">
        <v>206</v>
      </c>
      <c r="H11" s="1838" t="s">
        <v>206</v>
      </c>
      <c r="I11" s="1838" t="s">
        <v>206</v>
      </c>
      <c r="J11" s="1838">
        <v>1</v>
      </c>
      <c r="K11" s="1838">
        <v>0.95753969999999999</v>
      </c>
      <c r="L11" s="1838">
        <v>0.76118680000000005</v>
      </c>
      <c r="M11" s="1838">
        <v>0.87177990000000005</v>
      </c>
      <c r="N11" s="1838">
        <v>0.75913600000000003</v>
      </c>
      <c r="O11" s="1838">
        <v>0.92912600000000001</v>
      </c>
    </row>
    <row r="12" spans="1:15" ht="31.5" customHeight="1" x14ac:dyDescent="0.25">
      <c r="A12" s="1835" t="s">
        <v>158</v>
      </c>
      <c r="C12" s="1838" t="s">
        <v>206</v>
      </c>
      <c r="D12" s="1838" t="s">
        <v>206</v>
      </c>
      <c r="E12" s="1838" t="s">
        <v>206</v>
      </c>
      <c r="F12" s="1838" t="s">
        <v>206</v>
      </c>
      <c r="G12" s="1838" t="s">
        <v>206</v>
      </c>
      <c r="H12" s="1838" t="s">
        <v>206</v>
      </c>
      <c r="I12" s="1838" t="s">
        <v>206</v>
      </c>
      <c r="J12" s="1838" t="s">
        <v>206</v>
      </c>
      <c r="K12" s="1838">
        <v>1</v>
      </c>
      <c r="L12" s="1838">
        <v>0.77634959999999997</v>
      </c>
      <c r="M12" s="1838">
        <v>0.84249839999999998</v>
      </c>
      <c r="N12" s="1838">
        <v>0.75814230000000005</v>
      </c>
      <c r="O12" s="1838">
        <v>0.88010969999999999</v>
      </c>
    </row>
    <row r="13" spans="1:15" ht="31.5" customHeight="1" x14ac:dyDescent="0.25">
      <c r="A13" s="1835" t="s">
        <v>151</v>
      </c>
      <c r="C13" s="1838" t="s">
        <v>206</v>
      </c>
      <c r="D13" s="1838" t="s">
        <v>206</v>
      </c>
      <c r="E13" s="1838" t="s">
        <v>206</v>
      </c>
      <c r="F13" s="1838" t="s">
        <v>206</v>
      </c>
      <c r="G13" s="1838" t="s">
        <v>206</v>
      </c>
      <c r="H13" s="1838" t="s">
        <v>206</v>
      </c>
      <c r="I13" s="1838" t="s">
        <v>206</v>
      </c>
      <c r="J13" s="1838" t="s">
        <v>206</v>
      </c>
      <c r="K13" s="1838" t="s">
        <v>206</v>
      </c>
      <c r="L13" s="1838">
        <v>1</v>
      </c>
      <c r="M13" s="1838">
        <v>0.70864490000000002</v>
      </c>
      <c r="N13" s="1838">
        <v>0.635772</v>
      </c>
      <c r="O13" s="1838">
        <v>0.75350989999999995</v>
      </c>
    </row>
    <row r="14" spans="1:15" ht="31.5" customHeight="1" x14ac:dyDescent="0.25">
      <c r="A14" s="1835" t="s">
        <v>160</v>
      </c>
      <c r="C14" s="1838" t="s">
        <v>206</v>
      </c>
      <c r="D14" s="1838" t="s">
        <v>206</v>
      </c>
      <c r="E14" s="1838" t="s">
        <v>206</v>
      </c>
      <c r="F14" s="1838" t="s">
        <v>206</v>
      </c>
      <c r="G14" s="1838" t="s">
        <v>206</v>
      </c>
      <c r="H14" s="1838" t="s">
        <v>206</v>
      </c>
      <c r="I14" s="1838" t="s">
        <v>206</v>
      </c>
      <c r="J14" s="1838" t="s">
        <v>206</v>
      </c>
      <c r="K14" s="1838" t="s">
        <v>206</v>
      </c>
      <c r="L14" s="1838" t="s">
        <v>206</v>
      </c>
      <c r="M14" s="1838">
        <v>1</v>
      </c>
      <c r="N14" s="1838">
        <v>0.75175910000000001</v>
      </c>
      <c r="O14" s="1838">
        <v>0.86828919999999998</v>
      </c>
    </row>
    <row r="15" spans="1:15" ht="31.5" customHeight="1" x14ac:dyDescent="0.25">
      <c r="A15" s="1835" t="s">
        <v>149</v>
      </c>
      <c r="C15" s="1838" t="s">
        <v>206</v>
      </c>
      <c r="D15" s="1838" t="s">
        <v>206</v>
      </c>
      <c r="E15" s="1838" t="s">
        <v>206</v>
      </c>
      <c r="F15" s="1838" t="s">
        <v>206</v>
      </c>
      <c r="G15" s="1838" t="s">
        <v>206</v>
      </c>
      <c r="H15" s="1838" t="s">
        <v>206</v>
      </c>
      <c r="I15" s="1838" t="s">
        <v>206</v>
      </c>
      <c r="J15" s="1838" t="s">
        <v>206</v>
      </c>
      <c r="K15" s="1838" t="s">
        <v>206</v>
      </c>
      <c r="L15" s="1838" t="s">
        <v>206</v>
      </c>
      <c r="M15" s="1838" t="s">
        <v>206</v>
      </c>
      <c r="N15" s="1838">
        <v>1</v>
      </c>
      <c r="O15" s="1838">
        <v>0.76217360000000001</v>
      </c>
    </row>
    <row r="16" spans="1:15" ht="31.5" customHeight="1" thickBot="1" x14ac:dyDescent="0.3">
      <c r="A16" s="1836" t="s">
        <v>1733</v>
      </c>
      <c r="C16" s="1839" t="s">
        <v>206</v>
      </c>
      <c r="D16" s="1839" t="s">
        <v>206</v>
      </c>
      <c r="E16" s="1839" t="s">
        <v>206</v>
      </c>
      <c r="F16" s="1839" t="s">
        <v>206</v>
      </c>
      <c r="G16" s="1839" t="s">
        <v>206</v>
      </c>
      <c r="H16" s="1839" t="s">
        <v>206</v>
      </c>
      <c r="I16" s="1839" t="s">
        <v>206</v>
      </c>
      <c r="J16" s="1839" t="s">
        <v>206</v>
      </c>
      <c r="K16" s="1839" t="s">
        <v>206</v>
      </c>
      <c r="L16" s="1839" t="s">
        <v>206</v>
      </c>
      <c r="M16" s="1839" t="s">
        <v>206</v>
      </c>
      <c r="N16" s="1839" t="s">
        <v>206</v>
      </c>
      <c r="O16" s="1839">
        <v>1</v>
      </c>
    </row>
  </sheetData>
  <mergeCells count="1">
    <mergeCell ref="A1:B1"/>
  </mergeCells>
  <hyperlinks>
    <hyperlink ref="O1" location="Índice!A1" display="Voltar ao Índice"/>
  </hyperlinks>
  <pageMargins left="0.7" right="0.7" top="0.75" bottom="0.75" header="0.3" footer="0.3"/>
  <pageSetup paperSize="9" orientation="portrait" r:id="rId1"/>
  <headerFooter>
    <oddHeader>&amp;L&amp;"Calibri"&amp;10&amp;K000000Confidential&amp;1#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9"/>
  <sheetViews>
    <sheetView showGridLines="0" showZeros="0" zoomScaleNormal="100" workbookViewId="0"/>
  </sheetViews>
  <sheetFormatPr defaultColWidth="9.140625" defaultRowHeight="15" customHeight="1" x14ac:dyDescent="0.25"/>
  <cols>
    <col min="1" max="1" width="4.7109375" style="108" customWidth="1"/>
    <col min="2" max="2" width="38.5703125" style="108" bestFit="1" customWidth="1"/>
    <col min="3" max="6" width="16.42578125" style="108" customWidth="1"/>
    <col min="7" max="7" width="10.85546875" style="108" customWidth="1"/>
    <col min="8" max="8" width="14" style="108" bestFit="1" customWidth="1"/>
    <col min="9" max="9" width="12.7109375" style="109" customWidth="1"/>
    <col min="10" max="16384" width="9.140625" style="108"/>
  </cols>
  <sheetData>
    <row r="1" spans="2:12" ht="25.5" customHeight="1" x14ac:dyDescent="0.25">
      <c r="B1" s="1647" t="s">
        <v>4</v>
      </c>
      <c r="C1" s="1647"/>
      <c r="D1" s="1647"/>
      <c r="E1" s="1647"/>
      <c r="F1" s="142"/>
      <c r="G1" s="142"/>
      <c r="H1" s="4" t="s">
        <v>6</v>
      </c>
    </row>
    <row r="2" spans="2:12" ht="22.5" customHeight="1" x14ac:dyDescent="0.4">
      <c r="B2" s="35" t="s">
        <v>7</v>
      </c>
      <c r="C2" s="143"/>
      <c r="D2" s="143"/>
      <c r="E2" s="143"/>
      <c r="F2" s="142"/>
      <c r="G2" s="142"/>
    </row>
    <row r="3" spans="2:12" ht="15" customHeight="1" x14ac:dyDescent="0.25">
      <c r="B3" s="141">
        <v>1</v>
      </c>
      <c r="C3" s="140"/>
      <c r="D3" s="140"/>
      <c r="H3" s="139"/>
      <c r="I3" s="108"/>
    </row>
    <row r="4" spans="2:12" ht="20.100000000000001" customHeight="1" x14ac:dyDescent="0.35">
      <c r="B4" s="138"/>
      <c r="C4" s="1648" t="s">
        <v>188</v>
      </c>
      <c r="D4" s="1648"/>
      <c r="E4" s="1648" t="s">
        <v>187</v>
      </c>
      <c r="F4" s="1648"/>
      <c r="G4" s="137"/>
      <c r="H4" s="123"/>
      <c r="I4" s="134"/>
    </row>
    <row r="5" spans="2:12" s="123" customFormat="1" ht="20.100000000000001" customHeight="1" x14ac:dyDescent="0.35">
      <c r="B5" s="136"/>
      <c r="C5" s="135" t="s">
        <v>1575</v>
      </c>
      <c r="D5" s="135" t="s">
        <v>1576</v>
      </c>
      <c r="E5" s="135" t="str">
        <f>+C5</f>
        <v>31 Dez 2023</v>
      </c>
      <c r="F5" s="135" t="str">
        <f>+D5</f>
        <v>31 Dez 2022</v>
      </c>
      <c r="G5" s="124"/>
      <c r="I5" s="134"/>
    </row>
    <row r="6" spans="2:12" s="1332" customFormat="1" ht="20.100000000000001" customHeight="1" thickBot="1" x14ac:dyDescent="0.4">
      <c r="B6" s="125" t="s">
        <v>186</v>
      </c>
      <c r="C6" s="125"/>
      <c r="D6" s="125"/>
      <c r="E6" s="125"/>
      <c r="F6" s="125"/>
      <c r="G6" s="124"/>
      <c r="H6" s="123"/>
    </row>
    <row r="7" spans="2:12" ht="20.100000000000001" customHeight="1" x14ac:dyDescent="0.25">
      <c r="B7" s="122" t="s">
        <v>185</v>
      </c>
      <c r="C7" s="132">
        <v>3022376.0480184131</v>
      </c>
      <c r="D7" s="132">
        <v>3055248.8147950931</v>
      </c>
      <c r="E7" s="132">
        <v>3055266.3988999999</v>
      </c>
      <c r="F7" s="132">
        <v>3149896.2764400006</v>
      </c>
      <c r="G7" s="129"/>
      <c r="H7" s="112"/>
      <c r="I7" s="112"/>
      <c r="J7" s="112"/>
      <c r="K7" s="112"/>
      <c r="L7" s="112"/>
    </row>
    <row r="8" spans="2:12" ht="20.100000000000001" customHeight="1" x14ac:dyDescent="0.25">
      <c r="B8" s="119" t="s">
        <v>184</v>
      </c>
      <c r="C8" s="130">
        <v>2622376.0480184131</v>
      </c>
      <c r="D8" s="130">
        <v>2655248.8147950931</v>
      </c>
      <c r="E8" s="130">
        <v>2655266.3988999999</v>
      </c>
      <c r="F8" s="130">
        <v>2749896.2764400006</v>
      </c>
      <c r="G8" s="129"/>
      <c r="H8" s="112"/>
      <c r="I8" s="112"/>
      <c r="J8" s="112"/>
      <c r="K8" s="112"/>
      <c r="L8" s="112"/>
    </row>
    <row r="9" spans="2:12" ht="20.100000000000001" customHeight="1" x14ac:dyDescent="0.25">
      <c r="B9" s="119" t="s">
        <v>183</v>
      </c>
      <c r="C9" s="130">
        <v>272861.95943759038</v>
      </c>
      <c r="D9" s="130">
        <v>274326.09025999997</v>
      </c>
      <c r="E9" s="130">
        <v>272861.95944000001</v>
      </c>
      <c r="F9" s="130">
        <v>274326.09025999997</v>
      </c>
      <c r="G9" s="129"/>
      <c r="H9" s="112"/>
      <c r="I9" s="112"/>
      <c r="J9" s="112"/>
      <c r="K9" s="112"/>
      <c r="L9" s="112"/>
    </row>
    <row r="10" spans="2:12" ht="20.100000000000001" customHeight="1" x14ac:dyDescent="0.25">
      <c r="B10" s="133" t="s">
        <v>182</v>
      </c>
      <c r="C10" s="127">
        <f>+C7+C9</f>
        <v>3295238.0074560037</v>
      </c>
      <c r="D10" s="127">
        <f>+D7+D9</f>
        <v>3329574.9050550931</v>
      </c>
      <c r="E10" s="127">
        <v>3328128.3583400003</v>
      </c>
      <c r="F10" s="127">
        <f>+F7+F9</f>
        <v>3424222.3667000006</v>
      </c>
      <c r="G10" s="126"/>
      <c r="H10" s="112"/>
      <c r="I10" s="112"/>
      <c r="J10" s="112"/>
      <c r="K10" s="112"/>
      <c r="L10" s="112"/>
    </row>
    <row r="11" spans="2:12" s="1332" customFormat="1" ht="20.100000000000001" customHeight="1" thickBot="1" x14ac:dyDescent="0.4">
      <c r="B11" s="125" t="s">
        <v>181</v>
      </c>
      <c r="C11" s="125">
        <v>0</v>
      </c>
      <c r="D11" s="125">
        <v>0</v>
      </c>
      <c r="E11" s="125">
        <v>0</v>
      </c>
      <c r="F11" s="125">
        <v>0</v>
      </c>
      <c r="G11" s="124"/>
      <c r="H11" s="123"/>
    </row>
    <row r="12" spans="2:12" ht="20.100000000000001" customHeight="1" x14ac:dyDescent="0.25">
      <c r="B12" s="122" t="s">
        <v>180</v>
      </c>
      <c r="C12" s="132">
        <v>12959113.030924764</v>
      </c>
      <c r="D12" s="132">
        <v>14032401.408153247</v>
      </c>
      <c r="E12" s="132">
        <v>12959113.030924764</v>
      </c>
      <c r="F12" s="132">
        <v>14042226.672153248</v>
      </c>
      <c r="G12" s="129"/>
      <c r="H12" s="131"/>
      <c r="I12" s="112"/>
      <c r="J12" s="112"/>
      <c r="K12" s="112"/>
      <c r="L12" s="112"/>
    </row>
    <row r="13" spans="2:12" ht="20.100000000000001" customHeight="1" x14ac:dyDescent="0.25">
      <c r="B13" s="119" t="s">
        <v>179</v>
      </c>
      <c r="C13" s="130">
        <v>1924.5</v>
      </c>
      <c r="D13" s="130">
        <v>17828.901999999998</v>
      </c>
      <c r="E13" s="130">
        <v>1924.5</v>
      </c>
      <c r="F13" s="130">
        <v>17828.901999999998</v>
      </c>
      <c r="G13" s="129"/>
      <c r="H13" s="112"/>
      <c r="I13" s="112"/>
      <c r="J13" s="112"/>
      <c r="K13" s="112"/>
      <c r="L13" s="112"/>
    </row>
    <row r="14" spans="2:12" ht="20.100000000000001" customHeight="1" x14ac:dyDescent="0.25">
      <c r="B14" s="119" t="s">
        <v>178</v>
      </c>
      <c r="C14" s="130">
        <v>2434752.0654799999</v>
      </c>
      <c r="D14" s="130">
        <v>2013646.7901300001</v>
      </c>
      <c r="E14" s="130">
        <v>2434752.0654799999</v>
      </c>
      <c r="F14" s="130">
        <v>2013646.7901300001</v>
      </c>
      <c r="G14" s="129"/>
      <c r="H14" s="112"/>
      <c r="I14" s="112"/>
      <c r="J14" s="112"/>
      <c r="K14" s="112"/>
      <c r="L14" s="112"/>
    </row>
    <row r="15" spans="2:12" ht="20.100000000000001" customHeight="1" x14ac:dyDescent="0.25">
      <c r="B15" s="119" t="s">
        <v>177</v>
      </c>
      <c r="C15" s="130">
        <v>77163.020329999999</v>
      </c>
      <c r="D15" s="130">
        <v>184514.20898</v>
      </c>
      <c r="E15" s="130">
        <v>77163.020329999999</v>
      </c>
      <c r="F15" s="130">
        <v>184514.20898</v>
      </c>
      <c r="G15" s="129"/>
      <c r="H15" s="112"/>
      <c r="I15" s="112"/>
      <c r="J15" s="112"/>
      <c r="K15" s="112"/>
      <c r="L15" s="112"/>
    </row>
    <row r="16" spans="2:12" ht="20.100000000000001" customHeight="1" x14ac:dyDescent="0.25">
      <c r="B16" s="128" t="s">
        <v>176</v>
      </c>
      <c r="C16" s="127">
        <f>SUM(C12:C15)</f>
        <v>15472952.616734764</v>
      </c>
      <c r="D16" s="127">
        <f>SUM(D12:D15)</f>
        <v>16248391.309263248</v>
      </c>
      <c r="E16" s="127">
        <f>SUM(E12:E15)</f>
        <v>15472952.616734764</v>
      </c>
      <c r="F16" s="127">
        <f>SUM(F12:F15)</f>
        <v>16258216.573263248</v>
      </c>
      <c r="G16" s="126"/>
      <c r="H16" s="112"/>
      <c r="I16" s="112"/>
      <c r="J16" s="112"/>
      <c r="K16" s="112"/>
      <c r="L16" s="112"/>
    </row>
    <row r="17" spans="2:12" s="1332" customFormat="1" ht="20.100000000000001" customHeight="1" thickBot="1" x14ac:dyDescent="0.4">
      <c r="B17" s="125" t="s">
        <v>175</v>
      </c>
      <c r="C17" s="125">
        <v>0</v>
      </c>
      <c r="D17" s="125">
        <v>0</v>
      </c>
      <c r="E17" s="125">
        <v>0</v>
      </c>
      <c r="F17" s="125">
        <v>0</v>
      </c>
      <c r="G17" s="124"/>
      <c r="H17" s="123"/>
    </row>
    <row r="18" spans="2:12" ht="20.100000000000001" customHeight="1" x14ac:dyDescent="0.25">
      <c r="B18" s="122" t="s">
        <v>174</v>
      </c>
      <c r="C18" s="121">
        <f>+IFERROR(C8/C$16,"-")</f>
        <v>0.16948129506854326</v>
      </c>
      <c r="D18" s="121">
        <f>+IFERROR(D8/D$16,"-")</f>
        <v>0.16341610466270154</v>
      </c>
      <c r="E18" s="121">
        <f>+IFERROR(E8/E$16,"-")</f>
        <v>0.17160696246353124</v>
      </c>
      <c r="F18" s="121">
        <f>+IFERROR(F8/F$16,"-")</f>
        <v>0.16913886366615538</v>
      </c>
      <c r="G18" s="120"/>
      <c r="H18" s="112"/>
      <c r="I18" s="112"/>
      <c r="J18" s="112"/>
      <c r="K18" s="112"/>
      <c r="L18" s="112"/>
    </row>
    <row r="19" spans="2:12" ht="20.100000000000001" customHeight="1" x14ac:dyDescent="0.25">
      <c r="B19" s="119" t="s">
        <v>173</v>
      </c>
      <c r="C19" s="117">
        <f>+IFERROR(C7/C$16,"-")</f>
        <v>0.19533285746312981</v>
      </c>
      <c r="D19" s="117">
        <f>+IFERROR(D7/D$16,"-")</f>
        <v>0.18803392635265304</v>
      </c>
      <c r="E19" s="118">
        <f>+IFERROR(E7/E$16,"-")</f>
        <v>0.1974585248581178</v>
      </c>
      <c r="F19" s="117">
        <f>+IFERROR(F7/F$16,"-")</f>
        <v>0.19374180816486522</v>
      </c>
      <c r="G19" s="116"/>
      <c r="H19" s="112"/>
      <c r="I19" s="112"/>
      <c r="J19" s="112"/>
      <c r="K19" s="112"/>
      <c r="L19" s="112"/>
    </row>
    <row r="20" spans="2:12" ht="20.100000000000001" customHeight="1" thickBot="1" x14ac:dyDescent="0.3">
      <c r="B20" s="115" t="s">
        <v>172</v>
      </c>
      <c r="C20" s="114">
        <f>+IFERROR(C10/C$16,"-")</f>
        <v>0.21296762738690486</v>
      </c>
      <c r="D20" s="114">
        <f>+IFERROR(D10/D$16,"-")</f>
        <v>0.20491720328995858</v>
      </c>
      <c r="E20" s="114">
        <f>+IFERROR(E10/E$16,"-")</f>
        <v>0.21509329478204856</v>
      </c>
      <c r="F20" s="114">
        <f>+IFERROR(F10/F$16,"-")</f>
        <v>0.21061488209790233</v>
      </c>
      <c r="G20" s="113"/>
      <c r="H20" s="112"/>
      <c r="I20" s="112"/>
      <c r="J20" s="112"/>
      <c r="K20" s="112"/>
      <c r="L20" s="112"/>
    </row>
    <row r="21" spans="2:12" ht="15" customHeight="1" x14ac:dyDescent="0.25">
      <c r="B21" s="1649"/>
      <c r="C21" s="1649"/>
      <c r="D21" s="1649"/>
      <c r="E21" s="1649"/>
      <c r="F21" s="1649"/>
      <c r="G21" s="111"/>
    </row>
    <row r="22" spans="2:12" ht="15" customHeight="1" x14ac:dyDescent="0.25">
      <c r="B22" s="1650"/>
      <c r="C22" s="1650"/>
      <c r="D22" s="1650"/>
      <c r="E22" s="1650"/>
      <c r="F22" s="1650"/>
      <c r="G22" s="110"/>
    </row>
    <row r="23" spans="2:12" ht="15" customHeight="1" x14ac:dyDescent="0.25">
      <c r="C23" s="109"/>
      <c r="D23" s="109"/>
      <c r="E23" s="109"/>
      <c r="F23" s="109"/>
    </row>
    <row r="24" spans="2:12" ht="15" customHeight="1" x14ac:dyDescent="0.25">
      <c r="C24" s="109"/>
      <c r="D24" s="109"/>
      <c r="E24" s="109"/>
      <c r="F24" s="109"/>
    </row>
    <row r="25" spans="2:12" ht="15" customHeight="1" x14ac:dyDescent="0.25">
      <c r="C25" s="109"/>
      <c r="D25" s="109"/>
      <c r="E25" s="109"/>
      <c r="F25" s="109"/>
    </row>
    <row r="26" spans="2:12" ht="15" customHeight="1" x14ac:dyDescent="0.25">
      <c r="C26" s="109"/>
      <c r="D26" s="109"/>
      <c r="E26" s="109"/>
      <c r="F26" s="109"/>
    </row>
    <row r="27" spans="2:12" ht="15" customHeight="1" x14ac:dyDescent="0.25">
      <c r="C27" s="109"/>
      <c r="D27" s="109"/>
      <c r="E27" s="109"/>
      <c r="F27" s="109"/>
    </row>
    <row r="28" spans="2:12" ht="15" customHeight="1" x14ac:dyDescent="0.25">
      <c r="C28" s="109"/>
      <c r="D28" s="109"/>
      <c r="E28" s="109"/>
      <c r="F28" s="109"/>
    </row>
    <row r="29" spans="2:12" ht="15" customHeight="1" x14ac:dyDescent="0.25">
      <c r="C29" s="109"/>
      <c r="D29" s="109"/>
      <c r="E29" s="109"/>
      <c r="F29" s="109"/>
    </row>
    <row r="30" spans="2:12" ht="15" customHeight="1" x14ac:dyDescent="0.25">
      <c r="C30" s="109"/>
      <c r="D30" s="109"/>
      <c r="E30" s="109"/>
      <c r="F30" s="109"/>
    </row>
    <row r="31" spans="2:12" ht="15" customHeight="1" x14ac:dyDescent="0.25">
      <c r="C31" s="109"/>
      <c r="D31" s="109"/>
      <c r="E31" s="109"/>
      <c r="F31" s="109"/>
    </row>
    <row r="32" spans="2:12" ht="15" customHeight="1" x14ac:dyDescent="0.25">
      <c r="C32" s="109"/>
      <c r="D32" s="109"/>
      <c r="E32" s="109"/>
      <c r="F32" s="109"/>
    </row>
    <row r="33" spans="3:6" ht="15" customHeight="1" x14ac:dyDescent="0.25">
      <c r="C33" s="109"/>
      <c r="D33" s="109"/>
      <c r="E33" s="109"/>
      <c r="F33" s="109"/>
    </row>
    <row r="34" spans="3:6" ht="15" customHeight="1" x14ac:dyDescent="0.25">
      <c r="C34" s="109"/>
      <c r="D34" s="109"/>
      <c r="E34" s="109"/>
      <c r="F34" s="109"/>
    </row>
    <row r="35" spans="3:6" ht="15" customHeight="1" x14ac:dyDescent="0.25">
      <c r="C35" s="109"/>
      <c r="D35" s="109"/>
      <c r="E35" s="109"/>
      <c r="F35" s="109"/>
    </row>
    <row r="36" spans="3:6" ht="15" customHeight="1" x14ac:dyDescent="0.25">
      <c r="C36" s="109"/>
      <c r="D36" s="109"/>
      <c r="E36" s="109"/>
      <c r="F36" s="109"/>
    </row>
    <row r="37" spans="3:6" ht="15" customHeight="1" x14ac:dyDescent="0.25">
      <c r="C37" s="109"/>
      <c r="D37" s="109"/>
      <c r="E37" s="109"/>
      <c r="F37" s="109"/>
    </row>
    <row r="38" spans="3:6" ht="15" customHeight="1" x14ac:dyDescent="0.25">
      <c r="C38" s="109"/>
      <c r="D38" s="109"/>
      <c r="E38" s="109"/>
      <c r="F38" s="109"/>
    </row>
    <row r="39" spans="3:6" ht="15" customHeight="1" x14ac:dyDescent="0.25">
      <c r="C39" s="109"/>
      <c r="D39" s="109"/>
      <c r="E39" s="109"/>
      <c r="F39" s="109"/>
    </row>
  </sheetData>
  <mergeCells count="5">
    <mergeCell ref="B1:E1"/>
    <mergeCell ref="C4:D4"/>
    <mergeCell ref="E4:F4"/>
    <mergeCell ref="B21:F21"/>
    <mergeCell ref="B22:F22"/>
  </mergeCells>
  <hyperlinks>
    <hyperlink ref="H3" location="Índice!A1" display="Voltar ao Índice"/>
    <hyperlink ref="H1" location="Índice!A1" display="Voltar ao Índice"/>
  </hyperlinks>
  <pageMargins left="0.70866141732283472" right="0.70866141732283472" top="0.74803149606299213" bottom="0.74803149606299213" header="0.31496062992125984" footer="0.31496062992125984"/>
  <pageSetup paperSize="9" scale="65" fitToWidth="2" orientation="portrait" r:id="rId1"/>
  <headerFooter>
    <oddHeader>&amp;L&amp;"Calibri,Regular"&amp;10&amp;K000000Confidential&amp;1#</oddHeader>
    <oddFooter>&amp;C1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8"/>
  <sheetViews>
    <sheetView showGridLines="0" zoomScale="85" zoomScaleNormal="85" zoomScalePageLayoutView="80" workbookViewId="0"/>
  </sheetViews>
  <sheetFormatPr defaultColWidth="9.28515625" defaultRowHeight="16.5" x14ac:dyDescent="0.35"/>
  <cols>
    <col min="1" max="1" width="4.7109375" style="52" customWidth="1"/>
    <col min="2" max="2" width="7.7109375" style="52" customWidth="1"/>
    <col min="3" max="3" width="58.42578125" style="52" customWidth="1"/>
    <col min="4" max="6" width="20.140625" style="52" customWidth="1"/>
    <col min="7" max="7" width="9.28515625" style="52" customWidth="1"/>
    <col min="8" max="8" width="14" style="52" bestFit="1" customWidth="1"/>
    <col min="9" max="16384" width="9.28515625" style="52"/>
  </cols>
  <sheetData>
    <row r="1" spans="2:8" ht="25.5" customHeight="1" x14ac:dyDescent="0.5">
      <c r="B1" s="1" t="s">
        <v>223</v>
      </c>
      <c r="H1" s="4" t="s">
        <v>6</v>
      </c>
    </row>
    <row r="2" spans="2:8" ht="22.5" customHeight="1" x14ac:dyDescent="0.4">
      <c r="B2" s="5" t="s">
        <v>7</v>
      </c>
      <c r="C2" s="164"/>
      <c r="D2" s="164"/>
      <c r="E2" s="164"/>
      <c r="F2" s="164"/>
    </row>
    <row r="3" spans="2:8" ht="33" x14ac:dyDescent="0.35">
      <c r="B3" s="1654"/>
      <c r="C3" s="1654"/>
      <c r="D3" s="1653" t="s">
        <v>222</v>
      </c>
      <c r="E3" s="1653"/>
      <c r="F3" s="1317" t="s">
        <v>221</v>
      </c>
    </row>
    <row r="4" spans="2:8" x14ac:dyDescent="0.35">
      <c r="B4" s="1654"/>
      <c r="C4" s="1654"/>
      <c r="D4" s="163" t="s">
        <v>8</v>
      </c>
      <c r="E4" s="163" t="s">
        <v>9</v>
      </c>
      <c r="F4" s="163" t="s">
        <v>10</v>
      </c>
    </row>
    <row r="5" spans="2:8" ht="25.15" customHeight="1" thickBot="1" x14ac:dyDescent="0.4">
      <c r="B5" s="1654"/>
      <c r="C5" s="1654"/>
      <c r="D5" s="162">
        <v>45291</v>
      </c>
      <c r="E5" s="162">
        <v>44926</v>
      </c>
      <c r="F5" s="162">
        <f>+D5</f>
        <v>45291</v>
      </c>
    </row>
    <row r="6" spans="2:8" ht="20.25" customHeight="1" x14ac:dyDescent="0.35">
      <c r="B6" s="1339">
        <v>1</v>
      </c>
      <c r="C6" s="161" t="s">
        <v>220</v>
      </c>
      <c r="D6" s="160">
        <f>+SUM(D7:D11)</f>
        <v>12158964.704354394</v>
      </c>
      <c r="E6" s="160">
        <f>+SUM(E7:E11)</f>
        <v>12799484.979785386</v>
      </c>
      <c r="F6" s="160">
        <f>+SUM(F7:F11)</f>
        <v>972717.17634835164</v>
      </c>
    </row>
    <row r="7" spans="2:8" ht="20.25" customHeight="1" x14ac:dyDescent="0.35">
      <c r="B7" s="1340">
        <v>2</v>
      </c>
      <c r="C7" s="155" t="s">
        <v>193</v>
      </c>
      <c r="D7" s="154">
        <v>1857329.089831182</v>
      </c>
      <c r="E7" s="154">
        <v>2708526.6051296047</v>
      </c>
      <c r="F7" s="154">
        <f>D7*0.08</f>
        <v>148586.32718649457</v>
      </c>
    </row>
    <row r="8" spans="2:8" ht="20.25" customHeight="1" x14ac:dyDescent="0.35">
      <c r="B8" s="1340">
        <v>3</v>
      </c>
      <c r="C8" s="159" t="s">
        <v>219</v>
      </c>
      <c r="D8" s="154">
        <v>1515661.838118596</v>
      </c>
      <c r="E8" s="154">
        <v>0</v>
      </c>
      <c r="F8" s="154">
        <f>D8*0.08</f>
        <v>121252.94704948769</v>
      </c>
    </row>
    <row r="9" spans="2:8" ht="20.25" customHeight="1" x14ac:dyDescent="0.35">
      <c r="B9" s="1340">
        <v>4</v>
      </c>
      <c r="C9" s="155" t="s">
        <v>218</v>
      </c>
      <c r="D9" s="154">
        <v>474831.73717589001</v>
      </c>
      <c r="E9" s="154">
        <v>771468.86122431199</v>
      </c>
      <c r="F9" s="154">
        <f>D9*0.08</f>
        <v>37986.538974071205</v>
      </c>
    </row>
    <row r="10" spans="2:8" ht="20.25" customHeight="1" x14ac:dyDescent="0.35">
      <c r="B10" s="1340" t="s">
        <v>217</v>
      </c>
      <c r="C10" s="155" t="s">
        <v>216</v>
      </c>
      <c r="D10" s="154">
        <v>438891.85430999991</v>
      </c>
      <c r="E10" s="154">
        <v>641468.831121</v>
      </c>
      <c r="F10" s="154">
        <f>D10*0.08</f>
        <v>35111.348344799997</v>
      </c>
    </row>
    <row r="11" spans="2:8" ht="20.25" customHeight="1" x14ac:dyDescent="0.35">
      <c r="B11" s="1340">
        <v>5</v>
      </c>
      <c r="C11" s="159" t="s">
        <v>215</v>
      </c>
      <c r="D11" s="154">
        <v>7872250.1849187259</v>
      </c>
      <c r="E11" s="154">
        <v>8678020.6823104694</v>
      </c>
      <c r="F11" s="154">
        <f>D11*0.08</f>
        <v>629780.01479349809</v>
      </c>
    </row>
    <row r="12" spans="2:8" ht="20.25" customHeight="1" x14ac:dyDescent="0.35">
      <c r="B12" s="1340">
        <v>6</v>
      </c>
      <c r="C12" s="157" t="s">
        <v>214</v>
      </c>
      <c r="D12" s="156">
        <f>+SUM(D13:D17)</f>
        <v>354204.48080682638</v>
      </c>
      <c r="E12" s="156">
        <f>+SUM(E13:E17)</f>
        <v>626657.11923788884</v>
      </c>
      <c r="F12" s="156">
        <f>+SUM(F13:F17)</f>
        <v>28336.358464546112</v>
      </c>
    </row>
    <row r="13" spans="2:8" ht="20.25" customHeight="1" x14ac:dyDescent="0.35">
      <c r="B13" s="1340">
        <v>7</v>
      </c>
      <c r="C13" s="155" t="s">
        <v>193</v>
      </c>
      <c r="D13" s="154">
        <v>276247.86455242638</v>
      </c>
      <c r="E13" s="154">
        <v>127692.5914970888</v>
      </c>
      <c r="F13" s="154">
        <f>D13*0.08</f>
        <v>22099.82916419411</v>
      </c>
    </row>
    <row r="14" spans="2:8" ht="20.25" customHeight="1" x14ac:dyDescent="0.35">
      <c r="B14" s="1340">
        <v>8</v>
      </c>
      <c r="C14" s="155" t="s">
        <v>213</v>
      </c>
      <c r="D14" s="154">
        <v>0</v>
      </c>
      <c r="E14" s="154">
        <v>0</v>
      </c>
      <c r="F14" s="154">
        <f>D14*0.08</f>
        <v>0</v>
      </c>
    </row>
    <row r="15" spans="2:8" ht="20.25" customHeight="1" x14ac:dyDescent="0.35">
      <c r="B15" s="1340" t="s">
        <v>34</v>
      </c>
      <c r="C15" s="155" t="s">
        <v>212</v>
      </c>
      <c r="D15" s="154">
        <v>793.59592440000006</v>
      </c>
      <c r="E15" s="154">
        <v>1450.3187708</v>
      </c>
      <c r="F15" s="154">
        <f>D15*0.08</f>
        <v>63.487673952000009</v>
      </c>
    </row>
    <row r="16" spans="2:8" ht="20.25" customHeight="1" x14ac:dyDescent="0.35">
      <c r="B16" s="1340" t="s">
        <v>211</v>
      </c>
      <c r="C16" s="155" t="s">
        <v>210</v>
      </c>
      <c r="D16" s="154">
        <v>77163.020329999999</v>
      </c>
      <c r="E16" s="154">
        <v>184514.20897000001</v>
      </c>
      <c r="F16" s="154">
        <f>D16*0.08</f>
        <v>6173.0416264000005</v>
      </c>
    </row>
    <row r="17" spans="2:6" ht="20.25" customHeight="1" x14ac:dyDescent="0.35">
      <c r="B17" s="1340">
        <v>9</v>
      </c>
      <c r="C17" s="155" t="s">
        <v>209</v>
      </c>
      <c r="D17" s="154">
        <v>0</v>
      </c>
      <c r="E17" s="154">
        <v>313000</v>
      </c>
      <c r="F17" s="154">
        <f>D17*0.08</f>
        <v>0</v>
      </c>
    </row>
    <row r="18" spans="2:6" ht="20.25" customHeight="1" x14ac:dyDescent="0.35">
      <c r="B18" s="1340">
        <v>10</v>
      </c>
      <c r="C18" s="149" t="s">
        <v>189</v>
      </c>
      <c r="D18" s="152"/>
      <c r="E18" s="152"/>
      <c r="F18" s="152"/>
    </row>
    <row r="19" spans="2:6" ht="20.25" customHeight="1" x14ac:dyDescent="0.35">
      <c r="B19" s="1340">
        <v>11</v>
      </c>
      <c r="C19" s="149" t="s">
        <v>189</v>
      </c>
      <c r="D19" s="150"/>
      <c r="E19" s="150"/>
      <c r="F19" s="150"/>
    </row>
    <row r="20" spans="2:6" ht="20.25" customHeight="1" x14ac:dyDescent="0.35">
      <c r="B20" s="1340">
        <v>12</v>
      </c>
      <c r="C20" s="149" t="s">
        <v>189</v>
      </c>
      <c r="D20" s="150"/>
      <c r="E20" s="150"/>
      <c r="F20" s="150"/>
    </row>
    <row r="21" spans="2:6" ht="20.25" customHeight="1" x14ac:dyDescent="0.35">
      <c r="B21" s="1340">
        <v>13</v>
      </c>
      <c r="C21" s="149" t="s">
        <v>189</v>
      </c>
      <c r="D21" s="150"/>
      <c r="E21" s="150"/>
      <c r="F21" s="150"/>
    </row>
    <row r="22" spans="2:6" ht="20.25" customHeight="1" x14ac:dyDescent="0.35">
      <c r="B22" s="1340">
        <v>14</v>
      </c>
      <c r="C22" s="149" t="s">
        <v>189</v>
      </c>
      <c r="D22" s="147"/>
      <c r="E22" s="147"/>
      <c r="F22" s="147"/>
    </row>
    <row r="23" spans="2:6" ht="20.25" customHeight="1" x14ac:dyDescent="0.35">
      <c r="B23" s="1340">
        <v>15</v>
      </c>
      <c r="C23" s="157" t="s">
        <v>208</v>
      </c>
      <c r="D23" s="156">
        <v>0</v>
      </c>
      <c r="E23" s="156">
        <v>0</v>
      </c>
      <c r="F23" s="156">
        <f>D23*0.08</f>
        <v>0</v>
      </c>
    </row>
    <row r="24" spans="2:6" ht="20.25" customHeight="1" x14ac:dyDescent="0.35">
      <c r="B24" s="1439">
        <v>16</v>
      </c>
      <c r="C24" s="157" t="s">
        <v>1542</v>
      </c>
      <c r="D24" s="156">
        <f>+SUM(D25:D28)</f>
        <v>523106.87</v>
      </c>
      <c r="E24" s="156">
        <f>+SUM(E25:E28)</f>
        <v>800598.78200000001</v>
      </c>
      <c r="F24" s="156">
        <f>+SUM(F25:F28)</f>
        <v>476.33168000000001</v>
      </c>
    </row>
    <row r="25" spans="2:6" ht="20.25" customHeight="1" x14ac:dyDescent="0.35">
      <c r="B25" s="1340">
        <v>17</v>
      </c>
      <c r="C25" s="155" t="s">
        <v>207</v>
      </c>
      <c r="D25" s="154">
        <v>517152.72399999999</v>
      </c>
      <c r="E25" s="154">
        <v>788917.48199999996</v>
      </c>
      <c r="F25" s="154" t="s">
        <v>206</v>
      </c>
    </row>
    <row r="26" spans="2:6" ht="20.25" customHeight="1" x14ac:dyDescent="0.35">
      <c r="B26" s="1340">
        <v>18</v>
      </c>
      <c r="C26" s="155" t="s">
        <v>205</v>
      </c>
      <c r="D26" s="154">
        <v>5954.1459999999997</v>
      </c>
      <c r="E26" s="154">
        <v>11681.3</v>
      </c>
      <c r="F26" s="154">
        <f>D26*0.08</f>
        <v>476.33168000000001</v>
      </c>
    </row>
    <row r="27" spans="2:6" ht="20.25" customHeight="1" x14ac:dyDescent="0.35">
      <c r="B27" s="1340">
        <v>19</v>
      </c>
      <c r="C27" s="155" t="s">
        <v>204</v>
      </c>
      <c r="D27" s="158">
        <v>0</v>
      </c>
      <c r="E27" s="158">
        <v>0</v>
      </c>
      <c r="F27" s="158">
        <f>D27*0.08</f>
        <v>0</v>
      </c>
    </row>
    <row r="28" spans="2:6" ht="20.25" customHeight="1" x14ac:dyDescent="0.35">
      <c r="B28" s="1340" t="s">
        <v>203</v>
      </c>
      <c r="C28" s="155" t="s">
        <v>202</v>
      </c>
      <c r="D28" s="158">
        <v>0</v>
      </c>
      <c r="E28" s="158">
        <v>0</v>
      </c>
      <c r="F28" s="158">
        <f>D28*0.08</f>
        <v>0</v>
      </c>
    </row>
    <row r="29" spans="2:6" ht="20.25" customHeight="1" x14ac:dyDescent="0.35">
      <c r="B29" s="1340">
        <v>20</v>
      </c>
      <c r="C29" s="157" t="s">
        <v>201</v>
      </c>
      <c r="D29" s="156">
        <f>+D31+D30</f>
        <v>1924.5</v>
      </c>
      <c r="E29" s="156">
        <f>+E31+E30</f>
        <v>17828.901999999998</v>
      </c>
      <c r="F29" s="156">
        <f>+F31+F30</f>
        <v>153.96</v>
      </c>
    </row>
    <row r="30" spans="2:6" ht="20.25" customHeight="1" x14ac:dyDescent="0.35">
      <c r="B30" s="1340">
        <v>21</v>
      </c>
      <c r="C30" s="155" t="s">
        <v>193</v>
      </c>
      <c r="D30" s="154">
        <v>1924.5</v>
      </c>
      <c r="E30" s="154">
        <v>17828.901999999998</v>
      </c>
      <c r="F30" s="154">
        <f>D30*0.08</f>
        <v>153.96</v>
      </c>
    </row>
    <row r="31" spans="2:6" ht="20.25" customHeight="1" x14ac:dyDescent="0.35">
      <c r="B31" s="1340">
        <v>22</v>
      </c>
      <c r="C31" s="155" t="s">
        <v>200</v>
      </c>
      <c r="D31" s="154">
        <v>0</v>
      </c>
      <c r="E31" s="154">
        <v>0</v>
      </c>
      <c r="F31" s="154">
        <f>D31*0.08</f>
        <v>0</v>
      </c>
    </row>
    <row r="32" spans="2:6" ht="20.25" customHeight="1" x14ac:dyDescent="0.35">
      <c r="B32" s="1340" t="s">
        <v>199</v>
      </c>
      <c r="C32" s="157" t="s">
        <v>198</v>
      </c>
      <c r="D32" s="156">
        <v>0</v>
      </c>
      <c r="E32" s="156">
        <v>0</v>
      </c>
      <c r="F32" s="156">
        <f>D32*0.08</f>
        <v>0</v>
      </c>
    </row>
    <row r="33" spans="2:6" ht="20.25" customHeight="1" x14ac:dyDescent="0.35">
      <c r="B33" s="1340">
        <v>23</v>
      </c>
      <c r="C33" s="157" t="s">
        <v>197</v>
      </c>
      <c r="D33" s="156">
        <f>+D34+D35+D36</f>
        <v>2434752.0654799999</v>
      </c>
      <c r="E33" s="156">
        <f>+E34+E35+E36</f>
        <v>2013646.7901300001</v>
      </c>
      <c r="F33" s="156">
        <f>+F34+F35+F36</f>
        <v>194780.16523839999</v>
      </c>
    </row>
    <row r="34" spans="2:6" ht="20.25" customHeight="1" x14ac:dyDescent="0.35">
      <c r="B34" s="1340" t="s">
        <v>196</v>
      </c>
      <c r="C34" s="155" t="s">
        <v>195</v>
      </c>
      <c r="D34" s="154">
        <v>0</v>
      </c>
      <c r="E34" s="154">
        <v>0</v>
      </c>
      <c r="F34" s="154">
        <f>D34*0.08</f>
        <v>0</v>
      </c>
    </row>
    <row r="35" spans="2:6" ht="20.25" customHeight="1" x14ac:dyDescent="0.35">
      <c r="B35" s="1340" t="s">
        <v>194</v>
      </c>
      <c r="C35" s="155" t="s">
        <v>193</v>
      </c>
      <c r="D35" s="154">
        <v>2434752.0654799999</v>
      </c>
      <c r="E35" s="154">
        <v>2013646.7901300001</v>
      </c>
      <c r="F35" s="154">
        <f>D35*0.08</f>
        <v>194780.16523839999</v>
      </c>
    </row>
    <row r="36" spans="2:6" ht="20.25" customHeight="1" x14ac:dyDescent="0.35">
      <c r="B36" s="1340" t="s">
        <v>192</v>
      </c>
      <c r="C36" s="155" t="s">
        <v>191</v>
      </c>
      <c r="D36" s="154">
        <v>0</v>
      </c>
      <c r="E36" s="154">
        <v>0</v>
      </c>
      <c r="F36" s="154">
        <f>D36*0.08</f>
        <v>0</v>
      </c>
    </row>
    <row r="37" spans="2:6" ht="20.25" customHeight="1" x14ac:dyDescent="0.35">
      <c r="B37" s="1340">
        <v>24</v>
      </c>
      <c r="C37" s="155" t="s">
        <v>190</v>
      </c>
      <c r="D37" s="154">
        <v>445766.14249999996</v>
      </c>
      <c r="E37" s="154">
        <v>246389.79500000001</v>
      </c>
      <c r="F37" s="154">
        <f>D37*0.08</f>
        <v>35661.291399999995</v>
      </c>
    </row>
    <row r="38" spans="2:6" ht="20.25" customHeight="1" x14ac:dyDescent="0.35">
      <c r="B38" s="1340">
        <v>25</v>
      </c>
      <c r="C38" s="149" t="s">
        <v>189</v>
      </c>
      <c r="D38" s="153"/>
      <c r="E38" s="153"/>
      <c r="F38" s="152"/>
    </row>
    <row r="39" spans="2:6" ht="20.25" customHeight="1" x14ac:dyDescent="0.35">
      <c r="B39" s="1340">
        <v>26</v>
      </c>
      <c r="C39" s="149" t="s">
        <v>189</v>
      </c>
      <c r="D39" s="151"/>
      <c r="E39" s="151"/>
      <c r="F39" s="150"/>
    </row>
    <row r="40" spans="2:6" ht="20.25" customHeight="1" x14ac:dyDescent="0.35">
      <c r="B40" s="1340">
        <v>27</v>
      </c>
      <c r="C40" s="149" t="s">
        <v>189</v>
      </c>
      <c r="D40" s="151"/>
      <c r="E40" s="151"/>
      <c r="F40" s="150"/>
    </row>
    <row r="41" spans="2:6" ht="20.25" customHeight="1" x14ac:dyDescent="0.35">
      <c r="B41" s="1340">
        <v>28</v>
      </c>
      <c r="C41" s="149" t="s">
        <v>189</v>
      </c>
      <c r="D41" s="148"/>
      <c r="E41" s="148"/>
      <c r="F41" s="147"/>
    </row>
    <row r="42" spans="2:6" ht="20.25" customHeight="1" thickBot="1" x14ac:dyDescent="0.4">
      <c r="B42" s="146">
        <v>29</v>
      </c>
      <c r="C42" s="145" t="s">
        <v>125</v>
      </c>
      <c r="D42" s="144">
        <f>D6+D12+D24+D29+D32+D33</f>
        <v>15472952.620641218</v>
      </c>
      <c r="E42" s="144">
        <f>E6+E12+E24+E29+E32+E33</f>
        <v>16258216.573153276</v>
      </c>
      <c r="F42" s="144">
        <f>F6+F12+F24+F29+F32+F33</f>
        <v>1196463.9917312977</v>
      </c>
    </row>
    <row r="45" spans="2:6" x14ac:dyDescent="0.35">
      <c r="E45" s="982"/>
    </row>
    <row r="46" spans="2:6" x14ac:dyDescent="0.35">
      <c r="E46" s="982"/>
    </row>
    <row r="47" spans="2:6" x14ac:dyDescent="0.35">
      <c r="E47" s="982"/>
    </row>
    <row r="48" spans="2:6" x14ac:dyDescent="0.35">
      <c r="E48" s="982"/>
    </row>
  </sheetData>
  <mergeCells count="2">
    <mergeCell ref="D3:E3"/>
    <mergeCell ref="B3:C5"/>
  </mergeCells>
  <hyperlinks>
    <hyperlink ref="H1" location="Índice!A1" display="Voltar ao Índice"/>
  </hyperlinks>
  <pageMargins left="0.70866141732283472" right="0.70866141732283472" top="0.74803149606299213" bottom="0.74803149606299213" header="0.31496062992125984" footer="0.31496062992125984"/>
  <pageSetup paperSize="9" scale="56" fitToWidth="2" orientation="portrait" r:id="rId1"/>
  <headerFooter>
    <oddHeader>&amp;L&amp;"Calibri,Regular"&amp;10&amp;K000000Confidential&amp;1#</oddHeader>
    <oddFooter>&amp;C1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zoomScaleNormal="100" workbookViewId="0">
      <selection sqref="A1:I1"/>
    </sheetView>
  </sheetViews>
  <sheetFormatPr defaultRowHeight="16.5" x14ac:dyDescent="0.25"/>
  <cols>
    <col min="1" max="1" width="9.140625" style="1448"/>
    <col min="2" max="2" width="49.5703125" style="1448" customWidth="1"/>
    <col min="3" max="3" width="0.85546875" style="1457" customWidth="1"/>
    <col min="4" max="4" width="15.5703125" style="1448" bestFit="1" customWidth="1"/>
    <col min="5" max="5" width="0.85546875" style="1457" customWidth="1"/>
    <col min="6" max="6" width="15.5703125" style="1448" bestFit="1" customWidth="1"/>
    <col min="7" max="7" width="0.85546875" style="1457" customWidth="1"/>
    <col min="8" max="8" width="11" style="1448" bestFit="1" customWidth="1"/>
    <col min="9" max="9" width="9.5703125" style="1448" customWidth="1"/>
    <col min="10" max="16384" width="9.140625" style="1448"/>
  </cols>
  <sheetData>
    <row r="1" spans="1:9" ht="24" x14ac:dyDescent="0.25">
      <c r="A1" s="1652" t="s">
        <v>1743</v>
      </c>
      <c r="B1" s="1652"/>
      <c r="C1" s="1652"/>
      <c r="D1" s="1652"/>
      <c r="E1" s="1652"/>
      <c r="F1" s="1652"/>
      <c r="G1" s="1652"/>
      <c r="H1" s="1652"/>
      <c r="I1" s="1652"/>
    </row>
    <row r="2" spans="1:9" ht="18.75" x14ac:dyDescent="0.25">
      <c r="A2" s="1651" t="s">
        <v>7</v>
      </c>
      <c r="B2" s="1651"/>
      <c r="C2" s="1651"/>
      <c r="D2" s="1651"/>
      <c r="F2" s="1457"/>
    </row>
    <row r="3" spans="1:9" x14ac:dyDescent="0.25">
      <c r="A3" s="1447"/>
    </row>
    <row r="4" spans="1:9" ht="30" customHeight="1" thickBot="1" x14ac:dyDescent="0.3">
      <c r="B4" s="1449"/>
      <c r="C4" s="1366"/>
      <c r="D4" s="1460" t="s">
        <v>1575</v>
      </c>
      <c r="E4" s="1366"/>
      <c r="F4" s="1460" t="s">
        <v>1576</v>
      </c>
      <c r="G4" s="1366"/>
      <c r="H4" s="1460" t="s">
        <v>1543</v>
      </c>
      <c r="I4" s="1450"/>
    </row>
    <row r="5" spans="1:9" ht="19.5" customHeight="1" x14ac:dyDescent="0.25">
      <c r="B5" s="1594" t="s">
        <v>249</v>
      </c>
      <c r="C5" s="1595"/>
      <c r="D5" s="1596">
        <v>1972962.08</v>
      </c>
      <c r="E5" s="1595"/>
      <c r="F5" s="1596">
        <v>1972962.08</v>
      </c>
      <c r="G5" s="1595"/>
      <c r="H5" s="1597">
        <f t="shared" ref="H5:H14" si="0">+F5-D5</f>
        <v>0</v>
      </c>
      <c r="I5" s="1451"/>
    </row>
    <row r="6" spans="1:9" ht="19.5" customHeight="1" x14ac:dyDescent="0.25">
      <c r="B6" s="1461" t="s">
        <v>1544</v>
      </c>
      <c r="C6" s="1595"/>
      <c r="D6" s="1598">
        <v>400000</v>
      </c>
      <c r="E6" s="1595"/>
      <c r="F6" s="1598">
        <v>400000</v>
      </c>
      <c r="G6" s="1595"/>
      <c r="H6" s="1599">
        <f t="shared" si="0"/>
        <v>0</v>
      </c>
      <c r="I6" s="1451"/>
    </row>
    <row r="7" spans="1:9" ht="19.5" customHeight="1" x14ac:dyDescent="0.25">
      <c r="B7" s="1461" t="s">
        <v>1545</v>
      </c>
      <c r="C7" s="1595"/>
      <c r="D7" s="1598">
        <v>-173146.65599999999</v>
      </c>
      <c r="E7" s="1595"/>
      <c r="F7" s="1598">
        <v>-351961.06699999998</v>
      </c>
      <c r="G7" s="1595"/>
      <c r="H7" s="1599">
        <f t="shared" si="0"/>
        <v>-178814.41099999999</v>
      </c>
      <c r="I7" s="1451"/>
    </row>
    <row r="8" spans="1:9" ht="19.5" customHeight="1" x14ac:dyDescent="0.25">
      <c r="B8" s="1461" t="s">
        <v>1546</v>
      </c>
      <c r="C8" s="1595"/>
      <c r="D8" s="1598">
        <v>1359565.209</v>
      </c>
      <c r="E8" s="1595"/>
      <c r="F8" s="1598">
        <v>1833983.595</v>
      </c>
      <c r="G8" s="1595"/>
      <c r="H8" s="1599">
        <f t="shared" si="0"/>
        <v>474418.38599999994</v>
      </c>
      <c r="I8" s="1451"/>
    </row>
    <row r="9" spans="1:9" ht="19.5" customHeight="1" x14ac:dyDescent="0.25">
      <c r="B9" s="1461" t="s">
        <v>1547</v>
      </c>
      <c r="C9" s="1595"/>
      <c r="D9" s="1598">
        <v>-2678.8580000000002</v>
      </c>
      <c r="E9" s="1595"/>
      <c r="F9" s="1598">
        <v>-2610.2849999999999</v>
      </c>
      <c r="G9" s="1595"/>
      <c r="H9" s="1599">
        <f t="shared" si="0"/>
        <v>68.57300000000032</v>
      </c>
      <c r="I9" s="1451"/>
    </row>
    <row r="10" spans="1:9" ht="19.5" customHeight="1" x14ac:dyDescent="0.25">
      <c r="B10" s="1461" t="s">
        <v>1548</v>
      </c>
      <c r="C10" s="1595"/>
      <c r="D10" s="1598">
        <v>1030195.736</v>
      </c>
      <c r="E10" s="1595"/>
      <c r="F10" s="1598">
        <v>606726.54599999997</v>
      </c>
      <c r="G10" s="1595"/>
      <c r="H10" s="1599">
        <f t="shared" si="0"/>
        <v>-423469.19000000006</v>
      </c>
      <c r="I10" s="1451"/>
    </row>
    <row r="11" spans="1:9" ht="19.5" customHeight="1" x14ac:dyDescent="0.25">
      <c r="B11" s="1461" t="s">
        <v>1549</v>
      </c>
      <c r="C11" s="1595"/>
      <c r="D11" s="1598">
        <v>-66.875</v>
      </c>
      <c r="E11" s="1595"/>
      <c r="F11" s="1598">
        <v>228.49</v>
      </c>
      <c r="G11" s="1595"/>
      <c r="H11" s="1599">
        <f t="shared" si="0"/>
        <v>295.36500000000001</v>
      </c>
      <c r="I11" s="1451"/>
    </row>
    <row r="12" spans="1:9" ht="19.5" customHeight="1" x14ac:dyDescent="0.25">
      <c r="B12" s="1461" t="s">
        <v>1550</v>
      </c>
      <c r="C12" s="1595"/>
      <c r="D12" s="1598">
        <v>-252343.06599999999</v>
      </c>
      <c r="E12" s="1595"/>
      <c r="F12" s="1598">
        <v>-677515.21400000004</v>
      </c>
      <c r="G12" s="1595"/>
      <c r="H12" s="1599">
        <f t="shared" si="0"/>
        <v>-425172.14800000004</v>
      </c>
      <c r="I12" s="1451"/>
    </row>
    <row r="13" spans="1:9" ht="19.5" customHeight="1" thickBot="1" x14ac:dyDescent="0.3">
      <c r="B13" s="1461" t="s">
        <v>258</v>
      </c>
      <c r="C13" s="1595"/>
      <c r="D13" s="1598">
        <v>1587.808</v>
      </c>
      <c r="E13" s="1595"/>
      <c r="F13" s="1598">
        <v>1090.1129999999998</v>
      </c>
      <c r="G13" s="1595"/>
      <c r="H13" s="1599">
        <f t="shared" si="0"/>
        <v>-497.69500000000016</v>
      </c>
      <c r="I13" s="1451"/>
    </row>
    <row r="14" spans="1:9" ht="19.5" customHeight="1" thickBot="1" x14ac:dyDescent="0.3">
      <c r="B14" s="1454" t="s">
        <v>1551</v>
      </c>
      <c r="C14" s="1458"/>
      <c r="D14" s="1456">
        <f>SUM(D5:D13)</f>
        <v>4336075.3780000005</v>
      </c>
      <c r="E14" s="1458"/>
      <c r="F14" s="1456">
        <f>SUM(F5:F13)</f>
        <v>3782904.2579999999</v>
      </c>
      <c r="G14" s="1458"/>
      <c r="H14" s="1455">
        <f t="shared" si="0"/>
        <v>-553171.12000000058</v>
      </c>
      <c r="I14" s="1453"/>
    </row>
    <row r="15" spans="1:9" ht="19.5" customHeight="1" x14ac:dyDescent="0.25">
      <c r="B15" s="1594" t="s">
        <v>1552</v>
      </c>
      <c r="C15" s="1595"/>
      <c r="D15" s="1596">
        <v>-2651.7240000000002</v>
      </c>
      <c r="E15" s="1595"/>
      <c r="F15" s="1596">
        <v>-2651.7240000000002</v>
      </c>
      <c r="G15" s="1595"/>
      <c r="H15" s="1597">
        <f t="shared" ref="H15:H38" si="1">+F15-D15</f>
        <v>0</v>
      </c>
      <c r="I15" s="1451"/>
    </row>
    <row r="16" spans="1:9" ht="19.5" customHeight="1" x14ac:dyDescent="0.25">
      <c r="B16" s="1461" t="s">
        <v>1553</v>
      </c>
      <c r="C16" s="1595"/>
      <c r="D16" s="1598">
        <f>-D6</f>
        <v>-400000</v>
      </c>
      <c r="E16" s="1595"/>
      <c r="F16" s="1598">
        <v>-400000</v>
      </c>
      <c r="G16" s="1595"/>
      <c r="H16" s="1599">
        <f t="shared" si="1"/>
        <v>0</v>
      </c>
      <c r="I16" s="1451"/>
    </row>
    <row r="17" spans="2:9" ht="19.5" customHeight="1" x14ac:dyDescent="0.25">
      <c r="B17" s="1461" t="s">
        <v>1554</v>
      </c>
      <c r="C17" s="1595"/>
      <c r="D17" s="1598">
        <f>-D10</f>
        <v>-1030195.736</v>
      </c>
      <c r="E17" s="1595"/>
      <c r="F17" s="1598">
        <v>-606726.54599999997</v>
      </c>
      <c r="G17" s="1595"/>
      <c r="H17" s="1599">
        <f t="shared" si="1"/>
        <v>423469.19000000006</v>
      </c>
      <c r="I17" s="1451"/>
    </row>
    <row r="18" spans="2:9" ht="19.5" customHeight="1" x14ac:dyDescent="0.25">
      <c r="B18" s="1461" t="s">
        <v>1555</v>
      </c>
      <c r="C18" s="1595"/>
      <c r="D18" s="1598">
        <f>-D13</f>
        <v>-1587.808</v>
      </c>
      <c r="E18" s="1595"/>
      <c r="F18" s="1598">
        <v>-1090.1129999999998</v>
      </c>
      <c r="G18" s="1595"/>
      <c r="H18" s="1599">
        <f t="shared" si="1"/>
        <v>497.69500000000016</v>
      </c>
      <c r="I18" s="1451"/>
    </row>
    <row r="19" spans="2:9" ht="19.5" customHeight="1" x14ac:dyDescent="0.25">
      <c r="B19" s="1461" t="s">
        <v>1556</v>
      </c>
      <c r="C19" s="1595"/>
      <c r="D19" s="1598">
        <v>0</v>
      </c>
      <c r="E19" s="1595"/>
      <c r="F19" s="1598">
        <v>0</v>
      </c>
      <c r="G19" s="1595"/>
      <c r="H19" s="1599">
        <f t="shared" si="1"/>
        <v>0</v>
      </c>
      <c r="I19" s="1451"/>
    </row>
    <row r="20" spans="2:9" ht="19.5" customHeight="1" x14ac:dyDescent="0.25">
      <c r="B20" s="1461" t="s">
        <v>1557</v>
      </c>
      <c r="C20" s="1595"/>
      <c r="D20" s="1598">
        <v>0</v>
      </c>
      <c r="E20" s="1595"/>
      <c r="F20" s="1598">
        <v>0</v>
      </c>
      <c r="G20" s="1595"/>
      <c r="H20" s="1599">
        <f t="shared" si="1"/>
        <v>0</v>
      </c>
      <c r="I20" s="1451"/>
    </row>
    <row r="21" spans="2:9" ht="19.5" customHeight="1" x14ac:dyDescent="0.25">
      <c r="B21" s="1461" t="s">
        <v>1558</v>
      </c>
      <c r="C21" s="1595"/>
      <c r="D21" s="1598">
        <v>0</v>
      </c>
      <c r="E21" s="1595"/>
      <c r="F21" s="1598">
        <v>0</v>
      </c>
      <c r="G21" s="1595"/>
      <c r="H21" s="1599">
        <f t="shared" si="1"/>
        <v>0</v>
      </c>
      <c r="I21" s="1451"/>
    </row>
    <row r="22" spans="2:9" ht="19.5" customHeight="1" thickBot="1" x14ac:dyDescent="0.3">
      <c r="B22" s="1600" t="s">
        <v>1559</v>
      </c>
      <c r="C22" s="1595"/>
      <c r="D22" s="1601">
        <v>-246373.71109999949</v>
      </c>
      <c r="E22" s="1595"/>
      <c r="F22" s="1601">
        <v>-22539.598559999373</v>
      </c>
      <c r="G22" s="1595"/>
      <c r="H22" s="1602">
        <f t="shared" si="1"/>
        <v>223834.11254000012</v>
      </c>
      <c r="I22" s="1451"/>
    </row>
    <row r="23" spans="2:9" ht="19.5" customHeight="1" thickBot="1" x14ac:dyDescent="0.3">
      <c r="B23" s="1454" t="s">
        <v>1560</v>
      </c>
      <c r="C23" s="1458"/>
      <c r="D23" s="1456">
        <f>SUM(D14:D22)</f>
        <v>2655266.3989000004</v>
      </c>
      <c r="E23" s="1458"/>
      <c r="F23" s="1456">
        <f>SUM(F14:F22)</f>
        <v>2749896.2764400006</v>
      </c>
      <c r="G23" s="1458"/>
      <c r="H23" s="1455">
        <f t="shared" si="1"/>
        <v>94629.877540000249</v>
      </c>
      <c r="I23" s="1453"/>
    </row>
    <row r="24" spans="2:9" ht="19.5" customHeight="1" x14ac:dyDescent="0.25">
      <c r="B24" s="1594" t="s">
        <v>1561</v>
      </c>
      <c r="C24" s="1595"/>
      <c r="D24" s="1596">
        <f>+D6</f>
        <v>400000</v>
      </c>
      <c r="E24" s="1595"/>
      <c r="F24" s="1596">
        <v>400000</v>
      </c>
      <c r="G24" s="1595"/>
      <c r="H24" s="1597">
        <f t="shared" si="1"/>
        <v>0</v>
      </c>
      <c r="I24" s="1451"/>
    </row>
    <row r="25" spans="2:9" ht="19.5" customHeight="1" x14ac:dyDescent="0.25">
      <c r="B25" s="1461" t="s">
        <v>1562</v>
      </c>
      <c r="C25" s="1595"/>
      <c r="D25" s="1598">
        <v>0</v>
      </c>
      <c r="E25" s="1595"/>
      <c r="F25" s="1598">
        <v>0</v>
      </c>
      <c r="G25" s="1595"/>
      <c r="H25" s="1599">
        <f t="shared" si="1"/>
        <v>0</v>
      </c>
      <c r="I25" s="1451"/>
    </row>
    <row r="26" spans="2:9" ht="19.5" customHeight="1" x14ac:dyDescent="0.25">
      <c r="B26" s="1461" t="s">
        <v>1563</v>
      </c>
      <c r="C26" s="1595"/>
      <c r="D26" s="1598">
        <v>0</v>
      </c>
      <c r="E26" s="1595"/>
      <c r="F26" s="1598">
        <v>0</v>
      </c>
      <c r="G26" s="1595"/>
      <c r="H26" s="1599">
        <f t="shared" si="1"/>
        <v>0</v>
      </c>
      <c r="I26" s="1451"/>
    </row>
    <row r="27" spans="2:9" ht="19.5" customHeight="1" x14ac:dyDescent="0.25">
      <c r="B27" s="1461" t="s">
        <v>1564</v>
      </c>
      <c r="C27" s="1595"/>
      <c r="D27" s="1598">
        <v>0</v>
      </c>
      <c r="E27" s="1595"/>
      <c r="F27" s="1598">
        <v>0</v>
      </c>
      <c r="G27" s="1595"/>
      <c r="H27" s="1599">
        <f t="shared" si="1"/>
        <v>0</v>
      </c>
      <c r="I27" s="1451"/>
    </row>
    <row r="28" spans="2:9" ht="19.5" customHeight="1" x14ac:dyDescent="0.25">
      <c r="B28" s="1461" t="s">
        <v>1565</v>
      </c>
      <c r="C28" s="1595"/>
      <c r="D28" s="1598">
        <v>0</v>
      </c>
      <c r="E28" s="1595"/>
      <c r="F28" s="1598">
        <v>0</v>
      </c>
      <c r="G28" s="1595"/>
      <c r="H28" s="1599">
        <f t="shared" si="1"/>
        <v>0</v>
      </c>
      <c r="I28" s="1451"/>
    </row>
    <row r="29" spans="2:9" ht="19.5" customHeight="1" thickBot="1" x14ac:dyDescent="0.3">
      <c r="B29" s="1600" t="s">
        <v>1566</v>
      </c>
      <c r="C29" s="1595"/>
      <c r="D29" s="1601">
        <v>0</v>
      </c>
      <c r="E29" s="1595"/>
      <c r="F29" s="1601">
        <v>0</v>
      </c>
      <c r="G29" s="1595"/>
      <c r="H29" s="1602">
        <f t="shared" si="1"/>
        <v>0</v>
      </c>
      <c r="I29" s="1451"/>
    </row>
    <row r="30" spans="2:9" ht="19.5" customHeight="1" thickBot="1" x14ac:dyDescent="0.3">
      <c r="B30" s="1454" t="s">
        <v>1567</v>
      </c>
      <c r="C30" s="1452"/>
      <c r="D30" s="1456">
        <f>SUM(D23:D29)</f>
        <v>3055266.3989000004</v>
      </c>
      <c r="E30" s="1452"/>
      <c r="F30" s="1456">
        <f>SUM(F23:F29)</f>
        <v>3149896.2764400006</v>
      </c>
      <c r="G30" s="1452"/>
      <c r="H30" s="1455">
        <f t="shared" si="1"/>
        <v>94629.877540000249</v>
      </c>
      <c r="I30" s="1453"/>
    </row>
    <row r="31" spans="2:9" ht="19.5" customHeight="1" x14ac:dyDescent="0.25">
      <c r="B31" s="1594" t="s">
        <v>115</v>
      </c>
      <c r="C31" s="1595"/>
      <c r="D31" s="1596">
        <v>209525.9062</v>
      </c>
      <c r="E31" s="1595"/>
      <c r="F31" s="1596">
        <v>213055.853</v>
      </c>
      <c r="G31" s="1595"/>
      <c r="H31" s="1597">
        <f t="shared" si="1"/>
        <v>3529.9468000000052</v>
      </c>
      <c r="I31" s="1451"/>
    </row>
    <row r="32" spans="2:9" ht="19.5" customHeight="1" x14ac:dyDescent="0.25">
      <c r="B32" s="1461" t="s">
        <v>1568</v>
      </c>
      <c r="C32" s="1595"/>
      <c r="D32" s="1598">
        <v>0</v>
      </c>
      <c r="E32" s="1595"/>
      <c r="F32" s="1598">
        <v>0</v>
      </c>
      <c r="G32" s="1595"/>
      <c r="H32" s="1599">
        <f t="shared" si="1"/>
        <v>0</v>
      </c>
      <c r="I32" s="1451"/>
    </row>
    <row r="33" spans="2:9" ht="19.5" customHeight="1" x14ac:dyDescent="0.25">
      <c r="B33" s="1461" t="s">
        <v>1569</v>
      </c>
      <c r="C33" s="1595"/>
      <c r="D33" s="1598">
        <v>0</v>
      </c>
      <c r="E33" s="1595"/>
      <c r="F33" s="1598">
        <v>0</v>
      </c>
      <c r="G33" s="1595"/>
      <c r="H33" s="1599">
        <f t="shared" si="1"/>
        <v>0</v>
      </c>
      <c r="I33" s="1451"/>
    </row>
    <row r="34" spans="2:9" ht="19.5" customHeight="1" x14ac:dyDescent="0.25">
      <c r="B34" s="1461" t="s">
        <v>1570</v>
      </c>
      <c r="C34" s="1595"/>
      <c r="D34" s="1598">
        <v>63336.053240000001</v>
      </c>
      <c r="E34" s="1595"/>
      <c r="F34" s="1598">
        <v>61270.237259999994</v>
      </c>
      <c r="G34" s="1595"/>
      <c r="H34" s="1599">
        <f t="shared" si="1"/>
        <v>-2065.8159800000067</v>
      </c>
      <c r="I34" s="1451"/>
    </row>
    <row r="35" spans="2:9" ht="19.5" customHeight="1" x14ac:dyDescent="0.25">
      <c r="B35" s="1461" t="s">
        <v>1571</v>
      </c>
      <c r="C35" s="1595"/>
      <c r="D35" s="1598">
        <v>0</v>
      </c>
      <c r="E35" s="1595"/>
      <c r="F35" s="1598">
        <v>0</v>
      </c>
      <c r="G35" s="1595"/>
      <c r="H35" s="1599">
        <f t="shared" si="1"/>
        <v>0</v>
      </c>
      <c r="I35" s="1451"/>
    </row>
    <row r="36" spans="2:9" ht="19.5" customHeight="1" thickBot="1" x14ac:dyDescent="0.3">
      <c r="B36" s="1600" t="s">
        <v>1572</v>
      </c>
      <c r="C36" s="1595"/>
      <c r="D36" s="1601">
        <v>0</v>
      </c>
      <c r="E36" s="1595"/>
      <c r="F36" s="1601">
        <v>0</v>
      </c>
      <c r="G36" s="1595"/>
      <c r="H36" s="1602">
        <f t="shared" si="1"/>
        <v>0</v>
      </c>
      <c r="I36" s="1451"/>
    </row>
    <row r="37" spans="2:9" ht="19.5" customHeight="1" thickBot="1" x14ac:dyDescent="0.3">
      <c r="B37" s="1454" t="s">
        <v>1573</v>
      </c>
      <c r="C37" s="1452"/>
      <c r="D37" s="1456">
        <f>SUM(D31:D36)</f>
        <v>272861.95944000001</v>
      </c>
      <c r="E37" s="1452"/>
      <c r="F37" s="1456">
        <f>SUM(F31:F36)</f>
        <v>274326.09025999997</v>
      </c>
      <c r="G37" s="1452"/>
      <c r="H37" s="1455">
        <f t="shared" si="1"/>
        <v>1464.1308199999621</v>
      </c>
      <c r="I37" s="1453"/>
    </row>
    <row r="38" spans="2:9" ht="19.5" customHeight="1" thickBot="1" x14ac:dyDescent="0.3">
      <c r="B38" s="1454" t="s">
        <v>1574</v>
      </c>
      <c r="C38" s="1452"/>
      <c r="D38" s="1456">
        <f>+D37+D30</f>
        <v>3328128.3583400003</v>
      </c>
      <c r="E38" s="1452"/>
      <c r="F38" s="1456">
        <f>+F37+F30</f>
        <v>3424222.3667000006</v>
      </c>
      <c r="G38" s="1452"/>
      <c r="H38" s="1455">
        <f t="shared" si="1"/>
        <v>96094.008360000327</v>
      </c>
      <c r="I38" s="1453"/>
    </row>
    <row r="40" spans="2:9" x14ac:dyDescent="0.25">
      <c r="D40" s="1459"/>
      <c r="F40" s="1459"/>
    </row>
    <row r="41" spans="2:9" x14ac:dyDescent="0.25">
      <c r="D41" s="1459"/>
    </row>
    <row r="42" spans="2:9" x14ac:dyDescent="0.25">
      <c r="D42" s="1459"/>
    </row>
  </sheetData>
  <mergeCells count="2">
    <mergeCell ref="A2:D2"/>
    <mergeCell ref="A1:I1"/>
  </mergeCells>
  <pageMargins left="0.70866141732283472" right="0.70866141732283472" top="0.74803149606299213" bottom="0.74803149606299213" header="0.31496062992125984" footer="0.31496062992125984"/>
  <pageSetup paperSize="9" scale="77" fitToWidth="2" orientation="portrait" r:id="rId1"/>
  <headerFooter>
    <oddHeader>&amp;L&amp;"Calibri,Regular"&amp;10&amp;K000000Confidential&amp;1#</oddHeader>
    <oddFooter>&amp;C1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6"/>
  <sheetViews>
    <sheetView showGridLines="0" zoomScale="85" zoomScaleNormal="85" zoomScalePageLayoutView="80" workbookViewId="0">
      <selection activeCell="F1" sqref="F1"/>
    </sheetView>
  </sheetViews>
  <sheetFormatPr defaultColWidth="9" defaultRowHeight="18.75" x14ac:dyDescent="0.4"/>
  <cols>
    <col min="1" max="1" width="4.7109375" style="2" customWidth="1"/>
    <col min="2" max="2" width="9" style="2"/>
    <col min="3" max="3" width="117.7109375" style="1463" customWidth="1"/>
    <col min="4" max="4" width="20.7109375" style="2" customWidth="1"/>
    <col min="5" max="5" width="9" style="2"/>
    <col min="6" max="6" width="14.28515625" style="2" bestFit="1" customWidth="1"/>
    <col min="7" max="16384" width="9" style="2"/>
  </cols>
  <sheetData>
    <row r="1" spans="2:6" ht="25.5" customHeight="1" x14ac:dyDescent="0.5">
      <c r="B1" s="1" t="s">
        <v>1577</v>
      </c>
      <c r="C1" s="1462"/>
      <c r="F1" s="4" t="s">
        <v>6</v>
      </c>
    </row>
    <row r="2" spans="2:6" ht="22.5" customHeight="1" x14ac:dyDescent="0.4">
      <c r="B2" s="5" t="s">
        <v>7</v>
      </c>
    </row>
    <row r="3" spans="2:6" x14ac:dyDescent="0.4">
      <c r="B3" s="193"/>
      <c r="C3" s="1464"/>
      <c r="D3" s="192">
        <v>45261</v>
      </c>
    </row>
    <row r="4" spans="2:6" ht="52.5" customHeight="1" x14ac:dyDescent="0.4">
      <c r="B4" s="191"/>
      <c r="C4" s="1465"/>
      <c r="D4" s="1317" t="s">
        <v>376</v>
      </c>
    </row>
    <row r="5" spans="2:6" ht="25.15" customHeight="1" x14ac:dyDescent="0.4">
      <c r="B5" s="1655" t="s">
        <v>375</v>
      </c>
      <c r="C5" s="1655"/>
      <c r="D5" s="1655"/>
    </row>
    <row r="6" spans="2:6" ht="18" customHeight="1" x14ac:dyDescent="0.4">
      <c r="B6" s="178">
        <v>1</v>
      </c>
      <c r="C6" s="1466" t="s">
        <v>374</v>
      </c>
      <c r="D6" s="177">
        <v>1972962.08</v>
      </c>
    </row>
    <row r="7" spans="2:6" ht="18" customHeight="1" x14ac:dyDescent="0.4">
      <c r="B7" s="176">
        <v>2</v>
      </c>
      <c r="C7" s="1467" t="s">
        <v>373</v>
      </c>
      <c r="D7" s="175">
        <v>390279.87400000001</v>
      </c>
    </row>
    <row r="8" spans="2:6" ht="18" customHeight="1" x14ac:dyDescent="0.4">
      <c r="B8" s="176">
        <v>3</v>
      </c>
      <c r="C8" s="1467" t="s">
        <v>372</v>
      </c>
      <c r="D8" s="175">
        <v>543795.61217000009</v>
      </c>
    </row>
    <row r="9" spans="2:6" ht="18" customHeight="1" x14ac:dyDescent="0.4">
      <c r="B9" s="176" t="s">
        <v>371</v>
      </c>
      <c r="C9" s="1467" t="s">
        <v>370</v>
      </c>
      <c r="D9" s="175">
        <v>0</v>
      </c>
    </row>
    <row r="10" spans="2:6" ht="18" customHeight="1" x14ac:dyDescent="0.4">
      <c r="B10" s="176">
        <v>4</v>
      </c>
      <c r="C10" s="1467" t="s">
        <v>369</v>
      </c>
      <c r="D10" s="175">
        <v>0</v>
      </c>
    </row>
    <row r="11" spans="2:6" ht="18" customHeight="1" x14ac:dyDescent="0.4">
      <c r="B11" s="176">
        <v>5</v>
      </c>
      <c r="C11" s="1467" t="s">
        <v>368</v>
      </c>
      <c r="D11" s="175">
        <v>0</v>
      </c>
    </row>
    <row r="12" spans="2:6" ht="18" customHeight="1" x14ac:dyDescent="0.4">
      <c r="B12" s="190" t="s">
        <v>367</v>
      </c>
      <c r="C12" s="1468" t="s">
        <v>366</v>
      </c>
      <c r="D12" s="189">
        <v>0</v>
      </c>
    </row>
    <row r="13" spans="2:6" s="252" customFormat="1" ht="18" customHeight="1" thickBot="1" x14ac:dyDescent="0.4">
      <c r="B13" s="253">
        <v>6</v>
      </c>
      <c r="C13" s="1469" t="s">
        <v>365</v>
      </c>
      <c r="D13" s="254">
        <f>+D6+D7+D8+D9+D10+D11+D12</f>
        <v>2907037.56617</v>
      </c>
    </row>
    <row r="14" spans="2:6" ht="18" customHeight="1" x14ac:dyDescent="0.4">
      <c r="B14" s="1656" t="s">
        <v>364</v>
      </c>
      <c r="C14" s="1656"/>
      <c r="D14" s="1656"/>
    </row>
    <row r="15" spans="2:6" s="15" customFormat="1" ht="18" customHeight="1" x14ac:dyDescent="0.25">
      <c r="B15" s="178">
        <v>7</v>
      </c>
      <c r="C15" s="1470" t="s">
        <v>363</v>
      </c>
      <c r="D15" s="177">
        <v>-10194.602510000001</v>
      </c>
    </row>
    <row r="16" spans="2:6" s="15" customFormat="1" ht="18" customHeight="1" x14ac:dyDescent="0.25">
      <c r="B16" s="176">
        <v>8</v>
      </c>
      <c r="C16" s="1471" t="s">
        <v>362</v>
      </c>
      <c r="D16" s="175">
        <v>-2651.7260000000001</v>
      </c>
    </row>
    <row r="17" spans="2:4" s="15" customFormat="1" ht="18" customHeight="1" x14ac:dyDescent="0.25">
      <c r="B17" s="176">
        <v>9</v>
      </c>
      <c r="C17" s="1471" t="s">
        <v>189</v>
      </c>
      <c r="D17" s="175">
        <v>0</v>
      </c>
    </row>
    <row r="18" spans="2:4" s="15" customFormat="1" ht="18" customHeight="1" x14ac:dyDescent="0.25">
      <c r="B18" s="176">
        <v>10</v>
      </c>
      <c r="C18" s="1471" t="s">
        <v>361</v>
      </c>
      <c r="D18" s="175">
        <v>0</v>
      </c>
    </row>
    <row r="19" spans="2:4" s="15" customFormat="1" ht="18" customHeight="1" x14ac:dyDescent="0.25">
      <c r="B19" s="176">
        <v>11</v>
      </c>
      <c r="C19" s="1471" t="s">
        <v>360</v>
      </c>
      <c r="D19" s="175">
        <v>-17189.531999999999</v>
      </c>
    </row>
    <row r="20" spans="2:4" s="15" customFormat="1" ht="18" customHeight="1" x14ac:dyDescent="0.25">
      <c r="B20" s="176">
        <v>12</v>
      </c>
      <c r="C20" s="1471" t="s">
        <v>359</v>
      </c>
      <c r="D20" s="175">
        <v>0</v>
      </c>
    </row>
    <row r="21" spans="2:4" s="15" customFormat="1" ht="18" customHeight="1" x14ac:dyDescent="0.25">
      <c r="B21" s="176">
        <v>13</v>
      </c>
      <c r="C21" s="1471" t="s">
        <v>358</v>
      </c>
      <c r="D21" s="175">
        <v>0</v>
      </c>
    </row>
    <row r="22" spans="2:4" s="15" customFormat="1" ht="18" customHeight="1" x14ac:dyDescent="0.25">
      <c r="B22" s="176">
        <v>14</v>
      </c>
      <c r="C22" s="1471" t="s">
        <v>357</v>
      </c>
      <c r="D22" s="175">
        <v>0</v>
      </c>
    </row>
    <row r="23" spans="2:4" s="15" customFormat="1" ht="18" customHeight="1" x14ac:dyDescent="0.25">
      <c r="B23" s="176">
        <v>15</v>
      </c>
      <c r="C23" s="1471" t="s">
        <v>356</v>
      </c>
      <c r="D23" s="175">
        <v>-81626.683000000005</v>
      </c>
    </row>
    <row r="24" spans="2:4" s="15" customFormat="1" ht="18" customHeight="1" x14ac:dyDescent="0.25">
      <c r="B24" s="176">
        <v>16</v>
      </c>
      <c r="C24" s="1471" t="s">
        <v>355</v>
      </c>
      <c r="D24" s="175">
        <v>-2678.8580000000002</v>
      </c>
    </row>
    <row r="25" spans="2:4" s="15" customFormat="1" ht="18" customHeight="1" x14ac:dyDescent="0.25">
      <c r="B25" s="176">
        <v>17</v>
      </c>
      <c r="C25" s="1471" t="s">
        <v>354</v>
      </c>
      <c r="D25" s="175">
        <v>0</v>
      </c>
    </row>
    <row r="26" spans="2:4" s="15" customFormat="1" ht="18" customHeight="1" x14ac:dyDescent="0.25">
      <c r="B26" s="176">
        <v>18</v>
      </c>
      <c r="C26" s="1471" t="s">
        <v>353</v>
      </c>
      <c r="D26" s="175">
        <v>0</v>
      </c>
    </row>
    <row r="27" spans="2:4" s="15" customFormat="1" ht="18" customHeight="1" x14ac:dyDescent="0.25">
      <c r="B27" s="176">
        <v>19</v>
      </c>
      <c r="C27" s="1471" t="s">
        <v>352</v>
      </c>
      <c r="D27" s="175">
        <v>0</v>
      </c>
    </row>
    <row r="28" spans="2:4" s="15" customFormat="1" ht="18" customHeight="1" x14ac:dyDescent="0.25">
      <c r="B28" s="176">
        <v>20</v>
      </c>
      <c r="C28" s="1471" t="s">
        <v>189</v>
      </c>
      <c r="D28" s="175">
        <v>0</v>
      </c>
    </row>
    <row r="29" spans="2:4" s="15" customFormat="1" ht="18" customHeight="1" x14ac:dyDescent="0.25">
      <c r="B29" s="176" t="s">
        <v>351</v>
      </c>
      <c r="C29" s="1471" t="s">
        <v>350</v>
      </c>
      <c r="D29" s="175">
        <v>-45776.872069999998</v>
      </c>
    </row>
    <row r="30" spans="2:4" s="15" customFormat="1" ht="18" customHeight="1" x14ac:dyDescent="0.25">
      <c r="B30" s="176" t="s">
        <v>349</v>
      </c>
      <c r="C30" s="1471" t="s">
        <v>348</v>
      </c>
      <c r="D30" s="175">
        <v>0</v>
      </c>
    </row>
    <row r="31" spans="2:4" s="15" customFormat="1" ht="18" customHeight="1" x14ac:dyDescent="0.25">
      <c r="B31" s="176" t="s">
        <v>347</v>
      </c>
      <c r="C31" s="1472" t="s">
        <v>346</v>
      </c>
      <c r="D31" s="175">
        <v>-45776.872069999998</v>
      </c>
    </row>
    <row r="32" spans="2:4" s="15" customFormat="1" ht="18" customHeight="1" x14ac:dyDescent="0.25">
      <c r="B32" s="176" t="s">
        <v>345</v>
      </c>
      <c r="C32" s="1471" t="s">
        <v>344</v>
      </c>
      <c r="D32" s="175">
        <v>0</v>
      </c>
    </row>
    <row r="33" spans="2:4" s="15" customFormat="1" ht="18" customHeight="1" x14ac:dyDescent="0.25">
      <c r="B33" s="176">
        <v>21</v>
      </c>
      <c r="C33" s="1471" t="s">
        <v>343</v>
      </c>
      <c r="D33" s="175">
        <v>0</v>
      </c>
    </row>
    <row r="34" spans="2:4" s="15" customFormat="1" ht="18" customHeight="1" x14ac:dyDescent="0.25">
      <c r="B34" s="176">
        <v>22</v>
      </c>
      <c r="C34" s="1471" t="s">
        <v>342</v>
      </c>
      <c r="D34" s="175">
        <v>0</v>
      </c>
    </row>
    <row r="35" spans="2:4" s="15" customFormat="1" ht="18" customHeight="1" x14ac:dyDescent="0.25">
      <c r="B35" s="176">
        <v>23</v>
      </c>
      <c r="C35" s="1471" t="s">
        <v>341</v>
      </c>
      <c r="D35" s="175">
        <v>0</v>
      </c>
    </row>
    <row r="36" spans="2:4" s="15" customFormat="1" ht="18" customHeight="1" x14ac:dyDescent="0.25">
      <c r="B36" s="176">
        <v>24</v>
      </c>
      <c r="C36" s="1471" t="s">
        <v>189</v>
      </c>
      <c r="D36" s="175">
        <v>0</v>
      </c>
    </row>
    <row r="37" spans="2:4" s="15" customFormat="1" ht="18" customHeight="1" x14ac:dyDescent="0.25">
      <c r="B37" s="176">
        <v>25</v>
      </c>
      <c r="C37" s="1471" t="s">
        <v>340</v>
      </c>
      <c r="D37" s="175">
        <v>0</v>
      </c>
    </row>
    <row r="38" spans="2:4" s="15" customFormat="1" ht="18" customHeight="1" x14ac:dyDescent="0.25">
      <c r="B38" s="176" t="s">
        <v>339</v>
      </c>
      <c r="C38" s="1471" t="s">
        <v>338</v>
      </c>
      <c r="D38" s="175">
        <v>0</v>
      </c>
    </row>
    <row r="39" spans="2:4" s="15" customFormat="1" ht="18" customHeight="1" x14ac:dyDescent="0.25">
      <c r="B39" s="176" t="s">
        <v>337</v>
      </c>
      <c r="C39" s="1471" t="s">
        <v>336</v>
      </c>
      <c r="D39" s="175">
        <v>0</v>
      </c>
    </row>
    <row r="40" spans="2:4" s="15" customFormat="1" ht="18" customHeight="1" x14ac:dyDescent="0.25">
      <c r="B40" s="176">
        <v>26</v>
      </c>
      <c r="C40" s="1471" t="s">
        <v>189</v>
      </c>
      <c r="D40" s="175">
        <v>0</v>
      </c>
    </row>
    <row r="41" spans="2:4" s="15" customFormat="1" ht="18" customHeight="1" x14ac:dyDescent="0.25">
      <c r="B41" s="176">
        <v>27</v>
      </c>
      <c r="C41" s="1471" t="s">
        <v>335</v>
      </c>
      <c r="D41" s="175">
        <v>0</v>
      </c>
    </row>
    <row r="42" spans="2:4" s="15" customFormat="1" ht="18" customHeight="1" x14ac:dyDescent="0.25">
      <c r="B42" s="190" t="s">
        <v>334</v>
      </c>
      <c r="C42" s="1473" t="s">
        <v>333</v>
      </c>
      <c r="D42" s="189">
        <v>-91652.893689999997</v>
      </c>
    </row>
    <row r="43" spans="2:4" s="252" customFormat="1" ht="18" customHeight="1" x14ac:dyDescent="0.35">
      <c r="B43" s="250">
        <v>28</v>
      </c>
      <c r="C43" s="1474" t="s">
        <v>332</v>
      </c>
      <c r="D43" s="251">
        <f>+D15+D16+D17+D18+D19+D20+D22+D23+D24++D25+D26+D27+D28+D29+D33+D34+D38+D39+D40+D41+D42</f>
        <v>-251771.16726999998</v>
      </c>
    </row>
    <row r="44" spans="2:4" s="252" customFormat="1" ht="18" customHeight="1" thickBot="1" x14ac:dyDescent="0.4">
      <c r="B44" s="253">
        <v>29</v>
      </c>
      <c r="C44" s="1475" t="s">
        <v>14</v>
      </c>
      <c r="D44" s="254">
        <f>+D43+D13</f>
        <v>2655266.3988999999</v>
      </c>
    </row>
    <row r="45" spans="2:4" ht="18" customHeight="1" x14ac:dyDescent="0.4">
      <c r="B45" s="1656" t="s">
        <v>331</v>
      </c>
      <c r="C45" s="1656"/>
      <c r="D45" s="1656"/>
    </row>
    <row r="46" spans="2:4" s="15" customFormat="1" ht="18" customHeight="1" x14ac:dyDescent="0.25">
      <c r="B46" s="178">
        <v>30</v>
      </c>
      <c r="C46" s="1470" t="s">
        <v>308</v>
      </c>
      <c r="D46" s="177">
        <v>400000</v>
      </c>
    </row>
    <row r="47" spans="2:4" s="15" customFormat="1" ht="18" customHeight="1" x14ac:dyDescent="0.25">
      <c r="B47" s="176">
        <v>31</v>
      </c>
      <c r="C47" s="1471" t="s">
        <v>330</v>
      </c>
      <c r="D47" s="175">
        <v>0</v>
      </c>
    </row>
    <row r="48" spans="2:4" s="15" customFormat="1" ht="18" customHeight="1" x14ac:dyDescent="0.25">
      <c r="B48" s="176">
        <v>32</v>
      </c>
      <c r="C48" s="1471" t="s">
        <v>329</v>
      </c>
      <c r="D48" s="175">
        <v>0</v>
      </c>
    </row>
    <row r="49" spans="2:4" s="15" customFormat="1" ht="18" customHeight="1" x14ac:dyDescent="0.25">
      <c r="B49" s="176">
        <v>33</v>
      </c>
      <c r="C49" s="1471" t="s">
        <v>328</v>
      </c>
      <c r="D49" s="175">
        <v>0</v>
      </c>
    </row>
    <row r="50" spans="2:4" s="23" customFormat="1" ht="18" customHeight="1" x14ac:dyDescent="0.25">
      <c r="B50" s="176" t="s">
        <v>327</v>
      </c>
      <c r="C50" s="1471" t="s">
        <v>326</v>
      </c>
      <c r="D50" s="175">
        <v>0</v>
      </c>
    </row>
    <row r="51" spans="2:4" s="23" customFormat="1" ht="18" customHeight="1" x14ac:dyDescent="0.25">
      <c r="B51" s="176" t="s">
        <v>325</v>
      </c>
      <c r="C51" s="1471" t="s">
        <v>324</v>
      </c>
      <c r="D51" s="175">
        <v>0</v>
      </c>
    </row>
    <row r="52" spans="2:4" s="15" customFormat="1" ht="18" customHeight="1" x14ac:dyDescent="0.25">
      <c r="B52" s="176">
        <v>34</v>
      </c>
      <c r="C52" s="1471" t="s">
        <v>323</v>
      </c>
      <c r="D52" s="175">
        <v>0</v>
      </c>
    </row>
    <row r="53" spans="2:4" s="15" customFormat="1" ht="18" customHeight="1" x14ac:dyDescent="0.25">
      <c r="B53" s="176">
        <v>35</v>
      </c>
      <c r="C53" s="1471" t="s">
        <v>322</v>
      </c>
      <c r="D53" s="175">
        <v>0</v>
      </c>
    </row>
    <row r="54" spans="2:4" s="15" customFormat="1" ht="18" customHeight="1" thickBot="1" x14ac:dyDescent="0.3">
      <c r="B54" s="180">
        <v>36</v>
      </c>
      <c r="C54" s="1476" t="s">
        <v>321</v>
      </c>
      <c r="D54" s="179">
        <f>+D46+D49+D50+D51+D52</f>
        <v>400000</v>
      </c>
    </row>
    <row r="55" spans="2:4" ht="18" customHeight="1" x14ac:dyDescent="0.4">
      <c r="B55" s="1655" t="s">
        <v>320</v>
      </c>
      <c r="C55" s="1655"/>
      <c r="D55" s="1655"/>
    </row>
    <row r="56" spans="2:4" s="15" customFormat="1" ht="18" customHeight="1" x14ac:dyDescent="0.25">
      <c r="B56" s="178">
        <v>37</v>
      </c>
      <c r="C56" s="1470" t="s">
        <v>319</v>
      </c>
      <c r="D56" s="177">
        <v>0</v>
      </c>
    </row>
    <row r="57" spans="2:4" s="15" customFormat="1" ht="18" customHeight="1" x14ac:dyDescent="0.25">
      <c r="B57" s="176">
        <v>38</v>
      </c>
      <c r="C57" s="1471" t="s">
        <v>318</v>
      </c>
      <c r="D57" s="175">
        <v>0</v>
      </c>
    </row>
    <row r="58" spans="2:4" s="15" customFormat="1" ht="18" customHeight="1" x14ac:dyDescent="0.25">
      <c r="B58" s="176">
        <v>39</v>
      </c>
      <c r="C58" s="1471" t="s">
        <v>317</v>
      </c>
      <c r="D58" s="175">
        <v>0</v>
      </c>
    </row>
    <row r="59" spans="2:4" s="15" customFormat="1" ht="18" customHeight="1" x14ac:dyDescent="0.25">
      <c r="B59" s="176">
        <v>40</v>
      </c>
      <c r="C59" s="1471" t="s">
        <v>316</v>
      </c>
      <c r="D59" s="175">
        <v>0</v>
      </c>
    </row>
    <row r="60" spans="2:4" s="15" customFormat="1" ht="18" customHeight="1" x14ac:dyDescent="0.25">
      <c r="B60" s="176">
        <v>41</v>
      </c>
      <c r="C60" s="1471" t="s">
        <v>189</v>
      </c>
      <c r="D60" s="175">
        <v>0</v>
      </c>
    </row>
    <row r="61" spans="2:4" s="15" customFormat="1" ht="18" customHeight="1" x14ac:dyDescent="0.25">
      <c r="B61" s="176">
        <v>42</v>
      </c>
      <c r="C61" s="1471" t="s">
        <v>315</v>
      </c>
      <c r="D61" s="175">
        <v>0</v>
      </c>
    </row>
    <row r="62" spans="2:4" s="15" customFormat="1" ht="18" customHeight="1" x14ac:dyDescent="0.25">
      <c r="B62" s="176" t="s">
        <v>314</v>
      </c>
      <c r="C62" s="1471" t="s">
        <v>313</v>
      </c>
      <c r="D62" s="175">
        <v>0</v>
      </c>
    </row>
    <row r="63" spans="2:4" s="15" customFormat="1" ht="18" customHeight="1" x14ac:dyDescent="0.25">
      <c r="B63" s="176">
        <v>43</v>
      </c>
      <c r="C63" s="1471" t="s">
        <v>312</v>
      </c>
      <c r="D63" s="175">
        <v>0</v>
      </c>
    </row>
    <row r="64" spans="2:4" s="15" customFormat="1" ht="18" customHeight="1" x14ac:dyDescent="0.25">
      <c r="B64" s="176">
        <v>44</v>
      </c>
      <c r="C64" s="1471" t="s">
        <v>311</v>
      </c>
      <c r="D64" s="175">
        <v>400000</v>
      </c>
    </row>
    <row r="65" spans="1:4" s="15" customFormat="1" ht="18" customHeight="1" thickBot="1" x14ac:dyDescent="0.3">
      <c r="B65" s="180">
        <v>45</v>
      </c>
      <c r="C65" s="1476" t="s">
        <v>310</v>
      </c>
      <c r="D65" s="179">
        <f>+D64+D44</f>
        <v>3055266.3988999999</v>
      </c>
    </row>
    <row r="66" spans="1:4" ht="18" customHeight="1" x14ac:dyDescent="0.4">
      <c r="B66" s="1655" t="s">
        <v>309</v>
      </c>
      <c r="C66" s="1655"/>
      <c r="D66" s="1655"/>
    </row>
    <row r="67" spans="1:4" s="15" customFormat="1" ht="18" customHeight="1" x14ac:dyDescent="0.25">
      <c r="B67" s="178">
        <v>46</v>
      </c>
      <c r="C67" s="1470" t="s">
        <v>308</v>
      </c>
      <c r="D67" s="177">
        <v>209525.9062</v>
      </c>
    </row>
    <row r="68" spans="1:4" s="15" customFormat="1" ht="18" customHeight="1" x14ac:dyDescent="0.25">
      <c r="B68" s="176">
        <v>47</v>
      </c>
      <c r="C68" s="1471" t="s">
        <v>307</v>
      </c>
      <c r="D68" s="175">
        <v>0</v>
      </c>
    </row>
    <row r="69" spans="1:4" s="23" customFormat="1" ht="18" customHeight="1" x14ac:dyDescent="0.25">
      <c r="A69" s="188"/>
      <c r="B69" s="176" t="s">
        <v>306</v>
      </c>
      <c r="C69" s="1471" t="s">
        <v>305</v>
      </c>
      <c r="D69" s="175">
        <v>0</v>
      </c>
    </row>
    <row r="70" spans="1:4" s="23" customFormat="1" ht="18" customHeight="1" x14ac:dyDescent="0.25">
      <c r="A70" s="188"/>
      <c r="B70" s="176" t="s">
        <v>304</v>
      </c>
      <c r="C70" s="1471" t="s">
        <v>303</v>
      </c>
      <c r="D70" s="175">
        <v>0</v>
      </c>
    </row>
    <row r="71" spans="1:4" s="15" customFormat="1" ht="18" customHeight="1" x14ac:dyDescent="0.25">
      <c r="B71" s="176">
        <v>48</v>
      </c>
      <c r="C71" s="1471" t="s">
        <v>302</v>
      </c>
      <c r="D71" s="175">
        <v>0</v>
      </c>
    </row>
    <row r="72" spans="1:4" s="15" customFormat="1" ht="18" customHeight="1" x14ac:dyDescent="0.25">
      <c r="B72" s="176">
        <v>49</v>
      </c>
      <c r="C72" s="1471" t="s">
        <v>301</v>
      </c>
      <c r="D72" s="175">
        <v>0</v>
      </c>
    </row>
    <row r="73" spans="1:4" s="15" customFormat="1" ht="18" customHeight="1" x14ac:dyDescent="0.25">
      <c r="B73" s="176">
        <v>50</v>
      </c>
      <c r="C73" s="1471" t="s">
        <v>300</v>
      </c>
      <c r="D73" s="175">
        <v>63336.053240000001</v>
      </c>
    </row>
    <row r="74" spans="1:4" s="15" customFormat="1" ht="18" customHeight="1" thickBot="1" x14ac:dyDescent="0.3">
      <c r="B74" s="180">
        <v>51</v>
      </c>
      <c r="C74" s="1476" t="s">
        <v>299</v>
      </c>
      <c r="D74" s="179">
        <f>+D67+D68+D69+D70+D71+D73</f>
        <v>272861.95944000001</v>
      </c>
    </row>
    <row r="75" spans="1:4" ht="18" customHeight="1" x14ac:dyDescent="0.4">
      <c r="B75" s="1655" t="s">
        <v>298</v>
      </c>
      <c r="C75" s="1655"/>
      <c r="D75" s="1655"/>
    </row>
    <row r="76" spans="1:4" s="15" customFormat="1" ht="18" customHeight="1" x14ac:dyDescent="0.25">
      <c r="B76" s="178">
        <v>52</v>
      </c>
      <c r="C76" s="1470" t="s">
        <v>297</v>
      </c>
      <c r="D76" s="177">
        <v>0</v>
      </c>
    </row>
    <row r="77" spans="1:4" s="15" customFormat="1" ht="18" customHeight="1" x14ac:dyDescent="0.25">
      <c r="B77" s="176">
        <v>53</v>
      </c>
      <c r="C77" s="1471" t="s">
        <v>296</v>
      </c>
      <c r="D77" s="175">
        <v>0</v>
      </c>
    </row>
    <row r="78" spans="1:4" s="15" customFormat="1" ht="18" customHeight="1" x14ac:dyDescent="0.25">
      <c r="B78" s="176">
        <v>54</v>
      </c>
      <c r="C78" s="1471" t="s">
        <v>295</v>
      </c>
      <c r="D78" s="175">
        <v>0</v>
      </c>
    </row>
    <row r="79" spans="1:4" s="15" customFormat="1" ht="18" customHeight="1" x14ac:dyDescent="0.25">
      <c r="B79" s="176" t="s">
        <v>294</v>
      </c>
      <c r="C79" s="1471" t="s">
        <v>189</v>
      </c>
      <c r="D79" s="175">
        <v>0</v>
      </c>
    </row>
    <row r="80" spans="1:4" s="15" customFormat="1" ht="18" customHeight="1" x14ac:dyDescent="0.25">
      <c r="B80" s="176">
        <v>55</v>
      </c>
      <c r="C80" s="1471" t="s">
        <v>293</v>
      </c>
      <c r="D80" s="175">
        <v>0</v>
      </c>
    </row>
    <row r="81" spans="2:4" s="15" customFormat="1" ht="18" customHeight="1" x14ac:dyDescent="0.25">
      <c r="B81" s="176">
        <v>56</v>
      </c>
      <c r="C81" s="1471" t="s">
        <v>189</v>
      </c>
      <c r="D81" s="175">
        <v>0</v>
      </c>
    </row>
    <row r="82" spans="2:4" s="15" customFormat="1" ht="18" customHeight="1" x14ac:dyDescent="0.25">
      <c r="B82" s="176" t="s">
        <v>292</v>
      </c>
      <c r="C82" s="1471" t="s">
        <v>291</v>
      </c>
      <c r="D82" s="175">
        <v>0</v>
      </c>
    </row>
    <row r="83" spans="2:4" s="15" customFormat="1" ht="18" customHeight="1" x14ac:dyDescent="0.25">
      <c r="B83" s="176" t="s">
        <v>290</v>
      </c>
      <c r="C83" s="1471" t="s">
        <v>289</v>
      </c>
      <c r="D83" s="175">
        <v>0</v>
      </c>
    </row>
    <row r="84" spans="2:4" s="15" customFormat="1" ht="18" customHeight="1" x14ac:dyDescent="0.25">
      <c r="B84" s="176">
        <v>57</v>
      </c>
      <c r="C84" s="1471" t="s">
        <v>288</v>
      </c>
      <c r="D84" s="175">
        <f>+D83+D80</f>
        <v>0</v>
      </c>
    </row>
    <row r="85" spans="2:4" s="15" customFormat="1" ht="18" customHeight="1" x14ac:dyDescent="0.25">
      <c r="B85" s="176">
        <v>58</v>
      </c>
      <c r="C85" s="1471" t="s">
        <v>287</v>
      </c>
      <c r="D85" s="175">
        <f>+D84+D74</f>
        <v>272861.95944000001</v>
      </c>
    </row>
    <row r="86" spans="2:4" s="15" customFormat="1" ht="18" customHeight="1" x14ac:dyDescent="0.25">
      <c r="B86" s="176">
        <v>59</v>
      </c>
      <c r="C86" s="1471" t="s">
        <v>286</v>
      </c>
      <c r="D86" s="175">
        <f>+D85+D65</f>
        <v>3328128.3583399998</v>
      </c>
    </row>
    <row r="87" spans="2:4" s="15" customFormat="1" ht="18" customHeight="1" thickBot="1" x14ac:dyDescent="0.3">
      <c r="B87" s="180">
        <v>60</v>
      </c>
      <c r="C87" s="1476" t="s">
        <v>285</v>
      </c>
      <c r="D87" s="179">
        <v>15472952.616734801</v>
      </c>
    </row>
    <row r="88" spans="2:4" ht="18" customHeight="1" x14ac:dyDescent="0.4">
      <c r="B88" s="1656" t="s">
        <v>284</v>
      </c>
      <c r="C88" s="1656"/>
      <c r="D88" s="1656"/>
    </row>
    <row r="89" spans="2:4" s="15" customFormat="1" ht="18" customHeight="1" x14ac:dyDescent="0.25">
      <c r="B89" s="187">
        <v>61</v>
      </c>
      <c r="C89" s="1477" t="s">
        <v>283</v>
      </c>
      <c r="D89" s="186">
        <v>0.171606962</v>
      </c>
    </row>
    <row r="90" spans="2:4" s="15" customFormat="1" ht="18" customHeight="1" x14ac:dyDescent="0.25">
      <c r="B90" s="185">
        <v>62</v>
      </c>
      <c r="C90" s="1478" t="s">
        <v>282</v>
      </c>
      <c r="D90" s="184">
        <v>0.197458525</v>
      </c>
    </row>
    <row r="91" spans="2:4" s="15" customFormat="1" ht="18" customHeight="1" x14ac:dyDescent="0.25">
      <c r="B91" s="185">
        <v>63</v>
      </c>
      <c r="C91" s="1478" t="s">
        <v>281</v>
      </c>
      <c r="D91" s="184">
        <v>0.21509329499999999</v>
      </c>
    </row>
    <row r="92" spans="2:4" s="15" customFormat="1" ht="18" customHeight="1" x14ac:dyDescent="0.25">
      <c r="B92" s="185">
        <v>64</v>
      </c>
      <c r="C92" s="1478" t="s">
        <v>280</v>
      </c>
      <c r="D92" s="184">
        <v>8.3849499999999993E-2</v>
      </c>
    </row>
    <row r="93" spans="2:4" s="15" customFormat="1" ht="18" customHeight="1" x14ac:dyDescent="0.25">
      <c r="B93" s="185">
        <v>65</v>
      </c>
      <c r="C93" s="1478" t="s">
        <v>279</v>
      </c>
      <c r="D93" s="184">
        <v>2.5000000000105344E-2</v>
      </c>
    </row>
    <row r="94" spans="2:4" s="15" customFormat="1" ht="18" customHeight="1" x14ac:dyDescent="0.25">
      <c r="B94" s="185">
        <v>66</v>
      </c>
      <c r="C94" s="1478" t="s">
        <v>278</v>
      </c>
      <c r="D94" s="184">
        <v>4.1200000012313505E-4</v>
      </c>
    </row>
    <row r="95" spans="2:4" s="15" customFormat="1" ht="18" customHeight="1" x14ac:dyDescent="0.25">
      <c r="B95" s="185">
        <v>67</v>
      </c>
      <c r="C95" s="1478" t="s">
        <v>277</v>
      </c>
      <c r="D95" s="184">
        <v>0</v>
      </c>
    </row>
    <row r="96" spans="2:4" s="15" customFormat="1" ht="18" customHeight="1" x14ac:dyDescent="0.25">
      <c r="B96" s="185" t="s">
        <v>276</v>
      </c>
      <c r="C96" s="1478" t="s">
        <v>275</v>
      </c>
      <c r="D96" s="184">
        <v>4.9999999997625529E-3</v>
      </c>
    </row>
    <row r="97" spans="2:4" s="15" customFormat="1" ht="18" customHeight="1" x14ac:dyDescent="0.25">
      <c r="B97" s="185" t="s">
        <v>274</v>
      </c>
      <c r="C97" s="1478" t="s">
        <v>273</v>
      </c>
      <c r="D97" s="184">
        <v>8.4375000000000006E-3</v>
      </c>
    </row>
    <row r="98" spans="2:4" s="15" customFormat="1" ht="18" customHeight="1" thickBot="1" x14ac:dyDescent="0.3">
      <c r="B98" s="183">
        <v>68</v>
      </c>
      <c r="C98" s="1479" t="s">
        <v>272</v>
      </c>
      <c r="D98" s="182">
        <v>0.11816946199993256</v>
      </c>
    </row>
    <row r="99" spans="2:4" ht="18" customHeight="1" x14ac:dyDescent="0.4">
      <c r="B99" s="1656" t="s">
        <v>271</v>
      </c>
      <c r="C99" s="1656"/>
      <c r="D99" s="1656"/>
    </row>
    <row r="100" spans="2:4" s="15" customFormat="1" ht="18" customHeight="1" x14ac:dyDescent="0.25">
      <c r="B100" s="178">
        <v>69</v>
      </c>
      <c r="C100" s="1470" t="s">
        <v>189</v>
      </c>
      <c r="D100" s="177">
        <v>0</v>
      </c>
    </row>
    <row r="101" spans="2:4" s="15" customFormat="1" ht="18" customHeight="1" x14ac:dyDescent="0.25">
      <c r="B101" s="176">
        <v>70</v>
      </c>
      <c r="C101" s="1471" t="s">
        <v>189</v>
      </c>
      <c r="D101" s="175">
        <v>0</v>
      </c>
    </row>
    <row r="102" spans="2:4" s="15" customFormat="1" ht="18" customHeight="1" thickBot="1" x14ac:dyDescent="0.3">
      <c r="B102" s="180">
        <v>71</v>
      </c>
      <c r="C102" s="1476" t="s">
        <v>189</v>
      </c>
      <c r="D102" s="179">
        <v>0</v>
      </c>
    </row>
    <row r="103" spans="2:4" ht="18" customHeight="1" x14ac:dyDescent="0.4">
      <c r="B103" s="1655" t="s">
        <v>270</v>
      </c>
      <c r="C103" s="1655"/>
      <c r="D103" s="1655"/>
    </row>
    <row r="104" spans="2:4" s="15" customFormat="1" ht="18" customHeight="1" x14ac:dyDescent="0.25">
      <c r="B104" s="178">
        <v>72</v>
      </c>
      <c r="C104" s="1470" t="s">
        <v>269</v>
      </c>
      <c r="D104" s="181">
        <v>0</v>
      </c>
    </row>
    <row r="105" spans="2:4" s="15" customFormat="1" ht="18" customHeight="1" x14ac:dyDescent="0.25">
      <c r="B105" s="176">
        <v>73</v>
      </c>
      <c r="C105" s="1471" t="s">
        <v>268</v>
      </c>
      <c r="D105" s="175">
        <v>168000</v>
      </c>
    </row>
    <row r="106" spans="2:4" s="15" customFormat="1" ht="18" customHeight="1" x14ac:dyDescent="0.25">
      <c r="B106" s="176">
        <v>74</v>
      </c>
      <c r="C106" s="1471" t="s">
        <v>189</v>
      </c>
      <c r="D106" s="175">
        <v>0</v>
      </c>
    </row>
    <row r="107" spans="2:4" s="15" customFormat="1" ht="18" customHeight="1" thickBot="1" x14ac:dyDescent="0.3">
      <c r="B107" s="180">
        <v>75</v>
      </c>
      <c r="C107" s="1476" t="s">
        <v>267</v>
      </c>
      <c r="D107" s="179">
        <v>10306.457</v>
      </c>
    </row>
    <row r="108" spans="2:4" ht="18" customHeight="1" x14ac:dyDescent="0.4">
      <c r="B108" s="1655" t="s">
        <v>266</v>
      </c>
      <c r="C108" s="1655"/>
      <c r="D108" s="1655"/>
    </row>
    <row r="109" spans="2:4" s="15" customFormat="1" ht="18" customHeight="1" x14ac:dyDescent="0.25">
      <c r="B109" s="178">
        <v>76</v>
      </c>
      <c r="C109" s="1470" t="s">
        <v>265</v>
      </c>
      <c r="D109" s="177">
        <v>0</v>
      </c>
    </row>
    <row r="110" spans="2:4" s="15" customFormat="1" ht="18" customHeight="1" x14ac:dyDescent="0.25">
      <c r="B110" s="176">
        <v>77</v>
      </c>
      <c r="C110" s="1471" t="s">
        <v>264</v>
      </c>
      <c r="D110" s="175">
        <v>23499.966100813748</v>
      </c>
    </row>
    <row r="111" spans="2:4" s="15" customFormat="1" ht="18" customHeight="1" x14ac:dyDescent="0.25">
      <c r="B111" s="176">
        <v>78</v>
      </c>
      <c r="C111" s="1471" t="s">
        <v>263</v>
      </c>
      <c r="D111" s="175">
        <v>141400.94565000001</v>
      </c>
    </row>
    <row r="112" spans="2:4" s="15" customFormat="1" ht="18" customHeight="1" thickBot="1" x14ac:dyDescent="0.3">
      <c r="B112" s="180">
        <v>79</v>
      </c>
      <c r="C112" s="1476" t="s">
        <v>262</v>
      </c>
      <c r="D112" s="179">
        <v>63336.0532398582</v>
      </c>
    </row>
    <row r="113" spans="2:4" x14ac:dyDescent="0.4">
      <c r="B113" s="31"/>
      <c r="C113" s="1480"/>
      <c r="D113" s="35"/>
    </row>
    <row r="114" spans="2:4" x14ac:dyDescent="0.4">
      <c r="B114" s="31"/>
      <c r="C114" s="1480"/>
      <c r="D114" s="35"/>
    </row>
    <row r="115" spans="2:4" x14ac:dyDescent="0.4">
      <c r="B115" s="59"/>
      <c r="C115" s="1480"/>
      <c r="D115" s="35"/>
    </row>
    <row r="116" spans="2:4" x14ac:dyDescent="0.4">
      <c r="B116" s="59"/>
      <c r="C116" s="1480"/>
      <c r="D116" s="35"/>
    </row>
    <row r="117" spans="2:4" x14ac:dyDescent="0.4">
      <c r="B117" s="59"/>
      <c r="C117" s="1480"/>
      <c r="D117" s="35"/>
    </row>
    <row r="118" spans="2:4" x14ac:dyDescent="0.4">
      <c r="B118" s="59"/>
      <c r="C118" s="1480"/>
      <c r="D118" s="35"/>
    </row>
    <row r="119" spans="2:4" x14ac:dyDescent="0.4">
      <c r="B119" s="35"/>
      <c r="C119" s="1480"/>
      <c r="D119" s="35"/>
    </row>
    <row r="120" spans="2:4" x14ac:dyDescent="0.4">
      <c r="B120" s="35"/>
      <c r="C120" s="1480"/>
      <c r="D120" s="35"/>
    </row>
    <row r="121" spans="2:4" x14ac:dyDescent="0.4">
      <c r="B121" s="35"/>
      <c r="C121" s="1480"/>
      <c r="D121" s="35"/>
    </row>
    <row r="122" spans="2:4" x14ac:dyDescent="0.4">
      <c r="B122" s="35"/>
      <c r="C122" s="1480"/>
      <c r="D122" s="35"/>
    </row>
    <row r="123" spans="2:4" x14ac:dyDescent="0.4">
      <c r="B123" s="35"/>
      <c r="C123" s="1480"/>
      <c r="D123" s="35"/>
    </row>
    <row r="124" spans="2:4" x14ac:dyDescent="0.4">
      <c r="B124" s="35"/>
      <c r="C124" s="1480"/>
      <c r="D124" s="35"/>
    </row>
    <row r="125" spans="2:4" x14ac:dyDescent="0.4">
      <c r="B125" s="35"/>
      <c r="C125" s="1480"/>
      <c r="D125" s="35"/>
    </row>
    <row r="126" spans="2:4" x14ac:dyDescent="0.4">
      <c r="B126" s="35"/>
      <c r="C126" s="1480"/>
      <c r="D126" s="35"/>
    </row>
    <row r="127" spans="2:4" x14ac:dyDescent="0.4">
      <c r="B127" s="35"/>
      <c r="C127" s="1480"/>
      <c r="D127" s="35"/>
    </row>
    <row r="128" spans="2:4" x14ac:dyDescent="0.4">
      <c r="B128" s="35"/>
      <c r="C128" s="1480"/>
      <c r="D128" s="35"/>
    </row>
    <row r="129" spans="2:4" x14ac:dyDescent="0.4">
      <c r="B129" s="35"/>
      <c r="C129" s="1480"/>
      <c r="D129" s="35"/>
    </row>
    <row r="130" spans="2:4" x14ac:dyDescent="0.4">
      <c r="B130" s="35"/>
      <c r="C130" s="1480"/>
      <c r="D130" s="35"/>
    </row>
    <row r="131" spans="2:4" x14ac:dyDescent="0.4">
      <c r="B131" s="35"/>
      <c r="C131" s="1480"/>
      <c r="D131" s="35"/>
    </row>
    <row r="132" spans="2:4" x14ac:dyDescent="0.4">
      <c r="B132" s="35"/>
      <c r="C132" s="1480"/>
      <c r="D132" s="35"/>
    </row>
    <row r="133" spans="2:4" x14ac:dyDescent="0.4">
      <c r="B133" s="35"/>
      <c r="C133" s="1480"/>
      <c r="D133" s="35"/>
    </row>
    <row r="134" spans="2:4" x14ac:dyDescent="0.4">
      <c r="B134" s="35"/>
      <c r="C134" s="1480"/>
      <c r="D134" s="35"/>
    </row>
    <row r="135" spans="2:4" x14ac:dyDescent="0.4">
      <c r="B135" s="35"/>
      <c r="C135" s="1480"/>
      <c r="D135" s="35"/>
    </row>
    <row r="136" spans="2:4" x14ac:dyDescent="0.4">
      <c r="B136" s="35"/>
      <c r="C136" s="1480"/>
      <c r="D136" s="35"/>
    </row>
  </sheetData>
  <mergeCells count="10">
    <mergeCell ref="B5:D5"/>
    <mergeCell ref="B14:D14"/>
    <mergeCell ref="B45:D45"/>
    <mergeCell ref="B55:D55"/>
    <mergeCell ref="B66:D66"/>
    <mergeCell ref="B75:D75"/>
    <mergeCell ref="B108:D108"/>
    <mergeCell ref="B88:D88"/>
    <mergeCell ref="B99:D99"/>
    <mergeCell ref="B103:D103"/>
  </mergeCells>
  <hyperlinks>
    <hyperlink ref="F1" location="Índice!A1" display="Voltar ao Índice"/>
  </hyperlinks>
  <pageMargins left="0.70866141732283472" right="0.70866141732283472" top="0.74803149606299213" bottom="0.74803149606299213" header="0.31496062992125984" footer="0.31496062992125984"/>
  <pageSetup paperSize="9" scale="35" fitToWidth="2" orientation="portrait" r:id="rId1"/>
  <headerFooter>
    <oddHeader>&amp;L&amp;"Calibri,Regular"&amp;10&amp;K000000Confidential&amp;1#</oddHeader>
    <oddFooter>&amp;C1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74"/>
  <sheetViews>
    <sheetView showGridLines="0" zoomScale="85" zoomScaleNormal="85" zoomScalePageLayoutView="60" workbookViewId="0"/>
  </sheetViews>
  <sheetFormatPr defaultColWidth="9" defaultRowHeight="18.75" x14ac:dyDescent="0.4"/>
  <cols>
    <col min="1" max="1" width="4.7109375" style="2" customWidth="1"/>
    <col min="2" max="2" width="9" style="2"/>
    <col min="3" max="3" width="41.85546875" style="2" bestFit="1" customWidth="1"/>
    <col min="4" max="5" width="25.42578125" style="2" customWidth="1"/>
    <col min="6" max="6" width="15.7109375" style="2" bestFit="1" customWidth="1"/>
    <col min="7" max="7" width="14.28515625" style="2" bestFit="1" customWidth="1"/>
    <col min="8" max="9" width="9" style="2"/>
    <col min="10" max="10" width="14.28515625" style="2" bestFit="1" customWidth="1"/>
    <col min="11" max="16384" width="9" style="2"/>
  </cols>
  <sheetData>
    <row r="1" spans="2:14" ht="42.75" customHeight="1" x14ac:dyDescent="0.5">
      <c r="B1" s="1636" t="s">
        <v>226</v>
      </c>
      <c r="C1" s="1636"/>
      <c r="D1" s="1636"/>
      <c r="E1" s="1636"/>
      <c r="F1" s="1636"/>
      <c r="G1" s="1636"/>
      <c r="J1" s="4" t="s">
        <v>6</v>
      </c>
    </row>
    <row r="2" spans="2:14" ht="22.5" customHeight="1" x14ac:dyDescent="0.4">
      <c r="B2" s="1651" t="s">
        <v>7</v>
      </c>
      <c r="C2" s="1651"/>
      <c r="D2" s="1651"/>
    </row>
    <row r="4" spans="2:14" s="167" customFormat="1" ht="66" x14ac:dyDescent="0.4">
      <c r="B4" s="165"/>
      <c r="C4" s="165"/>
      <c r="D4" s="166" t="s">
        <v>227</v>
      </c>
      <c r="E4" s="166" t="s">
        <v>1578</v>
      </c>
      <c r="F4" s="2"/>
      <c r="G4" s="2"/>
      <c r="H4" s="2"/>
      <c r="I4" s="2"/>
      <c r="J4" s="2"/>
      <c r="K4" s="2"/>
      <c r="L4" s="2"/>
      <c r="M4" s="2"/>
      <c r="N4" s="2"/>
    </row>
    <row r="5" spans="2:14" s="167" customFormat="1" ht="28.5" customHeight="1" thickBot="1" x14ac:dyDescent="0.45">
      <c r="B5" s="168"/>
      <c r="C5" s="168"/>
      <c r="D5" s="169" t="s">
        <v>228</v>
      </c>
      <c r="E5" s="169" t="s">
        <v>228</v>
      </c>
      <c r="F5" s="2"/>
      <c r="G5" s="2"/>
      <c r="H5" s="2"/>
      <c r="I5" s="2"/>
      <c r="J5" s="2"/>
      <c r="K5" s="2"/>
      <c r="L5" s="2"/>
      <c r="M5" s="2"/>
      <c r="N5" s="2"/>
    </row>
    <row r="6" spans="2:14" s="167" customFormat="1" ht="20.25" customHeight="1" x14ac:dyDescent="0.4">
      <c r="B6" s="1660" t="s">
        <v>97</v>
      </c>
      <c r="C6" s="1660"/>
      <c r="D6" s="1660"/>
      <c r="E6" s="1435"/>
      <c r="F6" s="2"/>
      <c r="G6" s="2"/>
      <c r="H6" s="2"/>
      <c r="I6" s="2"/>
      <c r="J6" s="2"/>
      <c r="K6" s="2"/>
      <c r="L6" s="2"/>
      <c r="M6" s="2"/>
      <c r="N6" s="2"/>
    </row>
    <row r="7" spans="2:14" s="170" customFormat="1" ht="20.25" customHeight="1" x14ac:dyDescent="0.4">
      <c r="B7" s="233">
        <v>1</v>
      </c>
      <c r="C7" s="233" t="s">
        <v>229</v>
      </c>
      <c r="D7" s="239">
        <v>6060844.2369999997</v>
      </c>
      <c r="E7" s="239">
        <f>+D7</f>
        <v>6060844.2369999997</v>
      </c>
      <c r="F7" s="2"/>
      <c r="G7" s="2"/>
      <c r="H7" s="2"/>
      <c r="I7" s="2"/>
      <c r="J7" s="2"/>
      <c r="K7" s="2"/>
      <c r="L7" s="2"/>
      <c r="M7" s="2"/>
      <c r="N7" s="2"/>
    </row>
    <row r="8" spans="2:14" s="170" customFormat="1" ht="20.25" customHeight="1" x14ac:dyDescent="0.4">
      <c r="B8" s="234">
        <v>2</v>
      </c>
      <c r="C8" s="234" t="s">
        <v>99</v>
      </c>
      <c r="D8" s="240">
        <v>223915.902</v>
      </c>
      <c r="E8" s="240">
        <f t="shared" ref="E8:E32" si="0">+D8</f>
        <v>223915.902</v>
      </c>
      <c r="F8" s="2"/>
      <c r="G8" s="2"/>
      <c r="H8" s="2"/>
      <c r="I8" s="2"/>
      <c r="J8" s="2"/>
      <c r="K8" s="2"/>
      <c r="L8" s="2"/>
      <c r="M8" s="2"/>
      <c r="N8" s="2"/>
    </row>
    <row r="9" spans="2:14" s="170" customFormat="1" ht="20.25" customHeight="1" x14ac:dyDescent="0.4">
      <c r="B9" s="234">
        <v>3</v>
      </c>
      <c r="C9" s="234" t="s">
        <v>230</v>
      </c>
      <c r="D9" s="240">
        <v>7242365.7419999996</v>
      </c>
      <c r="E9" s="240">
        <f t="shared" si="0"/>
        <v>7242365.7419999996</v>
      </c>
      <c r="F9" s="2"/>
      <c r="G9" s="2"/>
      <c r="H9" s="2"/>
      <c r="I9" s="2"/>
      <c r="J9" s="2"/>
      <c r="K9" s="2"/>
      <c r="L9" s="2"/>
      <c r="M9" s="2"/>
      <c r="N9" s="2"/>
    </row>
    <row r="10" spans="2:14" s="170" customFormat="1" ht="20.25" customHeight="1" x14ac:dyDescent="0.4">
      <c r="B10" s="234">
        <v>4</v>
      </c>
      <c r="C10" s="235" t="s">
        <v>100</v>
      </c>
      <c r="D10" s="240">
        <v>201784.087</v>
      </c>
      <c r="E10" s="240">
        <f t="shared" si="0"/>
        <v>201784.087</v>
      </c>
      <c r="F10" s="2"/>
      <c r="G10" s="2"/>
      <c r="H10" s="2"/>
      <c r="I10" s="2"/>
      <c r="J10" s="2"/>
      <c r="K10" s="2"/>
      <c r="L10" s="2"/>
      <c r="M10" s="2"/>
      <c r="N10" s="2"/>
    </row>
    <row r="11" spans="2:14" s="170" customFormat="1" ht="20.25" customHeight="1" x14ac:dyDescent="0.4">
      <c r="B11" s="234">
        <v>5</v>
      </c>
      <c r="C11" s="236" t="s">
        <v>101</v>
      </c>
      <c r="D11" s="240">
        <v>36853425.467</v>
      </c>
      <c r="E11" s="240">
        <f t="shared" si="0"/>
        <v>36853425.467</v>
      </c>
      <c r="F11" s="2"/>
      <c r="G11" s="2"/>
      <c r="H11" s="2"/>
      <c r="I11" s="2"/>
      <c r="J11" s="2"/>
      <c r="K11" s="2"/>
      <c r="L11" s="2"/>
      <c r="M11" s="2"/>
      <c r="N11" s="2"/>
    </row>
    <row r="12" spans="2:14" s="170" customFormat="1" ht="20.25" customHeight="1" x14ac:dyDescent="0.4">
      <c r="B12" s="234"/>
      <c r="C12" s="237" t="s">
        <v>231</v>
      </c>
      <c r="D12" s="240">
        <v>0</v>
      </c>
      <c r="E12" s="240">
        <f t="shared" si="0"/>
        <v>0</v>
      </c>
      <c r="F12" s="2"/>
      <c r="G12" s="2"/>
      <c r="H12" s="2"/>
      <c r="I12" s="2"/>
      <c r="J12" s="2"/>
      <c r="K12" s="2"/>
      <c r="L12" s="2"/>
      <c r="M12" s="2"/>
      <c r="N12" s="2"/>
    </row>
    <row r="13" spans="2:14" s="170" customFormat="1" ht="20.25" customHeight="1" x14ac:dyDescent="0.4">
      <c r="B13" s="234"/>
      <c r="C13" s="237" t="s">
        <v>232</v>
      </c>
      <c r="D13" s="240">
        <v>10895.624</v>
      </c>
      <c r="E13" s="240">
        <f t="shared" si="0"/>
        <v>10895.624</v>
      </c>
      <c r="F13" s="2"/>
      <c r="G13" s="2"/>
      <c r="H13" s="2"/>
      <c r="I13" s="2"/>
      <c r="J13" s="2"/>
      <c r="K13" s="2"/>
      <c r="L13" s="2"/>
      <c r="M13" s="2"/>
      <c r="N13" s="2"/>
    </row>
    <row r="14" spans="2:14" s="170" customFormat="1" ht="20.25" customHeight="1" x14ac:dyDescent="0.4">
      <c r="B14" s="234">
        <v>6</v>
      </c>
      <c r="C14" s="235" t="s">
        <v>233</v>
      </c>
      <c r="D14" s="240">
        <v>0</v>
      </c>
      <c r="E14" s="240">
        <f t="shared" si="0"/>
        <v>0</v>
      </c>
      <c r="F14" s="2"/>
      <c r="G14" s="2"/>
      <c r="H14" s="2"/>
      <c r="I14" s="2"/>
      <c r="J14" s="2"/>
      <c r="K14" s="2"/>
      <c r="L14" s="2"/>
      <c r="M14" s="2"/>
      <c r="N14" s="2"/>
    </row>
    <row r="15" spans="2:14" s="170" customFormat="1" ht="20.25" customHeight="1" x14ac:dyDescent="0.4">
      <c r="B15" s="234">
        <v>7</v>
      </c>
      <c r="C15" s="234" t="s">
        <v>234</v>
      </c>
      <c r="D15" s="240">
        <v>24626.447</v>
      </c>
      <c r="E15" s="240">
        <f t="shared" si="0"/>
        <v>24626.447</v>
      </c>
      <c r="F15" s="2"/>
      <c r="G15" s="2"/>
      <c r="H15" s="2"/>
      <c r="I15" s="2"/>
      <c r="J15" s="2"/>
      <c r="K15" s="2"/>
      <c r="L15" s="2"/>
      <c r="M15" s="2"/>
      <c r="N15" s="2"/>
    </row>
    <row r="16" spans="2:14" s="170" customFormat="1" ht="20.25" customHeight="1" x14ac:dyDescent="0.4">
      <c r="B16" s="234">
        <v>8</v>
      </c>
      <c r="C16" s="234" t="s">
        <v>235</v>
      </c>
      <c r="D16" s="240">
        <v>1465544.0190000001</v>
      </c>
      <c r="E16" s="240">
        <f t="shared" si="0"/>
        <v>1465544.0190000001</v>
      </c>
      <c r="F16" s="2"/>
      <c r="G16" s="2"/>
      <c r="H16" s="2"/>
      <c r="I16" s="2"/>
      <c r="J16" s="2"/>
      <c r="K16" s="2"/>
      <c r="L16" s="2"/>
      <c r="M16" s="2"/>
      <c r="N16" s="2"/>
    </row>
    <row r="17" spans="2:14" s="170" customFormat="1" ht="20.25" customHeight="1" x14ac:dyDescent="0.4">
      <c r="B17" s="234">
        <v>9</v>
      </c>
      <c r="C17" s="234" t="s">
        <v>236</v>
      </c>
      <c r="D17" s="240">
        <v>0</v>
      </c>
      <c r="E17" s="240">
        <f t="shared" si="0"/>
        <v>0</v>
      </c>
      <c r="F17" s="2"/>
      <c r="G17" s="2"/>
      <c r="H17" s="2"/>
      <c r="I17" s="2"/>
      <c r="J17" s="2"/>
      <c r="K17" s="2"/>
      <c r="L17" s="2"/>
      <c r="M17" s="2"/>
      <c r="N17" s="2"/>
    </row>
    <row r="18" spans="2:14" s="170" customFormat="1" ht="20.25" customHeight="1" x14ac:dyDescent="0.4">
      <c r="B18" s="234"/>
      <c r="C18" s="235" t="s">
        <v>237</v>
      </c>
      <c r="D18" s="240">
        <v>0</v>
      </c>
      <c r="E18" s="240">
        <f t="shared" si="0"/>
        <v>0</v>
      </c>
      <c r="F18" s="2"/>
      <c r="G18" s="2"/>
      <c r="H18" s="2"/>
      <c r="I18" s="2"/>
      <c r="J18" s="2"/>
      <c r="K18" s="2"/>
      <c r="L18" s="2"/>
      <c r="M18" s="2"/>
      <c r="N18" s="2"/>
    </row>
    <row r="19" spans="2:14" s="170" customFormat="1" ht="20.25" customHeight="1" x14ac:dyDescent="0.4">
      <c r="B19" s="234">
        <v>10</v>
      </c>
      <c r="C19" s="234" t="s">
        <v>238</v>
      </c>
      <c r="D19" s="240">
        <v>0</v>
      </c>
      <c r="E19" s="240">
        <f t="shared" si="0"/>
        <v>0</v>
      </c>
      <c r="F19" s="2"/>
      <c r="G19" s="2"/>
      <c r="H19" s="2"/>
      <c r="I19" s="2"/>
      <c r="J19" s="2"/>
      <c r="K19" s="2"/>
      <c r="L19" s="2"/>
      <c r="M19" s="2"/>
      <c r="N19" s="2"/>
    </row>
    <row r="20" spans="2:14" s="170" customFormat="1" ht="20.25" customHeight="1" x14ac:dyDescent="0.4">
      <c r="B20" s="234"/>
      <c r="C20" s="235" t="s">
        <v>239</v>
      </c>
      <c r="D20" s="240">
        <v>0</v>
      </c>
      <c r="E20" s="240">
        <f t="shared" si="0"/>
        <v>0</v>
      </c>
      <c r="F20" s="2"/>
      <c r="G20" s="2"/>
      <c r="H20" s="2"/>
      <c r="I20" s="2"/>
      <c r="J20" s="2"/>
      <c r="K20" s="2"/>
      <c r="L20" s="2"/>
      <c r="M20" s="2"/>
      <c r="N20" s="2"/>
    </row>
    <row r="21" spans="2:14" s="170" customFormat="1" ht="20.25" customHeight="1" x14ac:dyDescent="0.4">
      <c r="B21" s="234">
        <v>11</v>
      </c>
      <c r="C21" s="234" t="s">
        <v>240</v>
      </c>
      <c r="D21" s="240">
        <v>0</v>
      </c>
      <c r="E21" s="240">
        <f t="shared" si="0"/>
        <v>0</v>
      </c>
      <c r="F21" s="2"/>
      <c r="G21" s="2"/>
      <c r="H21" s="2"/>
      <c r="I21" s="2"/>
      <c r="J21" s="2"/>
      <c r="K21" s="2"/>
      <c r="L21" s="2"/>
      <c r="M21" s="2"/>
      <c r="N21" s="2"/>
    </row>
    <row r="22" spans="2:14" s="170" customFormat="1" ht="20.25" customHeight="1" x14ac:dyDescent="0.4">
      <c r="B22" s="234"/>
      <c r="C22" s="235" t="s">
        <v>241</v>
      </c>
      <c r="D22" s="240">
        <v>1419526.612</v>
      </c>
      <c r="E22" s="240">
        <f t="shared" si="0"/>
        <v>1419526.612</v>
      </c>
      <c r="F22" s="2"/>
      <c r="G22" s="2"/>
      <c r="H22" s="2"/>
      <c r="I22" s="2"/>
      <c r="J22" s="2"/>
      <c r="K22" s="2"/>
      <c r="L22" s="2"/>
      <c r="M22" s="2"/>
      <c r="N22" s="2"/>
    </row>
    <row r="23" spans="2:14" s="170" customFormat="1" ht="20.25" customHeight="1" x14ac:dyDescent="0.4">
      <c r="B23" s="234">
        <v>12</v>
      </c>
      <c r="C23" s="238" t="s">
        <v>242</v>
      </c>
      <c r="D23" s="240">
        <v>0</v>
      </c>
      <c r="E23" s="240">
        <f t="shared" si="0"/>
        <v>0</v>
      </c>
      <c r="F23" s="2"/>
      <c r="G23" s="2"/>
      <c r="H23" s="2"/>
      <c r="I23" s="2"/>
      <c r="J23" s="2"/>
      <c r="K23" s="2"/>
      <c r="L23" s="2"/>
      <c r="M23" s="2"/>
      <c r="N23" s="2"/>
    </row>
    <row r="24" spans="2:14" s="170" customFormat="1" ht="20.25" customHeight="1" x14ac:dyDescent="0.4">
      <c r="B24" s="234">
        <v>13</v>
      </c>
      <c r="C24" s="238" t="s">
        <v>118</v>
      </c>
      <c r="D24" s="240">
        <v>259830.666</v>
      </c>
      <c r="E24" s="240">
        <f t="shared" si="0"/>
        <v>259830.666</v>
      </c>
      <c r="F24" s="2"/>
      <c r="G24" s="2"/>
      <c r="H24" s="2"/>
      <c r="I24" s="2"/>
      <c r="J24" s="2"/>
      <c r="K24" s="2"/>
      <c r="L24" s="2"/>
      <c r="M24" s="2"/>
      <c r="N24" s="2"/>
    </row>
    <row r="25" spans="2:14" s="170" customFormat="1" ht="20.25" customHeight="1" x14ac:dyDescent="0.4">
      <c r="B25" s="234">
        <v>14</v>
      </c>
      <c r="C25" s="238" t="s">
        <v>243</v>
      </c>
      <c r="D25" s="240">
        <v>0</v>
      </c>
      <c r="E25" s="240">
        <f t="shared" si="0"/>
        <v>0</v>
      </c>
      <c r="F25" s="2"/>
      <c r="G25" s="2"/>
      <c r="H25" s="2"/>
      <c r="I25" s="2"/>
      <c r="J25" s="2"/>
      <c r="K25" s="2"/>
      <c r="L25" s="2"/>
      <c r="M25" s="2"/>
      <c r="N25" s="2"/>
    </row>
    <row r="26" spans="2:14" s="170" customFormat="1" ht="20.25" customHeight="1" x14ac:dyDescent="0.4">
      <c r="B26" s="234">
        <v>15</v>
      </c>
      <c r="C26" s="234" t="s">
        <v>103</v>
      </c>
      <c r="D26" s="240">
        <v>35564.726000000002</v>
      </c>
      <c r="E26" s="240">
        <f t="shared" si="0"/>
        <v>35564.726000000002</v>
      </c>
      <c r="F26" s="2"/>
      <c r="G26" s="2"/>
      <c r="H26" s="2"/>
      <c r="I26" s="2"/>
      <c r="J26" s="2"/>
      <c r="K26" s="2"/>
      <c r="L26" s="2"/>
      <c r="M26" s="2"/>
      <c r="N26" s="2"/>
    </row>
    <row r="27" spans="2:14" s="170" customFormat="1" ht="20.25" customHeight="1" x14ac:dyDescent="0.4">
      <c r="B27" s="234">
        <v>16</v>
      </c>
      <c r="C27" s="234" t="s">
        <v>104</v>
      </c>
      <c r="D27" s="240">
        <v>138032.00200000001</v>
      </c>
      <c r="E27" s="240">
        <f t="shared" si="0"/>
        <v>138032.00200000001</v>
      </c>
      <c r="F27" s="2"/>
      <c r="G27" s="2"/>
      <c r="H27" s="2"/>
      <c r="I27" s="2"/>
      <c r="J27" s="2"/>
      <c r="K27" s="2"/>
      <c r="L27" s="2"/>
      <c r="M27" s="2"/>
      <c r="N27" s="2"/>
    </row>
    <row r="28" spans="2:14" s="170" customFormat="1" ht="20.25" customHeight="1" x14ac:dyDescent="0.4">
      <c r="B28" s="234">
        <v>17</v>
      </c>
      <c r="C28" s="234" t="s">
        <v>105</v>
      </c>
      <c r="D28" s="240">
        <v>265801.03100000002</v>
      </c>
      <c r="E28" s="240">
        <f t="shared" si="0"/>
        <v>265801.03100000002</v>
      </c>
      <c r="F28" s="2"/>
      <c r="G28" s="2"/>
      <c r="H28" s="2"/>
      <c r="I28" s="2"/>
      <c r="J28" s="2"/>
      <c r="K28" s="2"/>
      <c r="L28" s="2"/>
      <c r="M28" s="2"/>
      <c r="N28" s="2"/>
    </row>
    <row r="29" spans="2:14" s="170" customFormat="1" ht="20.25" customHeight="1" x14ac:dyDescent="0.4">
      <c r="B29" s="234">
        <v>18</v>
      </c>
      <c r="C29" s="234" t="s">
        <v>106</v>
      </c>
      <c r="D29" s="240">
        <v>33625.917000000001</v>
      </c>
      <c r="E29" s="240">
        <f t="shared" si="0"/>
        <v>33625.917000000001</v>
      </c>
      <c r="F29" s="2"/>
      <c r="G29" s="2"/>
      <c r="H29" s="2"/>
      <c r="I29" s="2"/>
      <c r="J29" s="2"/>
      <c r="K29" s="2"/>
      <c r="L29" s="2"/>
      <c r="M29" s="2"/>
      <c r="N29" s="2"/>
    </row>
    <row r="30" spans="2:14" s="170" customFormat="1" ht="20.25" customHeight="1" x14ac:dyDescent="0.4">
      <c r="B30" s="234">
        <v>19</v>
      </c>
      <c r="C30" s="234" t="s">
        <v>107</v>
      </c>
      <c r="D30" s="240">
        <v>3720.4090000000001</v>
      </c>
      <c r="E30" s="240">
        <f t="shared" si="0"/>
        <v>3720.4090000000001</v>
      </c>
      <c r="F30" s="2"/>
      <c r="G30" s="2"/>
      <c r="H30" s="2"/>
      <c r="I30" s="2"/>
      <c r="J30" s="2"/>
      <c r="K30" s="2"/>
      <c r="L30" s="2"/>
      <c r="M30" s="2"/>
      <c r="N30" s="2"/>
    </row>
    <row r="31" spans="2:14" s="170" customFormat="1" ht="20.25" customHeight="1" x14ac:dyDescent="0.4">
      <c r="B31" s="234">
        <v>20</v>
      </c>
      <c r="C31" s="234" t="s">
        <v>108</v>
      </c>
      <c r="D31" s="240">
        <v>163872.03400000001</v>
      </c>
      <c r="E31" s="240">
        <f t="shared" si="0"/>
        <v>163872.03400000001</v>
      </c>
      <c r="F31" s="2"/>
      <c r="G31" s="2"/>
      <c r="H31" s="2"/>
      <c r="I31" s="2"/>
      <c r="J31" s="2"/>
      <c r="K31" s="2"/>
      <c r="L31" s="2"/>
      <c r="M31" s="2"/>
      <c r="N31" s="2"/>
    </row>
    <row r="32" spans="2:14" s="170" customFormat="1" ht="20.25" customHeight="1" x14ac:dyDescent="0.4">
      <c r="B32" s="234">
        <v>21</v>
      </c>
      <c r="C32" s="234" t="s">
        <v>109</v>
      </c>
      <c r="D32" s="240">
        <v>197331.076</v>
      </c>
      <c r="E32" s="240">
        <f t="shared" si="0"/>
        <v>197331.076</v>
      </c>
      <c r="F32" s="2"/>
      <c r="G32" s="2"/>
      <c r="H32" s="2"/>
      <c r="I32" s="2"/>
      <c r="J32" s="2"/>
      <c r="K32" s="2"/>
      <c r="L32" s="2"/>
      <c r="M32" s="2"/>
      <c r="N32" s="2"/>
    </row>
    <row r="33" spans="2:14" s="172" customFormat="1" ht="20.25" customHeight="1" thickBot="1" x14ac:dyDescent="0.45">
      <c r="B33" s="1661" t="s">
        <v>244</v>
      </c>
      <c r="C33" s="1661"/>
      <c r="D33" s="241">
        <f>+D7+D8+D9+D10+D11+D14+D15+D16+D18+D19+D22+D24+D25+D26+D27+D28+D29+D30+D31+D32</f>
        <v>54589810.374000013</v>
      </c>
      <c r="E33" s="241">
        <f>+E7+E8+E9+E10+E11+E14+E15+E16+E18+E19+E22+E24+E25+E26+E27+E28+E29+E30+E31+E32</f>
        <v>54589810.374000013</v>
      </c>
      <c r="F33" s="308"/>
      <c r="G33" s="2"/>
      <c r="H33" s="2"/>
      <c r="I33" s="2"/>
      <c r="J33" s="2"/>
      <c r="K33" s="2"/>
      <c r="L33" s="2"/>
      <c r="M33" s="2"/>
      <c r="N33" s="2"/>
    </row>
    <row r="34" spans="2:14" s="172" customFormat="1" ht="20.25" customHeight="1" x14ac:dyDescent="0.4">
      <c r="B34" s="1481"/>
      <c r="C34" s="1481"/>
      <c r="D34" s="1482"/>
      <c r="E34" s="1482"/>
      <c r="F34" s="308"/>
      <c r="G34" s="2"/>
      <c r="H34" s="2"/>
      <c r="I34" s="2"/>
      <c r="J34" s="2"/>
      <c r="K34" s="2"/>
      <c r="L34" s="2"/>
      <c r="M34" s="2"/>
      <c r="N34" s="2"/>
    </row>
    <row r="35" spans="2:14" s="172" customFormat="1" ht="20.25" customHeight="1" x14ac:dyDescent="0.4">
      <c r="B35" s="1481"/>
      <c r="C35" s="1481"/>
      <c r="D35" s="1482"/>
      <c r="E35" s="1482"/>
      <c r="F35" s="308"/>
      <c r="G35" s="2"/>
      <c r="H35" s="2"/>
      <c r="I35" s="2"/>
      <c r="J35" s="2"/>
      <c r="K35" s="2"/>
      <c r="L35" s="2"/>
      <c r="M35" s="2"/>
      <c r="N35" s="2"/>
    </row>
    <row r="37" spans="2:14" s="167" customFormat="1" ht="66" x14ac:dyDescent="0.4">
      <c r="B37" s="165"/>
      <c r="C37" s="165"/>
      <c r="D37" s="166" t="s">
        <v>227</v>
      </c>
      <c r="E37" s="166" t="s">
        <v>1578</v>
      </c>
      <c r="F37" s="2"/>
      <c r="G37" s="2"/>
      <c r="H37" s="2"/>
      <c r="I37" s="2"/>
      <c r="J37" s="2"/>
      <c r="K37" s="2"/>
      <c r="L37" s="2"/>
      <c r="M37" s="2"/>
      <c r="N37" s="2"/>
    </row>
    <row r="38" spans="2:14" s="167" customFormat="1" ht="28.5" customHeight="1" thickBot="1" x14ac:dyDescent="0.45">
      <c r="B38" s="168"/>
      <c r="C38" s="168"/>
      <c r="D38" s="169" t="s">
        <v>228</v>
      </c>
      <c r="E38" s="169" t="s">
        <v>228</v>
      </c>
      <c r="F38" s="2"/>
      <c r="G38" s="2"/>
      <c r="H38" s="2"/>
      <c r="I38" s="2"/>
      <c r="J38" s="2"/>
      <c r="K38" s="2"/>
      <c r="L38" s="2"/>
      <c r="M38" s="2"/>
      <c r="N38" s="2"/>
    </row>
    <row r="39" spans="2:14" s="167" customFormat="1" ht="20.25" customHeight="1" x14ac:dyDescent="0.4">
      <c r="B39" s="1660" t="s">
        <v>110</v>
      </c>
      <c r="C39" s="1660"/>
      <c r="D39" s="1660"/>
      <c r="E39" s="1435"/>
      <c r="F39" s="2"/>
      <c r="G39" s="2"/>
      <c r="H39" s="2"/>
      <c r="I39" s="2"/>
      <c r="J39" s="2"/>
      <c r="K39" s="2"/>
      <c r="L39" s="2"/>
      <c r="M39" s="2"/>
      <c r="N39" s="2"/>
    </row>
    <row r="40" spans="2:14" s="170" customFormat="1" ht="20.25" customHeight="1" x14ac:dyDescent="0.4">
      <c r="B40" s="233">
        <v>22</v>
      </c>
      <c r="C40" s="233" t="s">
        <v>111</v>
      </c>
      <c r="D40" s="240">
        <f>+SUM(D41:D45)</f>
        <v>47495855.350000001</v>
      </c>
      <c r="E40" s="240">
        <f t="shared" ref="E40:E55" si="1">+D40</f>
        <v>47495855.350000001</v>
      </c>
      <c r="F40" s="2"/>
      <c r="G40" s="2"/>
      <c r="H40" s="2"/>
      <c r="I40" s="2"/>
      <c r="J40" s="2"/>
      <c r="K40" s="2"/>
      <c r="L40" s="2"/>
      <c r="M40" s="2"/>
      <c r="N40" s="2"/>
    </row>
    <row r="41" spans="2:14" s="170" customFormat="1" ht="20.25" customHeight="1" x14ac:dyDescent="0.4">
      <c r="B41" s="234">
        <v>23</v>
      </c>
      <c r="C41" s="237" t="s">
        <v>112</v>
      </c>
      <c r="D41" s="240">
        <v>5749270.125</v>
      </c>
      <c r="E41" s="240">
        <f t="shared" si="1"/>
        <v>5749270.125</v>
      </c>
      <c r="F41" s="2"/>
      <c r="G41" s="2"/>
      <c r="H41" s="2"/>
      <c r="I41" s="2"/>
      <c r="J41" s="2"/>
      <c r="K41" s="2"/>
      <c r="L41" s="2"/>
      <c r="M41" s="2"/>
      <c r="N41" s="2"/>
    </row>
    <row r="42" spans="2:14" s="170" customFormat="1" ht="20.25" customHeight="1" x14ac:dyDescent="0.4">
      <c r="B42" s="234">
        <v>24</v>
      </c>
      <c r="C42" s="237" t="s">
        <v>113</v>
      </c>
      <c r="D42" s="240">
        <v>35238625.449000001</v>
      </c>
      <c r="E42" s="240">
        <f t="shared" si="1"/>
        <v>35238625.449000001</v>
      </c>
      <c r="F42" s="2"/>
      <c r="G42" s="2"/>
      <c r="H42" s="2"/>
      <c r="I42" s="2"/>
      <c r="J42" s="2"/>
      <c r="K42" s="2"/>
      <c r="L42" s="2"/>
      <c r="M42" s="2"/>
      <c r="N42" s="2"/>
    </row>
    <row r="43" spans="2:14" s="170" customFormat="1" ht="20.25" customHeight="1" x14ac:dyDescent="0.4">
      <c r="B43" s="234">
        <v>25</v>
      </c>
      <c r="C43" s="237" t="s">
        <v>114</v>
      </c>
      <c r="D43" s="240">
        <v>6035801.5719999997</v>
      </c>
      <c r="E43" s="240">
        <f t="shared" si="1"/>
        <v>6035801.5719999997</v>
      </c>
      <c r="F43" s="2"/>
      <c r="G43" s="2"/>
      <c r="H43" s="2"/>
      <c r="I43" s="2"/>
      <c r="J43" s="2"/>
      <c r="K43" s="2"/>
      <c r="L43" s="2"/>
      <c r="M43" s="2"/>
      <c r="N43" s="2"/>
    </row>
    <row r="44" spans="2:14" s="170" customFormat="1" ht="20.25" customHeight="1" x14ac:dyDescent="0.4">
      <c r="B44" s="234">
        <v>26</v>
      </c>
      <c r="C44" s="237" t="s">
        <v>115</v>
      </c>
      <c r="D44" s="240">
        <v>213055.853</v>
      </c>
      <c r="E44" s="240">
        <f t="shared" si="1"/>
        <v>213055.853</v>
      </c>
      <c r="F44" s="2"/>
      <c r="G44" s="2"/>
      <c r="H44" s="2"/>
      <c r="I44" s="2"/>
      <c r="J44" s="2"/>
      <c r="K44" s="2"/>
      <c r="L44" s="2"/>
      <c r="M44" s="2"/>
      <c r="N44" s="2"/>
    </row>
    <row r="45" spans="2:14" s="170" customFormat="1" ht="20.25" customHeight="1" x14ac:dyDescent="0.4">
      <c r="B45" s="234">
        <f>+B44+1</f>
        <v>27</v>
      </c>
      <c r="C45" s="1430" t="s">
        <v>1534</v>
      </c>
      <c r="D45" s="240">
        <v>259102.351</v>
      </c>
      <c r="E45" s="240">
        <f t="shared" si="1"/>
        <v>259102.351</v>
      </c>
      <c r="F45" s="2"/>
      <c r="G45" s="2"/>
      <c r="H45" s="2"/>
      <c r="I45" s="2"/>
      <c r="J45" s="2"/>
      <c r="K45" s="2"/>
      <c r="L45" s="2"/>
      <c r="M45" s="2"/>
      <c r="N45" s="2"/>
    </row>
    <row r="46" spans="2:14" s="170" customFormat="1" ht="20.25" customHeight="1" x14ac:dyDescent="0.4">
      <c r="B46" s="234">
        <f>+B45+1</f>
        <v>28</v>
      </c>
      <c r="C46" s="234" t="s">
        <v>245</v>
      </c>
      <c r="D46" s="240">
        <v>0</v>
      </c>
      <c r="E46" s="240">
        <f t="shared" si="1"/>
        <v>0</v>
      </c>
      <c r="F46" s="2"/>
      <c r="G46" s="2"/>
      <c r="H46" s="2"/>
      <c r="I46" s="2"/>
      <c r="J46" s="2"/>
      <c r="K46" s="2"/>
      <c r="L46" s="2"/>
      <c r="M46" s="2"/>
      <c r="N46" s="2"/>
    </row>
    <row r="47" spans="2:14" s="170" customFormat="1" ht="20.25" customHeight="1" x14ac:dyDescent="0.4">
      <c r="B47" s="234">
        <f t="shared" ref="B47:B55" si="2">+B46+1</f>
        <v>29</v>
      </c>
      <c r="C47" s="234" t="s">
        <v>116</v>
      </c>
      <c r="D47" s="240">
        <v>1475977.094</v>
      </c>
      <c r="E47" s="240">
        <f t="shared" si="1"/>
        <v>1475977.094</v>
      </c>
      <c r="F47" s="2"/>
      <c r="G47" s="2"/>
      <c r="H47" s="2"/>
      <c r="I47" s="2"/>
      <c r="J47" s="2"/>
      <c r="K47" s="2"/>
      <c r="L47" s="2"/>
      <c r="M47" s="2"/>
      <c r="N47" s="2"/>
    </row>
    <row r="48" spans="2:14" s="170" customFormat="1" ht="20.25" customHeight="1" x14ac:dyDescent="0.4">
      <c r="B48" s="234">
        <f t="shared" si="2"/>
        <v>30</v>
      </c>
      <c r="C48" s="234" t="s">
        <v>246</v>
      </c>
      <c r="D48" s="240">
        <v>0</v>
      </c>
      <c r="E48" s="240">
        <f t="shared" si="1"/>
        <v>0</v>
      </c>
      <c r="F48" s="2"/>
      <c r="G48" s="2"/>
      <c r="H48" s="2"/>
      <c r="I48" s="2"/>
      <c r="J48" s="2"/>
      <c r="K48" s="2"/>
      <c r="L48" s="2"/>
      <c r="M48" s="2"/>
      <c r="N48" s="2"/>
    </row>
    <row r="49" spans="2:14" s="170" customFormat="1" ht="20.25" customHeight="1" x14ac:dyDescent="0.4">
      <c r="B49" s="234">
        <f>+B48+1</f>
        <v>31</v>
      </c>
      <c r="C49" s="234" t="s">
        <v>118</v>
      </c>
      <c r="D49" s="240">
        <v>26048.085999999999</v>
      </c>
      <c r="E49" s="240">
        <f t="shared" si="1"/>
        <v>26048.085999999999</v>
      </c>
      <c r="F49" s="2"/>
      <c r="G49" s="2"/>
      <c r="H49" s="2"/>
      <c r="I49" s="2"/>
      <c r="J49" s="2"/>
      <c r="K49" s="2"/>
      <c r="L49" s="2"/>
      <c r="M49" s="2"/>
      <c r="N49" s="2"/>
    </row>
    <row r="50" spans="2:14" s="170" customFormat="1" ht="20.25" customHeight="1" x14ac:dyDescent="0.4">
      <c r="B50" s="234">
        <f t="shared" si="2"/>
        <v>32</v>
      </c>
      <c r="C50" s="234" t="s">
        <v>119</v>
      </c>
      <c r="D50" s="240">
        <v>0</v>
      </c>
      <c r="E50" s="240">
        <f t="shared" si="1"/>
        <v>0</v>
      </c>
      <c r="F50" s="2"/>
      <c r="G50" s="2"/>
      <c r="H50" s="2"/>
      <c r="I50" s="2"/>
      <c r="J50" s="2"/>
      <c r="K50" s="2"/>
      <c r="L50" s="2"/>
      <c r="M50" s="2"/>
      <c r="N50" s="2"/>
    </row>
    <row r="51" spans="2:14" s="170" customFormat="1" ht="20.25" customHeight="1" x14ac:dyDescent="0.4">
      <c r="B51" s="234">
        <f t="shared" si="2"/>
        <v>33</v>
      </c>
      <c r="C51" s="234" t="s">
        <v>120</v>
      </c>
      <c r="D51" s="240">
        <v>139998.62299999999</v>
      </c>
      <c r="E51" s="240">
        <f t="shared" si="1"/>
        <v>139998.62299999999</v>
      </c>
      <c r="F51" s="2"/>
      <c r="G51" s="2"/>
      <c r="H51" s="2"/>
      <c r="I51" s="2"/>
      <c r="J51" s="2"/>
      <c r="K51" s="2"/>
      <c r="L51" s="2"/>
      <c r="M51" s="2"/>
      <c r="N51" s="2"/>
    </row>
    <row r="52" spans="2:14" s="170" customFormat="1" ht="20.25" customHeight="1" x14ac:dyDescent="0.4">
      <c r="B52" s="234">
        <f t="shared" si="2"/>
        <v>34</v>
      </c>
      <c r="C52" s="234" t="s">
        <v>121</v>
      </c>
      <c r="D52" s="240">
        <v>219312.30799999999</v>
      </c>
      <c r="E52" s="240">
        <f t="shared" si="1"/>
        <v>219312.30799999999</v>
      </c>
      <c r="F52" s="2"/>
      <c r="G52" s="2"/>
      <c r="H52" s="2"/>
      <c r="I52" s="2"/>
      <c r="J52" s="2"/>
      <c r="K52" s="2"/>
      <c r="L52" s="2"/>
      <c r="M52" s="2"/>
      <c r="N52" s="2"/>
    </row>
    <row r="53" spans="2:14" s="170" customFormat="1" ht="20.25" customHeight="1" x14ac:dyDescent="0.4">
      <c r="B53" s="234">
        <f t="shared" si="2"/>
        <v>35</v>
      </c>
      <c r="C53" s="234" t="s">
        <v>122</v>
      </c>
      <c r="D53" s="240">
        <v>153565.57699999999</v>
      </c>
      <c r="E53" s="240">
        <f t="shared" si="1"/>
        <v>153565.57699999999</v>
      </c>
      <c r="F53" s="2"/>
      <c r="G53" s="2"/>
      <c r="H53" s="2"/>
      <c r="I53" s="2"/>
      <c r="J53" s="2"/>
      <c r="K53" s="2"/>
      <c r="L53" s="2"/>
      <c r="M53" s="2"/>
      <c r="N53" s="2"/>
    </row>
    <row r="54" spans="2:14" s="170" customFormat="1" ht="20.25" customHeight="1" x14ac:dyDescent="0.4">
      <c r="B54" s="234">
        <f t="shared" si="2"/>
        <v>36</v>
      </c>
      <c r="C54" s="234" t="s">
        <v>1535</v>
      </c>
      <c r="D54" s="240">
        <v>37302.796000000002</v>
      </c>
      <c r="E54" s="240">
        <f t="shared" si="1"/>
        <v>37302.796000000002</v>
      </c>
      <c r="F54" s="2"/>
      <c r="G54" s="2"/>
      <c r="H54" s="2"/>
      <c r="I54" s="2"/>
      <c r="J54" s="2"/>
      <c r="K54" s="2"/>
      <c r="L54" s="2"/>
      <c r="M54" s="2"/>
      <c r="N54" s="2"/>
    </row>
    <row r="55" spans="2:14" s="170" customFormat="1" ht="20.25" customHeight="1" x14ac:dyDescent="0.4">
      <c r="B55" s="234">
        <f t="shared" si="2"/>
        <v>37</v>
      </c>
      <c r="C55" s="234" t="s">
        <v>123</v>
      </c>
      <c r="D55" s="240">
        <v>705675.16200000001</v>
      </c>
      <c r="E55" s="240">
        <f t="shared" si="1"/>
        <v>705675.16200000001</v>
      </c>
      <c r="F55" s="2"/>
      <c r="G55" s="2"/>
      <c r="H55" s="2"/>
      <c r="I55" s="2"/>
      <c r="J55" s="2"/>
      <c r="K55" s="2"/>
      <c r="L55" s="2"/>
      <c r="M55" s="2"/>
      <c r="N55" s="2"/>
    </row>
    <row r="56" spans="2:14" s="170" customFormat="1" ht="20.25" customHeight="1" thickBot="1" x14ac:dyDescent="0.45">
      <c r="B56" s="1662" t="s">
        <v>247</v>
      </c>
      <c r="C56" s="1662"/>
      <c r="D56" s="242">
        <f>+D41+D42+D43+D44+D46+D47+D48+D49+D50+D51+D52+D53+D55+D45+D54</f>
        <v>50253734.995999999</v>
      </c>
      <c r="E56" s="242">
        <f>+E41+E42+E43+E44+E46+E47+E48+E49+E50+E51+E52+E53+E55+E45+E54</f>
        <v>50253734.995999999</v>
      </c>
      <c r="F56" s="2"/>
      <c r="G56" s="2"/>
      <c r="H56" s="2"/>
      <c r="I56" s="2"/>
      <c r="J56" s="2"/>
      <c r="K56" s="2"/>
      <c r="L56" s="2"/>
      <c r="M56" s="2"/>
      <c r="N56" s="2"/>
    </row>
    <row r="57" spans="2:14" s="167" customFormat="1" ht="20.25" customHeight="1" x14ac:dyDescent="0.4">
      <c r="B57" s="1663" t="s">
        <v>248</v>
      </c>
      <c r="C57" s="1663"/>
      <c r="D57" s="1663"/>
      <c r="E57" s="1436"/>
      <c r="F57" s="2"/>
      <c r="G57" s="2"/>
      <c r="H57" s="2"/>
      <c r="I57" s="2"/>
      <c r="J57" s="2"/>
      <c r="K57" s="2"/>
      <c r="L57" s="2"/>
      <c r="M57" s="2"/>
      <c r="N57" s="2"/>
    </row>
    <row r="58" spans="2:14" s="170" customFormat="1" ht="20.25" customHeight="1" x14ac:dyDescent="0.4">
      <c r="B58" s="246">
        <f>+B55+1</f>
        <v>38</v>
      </c>
      <c r="C58" s="246" t="s">
        <v>249</v>
      </c>
      <c r="D58" s="240">
        <v>1972962.08</v>
      </c>
      <c r="E58" s="240">
        <f t="shared" ref="E58:E68" si="3">+D58</f>
        <v>1972962.08</v>
      </c>
      <c r="F58" s="2"/>
      <c r="G58" s="2"/>
      <c r="H58" s="2"/>
      <c r="I58" s="2"/>
      <c r="J58" s="2"/>
      <c r="K58" s="2"/>
      <c r="L58" s="2"/>
      <c r="M58" s="2"/>
      <c r="N58" s="2"/>
    </row>
    <row r="59" spans="2:14" s="170" customFormat="1" ht="20.25" customHeight="1" x14ac:dyDescent="0.4">
      <c r="B59" s="247">
        <f t="shared" ref="B59:B65" si="4">+B58+1</f>
        <v>39</v>
      </c>
      <c r="C59" s="248" t="s">
        <v>250</v>
      </c>
      <c r="D59" s="240">
        <v>0</v>
      </c>
      <c r="E59" s="240">
        <f t="shared" si="3"/>
        <v>0</v>
      </c>
      <c r="F59" s="2"/>
      <c r="G59" s="2"/>
      <c r="H59" s="2"/>
      <c r="I59" s="2"/>
      <c r="J59" s="2"/>
      <c r="K59" s="2"/>
      <c r="L59" s="2"/>
      <c r="M59" s="2"/>
      <c r="N59" s="2"/>
    </row>
    <row r="60" spans="2:14" s="170" customFormat="1" ht="20.25" customHeight="1" x14ac:dyDescent="0.4">
      <c r="B60" s="247">
        <f t="shared" si="4"/>
        <v>40</v>
      </c>
      <c r="C60" s="248" t="s">
        <v>251</v>
      </c>
      <c r="D60" s="240">
        <v>0</v>
      </c>
      <c r="E60" s="240">
        <f t="shared" si="3"/>
        <v>0</v>
      </c>
      <c r="F60" s="2"/>
      <c r="G60" s="2"/>
      <c r="H60" s="2"/>
      <c r="I60" s="2"/>
      <c r="J60" s="2"/>
      <c r="K60" s="2"/>
      <c r="L60" s="2"/>
      <c r="M60" s="2"/>
      <c r="N60" s="2"/>
    </row>
    <row r="61" spans="2:14" s="170" customFormat="1" ht="20.25" customHeight="1" x14ac:dyDescent="0.4">
      <c r="B61" s="247">
        <f t="shared" si="4"/>
        <v>41</v>
      </c>
      <c r="C61" s="247" t="s">
        <v>252</v>
      </c>
      <c r="D61" s="240">
        <v>400000</v>
      </c>
      <c r="E61" s="240">
        <f t="shared" si="3"/>
        <v>400000</v>
      </c>
      <c r="F61" s="2"/>
      <c r="G61" s="2"/>
      <c r="H61" s="2"/>
      <c r="I61" s="2"/>
      <c r="J61" s="2"/>
      <c r="K61" s="2"/>
      <c r="L61" s="2"/>
      <c r="M61" s="2"/>
      <c r="N61" s="2"/>
    </row>
    <row r="62" spans="2:14" s="170" customFormat="1" ht="20.25" customHeight="1" x14ac:dyDescent="0.4">
      <c r="B62" s="247">
        <f t="shared" si="4"/>
        <v>42</v>
      </c>
      <c r="C62" s="247" t="s">
        <v>253</v>
      </c>
      <c r="D62" s="243">
        <v>0</v>
      </c>
      <c r="E62" s="243">
        <f t="shared" si="3"/>
        <v>0</v>
      </c>
      <c r="F62" s="2"/>
      <c r="G62" s="2"/>
      <c r="H62" s="2"/>
      <c r="I62" s="2"/>
      <c r="J62" s="2"/>
      <c r="K62" s="2"/>
      <c r="L62" s="2"/>
      <c r="M62" s="2"/>
      <c r="N62" s="2"/>
    </row>
    <row r="63" spans="2:14" s="170" customFormat="1" ht="20.25" customHeight="1" x14ac:dyDescent="0.4">
      <c r="B63" s="247">
        <f t="shared" si="4"/>
        <v>43</v>
      </c>
      <c r="C63" s="247" t="s">
        <v>254</v>
      </c>
      <c r="D63" s="240">
        <v>-2678.8580000000002</v>
      </c>
      <c r="E63" s="240">
        <f t="shared" si="3"/>
        <v>-2678.8580000000002</v>
      </c>
      <c r="F63" s="2"/>
      <c r="G63" s="2"/>
      <c r="H63" s="2"/>
      <c r="I63" s="2"/>
      <c r="J63" s="2"/>
      <c r="K63" s="2"/>
      <c r="L63" s="2"/>
      <c r="M63" s="2"/>
      <c r="N63" s="2"/>
    </row>
    <row r="64" spans="2:14" s="170" customFormat="1" ht="20.25" customHeight="1" x14ac:dyDescent="0.4">
      <c r="B64" s="247">
        <f t="shared" si="4"/>
        <v>44</v>
      </c>
      <c r="C64" s="247" t="s">
        <v>255</v>
      </c>
      <c r="D64" s="243">
        <v>1186418.5519999999</v>
      </c>
      <c r="E64" s="243">
        <f t="shared" si="3"/>
        <v>1186418.5519999999</v>
      </c>
      <c r="F64" s="2"/>
      <c r="G64" s="2"/>
      <c r="H64" s="2"/>
      <c r="I64" s="2"/>
      <c r="J64" s="2"/>
      <c r="K64" s="2"/>
      <c r="L64" s="2"/>
      <c r="M64" s="2"/>
      <c r="N64" s="2"/>
    </row>
    <row r="65" spans="2:14" s="170" customFormat="1" ht="20.25" customHeight="1" x14ac:dyDescent="0.4">
      <c r="B65" s="247">
        <f t="shared" si="4"/>
        <v>45</v>
      </c>
      <c r="C65" s="247" t="s">
        <v>256</v>
      </c>
      <c r="D65" s="243">
        <v>777852.67</v>
      </c>
      <c r="E65" s="243">
        <f t="shared" si="3"/>
        <v>777852.67</v>
      </c>
      <c r="F65" s="2"/>
      <c r="G65" s="2"/>
      <c r="H65" s="2"/>
      <c r="I65" s="2"/>
      <c r="J65" s="2"/>
      <c r="K65" s="2"/>
      <c r="L65" s="2"/>
      <c r="M65" s="2"/>
      <c r="N65" s="2"/>
    </row>
    <row r="66" spans="2:14" s="170" customFormat="1" ht="20.25" customHeight="1" x14ac:dyDescent="0.4">
      <c r="B66" s="1657" t="s">
        <v>257</v>
      </c>
      <c r="C66" s="1657"/>
      <c r="D66" s="244">
        <f>+SUM(D58:D65)</f>
        <v>4334554.4440000001</v>
      </c>
      <c r="E66" s="244">
        <f t="shared" si="3"/>
        <v>4334554.4440000001</v>
      </c>
      <c r="F66" s="2"/>
      <c r="G66" s="2"/>
      <c r="H66" s="2"/>
      <c r="I66" s="2"/>
      <c r="J66" s="2"/>
      <c r="K66" s="2"/>
      <c r="L66" s="2"/>
      <c r="M66" s="2"/>
      <c r="N66" s="2"/>
    </row>
    <row r="67" spans="2:14" s="170" customFormat="1" ht="20.25" customHeight="1" x14ac:dyDescent="0.4">
      <c r="B67" s="247">
        <f>+B65+1</f>
        <v>46</v>
      </c>
      <c r="C67" s="247" t="s">
        <v>258</v>
      </c>
      <c r="D67" s="243">
        <v>1520.934</v>
      </c>
      <c r="E67" s="243">
        <f t="shared" si="3"/>
        <v>1520.934</v>
      </c>
      <c r="F67" s="2"/>
      <c r="G67" s="2"/>
      <c r="H67" s="2"/>
      <c r="I67" s="2"/>
      <c r="J67" s="2"/>
      <c r="K67" s="2"/>
      <c r="L67" s="2"/>
      <c r="M67" s="2"/>
      <c r="N67" s="2"/>
    </row>
    <row r="68" spans="2:14" s="170" customFormat="1" ht="20.25" customHeight="1" x14ac:dyDescent="0.4">
      <c r="B68" s="1658" t="s">
        <v>259</v>
      </c>
      <c r="C68" s="1658"/>
      <c r="D68" s="245">
        <f>+D66+D67</f>
        <v>4336075.3780000005</v>
      </c>
      <c r="E68" s="245">
        <f t="shared" si="3"/>
        <v>4336075.3780000005</v>
      </c>
      <c r="F68" s="2"/>
      <c r="G68" s="2"/>
      <c r="H68" s="2"/>
      <c r="I68" s="2"/>
      <c r="J68" s="2"/>
      <c r="K68" s="2"/>
      <c r="L68" s="2"/>
      <c r="M68" s="2"/>
      <c r="N68" s="2"/>
    </row>
    <row r="69" spans="2:14" s="172" customFormat="1" ht="20.25" customHeight="1" thickBot="1" x14ac:dyDescent="0.45">
      <c r="B69" s="1659" t="s">
        <v>260</v>
      </c>
      <c r="C69" s="1659"/>
      <c r="D69" s="249">
        <f>+D68+D56</f>
        <v>54589810.373999998</v>
      </c>
      <c r="E69" s="249">
        <f>+E68+E56</f>
        <v>54589810.373999998</v>
      </c>
      <c r="F69" s="2"/>
      <c r="G69" s="2"/>
      <c r="H69" s="2"/>
      <c r="I69" s="2"/>
      <c r="J69" s="2"/>
      <c r="K69" s="2"/>
      <c r="L69" s="2"/>
      <c r="M69" s="2"/>
      <c r="N69" s="2"/>
    </row>
    <row r="70" spans="2:14" x14ac:dyDescent="0.4">
      <c r="B70" s="173"/>
      <c r="C70" s="173"/>
      <c r="D70" s="173"/>
    </row>
    <row r="71" spans="2:14" x14ac:dyDescent="0.4">
      <c r="B71" s="173"/>
      <c r="C71" s="173"/>
      <c r="D71" s="174"/>
    </row>
    <row r="72" spans="2:14" x14ac:dyDescent="0.4">
      <c r="B72" s="173"/>
      <c r="C72" s="173"/>
      <c r="D72" s="174"/>
    </row>
    <row r="73" spans="2:14" x14ac:dyDescent="0.4">
      <c r="B73" s="173"/>
      <c r="C73" s="173"/>
      <c r="D73" s="173"/>
    </row>
    <row r="74" spans="2:14" x14ac:dyDescent="0.4">
      <c r="B74" s="173"/>
      <c r="C74" s="173"/>
      <c r="D74" s="173"/>
    </row>
  </sheetData>
  <mergeCells count="10">
    <mergeCell ref="B1:G1"/>
    <mergeCell ref="B66:C66"/>
    <mergeCell ref="B68:C68"/>
    <mergeCell ref="B69:C69"/>
    <mergeCell ref="B2:D2"/>
    <mergeCell ref="B6:D6"/>
    <mergeCell ref="B33:C33"/>
    <mergeCell ref="B39:D39"/>
    <mergeCell ref="B56:C56"/>
    <mergeCell ref="B57:D57"/>
  </mergeCells>
  <hyperlinks>
    <hyperlink ref="J1" location="Índice!A1" display="Voltar ao Índice"/>
  </hyperlinks>
  <pageMargins left="0.70866141732283472" right="0.70866141732283472" top="0.74803149606299213" bottom="0.74803149606299213" header="0.31496062992125984" footer="0.31496062992125984"/>
  <pageSetup paperSize="9" scale="49" fitToWidth="2" orientation="portrait" r:id="rId1"/>
  <headerFooter>
    <oddHeader>&amp;L&amp;"Calibri,Regular"&amp;10&amp;K000000Confidential&amp;1#</oddHeader>
    <oddFooter>&amp;C1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4"/>
  <sheetViews>
    <sheetView showGridLines="0" zoomScale="85" zoomScaleNormal="85" workbookViewId="0">
      <pane ySplit="3" topLeftCell="A4" activePane="bottomLeft" state="frozen"/>
      <selection activeCell="D17" sqref="D17"/>
      <selection pane="bottomLeft" activeCell="F1" sqref="F1"/>
    </sheetView>
  </sheetViews>
  <sheetFormatPr defaultColWidth="9.140625" defaultRowHeight="16.5" x14ac:dyDescent="0.25"/>
  <cols>
    <col min="1" max="1" width="1.42578125" style="1379" customWidth="1"/>
    <col min="2" max="2" width="3.85546875" style="1379" customWidth="1"/>
    <col min="3" max="3" width="72.42578125" style="1379" customWidth="1"/>
    <col min="4" max="6" width="33.5703125" style="1379" customWidth="1"/>
    <col min="7" max="7" width="1.42578125" style="1379" customWidth="1"/>
    <col min="8" max="16384" width="9.140625" style="1379"/>
  </cols>
  <sheetData>
    <row r="1" spans="2:6" ht="24" x14ac:dyDescent="0.25">
      <c r="B1" s="60" t="s">
        <v>427</v>
      </c>
      <c r="F1" s="4" t="s">
        <v>6</v>
      </c>
    </row>
    <row r="2" spans="2:6" ht="17.25" thickBot="1" x14ac:dyDescent="0.3"/>
    <row r="3" spans="2:6" s="197" customFormat="1" ht="27.75" customHeight="1" x14ac:dyDescent="0.25">
      <c r="B3" s="97">
        <v>1</v>
      </c>
      <c r="C3" s="97" t="s">
        <v>378</v>
      </c>
      <c r="D3" s="894" t="s">
        <v>380</v>
      </c>
      <c r="E3" s="894" t="s">
        <v>380</v>
      </c>
      <c r="F3" s="894" t="s">
        <v>379</v>
      </c>
    </row>
    <row r="4" spans="2:6" ht="33" x14ac:dyDescent="0.25">
      <c r="B4" s="198">
        <v>2</v>
      </c>
      <c r="C4" s="199" t="s">
        <v>381</v>
      </c>
      <c r="D4" s="200" t="s">
        <v>383</v>
      </c>
      <c r="E4" s="200" t="s">
        <v>384</v>
      </c>
      <c r="F4" s="200" t="s">
        <v>382</v>
      </c>
    </row>
    <row r="5" spans="2:6" x14ac:dyDescent="0.25">
      <c r="B5" s="201">
        <v>3</v>
      </c>
      <c r="C5" s="201" t="s">
        <v>385</v>
      </c>
      <c r="D5" s="202" t="s">
        <v>386</v>
      </c>
      <c r="E5" s="202" t="s">
        <v>386</v>
      </c>
      <c r="F5" s="202" t="s">
        <v>386</v>
      </c>
    </row>
    <row r="6" spans="2:6" x14ac:dyDescent="0.25">
      <c r="B6" s="1664" t="s">
        <v>387</v>
      </c>
      <c r="C6" s="1664">
        <v>0</v>
      </c>
      <c r="D6" s="1664">
        <v>0</v>
      </c>
      <c r="E6" s="1664">
        <v>0</v>
      </c>
      <c r="F6" s="1664">
        <v>0</v>
      </c>
    </row>
    <row r="7" spans="2:6" x14ac:dyDescent="0.25">
      <c r="B7" s="201">
        <v>4</v>
      </c>
      <c r="C7" s="201" t="s">
        <v>388</v>
      </c>
      <c r="D7" s="204" t="s">
        <v>389</v>
      </c>
      <c r="E7" s="204" t="s">
        <v>390</v>
      </c>
      <c r="F7" s="204" t="s">
        <v>389</v>
      </c>
    </row>
    <row r="8" spans="2:6" x14ac:dyDescent="0.25">
      <c r="B8" s="201">
        <v>5</v>
      </c>
      <c r="C8" s="201" t="s">
        <v>391</v>
      </c>
      <c r="D8" s="204" t="s">
        <v>389</v>
      </c>
      <c r="E8" s="204" t="s">
        <v>390</v>
      </c>
      <c r="F8" s="204" t="s">
        <v>389</v>
      </c>
    </row>
    <row r="9" spans="2:6" x14ac:dyDescent="0.25">
      <c r="B9" s="201">
        <v>6</v>
      </c>
      <c r="C9" s="203" t="s">
        <v>392</v>
      </c>
      <c r="D9" s="204" t="s">
        <v>433</v>
      </c>
      <c r="E9" s="204" t="s">
        <v>433</v>
      </c>
      <c r="F9" s="204" t="s">
        <v>432</v>
      </c>
    </row>
    <row r="10" spans="2:6" x14ac:dyDescent="0.25">
      <c r="B10" s="201">
        <v>7</v>
      </c>
      <c r="C10" s="203" t="s">
        <v>393</v>
      </c>
      <c r="D10" s="204" t="s">
        <v>434</v>
      </c>
      <c r="E10" s="204" t="s">
        <v>435</v>
      </c>
      <c r="F10" s="204" t="s">
        <v>434</v>
      </c>
    </row>
    <row r="11" spans="2:6" ht="33" x14ac:dyDescent="0.25">
      <c r="B11" s="201">
        <v>8</v>
      </c>
      <c r="C11" s="203" t="s">
        <v>394</v>
      </c>
      <c r="D11" s="209">
        <v>200</v>
      </c>
      <c r="E11" s="209">
        <v>400</v>
      </c>
      <c r="F11" s="204">
        <v>7.5990000000000002</v>
      </c>
    </row>
    <row r="12" spans="2:6" x14ac:dyDescent="0.25">
      <c r="B12" s="201">
        <v>9</v>
      </c>
      <c r="C12" s="203" t="s">
        <v>395</v>
      </c>
      <c r="D12" s="204" t="s">
        <v>441</v>
      </c>
      <c r="E12" s="204" t="s">
        <v>436</v>
      </c>
      <c r="F12" s="204" t="s">
        <v>441</v>
      </c>
    </row>
    <row r="13" spans="2:6" x14ac:dyDescent="0.25">
      <c r="B13" s="201" t="s">
        <v>428</v>
      </c>
      <c r="C13" s="205" t="s">
        <v>429</v>
      </c>
      <c r="D13" s="210">
        <v>1</v>
      </c>
      <c r="E13" s="210">
        <v>1</v>
      </c>
      <c r="F13" s="210">
        <v>1</v>
      </c>
    </row>
    <row r="14" spans="2:6" x14ac:dyDescent="0.25">
      <c r="B14" s="201" t="s">
        <v>430</v>
      </c>
      <c r="C14" s="205" t="s">
        <v>431</v>
      </c>
      <c r="D14" s="210">
        <v>1</v>
      </c>
      <c r="E14" s="210">
        <v>1</v>
      </c>
      <c r="F14" s="210">
        <v>1</v>
      </c>
    </row>
    <row r="15" spans="2:6" x14ac:dyDescent="0.25">
      <c r="B15" s="201">
        <v>10</v>
      </c>
      <c r="C15" s="203" t="s">
        <v>396</v>
      </c>
      <c r="D15" s="204" t="s">
        <v>437</v>
      </c>
      <c r="E15" s="204" t="s">
        <v>397</v>
      </c>
      <c r="F15" s="204" t="s">
        <v>437</v>
      </c>
    </row>
    <row r="16" spans="2:6" x14ac:dyDescent="0.25">
      <c r="B16" s="201">
        <v>11</v>
      </c>
      <c r="C16" s="203" t="s">
        <v>398</v>
      </c>
      <c r="D16" s="211">
        <v>44601</v>
      </c>
      <c r="E16" s="211">
        <v>44210</v>
      </c>
      <c r="F16" s="211">
        <v>42649</v>
      </c>
    </row>
    <row r="17" spans="2:6" x14ac:dyDescent="0.25">
      <c r="B17" s="201">
        <v>12</v>
      </c>
      <c r="C17" s="203" t="s">
        <v>399</v>
      </c>
      <c r="D17" s="204" t="s">
        <v>400</v>
      </c>
      <c r="E17" s="204" t="s">
        <v>401</v>
      </c>
      <c r="F17" s="204" t="s">
        <v>400</v>
      </c>
    </row>
    <row r="18" spans="2:6" x14ac:dyDescent="0.25">
      <c r="B18" s="201">
        <v>13</v>
      </c>
      <c r="C18" s="203" t="s">
        <v>402</v>
      </c>
      <c r="D18" s="211">
        <v>48374</v>
      </c>
      <c r="E18" s="211" t="s">
        <v>414</v>
      </c>
      <c r="F18" s="211">
        <v>46301</v>
      </c>
    </row>
    <row r="19" spans="2:6" x14ac:dyDescent="0.25">
      <c r="B19" s="201">
        <v>14</v>
      </c>
      <c r="C19" s="203" t="s">
        <v>403</v>
      </c>
      <c r="D19" s="204" t="s">
        <v>404</v>
      </c>
      <c r="E19" s="204" t="s">
        <v>404</v>
      </c>
      <c r="F19" s="204" t="s">
        <v>404</v>
      </c>
    </row>
    <row r="20" spans="2:6" x14ac:dyDescent="0.25">
      <c r="B20" s="201">
        <v>15</v>
      </c>
      <c r="C20" s="203" t="s">
        <v>405</v>
      </c>
      <c r="D20" s="204" t="s">
        <v>438</v>
      </c>
      <c r="E20" s="211">
        <v>46036</v>
      </c>
      <c r="F20" s="211" t="s">
        <v>438</v>
      </c>
    </row>
    <row r="21" spans="2:6" ht="33" x14ac:dyDescent="0.25">
      <c r="B21" s="1483">
        <v>16</v>
      </c>
      <c r="C21" s="1484" t="s">
        <v>406</v>
      </c>
      <c r="D21" s="1485" t="s">
        <v>439</v>
      </c>
      <c r="E21" s="1485" t="s">
        <v>440</v>
      </c>
      <c r="F21" s="1485" t="s">
        <v>439</v>
      </c>
    </row>
    <row r="22" spans="2:6" x14ac:dyDescent="0.25">
      <c r="B22" s="1664" t="s">
        <v>407</v>
      </c>
      <c r="C22" s="1664">
        <v>0</v>
      </c>
      <c r="D22" s="1664">
        <v>0</v>
      </c>
      <c r="E22" s="1665">
        <v>0</v>
      </c>
      <c r="F22" s="1665">
        <v>0</v>
      </c>
    </row>
    <row r="23" spans="2:6" x14ac:dyDescent="0.25">
      <c r="B23" s="201">
        <v>17</v>
      </c>
      <c r="C23" s="203" t="s">
        <v>408</v>
      </c>
      <c r="D23" s="204" t="s">
        <v>1488</v>
      </c>
      <c r="E23" s="204" t="s">
        <v>1488</v>
      </c>
      <c r="F23" s="204" t="s">
        <v>1488</v>
      </c>
    </row>
    <row r="24" spans="2:6" x14ac:dyDescent="0.25">
      <c r="B24" s="201">
        <v>18</v>
      </c>
      <c r="C24" s="203" t="s">
        <v>409</v>
      </c>
      <c r="D24" s="206">
        <v>4.7140000000000001E-2</v>
      </c>
      <c r="E24" s="206">
        <v>4.9000000000000002E-2</v>
      </c>
      <c r="F24" s="207">
        <v>7.4999999999999997E-2</v>
      </c>
    </row>
    <row r="25" spans="2:6" x14ac:dyDescent="0.25">
      <c r="B25" s="201">
        <v>19</v>
      </c>
      <c r="C25" s="203" t="s">
        <v>410</v>
      </c>
      <c r="D25" s="204" t="s">
        <v>1027</v>
      </c>
      <c r="E25" s="204" t="s">
        <v>1027</v>
      </c>
      <c r="F25" s="204" t="s">
        <v>1027</v>
      </c>
    </row>
    <row r="26" spans="2:6" ht="33" x14ac:dyDescent="0.25">
      <c r="B26" s="201" t="s">
        <v>442</v>
      </c>
      <c r="C26" s="208" t="s">
        <v>443</v>
      </c>
      <c r="D26" s="204" t="s">
        <v>1489</v>
      </c>
      <c r="E26" s="204" t="s">
        <v>1490</v>
      </c>
      <c r="F26" s="204" t="s">
        <v>1489</v>
      </c>
    </row>
    <row r="27" spans="2:6" ht="33" x14ac:dyDescent="0.25">
      <c r="B27" s="201" t="s">
        <v>444</v>
      </c>
      <c r="C27" s="208" t="s">
        <v>445</v>
      </c>
      <c r="D27" s="204" t="s">
        <v>1489</v>
      </c>
      <c r="E27" s="204" t="s">
        <v>1490</v>
      </c>
      <c r="F27" s="204" t="s">
        <v>1489</v>
      </c>
    </row>
    <row r="28" spans="2:6" x14ac:dyDescent="0.25">
      <c r="B28" s="201">
        <v>21</v>
      </c>
      <c r="C28" s="203" t="s">
        <v>411</v>
      </c>
      <c r="D28" s="204" t="s">
        <v>1027</v>
      </c>
      <c r="E28" s="204" t="s">
        <v>1027</v>
      </c>
      <c r="F28" s="204" t="s">
        <v>1027</v>
      </c>
    </row>
    <row r="29" spans="2:6" x14ac:dyDescent="0.25">
      <c r="B29" s="201">
        <v>22</v>
      </c>
      <c r="C29" s="203" t="s">
        <v>412</v>
      </c>
      <c r="D29" s="204" t="s">
        <v>1491</v>
      </c>
      <c r="E29" s="204" t="s">
        <v>1492</v>
      </c>
      <c r="F29" s="204" t="s">
        <v>1491</v>
      </c>
    </row>
    <row r="30" spans="2:6" x14ac:dyDescent="0.25">
      <c r="B30" s="201">
        <v>23</v>
      </c>
      <c r="C30" s="203" t="s">
        <v>413</v>
      </c>
      <c r="D30" s="204" t="s">
        <v>1493</v>
      </c>
      <c r="E30" s="204" t="s">
        <v>1493</v>
      </c>
      <c r="F30" s="204" t="s">
        <v>1493</v>
      </c>
    </row>
    <row r="31" spans="2:6" ht="66" x14ac:dyDescent="0.25">
      <c r="B31" s="201">
        <v>24</v>
      </c>
      <c r="C31" s="203" t="s">
        <v>415</v>
      </c>
      <c r="D31" s="204" t="s">
        <v>1494</v>
      </c>
      <c r="E31" s="204" t="s">
        <v>1494</v>
      </c>
      <c r="F31" s="204" t="s">
        <v>1494</v>
      </c>
    </row>
    <row r="32" spans="2:6" x14ac:dyDescent="0.25">
      <c r="B32" s="201">
        <v>25</v>
      </c>
      <c r="C32" s="203" t="s">
        <v>416</v>
      </c>
      <c r="D32" s="204" t="s">
        <v>1495</v>
      </c>
      <c r="E32" s="204" t="s">
        <v>1495</v>
      </c>
      <c r="F32" s="204" t="s">
        <v>1495</v>
      </c>
    </row>
    <row r="33" spans="2:6" ht="33" x14ac:dyDescent="0.25">
      <c r="B33" s="201">
        <v>26</v>
      </c>
      <c r="C33" s="203" t="s">
        <v>417</v>
      </c>
      <c r="D33" s="204" t="s">
        <v>1496</v>
      </c>
      <c r="E33" s="204" t="s">
        <v>1496</v>
      </c>
      <c r="F33" s="204" t="s">
        <v>1496</v>
      </c>
    </row>
    <row r="34" spans="2:6" ht="33" x14ac:dyDescent="0.25">
      <c r="B34" s="201">
        <v>27</v>
      </c>
      <c r="C34" s="203" t="s">
        <v>418</v>
      </c>
      <c r="D34" s="204" t="s">
        <v>1497</v>
      </c>
      <c r="E34" s="204" t="s">
        <v>1497</v>
      </c>
      <c r="F34" s="204" t="s">
        <v>1497</v>
      </c>
    </row>
    <row r="35" spans="2:6" x14ac:dyDescent="0.25">
      <c r="B35" s="201">
        <v>28</v>
      </c>
      <c r="C35" s="203" t="s">
        <v>419</v>
      </c>
      <c r="D35" s="204" t="s">
        <v>414</v>
      </c>
      <c r="E35" s="204" t="s">
        <v>1498</v>
      </c>
      <c r="F35" s="204" t="s">
        <v>414</v>
      </c>
    </row>
    <row r="36" spans="2:6" x14ac:dyDescent="0.25">
      <c r="B36" s="201">
        <v>29</v>
      </c>
      <c r="C36" s="203" t="s">
        <v>420</v>
      </c>
      <c r="D36" s="204" t="s">
        <v>380</v>
      </c>
      <c r="E36" s="204" t="s">
        <v>380</v>
      </c>
      <c r="F36" s="204" t="s">
        <v>379</v>
      </c>
    </row>
    <row r="37" spans="2:6" x14ac:dyDescent="0.25">
      <c r="B37" s="201">
        <v>30</v>
      </c>
      <c r="C37" s="203" t="s">
        <v>1506</v>
      </c>
      <c r="D37" s="204" t="s">
        <v>404</v>
      </c>
      <c r="E37" s="204" t="s">
        <v>404</v>
      </c>
      <c r="F37" s="204" t="s">
        <v>404</v>
      </c>
    </row>
    <row r="38" spans="2:6" ht="66" x14ac:dyDescent="0.25">
      <c r="B38" s="201">
        <v>31</v>
      </c>
      <c r="C38" s="203" t="s">
        <v>421</v>
      </c>
      <c r="D38" s="204" t="s">
        <v>1494</v>
      </c>
      <c r="E38" s="204" t="s">
        <v>1499</v>
      </c>
      <c r="F38" s="204" t="s">
        <v>1494</v>
      </c>
    </row>
    <row r="39" spans="2:6" x14ac:dyDescent="0.25">
      <c r="B39" s="201">
        <v>32</v>
      </c>
      <c r="C39" s="203" t="s">
        <v>422</v>
      </c>
      <c r="D39" s="204" t="s">
        <v>1495</v>
      </c>
      <c r="E39" s="204" t="s">
        <v>1500</v>
      </c>
      <c r="F39" s="204" t="s">
        <v>1495</v>
      </c>
    </row>
    <row r="40" spans="2:6" x14ac:dyDescent="0.25">
      <c r="B40" s="201">
        <v>33</v>
      </c>
      <c r="C40" s="203" t="s">
        <v>423</v>
      </c>
      <c r="D40" s="204" t="s">
        <v>1501</v>
      </c>
      <c r="E40" s="204" t="s">
        <v>1502</v>
      </c>
      <c r="F40" s="204" t="s">
        <v>1501</v>
      </c>
    </row>
    <row r="41" spans="2:6" ht="148.5" x14ac:dyDescent="0.25">
      <c r="B41" s="201">
        <v>34</v>
      </c>
      <c r="C41" s="203" t="s">
        <v>1507</v>
      </c>
      <c r="D41" s="204" t="s">
        <v>1503</v>
      </c>
      <c r="E41" s="204" t="s">
        <v>1504</v>
      </c>
      <c r="F41" s="204" t="s">
        <v>1503</v>
      </c>
    </row>
    <row r="42" spans="2:6" ht="33" x14ac:dyDescent="0.25">
      <c r="B42" s="201">
        <v>35</v>
      </c>
      <c r="C42" s="203" t="s">
        <v>424</v>
      </c>
      <c r="D42" s="204" t="s">
        <v>1505</v>
      </c>
      <c r="E42" s="204" t="s">
        <v>390</v>
      </c>
      <c r="F42" s="204" t="s">
        <v>1505</v>
      </c>
    </row>
    <row r="43" spans="2:6" x14ac:dyDescent="0.25">
      <c r="B43" s="201">
        <v>36</v>
      </c>
      <c r="C43" s="203" t="s">
        <v>425</v>
      </c>
      <c r="D43" s="204" t="s">
        <v>1027</v>
      </c>
      <c r="E43" s="204" t="s">
        <v>1027</v>
      </c>
      <c r="F43" s="204" t="s">
        <v>1027</v>
      </c>
    </row>
    <row r="44" spans="2:6" x14ac:dyDescent="0.25">
      <c r="B44" s="1388">
        <v>37</v>
      </c>
      <c r="C44" s="1405" t="s">
        <v>446</v>
      </c>
      <c r="D44" s="1406" t="s">
        <v>1503</v>
      </c>
      <c r="E44" s="1406" t="s">
        <v>1503</v>
      </c>
      <c r="F44" s="1406" t="s">
        <v>1503</v>
      </c>
    </row>
  </sheetData>
  <mergeCells count="2">
    <mergeCell ref="B6:F6"/>
    <mergeCell ref="B22:F22"/>
  </mergeCells>
  <hyperlinks>
    <hyperlink ref="F1" location="Índice!A1" display="Voltar ao Índice"/>
  </hyperlinks>
  <pageMargins left="0.70866141732283472" right="0.70866141732283472" top="0.74803149606299213" bottom="0.74803149606299213" header="0.31496062992125984" footer="0.31496062992125984"/>
  <pageSetup paperSize="9" scale="48" fitToWidth="2" orientation="portrait" r:id="rId1"/>
  <headerFooter>
    <oddHeader>&amp;L&amp;"Calibri,Regular"&amp;10&amp;K000000Confidential&amp;1#</oddHeader>
    <oddFooter>&amp;C1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1"/>
  <sheetViews>
    <sheetView showGridLines="0" zoomScaleNormal="100" zoomScalePageLayoutView="90" workbookViewId="0"/>
  </sheetViews>
  <sheetFormatPr defaultColWidth="11.42578125" defaultRowHeight="18.75" x14ac:dyDescent="0.4"/>
  <cols>
    <col min="1" max="1" width="4.7109375" style="2" customWidth="1"/>
    <col min="2" max="2" width="4" style="2" customWidth="1"/>
    <col min="3" max="3" width="30.28515625" style="2" customWidth="1"/>
    <col min="4" max="13" width="15.5703125" style="2" customWidth="1"/>
    <col min="14" max="14" width="4.7109375" style="2" customWidth="1"/>
    <col min="15" max="15" width="14.85546875" style="2" customWidth="1"/>
    <col min="16" max="16384" width="11.42578125" style="2"/>
  </cols>
  <sheetData>
    <row r="1" spans="2:15" ht="24" x14ac:dyDescent="0.5">
      <c r="B1" s="1" t="s">
        <v>447</v>
      </c>
      <c r="M1" s="4" t="s">
        <v>6</v>
      </c>
      <c r="O1" s="217"/>
    </row>
    <row r="2" spans="2:15" x14ac:dyDescent="0.4">
      <c r="B2" s="1379"/>
    </row>
    <row r="3" spans="2:15" s="216" customFormat="1" ht="19.5" thickBot="1" x14ac:dyDescent="0.45">
      <c r="B3" s="213"/>
      <c r="C3" s="214"/>
      <c r="D3" s="215" t="s">
        <v>8</v>
      </c>
      <c r="E3" s="215" t="s">
        <v>9</v>
      </c>
      <c r="F3" s="215" t="s">
        <v>10</v>
      </c>
      <c r="G3" s="215" t="s">
        <v>11</v>
      </c>
      <c r="H3" s="215" t="s">
        <v>12</v>
      </c>
      <c r="I3" s="1337" t="s">
        <v>448</v>
      </c>
      <c r="J3" s="1337" t="s">
        <v>449</v>
      </c>
      <c r="K3" s="215" t="s">
        <v>74</v>
      </c>
      <c r="L3" s="215" t="s">
        <v>75</v>
      </c>
      <c r="M3" s="215" t="s">
        <v>76</v>
      </c>
      <c r="O3" s="217"/>
    </row>
    <row r="4" spans="2:15" s="216" customFormat="1" ht="28.5" customHeight="1" x14ac:dyDescent="0.4">
      <c r="B4" s="213"/>
      <c r="C4" s="218"/>
      <c r="D4" s="1666" t="s">
        <v>450</v>
      </c>
      <c r="E4" s="1666"/>
      <c r="F4" s="1666"/>
      <c r="G4" s="1666"/>
      <c r="H4" s="1666"/>
      <c r="I4" s="1667" t="s">
        <v>451</v>
      </c>
      <c r="J4" s="1667"/>
      <c r="K4" s="1639" t="s">
        <v>452</v>
      </c>
      <c r="L4" s="1402"/>
      <c r="M4" s="1402"/>
      <c r="O4" s="217"/>
    </row>
    <row r="5" spans="2:15" s="216" customFormat="1" ht="82.5" x14ac:dyDescent="0.4">
      <c r="B5" s="220"/>
      <c r="C5" s="1403" t="s">
        <v>453</v>
      </c>
      <c r="D5" s="1404" t="s">
        <v>454</v>
      </c>
      <c r="E5" s="1404" t="s">
        <v>455</v>
      </c>
      <c r="F5" s="1404" t="s">
        <v>456</v>
      </c>
      <c r="G5" s="1404" t="s">
        <v>148</v>
      </c>
      <c r="H5" s="1404" t="s">
        <v>457</v>
      </c>
      <c r="I5" s="1356" t="s">
        <v>458</v>
      </c>
      <c r="J5" s="1356" t="s">
        <v>459</v>
      </c>
      <c r="K5" s="1668"/>
      <c r="L5" s="1356" t="s">
        <v>467</v>
      </c>
      <c r="M5" s="1356" t="s">
        <v>468</v>
      </c>
      <c r="O5" s="217"/>
    </row>
    <row r="6" spans="2:15" s="216" customFormat="1" ht="20.100000000000001" customHeight="1" x14ac:dyDescent="0.4">
      <c r="B6" s="221">
        <v>1</v>
      </c>
      <c r="C6" s="222" t="s">
        <v>460</v>
      </c>
      <c r="D6" s="1583">
        <v>4152.3758500000004</v>
      </c>
      <c r="E6" s="1583">
        <v>605.95112338727017</v>
      </c>
      <c r="F6" s="1583">
        <v>0</v>
      </c>
      <c r="G6" s="1583">
        <v>0</v>
      </c>
      <c r="H6" s="1583">
        <v>0</v>
      </c>
      <c r="I6" s="1583">
        <v>24.48961495120006</v>
      </c>
      <c r="J6" s="1583">
        <v>164.4742531</v>
      </c>
      <c r="K6" s="1584">
        <v>2473.6454207192351</v>
      </c>
      <c r="L6" s="1583">
        <v>13.221295522990236</v>
      </c>
      <c r="M6" s="1583">
        <v>2460.4241251962449</v>
      </c>
      <c r="O6" s="217"/>
    </row>
    <row r="7" spans="2:15" s="216" customFormat="1" ht="20.100000000000001" customHeight="1" x14ac:dyDescent="0.4">
      <c r="B7" s="223">
        <v>2</v>
      </c>
      <c r="C7" s="224" t="s">
        <v>189</v>
      </c>
      <c r="D7" s="1585"/>
      <c r="E7" s="1585"/>
      <c r="F7" s="1585"/>
      <c r="G7" s="1585"/>
      <c r="H7" s="1585"/>
      <c r="I7" s="1592">
        <v>0</v>
      </c>
      <c r="J7" s="1592">
        <v>0</v>
      </c>
      <c r="K7" s="1586"/>
      <c r="L7" s="1585"/>
      <c r="M7" s="1585"/>
      <c r="O7" s="217"/>
    </row>
    <row r="8" spans="2:15" s="216" customFormat="1" ht="20.100000000000001" customHeight="1" x14ac:dyDescent="0.4">
      <c r="B8" s="225">
        <v>3</v>
      </c>
      <c r="C8" s="226" t="s">
        <v>461</v>
      </c>
      <c r="D8" s="1591">
        <v>0</v>
      </c>
      <c r="E8" s="1591">
        <v>7800.515477746223</v>
      </c>
      <c r="F8" s="1591">
        <v>0</v>
      </c>
      <c r="G8" s="1591">
        <v>0</v>
      </c>
      <c r="H8" s="1591">
        <v>0</v>
      </c>
      <c r="I8" s="1592">
        <v>296.68152806900002</v>
      </c>
      <c r="J8" s="1592">
        <v>0</v>
      </c>
      <c r="K8" s="1591">
        <v>4048.5985029076114</v>
      </c>
      <c r="L8" s="1591">
        <v>150.51679902444945</v>
      </c>
      <c r="M8" s="1591">
        <v>3898.0817038831619</v>
      </c>
      <c r="O8" s="217"/>
    </row>
    <row r="9" spans="2:15" s="216" customFormat="1" ht="20.100000000000001" customHeight="1" x14ac:dyDescent="0.4">
      <c r="B9" s="225">
        <v>4</v>
      </c>
      <c r="C9" s="226" t="s">
        <v>462</v>
      </c>
      <c r="D9" s="1591">
        <v>1592.7260499999998</v>
      </c>
      <c r="E9" s="1591">
        <v>0</v>
      </c>
      <c r="F9" s="1591">
        <v>0</v>
      </c>
      <c r="G9" s="1591">
        <v>0</v>
      </c>
      <c r="H9" s="1591">
        <v>0</v>
      </c>
      <c r="I9" s="1592">
        <v>0</v>
      </c>
      <c r="J9" s="1592">
        <v>0</v>
      </c>
      <c r="K9" s="1591">
        <v>1592.7260499999998</v>
      </c>
      <c r="L9" s="1591">
        <v>0</v>
      </c>
      <c r="M9" s="1591">
        <v>1592.7260499999998</v>
      </c>
      <c r="O9" s="217"/>
    </row>
    <row r="10" spans="2:15" s="216" customFormat="1" ht="20.100000000000001" customHeight="1" x14ac:dyDescent="0.4">
      <c r="B10" s="225">
        <v>5</v>
      </c>
      <c r="C10" s="226" t="s">
        <v>463</v>
      </c>
      <c r="D10" s="1591">
        <v>0</v>
      </c>
      <c r="E10" s="1591">
        <v>0</v>
      </c>
      <c r="F10" s="1591">
        <v>0</v>
      </c>
      <c r="G10" s="1591">
        <v>0</v>
      </c>
      <c r="H10" s="1591">
        <v>0</v>
      </c>
      <c r="I10" s="1592">
        <v>0</v>
      </c>
      <c r="J10" s="1592">
        <v>0</v>
      </c>
      <c r="K10" s="1591">
        <v>0</v>
      </c>
      <c r="L10" s="1591">
        <v>0</v>
      </c>
      <c r="M10" s="1591">
        <v>0</v>
      </c>
      <c r="O10" s="217"/>
    </row>
    <row r="11" spans="2:15" s="216" customFormat="1" ht="20.100000000000001" customHeight="1" x14ac:dyDescent="0.4">
      <c r="B11" s="225">
        <v>6</v>
      </c>
      <c r="C11" s="226" t="s">
        <v>464</v>
      </c>
      <c r="D11" s="1591">
        <v>0</v>
      </c>
      <c r="E11" s="1591">
        <v>0</v>
      </c>
      <c r="F11" s="1591">
        <v>0</v>
      </c>
      <c r="G11" s="1591">
        <v>0</v>
      </c>
      <c r="H11" s="1591">
        <v>0</v>
      </c>
      <c r="I11" s="1592">
        <v>337.40569226188705</v>
      </c>
      <c r="J11" s="1592">
        <v>0</v>
      </c>
      <c r="K11" s="1591">
        <v>168.70284613094353</v>
      </c>
      <c r="L11" s="1591">
        <v>168.70284613094353</v>
      </c>
      <c r="M11" s="1591">
        <v>0</v>
      </c>
      <c r="O11" s="217"/>
    </row>
    <row r="12" spans="2:15" s="216" customFormat="1" ht="20.100000000000001" customHeight="1" x14ac:dyDescent="0.4">
      <c r="B12" s="225">
        <v>7</v>
      </c>
      <c r="C12" s="226" t="s">
        <v>178</v>
      </c>
      <c r="D12" s="1591">
        <v>207.61879250000001</v>
      </c>
      <c r="E12" s="1591">
        <v>444.6055998626847</v>
      </c>
      <c r="F12" s="1591">
        <v>0</v>
      </c>
      <c r="G12" s="1591">
        <v>0</v>
      </c>
      <c r="H12" s="1591">
        <v>0</v>
      </c>
      <c r="I12" s="1592">
        <v>0</v>
      </c>
      <c r="J12" s="1592">
        <v>0</v>
      </c>
      <c r="K12" s="1591">
        <v>652.22439236268474</v>
      </c>
      <c r="L12" s="1591">
        <v>16.37380945474397</v>
      </c>
      <c r="M12" s="1591">
        <v>635.85058290794075</v>
      </c>
      <c r="O12" s="217"/>
    </row>
    <row r="13" spans="2:15" s="216" customFormat="1" ht="20.100000000000001" customHeight="1" x14ac:dyDescent="0.4">
      <c r="B13" s="227">
        <v>8</v>
      </c>
      <c r="C13" s="224" t="s">
        <v>189</v>
      </c>
      <c r="D13" s="1587"/>
      <c r="E13" s="1587"/>
      <c r="F13" s="1587"/>
      <c r="G13" s="1587"/>
      <c r="H13" s="1587"/>
      <c r="I13" s="1587"/>
      <c r="J13" s="1587"/>
      <c r="K13" s="1588"/>
      <c r="L13" s="1587"/>
      <c r="M13" s="1587"/>
      <c r="O13" s="217"/>
    </row>
    <row r="14" spans="2:15" s="216" customFormat="1" ht="20.100000000000001" customHeight="1" x14ac:dyDescent="0.4">
      <c r="B14" s="227">
        <v>9</v>
      </c>
      <c r="C14" s="224" t="s">
        <v>189</v>
      </c>
      <c r="D14" s="1587"/>
      <c r="E14" s="1587"/>
      <c r="F14" s="1587"/>
      <c r="G14" s="1587"/>
      <c r="H14" s="1587"/>
      <c r="I14" s="1587"/>
      <c r="J14" s="1587"/>
      <c r="K14" s="1588"/>
      <c r="L14" s="1587"/>
      <c r="M14" s="1587"/>
      <c r="O14" s="217"/>
    </row>
    <row r="15" spans="2:15" s="216" customFormat="1" ht="20.100000000000001" customHeight="1" x14ac:dyDescent="0.4">
      <c r="B15" s="225">
        <v>10</v>
      </c>
      <c r="C15" s="226" t="s">
        <v>465</v>
      </c>
      <c r="D15" s="1591">
        <v>0</v>
      </c>
      <c r="E15" s="1591">
        <v>1258.7052994666453</v>
      </c>
      <c r="F15" s="1591">
        <v>0</v>
      </c>
      <c r="G15" s="1591">
        <v>0</v>
      </c>
      <c r="H15" s="1591">
        <v>0</v>
      </c>
      <c r="I15" s="1592">
        <v>0</v>
      </c>
      <c r="J15" s="1592">
        <v>0</v>
      </c>
      <c r="K15" s="1591">
        <v>1258.7052994666453</v>
      </c>
      <c r="L15" s="1591">
        <v>1258.7052994666453</v>
      </c>
      <c r="M15" s="1591">
        <v>0</v>
      </c>
      <c r="O15" s="217"/>
    </row>
    <row r="16" spans="2:15" s="216" customFormat="1" ht="20.100000000000001" customHeight="1" x14ac:dyDescent="0.4">
      <c r="B16" s="228">
        <v>11</v>
      </c>
      <c r="C16" s="229" t="s">
        <v>189</v>
      </c>
      <c r="D16" s="1589"/>
      <c r="E16" s="1589"/>
      <c r="F16" s="1589"/>
      <c r="G16" s="1589"/>
      <c r="H16" s="1589"/>
      <c r="I16" s="1589"/>
      <c r="J16" s="1589"/>
      <c r="K16" s="1590"/>
      <c r="L16" s="1589"/>
      <c r="M16" s="1589"/>
      <c r="O16" s="217"/>
    </row>
    <row r="17" spans="1:15" s="216" customFormat="1" ht="30" customHeight="1" thickBot="1" x14ac:dyDescent="0.45">
      <c r="A17" s="219"/>
      <c r="B17" s="230">
        <v>12</v>
      </c>
      <c r="C17" s="231" t="s">
        <v>466</v>
      </c>
      <c r="D17" s="232"/>
      <c r="E17" s="232"/>
      <c r="F17" s="232"/>
      <c r="G17" s="232"/>
      <c r="H17" s="232"/>
      <c r="I17" s="232"/>
      <c r="J17" s="232"/>
      <c r="K17" s="1593">
        <v>10194.60251158712</v>
      </c>
      <c r="L17" s="1593">
        <v>1607.5200495997726</v>
      </c>
      <c r="M17" s="1593">
        <v>8587.0824619873456</v>
      </c>
      <c r="N17" s="219"/>
      <c r="O17" s="217"/>
    </row>
    <row r="18" spans="1:15" x14ac:dyDescent="0.4">
      <c r="A18" s="219"/>
      <c r="N18" s="219"/>
    </row>
    <row r="19" spans="1:15" x14ac:dyDescent="0.4">
      <c r="A19" s="219"/>
      <c r="N19" s="219"/>
    </row>
    <row r="20" spans="1:15" x14ac:dyDescent="0.4">
      <c r="A20" s="219"/>
      <c r="N20" s="219"/>
    </row>
    <row r="21" spans="1:15" x14ac:dyDescent="0.4">
      <c r="A21" s="219"/>
      <c r="N21" s="219"/>
    </row>
    <row r="22" spans="1:15" x14ac:dyDescent="0.4">
      <c r="A22" s="15"/>
      <c r="N22" s="15"/>
    </row>
    <row r="23" spans="1:15" x14ac:dyDescent="0.4">
      <c r="A23" s="15"/>
      <c r="N23" s="15"/>
    </row>
    <row r="24" spans="1:15" x14ac:dyDescent="0.4">
      <c r="A24" s="15"/>
      <c r="N24" s="15"/>
    </row>
    <row r="25" spans="1:15" x14ac:dyDescent="0.4">
      <c r="A25" s="15"/>
      <c r="N25" s="15"/>
    </row>
    <row r="26" spans="1:15" x14ac:dyDescent="0.4">
      <c r="A26" s="15"/>
      <c r="N26" s="15"/>
    </row>
    <row r="27" spans="1:15" x14ac:dyDescent="0.4">
      <c r="A27" s="15"/>
      <c r="N27" s="15"/>
    </row>
    <row r="28" spans="1:15" x14ac:dyDescent="0.4">
      <c r="A28" s="15"/>
      <c r="N28" s="15"/>
    </row>
    <row r="29" spans="1:15" x14ac:dyDescent="0.4">
      <c r="A29" s="15"/>
      <c r="N29" s="15"/>
    </row>
    <row r="30" spans="1:15" x14ac:dyDescent="0.4">
      <c r="A30" s="15"/>
      <c r="N30" s="15"/>
    </row>
    <row r="31" spans="1:15" x14ac:dyDescent="0.4">
      <c r="A31" s="15"/>
      <c r="N31" s="15"/>
    </row>
    <row r="32" spans="1:15" x14ac:dyDescent="0.4">
      <c r="A32" s="15"/>
      <c r="N32" s="15"/>
    </row>
    <row r="33" spans="1:14" x14ac:dyDescent="0.4">
      <c r="A33" s="15"/>
      <c r="N33" s="15"/>
    </row>
    <row r="34" spans="1:14" x14ac:dyDescent="0.4">
      <c r="A34" s="15"/>
      <c r="N34" s="15"/>
    </row>
    <row r="35" spans="1:14" x14ac:dyDescent="0.4">
      <c r="A35" s="15"/>
      <c r="N35" s="15"/>
    </row>
    <row r="36" spans="1:14" x14ac:dyDescent="0.4">
      <c r="A36" s="15"/>
      <c r="N36" s="15"/>
    </row>
    <row r="37" spans="1:14" x14ac:dyDescent="0.4">
      <c r="A37" s="15"/>
      <c r="N37" s="15"/>
    </row>
    <row r="38" spans="1:14" x14ac:dyDescent="0.4">
      <c r="A38" s="15"/>
      <c r="N38" s="15"/>
    </row>
    <row r="39" spans="1:14" x14ac:dyDescent="0.4">
      <c r="A39" s="15"/>
      <c r="N39" s="15"/>
    </row>
    <row r="40" spans="1:14" x14ac:dyDescent="0.4">
      <c r="A40" s="15"/>
      <c r="N40" s="15"/>
    </row>
    <row r="41" spans="1:14" x14ac:dyDescent="0.4">
      <c r="A41" s="15"/>
      <c r="N41" s="15"/>
    </row>
    <row r="42" spans="1:14" x14ac:dyDescent="0.4">
      <c r="A42" s="15"/>
      <c r="N42" s="15"/>
    </row>
    <row r="43" spans="1:14" x14ac:dyDescent="0.4">
      <c r="A43" s="15"/>
      <c r="N43" s="15"/>
    </row>
    <row r="44" spans="1:14" x14ac:dyDescent="0.4">
      <c r="A44" s="15"/>
      <c r="N44" s="15"/>
    </row>
    <row r="45" spans="1:14" x14ac:dyDescent="0.4">
      <c r="A45" s="15"/>
      <c r="N45" s="15"/>
    </row>
    <row r="46" spans="1:14" x14ac:dyDescent="0.4">
      <c r="A46" s="15"/>
      <c r="N46" s="15"/>
    </row>
    <row r="48" spans="1:14" x14ac:dyDescent="0.4">
      <c r="A48" s="15"/>
      <c r="N48" s="15"/>
    </row>
    <row r="49" spans="1:14" x14ac:dyDescent="0.4">
      <c r="A49" s="15"/>
      <c r="N49" s="15"/>
    </row>
    <row r="50" spans="1:14" x14ac:dyDescent="0.4">
      <c r="A50" s="15"/>
      <c r="N50" s="15"/>
    </row>
    <row r="51" spans="1:14" x14ac:dyDescent="0.4">
      <c r="A51" s="15"/>
      <c r="N51" s="15"/>
    </row>
    <row r="52" spans="1:14" x14ac:dyDescent="0.4">
      <c r="A52" s="23"/>
      <c r="N52" s="23"/>
    </row>
    <row r="53" spans="1:14" x14ac:dyDescent="0.4">
      <c r="A53" s="23"/>
      <c r="N53" s="23"/>
    </row>
    <row r="54" spans="1:14" x14ac:dyDescent="0.4">
      <c r="A54" s="15"/>
      <c r="N54" s="15"/>
    </row>
    <row r="55" spans="1:14" x14ac:dyDescent="0.4">
      <c r="A55" s="15"/>
      <c r="N55" s="15"/>
    </row>
    <row r="56" spans="1:14" x14ac:dyDescent="0.4">
      <c r="A56" s="15"/>
      <c r="N56" s="15"/>
    </row>
    <row r="58" spans="1:14" x14ac:dyDescent="0.4">
      <c r="A58" s="15"/>
      <c r="N58" s="15"/>
    </row>
    <row r="59" spans="1:14" x14ac:dyDescent="0.4">
      <c r="A59" s="15"/>
      <c r="N59" s="15"/>
    </row>
    <row r="60" spans="1:14" x14ac:dyDescent="0.4">
      <c r="A60" s="15"/>
      <c r="N60" s="15"/>
    </row>
    <row r="61" spans="1:14" x14ac:dyDescent="0.4">
      <c r="A61" s="15"/>
      <c r="N61" s="15"/>
    </row>
    <row r="62" spans="1:14" x14ac:dyDescent="0.4">
      <c r="A62" s="15"/>
      <c r="N62" s="15"/>
    </row>
    <row r="63" spans="1:14" x14ac:dyDescent="0.4">
      <c r="A63" s="15"/>
      <c r="N63" s="15"/>
    </row>
    <row r="64" spans="1:14" x14ac:dyDescent="0.4">
      <c r="A64" s="15"/>
      <c r="N64" s="15"/>
    </row>
    <row r="65" spans="1:14" x14ac:dyDescent="0.4">
      <c r="A65" s="15"/>
      <c r="N65" s="15"/>
    </row>
    <row r="66" spans="1:14" x14ac:dyDescent="0.4">
      <c r="A66" s="15"/>
      <c r="N66" s="15"/>
    </row>
    <row r="67" spans="1:14" x14ac:dyDescent="0.4">
      <c r="A67" s="15"/>
      <c r="N67" s="15"/>
    </row>
    <row r="69" spans="1:14" x14ac:dyDescent="0.4">
      <c r="A69" s="15"/>
      <c r="N69" s="15"/>
    </row>
    <row r="70" spans="1:14" x14ac:dyDescent="0.4">
      <c r="A70" s="15"/>
      <c r="N70" s="15"/>
    </row>
    <row r="71" spans="1:14" x14ac:dyDescent="0.4">
      <c r="A71" s="188"/>
      <c r="N71" s="188"/>
    </row>
    <row r="72" spans="1:14" x14ac:dyDescent="0.4">
      <c r="A72" s="188"/>
      <c r="N72" s="188"/>
    </row>
    <row r="73" spans="1:14" x14ac:dyDescent="0.4">
      <c r="A73" s="15"/>
      <c r="N73" s="15"/>
    </row>
    <row r="74" spans="1:14" x14ac:dyDescent="0.4">
      <c r="A74" s="15"/>
      <c r="N74" s="15"/>
    </row>
    <row r="75" spans="1:14" x14ac:dyDescent="0.4">
      <c r="A75" s="15"/>
      <c r="N75" s="15"/>
    </row>
    <row r="76" spans="1:14" x14ac:dyDescent="0.4">
      <c r="A76" s="15"/>
      <c r="N76" s="15"/>
    </row>
    <row r="78" spans="1:14" x14ac:dyDescent="0.4">
      <c r="A78" s="15"/>
      <c r="N78" s="15"/>
    </row>
    <row r="79" spans="1:14" x14ac:dyDescent="0.4">
      <c r="A79" s="15"/>
      <c r="N79" s="15"/>
    </row>
    <row r="80" spans="1:14" x14ac:dyDescent="0.4">
      <c r="A80" s="15"/>
      <c r="N80" s="15"/>
    </row>
    <row r="81" spans="1:14" x14ac:dyDescent="0.4">
      <c r="A81" s="15"/>
      <c r="N81" s="15"/>
    </row>
    <row r="82" spans="1:14" x14ac:dyDescent="0.4">
      <c r="A82" s="15"/>
      <c r="N82" s="15"/>
    </row>
    <row r="83" spans="1:14" x14ac:dyDescent="0.4">
      <c r="A83" s="15"/>
      <c r="N83" s="15"/>
    </row>
    <row r="84" spans="1:14" x14ac:dyDescent="0.4">
      <c r="A84" s="15"/>
      <c r="N84" s="15"/>
    </row>
    <row r="85" spans="1:14" x14ac:dyDescent="0.4">
      <c r="A85" s="15"/>
      <c r="N85" s="15"/>
    </row>
    <row r="86" spans="1:14" x14ac:dyDescent="0.4">
      <c r="A86" s="15"/>
      <c r="N86" s="15"/>
    </row>
    <row r="87" spans="1:14" x14ac:dyDescent="0.4">
      <c r="A87" s="15"/>
      <c r="N87" s="15"/>
    </row>
    <row r="88" spans="1:14" x14ac:dyDescent="0.4">
      <c r="A88" s="15"/>
      <c r="N88" s="15"/>
    </row>
    <row r="89" spans="1:14" x14ac:dyDescent="0.4">
      <c r="A89" s="15"/>
      <c r="N89" s="15"/>
    </row>
    <row r="91" spans="1:14" x14ac:dyDescent="0.4">
      <c r="A91" s="15"/>
      <c r="N91" s="15"/>
    </row>
    <row r="92" spans="1:14" x14ac:dyDescent="0.4">
      <c r="A92" s="15"/>
      <c r="N92" s="15"/>
    </row>
    <row r="93" spans="1:14" x14ac:dyDescent="0.4">
      <c r="A93" s="15"/>
      <c r="N93" s="15"/>
    </row>
    <row r="94" spans="1:14" x14ac:dyDescent="0.4">
      <c r="A94" s="15"/>
      <c r="N94" s="15"/>
    </row>
    <row r="95" spans="1:14" x14ac:dyDescent="0.4">
      <c r="A95" s="15"/>
      <c r="N95" s="15"/>
    </row>
    <row r="96" spans="1:14" x14ac:dyDescent="0.4">
      <c r="A96" s="15"/>
      <c r="N96" s="15"/>
    </row>
    <row r="97" spans="1:14" x14ac:dyDescent="0.4">
      <c r="A97" s="15"/>
      <c r="N97" s="15"/>
    </row>
    <row r="98" spans="1:14" x14ac:dyDescent="0.4">
      <c r="A98" s="15"/>
      <c r="N98" s="15"/>
    </row>
    <row r="99" spans="1:14" x14ac:dyDescent="0.4">
      <c r="A99" s="15"/>
      <c r="N99" s="15"/>
    </row>
    <row r="100" spans="1:14" x14ac:dyDescent="0.4">
      <c r="A100" s="15"/>
      <c r="N100" s="15"/>
    </row>
    <row r="102" spans="1:14" x14ac:dyDescent="0.4">
      <c r="A102" s="15"/>
      <c r="N102" s="15"/>
    </row>
    <row r="103" spans="1:14" x14ac:dyDescent="0.4">
      <c r="A103" s="15"/>
      <c r="N103" s="15"/>
    </row>
    <row r="104" spans="1:14" x14ac:dyDescent="0.4">
      <c r="A104" s="15"/>
      <c r="N104" s="15"/>
    </row>
    <row r="106" spans="1:14" x14ac:dyDescent="0.4">
      <c r="A106" s="15"/>
      <c r="N106" s="15"/>
    </row>
    <row r="107" spans="1:14" x14ac:dyDescent="0.4">
      <c r="A107" s="15"/>
      <c r="N107" s="15"/>
    </row>
    <row r="108" spans="1:14" x14ac:dyDescent="0.4">
      <c r="A108" s="15"/>
      <c r="N108" s="15"/>
    </row>
    <row r="109" spans="1:14" x14ac:dyDescent="0.4">
      <c r="A109" s="15"/>
      <c r="N109" s="15"/>
    </row>
    <row r="111" spans="1:14" x14ac:dyDescent="0.4">
      <c r="A111" s="15"/>
      <c r="N111" s="15"/>
    </row>
    <row r="112" spans="1:14" x14ac:dyDescent="0.4">
      <c r="A112" s="15"/>
      <c r="N112" s="15"/>
    </row>
    <row r="113" spans="1:14" x14ac:dyDescent="0.4">
      <c r="A113" s="15"/>
      <c r="N113" s="15"/>
    </row>
    <row r="114" spans="1:14" x14ac:dyDescent="0.4">
      <c r="A114" s="15"/>
      <c r="N114" s="15"/>
    </row>
    <row r="116" spans="1:14" x14ac:dyDescent="0.4">
      <c r="A116" s="15"/>
      <c r="N116" s="15"/>
    </row>
    <row r="117" spans="1:14" x14ac:dyDescent="0.4">
      <c r="A117" s="15"/>
      <c r="N117" s="15"/>
    </row>
    <row r="118" spans="1:14" x14ac:dyDescent="0.4">
      <c r="A118" s="15"/>
      <c r="N118" s="15"/>
    </row>
    <row r="119" spans="1:14" x14ac:dyDescent="0.4">
      <c r="A119" s="15"/>
      <c r="N119" s="15"/>
    </row>
    <row r="120" spans="1:14" x14ac:dyDescent="0.4">
      <c r="A120" s="15"/>
      <c r="N120" s="15"/>
    </row>
    <row r="121" spans="1:14" x14ac:dyDescent="0.4">
      <c r="A121" s="15"/>
      <c r="N121" s="15"/>
    </row>
  </sheetData>
  <mergeCells count="3">
    <mergeCell ref="D4:H4"/>
    <mergeCell ref="I4:J4"/>
    <mergeCell ref="K4:K5"/>
  </mergeCells>
  <hyperlinks>
    <hyperlink ref="M1" location="Índice!A1" display="Voltar ao Índice"/>
  </hyperlinks>
  <pageMargins left="0.70866141732283472" right="0.70866141732283472" top="0.74803149606299213" bottom="0.74803149606299213" header="0.31496062992125984" footer="0.31496062992125984"/>
  <pageSetup paperSize="9" scale="43" fitToWidth="2" orientation="portrait" r:id="rId1"/>
  <headerFooter>
    <oddHeader>&amp;L&amp;"Calibri,Regular"&amp;10&amp;K000000Confidential&amp;1#</oddHeader>
    <oddFooter>&amp;C1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5"/>
  <sheetViews>
    <sheetView showGridLines="0" zoomScale="85" zoomScaleNormal="85" zoomScaleSheetLayoutView="40" workbookViewId="0"/>
  </sheetViews>
  <sheetFormatPr defaultColWidth="9.140625" defaultRowHeight="12.75" x14ac:dyDescent="0.25"/>
  <cols>
    <col min="1" max="2" width="4.7109375" style="275" customWidth="1"/>
    <col min="3" max="3" width="122.7109375" style="275" customWidth="1"/>
    <col min="4" max="8" width="16.28515625" style="275" customWidth="1"/>
    <col min="9" max="9" width="4.7109375" style="275" customWidth="1"/>
    <col min="10" max="10" width="15.85546875" style="275" customWidth="1"/>
    <col min="11" max="16384" width="9.140625" style="275"/>
  </cols>
  <sheetData>
    <row r="1" spans="2:14" ht="21.75" customHeight="1" x14ac:dyDescent="0.25">
      <c r="B1" s="1669" t="s">
        <v>470</v>
      </c>
      <c r="C1" s="1669"/>
      <c r="D1" s="255"/>
      <c r="E1" s="255"/>
      <c r="F1" s="255"/>
      <c r="G1" s="255"/>
      <c r="H1" s="4" t="s">
        <v>6</v>
      </c>
      <c r="J1" s="276"/>
    </row>
    <row r="2" spans="2:14" ht="15" customHeight="1" x14ac:dyDescent="0.25">
      <c r="B2" s="277" t="s">
        <v>7</v>
      </c>
      <c r="C2" s="278"/>
      <c r="D2" s="278"/>
      <c r="E2" s="278"/>
      <c r="F2" s="278"/>
      <c r="G2" s="278"/>
      <c r="H2" s="278"/>
      <c r="J2" s="1671"/>
    </row>
    <row r="3" spans="2:14" s="279" customFormat="1" ht="15" customHeight="1" x14ac:dyDescent="0.25">
      <c r="B3" s="256"/>
      <c r="C3" s="256"/>
      <c r="D3" s="256"/>
      <c r="E3" s="256"/>
      <c r="F3" s="256"/>
      <c r="G3" s="256"/>
      <c r="H3" s="257"/>
      <c r="J3" s="1671"/>
    </row>
    <row r="4" spans="2:14" s="282" customFormat="1" ht="20.100000000000001" customHeight="1" x14ac:dyDescent="0.25">
      <c r="B4" s="280"/>
      <c r="C4" s="281"/>
      <c r="D4" s="258" t="s">
        <v>508</v>
      </c>
      <c r="E4" s="258" t="s">
        <v>507</v>
      </c>
      <c r="F4" s="258" t="s">
        <v>506</v>
      </c>
      <c r="G4" s="258" t="s">
        <v>505</v>
      </c>
      <c r="H4" s="258" t="s">
        <v>471</v>
      </c>
      <c r="J4" s="1315"/>
    </row>
    <row r="5" spans="2:14" s="279" customFormat="1" ht="27" customHeight="1" thickBot="1" x14ac:dyDescent="0.3">
      <c r="B5" s="262" t="s">
        <v>472</v>
      </c>
      <c r="C5" s="263"/>
      <c r="D5" s="264"/>
      <c r="E5" s="265"/>
      <c r="F5" s="265"/>
      <c r="G5" s="265"/>
      <c r="H5" s="265"/>
      <c r="J5" s="1315"/>
    </row>
    <row r="6" spans="2:14" s="279" customFormat="1" ht="27" customHeight="1" x14ac:dyDescent="0.25">
      <c r="B6" s="266">
        <v>1</v>
      </c>
      <c r="C6" s="267" t="s">
        <v>473</v>
      </c>
      <c r="D6" s="294">
        <v>2655266.3988999999</v>
      </c>
      <c r="E6" s="295">
        <v>2534166.5531989997</v>
      </c>
      <c r="F6" s="295">
        <v>2868228.5449700002</v>
      </c>
      <c r="G6" s="295">
        <v>2234977.07962</v>
      </c>
      <c r="H6" s="295">
        <v>2749896.2764400006</v>
      </c>
      <c r="J6" s="259"/>
      <c r="K6" s="259"/>
      <c r="L6" s="259"/>
      <c r="M6" s="259"/>
      <c r="N6" s="259"/>
    </row>
    <row r="7" spans="2:14" s="279" customFormat="1" ht="27" customHeight="1" x14ac:dyDescent="0.25">
      <c r="B7" s="268">
        <v>2</v>
      </c>
      <c r="C7" s="269" t="s">
        <v>474</v>
      </c>
      <c r="D7" s="296">
        <v>2622376.0480192113</v>
      </c>
      <c r="E7" s="297">
        <v>2480802.6743510906</v>
      </c>
      <c r="F7" s="297">
        <v>2811506.5424709106</v>
      </c>
      <c r="G7" s="297">
        <v>2181210.5844676886</v>
      </c>
      <c r="H7" s="297">
        <v>2655248.8147896505</v>
      </c>
      <c r="J7" s="259"/>
      <c r="K7" s="259"/>
      <c r="L7" s="259"/>
      <c r="M7" s="259"/>
      <c r="N7" s="259"/>
    </row>
    <row r="8" spans="2:14" s="279" customFormat="1" ht="27" customHeight="1" x14ac:dyDescent="0.25">
      <c r="B8" s="268" t="s">
        <v>475</v>
      </c>
      <c r="C8" s="269" t="s">
        <v>476</v>
      </c>
      <c r="D8" s="296">
        <v>2655266.3988999999</v>
      </c>
      <c r="E8" s="297">
        <v>2480802.6743510906</v>
      </c>
      <c r="F8" s="297">
        <v>2811506.5424709106</v>
      </c>
      <c r="G8" s="297">
        <v>2181210.5844676886</v>
      </c>
      <c r="H8" s="297">
        <v>2655248.8147896505</v>
      </c>
      <c r="J8" s="259"/>
      <c r="K8" s="259"/>
      <c r="L8" s="259"/>
      <c r="M8" s="259"/>
      <c r="N8" s="259"/>
    </row>
    <row r="9" spans="2:14" s="279" customFormat="1" ht="27" customHeight="1" x14ac:dyDescent="0.25">
      <c r="B9" s="268">
        <v>3</v>
      </c>
      <c r="C9" s="269" t="s">
        <v>282</v>
      </c>
      <c r="D9" s="296">
        <v>3055266.3988999999</v>
      </c>
      <c r="E9" s="297">
        <v>2934166.5531989997</v>
      </c>
      <c r="F9" s="297">
        <v>3268228.5449700002</v>
      </c>
      <c r="G9" s="297">
        <v>2634977.07962</v>
      </c>
      <c r="H9" s="297">
        <v>3149896.2764400006</v>
      </c>
      <c r="J9" s="259"/>
      <c r="K9" s="259"/>
      <c r="L9" s="259"/>
      <c r="M9" s="259"/>
      <c r="N9" s="259"/>
    </row>
    <row r="10" spans="2:14" s="279" customFormat="1" ht="27" customHeight="1" x14ac:dyDescent="0.25">
      <c r="B10" s="268">
        <v>4</v>
      </c>
      <c r="C10" s="269" t="s">
        <v>477</v>
      </c>
      <c r="D10" s="296">
        <v>3022376.0480192113</v>
      </c>
      <c r="E10" s="297">
        <v>2880802.6743510906</v>
      </c>
      <c r="F10" s="297">
        <v>3211506.5424709106</v>
      </c>
      <c r="G10" s="297">
        <v>2581210.5844676886</v>
      </c>
      <c r="H10" s="297">
        <v>3055248.8147896505</v>
      </c>
      <c r="J10" s="259"/>
      <c r="K10" s="259"/>
      <c r="L10" s="259"/>
      <c r="M10" s="259"/>
      <c r="N10" s="259"/>
    </row>
    <row r="11" spans="2:14" s="279" customFormat="1" ht="27" customHeight="1" x14ac:dyDescent="0.25">
      <c r="B11" s="268" t="s">
        <v>478</v>
      </c>
      <c r="C11" s="269" t="s">
        <v>479</v>
      </c>
      <c r="D11" s="296">
        <v>3055266.3988999999</v>
      </c>
      <c r="E11" s="297">
        <v>2880802.6743510906</v>
      </c>
      <c r="F11" s="297">
        <v>3211506.5424709106</v>
      </c>
      <c r="G11" s="297">
        <v>2581210.5844676886</v>
      </c>
      <c r="H11" s="297">
        <v>3055248.8147896505</v>
      </c>
      <c r="J11" s="259"/>
      <c r="K11" s="259"/>
      <c r="L11" s="259"/>
      <c r="M11" s="259"/>
      <c r="N11" s="259"/>
    </row>
    <row r="12" spans="2:14" s="279" customFormat="1" ht="27" customHeight="1" x14ac:dyDescent="0.25">
      <c r="B12" s="268">
        <v>5</v>
      </c>
      <c r="C12" s="269" t="s">
        <v>182</v>
      </c>
      <c r="D12" s="296">
        <v>3328128.3583400003</v>
      </c>
      <c r="E12" s="297">
        <v>3207261.8031090004</v>
      </c>
      <c r="F12" s="297">
        <v>3541954.4054900003</v>
      </c>
      <c r="G12" s="297">
        <v>2917491.1057699998</v>
      </c>
      <c r="H12" s="297">
        <v>3424222.3667000006</v>
      </c>
      <c r="J12" s="259"/>
      <c r="K12" s="259"/>
      <c r="L12" s="259"/>
      <c r="M12" s="259"/>
      <c r="N12" s="259"/>
    </row>
    <row r="13" spans="2:14" s="279" customFormat="1" ht="27" customHeight="1" x14ac:dyDescent="0.25">
      <c r="B13" s="268">
        <v>6</v>
      </c>
      <c r="C13" s="269" t="s">
        <v>480</v>
      </c>
      <c r="D13" s="296">
        <v>3295238.0074592116</v>
      </c>
      <c r="E13" s="297">
        <v>3153897.9242610913</v>
      </c>
      <c r="F13" s="297">
        <v>3485232.4029909107</v>
      </c>
      <c r="G13" s="297">
        <v>2863724.6106176884</v>
      </c>
      <c r="H13" s="297">
        <v>3329574.9050496505</v>
      </c>
      <c r="J13" s="259"/>
      <c r="K13" s="259"/>
      <c r="L13" s="259"/>
      <c r="M13" s="259"/>
      <c r="N13" s="259"/>
    </row>
    <row r="14" spans="2:14" s="279" customFormat="1" ht="27" customHeight="1" thickBot="1" x14ac:dyDescent="0.3">
      <c r="B14" s="270" t="s">
        <v>481</v>
      </c>
      <c r="C14" s="274" t="s">
        <v>482</v>
      </c>
      <c r="D14" s="298">
        <v>3328128.3583400003</v>
      </c>
      <c r="E14" s="299">
        <v>3153897.9242610913</v>
      </c>
      <c r="F14" s="299">
        <v>3485232.4029909107</v>
      </c>
      <c r="G14" s="299">
        <v>2863724.6106176884</v>
      </c>
      <c r="H14" s="299">
        <v>3329574.9050496505</v>
      </c>
      <c r="J14" s="259"/>
      <c r="K14" s="259"/>
      <c r="L14" s="259"/>
      <c r="M14" s="259"/>
      <c r="N14" s="259"/>
    </row>
    <row r="15" spans="2:14" s="279" customFormat="1" ht="27" customHeight="1" thickBot="1" x14ac:dyDescent="0.3">
      <c r="B15" s="272" t="s">
        <v>483</v>
      </c>
      <c r="C15" s="273"/>
      <c r="D15" s="300"/>
      <c r="E15" s="301"/>
      <c r="F15" s="301"/>
      <c r="G15" s="301"/>
      <c r="H15" s="301"/>
      <c r="J15" s="260"/>
    </row>
    <row r="16" spans="2:14" s="279" customFormat="1" ht="27" customHeight="1" x14ac:dyDescent="0.25">
      <c r="B16" s="266">
        <v>7</v>
      </c>
      <c r="C16" s="267" t="s">
        <v>484</v>
      </c>
      <c r="D16" s="294">
        <v>15472952.616734801</v>
      </c>
      <c r="E16" s="295">
        <v>15272453.976794001</v>
      </c>
      <c r="F16" s="295">
        <v>15957882.019613881</v>
      </c>
      <c r="G16" s="295">
        <v>16238864.39723083</v>
      </c>
      <c r="H16" s="295">
        <v>16258216.573253248</v>
      </c>
      <c r="J16" s="260"/>
      <c r="K16" s="260"/>
      <c r="L16" s="260"/>
      <c r="M16" s="260"/>
      <c r="N16" s="260"/>
    </row>
    <row r="17" spans="2:20" s="279" customFormat="1" ht="27" customHeight="1" thickBot="1" x14ac:dyDescent="0.45">
      <c r="B17" s="270">
        <v>8</v>
      </c>
      <c r="C17" s="274" t="s">
        <v>485</v>
      </c>
      <c r="D17" s="298">
        <v>15027186.474234801</v>
      </c>
      <c r="E17" s="299">
        <v>14505202.7073755</v>
      </c>
      <c r="F17" s="299">
        <v>15162775.252439382</v>
      </c>
      <c r="G17" s="299">
        <v>15736666.888055829</v>
      </c>
      <c r="H17" s="299">
        <v>15519477.013579089</v>
      </c>
      <c r="J17" s="2"/>
      <c r="K17" s="2"/>
      <c r="L17" s="2"/>
      <c r="M17" s="2"/>
      <c r="N17" s="2"/>
      <c r="O17" s="2"/>
      <c r="P17" s="2"/>
      <c r="Q17" s="2"/>
      <c r="R17" s="2"/>
      <c r="S17" s="2"/>
      <c r="T17" s="2"/>
    </row>
    <row r="18" spans="2:20" s="279" customFormat="1" ht="27" customHeight="1" thickBot="1" x14ac:dyDescent="0.45">
      <c r="B18" s="272" t="s">
        <v>486</v>
      </c>
      <c r="C18" s="273"/>
      <c r="D18" s="300"/>
      <c r="E18" s="301"/>
      <c r="F18" s="301"/>
      <c r="G18" s="301"/>
      <c r="H18" s="301"/>
      <c r="J18" s="2"/>
      <c r="K18" s="2"/>
      <c r="L18" s="2"/>
      <c r="M18" s="2"/>
      <c r="N18" s="2"/>
      <c r="O18" s="2"/>
      <c r="P18" s="2"/>
      <c r="Q18" s="2"/>
      <c r="R18" s="2"/>
      <c r="S18" s="2"/>
      <c r="T18" s="2"/>
    </row>
    <row r="19" spans="2:20" s="279" customFormat="1" ht="27" customHeight="1" x14ac:dyDescent="0.4">
      <c r="B19" s="266">
        <v>9</v>
      </c>
      <c r="C19" s="267" t="s">
        <v>487</v>
      </c>
      <c r="D19" s="287">
        <f>+IFERROR(D6/D16,"-")</f>
        <v>0.17160696246353083</v>
      </c>
      <c r="E19" s="288">
        <f t="shared" ref="E19:H19" si="0">+IFERROR(E6/E16,"-")</f>
        <v>0.16593054115923897</v>
      </c>
      <c r="F19" s="288">
        <f t="shared" si="0"/>
        <v>0.17973742013160968</v>
      </c>
      <c r="G19" s="288">
        <f t="shared" si="0"/>
        <v>0.13763136540515264</v>
      </c>
      <c r="H19" s="288">
        <f t="shared" si="0"/>
        <v>0.16913886366625944</v>
      </c>
      <c r="J19" s="2"/>
      <c r="K19" s="2"/>
      <c r="L19" s="2"/>
      <c r="M19" s="2"/>
      <c r="N19" s="2"/>
      <c r="O19" s="2"/>
      <c r="P19" s="2"/>
      <c r="Q19" s="2"/>
      <c r="R19" s="2"/>
      <c r="S19" s="2"/>
      <c r="T19" s="2"/>
    </row>
    <row r="20" spans="2:20" s="279" customFormat="1" ht="27" customHeight="1" x14ac:dyDescent="0.4">
      <c r="B20" s="268">
        <v>10</v>
      </c>
      <c r="C20" s="269" t="s">
        <v>488</v>
      </c>
      <c r="D20" s="289">
        <f>+IFERROR(D7/D17,"-")</f>
        <v>0.17450878462947572</v>
      </c>
      <c r="E20" s="290">
        <f t="shared" ref="E20:H20" si="1">+IFERROR(E7/E17,"-")</f>
        <v>0.17102847332768883</v>
      </c>
      <c r="F20" s="290">
        <f t="shared" si="1"/>
        <v>0.18542163262748332</v>
      </c>
      <c r="G20" s="290">
        <f t="shared" si="1"/>
        <v>0.13860689814329316</v>
      </c>
      <c r="H20" s="290">
        <f t="shared" si="1"/>
        <v>0.1710913848750435</v>
      </c>
      <c r="J20" s="2"/>
      <c r="K20" s="2"/>
      <c r="L20" s="2"/>
      <c r="M20" s="2"/>
      <c r="N20" s="2"/>
      <c r="O20" s="2"/>
      <c r="P20" s="2"/>
      <c r="Q20" s="2"/>
      <c r="R20" s="2"/>
      <c r="S20" s="2"/>
      <c r="T20" s="2"/>
    </row>
    <row r="21" spans="2:20" s="279" customFormat="1" ht="27" customHeight="1" x14ac:dyDescent="0.4">
      <c r="B21" s="268" t="s">
        <v>489</v>
      </c>
      <c r="C21" s="269" t="s">
        <v>490</v>
      </c>
      <c r="D21" s="289">
        <f>+IFERROR(D8/D16,"-")</f>
        <v>0.17160696246353083</v>
      </c>
      <c r="E21" s="290">
        <f t="shared" ref="E21:H21" si="2">+IFERROR(E8/E16,"-")</f>
        <v>0.16243641513803805</v>
      </c>
      <c r="F21" s="290">
        <f t="shared" si="2"/>
        <v>0.17618293825053222</v>
      </c>
      <c r="G21" s="290">
        <f t="shared" si="2"/>
        <v>0.13432038910551186</v>
      </c>
      <c r="H21" s="290">
        <f t="shared" si="2"/>
        <v>0.16331734805143752</v>
      </c>
      <c r="J21" s="2"/>
      <c r="K21" s="2"/>
      <c r="L21" s="2"/>
      <c r="M21" s="2"/>
      <c r="N21" s="2"/>
      <c r="O21" s="2"/>
      <c r="P21" s="2"/>
      <c r="Q21" s="2"/>
      <c r="R21" s="2"/>
      <c r="S21" s="2"/>
      <c r="T21" s="2"/>
    </row>
    <row r="22" spans="2:20" s="279" customFormat="1" ht="27" customHeight="1" x14ac:dyDescent="0.4">
      <c r="B22" s="268">
        <v>11</v>
      </c>
      <c r="C22" s="269" t="s">
        <v>491</v>
      </c>
      <c r="D22" s="289">
        <f>+IFERROR(D9/D16,"-")</f>
        <v>0.1974585248581173</v>
      </c>
      <c r="E22" s="291">
        <f t="shared" ref="E22:H22" si="3">+IFERROR(E9/E16,"-")</f>
        <v>0.19212148602034557</v>
      </c>
      <c r="F22" s="291">
        <f t="shared" si="3"/>
        <v>0.20480340316797746</v>
      </c>
      <c r="G22" s="291">
        <f t="shared" si="3"/>
        <v>0.16226362971965796</v>
      </c>
      <c r="H22" s="291">
        <f t="shared" si="3"/>
        <v>0.1937418081649844</v>
      </c>
      <c r="J22" s="2"/>
      <c r="K22" s="2"/>
      <c r="L22" s="2"/>
      <c r="M22" s="2"/>
      <c r="N22" s="2"/>
      <c r="O22" s="2"/>
      <c r="P22" s="2"/>
      <c r="Q22" s="2"/>
      <c r="R22" s="2"/>
      <c r="S22" s="2"/>
      <c r="T22" s="2"/>
    </row>
    <row r="23" spans="2:20" s="279" customFormat="1" ht="27" customHeight="1" x14ac:dyDescent="0.4">
      <c r="B23" s="268">
        <v>12</v>
      </c>
      <c r="C23" s="269" t="s">
        <v>492</v>
      </c>
      <c r="D23" s="289">
        <f>+IFERROR(D10/D17,"-")</f>
        <v>0.20112720722547056</v>
      </c>
      <c r="E23" s="290">
        <f t="shared" ref="E23:H23" si="4">+IFERROR(E10/E17,"-")</f>
        <v>0.19860478563917489</v>
      </c>
      <c r="F23" s="290">
        <f t="shared" si="4"/>
        <v>0.21180202759743766</v>
      </c>
      <c r="G23" s="290">
        <f t="shared" si="4"/>
        <v>0.16402524135697591</v>
      </c>
      <c r="H23" s="290">
        <f t="shared" si="4"/>
        <v>0.19686544927489483</v>
      </c>
      <c r="J23" s="2"/>
      <c r="K23" s="2"/>
      <c r="L23" s="2"/>
      <c r="M23" s="2"/>
      <c r="N23" s="2"/>
      <c r="O23" s="2"/>
      <c r="P23" s="2"/>
      <c r="Q23" s="2"/>
      <c r="R23" s="2"/>
      <c r="S23" s="2"/>
      <c r="T23" s="2"/>
    </row>
    <row r="24" spans="2:20" s="279" customFormat="1" ht="27" customHeight="1" x14ac:dyDescent="0.4">
      <c r="B24" s="268" t="s">
        <v>493</v>
      </c>
      <c r="C24" s="269" t="s">
        <v>494</v>
      </c>
      <c r="D24" s="289">
        <f>+IFERROR(D11/D17,"-")</f>
        <v>0.20331593037315904</v>
      </c>
      <c r="E24" s="290">
        <f>+IFERROR(E11/E17,"-")</f>
        <v>0.19860478563917489</v>
      </c>
      <c r="F24" s="290">
        <f>+IFERROR(F11/F17,"-")</f>
        <v>0.21180202759743766</v>
      </c>
      <c r="G24" s="290">
        <f>+IFERROR(G11/G17,"-")</f>
        <v>0.16402524135697591</v>
      </c>
      <c r="H24" s="290">
        <f>+IFERROR(H11/H17,"-")</f>
        <v>0.19686544927489483</v>
      </c>
      <c r="J24" s="2"/>
      <c r="K24" s="2"/>
      <c r="L24" s="2"/>
      <c r="M24" s="2"/>
      <c r="N24" s="2"/>
      <c r="O24" s="2"/>
      <c r="P24" s="2"/>
      <c r="Q24" s="2"/>
      <c r="R24" s="2"/>
      <c r="S24" s="2"/>
      <c r="T24" s="2"/>
    </row>
    <row r="25" spans="2:20" s="279" customFormat="1" ht="27" customHeight="1" x14ac:dyDescent="0.4">
      <c r="B25" s="268">
        <v>13</v>
      </c>
      <c r="C25" s="269" t="s">
        <v>495</v>
      </c>
      <c r="D25" s="289">
        <f>+IFERROR(D12/D16,"-")</f>
        <v>0.21509329478204806</v>
      </c>
      <c r="E25" s="291">
        <f t="shared" ref="E25:H25" si="5">+IFERROR(E12/E16,"-")</f>
        <v>0.21000304260090297</v>
      </c>
      <c r="F25" s="291">
        <f t="shared" si="5"/>
        <v>0.22195642260900122</v>
      </c>
      <c r="G25" s="291">
        <f t="shared" si="5"/>
        <v>0.17966103013136261</v>
      </c>
      <c r="H25" s="291">
        <f t="shared" si="5"/>
        <v>0.21061488209803186</v>
      </c>
      <c r="J25" s="2"/>
      <c r="K25" s="2"/>
      <c r="L25" s="2"/>
      <c r="M25" s="2"/>
      <c r="N25" s="2"/>
      <c r="O25" s="2"/>
      <c r="P25" s="2"/>
      <c r="Q25" s="2"/>
      <c r="R25" s="2"/>
      <c r="S25" s="2"/>
      <c r="T25" s="2"/>
    </row>
    <row r="26" spans="2:20" s="279" customFormat="1" ht="27" customHeight="1" x14ac:dyDescent="0.4">
      <c r="B26" s="268">
        <v>14</v>
      </c>
      <c r="C26" s="269" t="s">
        <v>496</v>
      </c>
      <c r="D26" s="289">
        <f>+IFERROR(D13/D17,"-")</f>
        <v>0.21928509459233342</v>
      </c>
      <c r="E26" s="291">
        <f t="shared" ref="E26:H26" si="6">+IFERROR(E13/E17,"-")</f>
        <v>0.21743218539492867</v>
      </c>
      <c r="F26" s="291">
        <f t="shared" si="6"/>
        <v>0.22985451838245824</v>
      </c>
      <c r="G26" s="291">
        <f t="shared" si="6"/>
        <v>0.18197783755537603</v>
      </c>
      <c r="H26" s="291">
        <f t="shared" si="6"/>
        <v>0.2145416950671965</v>
      </c>
      <c r="J26" s="2"/>
      <c r="K26" s="2"/>
      <c r="L26" s="2"/>
      <c r="M26" s="2"/>
      <c r="N26" s="2"/>
      <c r="O26" s="2"/>
      <c r="P26" s="2"/>
      <c r="Q26" s="2"/>
      <c r="R26" s="2"/>
      <c r="S26" s="2"/>
      <c r="T26" s="2"/>
    </row>
    <row r="27" spans="2:20" s="279" customFormat="1" ht="27" customHeight="1" thickBot="1" x14ac:dyDescent="0.45">
      <c r="B27" s="270" t="s">
        <v>497</v>
      </c>
      <c r="C27" s="274" t="s">
        <v>498</v>
      </c>
      <c r="D27" s="292">
        <f>+IFERROR(D14/D16,"-")</f>
        <v>0.21509329478204806</v>
      </c>
      <c r="E27" s="293">
        <f t="shared" ref="E27:H27" si="7">+IFERROR(E14/E16,"-")</f>
        <v>0.20650891657970205</v>
      </c>
      <c r="F27" s="293">
        <f t="shared" si="7"/>
        <v>0.21840194072792374</v>
      </c>
      <c r="G27" s="293">
        <f t="shared" si="7"/>
        <v>0.17635005383172186</v>
      </c>
      <c r="H27" s="293">
        <f t="shared" si="7"/>
        <v>0.20479336648320998</v>
      </c>
      <c r="J27" s="2"/>
      <c r="K27" s="2"/>
      <c r="L27" s="2"/>
      <c r="M27" s="2"/>
      <c r="N27" s="2"/>
      <c r="O27" s="2"/>
      <c r="P27" s="2"/>
      <c r="Q27" s="2"/>
      <c r="R27" s="2"/>
      <c r="S27" s="2"/>
      <c r="T27" s="2"/>
    </row>
    <row r="28" spans="2:20" s="279" customFormat="1" ht="27" customHeight="1" thickBot="1" x14ac:dyDescent="0.45">
      <c r="B28" s="272" t="s">
        <v>499</v>
      </c>
      <c r="C28" s="273"/>
      <c r="D28" s="302"/>
      <c r="E28" s="303"/>
      <c r="F28" s="303"/>
      <c r="G28" s="304"/>
      <c r="H28" s="304"/>
      <c r="J28" s="2"/>
      <c r="K28" s="2"/>
      <c r="L28" s="2"/>
      <c r="M28" s="2"/>
      <c r="N28" s="2"/>
      <c r="O28" s="2"/>
      <c r="P28" s="2"/>
      <c r="Q28" s="2"/>
      <c r="R28" s="2"/>
      <c r="S28" s="2"/>
      <c r="T28" s="2"/>
    </row>
    <row r="29" spans="2:20" s="279" customFormat="1" ht="27" customHeight="1" x14ac:dyDescent="0.25">
      <c r="B29" s="266">
        <v>15</v>
      </c>
      <c r="C29" s="267" t="s">
        <v>500</v>
      </c>
      <c r="D29" s="305">
        <v>55520393.579028897</v>
      </c>
      <c r="E29" s="295">
        <v>55115885.039668903</v>
      </c>
      <c r="F29" s="295">
        <v>55311863.818999998</v>
      </c>
      <c r="G29" s="295">
        <v>55792477.402999997</v>
      </c>
      <c r="H29" s="295">
        <v>57125684.379332803</v>
      </c>
      <c r="J29" s="260"/>
      <c r="K29" s="260"/>
      <c r="L29" s="260"/>
      <c r="M29" s="260"/>
      <c r="N29" s="260"/>
    </row>
    <row r="30" spans="2:20" s="279" customFormat="1" ht="27" customHeight="1" x14ac:dyDescent="0.25">
      <c r="B30" s="268">
        <v>16</v>
      </c>
      <c r="C30" s="269" t="s">
        <v>46</v>
      </c>
      <c r="D30" s="306">
        <f t="shared" ref="D30:H32" si="8">+IFERROR(D9/D$29,"-")</f>
        <v>5.5029624286633876E-2</v>
      </c>
      <c r="E30" s="307">
        <f t="shared" si="8"/>
        <v>5.3236313833791724E-2</v>
      </c>
      <c r="F30" s="307">
        <f t="shared" si="8"/>
        <v>5.9087297359293495E-2</v>
      </c>
      <c r="G30" s="307">
        <f t="shared" si="8"/>
        <v>4.7228178461892707E-2</v>
      </c>
      <c r="H30" s="307">
        <f t="shared" si="8"/>
        <v>5.5139755622421655E-2</v>
      </c>
      <c r="J30" s="260"/>
      <c r="K30" s="260"/>
      <c r="L30" s="260"/>
      <c r="M30" s="260"/>
      <c r="N30" s="260"/>
    </row>
    <row r="31" spans="2:20" s="279" customFormat="1" ht="27" customHeight="1" x14ac:dyDescent="0.25">
      <c r="B31" s="268">
        <v>17</v>
      </c>
      <c r="C31" s="269" t="s">
        <v>501</v>
      </c>
      <c r="D31" s="306">
        <f t="shared" si="8"/>
        <v>5.443722303079674E-2</v>
      </c>
      <c r="E31" s="306">
        <f t="shared" si="8"/>
        <v>5.2268101515156151E-2</v>
      </c>
      <c r="F31" s="306">
        <f t="shared" si="8"/>
        <v>5.8061803033434146E-2</v>
      </c>
      <c r="G31" s="306">
        <f t="shared" si="8"/>
        <v>4.6264491282993203E-2</v>
      </c>
      <c r="H31" s="306">
        <f t="shared" si="8"/>
        <v>5.3482927127871623E-2</v>
      </c>
      <c r="J31" s="261"/>
      <c r="K31" s="260"/>
      <c r="L31" s="260"/>
      <c r="M31" s="260"/>
      <c r="N31" s="260"/>
    </row>
    <row r="32" spans="2:20" s="279" customFormat="1" ht="27" customHeight="1" thickBot="1" x14ac:dyDescent="0.3">
      <c r="B32" s="270" t="s">
        <v>502</v>
      </c>
      <c r="C32" s="271" t="s">
        <v>503</v>
      </c>
      <c r="D32" s="293">
        <f t="shared" si="8"/>
        <v>5.5029624286633876E-2</v>
      </c>
      <c r="E32" s="293">
        <f t="shared" si="8"/>
        <v>5.2268101515156151E-2</v>
      </c>
      <c r="F32" s="293">
        <f t="shared" si="8"/>
        <v>5.8061803033434146E-2</v>
      </c>
      <c r="G32" s="293">
        <f t="shared" si="8"/>
        <v>4.6264491282993203E-2</v>
      </c>
      <c r="H32" s="293">
        <f t="shared" si="8"/>
        <v>5.3482927127871623E-2</v>
      </c>
    </row>
    <row r="33" spans="2:10" s="286" customFormat="1" x14ac:dyDescent="0.25">
      <c r="B33" s="283"/>
      <c r="C33" s="284"/>
      <c r="D33" s="284"/>
      <c r="E33" s="284"/>
      <c r="F33" s="284"/>
      <c r="G33" s="284"/>
      <c r="H33" s="285"/>
      <c r="J33" s="285"/>
    </row>
    <row r="34" spans="2:10" s="286" customFormat="1" ht="15" customHeight="1" x14ac:dyDescent="0.25">
      <c r="B34" s="283"/>
      <c r="C34" s="284"/>
      <c r="D34" s="284"/>
      <c r="E34" s="284"/>
      <c r="F34" s="284"/>
      <c r="G34" s="284"/>
      <c r="H34" s="285"/>
      <c r="J34" s="285"/>
    </row>
    <row r="35" spans="2:10" ht="15" customHeight="1" x14ac:dyDescent="0.25"/>
    <row r="36" spans="2:10" ht="15" customHeight="1" x14ac:dyDescent="0.25"/>
    <row r="37" spans="2:10" ht="15" customHeight="1" x14ac:dyDescent="0.25"/>
    <row r="38" spans="2:10" ht="15" customHeight="1" x14ac:dyDescent="0.25"/>
    <row r="39" spans="2:10" ht="15" customHeight="1" x14ac:dyDescent="0.25"/>
    <row r="40" spans="2:10" ht="15" customHeight="1" x14ac:dyDescent="0.25">
      <c r="B40" s="1670"/>
      <c r="C40" s="1670"/>
      <c r="D40" s="1670"/>
      <c r="E40" s="1670"/>
      <c r="F40" s="1670"/>
      <c r="G40" s="1670"/>
      <c r="H40" s="1670"/>
    </row>
    <row r="41" spans="2:10" ht="15" customHeight="1" x14ac:dyDescent="0.25">
      <c r="B41" s="1670"/>
      <c r="C41" s="1670"/>
      <c r="D41" s="1670"/>
      <c r="E41" s="1670"/>
      <c r="F41" s="1670"/>
      <c r="G41" s="1670"/>
      <c r="H41" s="1670"/>
    </row>
    <row r="42" spans="2:10" ht="15" customHeight="1" x14ac:dyDescent="0.25"/>
    <row r="43" spans="2:10" ht="15" customHeight="1" x14ac:dyDescent="0.25"/>
    <row r="44" spans="2:10" ht="15" customHeight="1" x14ac:dyDescent="0.25"/>
    <row r="45" spans="2:10" ht="15" customHeight="1" x14ac:dyDescent="0.25"/>
    <row r="46" spans="2:10" ht="15" customHeight="1" x14ac:dyDescent="0.25"/>
    <row r="47" spans="2:10" ht="15" customHeight="1" x14ac:dyDescent="0.25"/>
    <row r="48" spans="2:10"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sheetData>
  <mergeCells count="3">
    <mergeCell ref="B1:C1"/>
    <mergeCell ref="B40:H41"/>
    <mergeCell ref="J2:J3"/>
  </mergeCells>
  <hyperlinks>
    <hyperlink ref="H1" location="Índice!A1" display="Voltar ao Índice"/>
  </hyperlinks>
  <pageMargins left="0.70866141732283472" right="0.70866141732283472" top="0.74803149606299213" bottom="0.74803149606299213" header="0.31496062992125984" footer="0.31496062992125984"/>
  <pageSetup paperSize="9" scale="39" fitToWidth="2" orientation="portrait" r:id="rId1"/>
  <headerFooter>
    <oddHeader>&amp;L&amp;"Calibri,Regular"&amp;10&amp;K000000Confidential&amp;1#</oddHeader>
    <oddFooter>&amp;C1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showGridLines="0" zoomScale="85" zoomScaleNormal="85" zoomScalePageLayoutView="70" workbookViewId="0"/>
  </sheetViews>
  <sheetFormatPr defaultColWidth="9.140625" defaultRowHeight="18.75" x14ac:dyDescent="0.4"/>
  <cols>
    <col min="1" max="1" width="5" style="2" bestFit="1" customWidth="1"/>
    <col min="2" max="2" width="4.5703125" style="2" customWidth="1"/>
    <col min="3" max="3" width="24" style="2" customWidth="1"/>
    <col min="4" max="5" width="15.7109375" style="2" customWidth="1"/>
    <col min="6" max="7" width="18.85546875" style="2" customWidth="1"/>
    <col min="8" max="8" width="16.7109375" style="2" customWidth="1"/>
    <col min="9" max="11" width="15.7109375" style="2" customWidth="1"/>
    <col min="12" max="12" width="16.7109375" style="2" customWidth="1"/>
    <col min="13" max="16" width="15.7109375" style="2" customWidth="1"/>
    <col min="17" max="17" width="9.140625" style="2"/>
    <col min="18" max="18" width="14" style="2" bestFit="1" customWidth="1"/>
    <col min="19" max="19" width="9.85546875" style="2" bestFit="1" customWidth="1"/>
    <col min="20" max="16384" width="9.140625" style="2"/>
  </cols>
  <sheetData>
    <row r="1" spans="1:19" ht="25.5" customHeight="1" x14ac:dyDescent="0.5">
      <c r="B1" s="1" t="s">
        <v>550</v>
      </c>
      <c r="R1" s="4" t="s">
        <v>6</v>
      </c>
    </row>
    <row r="2" spans="1:19" ht="22.5" customHeight="1" x14ac:dyDescent="0.4">
      <c r="B2" s="5" t="s">
        <v>7</v>
      </c>
      <c r="D2" s="324"/>
      <c r="E2" s="15"/>
      <c r="F2" s="15"/>
      <c r="G2" s="15"/>
      <c r="H2" s="15"/>
      <c r="I2" s="15"/>
      <c r="J2" s="15"/>
      <c r="K2" s="15"/>
      <c r="L2" s="15"/>
      <c r="M2" s="15"/>
      <c r="N2" s="15"/>
      <c r="O2" s="15"/>
      <c r="P2" s="15"/>
      <c r="Q2" s="15"/>
      <c r="R2" s="15"/>
    </row>
    <row r="3" spans="1:19" ht="20.100000000000001" customHeight="1" x14ac:dyDescent="0.4">
      <c r="C3" s="192"/>
    </row>
    <row r="4" spans="1:19" s="52" customFormat="1" ht="20.100000000000001" customHeight="1" x14ac:dyDescent="0.35">
      <c r="D4" s="323" t="s">
        <v>8</v>
      </c>
      <c r="E4" s="323" t="s">
        <v>9</v>
      </c>
      <c r="F4" s="323" t="s">
        <v>10</v>
      </c>
      <c r="G4" s="323" t="s">
        <v>11</v>
      </c>
      <c r="H4" s="323" t="s">
        <v>12</v>
      </c>
      <c r="I4" s="323" t="s">
        <v>74</v>
      </c>
      <c r="J4" s="323" t="s">
        <v>75</v>
      </c>
      <c r="K4" s="323" t="s">
        <v>76</v>
      </c>
      <c r="L4" s="323" t="s">
        <v>549</v>
      </c>
      <c r="M4" s="323" t="s">
        <v>548</v>
      </c>
      <c r="N4" s="323" t="s">
        <v>547</v>
      </c>
      <c r="O4" s="323" t="s">
        <v>546</v>
      </c>
      <c r="P4" s="323" t="s">
        <v>545</v>
      </c>
    </row>
    <row r="5" spans="1:19" s="52" customFormat="1" ht="20.100000000000001" customHeight="1" x14ac:dyDescent="0.35">
      <c r="D5" s="1672" t="s">
        <v>544</v>
      </c>
      <c r="E5" s="1672"/>
      <c r="F5" s="1672" t="s">
        <v>532</v>
      </c>
      <c r="G5" s="1672"/>
      <c r="H5" s="1672" t="s">
        <v>543</v>
      </c>
      <c r="I5" s="1676" t="s">
        <v>542</v>
      </c>
      <c r="J5" s="1672" t="s">
        <v>541</v>
      </c>
      <c r="K5" s="1672"/>
      <c r="L5" s="1672"/>
      <c r="M5" s="1672"/>
      <c r="N5" s="1672" t="s">
        <v>540</v>
      </c>
      <c r="O5" s="1672" t="s">
        <v>539</v>
      </c>
      <c r="P5" s="1672" t="s">
        <v>538</v>
      </c>
    </row>
    <row r="6" spans="1:19" s="52" customFormat="1" ht="20.100000000000001" customHeight="1" x14ac:dyDescent="0.35">
      <c r="D6" s="1675"/>
      <c r="E6" s="1675"/>
      <c r="F6" s="1675"/>
      <c r="G6" s="1675"/>
      <c r="H6" s="1673"/>
      <c r="I6" s="1677"/>
      <c r="J6" s="1675"/>
      <c r="K6" s="1675"/>
      <c r="L6" s="1675"/>
      <c r="M6" s="1675"/>
      <c r="N6" s="1673"/>
      <c r="O6" s="1673"/>
      <c r="P6" s="1673"/>
    </row>
    <row r="7" spans="1:19" s="52" customFormat="1" ht="87.75" customHeight="1" thickBot="1" x14ac:dyDescent="0.4">
      <c r="D7" s="325" t="s">
        <v>537</v>
      </c>
      <c r="E7" s="325" t="s">
        <v>536</v>
      </c>
      <c r="F7" s="325" t="s">
        <v>535</v>
      </c>
      <c r="G7" s="325" t="s">
        <v>534</v>
      </c>
      <c r="H7" s="1674"/>
      <c r="I7" s="1678"/>
      <c r="J7" s="325" t="s">
        <v>533</v>
      </c>
      <c r="K7" s="325" t="s">
        <v>532</v>
      </c>
      <c r="L7" s="325" t="s">
        <v>531</v>
      </c>
      <c r="M7" s="322" t="s">
        <v>530</v>
      </c>
      <c r="N7" s="1674"/>
      <c r="O7" s="1674"/>
      <c r="P7" s="1674"/>
    </row>
    <row r="8" spans="1:19" s="164" customFormat="1" ht="20.100000000000001" customHeight="1" x14ac:dyDescent="0.4">
      <c r="A8" s="321"/>
      <c r="B8" s="320" t="s">
        <v>529</v>
      </c>
      <c r="C8" s="319" t="s">
        <v>528</v>
      </c>
      <c r="D8" s="318"/>
      <c r="E8" s="318"/>
      <c r="F8" s="318"/>
      <c r="G8" s="318"/>
      <c r="H8" s="318"/>
      <c r="I8" s="326"/>
      <c r="J8" s="318"/>
      <c r="K8" s="318"/>
      <c r="L8" s="318"/>
      <c r="M8" s="326"/>
      <c r="N8" s="318"/>
      <c r="O8" s="317"/>
      <c r="P8" s="317"/>
      <c r="R8" s="316"/>
      <c r="S8" s="316"/>
    </row>
    <row r="9" spans="1:19" s="327" customFormat="1" ht="20.100000000000001" customHeight="1" x14ac:dyDescent="0.35">
      <c r="B9" s="328"/>
      <c r="C9" s="329" t="s">
        <v>527</v>
      </c>
      <c r="D9" s="330">
        <v>1141.5890850000001</v>
      </c>
      <c r="E9" s="330">
        <v>20933.166723000002</v>
      </c>
      <c r="F9" s="330">
        <v>0</v>
      </c>
      <c r="G9" s="330">
        <v>0</v>
      </c>
      <c r="H9" s="330">
        <v>0</v>
      </c>
      <c r="I9" s="331">
        <f t="shared" ref="I9" si="0">+SUM(D9:H9)</f>
        <v>22074.755808000002</v>
      </c>
      <c r="J9" s="330">
        <v>320.73500825999997</v>
      </c>
      <c r="K9" s="330">
        <v>0</v>
      </c>
      <c r="L9" s="330">
        <v>0</v>
      </c>
      <c r="M9" s="332">
        <f t="shared" ref="M9" si="1">+SUM(J9:L9)</f>
        <v>320.73500825999997</v>
      </c>
      <c r="N9" s="331">
        <f t="shared" ref="N9" si="2">M9*12.5</f>
        <v>4009.1876032499995</v>
      </c>
      <c r="O9" s="333">
        <f t="shared" ref="O9:O25" si="3">+IFERROR(N9/$N$27,"-")</f>
        <v>3.5366491220117826E-4</v>
      </c>
      <c r="P9" s="333"/>
      <c r="R9" s="334"/>
      <c r="S9" s="335"/>
    </row>
    <row r="10" spans="1:19" s="327" customFormat="1" ht="20.100000000000001" customHeight="1" x14ac:dyDescent="0.35">
      <c r="B10" s="336"/>
      <c r="C10" s="337" t="s">
        <v>526</v>
      </c>
      <c r="D10" s="55">
        <v>1734.08707</v>
      </c>
      <c r="E10" s="55">
        <v>51648.418801</v>
      </c>
      <c r="F10" s="55">
        <v>0</v>
      </c>
      <c r="G10" s="55">
        <v>0</v>
      </c>
      <c r="H10" s="55">
        <v>0</v>
      </c>
      <c r="I10" s="338">
        <f t="shared" ref="I10:I24" si="4">+SUM(D10:H10)</f>
        <v>53382.505871000001</v>
      </c>
      <c r="J10" s="55">
        <v>1313.3365064</v>
      </c>
      <c r="K10" s="55">
        <v>0</v>
      </c>
      <c r="L10" s="55">
        <v>0</v>
      </c>
      <c r="M10" s="339">
        <f t="shared" ref="M10:M24" si="5">+SUM(J10:L10)</f>
        <v>1313.3365064</v>
      </c>
      <c r="N10" s="338">
        <f t="shared" ref="N10:N24" si="6">M10*12.5</f>
        <v>16416.706330000001</v>
      </c>
      <c r="O10" s="340">
        <f t="shared" si="3"/>
        <v>1.4481769319363862E-3</v>
      </c>
      <c r="P10" s="340"/>
      <c r="R10" s="334"/>
      <c r="S10" s="335"/>
    </row>
    <row r="11" spans="1:19" s="327" customFormat="1" ht="20.100000000000001" customHeight="1" x14ac:dyDescent="0.35">
      <c r="B11" s="336"/>
      <c r="C11" s="337" t="s">
        <v>525</v>
      </c>
      <c r="D11" s="55">
        <v>16072.466393999999</v>
      </c>
      <c r="E11" s="55">
        <v>255757.86048</v>
      </c>
      <c r="F11" s="55">
        <v>0</v>
      </c>
      <c r="G11" s="55">
        <v>0</v>
      </c>
      <c r="H11" s="55">
        <v>0</v>
      </c>
      <c r="I11" s="338">
        <f t="shared" si="4"/>
        <v>271830.32687400002</v>
      </c>
      <c r="J11" s="55">
        <v>4474.6407714999996</v>
      </c>
      <c r="K11" s="55">
        <v>0</v>
      </c>
      <c r="L11" s="55">
        <v>0</v>
      </c>
      <c r="M11" s="339">
        <f t="shared" si="5"/>
        <v>4474.6407714999996</v>
      </c>
      <c r="N11" s="338">
        <f t="shared" si="6"/>
        <v>55933.009643749996</v>
      </c>
      <c r="O11" s="340">
        <f t="shared" si="3"/>
        <v>4.9340527065305775E-3</v>
      </c>
      <c r="P11" s="340"/>
      <c r="R11" s="334"/>
      <c r="S11" s="335"/>
    </row>
    <row r="12" spans="1:19" s="327" customFormat="1" ht="20.100000000000001" customHeight="1" x14ac:dyDescent="0.35">
      <c r="B12" s="336"/>
      <c r="C12" s="337" t="s">
        <v>524</v>
      </c>
      <c r="D12" s="55">
        <v>19223.962159999999</v>
      </c>
      <c r="E12" s="55">
        <v>71498.67063600001</v>
      </c>
      <c r="F12" s="55">
        <v>0</v>
      </c>
      <c r="G12" s="55">
        <v>0</v>
      </c>
      <c r="H12" s="55">
        <v>0</v>
      </c>
      <c r="I12" s="338">
        <f t="shared" si="4"/>
        <v>90722.632796000005</v>
      </c>
      <c r="J12" s="55">
        <v>1592.6367052000001</v>
      </c>
      <c r="K12" s="55">
        <v>0</v>
      </c>
      <c r="L12" s="55">
        <v>0</v>
      </c>
      <c r="M12" s="339">
        <f t="shared" si="5"/>
        <v>1592.6367052000001</v>
      </c>
      <c r="N12" s="338">
        <f t="shared" si="6"/>
        <v>19907.958815000002</v>
      </c>
      <c r="O12" s="340">
        <f t="shared" si="3"/>
        <v>1.7561529175397412E-3</v>
      </c>
      <c r="P12" s="340"/>
      <c r="R12" s="334"/>
      <c r="S12" s="335"/>
    </row>
    <row r="13" spans="1:19" s="327" customFormat="1" ht="20.100000000000001" customHeight="1" x14ac:dyDescent="0.35">
      <c r="B13" s="336"/>
      <c r="C13" s="337" t="s">
        <v>523</v>
      </c>
      <c r="D13" s="55">
        <v>66398.478413000004</v>
      </c>
      <c r="E13" s="55">
        <v>91200.878349999999</v>
      </c>
      <c r="F13" s="55">
        <v>0</v>
      </c>
      <c r="G13" s="55">
        <v>0</v>
      </c>
      <c r="H13" s="55">
        <v>0</v>
      </c>
      <c r="I13" s="338">
        <f t="shared" si="4"/>
        <v>157599.35676300002</v>
      </c>
      <c r="J13" s="55">
        <v>5648.9428739999994</v>
      </c>
      <c r="K13" s="55">
        <v>0</v>
      </c>
      <c r="L13" s="55">
        <v>0</v>
      </c>
      <c r="M13" s="339">
        <f t="shared" si="5"/>
        <v>5648.9428739999994</v>
      </c>
      <c r="N13" s="338">
        <f t="shared" si="6"/>
        <v>70611.785924999989</v>
      </c>
      <c r="O13" s="340">
        <f t="shared" si="3"/>
        <v>6.2289205547002907E-3</v>
      </c>
      <c r="P13" s="340"/>
      <c r="R13" s="334"/>
      <c r="S13" s="335"/>
    </row>
    <row r="14" spans="1:19" s="327" customFormat="1" ht="20.100000000000001" customHeight="1" x14ac:dyDescent="0.35">
      <c r="B14" s="336"/>
      <c r="C14" s="337" t="s">
        <v>522</v>
      </c>
      <c r="D14" s="55">
        <v>35684.577017999996</v>
      </c>
      <c r="E14" s="55">
        <v>163370.83794999999</v>
      </c>
      <c r="F14" s="55">
        <v>0</v>
      </c>
      <c r="G14" s="55">
        <v>0</v>
      </c>
      <c r="H14" s="55">
        <v>0</v>
      </c>
      <c r="I14" s="338">
        <f t="shared" si="4"/>
        <v>199055.41496799997</v>
      </c>
      <c r="J14" s="55">
        <v>5870.6530965000002</v>
      </c>
      <c r="K14" s="55">
        <v>0</v>
      </c>
      <c r="L14" s="55">
        <v>0</v>
      </c>
      <c r="M14" s="339">
        <f t="shared" si="5"/>
        <v>5870.6530965000002</v>
      </c>
      <c r="N14" s="338">
        <f t="shared" si="6"/>
        <v>73383.163706250009</v>
      </c>
      <c r="O14" s="340">
        <f t="shared" si="3"/>
        <v>6.4733937938391993E-3</v>
      </c>
      <c r="P14" s="340"/>
      <c r="R14" s="334"/>
      <c r="S14" s="335"/>
    </row>
    <row r="15" spans="1:19" s="327" customFormat="1" ht="20.100000000000001" customHeight="1" x14ac:dyDescent="0.35">
      <c r="B15" s="336"/>
      <c r="C15" s="337" t="s">
        <v>521</v>
      </c>
      <c r="D15" s="55">
        <v>9399.2289399999991</v>
      </c>
      <c r="E15" s="55">
        <v>283376.87362000003</v>
      </c>
      <c r="F15" s="55">
        <v>0</v>
      </c>
      <c r="G15" s="55">
        <v>0</v>
      </c>
      <c r="H15" s="55">
        <v>0</v>
      </c>
      <c r="I15" s="338">
        <f t="shared" si="4"/>
        <v>292776.10256000003</v>
      </c>
      <c r="J15" s="55">
        <v>4899.0631782999999</v>
      </c>
      <c r="K15" s="55">
        <v>0</v>
      </c>
      <c r="L15" s="55">
        <v>0</v>
      </c>
      <c r="M15" s="339">
        <f t="shared" si="5"/>
        <v>4899.0631782999999</v>
      </c>
      <c r="N15" s="338">
        <f t="shared" si="6"/>
        <v>61238.289728750002</v>
      </c>
      <c r="O15" s="340">
        <f t="shared" si="3"/>
        <v>5.4020506156189909E-3</v>
      </c>
      <c r="P15" s="340"/>
      <c r="R15" s="334"/>
      <c r="S15" s="335"/>
    </row>
    <row r="16" spans="1:19" s="327" customFormat="1" ht="20.100000000000001" customHeight="1" x14ac:dyDescent="0.35">
      <c r="B16" s="336"/>
      <c r="C16" s="337" t="s">
        <v>520</v>
      </c>
      <c r="D16" s="55">
        <v>125.12869000000001</v>
      </c>
      <c r="E16" s="55">
        <v>4998.2656557</v>
      </c>
      <c r="F16" s="55">
        <v>0</v>
      </c>
      <c r="G16" s="55">
        <v>0</v>
      </c>
      <c r="H16" s="55">
        <v>0</v>
      </c>
      <c r="I16" s="338">
        <f t="shared" si="4"/>
        <v>5123.3943457000005</v>
      </c>
      <c r="J16" s="55">
        <v>37.723431884</v>
      </c>
      <c r="K16" s="55">
        <v>0</v>
      </c>
      <c r="L16" s="55">
        <v>0</v>
      </c>
      <c r="M16" s="339">
        <f t="shared" si="5"/>
        <v>37.723431884</v>
      </c>
      <c r="N16" s="338">
        <f t="shared" si="6"/>
        <v>471.54289855000002</v>
      </c>
      <c r="O16" s="340">
        <f t="shared" si="3"/>
        <v>4.1596501415794627E-5</v>
      </c>
      <c r="P16" s="340"/>
      <c r="R16" s="334"/>
      <c r="S16" s="335"/>
    </row>
    <row r="17" spans="2:19" s="327" customFormat="1" ht="20.100000000000001" customHeight="1" x14ac:dyDescent="0.35">
      <c r="B17" s="336"/>
      <c r="C17" s="337" t="s">
        <v>519</v>
      </c>
      <c r="D17" s="55">
        <v>0</v>
      </c>
      <c r="E17" s="55">
        <v>132.75401947</v>
      </c>
      <c r="F17" s="55">
        <v>0</v>
      </c>
      <c r="G17" s="55">
        <v>0</v>
      </c>
      <c r="H17" s="55">
        <v>0</v>
      </c>
      <c r="I17" s="338">
        <f t="shared" si="4"/>
        <v>132.75401947</v>
      </c>
      <c r="J17" s="55">
        <v>1.0618566879</v>
      </c>
      <c r="K17" s="55">
        <v>0</v>
      </c>
      <c r="L17" s="55">
        <v>0</v>
      </c>
      <c r="M17" s="339">
        <f t="shared" si="5"/>
        <v>1.0618566879</v>
      </c>
      <c r="N17" s="338">
        <f t="shared" si="6"/>
        <v>13.273208598749999</v>
      </c>
      <c r="O17" s="340">
        <f t="shared" si="3"/>
        <v>1.1708776486037948E-6</v>
      </c>
      <c r="P17" s="340"/>
      <c r="R17" s="334"/>
      <c r="S17" s="335"/>
    </row>
    <row r="18" spans="2:19" s="327" customFormat="1" ht="20.100000000000001" customHeight="1" x14ac:dyDescent="0.35">
      <c r="B18" s="336"/>
      <c r="C18" s="337" t="s">
        <v>518</v>
      </c>
      <c r="D18" s="341">
        <v>1423.9333899999999</v>
      </c>
      <c r="E18" s="341">
        <v>245453.44428</v>
      </c>
      <c r="F18" s="55">
        <v>0</v>
      </c>
      <c r="G18" s="55">
        <v>0</v>
      </c>
      <c r="H18" s="55">
        <v>0</v>
      </c>
      <c r="I18" s="338">
        <f t="shared" si="4"/>
        <v>246877.37766999999</v>
      </c>
      <c r="J18" s="341">
        <v>9059.8472858000005</v>
      </c>
      <c r="K18" s="55">
        <v>0</v>
      </c>
      <c r="L18" s="55">
        <v>0</v>
      </c>
      <c r="M18" s="342">
        <f t="shared" si="5"/>
        <v>9059.8472858000005</v>
      </c>
      <c r="N18" s="339">
        <f t="shared" si="6"/>
        <v>113248.0910725</v>
      </c>
      <c r="O18" s="343">
        <f t="shared" si="3"/>
        <v>9.9900229546851793E-3</v>
      </c>
      <c r="P18" s="343"/>
      <c r="R18" s="334"/>
      <c r="S18" s="335"/>
    </row>
    <row r="19" spans="2:19" s="327" customFormat="1" ht="20.100000000000001" customHeight="1" x14ac:dyDescent="0.35">
      <c r="B19" s="336"/>
      <c r="C19" s="337" t="s">
        <v>517</v>
      </c>
      <c r="D19" s="341">
        <v>387.07190000000003</v>
      </c>
      <c r="E19" s="341">
        <v>2671.8108818999999</v>
      </c>
      <c r="F19" s="55">
        <v>0</v>
      </c>
      <c r="G19" s="55">
        <v>0</v>
      </c>
      <c r="H19" s="55">
        <v>0</v>
      </c>
      <c r="I19" s="338">
        <f t="shared" si="4"/>
        <v>3058.8827818999998</v>
      </c>
      <c r="J19" s="341">
        <v>54.105988275999998</v>
      </c>
      <c r="K19" s="55">
        <v>0</v>
      </c>
      <c r="L19" s="55">
        <v>0</v>
      </c>
      <c r="M19" s="342">
        <f t="shared" si="5"/>
        <v>54.105988275999998</v>
      </c>
      <c r="N19" s="339">
        <f t="shared" si="6"/>
        <v>676.32485344999998</v>
      </c>
      <c r="O19" s="343">
        <f t="shared" si="3"/>
        <v>5.9661056948537557E-5</v>
      </c>
      <c r="P19" s="343"/>
      <c r="R19" s="334"/>
      <c r="S19" s="335"/>
    </row>
    <row r="20" spans="2:19" s="327" customFormat="1" ht="20.100000000000001" customHeight="1" x14ac:dyDescent="0.35">
      <c r="B20" s="336"/>
      <c r="C20" s="337" t="s">
        <v>516</v>
      </c>
      <c r="D20" s="341">
        <v>716.16043999999999</v>
      </c>
      <c r="E20" s="341">
        <v>753141.58296999999</v>
      </c>
      <c r="F20" s="55">
        <v>0</v>
      </c>
      <c r="G20" s="55">
        <v>0</v>
      </c>
      <c r="H20" s="55">
        <v>0</v>
      </c>
      <c r="I20" s="338">
        <f t="shared" si="4"/>
        <v>753857.74341</v>
      </c>
      <c r="J20" s="341">
        <v>25726.728175</v>
      </c>
      <c r="K20" s="55">
        <v>0</v>
      </c>
      <c r="L20" s="55">
        <v>0</v>
      </c>
      <c r="M20" s="342">
        <f t="shared" si="5"/>
        <v>25726.728175</v>
      </c>
      <c r="N20" s="339">
        <f t="shared" si="6"/>
        <v>321584.10218749999</v>
      </c>
      <c r="O20" s="343">
        <f t="shared" si="3"/>
        <v>2.8368094616784866E-2</v>
      </c>
      <c r="P20" s="343"/>
      <c r="R20" s="334"/>
      <c r="S20" s="335"/>
    </row>
    <row r="21" spans="2:19" s="327" customFormat="1" ht="20.100000000000001" customHeight="1" x14ac:dyDescent="0.35">
      <c r="B21" s="336"/>
      <c r="C21" s="337" t="s">
        <v>515</v>
      </c>
      <c r="D21" s="341">
        <v>4218.4219880000001</v>
      </c>
      <c r="E21" s="341">
        <v>3099.8893004000001</v>
      </c>
      <c r="F21" s="55">
        <v>0</v>
      </c>
      <c r="G21" s="55">
        <v>0</v>
      </c>
      <c r="H21" s="55">
        <v>0</v>
      </c>
      <c r="I21" s="338">
        <f t="shared" si="4"/>
        <v>7318.3112884000002</v>
      </c>
      <c r="J21" s="341">
        <v>356.25184788000001</v>
      </c>
      <c r="K21" s="55">
        <v>0</v>
      </c>
      <c r="L21" s="55">
        <v>0</v>
      </c>
      <c r="M21" s="342">
        <f t="shared" si="5"/>
        <v>356.25184788000001</v>
      </c>
      <c r="N21" s="339">
        <f t="shared" si="6"/>
        <v>4453.1480984999998</v>
      </c>
      <c r="O21" s="343">
        <f t="shared" si="3"/>
        <v>3.9282827024561155E-4</v>
      </c>
      <c r="P21" s="343"/>
      <c r="R21" s="334"/>
      <c r="S21" s="335"/>
    </row>
    <row r="22" spans="2:19" s="327" customFormat="1" ht="20.100000000000001" customHeight="1" x14ac:dyDescent="0.35">
      <c r="B22" s="336"/>
      <c r="C22" s="337" t="s">
        <v>514</v>
      </c>
      <c r="D22" s="341">
        <v>3055196.5981000001</v>
      </c>
      <c r="E22" s="341">
        <v>28789207.732000001</v>
      </c>
      <c r="F22" s="55">
        <v>0</v>
      </c>
      <c r="G22" s="55">
        <v>0</v>
      </c>
      <c r="H22" s="55">
        <v>0</v>
      </c>
      <c r="I22" s="338">
        <f t="shared" si="4"/>
        <v>31844404.3301</v>
      </c>
      <c r="J22" s="341">
        <v>838098.73786999995</v>
      </c>
      <c r="K22" s="55">
        <v>0</v>
      </c>
      <c r="L22" s="55">
        <v>0</v>
      </c>
      <c r="M22" s="342">
        <f t="shared" si="5"/>
        <v>838098.73786999995</v>
      </c>
      <c r="N22" s="339">
        <f t="shared" si="6"/>
        <v>10476234.223375</v>
      </c>
      <c r="O22" s="343">
        <f t="shared" si="3"/>
        <v>0.92414644148989755</v>
      </c>
      <c r="P22" s="343"/>
      <c r="R22" s="334"/>
      <c r="S22" s="335"/>
    </row>
    <row r="23" spans="2:19" s="327" customFormat="1" ht="20.100000000000001" customHeight="1" x14ac:dyDescent="0.35">
      <c r="B23" s="336"/>
      <c r="C23" s="337" t="s">
        <v>513</v>
      </c>
      <c r="D23" s="341">
        <v>0</v>
      </c>
      <c r="E23" s="341">
        <v>64.306913304999995</v>
      </c>
      <c r="F23" s="55">
        <v>0</v>
      </c>
      <c r="G23" s="55">
        <v>0</v>
      </c>
      <c r="H23" s="55">
        <v>0</v>
      </c>
      <c r="I23" s="338">
        <f t="shared" si="4"/>
        <v>64.306913304999995</v>
      </c>
      <c r="J23" s="341">
        <v>0.50893552770999995</v>
      </c>
      <c r="K23" s="55">
        <v>0</v>
      </c>
      <c r="L23" s="55">
        <v>0</v>
      </c>
      <c r="M23" s="342">
        <f t="shared" si="5"/>
        <v>0.50893552770999995</v>
      </c>
      <c r="N23" s="339">
        <f t="shared" si="6"/>
        <v>6.3616940963749995</v>
      </c>
      <c r="O23" s="343">
        <f t="shared" si="3"/>
        <v>5.6118800283163539E-7</v>
      </c>
      <c r="P23" s="343"/>
      <c r="R23" s="334"/>
      <c r="S23" s="335"/>
    </row>
    <row r="24" spans="2:19" s="327" customFormat="1" ht="20.100000000000001" customHeight="1" thickBot="1" x14ac:dyDescent="0.4">
      <c r="B24" s="344"/>
      <c r="C24" s="345" t="s">
        <v>512</v>
      </c>
      <c r="D24" s="346">
        <v>4891.8739299999997</v>
      </c>
      <c r="E24" s="346">
        <v>53410.166272000002</v>
      </c>
      <c r="F24" s="56">
        <v>0</v>
      </c>
      <c r="G24" s="56">
        <v>0</v>
      </c>
      <c r="H24" s="56">
        <v>0</v>
      </c>
      <c r="I24" s="347">
        <f t="shared" si="4"/>
        <v>58302.040202000004</v>
      </c>
      <c r="J24" s="346">
        <v>1435.0335938999999</v>
      </c>
      <c r="K24" s="56">
        <v>0</v>
      </c>
      <c r="L24" s="56">
        <v>0</v>
      </c>
      <c r="M24" s="348">
        <f t="shared" si="5"/>
        <v>1435.0335938999999</v>
      </c>
      <c r="N24" s="349">
        <f t="shared" si="6"/>
        <v>17937.91992375</v>
      </c>
      <c r="O24" s="350">
        <f t="shared" si="3"/>
        <v>1.5823686748313083E-3</v>
      </c>
      <c r="P24" s="350"/>
      <c r="R24" s="334"/>
      <c r="S24" s="335"/>
    </row>
    <row r="25" spans="2:19" s="52" customFormat="1" ht="20.100000000000001" customHeight="1" x14ac:dyDescent="0.35">
      <c r="B25" s="314" t="s">
        <v>511</v>
      </c>
      <c r="C25" s="313" t="s">
        <v>510</v>
      </c>
      <c r="D25" s="312">
        <f t="shared" ref="D25:N25" si="7">SUM(D9:D24)</f>
        <v>3216613.5775179998</v>
      </c>
      <c r="E25" s="312">
        <f t="shared" si="7"/>
        <v>30789966.658852775</v>
      </c>
      <c r="F25" s="312">
        <f t="shared" si="7"/>
        <v>0</v>
      </c>
      <c r="G25" s="312">
        <f t="shared" si="7"/>
        <v>0</v>
      </c>
      <c r="H25" s="312">
        <f t="shared" si="7"/>
        <v>0</v>
      </c>
      <c r="I25" s="312">
        <f t="shared" si="7"/>
        <v>34006580.236370772</v>
      </c>
      <c r="J25" s="312">
        <f t="shared" si="7"/>
        <v>898890.0071251156</v>
      </c>
      <c r="K25" s="312">
        <f t="shared" si="7"/>
        <v>0</v>
      </c>
      <c r="L25" s="312">
        <f t="shared" si="7"/>
        <v>0</v>
      </c>
      <c r="M25" s="312">
        <f t="shared" si="7"/>
        <v>898890.0071251156</v>
      </c>
      <c r="N25" s="312">
        <f t="shared" si="7"/>
        <v>11236125.089063944</v>
      </c>
      <c r="O25" s="311">
        <f t="shared" si="3"/>
        <v>0.99117915806282664</v>
      </c>
      <c r="P25" s="315"/>
      <c r="R25" s="309"/>
    </row>
    <row r="26" spans="2:19" s="12" customFormat="1" ht="20.100000000000001" customHeight="1" thickBot="1" x14ac:dyDescent="0.4"/>
    <row r="27" spans="2:19" s="52" customFormat="1" x14ac:dyDescent="0.35">
      <c r="B27" s="314" t="s">
        <v>509</v>
      </c>
      <c r="C27" s="313" t="s">
        <v>125</v>
      </c>
      <c r="D27" s="312">
        <v>3254728.9454000001</v>
      </c>
      <c r="E27" s="312">
        <v>31013105.673999999</v>
      </c>
      <c r="F27" s="312">
        <v>0</v>
      </c>
      <c r="G27" s="312">
        <v>0</v>
      </c>
      <c r="H27" s="312">
        <v>0</v>
      </c>
      <c r="I27" s="312">
        <f t="shared" ref="I27" si="8">+SUM(D27:H27)</f>
        <v>34267834.619400002</v>
      </c>
      <c r="J27" s="312">
        <v>906889.53637999995</v>
      </c>
      <c r="K27" s="312">
        <v>0</v>
      </c>
      <c r="L27" s="312">
        <v>0</v>
      </c>
      <c r="M27" s="312">
        <f t="shared" ref="M27" si="9">+SUM(J27:L27)</f>
        <v>906889.53637999995</v>
      </c>
      <c r="N27" s="312">
        <f t="shared" ref="N27" si="10">M27*12.5</f>
        <v>11336119.20475</v>
      </c>
      <c r="O27" s="311">
        <f>+IFERROR(N27/$N$27,"-")</f>
        <v>1</v>
      </c>
      <c r="P27" s="310"/>
      <c r="R27" s="309"/>
    </row>
    <row r="28" spans="2:19" x14ac:dyDescent="0.4">
      <c r="D28" s="308"/>
      <c r="E28" s="308"/>
      <c r="F28" s="308"/>
      <c r="G28" s="308"/>
      <c r="H28" s="308"/>
      <c r="I28" s="308"/>
      <c r="J28" s="308"/>
      <c r="K28" s="308"/>
      <c r="L28" s="308"/>
      <c r="M28" s="308"/>
      <c r="N28" s="308"/>
      <c r="O28" s="308"/>
      <c r="P28" s="308"/>
    </row>
  </sheetData>
  <mergeCells count="8">
    <mergeCell ref="O5:O7"/>
    <mergeCell ref="P5:P7"/>
    <mergeCell ref="D5:E6"/>
    <mergeCell ref="F5:G6"/>
    <mergeCell ref="H5:H7"/>
    <mergeCell ref="I5:I7"/>
    <mergeCell ref="J5:M6"/>
    <mergeCell ref="N5:N7"/>
  </mergeCells>
  <conditionalFormatting sqref="D8:H8 J8:N8">
    <cfRule type="cellIs" dxfId="14" priority="8" stopIfTrue="1" operator="lessThan">
      <formula>0</formula>
    </cfRule>
  </conditionalFormatting>
  <conditionalFormatting sqref="I8">
    <cfRule type="cellIs" dxfId="13" priority="7" stopIfTrue="1" operator="lessThan">
      <formula>0</formula>
    </cfRule>
  </conditionalFormatting>
  <conditionalFormatting sqref="P25">
    <cfRule type="cellIs" dxfId="12" priority="4" stopIfTrue="1" operator="lessThan">
      <formula>0</formula>
    </cfRule>
  </conditionalFormatting>
  <conditionalFormatting sqref="D25:N25">
    <cfRule type="cellIs" dxfId="11" priority="5" stopIfTrue="1" operator="lessThan">
      <formula>0</formula>
    </cfRule>
  </conditionalFormatting>
  <conditionalFormatting sqref="D9:P24">
    <cfRule type="cellIs" dxfId="10" priority="6" stopIfTrue="1" operator="lessThan">
      <formula>0</formula>
    </cfRule>
  </conditionalFormatting>
  <conditionalFormatting sqref="P27">
    <cfRule type="cellIs" dxfId="9" priority="2" stopIfTrue="1" operator="lessThan">
      <formula>0</formula>
    </cfRule>
  </conditionalFormatting>
  <conditionalFormatting sqref="D27:O27">
    <cfRule type="cellIs" dxfId="8" priority="3" stopIfTrue="1" operator="lessThan">
      <formula>0</formula>
    </cfRule>
  </conditionalFormatting>
  <conditionalFormatting sqref="O25">
    <cfRule type="cellIs" dxfId="7" priority="1" stopIfTrue="1" operator="lessThan">
      <formula>0</formula>
    </cfRule>
  </conditionalFormatting>
  <hyperlinks>
    <hyperlink ref="R1" location="Índice!A1" display="Voltar ao Índice"/>
  </hyperlinks>
  <pageMargins left="0.70866141732283472" right="0.70866141732283472" top="0.74803149606299213" bottom="0.74803149606299213" header="0.31496062992125984" footer="0.31496062992125984"/>
  <pageSetup paperSize="9" scale="34" fitToWidth="2" orientation="portrait" r:id="rId1"/>
  <headerFooter>
    <oddHeader>&amp;L&amp;"Calibri,Regular"&amp;10&amp;K000000Confidential&amp;1#</oddHeader>
    <oddFooter>&amp;C1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8"/>
  <sheetViews>
    <sheetView showGridLines="0" zoomScale="85" zoomScaleNormal="85" zoomScalePageLayoutView="85" workbookViewId="0"/>
  </sheetViews>
  <sheetFormatPr defaultColWidth="9.140625" defaultRowHeight="18.75" x14ac:dyDescent="0.4"/>
  <cols>
    <col min="1" max="1" width="4.7109375" style="2" customWidth="1"/>
    <col min="2" max="2" width="10.42578125" style="2" customWidth="1"/>
    <col min="3" max="3" width="58.5703125" style="2" bestFit="1" customWidth="1"/>
    <col min="4" max="4" width="14.85546875" style="2" customWidth="1"/>
    <col min="5" max="5" width="12" style="2" customWidth="1"/>
    <col min="6" max="6" width="14.28515625" style="2" bestFit="1" customWidth="1"/>
    <col min="7" max="7" width="25.85546875" style="2" bestFit="1" customWidth="1"/>
    <col min="8" max="8" width="14" style="2" customWidth="1"/>
    <col min="9" max="9" width="25.85546875" style="2" bestFit="1" customWidth="1"/>
    <col min="10" max="16384" width="9.140625" style="2"/>
  </cols>
  <sheetData>
    <row r="1" spans="2:6" ht="25.5" customHeight="1" x14ac:dyDescent="0.5">
      <c r="B1" s="1" t="s">
        <v>553</v>
      </c>
      <c r="F1" s="4" t="s">
        <v>6</v>
      </c>
    </row>
    <row r="2" spans="2:6" ht="22.5" customHeight="1" x14ac:dyDescent="0.4">
      <c r="B2" s="5" t="s">
        <v>7</v>
      </c>
      <c r="C2" s="35"/>
    </row>
    <row r="3" spans="2:6" s="1376" customFormat="1" x14ac:dyDescent="0.35">
      <c r="B3" s="12"/>
      <c r="C3" s="12"/>
      <c r="D3" s="192">
        <v>45261</v>
      </c>
    </row>
    <row r="4" spans="2:6" s="1376" customFormat="1" ht="17.25" thickBot="1" x14ac:dyDescent="0.4">
      <c r="B4" s="191"/>
      <c r="C4" s="191"/>
      <c r="D4" s="1312" t="s">
        <v>8</v>
      </c>
    </row>
    <row r="5" spans="2:6" s="1376" customFormat="1" ht="20.100000000000001" customHeight="1" x14ac:dyDescent="0.35">
      <c r="B5" s="359">
        <v>1</v>
      </c>
      <c r="C5" s="358" t="s">
        <v>285</v>
      </c>
      <c r="D5" s="357">
        <v>15472952.616734801</v>
      </c>
    </row>
    <row r="6" spans="2:6" s="1376" customFormat="1" ht="20.100000000000001" customHeight="1" x14ac:dyDescent="0.35">
      <c r="B6" s="356">
        <v>2</v>
      </c>
      <c r="C6" s="355" t="s">
        <v>552</v>
      </c>
      <c r="D6" s="354">
        <v>4.1200000012313505E-4</v>
      </c>
    </row>
    <row r="7" spans="2:6" s="1376" customFormat="1" ht="20.100000000000001" customHeight="1" x14ac:dyDescent="0.35">
      <c r="B7" s="353">
        <v>3</v>
      </c>
      <c r="C7" s="352" t="s">
        <v>551</v>
      </c>
      <c r="D7" s="351">
        <v>6374.8564800000004</v>
      </c>
    </row>
    <row r="8" spans="2:6" s="1376" customFormat="1" ht="16.5" x14ac:dyDescent="0.35">
      <c r="B8" s="191"/>
      <c r="C8" s="191"/>
      <c r="D8" s="191"/>
    </row>
  </sheetData>
  <conditionalFormatting sqref="D5:D7">
    <cfRule type="cellIs" dxfId="6" priority="1" stopIfTrue="1" operator="lessThan">
      <formula>0</formula>
    </cfRule>
  </conditionalFormatting>
  <hyperlinks>
    <hyperlink ref="F1" location="Índice!A1" display="Voltar ao Índice"/>
  </hyperlinks>
  <pageMargins left="0.70866141732283472" right="0.70866141732283472" top="0.74803149606299213" bottom="0.74803149606299213" header="0.31496062992125984" footer="0.31496062992125984"/>
  <pageSetup paperSize="9" scale="76" fitToWidth="2" orientation="portrait" r:id="rId1"/>
  <headerFooter>
    <oddHeader>&amp;L&amp;"Calibri,Regular"&amp;10&amp;K000000Confidential&amp;1#</oddHeader>
    <oddFooter>&amp;C1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3"/>
  <sheetViews>
    <sheetView showGridLines="0" topLeftCell="D1" zoomScale="85" zoomScaleNormal="85" workbookViewId="0">
      <selection activeCell="K1" sqref="K1"/>
    </sheetView>
  </sheetViews>
  <sheetFormatPr defaultColWidth="9.140625" defaultRowHeight="16.5" x14ac:dyDescent="0.25"/>
  <cols>
    <col min="1" max="1" width="9.140625" style="1495"/>
    <col min="2" max="2" width="13" style="1495" customWidth="1"/>
    <col min="3" max="3" width="78.28515625" style="1495" customWidth="1"/>
    <col min="4" max="4" width="1.5703125" style="1538" customWidth="1"/>
    <col min="5" max="5" width="20.7109375" style="1495" customWidth="1"/>
    <col min="6" max="6" width="1.5703125" style="1538" customWidth="1"/>
    <col min="7" max="11" width="17.7109375" style="1495" customWidth="1"/>
    <col min="12" max="16384" width="9.140625" style="1495"/>
  </cols>
  <sheetData>
    <row r="1" spans="2:11" ht="24" x14ac:dyDescent="0.5">
      <c r="B1" s="1" t="s">
        <v>1654</v>
      </c>
      <c r="K1" s="4" t="s">
        <v>6</v>
      </c>
    </row>
    <row r="3" spans="2:11" ht="17.25" thickBot="1" x14ac:dyDescent="0.3">
      <c r="K3" s="1539"/>
    </row>
    <row r="4" spans="2:11" ht="74.25" customHeight="1" thickBot="1" x14ac:dyDescent="0.3">
      <c r="D4" s="1537"/>
      <c r="E4" s="1536" t="s">
        <v>1585</v>
      </c>
      <c r="F4" s="1537"/>
      <c r="G4" s="1679" t="s">
        <v>1586</v>
      </c>
      <c r="H4" s="1679"/>
      <c r="I4" s="1679"/>
      <c r="J4" s="1679"/>
      <c r="K4" s="1679"/>
    </row>
    <row r="5" spans="2:11" s="540" customFormat="1" ht="32.25" customHeight="1" x14ac:dyDescent="0.25">
      <c r="D5" s="1533"/>
      <c r="E5" s="1533">
        <v>45291</v>
      </c>
      <c r="F5" s="1533"/>
      <c r="G5" s="1533">
        <v>45291</v>
      </c>
      <c r="H5" s="1533">
        <v>45199</v>
      </c>
      <c r="I5" s="1533">
        <v>45107</v>
      </c>
      <c r="J5" s="1533">
        <v>45016</v>
      </c>
      <c r="K5" s="1533">
        <v>44926</v>
      </c>
    </row>
    <row r="6" spans="2:11" ht="33" customHeight="1" thickBot="1" x14ac:dyDescent="0.3">
      <c r="B6" s="1535" t="s">
        <v>1587</v>
      </c>
      <c r="C6" s="1535"/>
      <c r="E6" s="1535"/>
      <c r="G6" s="1535"/>
      <c r="H6" s="1535"/>
      <c r="I6" s="1535"/>
      <c r="J6" s="1535"/>
      <c r="K6" s="1535"/>
    </row>
    <row r="7" spans="2:11" ht="33" customHeight="1" x14ac:dyDescent="0.25">
      <c r="B7" s="1553">
        <v>1</v>
      </c>
      <c r="C7" s="77" t="s">
        <v>1588</v>
      </c>
      <c r="D7" s="1540"/>
      <c r="E7" s="1559">
        <v>4443906.5542220566</v>
      </c>
      <c r="F7" s="1540"/>
      <c r="G7" s="1559">
        <v>4443906.5542220566</v>
      </c>
      <c r="H7" s="1559">
        <v>4314313.6113290004</v>
      </c>
      <c r="I7" s="1559">
        <v>4643500.5800550003</v>
      </c>
      <c r="J7" s="1559">
        <v>4035434.490944</v>
      </c>
      <c r="K7" s="1559">
        <v>4536779.8084300002</v>
      </c>
    </row>
    <row r="8" spans="2:11" ht="33" customHeight="1" x14ac:dyDescent="0.25">
      <c r="B8" s="1554" t="s">
        <v>1589</v>
      </c>
      <c r="C8" s="573" t="s">
        <v>1590</v>
      </c>
      <c r="D8" s="1540"/>
      <c r="E8" s="1560">
        <v>4443906.5542220566</v>
      </c>
      <c r="F8" s="1540"/>
      <c r="G8" s="1563"/>
      <c r="H8" s="1563"/>
      <c r="I8" s="1563"/>
      <c r="J8" s="1563"/>
      <c r="K8" s="1563"/>
    </row>
    <row r="9" spans="2:11" ht="33" customHeight="1" x14ac:dyDescent="0.25">
      <c r="B9" s="1554">
        <v>2</v>
      </c>
      <c r="C9" s="1555" t="s">
        <v>1591</v>
      </c>
      <c r="D9" s="1540"/>
      <c r="E9" s="1560">
        <v>15472952.616734799</v>
      </c>
      <c r="F9" s="1540"/>
      <c r="G9" s="1560">
        <v>15472952.616734799</v>
      </c>
      <c r="H9" s="1560">
        <v>15272453.976794001</v>
      </c>
      <c r="I9" s="1560">
        <v>15957882.019613899</v>
      </c>
      <c r="J9" s="1560">
        <v>16238864.3972308</v>
      </c>
      <c r="K9" s="1560">
        <v>16258216.573253201</v>
      </c>
    </row>
    <row r="10" spans="2:11" ht="33" customHeight="1" x14ac:dyDescent="0.25">
      <c r="B10" s="1554">
        <v>3</v>
      </c>
      <c r="C10" s="1555" t="s">
        <v>1592</v>
      </c>
      <c r="D10" s="1541"/>
      <c r="E10" s="1561">
        <f>+E7/E9</f>
        <v>0.2872048189054584</v>
      </c>
      <c r="F10" s="1541"/>
      <c r="G10" s="1562">
        <f>+G7/G9</f>
        <v>0.2872048189054584</v>
      </c>
      <c r="H10" s="1562">
        <f t="shared" ref="H10:K10" si="0">+H7/H9</f>
        <v>0.28248987476959891</v>
      </c>
      <c r="I10" s="1562">
        <f t="shared" si="0"/>
        <v>0.29098476692255615</v>
      </c>
      <c r="J10" s="1562">
        <f t="shared" si="0"/>
        <v>0.24850472251201008</v>
      </c>
      <c r="K10" s="1562">
        <f t="shared" si="0"/>
        <v>0.2790453545743492</v>
      </c>
    </row>
    <row r="11" spans="2:11" ht="33" customHeight="1" x14ac:dyDescent="0.25">
      <c r="B11" s="1554" t="s">
        <v>371</v>
      </c>
      <c r="C11" s="573" t="s">
        <v>1590</v>
      </c>
      <c r="D11" s="1541"/>
      <c r="E11" s="1561">
        <v>0.2872048189054584</v>
      </c>
      <c r="F11" s="1541"/>
      <c r="G11" s="1603">
        <f>+G10</f>
        <v>0.2872048189054584</v>
      </c>
      <c r="H11" s="1603">
        <f t="shared" ref="H11:K11" si="1">+H10</f>
        <v>0.28248987476959891</v>
      </c>
      <c r="I11" s="1603">
        <f t="shared" si="1"/>
        <v>0.29098476692255615</v>
      </c>
      <c r="J11" s="1603">
        <f t="shared" si="1"/>
        <v>0.24850472251201008</v>
      </c>
      <c r="K11" s="1603">
        <f t="shared" si="1"/>
        <v>0.2790453545743492</v>
      </c>
    </row>
    <row r="12" spans="2:11" ht="33" customHeight="1" x14ac:dyDescent="0.25">
      <c r="B12" s="1554">
        <v>4</v>
      </c>
      <c r="C12" s="1555" t="s">
        <v>1593</v>
      </c>
      <c r="D12" s="1540"/>
      <c r="E12" s="1560">
        <v>55520393.579028904</v>
      </c>
      <c r="F12" s="1540"/>
      <c r="G12" s="1560">
        <v>55520393.579028904</v>
      </c>
      <c r="H12" s="1560">
        <v>55115885.039668903</v>
      </c>
      <c r="I12" s="1560">
        <v>55311863.818999998</v>
      </c>
      <c r="J12" s="1560">
        <v>55792477.402999997</v>
      </c>
      <c r="K12" s="1560">
        <v>57167849.066952795</v>
      </c>
    </row>
    <row r="13" spans="2:11" ht="33" customHeight="1" x14ac:dyDescent="0.25">
      <c r="B13" s="1554">
        <v>5</v>
      </c>
      <c r="C13" s="1555" t="s">
        <v>1594</v>
      </c>
      <c r="D13" s="1543"/>
      <c r="E13" s="1562">
        <f>+E7/E12</f>
        <v>8.0040977157276552E-2</v>
      </c>
      <c r="F13" s="1543"/>
      <c r="G13" s="1562">
        <f>+G7/G12</f>
        <v>8.0040977157276552E-2</v>
      </c>
      <c r="H13" s="1562">
        <f t="shared" ref="H13:K13" si="2">+H7/H12</f>
        <v>7.8277135679193616E-2</v>
      </c>
      <c r="I13" s="1562">
        <f t="shared" si="2"/>
        <v>8.3951258544643845E-2</v>
      </c>
      <c r="J13" s="1562">
        <f t="shared" si="2"/>
        <v>7.2329365512760188E-2</v>
      </c>
      <c r="K13" s="1562">
        <f t="shared" si="2"/>
        <v>7.935893832767256E-2</v>
      </c>
    </row>
    <row r="14" spans="2:11" ht="33" customHeight="1" x14ac:dyDescent="0.25">
      <c r="B14" s="1554" t="s">
        <v>367</v>
      </c>
      <c r="C14" s="573" t="s">
        <v>1590</v>
      </c>
      <c r="D14" s="1541"/>
      <c r="E14" s="1561">
        <v>8.0040977157276566E-2</v>
      </c>
      <c r="F14" s="1541"/>
      <c r="G14" s="1563"/>
      <c r="H14" s="1563"/>
      <c r="I14" s="1563"/>
      <c r="J14" s="1563"/>
      <c r="K14" s="1563"/>
    </row>
    <row r="15" spans="2:11" ht="33" customHeight="1" x14ac:dyDescent="0.25">
      <c r="B15" s="1554" t="s">
        <v>481</v>
      </c>
      <c r="C15" s="1556" t="s">
        <v>1595</v>
      </c>
      <c r="D15" s="1542"/>
      <c r="E15" s="1563"/>
      <c r="F15" s="1542"/>
      <c r="G15" s="1565" t="s">
        <v>1027</v>
      </c>
      <c r="H15" s="1565" t="s">
        <v>1027</v>
      </c>
      <c r="I15" s="1565" t="s">
        <v>1027</v>
      </c>
      <c r="J15" s="1565" t="s">
        <v>1027</v>
      </c>
      <c r="K15" s="1565" t="s">
        <v>1027</v>
      </c>
    </row>
    <row r="16" spans="2:11" ht="49.5" x14ac:dyDescent="0.25">
      <c r="B16" s="1554" t="s">
        <v>1596</v>
      </c>
      <c r="C16" s="1556" t="s">
        <v>1597</v>
      </c>
      <c r="D16" s="1542"/>
      <c r="E16" s="1563"/>
      <c r="F16" s="1542"/>
      <c r="G16" s="1565">
        <v>0</v>
      </c>
      <c r="H16" s="1565">
        <v>0</v>
      </c>
      <c r="I16" s="1565">
        <v>0</v>
      </c>
      <c r="J16" s="1565">
        <v>0</v>
      </c>
      <c r="K16" s="1565">
        <v>0</v>
      </c>
    </row>
    <row r="17" spans="2:11" ht="33.75" thickBot="1" x14ac:dyDescent="0.3">
      <c r="B17" s="1557" t="s">
        <v>1598</v>
      </c>
      <c r="C17" s="1558" t="s">
        <v>1599</v>
      </c>
      <c r="D17" s="1542"/>
      <c r="E17" s="1564"/>
      <c r="F17" s="1542"/>
      <c r="G17" s="1566">
        <v>0</v>
      </c>
      <c r="H17" s="1566">
        <v>0</v>
      </c>
      <c r="I17" s="1566">
        <v>0</v>
      </c>
      <c r="J17" s="1566">
        <v>0</v>
      </c>
      <c r="K17" s="1566">
        <v>0</v>
      </c>
    </row>
    <row r="18" spans="2:11" ht="33" customHeight="1" thickBot="1" x14ac:dyDescent="0.3">
      <c r="B18" s="1544" t="s">
        <v>1585</v>
      </c>
      <c r="C18" s="1544"/>
      <c r="E18" s="1544"/>
      <c r="G18" s="1544"/>
      <c r="H18" s="1544"/>
      <c r="I18" s="1544"/>
      <c r="J18" s="1544"/>
      <c r="K18" s="1544"/>
    </row>
    <row r="19" spans="2:11" ht="33" customHeight="1" x14ac:dyDescent="0.25">
      <c r="B19" s="1545" t="s">
        <v>674</v>
      </c>
      <c r="C19" s="1491" t="s">
        <v>1600</v>
      </c>
      <c r="D19" s="1543"/>
      <c r="E19" s="1550">
        <v>0.2417</v>
      </c>
      <c r="F19" s="1543"/>
      <c r="G19" s="1680"/>
      <c r="H19" s="1680"/>
      <c r="I19" s="1680"/>
      <c r="J19" s="1680"/>
      <c r="K19" s="1680"/>
    </row>
    <row r="20" spans="2:11" ht="33" customHeight="1" x14ac:dyDescent="0.25">
      <c r="B20" s="1546" t="s">
        <v>672</v>
      </c>
      <c r="C20" s="1547" t="s">
        <v>1601</v>
      </c>
      <c r="D20" s="1543"/>
      <c r="E20" s="1551">
        <v>0.2417</v>
      </c>
      <c r="F20" s="1543"/>
      <c r="G20" s="1681"/>
      <c r="H20" s="1681"/>
      <c r="I20" s="1681"/>
      <c r="J20" s="1681"/>
      <c r="K20" s="1681"/>
    </row>
    <row r="21" spans="2:11" ht="33" customHeight="1" x14ac:dyDescent="0.25">
      <c r="B21" s="1546" t="s">
        <v>670</v>
      </c>
      <c r="C21" s="1492" t="s">
        <v>1602</v>
      </c>
      <c r="D21" s="1543"/>
      <c r="E21" s="1551">
        <v>5.91E-2</v>
      </c>
      <c r="F21" s="1543"/>
      <c r="G21" s="1681"/>
      <c r="H21" s="1681"/>
      <c r="I21" s="1681"/>
      <c r="J21" s="1681"/>
      <c r="K21" s="1681"/>
    </row>
    <row r="22" spans="2:11" ht="33" customHeight="1" thickBot="1" x14ac:dyDescent="0.3">
      <c r="B22" s="1548" t="s">
        <v>668</v>
      </c>
      <c r="C22" s="1549" t="s">
        <v>1601</v>
      </c>
      <c r="D22" s="1543"/>
      <c r="E22" s="1552">
        <v>5.91E-2</v>
      </c>
      <c r="F22" s="1543"/>
      <c r="G22" s="1682"/>
      <c r="H22" s="1682"/>
      <c r="I22" s="1682"/>
      <c r="J22" s="1682"/>
      <c r="K22" s="1682"/>
    </row>
    <row r="23" spans="2:11" x14ac:dyDescent="0.25">
      <c r="B23" s="539"/>
      <c r="C23" s="1494"/>
    </row>
  </sheetData>
  <mergeCells count="2">
    <mergeCell ref="G4:K4"/>
    <mergeCell ref="G19:K22"/>
  </mergeCells>
  <hyperlinks>
    <hyperlink ref="K1" location="Índice!A1" display="Voltar ao Índice"/>
  </hyperlinks>
  <pageMargins left="0.70866141732283472" right="0.70866141732283472" top="0.74803149606299213" bottom="0.74803149606299213" header="0.31496062992125984" footer="0.31496062992125984"/>
  <pageSetup paperSize="9" scale="39" fitToWidth="2" orientation="portrait" r:id="rId1"/>
  <headerFooter>
    <oddHeader>&amp;L&amp;"Calibri,Regular"&amp;10&amp;K000000Confidential&amp;1#</oddHeader>
    <oddFooter>&amp;C1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showGridLines="0" zoomScale="85" zoomScaleNormal="85" workbookViewId="0">
      <selection activeCell="G1" sqref="G1"/>
    </sheetView>
  </sheetViews>
  <sheetFormatPr defaultColWidth="9.140625" defaultRowHeight="16.5" x14ac:dyDescent="0.35"/>
  <cols>
    <col min="1" max="1" width="8.42578125" style="1571" customWidth="1"/>
    <col min="2" max="2" width="74.42578125" style="1494" customWidth="1"/>
    <col min="3" max="3" width="20.85546875" style="52" customWidth="1"/>
    <col min="4" max="6" width="9.140625" style="52"/>
    <col min="7" max="7" width="14.28515625" style="52" bestFit="1" customWidth="1"/>
    <col min="8" max="16384" width="9.140625" style="52"/>
  </cols>
  <sheetData>
    <row r="1" spans="1:7" ht="24" x14ac:dyDescent="0.35">
      <c r="A1" s="60" t="s">
        <v>1655</v>
      </c>
      <c r="G1" s="4" t="s">
        <v>6</v>
      </c>
    </row>
    <row r="3" spans="1:7" ht="17.25" thickBot="1" x14ac:dyDescent="0.4">
      <c r="C3" s="1539"/>
    </row>
    <row r="4" spans="1:7" ht="75.75" thickBot="1" x14ac:dyDescent="0.4">
      <c r="C4" s="1536" t="s">
        <v>1586</v>
      </c>
    </row>
    <row r="5" spans="1:7" ht="33" customHeight="1" thickBot="1" x14ac:dyDescent="0.45">
      <c r="A5" s="1572" t="s">
        <v>1588</v>
      </c>
      <c r="B5" s="1573"/>
      <c r="C5" s="1574"/>
    </row>
    <row r="6" spans="1:7" ht="33" customHeight="1" x14ac:dyDescent="0.35">
      <c r="A6" s="1553">
        <v>1</v>
      </c>
      <c r="B6" s="77" t="s">
        <v>1619</v>
      </c>
      <c r="C6" s="1559">
        <v>2655266.3989000004</v>
      </c>
      <c r="D6" s="982"/>
    </row>
    <row r="7" spans="1:7" ht="33" customHeight="1" x14ac:dyDescent="0.35">
      <c r="A7" s="1554">
        <v>2</v>
      </c>
      <c r="B7" s="1555" t="s">
        <v>1620</v>
      </c>
      <c r="C7" s="1560">
        <v>400000</v>
      </c>
      <c r="D7" s="982"/>
    </row>
    <row r="8" spans="1:7" ht="33" customHeight="1" x14ac:dyDescent="0.35">
      <c r="A8" s="1554">
        <v>6</v>
      </c>
      <c r="B8" s="1555" t="s">
        <v>1621</v>
      </c>
      <c r="C8" s="1560">
        <v>272861.95944000001</v>
      </c>
      <c r="D8" s="982"/>
    </row>
    <row r="9" spans="1:7" ht="33" customHeight="1" thickBot="1" x14ac:dyDescent="0.4">
      <c r="A9" s="1557">
        <v>11</v>
      </c>
      <c r="B9" s="567" t="s">
        <v>1622</v>
      </c>
      <c r="C9" s="568">
        <f>+SUM(C6:C8)</f>
        <v>3328128.3583400003</v>
      </c>
    </row>
    <row r="10" spans="1:7" ht="33" customHeight="1" thickBot="1" x14ac:dyDescent="0.45">
      <c r="A10" s="1572" t="s">
        <v>1623</v>
      </c>
      <c r="B10" s="1573"/>
      <c r="C10" s="1574"/>
    </row>
    <row r="11" spans="1:7" ht="33" customHeight="1" x14ac:dyDescent="0.35">
      <c r="A11" s="1553">
        <v>12</v>
      </c>
      <c r="B11" s="77" t="s">
        <v>1624</v>
      </c>
      <c r="C11" s="1559">
        <v>1115778.1958820573</v>
      </c>
    </row>
    <row r="12" spans="1:7" ht="33" customHeight="1" x14ac:dyDescent="0.35">
      <c r="A12" s="1554" t="s">
        <v>1625</v>
      </c>
      <c r="B12" s="1555" t="s">
        <v>1626</v>
      </c>
      <c r="C12" s="1560">
        <v>0</v>
      </c>
    </row>
    <row r="13" spans="1:7" ht="33" customHeight="1" x14ac:dyDescent="0.35">
      <c r="A13" s="1554" t="s">
        <v>1627</v>
      </c>
      <c r="B13" s="1555" t="s">
        <v>1628</v>
      </c>
      <c r="C13" s="1560">
        <v>0</v>
      </c>
    </row>
    <row r="14" spans="1:7" ht="33" customHeight="1" x14ac:dyDescent="0.35">
      <c r="A14" s="1554" t="s">
        <v>1629</v>
      </c>
      <c r="B14" s="1555" t="s">
        <v>1630</v>
      </c>
      <c r="C14" s="1560">
        <v>0</v>
      </c>
    </row>
    <row r="15" spans="1:7" ht="33" customHeight="1" x14ac:dyDescent="0.35">
      <c r="A15" s="1554">
        <v>13</v>
      </c>
      <c r="B15" s="1555" t="s">
        <v>1631</v>
      </c>
      <c r="C15" s="1560">
        <v>0</v>
      </c>
    </row>
    <row r="16" spans="1:7" ht="33" customHeight="1" x14ac:dyDescent="0.35">
      <c r="A16" s="1554" t="s">
        <v>1249</v>
      </c>
      <c r="B16" s="1555" t="s">
        <v>1632</v>
      </c>
      <c r="C16" s="1560">
        <v>0</v>
      </c>
    </row>
    <row r="17" spans="1:3" ht="33" customHeight="1" x14ac:dyDescent="0.35">
      <c r="A17" s="1554">
        <v>14</v>
      </c>
      <c r="B17" s="1555" t="s">
        <v>1633</v>
      </c>
      <c r="C17" s="1560">
        <v>0</v>
      </c>
    </row>
    <row r="18" spans="1:3" ht="33" customHeight="1" x14ac:dyDescent="0.35">
      <c r="A18" s="1554">
        <v>17</v>
      </c>
      <c r="B18" s="1555" t="s">
        <v>1634</v>
      </c>
      <c r="C18" s="1560">
        <f>+SUM(C11:C17)</f>
        <v>1115778.1958820573</v>
      </c>
    </row>
    <row r="19" spans="1:3" ht="33" customHeight="1" thickBot="1" x14ac:dyDescent="0.4">
      <c r="A19" s="1557" t="s">
        <v>629</v>
      </c>
      <c r="B19" s="1580" t="s">
        <v>1635</v>
      </c>
      <c r="C19" s="568">
        <v>0</v>
      </c>
    </row>
    <row r="20" spans="1:3" ht="33" customHeight="1" thickBot="1" x14ac:dyDescent="0.45">
      <c r="A20" s="1572" t="s">
        <v>1636</v>
      </c>
      <c r="B20" s="1573"/>
      <c r="C20" s="1574"/>
    </row>
    <row r="21" spans="1:3" ht="33" customHeight="1" x14ac:dyDescent="0.35">
      <c r="A21" s="1553">
        <v>18</v>
      </c>
      <c r="B21" s="77" t="s">
        <v>1637</v>
      </c>
      <c r="C21" s="1559">
        <f>+C9+C18</f>
        <v>4443906.5542220576</v>
      </c>
    </row>
    <row r="22" spans="1:3" ht="33" customHeight="1" x14ac:dyDescent="0.35">
      <c r="A22" s="1554">
        <v>19</v>
      </c>
      <c r="B22" s="573" t="s">
        <v>1638</v>
      </c>
      <c r="C22" s="1560">
        <v>0</v>
      </c>
    </row>
    <row r="23" spans="1:3" ht="33" customHeight="1" x14ac:dyDescent="0.35">
      <c r="A23" s="1554">
        <v>20</v>
      </c>
      <c r="B23" s="573" t="s">
        <v>1639</v>
      </c>
      <c r="C23" s="1560">
        <v>0</v>
      </c>
    </row>
    <row r="24" spans="1:3" ht="33" customHeight="1" x14ac:dyDescent="0.35">
      <c r="A24" s="1554">
        <v>22</v>
      </c>
      <c r="B24" s="1555" t="s">
        <v>1640</v>
      </c>
      <c r="C24" s="1560">
        <f>+C21-C22-C23</f>
        <v>4443906.5542220576</v>
      </c>
    </row>
    <row r="25" spans="1:3" ht="33" customHeight="1" thickBot="1" x14ac:dyDescent="0.4">
      <c r="A25" s="1557" t="s">
        <v>620</v>
      </c>
      <c r="B25" s="1580" t="s">
        <v>1641</v>
      </c>
      <c r="C25" s="1582"/>
    </row>
    <row r="26" spans="1:3" ht="33" customHeight="1" thickBot="1" x14ac:dyDescent="0.45">
      <c r="A26" s="1572" t="s">
        <v>1642</v>
      </c>
      <c r="B26" s="1573"/>
      <c r="C26" s="1574"/>
    </row>
    <row r="27" spans="1:3" ht="33" customHeight="1" x14ac:dyDescent="0.35">
      <c r="A27" s="1553">
        <v>23</v>
      </c>
      <c r="B27" s="77" t="s">
        <v>1591</v>
      </c>
      <c r="C27" s="1559">
        <v>15472952.616734799</v>
      </c>
    </row>
    <row r="28" spans="1:3" ht="33" customHeight="1" thickBot="1" x14ac:dyDescent="0.4">
      <c r="A28" s="1557">
        <v>24</v>
      </c>
      <c r="B28" s="567" t="s">
        <v>1593</v>
      </c>
      <c r="C28" s="568">
        <v>55520393.579028904</v>
      </c>
    </row>
    <row r="29" spans="1:3" ht="33" customHeight="1" thickBot="1" x14ac:dyDescent="0.45">
      <c r="A29" s="1572" t="s">
        <v>1643</v>
      </c>
      <c r="B29" s="1573"/>
      <c r="C29" s="1574"/>
    </row>
    <row r="30" spans="1:3" ht="33" customHeight="1" x14ac:dyDescent="0.35">
      <c r="A30" s="1553">
        <v>25</v>
      </c>
      <c r="B30" s="77" t="s">
        <v>1592</v>
      </c>
      <c r="C30" s="1578">
        <f>+C24/C27</f>
        <v>0.28720481890545846</v>
      </c>
    </row>
    <row r="31" spans="1:3" ht="33" customHeight="1" x14ac:dyDescent="0.35">
      <c r="A31" s="1554" t="s">
        <v>339</v>
      </c>
      <c r="B31" s="573" t="s">
        <v>1641</v>
      </c>
      <c r="C31" s="1579"/>
    </row>
    <row r="32" spans="1:3" ht="33" customHeight="1" x14ac:dyDescent="0.35">
      <c r="A32" s="1554">
        <v>26</v>
      </c>
      <c r="B32" s="1555" t="s">
        <v>1594</v>
      </c>
      <c r="C32" s="1562">
        <f>+C24/C28</f>
        <v>8.004097715727658E-2</v>
      </c>
    </row>
    <row r="33" spans="1:3" ht="33" customHeight="1" x14ac:dyDescent="0.35">
      <c r="A33" s="1554" t="s">
        <v>592</v>
      </c>
      <c r="B33" s="573" t="s">
        <v>1641</v>
      </c>
      <c r="C33" s="1579"/>
    </row>
    <row r="34" spans="1:3" ht="33" customHeight="1" x14ac:dyDescent="0.35">
      <c r="A34" s="1554">
        <v>27</v>
      </c>
      <c r="B34" s="1555" t="s">
        <v>1644</v>
      </c>
      <c r="C34" s="1562">
        <v>7.720481890545848E-2</v>
      </c>
    </row>
    <row r="35" spans="1:3" ht="33" customHeight="1" x14ac:dyDescent="0.35">
      <c r="A35" s="1554">
        <v>28</v>
      </c>
      <c r="B35" s="1555" t="s">
        <v>1645</v>
      </c>
      <c r="C35" s="1562">
        <f>+SUM(C36:C39)</f>
        <v>3.0000000000000002E-2</v>
      </c>
    </row>
    <row r="36" spans="1:3" ht="33" customHeight="1" x14ac:dyDescent="0.35">
      <c r="A36" s="1554">
        <v>29</v>
      </c>
      <c r="B36" s="573" t="s">
        <v>1646</v>
      </c>
      <c r="C36" s="1562">
        <v>2.5000000000000001E-2</v>
      </c>
    </row>
    <row r="37" spans="1:3" ht="33" customHeight="1" x14ac:dyDescent="0.35">
      <c r="A37" s="1554">
        <v>30</v>
      </c>
      <c r="B37" s="573" t="s">
        <v>1647</v>
      </c>
      <c r="C37" s="1562">
        <v>0</v>
      </c>
    </row>
    <row r="38" spans="1:3" ht="33" customHeight="1" x14ac:dyDescent="0.35">
      <c r="A38" s="1554">
        <v>31</v>
      </c>
      <c r="B38" s="573" t="s">
        <v>1648</v>
      </c>
      <c r="C38" s="1562">
        <v>5.0000000000000001E-3</v>
      </c>
    </row>
    <row r="39" spans="1:3" ht="33" customHeight="1" thickBot="1" x14ac:dyDescent="0.4">
      <c r="A39" s="1557" t="s">
        <v>1649</v>
      </c>
      <c r="B39" s="1580" t="s">
        <v>1650</v>
      </c>
      <c r="C39" s="1581">
        <v>0</v>
      </c>
    </row>
    <row r="40" spans="1:3" ht="33" customHeight="1" thickBot="1" x14ac:dyDescent="0.45">
      <c r="A40" s="1572" t="s">
        <v>1651</v>
      </c>
      <c r="B40" s="1573"/>
      <c r="C40" s="1574"/>
    </row>
    <row r="41" spans="1:3" ht="33" customHeight="1" thickBot="1" x14ac:dyDescent="0.4">
      <c r="A41" s="1575" t="s">
        <v>1652</v>
      </c>
      <c r="B41" s="1576" t="s">
        <v>1653</v>
      </c>
      <c r="C41" s="1577">
        <v>47470033.26318609</v>
      </c>
    </row>
  </sheetData>
  <hyperlinks>
    <hyperlink ref="G1" location="Índice!A1" display="Voltar ao Índice"/>
  </hyperlinks>
  <pageMargins left="0.70866141732283472" right="0.70866141732283472" top="0.74803149606299213" bottom="0.74803149606299213" header="0.31496062992125984" footer="0.31496062992125984"/>
  <pageSetup paperSize="9" scale="55" fitToWidth="2" orientation="portrait" r:id="rId1"/>
  <headerFooter>
    <oddHeader>&amp;L&amp;"Calibri,Regular"&amp;10&amp;K000000Confidential&amp;1#</oddHeader>
    <oddFooter>&amp;C1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9"/>
  <sheetViews>
    <sheetView showGridLines="0" zoomScale="85" zoomScaleNormal="85" workbookViewId="0"/>
  </sheetViews>
  <sheetFormatPr defaultColWidth="8.85546875" defaultRowHeight="14.45" customHeight="1" x14ac:dyDescent="0.4"/>
  <cols>
    <col min="1" max="1" width="3.28515625" style="2" customWidth="1"/>
    <col min="2" max="2" width="8.85546875" style="2" customWidth="1"/>
    <col min="3" max="3" width="83.28515625" style="2" customWidth="1"/>
    <col min="4" max="8" width="18.7109375" style="2" customWidth="1"/>
    <col min="9" max="9" width="8.85546875" style="2" customWidth="1"/>
    <col min="10" max="16384" width="8.85546875" style="2"/>
  </cols>
  <sheetData>
    <row r="1" spans="2:10" ht="24" x14ac:dyDescent="0.4">
      <c r="B1" s="60" t="s">
        <v>1656</v>
      </c>
      <c r="H1" s="4" t="s">
        <v>6</v>
      </c>
    </row>
    <row r="2" spans="2:10" ht="14.45" customHeight="1" x14ac:dyDescent="0.4">
      <c r="H2" s="1532"/>
    </row>
    <row r="3" spans="2:10" ht="30" customHeight="1" thickBot="1" x14ac:dyDescent="0.45">
      <c r="D3" s="1683" t="s">
        <v>1603</v>
      </c>
      <c r="E3" s="1684"/>
      <c r="F3" s="1684"/>
      <c r="G3" s="1684"/>
      <c r="H3" s="1684"/>
    </row>
    <row r="4" spans="2:10" ht="33.75" customHeight="1" thickBot="1" x14ac:dyDescent="0.45">
      <c r="B4" s="1567">
        <v>1</v>
      </c>
      <c r="C4" s="1568" t="s">
        <v>1604</v>
      </c>
      <c r="D4" s="1569" t="s">
        <v>1605</v>
      </c>
      <c r="E4" s="1569" t="s">
        <v>1606</v>
      </c>
      <c r="F4" s="1569" t="s">
        <v>1607</v>
      </c>
      <c r="G4" s="1570" t="s">
        <v>1608</v>
      </c>
      <c r="H4" s="1569" t="s">
        <v>176</v>
      </c>
      <c r="J4" s="308"/>
    </row>
    <row r="5" spans="2:10" ht="30" customHeight="1" x14ac:dyDescent="0.4">
      <c r="B5" s="1613">
        <v>2</v>
      </c>
      <c r="C5" s="1604" t="s">
        <v>1613</v>
      </c>
      <c r="D5" s="1605">
        <v>4109222.0349999997</v>
      </c>
      <c r="E5" s="1605">
        <v>400000</v>
      </c>
      <c r="F5" s="1605">
        <v>213055.85335698631</v>
      </c>
      <c r="G5" s="1605">
        <v>1112557.4410999999</v>
      </c>
      <c r="H5" s="1606">
        <f t="shared" ref="H5:H13" si="0">+SUM(D5:G5)</f>
        <v>5834835.3294569869</v>
      </c>
    </row>
    <row r="6" spans="2:10" ht="30" customHeight="1" x14ac:dyDescent="0.4">
      <c r="B6" s="1614">
        <v>3</v>
      </c>
      <c r="C6" s="1607" t="s">
        <v>1614</v>
      </c>
      <c r="D6" s="1608">
        <v>0</v>
      </c>
      <c r="E6" s="1608">
        <v>0</v>
      </c>
      <c r="F6" s="1608">
        <v>0</v>
      </c>
      <c r="G6" s="1608">
        <v>0</v>
      </c>
      <c r="H6" s="1609">
        <f t="shared" si="0"/>
        <v>0</v>
      </c>
    </row>
    <row r="7" spans="2:10" ht="30" customHeight="1" x14ac:dyDescent="0.4">
      <c r="B7" s="1614">
        <v>4</v>
      </c>
      <c r="C7" s="1607" t="s">
        <v>1615</v>
      </c>
      <c r="D7" s="1608">
        <v>4109222.0349999997</v>
      </c>
      <c r="E7" s="1608">
        <v>400000</v>
      </c>
      <c r="F7" s="1608">
        <v>213055.85335698631</v>
      </c>
      <c r="G7" s="1608">
        <v>1112557.4410999999</v>
      </c>
      <c r="H7" s="1609">
        <f t="shared" si="0"/>
        <v>5834835.3294569869</v>
      </c>
    </row>
    <row r="8" spans="2:10" ht="30" customHeight="1" x14ac:dyDescent="0.4">
      <c r="B8" s="1614">
        <v>5</v>
      </c>
      <c r="C8" s="1607" t="s">
        <v>1616</v>
      </c>
      <c r="D8" s="1608">
        <v>4109222.0349999997</v>
      </c>
      <c r="E8" s="1608">
        <v>400000</v>
      </c>
      <c r="F8" s="1608">
        <v>213055.85335698631</v>
      </c>
      <c r="G8" s="1608">
        <v>1112557.4410999999</v>
      </c>
      <c r="H8" s="1609">
        <f t="shared" si="0"/>
        <v>5834835.3294569869</v>
      </c>
    </row>
    <row r="9" spans="2:10" ht="30" customHeight="1" x14ac:dyDescent="0.4">
      <c r="B9" s="1614">
        <v>6</v>
      </c>
      <c r="C9" s="1607" t="s">
        <v>1609</v>
      </c>
      <c r="D9" s="1608">
        <v>0</v>
      </c>
      <c r="E9" s="1608">
        <v>0</v>
      </c>
      <c r="F9" s="1608">
        <v>0</v>
      </c>
      <c r="G9" s="1608">
        <v>0</v>
      </c>
      <c r="H9" s="1609">
        <f t="shared" si="0"/>
        <v>0</v>
      </c>
    </row>
    <row r="10" spans="2:10" ht="30" customHeight="1" x14ac:dyDescent="0.4">
      <c r="B10" s="1614">
        <v>7</v>
      </c>
      <c r="C10" s="1607" t="s">
        <v>1617</v>
      </c>
      <c r="D10" s="1608">
        <v>0</v>
      </c>
      <c r="E10" s="1608">
        <v>0</v>
      </c>
      <c r="F10" s="1608">
        <v>7734.8451369863014</v>
      </c>
      <c r="G10" s="1608">
        <v>1112557.4410999999</v>
      </c>
      <c r="H10" s="1609">
        <f t="shared" si="0"/>
        <v>1120292.2862369863</v>
      </c>
    </row>
    <row r="11" spans="2:10" ht="30" customHeight="1" x14ac:dyDescent="0.4">
      <c r="B11" s="1614">
        <v>8</v>
      </c>
      <c r="C11" s="1607" t="s">
        <v>1618</v>
      </c>
      <c r="D11" s="1608">
        <v>0</v>
      </c>
      <c r="E11" s="1608">
        <v>0</v>
      </c>
      <c r="F11" s="1608">
        <v>205321.00822000002</v>
      </c>
      <c r="G11" s="1608">
        <v>0</v>
      </c>
      <c r="H11" s="1609">
        <f t="shared" si="0"/>
        <v>205321.00822000002</v>
      </c>
    </row>
    <row r="12" spans="2:10" ht="30" customHeight="1" x14ac:dyDescent="0.4">
      <c r="B12" s="1614">
        <v>9</v>
      </c>
      <c r="C12" s="1607" t="s">
        <v>1610</v>
      </c>
      <c r="D12" s="1608">
        <v>0</v>
      </c>
      <c r="E12" s="1608">
        <v>0</v>
      </c>
      <c r="F12" s="1608">
        <v>0</v>
      </c>
      <c r="G12" s="1608">
        <v>0</v>
      </c>
      <c r="H12" s="1609">
        <f t="shared" si="0"/>
        <v>0</v>
      </c>
    </row>
    <row r="13" spans="2:10" ht="30" customHeight="1" thickBot="1" x14ac:dyDescent="0.45">
      <c r="B13" s="1615">
        <v>10</v>
      </c>
      <c r="C13" s="1610" t="s">
        <v>1611</v>
      </c>
      <c r="D13" s="1611">
        <f>+D8</f>
        <v>4109222.0349999997</v>
      </c>
      <c r="E13" s="1611">
        <f>+E8</f>
        <v>400000</v>
      </c>
      <c r="F13" s="1611">
        <v>0</v>
      </c>
      <c r="G13" s="1611">
        <v>0</v>
      </c>
      <c r="H13" s="1612">
        <f t="shared" si="0"/>
        <v>4509222.0350000001</v>
      </c>
    </row>
    <row r="14" spans="2:10" ht="4.5" customHeight="1" x14ac:dyDescent="0.4"/>
    <row r="15" spans="2:10" ht="14.45" customHeight="1" x14ac:dyDescent="0.4">
      <c r="B15" s="1534" t="s">
        <v>1612</v>
      </c>
    </row>
    <row r="18" spans="3:7" ht="15" customHeight="1" x14ac:dyDescent="0.4"/>
    <row r="19" spans="3:7" ht="14.45" customHeight="1" x14ac:dyDescent="0.4">
      <c r="C19" s="1514"/>
      <c r="G19" s="1514"/>
    </row>
  </sheetData>
  <mergeCells count="1">
    <mergeCell ref="D3:H3"/>
  </mergeCells>
  <hyperlinks>
    <hyperlink ref="H1" location="Índice!A1" display="Voltar ao Índice"/>
  </hyperlinks>
  <pageMargins left="0.70866141732283472" right="0.70866141732283472" top="0.74803149606299213" bottom="0.74803149606299213" header="0.31496062992125984" footer="0.31496062992125984"/>
  <pageSetup paperSize="9" scale="46" fitToWidth="2" orientation="portrait" r:id="rId1"/>
  <headerFooter>
    <oddHeader>&amp;L&amp;"Calibri,Regular"&amp;10&amp;K000000Confidential&amp;1#</oddHeader>
    <oddFooter>&amp;C1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2"/>
  <sheetViews>
    <sheetView showGridLines="0" zoomScale="85" zoomScaleNormal="85" zoomScalePageLayoutView="70" workbookViewId="0"/>
  </sheetViews>
  <sheetFormatPr defaultColWidth="9.140625" defaultRowHeight="18.75" x14ac:dyDescent="0.4"/>
  <cols>
    <col min="1" max="1" width="4.7109375" style="2" customWidth="1"/>
    <col min="2" max="2" width="10" style="2" customWidth="1"/>
    <col min="3" max="3" width="86.140625" style="2" customWidth="1"/>
    <col min="4" max="4" width="28.140625" style="2" customWidth="1"/>
    <col min="5" max="5" width="9.140625" style="2"/>
    <col min="6" max="6" width="14.28515625" style="2" bestFit="1" customWidth="1"/>
    <col min="7" max="16384" width="9.140625" style="2"/>
  </cols>
  <sheetData>
    <row r="1" spans="2:6" ht="50.25" customHeight="1" x14ac:dyDescent="0.4">
      <c r="B1" s="1685" t="s">
        <v>572</v>
      </c>
      <c r="C1" s="1686"/>
      <c r="D1" s="1686"/>
      <c r="F1" s="4" t="s">
        <v>6</v>
      </c>
    </row>
    <row r="2" spans="2:6" s="5" customFormat="1" ht="22.5" customHeight="1" x14ac:dyDescent="0.4">
      <c r="B2" s="5" t="s">
        <v>7</v>
      </c>
      <c r="C2" s="373"/>
      <c r="D2" s="373"/>
    </row>
    <row r="3" spans="2:6" s="5" customFormat="1" x14ac:dyDescent="0.4"/>
    <row r="4" spans="2:6" s="96" customFormat="1" ht="20.100000000000001" customHeight="1" x14ac:dyDescent="0.35">
      <c r="D4" s="53" t="s">
        <v>8</v>
      </c>
    </row>
    <row r="5" spans="2:6" s="96" customFormat="1" ht="20.100000000000001" customHeight="1" thickBot="1" x14ac:dyDescent="0.4">
      <c r="D5" s="372" t="s">
        <v>571</v>
      </c>
    </row>
    <row r="6" spans="2:6" s="171" customFormat="1" ht="24.95" customHeight="1" x14ac:dyDescent="0.25">
      <c r="B6" s="371">
        <v>1</v>
      </c>
      <c r="C6" s="370" t="s">
        <v>570</v>
      </c>
      <c r="D6" s="369">
        <v>54589810.373999998</v>
      </c>
    </row>
    <row r="7" spans="2:6" s="171" customFormat="1" ht="24.95" customHeight="1" x14ac:dyDescent="0.25">
      <c r="B7" s="367">
        <v>2</v>
      </c>
      <c r="C7" s="149" t="s">
        <v>569</v>
      </c>
      <c r="D7" s="368">
        <v>-317442.5549999997</v>
      </c>
    </row>
    <row r="8" spans="2:6" s="171" customFormat="1" ht="24.95" customHeight="1" x14ac:dyDescent="0.25">
      <c r="B8" s="367">
        <v>3</v>
      </c>
      <c r="C8" s="149" t="s">
        <v>568</v>
      </c>
      <c r="D8" s="368">
        <v>-540906.21310000005</v>
      </c>
    </row>
    <row r="9" spans="2:6" s="171" customFormat="1" ht="24.95" customHeight="1" x14ac:dyDescent="0.25">
      <c r="B9" s="367">
        <v>4</v>
      </c>
      <c r="C9" s="149" t="s">
        <v>567</v>
      </c>
      <c r="D9" s="368">
        <v>0</v>
      </c>
    </row>
    <row r="10" spans="2:6" s="171" customFormat="1" ht="24.95" customHeight="1" x14ac:dyDescent="0.25">
      <c r="B10" s="367">
        <v>5</v>
      </c>
      <c r="C10" s="149" t="s">
        <v>566</v>
      </c>
      <c r="D10" s="368">
        <v>0</v>
      </c>
    </row>
    <row r="11" spans="2:6" s="171" customFormat="1" ht="24.95" customHeight="1" x14ac:dyDescent="0.25">
      <c r="B11" s="367">
        <v>6</v>
      </c>
      <c r="C11" s="149" t="s">
        <v>565</v>
      </c>
      <c r="D11" s="368">
        <v>0</v>
      </c>
    </row>
    <row r="12" spans="2:6" s="171" customFormat="1" ht="24.95" customHeight="1" x14ac:dyDescent="0.25">
      <c r="B12" s="367">
        <v>7</v>
      </c>
      <c r="C12" s="149" t="s">
        <v>564</v>
      </c>
      <c r="D12" s="368">
        <v>-9.4587448984384537E-11</v>
      </c>
    </row>
    <row r="13" spans="2:6" s="171" customFormat="1" ht="24.95" customHeight="1" x14ac:dyDescent="0.25">
      <c r="B13" s="367">
        <v>8</v>
      </c>
      <c r="C13" s="149" t="s">
        <v>563</v>
      </c>
      <c r="D13" s="366">
        <v>-1364674.2378476069</v>
      </c>
    </row>
    <row r="14" spans="2:6" s="171" customFormat="1" ht="24.95" customHeight="1" x14ac:dyDescent="0.25">
      <c r="B14" s="367">
        <v>9</v>
      </c>
      <c r="C14" s="149" t="s">
        <v>562</v>
      </c>
      <c r="D14" s="366">
        <v>1127125.5518748609</v>
      </c>
    </row>
    <row r="15" spans="2:6" s="171" customFormat="1" ht="24.95" customHeight="1" x14ac:dyDescent="0.25">
      <c r="B15" s="367">
        <v>10</v>
      </c>
      <c r="C15" s="149" t="s">
        <v>561</v>
      </c>
      <c r="D15" s="366">
        <v>1854438.518366962</v>
      </c>
    </row>
    <row r="16" spans="2:6" s="171" customFormat="1" ht="24.95" customHeight="1" x14ac:dyDescent="0.25">
      <c r="B16" s="367">
        <v>11</v>
      </c>
      <c r="C16" s="149" t="s">
        <v>560</v>
      </c>
      <c r="D16" s="366">
        <v>0</v>
      </c>
    </row>
    <row r="17" spans="2:4" s="171" customFormat="1" ht="24.95" customHeight="1" x14ac:dyDescent="0.25">
      <c r="B17" s="367" t="s">
        <v>559</v>
      </c>
      <c r="C17" s="149" t="s">
        <v>558</v>
      </c>
      <c r="D17" s="366">
        <v>0</v>
      </c>
    </row>
    <row r="18" spans="2:4" s="171" customFormat="1" ht="24.95" customHeight="1" x14ac:dyDescent="0.25">
      <c r="B18" s="367" t="s">
        <v>557</v>
      </c>
      <c r="C18" s="149" t="s">
        <v>556</v>
      </c>
      <c r="D18" s="366">
        <v>0</v>
      </c>
    </row>
    <row r="19" spans="2:4" s="171" customFormat="1" ht="24.95" customHeight="1" x14ac:dyDescent="0.25">
      <c r="B19" s="365">
        <v>12</v>
      </c>
      <c r="C19" s="364" t="s">
        <v>555</v>
      </c>
      <c r="D19" s="363">
        <v>172042.14073474985</v>
      </c>
    </row>
    <row r="20" spans="2:4" s="171" customFormat="1" ht="24.95" customHeight="1" thickBot="1" x14ac:dyDescent="0.3">
      <c r="B20" s="362">
        <v>13</v>
      </c>
      <c r="C20" s="361" t="s">
        <v>47</v>
      </c>
      <c r="D20" s="360">
        <f>SUM(D6:D19)</f>
        <v>55520393.579028964</v>
      </c>
    </row>
    <row r="21" spans="2:4" s="12" customFormat="1" ht="16.5" x14ac:dyDescent="0.35"/>
    <row r="22" spans="2:4" s="12" customFormat="1" ht="16.5" x14ac:dyDescent="0.35"/>
  </sheetData>
  <mergeCells count="1">
    <mergeCell ref="B1:D1"/>
  </mergeCells>
  <hyperlinks>
    <hyperlink ref="F1" location="Índice!A1" display="Voltar ao Índice"/>
  </hyperlinks>
  <pageMargins left="0.70866141732283472" right="0.70866141732283472" top="0.74803149606299213" bottom="0.74803149606299213" header="0.31496062992125984" footer="0.31496062992125984"/>
  <pageSetup paperSize="9" scale="57" fitToWidth="2" orientation="portrait" r:id="rId1"/>
  <headerFooter>
    <oddHeader>&amp;L&amp;"Calibri,Regular"&amp;10&amp;K000000Confidential&amp;1#</oddHeader>
    <oddFooter>&amp;C1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4"/>
  <sheetViews>
    <sheetView showGridLines="0" zoomScale="85" zoomScaleNormal="85" zoomScalePageLayoutView="60" workbookViewId="0"/>
  </sheetViews>
  <sheetFormatPr defaultColWidth="9.140625" defaultRowHeight="43.5" customHeight="1" x14ac:dyDescent="0.4"/>
  <cols>
    <col min="1" max="1" width="4.7109375" style="2" customWidth="1"/>
    <col min="2" max="2" width="8.5703125" style="374" customWidth="1"/>
    <col min="3" max="3" width="91.7109375" style="2" customWidth="1"/>
    <col min="4" max="5" width="19" style="2" customWidth="1"/>
    <col min="6" max="6" width="9.140625" style="2"/>
    <col min="7" max="8" width="14" style="2" bestFit="1" customWidth="1"/>
    <col min="9" max="16384" width="9.140625" style="2"/>
  </cols>
  <sheetData>
    <row r="1" spans="1:7" ht="25.5" customHeight="1" x14ac:dyDescent="0.5">
      <c r="A1" s="437"/>
      <c r="B1" s="1" t="s">
        <v>1735</v>
      </c>
      <c r="G1" s="4" t="s">
        <v>6</v>
      </c>
    </row>
    <row r="2" spans="1:7" ht="22.5" customHeight="1" x14ac:dyDescent="0.4">
      <c r="B2" s="5" t="s">
        <v>7</v>
      </c>
      <c r="C2" s="5"/>
      <c r="D2" s="5"/>
      <c r="E2" s="5"/>
    </row>
    <row r="3" spans="1:7" s="191" customFormat="1" ht="34.5" customHeight="1" x14ac:dyDescent="0.35">
      <c r="B3" s="1318"/>
      <c r="C3" s="1332"/>
      <c r="D3" s="1688" t="s">
        <v>662</v>
      </c>
      <c r="E3" s="1688"/>
    </row>
    <row r="4" spans="1:7" s="191" customFormat="1" ht="18" customHeight="1" x14ac:dyDescent="0.35">
      <c r="B4" s="1689"/>
      <c r="C4" s="1689"/>
      <c r="D4" s="436" t="s">
        <v>8</v>
      </c>
      <c r="E4" s="436" t="s">
        <v>9</v>
      </c>
    </row>
    <row r="5" spans="1:7" s="191" customFormat="1" ht="16.5" x14ac:dyDescent="0.35">
      <c r="B5" s="1689"/>
      <c r="C5" s="1689"/>
      <c r="D5" s="435">
        <v>45291</v>
      </c>
      <c r="E5" s="435">
        <v>44926</v>
      </c>
    </row>
    <row r="6" spans="1:7" s="377" customFormat="1" ht="25.15" customHeight="1" thickBot="1" x14ac:dyDescent="0.4">
      <c r="B6" s="1687" t="s">
        <v>661</v>
      </c>
      <c r="C6" s="1687"/>
      <c r="D6" s="1687"/>
      <c r="E6" s="1687"/>
    </row>
    <row r="7" spans="1:7" s="377" customFormat="1" ht="25.15" customHeight="1" x14ac:dyDescent="0.35">
      <c r="B7" s="406">
        <v>1</v>
      </c>
      <c r="C7" s="425" t="s">
        <v>660</v>
      </c>
      <c r="D7" s="424">
        <v>52323529.475900002</v>
      </c>
      <c r="E7" s="410">
        <v>54610343.347465798</v>
      </c>
    </row>
    <row r="8" spans="1:7" s="377" customFormat="1" ht="25.15" customHeight="1" x14ac:dyDescent="0.35">
      <c r="B8" s="401">
        <v>2</v>
      </c>
      <c r="C8" s="400" t="s">
        <v>659</v>
      </c>
      <c r="D8" s="419">
        <v>0</v>
      </c>
      <c r="E8" s="418">
        <v>0</v>
      </c>
    </row>
    <row r="9" spans="1:7" s="377" customFormat="1" ht="25.15" customHeight="1" x14ac:dyDescent="0.35">
      <c r="B9" s="401">
        <v>3</v>
      </c>
      <c r="C9" s="400" t="s">
        <v>658</v>
      </c>
      <c r="D9" s="419">
        <v>0</v>
      </c>
      <c r="E9" s="418">
        <v>0</v>
      </c>
    </row>
    <row r="10" spans="1:7" s="377" customFormat="1" ht="25.15" customHeight="1" x14ac:dyDescent="0.35">
      <c r="B10" s="401">
        <v>4</v>
      </c>
      <c r="C10" s="400" t="s">
        <v>657</v>
      </c>
      <c r="D10" s="419">
        <v>0</v>
      </c>
      <c r="E10" s="418">
        <v>0</v>
      </c>
    </row>
    <row r="11" spans="1:7" s="377" customFormat="1" ht="25.15" customHeight="1" x14ac:dyDescent="0.35">
      <c r="B11" s="401">
        <v>5</v>
      </c>
      <c r="C11" s="434" t="s">
        <v>656</v>
      </c>
      <c r="D11" s="419">
        <v>0</v>
      </c>
      <c r="E11" s="418">
        <v>0</v>
      </c>
    </row>
    <row r="12" spans="1:7" s="377" customFormat="1" ht="25.15" customHeight="1" x14ac:dyDescent="0.35">
      <c r="B12" s="421">
        <v>6</v>
      </c>
      <c r="C12" s="400" t="s">
        <v>655</v>
      </c>
      <c r="D12" s="419">
        <v>-156351.82127000001</v>
      </c>
      <c r="E12" s="418">
        <v>20970.679968799999</v>
      </c>
    </row>
    <row r="13" spans="1:7" s="377" customFormat="1" ht="25.15" customHeight="1" x14ac:dyDescent="0.35">
      <c r="B13" s="433">
        <v>7</v>
      </c>
      <c r="C13" s="432" t="s">
        <v>654</v>
      </c>
      <c r="D13" s="415">
        <f>+SUM(D7:D12)</f>
        <v>52167177.654630005</v>
      </c>
      <c r="E13" s="415">
        <f>+SUM(E7:E12)</f>
        <v>54631314.027434595</v>
      </c>
    </row>
    <row r="14" spans="1:7" s="377" customFormat="1" ht="25.15" customHeight="1" thickBot="1" x14ac:dyDescent="0.4">
      <c r="B14" s="1690" t="s">
        <v>653</v>
      </c>
      <c r="C14" s="1690"/>
      <c r="D14" s="1690"/>
      <c r="E14" s="1690"/>
    </row>
    <row r="15" spans="1:7" s="377" customFormat="1" ht="25.15" customHeight="1" x14ac:dyDescent="0.35">
      <c r="B15" s="426">
        <v>8</v>
      </c>
      <c r="C15" s="425" t="s">
        <v>652</v>
      </c>
      <c r="D15" s="411">
        <v>360863.99768485199</v>
      </c>
      <c r="E15" s="410">
        <v>831462.33357042121</v>
      </c>
    </row>
    <row r="16" spans="1:7" s="377" customFormat="1" ht="25.15" customHeight="1" x14ac:dyDescent="0.35">
      <c r="B16" s="401" t="s">
        <v>651</v>
      </c>
      <c r="C16" s="420" t="s">
        <v>650</v>
      </c>
      <c r="D16" s="419">
        <v>0</v>
      </c>
      <c r="E16" s="418">
        <v>0</v>
      </c>
    </row>
    <row r="17" spans="2:5" s="377" customFormat="1" ht="25.15" customHeight="1" x14ac:dyDescent="0.35">
      <c r="B17" s="401">
        <v>9</v>
      </c>
      <c r="C17" s="400" t="s">
        <v>649</v>
      </c>
      <c r="D17" s="422">
        <v>245953.96598228099</v>
      </c>
      <c r="E17" s="418">
        <v>401049.61041116499</v>
      </c>
    </row>
    <row r="18" spans="2:5" s="377" customFormat="1" ht="25.15" customHeight="1" x14ac:dyDescent="0.35">
      <c r="B18" s="401" t="s">
        <v>648</v>
      </c>
      <c r="C18" s="431" t="s">
        <v>647</v>
      </c>
      <c r="D18" s="419">
        <v>0</v>
      </c>
      <c r="E18" s="418">
        <v>0</v>
      </c>
    </row>
    <row r="19" spans="2:5" s="377" customFormat="1" ht="25.15" customHeight="1" x14ac:dyDescent="0.35">
      <c r="B19" s="401" t="s">
        <v>646</v>
      </c>
      <c r="C19" s="431" t="s">
        <v>645</v>
      </c>
      <c r="D19" s="419">
        <v>0</v>
      </c>
      <c r="E19" s="418">
        <v>0</v>
      </c>
    </row>
    <row r="20" spans="2:5" s="377" customFormat="1" ht="25.15" customHeight="1" x14ac:dyDescent="0.35">
      <c r="B20" s="401">
        <v>10</v>
      </c>
      <c r="C20" s="430" t="s">
        <v>644</v>
      </c>
      <c r="D20" s="422">
        <v>-235166.10950999998</v>
      </c>
      <c r="E20" s="418">
        <v>-465130.37953762605</v>
      </c>
    </row>
    <row r="21" spans="2:5" s="377" customFormat="1" ht="25.15" customHeight="1" x14ac:dyDescent="0.35">
      <c r="B21" s="401" t="s">
        <v>643</v>
      </c>
      <c r="C21" s="430" t="s">
        <v>642</v>
      </c>
      <c r="D21" s="419">
        <v>0</v>
      </c>
      <c r="E21" s="418">
        <v>0</v>
      </c>
    </row>
    <row r="22" spans="2:5" s="377" customFormat="1" ht="25.15" customHeight="1" x14ac:dyDescent="0.35">
      <c r="B22" s="401" t="s">
        <v>641</v>
      </c>
      <c r="C22" s="430" t="s">
        <v>640</v>
      </c>
      <c r="D22" s="422">
        <v>0</v>
      </c>
      <c r="E22" s="418">
        <v>0</v>
      </c>
    </row>
    <row r="23" spans="2:5" s="377" customFormat="1" ht="25.15" customHeight="1" x14ac:dyDescent="0.35">
      <c r="B23" s="401">
        <v>11</v>
      </c>
      <c r="C23" s="400" t="s">
        <v>639</v>
      </c>
      <c r="D23" s="419">
        <v>0</v>
      </c>
      <c r="E23" s="418">
        <v>0</v>
      </c>
    </row>
    <row r="24" spans="2:5" s="377" customFormat="1" ht="25.15" customHeight="1" x14ac:dyDescent="0.35">
      <c r="B24" s="401">
        <v>12</v>
      </c>
      <c r="C24" s="400" t="s">
        <v>638</v>
      </c>
      <c r="D24" s="419">
        <v>0</v>
      </c>
      <c r="E24" s="418">
        <v>0</v>
      </c>
    </row>
    <row r="25" spans="2:5" s="377" customFormat="1" ht="25.15" customHeight="1" x14ac:dyDescent="0.35">
      <c r="B25" s="428">
        <v>13</v>
      </c>
      <c r="C25" s="408" t="s">
        <v>637</v>
      </c>
      <c r="D25" s="427">
        <f>+SUM(D15:D24)</f>
        <v>371651.85415713303</v>
      </c>
      <c r="E25" s="429">
        <f>+SUM(E15:E24)</f>
        <v>767381.5644439602</v>
      </c>
    </row>
    <row r="26" spans="2:5" s="377" customFormat="1" ht="25.15" customHeight="1" thickBot="1" x14ac:dyDescent="0.4">
      <c r="B26" s="1687" t="s">
        <v>636</v>
      </c>
      <c r="C26" s="1687"/>
      <c r="D26" s="1687"/>
      <c r="E26" s="1687"/>
    </row>
    <row r="27" spans="2:5" s="377" customFormat="1" ht="25.15" customHeight="1" x14ac:dyDescent="0.35">
      <c r="B27" s="406">
        <v>14</v>
      </c>
      <c r="C27" s="425" t="s">
        <v>635</v>
      </c>
      <c r="D27" s="411">
        <v>0</v>
      </c>
      <c r="E27" s="410">
        <v>0</v>
      </c>
    </row>
    <row r="28" spans="2:5" s="377" customFormat="1" ht="25.15" customHeight="1" x14ac:dyDescent="0.35">
      <c r="B28" s="421">
        <v>15</v>
      </c>
      <c r="C28" s="400" t="s">
        <v>634</v>
      </c>
      <c r="D28" s="419">
        <v>823587.30744222295</v>
      </c>
      <c r="E28" s="418">
        <v>0</v>
      </c>
    </row>
    <row r="29" spans="2:5" s="377" customFormat="1" ht="25.15" customHeight="1" x14ac:dyDescent="0.35">
      <c r="B29" s="421">
        <v>16</v>
      </c>
      <c r="C29" s="400" t="s">
        <v>633</v>
      </c>
      <c r="D29" s="419">
        <v>303538.24443263799</v>
      </c>
      <c r="E29" s="418">
        <v>0</v>
      </c>
    </row>
    <row r="30" spans="2:5" s="377" customFormat="1" ht="25.15" customHeight="1" x14ac:dyDescent="0.35">
      <c r="B30" s="401" t="s">
        <v>632</v>
      </c>
      <c r="C30" s="400" t="s">
        <v>631</v>
      </c>
      <c r="D30" s="419">
        <v>0</v>
      </c>
      <c r="E30" s="418">
        <v>0</v>
      </c>
    </row>
    <row r="31" spans="2:5" s="377" customFormat="1" ht="25.15" customHeight="1" x14ac:dyDescent="0.35">
      <c r="B31" s="401">
        <v>17</v>
      </c>
      <c r="C31" s="400" t="s">
        <v>630</v>
      </c>
      <c r="D31" s="419">
        <v>0</v>
      </c>
      <c r="E31" s="418">
        <v>0</v>
      </c>
    </row>
    <row r="32" spans="2:5" s="377" customFormat="1" ht="25.15" customHeight="1" x14ac:dyDescent="0.35">
      <c r="B32" s="401" t="s">
        <v>629</v>
      </c>
      <c r="C32" s="400" t="s">
        <v>628</v>
      </c>
      <c r="D32" s="419">
        <v>0</v>
      </c>
      <c r="E32" s="418">
        <v>0</v>
      </c>
    </row>
    <row r="33" spans="2:5" s="377" customFormat="1" ht="25.15" customHeight="1" x14ac:dyDescent="0.35">
      <c r="B33" s="428">
        <v>18</v>
      </c>
      <c r="C33" s="408" t="s">
        <v>627</v>
      </c>
      <c r="D33" s="415">
        <f>SUM(D27:D32)</f>
        <v>1127125.5518748609</v>
      </c>
      <c r="E33" s="415">
        <f>SUM(E27:E32)</f>
        <v>0</v>
      </c>
    </row>
    <row r="34" spans="2:5" s="377" customFormat="1" ht="25.15" customHeight="1" thickBot="1" x14ac:dyDescent="0.4">
      <c r="B34" s="1687" t="s">
        <v>626</v>
      </c>
      <c r="C34" s="1687"/>
      <c r="D34" s="1687"/>
      <c r="E34" s="1687"/>
    </row>
    <row r="35" spans="2:5" s="377" customFormat="1" ht="25.15" customHeight="1" x14ac:dyDescent="0.35">
      <c r="B35" s="406">
        <v>19</v>
      </c>
      <c r="C35" s="425" t="s">
        <v>625</v>
      </c>
      <c r="D35" s="411">
        <v>9514186.5551284403</v>
      </c>
      <c r="E35" s="410">
        <v>9778462.0804455895</v>
      </c>
    </row>
    <row r="36" spans="2:5" s="377" customFormat="1" ht="25.15" customHeight="1" x14ac:dyDescent="0.35">
      <c r="B36" s="421">
        <v>20</v>
      </c>
      <c r="C36" s="400" t="s">
        <v>624</v>
      </c>
      <c r="D36" s="422">
        <v>-7659748.0367614785</v>
      </c>
      <c r="E36" s="422">
        <v>-8051473.2929914109</v>
      </c>
    </row>
    <row r="37" spans="2:5" s="377" customFormat="1" ht="25.15" customHeight="1" x14ac:dyDescent="0.35">
      <c r="B37" s="421">
        <v>21</v>
      </c>
      <c r="C37" s="400" t="s">
        <v>623</v>
      </c>
      <c r="D37" s="418">
        <v>0</v>
      </c>
      <c r="E37" s="418">
        <v>0</v>
      </c>
    </row>
    <row r="38" spans="2:5" s="377" customFormat="1" ht="25.15" customHeight="1" x14ac:dyDescent="0.35">
      <c r="B38" s="428">
        <v>22</v>
      </c>
      <c r="C38" s="408" t="s">
        <v>622</v>
      </c>
      <c r="D38" s="427">
        <f>SUM(D35:D37)</f>
        <v>1854438.5183669617</v>
      </c>
      <c r="E38" s="427">
        <f>SUM(E35:E37)</f>
        <v>1726988.7874541786</v>
      </c>
    </row>
    <row r="39" spans="2:5" s="377" customFormat="1" ht="25.15" customHeight="1" x14ac:dyDescent="0.35">
      <c r="B39" s="1486"/>
      <c r="C39" s="1487"/>
      <c r="D39" s="1488"/>
      <c r="E39" s="1488"/>
    </row>
    <row r="40" spans="2:5" s="191" customFormat="1" ht="34.5" customHeight="1" x14ac:dyDescent="0.35">
      <c r="B40" s="1437"/>
      <c r="C40" s="1438"/>
      <c r="D40" s="1688" t="s">
        <v>662</v>
      </c>
      <c r="E40" s="1688"/>
    </row>
    <row r="41" spans="2:5" s="191" customFormat="1" ht="18" customHeight="1" x14ac:dyDescent="0.35">
      <c r="B41" s="1689"/>
      <c r="C41" s="1689"/>
      <c r="D41" s="436" t="s">
        <v>8</v>
      </c>
      <c r="E41" s="436" t="s">
        <v>9</v>
      </c>
    </row>
    <row r="42" spans="2:5" s="191" customFormat="1" ht="16.5" x14ac:dyDescent="0.35">
      <c r="B42" s="1689"/>
      <c r="C42" s="1689"/>
      <c r="D42" s="435">
        <v>45291</v>
      </c>
      <c r="E42" s="435">
        <v>44926</v>
      </c>
    </row>
    <row r="43" spans="2:5" s="377" customFormat="1" ht="25.15" customHeight="1" thickBot="1" x14ac:dyDescent="0.4">
      <c r="B43" s="1687" t="s">
        <v>621</v>
      </c>
      <c r="C43" s="1687"/>
      <c r="D43" s="1687"/>
      <c r="E43" s="1687"/>
    </row>
    <row r="44" spans="2:5" s="377" customFormat="1" ht="25.15" customHeight="1" x14ac:dyDescent="0.35">
      <c r="B44" s="426" t="s">
        <v>620</v>
      </c>
      <c r="C44" s="425" t="s">
        <v>619</v>
      </c>
      <c r="D44" s="424">
        <v>0</v>
      </c>
      <c r="E44" s="410">
        <v>0</v>
      </c>
    </row>
    <row r="45" spans="2:5" s="377" customFormat="1" ht="25.15" customHeight="1" x14ac:dyDescent="0.35">
      <c r="B45" s="401" t="s">
        <v>618</v>
      </c>
      <c r="C45" s="400" t="s">
        <v>617</v>
      </c>
      <c r="D45" s="419">
        <v>0</v>
      </c>
      <c r="E45" s="418">
        <v>0</v>
      </c>
    </row>
    <row r="46" spans="2:5" s="377" customFormat="1" ht="25.15" customHeight="1" x14ac:dyDescent="0.35">
      <c r="B46" s="421" t="s">
        <v>616</v>
      </c>
      <c r="C46" s="420" t="s">
        <v>615</v>
      </c>
      <c r="D46" s="419">
        <v>0</v>
      </c>
      <c r="E46" s="418">
        <v>0</v>
      </c>
    </row>
    <row r="47" spans="2:5" s="377" customFormat="1" ht="25.15" customHeight="1" x14ac:dyDescent="0.35">
      <c r="B47" s="421" t="s">
        <v>614</v>
      </c>
      <c r="C47" s="420" t="s">
        <v>613</v>
      </c>
      <c r="D47" s="422">
        <v>0</v>
      </c>
      <c r="E47" s="418">
        <v>0</v>
      </c>
    </row>
    <row r="48" spans="2:5" s="377" customFormat="1" ht="25.15" customHeight="1" x14ac:dyDescent="0.35">
      <c r="B48" s="421" t="s">
        <v>612</v>
      </c>
      <c r="C48" s="423" t="s">
        <v>611</v>
      </c>
      <c r="D48" s="422">
        <v>0</v>
      </c>
      <c r="E48" s="418">
        <v>0</v>
      </c>
    </row>
    <row r="49" spans="2:5" s="377" customFormat="1" ht="25.15" customHeight="1" x14ac:dyDescent="0.35">
      <c r="B49" s="421" t="s">
        <v>610</v>
      </c>
      <c r="C49" s="420" t="s">
        <v>609</v>
      </c>
      <c r="D49" s="419">
        <v>0</v>
      </c>
      <c r="E49" s="418">
        <v>0</v>
      </c>
    </row>
    <row r="50" spans="2:5" s="377" customFormat="1" ht="25.15" customHeight="1" x14ac:dyDescent="0.35">
      <c r="B50" s="421" t="s">
        <v>608</v>
      </c>
      <c r="C50" s="420" t="s">
        <v>607</v>
      </c>
      <c r="D50" s="419">
        <v>0</v>
      </c>
      <c r="E50" s="418">
        <v>0</v>
      </c>
    </row>
    <row r="51" spans="2:5" s="377" customFormat="1" ht="25.15" customHeight="1" x14ac:dyDescent="0.35">
      <c r="B51" s="421" t="s">
        <v>606</v>
      </c>
      <c r="C51" s="420" t="s">
        <v>605</v>
      </c>
      <c r="D51" s="419">
        <v>0</v>
      </c>
      <c r="E51" s="418">
        <v>0</v>
      </c>
    </row>
    <row r="52" spans="2:5" s="377" customFormat="1" ht="25.15" customHeight="1" x14ac:dyDescent="0.35">
      <c r="B52" s="421" t="s">
        <v>604</v>
      </c>
      <c r="C52" s="420" t="s">
        <v>603</v>
      </c>
      <c r="D52" s="419">
        <v>0</v>
      </c>
      <c r="E52" s="418">
        <v>0</v>
      </c>
    </row>
    <row r="53" spans="2:5" s="377" customFormat="1" ht="25.15" customHeight="1" x14ac:dyDescent="0.35">
      <c r="B53" s="421" t="s">
        <v>602</v>
      </c>
      <c r="C53" s="420" t="s">
        <v>601</v>
      </c>
      <c r="D53" s="419">
        <v>0</v>
      </c>
      <c r="E53" s="418">
        <v>0</v>
      </c>
    </row>
    <row r="54" spans="2:5" s="377" customFormat="1" ht="25.15" customHeight="1" x14ac:dyDescent="0.35">
      <c r="B54" s="417" t="s">
        <v>600</v>
      </c>
      <c r="C54" s="416" t="s">
        <v>599</v>
      </c>
      <c r="D54" s="415">
        <f>+SUM(D44:D53)</f>
        <v>0</v>
      </c>
      <c r="E54" s="414">
        <v>0</v>
      </c>
    </row>
    <row r="55" spans="2:5" s="377" customFormat="1" ht="25.15" customHeight="1" thickBot="1" x14ac:dyDescent="0.4">
      <c r="B55" s="1687" t="s">
        <v>598</v>
      </c>
      <c r="C55" s="1687"/>
      <c r="D55" s="1687"/>
      <c r="E55" s="1687"/>
    </row>
    <row r="56" spans="2:5" s="377" customFormat="1" ht="25.15" customHeight="1" x14ac:dyDescent="0.35">
      <c r="B56" s="413">
        <v>23</v>
      </c>
      <c r="C56" s="412" t="s">
        <v>282</v>
      </c>
      <c r="D56" s="411">
        <v>3055266.3988999999</v>
      </c>
      <c r="E56" s="410">
        <v>3107748.0631788</v>
      </c>
    </row>
    <row r="57" spans="2:5" s="377" customFormat="1" ht="25.15" customHeight="1" x14ac:dyDescent="0.35">
      <c r="B57" s="409">
        <v>24</v>
      </c>
      <c r="C57" s="408" t="s">
        <v>47</v>
      </c>
      <c r="D57" s="407">
        <f>+D13+D25+D33+D38+D54</f>
        <v>55520393.579028964</v>
      </c>
      <c r="E57" s="407">
        <f>+E13+E25+E33+E38+E54</f>
        <v>57125684.379332736</v>
      </c>
    </row>
    <row r="58" spans="2:5" s="377" customFormat="1" ht="25.15" customHeight="1" thickBot="1" x14ac:dyDescent="0.4">
      <c r="B58" s="1687" t="s">
        <v>46</v>
      </c>
      <c r="C58" s="1687"/>
      <c r="D58" s="1687"/>
      <c r="E58" s="1687"/>
    </row>
    <row r="59" spans="2:5" s="377" customFormat="1" ht="25.15" customHeight="1" x14ac:dyDescent="0.35">
      <c r="B59" s="406">
        <v>25</v>
      </c>
      <c r="C59" s="405" t="s">
        <v>48</v>
      </c>
      <c r="D59" s="404">
        <f>+IFERROR(D56/D57,"-")</f>
        <v>5.5029624286633806E-2</v>
      </c>
      <c r="E59" s="404">
        <f>+IFERROR(E56/E57,"-")</f>
        <v>5.4401940159567515E-2</v>
      </c>
    </row>
    <row r="60" spans="2:5" s="377" customFormat="1" ht="25.15" customHeight="1" x14ac:dyDescent="0.35">
      <c r="B60" s="401" t="s">
        <v>597</v>
      </c>
      <c r="C60" s="400" t="s">
        <v>596</v>
      </c>
      <c r="D60" s="403">
        <f>+IFERROR(D56/(D57-D46-D47),"-")</f>
        <v>5.5029624286633806E-2</v>
      </c>
      <c r="E60" s="403">
        <f>+IFERROR(E56/(E57-E46-E47),"-")</f>
        <v>5.4401940159567515E-2</v>
      </c>
    </row>
    <row r="61" spans="2:5" s="377" customFormat="1" ht="25.15" customHeight="1" x14ac:dyDescent="0.35">
      <c r="B61" s="401" t="s">
        <v>595</v>
      </c>
      <c r="C61" s="400" t="s">
        <v>594</v>
      </c>
      <c r="D61" s="403">
        <f>+D56/(D57-'22'!D9)</f>
        <v>5.5029624286633806E-2</v>
      </c>
      <c r="E61" s="403">
        <f>+E56/(E57-'22'!E9)</f>
        <v>5.4401940159567515E-2</v>
      </c>
    </row>
    <row r="62" spans="2:5" s="377" customFormat="1" ht="25.15" customHeight="1" x14ac:dyDescent="0.35">
      <c r="B62" s="401">
        <v>26</v>
      </c>
      <c r="C62" s="400" t="s">
        <v>593</v>
      </c>
      <c r="D62" s="403">
        <v>0.03</v>
      </c>
      <c r="E62" s="403">
        <v>0.03</v>
      </c>
    </row>
    <row r="63" spans="2:5" s="377" customFormat="1" ht="25.15" customHeight="1" x14ac:dyDescent="0.35">
      <c r="B63" s="401" t="s">
        <v>592</v>
      </c>
      <c r="C63" s="400" t="s">
        <v>591</v>
      </c>
      <c r="D63" s="402">
        <v>0</v>
      </c>
      <c r="E63" s="398">
        <v>0</v>
      </c>
    </row>
    <row r="64" spans="2:5" s="377" customFormat="1" ht="25.15" customHeight="1" x14ac:dyDescent="0.35">
      <c r="B64" s="401" t="s">
        <v>590</v>
      </c>
      <c r="C64" s="400" t="s">
        <v>589</v>
      </c>
      <c r="D64" s="399">
        <v>0</v>
      </c>
      <c r="E64" s="398">
        <v>0</v>
      </c>
    </row>
    <row r="65" spans="2:5" s="377" customFormat="1" ht="25.15" customHeight="1" x14ac:dyDescent="0.35">
      <c r="B65" s="401">
        <v>27</v>
      </c>
      <c r="C65" s="400" t="s">
        <v>588</v>
      </c>
      <c r="D65" s="399">
        <v>0</v>
      </c>
      <c r="E65" s="398">
        <v>0</v>
      </c>
    </row>
    <row r="66" spans="2:5" s="377" customFormat="1" ht="25.15" customHeight="1" x14ac:dyDescent="0.35">
      <c r="B66" s="397" t="s">
        <v>587</v>
      </c>
      <c r="C66" s="396" t="s">
        <v>586</v>
      </c>
      <c r="D66" s="395">
        <f>+D62+D63+D64</f>
        <v>0.03</v>
      </c>
      <c r="E66" s="394">
        <f>+E62+E63+E64</f>
        <v>0.03</v>
      </c>
    </row>
    <row r="67" spans="2:5" s="377" customFormat="1" ht="25.15" customHeight="1" thickBot="1" x14ac:dyDescent="0.4">
      <c r="B67" s="1687" t="s">
        <v>585</v>
      </c>
      <c r="C67" s="1687"/>
      <c r="D67" s="1687"/>
      <c r="E67" s="1687"/>
    </row>
    <row r="68" spans="2:5" s="377" customFormat="1" ht="25.15" customHeight="1" x14ac:dyDescent="0.35">
      <c r="B68" s="393" t="s">
        <v>584</v>
      </c>
      <c r="C68" s="392" t="s">
        <v>583</v>
      </c>
      <c r="D68" s="391" t="s">
        <v>582</v>
      </c>
      <c r="E68" s="391" t="s">
        <v>582</v>
      </c>
    </row>
    <row r="69" spans="2:5" s="377" customFormat="1" ht="25.15" customHeight="1" thickBot="1" x14ac:dyDescent="0.4">
      <c r="B69" s="1687" t="s">
        <v>581</v>
      </c>
      <c r="C69" s="1687"/>
      <c r="D69" s="1687"/>
      <c r="E69" s="1687"/>
    </row>
    <row r="70" spans="2:5" s="377" customFormat="1" ht="35.25" customHeight="1" x14ac:dyDescent="0.35">
      <c r="B70" s="390">
        <v>28</v>
      </c>
      <c r="C70" s="389" t="s">
        <v>580</v>
      </c>
      <c r="D70" s="388">
        <v>0</v>
      </c>
      <c r="E70" s="388">
        <v>0</v>
      </c>
    </row>
    <row r="71" spans="2:5" s="377" customFormat="1" ht="35.25" customHeight="1" x14ac:dyDescent="0.35">
      <c r="B71" s="385">
        <v>29</v>
      </c>
      <c r="C71" s="384" t="s">
        <v>579</v>
      </c>
      <c r="D71" s="387">
        <v>5105.9065700000001</v>
      </c>
      <c r="E71" s="386">
        <v>0</v>
      </c>
    </row>
    <row r="72" spans="2:5" s="377" customFormat="1" ht="38.25" customHeight="1" x14ac:dyDescent="0.35">
      <c r="B72" s="385">
        <v>30</v>
      </c>
      <c r="C72" s="384" t="s">
        <v>578</v>
      </c>
      <c r="D72" s="387">
        <f>+D57-D71+D70</f>
        <v>55515287.672458962</v>
      </c>
      <c r="E72" s="386">
        <f>+E57-E71+E70</f>
        <v>57125684.379332736</v>
      </c>
    </row>
    <row r="73" spans="2:5" s="377" customFormat="1" ht="38.25" customHeight="1" x14ac:dyDescent="0.35">
      <c r="B73" s="385" t="s">
        <v>577</v>
      </c>
      <c r="C73" s="384" t="s">
        <v>576</v>
      </c>
      <c r="D73" s="387">
        <v>55515287.672458962</v>
      </c>
      <c r="E73" s="386">
        <v>57125684.379332736</v>
      </c>
    </row>
    <row r="74" spans="2:5" s="377" customFormat="1" ht="38.25" customHeight="1" x14ac:dyDescent="0.35">
      <c r="B74" s="385">
        <v>31</v>
      </c>
      <c r="C74" s="384" t="s">
        <v>575</v>
      </c>
      <c r="D74" s="383">
        <f>+IFERROR(D56/D72,"-")</f>
        <v>5.5034685525293822E-2</v>
      </c>
      <c r="E74" s="382">
        <f>+IFERROR(E56/E72,"-")</f>
        <v>5.4401940159567515E-2</v>
      </c>
    </row>
    <row r="75" spans="2:5" s="377" customFormat="1" ht="38.25" customHeight="1" thickBot="1" x14ac:dyDescent="0.4">
      <c r="B75" s="381" t="s">
        <v>574</v>
      </c>
      <c r="C75" s="380" t="s">
        <v>573</v>
      </c>
      <c r="D75" s="379">
        <f>+IFERROR(D56/D73,"-")</f>
        <v>5.5034685525293822E-2</v>
      </c>
      <c r="E75" s="378">
        <f>+IFERROR(E56/E73,"-")</f>
        <v>5.4401940159567515E-2</v>
      </c>
    </row>
    <row r="76" spans="2:5" s="12" customFormat="1" ht="43.5" customHeight="1" x14ac:dyDescent="0.35">
      <c r="B76" s="376"/>
      <c r="C76" s="52"/>
      <c r="D76" s="52"/>
      <c r="E76" s="52"/>
    </row>
    <row r="77" spans="2:5" s="12" customFormat="1" ht="43.5" customHeight="1" x14ac:dyDescent="0.35">
      <c r="B77" s="376"/>
      <c r="C77" s="52"/>
      <c r="D77" s="52"/>
      <c r="E77" s="52"/>
    </row>
    <row r="78" spans="2:5" ht="43.5" customHeight="1" x14ac:dyDescent="0.4">
      <c r="B78" s="375"/>
      <c r="C78" s="5"/>
      <c r="D78" s="5"/>
      <c r="E78" s="5"/>
    </row>
    <row r="79" spans="2:5" ht="43.5" customHeight="1" x14ac:dyDescent="0.4">
      <c r="B79" s="375"/>
      <c r="C79" s="5"/>
      <c r="D79" s="5"/>
      <c r="E79" s="5"/>
    </row>
    <row r="80" spans="2:5" ht="43.5" customHeight="1" x14ac:dyDescent="0.4">
      <c r="B80" s="375"/>
      <c r="C80" s="5"/>
      <c r="D80" s="5"/>
      <c r="E80" s="5"/>
    </row>
    <row r="81" spans="2:5" ht="43.5" customHeight="1" x14ac:dyDescent="0.4">
      <c r="B81" s="375"/>
      <c r="C81" s="5"/>
      <c r="D81" s="5"/>
      <c r="E81" s="5"/>
    </row>
    <row r="82" spans="2:5" ht="43.5" customHeight="1" x14ac:dyDescent="0.4">
      <c r="B82" s="375"/>
      <c r="C82" s="5"/>
      <c r="D82" s="5"/>
      <c r="E82" s="5"/>
    </row>
    <row r="83" spans="2:5" ht="43.5" customHeight="1" x14ac:dyDescent="0.4">
      <c r="B83" s="375"/>
      <c r="C83" s="5"/>
      <c r="D83" s="5"/>
      <c r="E83" s="5"/>
    </row>
    <row r="84" spans="2:5" ht="43.5" customHeight="1" x14ac:dyDescent="0.4">
      <c r="B84" s="375"/>
      <c r="C84" s="5"/>
      <c r="D84" s="5"/>
      <c r="E84" s="5"/>
    </row>
  </sheetData>
  <mergeCells count="13">
    <mergeCell ref="B69:E69"/>
    <mergeCell ref="D3:E3"/>
    <mergeCell ref="B4:C5"/>
    <mergeCell ref="B6:E6"/>
    <mergeCell ref="B14:E14"/>
    <mergeCell ref="B26:E26"/>
    <mergeCell ref="B34:E34"/>
    <mergeCell ref="B43:E43"/>
    <mergeCell ref="B55:E55"/>
    <mergeCell ref="B58:E58"/>
    <mergeCell ref="B67:E67"/>
    <mergeCell ref="D40:E40"/>
    <mergeCell ref="B41:C42"/>
  </mergeCells>
  <hyperlinks>
    <hyperlink ref="G1" location="Índice!A1" display="Voltar ao Índice"/>
  </hyperlinks>
  <pageMargins left="0.70866141732283472" right="0.70866141732283472" top="0.74803149606299213" bottom="0.74803149606299213" header="0.31496062992125984" footer="0.31496062992125984"/>
  <pageSetup paperSize="9" scale="37" fitToWidth="2" orientation="portrait" r:id="rId1"/>
  <headerFooter>
    <oddHeader>&amp;L&amp;"Calibri,Regular"&amp;10&amp;K000000Confidential&amp;1#</oddHeader>
    <oddFooter>&amp;C1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9"/>
  <sheetViews>
    <sheetView showGridLines="0" zoomScale="85" zoomScaleNormal="85" zoomScalePageLayoutView="70" workbookViewId="0"/>
  </sheetViews>
  <sheetFormatPr defaultColWidth="9.140625" defaultRowHeight="18.75" x14ac:dyDescent="0.4"/>
  <cols>
    <col min="1" max="1" width="4.7109375" style="2" customWidth="1"/>
    <col min="2" max="2" width="5.42578125" style="2" customWidth="1"/>
    <col min="3" max="3" width="66.7109375" style="2" customWidth="1"/>
    <col min="4" max="4" width="28.5703125" style="2" customWidth="1"/>
    <col min="5" max="5" width="9.140625" style="2"/>
    <col min="6" max="6" width="17" style="2" customWidth="1"/>
    <col min="7" max="7" width="14" style="2" bestFit="1" customWidth="1"/>
    <col min="8" max="16384" width="9.140625" style="2"/>
  </cols>
  <sheetData>
    <row r="1" spans="2:7" ht="25.5" customHeight="1" x14ac:dyDescent="0.5">
      <c r="B1" s="445" t="s">
        <v>687</v>
      </c>
      <c r="C1" s="212"/>
      <c r="D1" s="212"/>
      <c r="G1" s="4" t="s">
        <v>6</v>
      </c>
    </row>
    <row r="2" spans="2:7" ht="22.5" customHeight="1" x14ac:dyDescent="0.5">
      <c r="B2" s="444" t="s">
        <v>7</v>
      </c>
      <c r="C2" s="212"/>
      <c r="D2" s="212"/>
      <c r="F2" s="139"/>
    </row>
    <row r="3" spans="2:7" ht="12.95" customHeight="1" x14ac:dyDescent="0.5">
      <c r="C3" s="212"/>
      <c r="D3" s="212"/>
    </row>
    <row r="4" spans="2:7" s="191" customFormat="1" ht="20.100000000000001" customHeight="1" x14ac:dyDescent="0.35">
      <c r="D4" s="1318" t="s">
        <v>8</v>
      </c>
    </row>
    <row r="5" spans="2:7" s="443" customFormat="1" ht="42" customHeight="1" thickBot="1" x14ac:dyDescent="0.3">
      <c r="D5" s="1347" t="s">
        <v>662</v>
      </c>
    </row>
    <row r="6" spans="2:7" s="191" customFormat="1" ht="24.95" customHeight="1" x14ac:dyDescent="0.35">
      <c r="B6" s="442" t="s">
        <v>686</v>
      </c>
      <c r="C6" s="442" t="s">
        <v>685</v>
      </c>
      <c r="D6" s="449">
        <f>+D7+D8</f>
        <v>18981606.321655653</v>
      </c>
    </row>
    <row r="7" spans="2:7" s="191" customFormat="1" ht="24.95" customHeight="1" x14ac:dyDescent="0.35">
      <c r="B7" s="1350" t="s">
        <v>684</v>
      </c>
      <c r="C7" s="441" t="s">
        <v>683</v>
      </c>
      <c r="D7" s="446">
        <v>0</v>
      </c>
    </row>
    <row r="8" spans="2:7" s="191" customFormat="1" ht="24.95" customHeight="1" x14ac:dyDescent="0.35">
      <c r="B8" s="1350" t="s">
        <v>682</v>
      </c>
      <c r="C8" s="441" t="s">
        <v>681</v>
      </c>
      <c r="D8" s="446">
        <f>+SUM(D9:D17)</f>
        <v>18981606.321655653</v>
      </c>
    </row>
    <row r="9" spans="2:7" s="191" customFormat="1" ht="24.95" customHeight="1" x14ac:dyDescent="0.35">
      <c r="B9" s="1350" t="s">
        <v>680</v>
      </c>
      <c r="C9" s="440" t="s">
        <v>679</v>
      </c>
      <c r="D9" s="447">
        <v>0</v>
      </c>
    </row>
    <row r="10" spans="2:7" s="191" customFormat="1" ht="24.95" customHeight="1" x14ac:dyDescent="0.35">
      <c r="B10" s="1350" t="s">
        <v>678</v>
      </c>
      <c r="C10" s="440" t="s">
        <v>677</v>
      </c>
      <c r="D10" s="447">
        <v>13601205.392074998</v>
      </c>
    </row>
    <row r="11" spans="2:7" s="191" customFormat="1" ht="24.95" customHeight="1" x14ac:dyDescent="0.35">
      <c r="B11" s="1350" t="s">
        <v>676</v>
      </c>
      <c r="C11" s="440" t="s">
        <v>675</v>
      </c>
      <c r="D11" s="447">
        <v>248884.49204699902</v>
      </c>
    </row>
    <row r="12" spans="2:7" s="191" customFormat="1" ht="24.95" customHeight="1" x14ac:dyDescent="0.35">
      <c r="B12" s="1350" t="s">
        <v>674</v>
      </c>
      <c r="C12" s="440" t="s">
        <v>673</v>
      </c>
      <c r="D12" s="447">
        <v>151463.00665574989</v>
      </c>
    </row>
    <row r="13" spans="2:7" s="191" customFormat="1" ht="24.95" customHeight="1" x14ac:dyDescent="0.35">
      <c r="B13" s="1350" t="s">
        <v>672</v>
      </c>
      <c r="C13" s="440" t="s">
        <v>671</v>
      </c>
      <c r="D13" s="447">
        <v>1748255.769936922</v>
      </c>
    </row>
    <row r="14" spans="2:7" s="191" customFormat="1" ht="24.95" customHeight="1" x14ac:dyDescent="0.35">
      <c r="B14" s="1350" t="s">
        <v>670</v>
      </c>
      <c r="C14" s="440" t="s">
        <v>669</v>
      </c>
      <c r="D14" s="447">
        <v>713329.26048353594</v>
      </c>
    </row>
    <row r="15" spans="2:7" s="191" customFormat="1" ht="24.95" customHeight="1" x14ac:dyDescent="0.35">
      <c r="B15" s="1350" t="s">
        <v>668</v>
      </c>
      <c r="C15" s="440" t="s">
        <v>667</v>
      </c>
      <c r="D15" s="447">
        <v>414619.67669439898</v>
      </c>
    </row>
    <row r="16" spans="2:7" s="191" customFormat="1" ht="24.95" customHeight="1" x14ac:dyDescent="0.35">
      <c r="B16" s="1350" t="s">
        <v>666</v>
      </c>
      <c r="C16" s="440" t="s">
        <v>665</v>
      </c>
      <c r="D16" s="447">
        <v>178069.67646716628</v>
      </c>
    </row>
    <row r="17" spans="2:4" s="191" customFormat="1" ht="24.95" customHeight="1" thickBot="1" x14ac:dyDescent="0.4">
      <c r="B17" s="439" t="s">
        <v>664</v>
      </c>
      <c r="C17" s="438" t="s">
        <v>663</v>
      </c>
      <c r="D17" s="448">
        <v>1925779.04729588</v>
      </c>
    </row>
    <row r="18" spans="2:4" s="35" customFormat="1" ht="20.100000000000001" customHeight="1" x14ac:dyDescent="0.4"/>
    <row r="19" spans="2:4" s="35" customFormat="1" x14ac:dyDescent="0.4"/>
  </sheetData>
  <hyperlinks>
    <hyperlink ref="F2" location="Índice!A1" display="Voltar ao Índice"/>
    <hyperlink ref="G1" location="Índice!A1" display="Voltar ao Índice"/>
  </hyperlinks>
  <pageMargins left="0.70866141732283472" right="0.70866141732283472" top="0.74803149606299213" bottom="0.74803149606299213" header="0.31496062992125984" footer="0.31496062992125984"/>
  <pageSetup paperSize="9" scale="59" fitToWidth="2" orientation="portrait" r:id="rId1"/>
  <headerFooter>
    <oddHeader>&amp;L&amp;"Calibri,Regular"&amp;10&amp;K000000Confidential&amp;1#</oddHeader>
    <oddFooter>&amp;C1</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
  <sheetViews>
    <sheetView showGridLines="0" zoomScaleNormal="100" zoomScalePageLayoutView="60" workbookViewId="0"/>
  </sheetViews>
  <sheetFormatPr defaultColWidth="9.140625" defaultRowHeight="16.5" customHeight="1" x14ac:dyDescent="0.4"/>
  <cols>
    <col min="1" max="1" width="4.7109375" style="2" customWidth="1"/>
    <col min="2" max="2" width="27.140625" style="374" customWidth="1"/>
    <col min="3" max="6" width="13.140625" style="2" customWidth="1"/>
    <col min="7" max="7" width="14" style="2" bestFit="1" customWidth="1"/>
    <col min="8" max="9" width="9.140625" style="2"/>
    <col min="10" max="10" width="14" style="2" bestFit="1" customWidth="1"/>
    <col min="11" max="11" width="12.28515625" style="2" bestFit="1" customWidth="1"/>
    <col min="12" max="12" width="11.85546875" style="2" bestFit="1" customWidth="1"/>
    <col min="13" max="16384" width="9.140625" style="2"/>
  </cols>
  <sheetData>
    <row r="1" spans="1:10" ht="25.5" customHeight="1" x14ac:dyDescent="0.5">
      <c r="A1" s="437"/>
      <c r="B1" s="1" t="s">
        <v>1740</v>
      </c>
      <c r="J1" s="4" t="s">
        <v>6</v>
      </c>
    </row>
    <row r="2" spans="1:10" ht="22.5" customHeight="1" x14ac:dyDescent="0.4">
      <c r="B2" s="5" t="s">
        <v>7</v>
      </c>
      <c r="C2" s="5"/>
      <c r="D2" s="5"/>
    </row>
    <row r="3" spans="1:10" s="191" customFormat="1" ht="34.5" customHeight="1" thickBot="1" x14ac:dyDescent="0.4">
      <c r="B3" s="1631"/>
      <c r="C3" s="1688"/>
      <c r="D3" s="1688"/>
    </row>
    <row r="4" spans="1:10" s="191" customFormat="1" ht="18.75" customHeight="1" x14ac:dyDescent="0.35">
      <c r="B4" s="1841" t="s">
        <v>1736</v>
      </c>
      <c r="C4" s="1842">
        <v>45291</v>
      </c>
      <c r="D4" s="1842">
        <v>44926</v>
      </c>
      <c r="E4" s="1766" t="s">
        <v>1543</v>
      </c>
      <c r="F4" s="1766"/>
    </row>
    <row r="5" spans="1:10" s="191" customFormat="1" ht="18.75" customHeight="1" x14ac:dyDescent="0.35">
      <c r="B5" s="1843"/>
      <c r="C5" s="1844"/>
      <c r="D5" s="1844"/>
      <c r="E5" s="1845" t="s">
        <v>1737</v>
      </c>
      <c r="F5" s="1845" t="s">
        <v>1738</v>
      </c>
    </row>
    <row r="6" spans="1:10" s="377" customFormat="1" ht="25.5" customHeight="1" x14ac:dyDescent="0.35">
      <c r="B6" s="1846" t="s">
        <v>1739</v>
      </c>
      <c r="C6" s="1847">
        <v>57154595.209000006</v>
      </c>
      <c r="D6" s="1848">
        <v>58290877.091964424</v>
      </c>
      <c r="E6" s="1848">
        <f>+C6-D6</f>
        <v>-1136281.8829644173</v>
      </c>
      <c r="F6" s="1849">
        <f>+C6/D6-1</f>
        <v>-1.9493305636347324E-2</v>
      </c>
    </row>
    <row r="7" spans="1:10" ht="43.5" customHeight="1" x14ac:dyDescent="0.4"/>
  </sheetData>
  <mergeCells count="5">
    <mergeCell ref="C3:D3"/>
    <mergeCell ref="B4:B5"/>
    <mergeCell ref="C4:C5"/>
    <mergeCell ref="D4:D5"/>
    <mergeCell ref="E4:F4"/>
  </mergeCells>
  <hyperlinks>
    <hyperlink ref="J1" location="Índice!A1" display="Voltar ao Índice"/>
  </hyperlinks>
  <pageMargins left="0.70866141732283472" right="0.70866141732283472" top="0.74803149606299213" bottom="0.74803149606299213" header="0.31496062992125984" footer="0.31496062992125984"/>
  <pageSetup paperSize="9" scale="10" fitToHeight="0" orientation="landscape" verticalDpi="1200" r:id="rId1"/>
  <headerFooter>
    <oddHeader>&amp;CPT 
Anexo XI&amp;L&amp;"Calibri"&amp;10&amp;K000000Confidential&amp;1#</oddHeader>
    <oddFooter>&amp;C1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zoomScaleNormal="100" zoomScaleSheetLayoutView="100" zoomScalePageLayoutView="70" workbookViewId="0"/>
  </sheetViews>
  <sheetFormatPr defaultColWidth="8.7109375" defaultRowHeight="18.75" x14ac:dyDescent="0.4"/>
  <cols>
    <col min="1" max="1" width="2.28515625" style="2" customWidth="1"/>
    <col min="2" max="2" width="5.85546875" style="2" customWidth="1"/>
    <col min="3" max="3" width="48.5703125" style="2" customWidth="1"/>
    <col min="4" max="19" width="12.28515625" style="2" customWidth="1"/>
    <col min="20" max="20" width="8.7109375" style="2"/>
    <col min="21" max="21" width="14.85546875" style="2" bestFit="1" customWidth="1"/>
    <col min="22" max="22" width="8.7109375" style="2" customWidth="1"/>
    <col min="23" max="16384" width="8.7109375" style="2"/>
  </cols>
  <sheetData>
    <row r="1" spans="1:21" ht="25.5" customHeight="1" x14ac:dyDescent="0.5">
      <c r="B1" s="1" t="s">
        <v>734</v>
      </c>
      <c r="U1" s="4" t="s">
        <v>6</v>
      </c>
    </row>
    <row r="2" spans="1:21" s="5" customFormat="1" ht="22.5" customHeight="1" x14ac:dyDescent="0.4">
      <c r="A2" s="2"/>
      <c r="B2" s="5" t="s">
        <v>7</v>
      </c>
      <c r="C2" s="1333"/>
      <c r="D2" s="1333"/>
      <c r="E2" s="1333"/>
      <c r="F2" s="1333"/>
      <c r="G2" s="1333"/>
      <c r="H2" s="1333"/>
      <c r="I2" s="1333"/>
      <c r="J2" s="1333"/>
      <c r="K2" s="1333"/>
      <c r="L2" s="1333"/>
      <c r="M2" s="1333"/>
      <c r="N2" s="1333"/>
      <c r="O2" s="1333"/>
      <c r="P2" s="508"/>
      <c r="Q2" s="508"/>
      <c r="R2" s="1333"/>
      <c r="S2" s="1333"/>
    </row>
    <row r="3" spans="1:21" s="52" customFormat="1" ht="16.5" x14ac:dyDescent="0.35">
      <c r="A3" s="1376"/>
      <c r="B3" s="1354"/>
    </row>
    <row r="4" spans="1:21" s="52" customFormat="1" ht="16.5" x14ac:dyDescent="0.35">
      <c r="A4" s="12"/>
      <c r="B4" s="1346"/>
      <c r="C4" s="1346"/>
      <c r="D4" s="507" t="s">
        <v>8</v>
      </c>
      <c r="E4" s="507" t="s">
        <v>9</v>
      </c>
      <c r="F4" s="507" t="s">
        <v>10</v>
      </c>
      <c r="G4" s="507" t="s">
        <v>11</v>
      </c>
      <c r="H4" s="507" t="s">
        <v>12</v>
      </c>
      <c r="I4" s="507" t="s">
        <v>74</v>
      </c>
      <c r="J4" s="507" t="s">
        <v>75</v>
      </c>
      <c r="K4" s="507" t="s">
        <v>76</v>
      </c>
      <c r="L4" s="507" t="s">
        <v>549</v>
      </c>
      <c r="M4" s="507" t="s">
        <v>548</v>
      </c>
      <c r="N4" s="507" t="s">
        <v>547</v>
      </c>
      <c r="O4" s="507" t="s">
        <v>546</v>
      </c>
      <c r="P4" s="507" t="s">
        <v>545</v>
      </c>
      <c r="Q4" s="507"/>
      <c r="R4" s="507" t="s">
        <v>733</v>
      </c>
      <c r="S4" s="507" t="s">
        <v>732</v>
      </c>
    </row>
    <row r="5" spans="1:21" s="52" customFormat="1" ht="34.15" customHeight="1" x14ac:dyDescent="0.35">
      <c r="A5" s="12"/>
      <c r="B5" s="1346"/>
      <c r="C5" s="506"/>
      <c r="D5" s="1691" t="s">
        <v>731</v>
      </c>
      <c r="E5" s="1691"/>
      <c r="F5" s="1691"/>
      <c r="G5" s="1691"/>
      <c r="H5" s="1691"/>
      <c r="I5" s="1691"/>
      <c r="J5" s="1692" t="s">
        <v>730</v>
      </c>
      <c r="K5" s="1691"/>
      <c r="L5" s="1691"/>
      <c r="M5" s="1691"/>
      <c r="N5" s="1691"/>
      <c r="O5" s="1693"/>
      <c r="P5" s="1694" t="s">
        <v>729</v>
      </c>
      <c r="Q5" s="1694" t="s">
        <v>1731</v>
      </c>
      <c r="R5" s="1691" t="s">
        <v>728</v>
      </c>
      <c r="S5" s="1691"/>
    </row>
    <row r="6" spans="1:21" s="52" customFormat="1" ht="58.15" customHeight="1" x14ac:dyDescent="0.35">
      <c r="A6" s="12"/>
      <c r="B6" s="1346"/>
      <c r="C6" s="506"/>
      <c r="D6" s="1691" t="s">
        <v>727</v>
      </c>
      <c r="E6" s="1691"/>
      <c r="F6" s="1691"/>
      <c r="G6" s="1692" t="s">
        <v>726</v>
      </c>
      <c r="H6" s="1691"/>
      <c r="I6" s="1691"/>
      <c r="J6" s="1692" t="s">
        <v>725</v>
      </c>
      <c r="K6" s="1691"/>
      <c r="L6" s="1691"/>
      <c r="M6" s="1692" t="s">
        <v>724</v>
      </c>
      <c r="N6" s="1691"/>
      <c r="O6" s="1691"/>
      <c r="P6" s="1695"/>
      <c r="Q6" s="1695"/>
      <c r="R6" s="1696" t="s">
        <v>723</v>
      </c>
      <c r="S6" s="1696" t="s">
        <v>722</v>
      </c>
    </row>
    <row r="7" spans="1:21" s="188" customFormat="1" ht="25.5" customHeight="1" thickBot="1" x14ac:dyDescent="0.3">
      <c r="A7" s="164"/>
      <c r="B7" s="509"/>
      <c r="C7" s="510"/>
      <c r="D7" s="511"/>
      <c r="E7" s="512" t="s">
        <v>721</v>
      </c>
      <c r="F7" s="512" t="s">
        <v>720</v>
      </c>
      <c r="G7" s="513"/>
      <c r="H7" s="512" t="s">
        <v>720</v>
      </c>
      <c r="I7" s="512" t="s">
        <v>719</v>
      </c>
      <c r="J7" s="513"/>
      <c r="K7" s="512" t="s">
        <v>721</v>
      </c>
      <c r="L7" s="512" t="s">
        <v>720</v>
      </c>
      <c r="M7" s="513"/>
      <c r="N7" s="512" t="s">
        <v>720</v>
      </c>
      <c r="O7" s="512" t="s">
        <v>719</v>
      </c>
      <c r="P7" s="514"/>
      <c r="Q7" s="514"/>
      <c r="R7" s="1697"/>
      <c r="S7" s="1697"/>
    </row>
    <row r="8" spans="1:21" s="188" customFormat="1" ht="20.25" customHeight="1" x14ac:dyDescent="0.25">
      <c r="A8" s="164"/>
      <c r="B8" s="505" t="s">
        <v>718</v>
      </c>
      <c r="C8" s="504" t="s">
        <v>717</v>
      </c>
      <c r="D8" s="503">
        <v>5893705.273</v>
      </c>
      <c r="E8" s="502">
        <v>5893705.273</v>
      </c>
      <c r="F8" s="502"/>
      <c r="G8" s="501">
        <f>+I8</f>
        <v>0</v>
      </c>
      <c r="H8" s="500"/>
      <c r="I8" s="502"/>
      <c r="J8" s="501">
        <f>+K8+L8</f>
        <v>0</v>
      </c>
      <c r="K8" s="500"/>
      <c r="L8" s="500"/>
      <c r="M8" s="501">
        <f>+O8</f>
        <v>0</v>
      </c>
      <c r="N8" s="500"/>
      <c r="O8" s="500"/>
      <c r="P8" s="499"/>
      <c r="Q8" s="499"/>
      <c r="R8" s="498"/>
      <c r="S8" s="498"/>
    </row>
    <row r="9" spans="1:21" s="188" customFormat="1" ht="20.25" customHeight="1" x14ac:dyDescent="0.25">
      <c r="A9" s="164"/>
      <c r="B9" s="482" t="s">
        <v>529</v>
      </c>
      <c r="C9" s="481" t="s">
        <v>716</v>
      </c>
      <c r="D9" s="497">
        <f t="shared" ref="D9:S9" si="0">+SUM(D10:D14)+D16</f>
        <v>36859679.935000002</v>
      </c>
      <c r="E9" s="496">
        <f t="shared" si="0"/>
        <v>32942294.028999999</v>
      </c>
      <c r="F9" s="496">
        <f t="shared" si="0"/>
        <v>3917385.9060000004</v>
      </c>
      <c r="G9" s="497">
        <f t="shared" si="0"/>
        <v>893572.36400000006</v>
      </c>
      <c r="H9" s="496">
        <f t="shared" si="0"/>
        <v>0</v>
      </c>
      <c r="I9" s="496">
        <f t="shared" si="0"/>
        <v>893572.36400000006</v>
      </c>
      <c r="J9" s="497">
        <f t="shared" si="0"/>
        <v>-289343.78099999996</v>
      </c>
      <c r="K9" s="496">
        <f t="shared" si="0"/>
        <v>-43333.743000000002</v>
      </c>
      <c r="L9" s="496">
        <f t="shared" si="0"/>
        <v>-246010.038</v>
      </c>
      <c r="M9" s="497">
        <f t="shared" si="0"/>
        <v>-505435.26300000004</v>
      </c>
      <c r="N9" s="496">
        <f t="shared" si="0"/>
        <v>0</v>
      </c>
      <c r="O9" s="496">
        <f t="shared" si="0"/>
        <v>-505435.26300000004</v>
      </c>
      <c r="P9" s="491">
        <f t="shared" si="0"/>
        <v>0</v>
      </c>
      <c r="Q9" s="491">
        <f>+SUM(Q10:Q14)+Q16</f>
        <v>-53180.976999999999</v>
      </c>
      <c r="R9" s="495">
        <f t="shared" si="0"/>
        <v>-53180.976999999999</v>
      </c>
      <c r="S9" s="495">
        <f t="shared" si="0"/>
        <v>28486454.326000001</v>
      </c>
    </row>
    <row r="10" spans="1:21" s="188" customFormat="1" ht="20.25" customHeight="1" x14ac:dyDescent="0.25">
      <c r="A10" s="164"/>
      <c r="B10" s="476" t="s">
        <v>509</v>
      </c>
      <c r="C10" s="475" t="s">
        <v>699</v>
      </c>
      <c r="D10" s="474">
        <f t="shared" ref="D10:D16" si="1">+E10+F10</f>
        <v>0</v>
      </c>
      <c r="E10" s="473">
        <v>0</v>
      </c>
      <c r="F10" s="473">
        <v>0</v>
      </c>
      <c r="G10" s="474">
        <f t="shared" ref="G10" si="2">+I10</f>
        <v>0</v>
      </c>
      <c r="H10" s="473">
        <v>0</v>
      </c>
      <c r="I10" s="473">
        <v>0</v>
      </c>
      <c r="J10" s="474">
        <f t="shared" ref="J10" si="3">+K10+L10</f>
        <v>0</v>
      </c>
      <c r="K10" s="473">
        <v>0</v>
      </c>
      <c r="L10" s="473">
        <v>0</v>
      </c>
      <c r="M10" s="474">
        <f t="shared" ref="M10" si="4">+O10</f>
        <v>0</v>
      </c>
      <c r="N10" s="473">
        <v>0</v>
      </c>
      <c r="O10" s="473">
        <v>0</v>
      </c>
      <c r="P10" s="494">
        <v>0</v>
      </c>
      <c r="Q10" s="494">
        <f>+'[229]20'!Q10/1000</f>
        <v>0</v>
      </c>
      <c r="R10" s="490">
        <v>0</v>
      </c>
      <c r="S10" s="490">
        <v>0</v>
      </c>
    </row>
    <row r="11" spans="1:21" s="188" customFormat="1" ht="20.25" customHeight="1" x14ac:dyDescent="0.25">
      <c r="A11" s="164"/>
      <c r="B11" s="469" t="s">
        <v>715</v>
      </c>
      <c r="C11" s="468" t="s">
        <v>697</v>
      </c>
      <c r="D11" s="460">
        <f t="shared" si="1"/>
        <v>3210813.3150000004</v>
      </c>
      <c r="E11" s="458">
        <v>3179858.9670000002</v>
      </c>
      <c r="F11" s="458">
        <v>30954.348000000002</v>
      </c>
      <c r="G11" s="460">
        <f t="shared" ref="G11:G16" si="5">+I11</f>
        <v>3103.8510000000001</v>
      </c>
      <c r="H11" s="458">
        <v>0</v>
      </c>
      <c r="I11" s="458">
        <v>3103.8510000000001</v>
      </c>
      <c r="J11" s="460">
        <f t="shared" ref="J11:J16" si="6">+K11+L11</f>
        <v>-10240.665000000001</v>
      </c>
      <c r="K11" s="458">
        <v>-5694.8919999999998</v>
      </c>
      <c r="L11" s="458">
        <v>-4545.7730000000001</v>
      </c>
      <c r="M11" s="460">
        <f t="shared" ref="M11:M16" si="7">+O11</f>
        <v>-3016.0880000000002</v>
      </c>
      <c r="N11" s="458">
        <v>0</v>
      </c>
      <c r="O11" s="458">
        <v>-3016.0880000000002</v>
      </c>
      <c r="P11" s="493">
        <v>0</v>
      </c>
      <c r="Q11" s="493">
        <f>+'[229]20'!Q11/1000</f>
        <v>-1E-3</v>
      </c>
      <c r="R11" s="470">
        <v>-1E-3</v>
      </c>
      <c r="S11" s="470">
        <v>52797.438000000002</v>
      </c>
    </row>
    <row r="12" spans="1:21" s="188" customFormat="1" ht="20.25" customHeight="1" x14ac:dyDescent="0.25">
      <c r="A12" s="164"/>
      <c r="B12" s="469" t="s">
        <v>714</v>
      </c>
      <c r="C12" s="468" t="s">
        <v>695</v>
      </c>
      <c r="D12" s="460">
        <f t="shared" si="1"/>
        <v>201675.64</v>
      </c>
      <c r="E12" s="458">
        <v>201483.274</v>
      </c>
      <c r="F12" s="458">
        <v>192.36600000000001</v>
      </c>
      <c r="G12" s="460">
        <f t="shared" si="5"/>
        <v>209.21799999999999</v>
      </c>
      <c r="H12" s="458">
        <v>0</v>
      </c>
      <c r="I12" s="458">
        <v>209.21799999999999</v>
      </c>
      <c r="J12" s="460">
        <f t="shared" si="6"/>
        <v>-9.7050000000000001</v>
      </c>
      <c r="K12" s="458">
        <v>-7.0590000000000002</v>
      </c>
      <c r="L12" s="458">
        <v>-2.6459999999999999</v>
      </c>
      <c r="M12" s="460">
        <f t="shared" si="7"/>
        <v>-91.066000000000003</v>
      </c>
      <c r="N12" s="458">
        <v>0</v>
      </c>
      <c r="O12" s="458">
        <v>-91.066000000000003</v>
      </c>
      <c r="P12" s="493">
        <v>0</v>
      </c>
      <c r="Q12" s="493">
        <f>+'[229]20'!Q12/1000</f>
        <v>0</v>
      </c>
      <c r="R12" s="470">
        <v>0</v>
      </c>
      <c r="S12" s="470">
        <v>906.44</v>
      </c>
    </row>
    <row r="13" spans="1:21" s="188" customFormat="1" ht="20.25" customHeight="1" x14ac:dyDescent="0.25">
      <c r="A13" s="164"/>
      <c r="B13" s="469" t="s">
        <v>713</v>
      </c>
      <c r="C13" s="468" t="s">
        <v>693</v>
      </c>
      <c r="D13" s="460">
        <f t="shared" si="1"/>
        <v>398863.00300000003</v>
      </c>
      <c r="E13" s="458">
        <v>396940.179</v>
      </c>
      <c r="F13" s="458">
        <v>1922.8240000000001</v>
      </c>
      <c r="G13" s="460">
        <f t="shared" si="5"/>
        <v>1076.9870000000001</v>
      </c>
      <c r="H13" s="458">
        <v>0</v>
      </c>
      <c r="I13" s="458">
        <v>1076.9870000000001</v>
      </c>
      <c r="J13" s="460">
        <f t="shared" si="6"/>
        <v>-429.06099999999998</v>
      </c>
      <c r="K13" s="458">
        <v>-291.72199999999998</v>
      </c>
      <c r="L13" s="458">
        <v>-137.339</v>
      </c>
      <c r="M13" s="460">
        <f t="shared" si="7"/>
        <v>-622.63499999999999</v>
      </c>
      <c r="N13" s="458">
        <v>0</v>
      </c>
      <c r="O13" s="458">
        <v>-622.63499999999999</v>
      </c>
      <c r="P13" s="493">
        <v>0</v>
      </c>
      <c r="Q13" s="493">
        <f>+'[229]20'!Q13/1000</f>
        <v>-9.2390000000000008</v>
      </c>
      <c r="R13" s="470">
        <v>-9.2390000000000008</v>
      </c>
      <c r="S13" s="470">
        <v>138183.481</v>
      </c>
    </row>
    <row r="14" spans="1:21" s="188" customFormat="1" ht="20.25" customHeight="1" x14ac:dyDescent="0.25">
      <c r="A14" s="164"/>
      <c r="B14" s="469" t="s">
        <v>712</v>
      </c>
      <c r="C14" s="468" t="s">
        <v>691</v>
      </c>
      <c r="D14" s="460">
        <f t="shared" si="1"/>
        <v>8941516.8560000006</v>
      </c>
      <c r="E14" s="458">
        <v>7998408.0970000001</v>
      </c>
      <c r="F14" s="458">
        <v>943108.75899999996</v>
      </c>
      <c r="G14" s="460">
        <f t="shared" si="5"/>
        <v>565282.28200000001</v>
      </c>
      <c r="H14" s="458">
        <v>0</v>
      </c>
      <c r="I14" s="458">
        <v>565282.28200000001</v>
      </c>
      <c r="J14" s="460">
        <f t="shared" si="6"/>
        <v>-100163.234</v>
      </c>
      <c r="K14" s="458">
        <v>-21356.705000000002</v>
      </c>
      <c r="L14" s="458">
        <v>-78806.528999999995</v>
      </c>
      <c r="M14" s="460">
        <f t="shared" si="7"/>
        <v>-353168.45600000001</v>
      </c>
      <c r="N14" s="458">
        <v>0</v>
      </c>
      <c r="O14" s="458">
        <v>-353168.45600000001</v>
      </c>
      <c r="P14" s="493">
        <v>0</v>
      </c>
      <c r="Q14" s="493">
        <f>+'[229]20'!Q14/1000</f>
        <v>-50610.682000000001</v>
      </c>
      <c r="R14" s="470">
        <v>-50610.682000000001</v>
      </c>
      <c r="S14" s="470">
        <v>6095059.5659999996</v>
      </c>
    </row>
    <row r="15" spans="1:21" s="188" customFormat="1" ht="20.25" customHeight="1" x14ac:dyDescent="0.25">
      <c r="A15" s="164"/>
      <c r="B15" s="469" t="s">
        <v>711</v>
      </c>
      <c r="C15" s="468" t="s">
        <v>710</v>
      </c>
      <c r="D15" s="460">
        <f t="shared" si="1"/>
        <v>5077711.9579999996</v>
      </c>
      <c r="E15" s="458">
        <v>4307571.7089999998</v>
      </c>
      <c r="F15" s="458">
        <v>770140.24899999995</v>
      </c>
      <c r="G15" s="460">
        <f t="shared" si="5"/>
        <v>361881.81800000003</v>
      </c>
      <c r="H15" s="458">
        <v>0</v>
      </c>
      <c r="I15" s="458">
        <v>361881.81800000003</v>
      </c>
      <c r="J15" s="460">
        <f t="shared" si="6"/>
        <v>-76137.100999999995</v>
      </c>
      <c r="K15" s="458">
        <v>-13495.273999999999</v>
      </c>
      <c r="L15" s="458">
        <v>-62641.826999999997</v>
      </c>
      <c r="M15" s="460">
        <f t="shared" si="7"/>
        <v>-243540.94500000001</v>
      </c>
      <c r="N15" s="458">
        <v>0</v>
      </c>
      <c r="O15" s="458">
        <v>-243540.94500000001</v>
      </c>
      <c r="P15" s="493">
        <v>0</v>
      </c>
      <c r="Q15" s="493">
        <f>+'[229]20'!Q15/1000</f>
        <v>-49176.627999999997</v>
      </c>
      <c r="R15" s="470">
        <v>-49176.627999999997</v>
      </c>
      <c r="S15" s="470">
        <v>4206452.4009999996</v>
      </c>
    </row>
    <row r="16" spans="1:21" s="188" customFormat="1" ht="20.25" customHeight="1" x14ac:dyDescent="0.25">
      <c r="A16" s="164"/>
      <c r="B16" s="488" t="s">
        <v>709</v>
      </c>
      <c r="C16" s="487" t="s">
        <v>689</v>
      </c>
      <c r="D16" s="486">
        <f t="shared" si="1"/>
        <v>24106811.120999999</v>
      </c>
      <c r="E16" s="485">
        <v>21165603.511999998</v>
      </c>
      <c r="F16" s="485">
        <v>2941207.6090000002</v>
      </c>
      <c r="G16" s="486">
        <f t="shared" si="5"/>
        <v>323900.02600000001</v>
      </c>
      <c r="H16" s="485">
        <v>0</v>
      </c>
      <c r="I16" s="485">
        <v>323900.02600000001</v>
      </c>
      <c r="J16" s="486">
        <f t="shared" si="6"/>
        <v>-178501.11599999998</v>
      </c>
      <c r="K16" s="485">
        <v>-15983.365</v>
      </c>
      <c r="L16" s="485">
        <v>-162517.75099999999</v>
      </c>
      <c r="M16" s="486">
        <f t="shared" si="7"/>
        <v>-148537.01800000001</v>
      </c>
      <c r="N16" s="485">
        <v>0</v>
      </c>
      <c r="O16" s="485">
        <v>-148537.01800000001</v>
      </c>
      <c r="P16" s="492">
        <v>0</v>
      </c>
      <c r="Q16" s="492">
        <f>+'[229]20'!Q16/1000</f>
        <v>-2561.0549999999998</v>
      </c>
      <c r="R16" s="483">
        <v>-2561.0549999999998</v>
      </c>
      <c r="S16" s="483">
        <v>22199507.401000001</v>
      </c>
    </row>
    <row r="17" spans="1:19" s="188" customFormat="1" ht="20.25" customHeight="1" x14ac:dyDescent="0.25">
      <c r="A17" s="164"/>
      <c r="B17" s="482" t="s">
        <v>708</v>
      </c>
      <c r="C17" s="481" t="s">
        <v>707</v>
      </c>
      <c r="D17" s="480">
        <f t="shared" ref="D17:S17" si="8">+SUM(D18:D22)</f>
        <v>8476197.3120000008</v>
      </c>
      <c r="E17" s="479">
        <f t="shared" si="8"/>
        <v>8466403.591</v>
      </c>
      <c r="F17" s="479">
        <f t="shared" si="8"/>
        <v>9793.7209999999995</v>
      </c>
      <c r="G17" s="480">
        <f t="shared" si="8"/>
        <v>0</v>
      </c>
      <c r="H17" s="479">
        <f t="shared" si="8"/>
        <v>0</v>
      </c>
      <c r="I17" s="479">
        <f t="shared" si="8"/>
        <v>0</v>
      </c>
      <c r="J17" s="480">
        <f t="shared" si="8"/>
        <v>-2262.4070000000002</v>
      </c>
      <c r="K17" s="479">
        <f t="shared" si="8"/>
        <v>-2216.37</v>
      </c>
      <c r="L17" s="479">
        <f t="shared" si="8"/>
        <v>-46.036999999999999</v>
      </c>
      <c r="M17" s="480">
        <f t="shared" si="8"/>
        <v>0</v>
      </c>
      <c r="N17" s="479">
        <f t="shared" si="8"/>
        <v>0</v>
      </c>
      <c r="O17" s="479">
        <f t="shared" si="8"/>
        <v>0</v>
      </c>
      <c r="P17" s="491">
        <f t="shared" si="8"/>
        <v>0</v>
      </c>
      <c r="Q17" s="491"/>
      <c r="R17" s="477">
        <f t="shared" si="8"/>
        <v>0</v>
      </c>
      <c r="S17" s="477">
        <f t="shared" si="8"/>
        <v>619920.84199999995</v>
      </c>
    </row>
    <row r="18" spans="1:19" s="188" customFormat="1" ht="20.25" customHeight="1" x14ac:dyDescent="0.25">
      <c r="A18" s="164"/>
      <c r="B18" s="476" t="s">
        <v>706</v>
      </c>
      <c r="C18" s="475" t="s">
        <v>699</v>
      </c>
      <c r="D18" s="474">
        <f>+E18+F18</f>
        <v>0</v>
      </c>
      <c r="E18" s="473">
        <v>0</v>
      </c>
      <c r="F18" s="473">
        <v>0</v>
      </c>
      <c r="G18" s="474">
        <f t="shared" ref="G18:G22" si="9">+I18</f>
        <v>0</v>
      </c>
      <c r="H18" s="473">
        <v>0</v>
      </c>
      <c r="I18" s="473">
        <v>0</v>
      </c>
      <c r="J18" s="474">
        <f t="shared" ref="J18:J22" si="10">+K18+L18</f>
        <v>0</v>
      </c>
      <c r="K18" s="473">
        <v>0</v>
      </c>
      <c r="L18" s="473">
        <v>0</v>
      </c>
      <c r="M18" s="474">
        <f t="shared" ref="M18:M22" si="11">+O18</f>
        <v>0</v>
      </c>
      <c r="N18" s="473">
        <v>0</v>
      </c>
      <c r="O18" s="473">
        <v>0</v>
      </c>
      <c r="P18" s="472">
        <v>0</v>
      </c>
      <c r="Q18" s="472">
        <f>+'[229]20'!Q18/1000</f>
        <v>0</v>
      </c>
      <c r="R18" s="490">
        <v>0</v>
      </c>
      <c r="S18" s="490">
        <v>0</v>
      </c>
    </row>
    <row r="19" spans="1:19" s="188" customFormat="1" ht="20.25" customHeight="1" x14ac:dyDescent="0.25">
      <c r="A19" s="164"/>
      <c r="B19" s="469" t="s">
        <v>705</v>
      </c>
      <c r="C19" s="468" t="s">
        <v>697</v>
      </c>
      <c r="D19" s="460">
        <f>+E19+F19</f>
        <v>5514154.2510000002</v>
      </c>
      <c r="E19" s="458">
        <v>5514154.2510000002</v>
      </c>
      <c r="F19" s="458">
        <v>0</v>
      </c>
      <c r="G19" s="460">
        <f t="shared" si="9"/>
        <v>0</v>
      </c>
      <c r="H19" s="458">
        <v>0</v>
      </c>
      <c r="I19" s="458">
        <v>0</v>
      </c>
      <c r="J19" s="460">
        <f t="shared" si="10"/>
        <v>-153.423</v>
      </c>
      <c r="K19" s="458">
        <v>-153.423</v>
      </c>
      <c r="L19" s="458">
        <v>0</v>
      </c>
      <c r="M19" s="460">
        <f t="shared" si="11"/>
        <v>0</v>
      </c>
      <c r="N19" s="458">
        <v>0</v>
      </c>
      <c r="O19" s="458">
        <v>0</v>
      </c>
      <c r="P19" s="489">
        <v>0</v>
      </c>
      <c r="Q19" s="489">
        <f>+'[229]20'!Q19/1000</f>
        <v>0</v>
      </c>
      <c r="R19" s="470">
        <v>0</v>
      </c>
      <c r="S19" s="470">
        <v>444181.06199999998</v>
      </c>
    </row>
    <row r="20" spans="1:19" s="188" customFormat="1" ht="20.25" customHeight="1" x14ac:dyDescent="0.25">
      <c r="A20" s="164"/>
      <c r="B20" s="469" t="s">
        <v>704</v>
      </c>
      <c r="C20" s="468" t="s">
        <v>695</v>
      </c>
      <c r="D20" s="460">
        <f>+E20+F20</f>
        <v>0</v>
      </c>
      <c r="E20" s="458">
        <v>0</v>
      </c>
      <c r="F20" s="458">
        <v>0</v>
      </c>
      <c r="G20" s="460">
        <f t="shared" si="9"/>
        <v>0</v>
      </c>
      <c r="H20" s="458">
        <v>0</v>
      </c>
      <c r="I20" s="458">
        <v>0</v>
      </c>
      <c r="J20" s="460">
        <f t="shared" si="10"/>
        <v>0</v>
      </c>
      <c r="K20" s="458">
        <v>0</v>
      </c>
      <c r="L20" s="458">
        <v>0</v>
      </c>
      <c r="M20" s="460">
        <f t="shared" si="11"/>
        <v>0</v>
      </c>
      <c r="N20" s="458">
        <v>0</v>
      </c>
      <c r="O20" s="458">
        <v>0</v>
      </c>
      <c r="P20" s="489">
        <v>0</v>
      </c>
      <c r="Q20" s="489">
        <f>+'[229]20'!Q20/1000</f>
        <v>0</v>
      </c>
      <c r="R20" s="470">
        <v>0</v>
      </c>
      <c r="S20" s="470">
        <v>0</v>
      </c>
    </row>
    <row r="21" spans="1:19" s="188" customFormat="1" ht="20.25" customHeight="1" x14ac:dyDescent="0.25">
      <c r="A21" s="164"/>
      <c r="B21" s="469" t="s">
        <v>703</v>
      </c>
      <c r="C21" s="468" t="s">
        <v>693</v>
      </c>
      <c r="D21" s="460">
        <f>+E21+F21</f>
        <v>326072.01400000002</v>
      </c>
      <c r="E21" s="458">
        <v>326072.01400000002</v>
      </c>
      <c r="F21" s="458">
        <v>0</v>
      </c>
      <c r="G21" s="460">
        <f t="shared" si="9"/>
        <v>0</v>
      </c>
      <c r="H21" s="458">
        <v>0</v>
      </c>
      <c r="I21" s="458">
        <v>0</v>
      </c>
      <c r="J21" s="460">
        <f t="shared" si="10"/>
        <v>-120.56399999999999</v>
      </c>
      <c r="K21" s="458">
        <v>-120.56399999999999</v>
      </c>
      <c r="L21" s="458">
        <v>0</v>
      </c>
      <c r="M21" s="460">
        <f t="shared" si="11"/>
        <v>0</v>
      </c>
      <c r="N21" s="458">
        <v>0</v>
      </c>
      <c r="O21" s="458">
        <v>0</v>
      </c>
      <c r="P21" s="489">
        <v>0</v>
      </c>
      <c r="Q21" s="489">
        <f>+'[229]20'!Q21/1000</f>
        <v>0</v>
      </c>
      <c r="R21" s="470">
        <v>0</v>
      </c>
      <c r="S21" s="470">
        <v>3512.346</v>
      </c>
    </row>
    <row r="22" spans="1:19" s="188" customFormat="1" ht="20.25" customHeight="1" x14ac:dyDescent="0.25">
      <c r="A22" s="164"/>
      <c r="B22" s="488" t="s">
        <v>702</v>
      </c>
      <c r="C22" s="487" t="s">
        <v>691</v>
      </c>
      <c r="D22" s="486">
        <f>+E22+F22</f>
        <v>2635971.0469999998</v>
      </c>
      <c r="E22" s="485">
        <v>2626177.3259999999</v>
      </c>
      <c r="F22" s="485">
        <v>9793.7209999999995</v>
      </c>
      <c r="G22" s="486">
        <f t="shared" si="9"/>
        <v>0</v>
      </c>
      <c r="H22" s="485">
        <v>0</v>
      </c>
      <c r="I22" s="485">
        <v>0</v>
      </c>
      <c r="J22" s="486">
        <f t="shared" si="10"/>
        <v>-1988.42</v>
      </c>
      <c r="K22" s="485">
        <v>-1942.383</v>
      </c>
      <c r="L22" s="485">
        <v>-46.036999999999999</v>
      </c>
      <c r="M22" s="486">
        <f t="shared" si="11"/>
        <v>0</v>
      </c>
      <c r="N22" s="485">
        <v>0</v>
      </c>
      <c r="O22" s="485">
        <v>0</v>
      </c>
      <c r="P22" s="484">
        <v>0</v>
      </c>
      <c r="Q22" s="484">
        <f>+'[229]20'!Q22/1000</f>
        <v>0</v>
      </c>
      <c r="R22" s="483">
        <v>0</v>
      </c>
      <c r="S22" s="483">
        <v>172227.43400000001</v>
      </c>
    </row>
    <row r="23" spans="1:19" s="188" customFormat="1" ht="20.25" customHeight="1" x14ac:dyDescent="0.25">
      <c r="A23" s="164"/>
      <c r="B23" s="482" t="s">
        <v>701</v>
      </c>
      <c r="C23" s="481" t="s">
        <v>622</v>
      </c>
      <c r="D23" s="480">
        <f t="shared" ref="D23:S23" si="12">+SUM(D24:D29)</f>
        <v>9587639.4519999996</v>
      </c>
      <c r="E23" s="479">
        <f t="shared" si="12"/>
        <v>8986983.3839999996</v>
      </c>
      <c r="F23" s="479">
        <f t="shared" si="12"/>
        <v>600656.06799999997</v>
      </c>
      <c r="G23" s="480">
        <f t="shared" si="12"/>
        <v>129954.719</v>
      </c>
      <c r="H23" s="479">
        <f t="shared" si="12"/>
        <v>0</v>
      </c>
      <c r="I23" s="479">
        <f t="shared" si="12"/>
        <v>129954.719</v>
      </c>
      <c r="J23" s="480">
        <f t="shared" si="12"/>
        <v>21010.421000000002</v>
      </c>
      <c r="K23" s="479">
        <f t="shared" si="12"/>
        <v>6479.6589999999997</v>
      </c>
      <c r="L23" s="479">
        <f t="shared" si="12"/>
        <v>14530.762000000001</v>
      </c>
      <c r="M23" s="480">
        <f t="shared" si="12"/>
        <v>32252.659</v>
      </c>
      <c r="N23" s="479">
        <f t="shared" si="12"/>
        <v>0</v>
      </c>
      <c r="O23" s="479">
        <f t="shared" si="12"/>
        <v>32252.659</v>
      </c>
      <c r="P23" s="478">
        <f t="shared" si="12"/>
        <v>0</v>
      </c>
      <c r="Q23" s="478">
        <f t="shared" si="12"/>
        <v>0</v>
      </c>
      <c r="R23" s="477">
        <f t="shared" si="12"/>
        <v>0</v>
      </c>
      <c r="S23" s="477">
        <f t="shared" si="12"/>
        <v>2252130.56</v>
      </c>
    </row>
    <row r="24" spans="1:19" s="188" customFormat="1" ht="20.25" customHeight="1" x14ac:dyDescent="0.25">
      <c r="A24" s="164"/>
      <c r="B24" s="476" t="s">
        <v>700</v>
      </c>
      <c r="C24" s="475" t="s">
        <v>699</v>
      </c>
      <c r="D24" s="474">
        <f t="shared" ref="D24:D29" si="13">+E24+F24</f>
        <v>0</v>
      </c>
      <c r="E24" s="473">
        <v>0</v>
      </c>
      <c r="F24" s="473">
        <v>0</v>
      </c>
      <c r="G24" s="474">
        <f t="shared" ref="G24:G29" si="14">+I24</f>
        <v>0</v>
      </c>
      <c r="H24" s="473">
        <v>0</v>
      </c>
      <c r="I24" s="473">
        <v>0</v>
      </c>
      <c r="J24" s="474">
        <f t="shared" ref="J24:J29" si="15">+K24+L24</f>
        <v>0</v>
      </c>
      <c r="K24" s="473">
        <v>0</v>
      </c>
      <c r="L24" s="473">
        <v>0</v>
      </c>
      <c r="M24" s="474">
        <f t="shared" ref="M24:M29" si="16">+O24</f>
        <v>0</v>
      </c>
      <c r="N24" s="473">
        <v>0</v>
      </c>
      <c r="O24" s="473">
        <v>0</v>
      </c>
      <c r="P24" s="472">
        <v>0</v>
      </c>
      <c r="Q24" s="472">
        <f>+'[229]20'!Q24/1000</f>
        <v>0</v>
      </c>
      <c r="R24" s="471">
        <v>0</v>
      </c>
      <c r="S24" s="471">
        <v>0</v>
      </c>
    </row>
    <row r="25" spans="1:19" s="188" customFormat="1" ht="20.25" customHeight="1" x14ac:dyDescent="0.25">
      <c r="A25" s="164"/>
      <c r="B25" s="469" t="s">
        <v>698</v>
      </c>
      <c r="C25" s="468" t="s">
        <v>697</v>
      </c>
      <c r="D25" s="467">
        <f t="shared" si="13"/>
        <v>433288.571</v>
      </c>
      <c r="E25" s="461">
        <v>419140.89899999998</v>
      </c>
      <c r="F25" s="461">
        <v>14147.672</v>
      </c>
      <c r="G25" s="460">
        <f t="shared" si="14"/>
        <v>0</v>
      </c>
      <c r="H25" s="461">
        <v>0</v>
      </c>
      <c r="I25" s="461">
        <v>0</v>
      </c>
      <c r="J25" s="460">
        <f t="shared" si="15"/>
        <v>20.038</v>
      </c>
      <c r="K25" s="458">
        <v>19.782</v>
      </c>
      <c r="L25" s="458">
        <v>0.25600000000000001</v>
      </c>
      <c r="M25" s="460">
        <f t="shared" si="16"/>
        <v>0</v>
      </c>
      <c r="N25" s="461">
        <v>0</v>
      </c>
      <c r="O25" s="458">
        <v>0</v>
      </c>
      <c r="P25" s="466">
        <v>0</v>
      </c>
      <c r="Q25" s="466"/>
      <c r="R25" s="470">
        <v>0</v>
      </c>
      <c r="S25" s="470">
        <v>0</v>
      </c>
    </row>
    <row r="26" spans="1:19" s="188" customFormat="1" ht="20.25" customHeight="1" x14ac:dyDescent="0.25">
      <c r="A26" s="164"/>
      <c r="B26" s="469" t="s">
        <v>696</v>
      </c>
      <c r="C26" s="468" t="s">
        <v>695</v>
      </c>
      <c r="D26" s="467">
        <f t="shared" si="13"/>
        <v>557787.00999999989</v>
      </c>
      <c r="E26" s="461">
        <v>557411.23899999994</v>
      </c>
      <c r="F26" s="461">
        <v>375.77100000000002</v>
      </c>
      <c r="G26" s="460">
        <f t="shared" si="14"/>
        <v>0</v>
      </c>
      <c r="H26" s="461">
        <v>0</v>
      </c>
      <c r="I26" s="461">
        <v>0</v>
      </c>
      <c r="J26" s="460">
        <f t="shared" si="15"/>
        <v>35.447000000000003</v>
      </c>
      <c r="K26" s="458">
        <v>15.808999999999999</v>
      </c>
      <c r="L26" s="458">
        <v>19.638000000000002</v>
      </c>
      <c r="M26" s="460">
        <f t="shared" si="16"/>
        <v>0</v>
      </c>
      <c r="N26" s="461">
        <v>0</v>
      </c>
      <c r="O26" s="458">
        <v>0</v>
      </c>
      <c r="P26" s="466">
        <v>0</v>
      </c>
      <c r="Q26" s="466"/>
      <c r="R26" s="465">
        <v>0</v>
      </c>
      <c r="S26" s="465">
        <v>0</v>
      </c>
    </row>
    <row r="27" spans="1:19" s="188" customFormat="1" ht="20.25" customHeight="1" x14ac:dyDescent="0.25">
      <c r="A27" s="164"/>
      <c r="B27" s="469" t="s">
        <v>694</v>
      </c>
      <c r="C27" s="468" t="s">
        <v>693</v>
      </c>
      <c r="D27" s="467">
        <f t="shared" si="13"/>
        <v>266646.48499999999</v>
      </c>
      <c r="E27" s="461">
        <v>265928.38</v>
      </c>
      <c r="F27" s="461">
        <v>718.10500000000002</v>
      </c>
      <c r="G27" s="460">
        <f t="shared" si="14"/>
        <v>49.850999999999999</v>
      </c>
      <c r="H27" s="461">
        <v>0</v>
      </c>
      <c r="I27" s="461">
        <v>49.850999999999999</v>
      </c>
      <c r="J27" s="460">
        <f t="shared" si="15"/>
        <v>24.413</v>
      </c>
      <c r="K27" s="458">
        <v>19.009</v>
      </c>
      <c r="L27" s="458">
        <v>5.4039999999999999</v>
      </c>
      <c r="M27" s="460">
        <f t="shared" si="16"/>
        <v>9.4670000000000005</v>
      </c>
      <c r="N27" s="461">
        <v>0</v>
      </c>
      <c r="O27" s="458">
        <v>9.4670000000000005</v>
      </c>
      <c r="P27" s="466">
        <v>0</v>
      </c>
      <c r="Q27" s="466"/>
      <c r="R27" s="465">
        <v>0</v>
      </c>
      <c r="S27" s="465">
        <v>9737.0280000000002</v>
      </c>
    </row>
    <row r="28" spans="1:19" s="188" customFormat="1" ht="20.25" customHeight="1" x14ac:dyDescent="0.25">
      <c r="A28" s="164"/>
      <c r="B28" s="469" t="s">
        <v>692</v>
      </c>
      <c r="C28" s="468" t="s">
        <v>691</v>
      </c>
      <c r="D28" s="467">
        <f t="shared" si="13"/>
        <v>6427708.5290000001</v>
      </c>
      <c r="E28" s="461">
        <v>6113841.9929999998</v>
      </c>
      <c r="F28" s="461">
        <v>313866.53600000002</v>
      </c>
      <c r="G28" s="460">
        <f t="shared" si="14"/>
        <v>124099.936</v>
      </c>
      <c r="H28" s="461">
        <v>0</v>
      </c>
      <c r="I28" s="461">
        <v>124099.936</v>
      </c>
      <c r="J28" s="460">
        <f t="shared" si="15"/>
        <v>12066.671</v>
      </c>
      <c r="K28" s="458">
        <v>3770.0920000000001</v>
      </c>
      <c r="L28" s="458">
        <v>8296.5789999999997</v>
      </c>
      <c r="M28" s="460">
        <f t="shared" si="16"/>
        <v>31703.138999999999</v>
      </c>
      <c r="N28" s="461">
        <v>0</v>
      </c>
      <c r="O28" s="458">
        <v>31703.138999999999</v>
      </c>
      <c r="P28" s="466">
        <v>0</v>
      </c>
      <c r="Q28" s="466"/>
      <c r="R28" s="465">
        <v>0</v>
      </c>
      <c r="S28" s="465">
        <v>1904586.9280000001</v>
      </c>
    </row>
    <row r="29" spans="1:19" s="188" customFormat="1" ht="20.25" customHeight="1" x14ac:dyDescent="0.25">
      <c r="A29" s="164"/>
      <c r="B29" s="464" t="s">
        <v>690</v>
      </c>
      <c r="C29" s="463" t="s">
        <v>689</v>
      </c>
      <c r="D29" s="462">
        <f t="shared" si="13"/>
        <v>1902208.8569999998</v>
      </c>
      <c r="E29" s="461">
        <v>1630660.8729999999</v>
      </c>
      <c r="F29" s="461">
        <v>271547.984</v>
      </c>
      <c r="G29" s="460">
        <f t="shared" si="14"/>
        <v>5804.9319999999998</v>
      </c>
      <c r="H29" s="461">
        <v>0</v>
      </c>
      <c r="I29" s="461">
        <v>5804.9319999999998</v>
      </c>
      <c r="J29" s="460">
        <f t="shared" si="15"/>
        <v>8863.8520000000008</v>
      </c>
      <c r="K29" s="458">
        <v>2654.9670000000001</v>
      </c>
      <c r="L29" s="458">
        <v>6208.8850000000002</v>
      </c>
      <c r="M29" s="460">
        <f t="shared" si="16"/>
        <v>540.053</v>
      </c>
      <c r="N29" s="459">
        <v>0</v>
      </c>
      <c r="O29" s="458">
        <v>540.053</v>
      </c>
      <c r="P29" s="457">
        <v>0</v>
      </c>
      <c r="Q29" s="457"/>
      <c r="R29" s="456">
        <v>0</v>
      </c>
      <c r="S29" s="456">
        <v>337806.60399999999</v>
      </c>
    </row>
    <row r="30" spans="1:19" s="188" customFormat="1" ht="20.25" customHeight="1" thickBot="1" x14ac:dyDescent="0.3">
      <c r="A30" s="164"/>
      <c r="B30" s="455" t="s">
        <v>688</v>
      </c>
      <c r="C30" s="454" t="s">
        <v>125</v>
      </c>
      <c r="D30" s="453">
        <f t="shared" ref="D30:S30" si="17">+D8+D9+D17+D23</f>
        <v>60817221.972000003</v>
      </c>
      <c r="E30" s="452">
        <f t="shared" si="17"/>
        <v>56289386.276999995</v>
      </c>
      <c r="F30" s="452">
        <f t="shared" si="17"/>
        <v>4527835.6950000003</v>
      </c>
      <c r="G30" s="453">
        <f t="shared" si="17"/>
        <v>1023527.0830000001</v>
      </c>
      <c r="H30" s="452">
        <f t="shared" si="17"/>
        <v>0</v>
      </c>
      <c r="I30" s="452">
        <f t="shared" si="17"/>
        <v>1023527.0830000001</v>
      </c>
      <c r="J30" s="453">
        <f t="shared" si="17"/>
        <v>-270595.76699999999</v>
      </c>
      <c r="K30" s="452">
        <f t="shared" si="17"/>
        <v>-39070.454000000005</v>
      </c>
      <c r="L30" s="452">
        <f t="shared" si="17"/>
        <v>-231525.31300000002</v>
      </c>
      <c r="M30" s="453">
        <f t="shared" si="17"/>
        <v>-473182.60400000005</v>
      </c>
      <c r="N30" s="452">
        <f t="shared" si="17"/>
        <v>0</v>
      </c>
      <c r="O30" s="452">
        <f t="shared" si="17"/>
        <v>-473182.60400000005</v>
      </c>
      <c r="P30" s="451">
        <f t="shared" si="17"/>
        <v>0</v>
      </c>
      <c r="Q30" s="451">
        <f t="shared" si="17"/>
        <v>-53180.976999999999</v>
      </c>
      <c r="R30" s="450">
        <f t="shared" si="17"/>
        <v>-53180.976999999999</v>
      </c>
      <c r="S30" s="450">
        <f t="shared" si="17"/>
        <v>31358505.728</v>
      </c>
    </row>
    <row r="32" spans="1:19" x14ac:dyDescent="0.4">
      <c r="D32" s="308"/>
      <c r="E32" s="308"/>
      <c r="F32" s="308"/>
      <c r="G32" s="308"/>
      <c r="H32" s="308"/>
      <c r="I32" s="308"/>
      <c r="J32" s="308"/>
      <c r="K32" s="308"/>
      <c r="L32" s="308"/>
      <c r="M32" s="308"/>
      <c r="N32" s="308"/>
      <c r="O32" s="308"/>
      <c r="P32" s="308"/>
      <c r="Q32" s="308"/>
      <c r="R32" s="308"/>
      <c r="S32" s="308"/>
    </row>
    <row r="33" spans="3:3" x14ac:dyDescent="0.4">
      <c r="C33" s="194"/>
    </row>
  </sheetData>
  <mergeCells count="11">
    <mergeCell ref="D5:I5"/>
    <mergeCell ref="J5:O5"/>
    <mergeCell ref="P5:P6"/>
    <mergeCell ref="R5:S5"/>
    <mergeCell ref="D6:F6"/>
    <mergeCell ref="G6:I6"/>
    <mergeCell ref="J6:L6"/>
    <mergeCell ref="M6:O6"/>
    <mergeCell ref="R6:R7"/>
    <mergeCell ref="S6:S7"/>
    <mergeCell ref="Q5:Q6"/>
  </mergeCells>
  <hyperlinks>
    <hyperlink ref="U1" location="Índice!A1" display="Voltar ao Índice"/>
  </hyperlinks>
  <pageMargins left="0.70866141732283472" right="0.70866141732283472" top="0.74803149606299213" bottom="0.74803149606299213" header="0.31496062992125984" footer="0.31496062992125984"/>
  <pageSetup paperSize="9" scale="36" fitToWidth="2" orientation="portrait" r:id="rId1"/>
  <headerFooter>
    <oddHeader>&amp;L&amp;"Calibri,Regular"&amp;10&amp;K000000Confidential&amp;1#</oddHeader>
    <oddFooter>&amp;C1</oddFooter>
  </headerFooter>
  <colBreaks count="1" manualBreakCount="1">
    <brk id="19"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
  <sheetViews>
    <sheetView showGridLines="0" zoomScaleNormal="100" zoomScalePageLayoutView="70" workbookViewId="0"/>
  </sheetViews>
  <sheetFormatPr defaultColWidth="8.7109375" defaultRowHeight="18.75" x14ac:dyDescent="0.4"/>
  <cols>
    <col min="1" max="1" width="4.7109375" style="2" customWidth="1"/>
    <col min="2" max="2" width="6.140625" style="2" customWidth="1"/>
    <col min="3" max="3" width="37.28515625" style="2" customWidth="1"/>
    <col min="4" max="9" width="15.42578125" style="2" customWidth="1"/>
    <col min="10" max="10" width="4.7109375" style="2" customWidth="1"/>
    <col min="11" max="11" width="8.7109375" style="2"/>
    <col min="12" max="12" width="14.140625" style="2" bestFit="1" customWidth="1"/>
    <col min="13" max="16384" width="8.7109375" style="2"/>
  </cols>
  <sheetData>
    <row r="1" spans="2:12" ht="24" x14ac:dyDescent="0.5">
      <c r="B1" s="1" t="s">
        <v>741</v>
      </c>
      <c r="I1" s="4" t="s">
        <v>6</v>
      </c>
    </row>
    <row r="2" spans="2:12" s="35" customFormat="1" x14ac:dyDescent="0.4">
      <c r="B2" s="35" t="s">
        <v>7</v>
      </c>
    </row>
    <row r="3" spans="2:12" s="12" customFormat="1" ht="16.5" x14ac:dyDescent="0.35">
      <c r="B3" s="515"/>
      <c r="D3" s="516" t="s">
        <v>8</v>
      </c>
      <c r="E3" s="516" t="s">
        <v>9</v>
      </c>
      <c r="F3" s="516" t="s">
        <v>10</v>
      </c>
      <c r="G3" s="516" t="s">
        <v>11</v>
      </c>
      <c r="H3" s="516" t="s">
        <v>12</v>
      </c>
      <c r="I3" s="516" t="s">
        <v>74</v>
      </c>
    </row>
    <row r="4" spans="2:12" s="12" customFormat="1" ht="20.100000000000001" customHeight="1" x14ac:dyDescent="0.35">
      <c r="D4" s="1698" t="s">
        <v>740</v>
      </c>
      <c r="E4" s="1698"/>
      <c r="F4" s="1698"/>
      <c r="G4" s="1698"/>
      <c r="H4" s="1698"/>
      <c r="I4" s="1698"/>
    </row>
    <row r="5" spans="2:12" s="12" customFormat="1" ht="50.25" thickBot="1" x14ac:dyDescent="0.4">
      <c r="D5" s="1320" t="s">
        <v>739</v>
      </c>
      <c r="E5" s="1320" t="s">
        <v>738</v>
      </c>
      <c r="F5" s="1320" t="s">
        <v>737</v>
      </c>
      <c r="G5" s="1320" t="s">
        <v>736</v>
      </c>
      <c r="H5" s="1320" t="s">
        <v>735</v>
      </c>
      <c r="I5" s="1320" t="s">
        <v>125</v>
      </c>
    </row>
    <row r="6" spans="2:12" s="12" customFormat="1" ht="21.75" customHeight="1" x14ac:dyDescent="0.35">
      <c r="B6" s="518">
        <v>1</v>
      </c>
      <c r="C6" s="519" t="s">
        <v>716</v>
      </c>
      <c r="D6" s="520">
        <v>4070.1650810989995</v>
      </c>
      <c r="E6" s="520">
        <v>9971590.8116941862</v>
      </c>
      <c r="F6" s="520">
        <v>7986227.480740672</v>
      </c>
      <c r="G6" s="520">
        <v>18996584.797484051</v>
      </c>
      <c r="H6" s="520">
        <v>0</v>
      </c>
      <c r="I6" s="520">
        <f>+SUM(D6:H6)</f>
        <v>36958473.25500001</v>
      </c>
      <c r="L6" s="526"/>
    </row>
    <row r="7" spans="2:12" s="12" customFormat="1" ht="21.75" customHeight="1" x14ac:dyDescent="0.35">
      <c r="B7" s="521">
        <v>2</v>
      </c>
      <c r="C7" s="522" t="s">
        <v>707</v>
      </c>
      <c r="D7" s="523">
        <v>0</v>
      </c>
      <c r="E7" s="523">
        <v>8473934.9050000012</v>
      </c>
      <c r="F7" s="523">
        <v>0</v>
      </c>
      <c r="G7" s="523">
        <v>0</v>
      </c>
      <c r="H7" s="523">
        <v>0</v>
      </c>
      <c r="I7" s="523">
        <f>+SUM(D7:H7)</f>
        <v>8473934.9050000012</v>
      </c>
      <c r="L7" s="526"/>
    </row>
    <row r="8" spans="2:12" s="12" customFormat="1" ht="21.75" customHeight="1" thickBot="1" x14ac:dyDescent="0.4">
      <c r="B8" s="524">
        <v>3</v>
      </c>
      <c r="C8" s="517" t="s">
        <v>125</v>
      </c>
      <c r="D8" s="525">
        <f>+D6+D7</f>
        <v>4070.1650810989995</v>
      </c>
      <c r="E8" s="525">
        <f t="shared" ref="E8:I8" si="0">+E6+E7</f>
        <v>18445525.716694187</v>
      </c>
      <c r="F8" s="525">
        <f t="shared" si="0"/>
        <v>7986227.480740672</v>
      </c>
      <c r="G8" s="525">
        <f t="shared" si="0"/>
        <v>18996584.797484051</v>
      </c>
      <c r="H8" s="525">
        <f t="shared" si="0"/>
        <v>0</v>
      </c>
      <c r="I8" s="525">
        <f t="shared" si="0"/>
        <v>45432408.160000011</v>
      </c>
    </row>
    <row r="9" spans="2:12" s="12" customFormat="1" ht="16.5" x14ac:dyDescent="0.35"/>
  </sheetData>
  <mergeCells count="1">
    <mergeCell ref="D4:I4"/>
  </mergeCells>
  <hyperlinks>
    <hyperlink ref="I1" location="Índice!A1" display="Voltar ao Índice"/>
  </hyperlinks>
  <pageMargins left="0.70866141732283472" right="0.70866141732283472" top="0.74803149606299213" bottom="0.74803149606299213" header="0.31496062992125984" footer="0.31496062992125984"/>
  <pageSetup paperSize="9" scale="61" fitToWidth="2" orientation="portrait" r:id="rId1"/>
  <headerFooter>
    <oddHeader>&amp;L&amp;"Calibri,Regular"&amp;10&amp;K000000Confidential&amp;1#</oddHeader>
    <oddFooter>&amp;C1</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zoomScaleNormal="100" zoomScalePageLayoutView="80" workbookViewId="0"/>
  </sheetViews>
  <sheetFormatPr defaultColWidth="8.7109375" defaultRowHeight="18.75" x14ac:dyDescent="0.4"/>
  <cols>
    <col min="1" max="2" width="4.7109375" style="2" customWidth="1"/>
    <col min="3" max="3" width="67.140625" style="2" customWidth="1"/>
    <col min="4" max="4" width="29.85546875" style="2" customWidth="1"/>
    <col min="5" max="6" width="8.7109375" style="2"/>
    <col min="7" max="7" width="10.85546875" style="2" bestFit="1" customWidth="1"/>
    <col min="8" max="8" width="14" style="2" bestFit="1" customWidth="1"/>
    <col min="9" max="16384" width="8.7109375" style="2"/>
  </cols>
  <sheetData>
    <row r="1" spans="1:8" ht="24" x14ac:dyDescent="0.5">
      <c r="B1" s="1" t="s">
        <v>1482</v>
      </c>
      <c r="C1" s="5"/>
      <c r="D1" s="5"/>
      <c r="E1" s="5"/>
      <c r="H1" s="4" t="s">
        <v>6</v>
      </c>
    </row>
    <row r="2" spans="1:8" ht="19.5" x14ac:dyDescent="0.4">
      <c r="B2" s="5" t="s">
        <v>7</v>
      </c>
      <c r="C2" s="1390"/>
      <c r="D2" s="1390"/>
      <c r="E2" s="5"/>
    </row>
    <row r="3" spans="1:8" s="1376" customFormat="1" ht="16.5" x14ac:dyDescent="0.35">
      <c r="A3" s="52"/>
      <c r="B3" s="540"/>
      <c r="C3" s="1391"/>
      <c r="D3" s="1317" t="s">
        <v>8</v>
      </c>
      <c r="E3" s="52"/>
    </row>
    <row r="4" spans="1:8" s="1376" customFormat="1" ht="20.100000000000001" customHeight="1" thickBot="1" x14ac:dyDescent="0.4">
      <c r="A4" s="52"/>
      <c r="B4" s="540"/>
      <c r="C4" s="1391"/>
      <c r="D4" s="1347" t="s">
        <v>1481</v>
      </c>
      <c r="E4" s="52"/>
    </row>
    <row r="5" spans="1:8" s="1376" customFormat="1" ht="20.100000000000001" customHeight="1" x14ac:dyDescent="0.35">
      <c r="A5" s="52"/>
      <c r="B5" s="1392" t="s">
        <v>529</v>
      </c>
      <c r="C5" s="1393" t="s">
        <v>1480</v>
      </c>
      <c r="D5" s="1394">
        <v>1088287</v>
      </c>
      <c r="E5" s="52"/>
    </row>
    <row r="6" spans="1:8" s="1376" customFormat="1" ht="20.100000000000001" customHeight="1" x14ac:dyDescent="0.35">
      <c r="A6" s="52"/>
      <c r="B6" s="1395" t="s">
        <v>509</v>
      </c>
      <c r="C6" s="1396" t="s">
        <v>1479</v>
      </c>
      <c r="D6" s="1397">
        <v>228288</v>
      </c>
      <c r="E6" s="52"/>
    </row>
    <row r="7" spans="1:8" s="1376" customFormat="1" ht="20.100000000000001" customHeight="1" x14ac:dyDescent="0.35">
      <c r="A7" s="52"/>
      <c r="B7" s="1395" t="s">
        <v>715</v>
      </c>
      <c r="C7" s="1396" t="s">
        <v>1478</v>
      </c>
      <c r="D7" s="1397">
        <v>423003</v>
      </c>
      <c r="E7" s="52"/>
    </row>
    <row r="8" spans="1:8" s="1376" customFormat="1" ht="20.100000000000001" customHeight="1" x14ac:dyDescent="0.35">
      <c r="A8" s="52"/>
      <c r="B8" s="1395" t="s">
        <v>714</v>
      </c>
      <c r="C8" s="1398" t="s">
        <v>1477</v>
      </c>
      <c r="D8" s="1397">
        <v>203332</v>
      </c>
      <c r="E8" s="52"/>
    </row>
    <row r="9" spans="1:8" s="1376" customFormat="1" ht="20.100000000000001" customHeight="1" x14ac:dyDescent="0.35">
      <c r="A9" s="52"/>
      <c r="B9" s="1395" t="s">
        <v>713</v>
      </c>
      <c r="C9" s="1398" t="s">
        <v>1476</v>
      </c>
      <c r="D9" s="1397">
        <v>219671</v>
      </c>
      <c r="E9" s="52"/>
    </row>
    <row r="10" spans="1:8" s="1376" customFormat="1" ht="20.100000000000001" customHeight="1" thickBot="1" x14ac:dyDescent="0.4">
      <c r="A10" s="52"/>
      <c r="B10" s="1399" t="s">
        <v>712</v>
      </c>
      <c r="C10" s="1400" t="s">
        <v>1475</v>
      </c>
      <c r="D10" s="1401">
        <f>+D5+D6-D7</f>
        <v>893572</v>
      </c>
      <c r="E10" s="52"/>
      <c r="H10" s="1389"/>
    </row>
    <row r="11" spans="1:8" s="1376" customFormat="1" ht="16.5" x14ac:dyDescent="0.35">
      <c r="A11" s="52"/>
      <c r="B11" s="52"/>
      <c r="C11" s="52"/>
      <c r="D11" s="52"/>
      <c r="E11" s="52"/>
    </row>
    <row r="12" spans="1:8" x14ac:dyDescent="0.4">
      <c r="D12" s="308"/>
    </row>
    <row r="13" spans="1:8" x14ac:dyDescent="0.4">
      <c r="D13" s="308"/>
    </row>
  </sheetData>
  <hyperlinks>
    <hyperlink ref="H1" location="Índice!A1" display="Voltar ao Índice"/>
  </hyperlinks>
  <pageMargins left="0.70866141732283472" right="0.70866141732283472" top="0.74803149606299213" bottom="0.74803149606299213" header="0.31496062992125984" footer="0.31496062992125984"/>
  <pageSetup paperSize="9" scale="58" fitToWidth="2" orientation="portrait" r:id="rId1"/>
  <headerFooter>
    <oddHeader>&amp;L&amp;"Calibri,Regular"&amp;10&amp;K000000Confidential&amp;1#</oddHeader>
    <oddFooter>&amp;C1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8"/>
  <sheetViews>
    <sheetView showGridLines="0" zoomScale="85" zoomScaleNormal="85" zoomScalePageLayoutView="70" workbookViewId="0"/>
  </sheetViews>
  <sheetFormatPr defaultColWidth="8.7109375" defaultRowHeight="18.75" x14ac:dyDescent="0.4"/>
  <cols>
    <col min="1" max="1" width="4.7109375" style="2" customWidth="1"/>
    <col min="2" max="2" width="4.28515625" style="2" customWidth="1"/>
    <col min="3" max="3" width="57.42578125" style="2" customWidth="1"/>
    <col min="4" max="4" width="28.140625" style="2" customWidth="1"/>
    <col min="5" max="5" width="8.7109375" style="2"/>
    <col min="6" max="6" width="14.28515625" style="2" bestFit="1" customWidth="1"/>
    <col min="7" max="16384" width="8.7109375" style="2"/>
  </cols>
  <sheetData>
    <row r="1" spans="2:6" ht="25.5" customHeight="1" x14ac:dyDescent="0.5">
      <c r="B1" s="1" t="s">
        <v>756</v>
      </c>
      <c r="F1" s="4" t="s">
        <v>6</v>
      </c>
    </row>
    <row r="2" spans="2:6" s="5" customFormat="1" ht="22.5" customHeight="1" x14ac:dyDescent="0.4">
      <c r="B2" s="5" t="s">
        <v>7</v>
      </c>
      <c r="C2" s="1333"/>
      <c r="D2" s="1333"/>
    </row>
    <row r="3" spans="2:6" s="1332" customFormat="1" ht="20.100000000000001" customHeight="1" thickBot="1" x14ac:dyDescent="0.4">
      <c r="B3" s="506"/>
      <c r="C3" s="506"/>
      <c r="D3" s="1311" t="s">
        <v>8</v>
      </c>
    </row>
    <row r="4" spans="2:6" s="1332" customFormat="1" ht="20.100000000000001" customHeight="1" x14ac:dyDescent="0.35">
      <c r="B4" s="506"/>
      <c r="C4" s="506"/>
      <c r="D4" s="1699" t="s">
        <v>755</v>
      </c>
    </row>
    <row r="5" spans="2:6" s="1332" customFormat="1" ht="20.100000000000001" customHeight="1" x14ac:dyDescent="0.35">
      <c r="B5" s="506"/>
      <c r="C5" s="506"/>
      <c r="D5" s="1700"/>
    </row>
    <row r="6" spans="2:6" s="1332" customFormat="1" ht="34.5" customHeight="1" x14ac:dyDescent="0.35">
      <c r="B6" s="563" t="s">
        <v>529</v>
      </c>
      <c r="C6" s="564" t="s">
        <v>754</v>
      </c>
      <c r="D6" s="565">
        <v>28731.327000000001</v>
      </c>
    </row>
    <row r="7" spans="2:6" s="1332" customFormat="1" ht="34.5" customHeight="1" thickBot="1" x14ac:dyDescent="0.4">
      <c r="B7" s="566" t="s">
        <v>509</v>
      </c>
      <c r="C7" s="567" t="s">
        <v>753</v>
      </c>
      <c r="D7" s="568">
        <v>506237.1</v>
      </c>
    </row>
    <row r="8" spans="2:6" s="1376" customFormat="1" ht="63" customHeight="1" x14ac:dyDescent="0.35">
      <c r="B8" s="1701"/>
      <c r="C8" s="1701"/>
      <c r="D8" s="1701"/>
    </row>
  </sheetData>
  <mergeCells count="2">
    <mergeCell ref="D4:D5"/>
    <mergeCell ref="B8:D8"/>
  </mergeCells>
  <hyperlinks>
    <hyperlink ref="F1" location="Índice!A1" display="Voltar ao Índice"/>
  </hyperlinks>
  <pageMargins left="0.70866141732283472" right="0.70866141732283472" top="0.74803149606299213" bottom="0.74803149606299213" header="0.31496062992125984" footer="0.31496062992125984"/>
  <pageSetup paperSize="9" scale="72" fitToWidth="2" orientation="portrait" r:id="rId1"/>
  <headerFooter>
    <oddHeader>&amp;L&amp;"Calibri,Regular"&amp;10&amp;K000000Confidential&amp;1#</oddHeader>
    <oddFooter>&amp;C1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7"/>
  <sheetViews>
    <sheetView showGridLines="0" zoomScale="85" zoomScaleNormal="85" zoomScaleSheetLayoutView="70" zoomScalePageLayoutView="80" workbookViewId="0"/>
  </sheetViews>
  <sheetFormatPr defaultColWidth="8.7109375" defaultRowHeight="18.75" x14ac:dyDescent="0.4"/>
  <cols>
    <col min="1" max="1" width="3.140625" style="2" customWidth="1"/>
    <col min="2" max="2" width="8.7109375" style="2"/>
    <col min="3" max="3" width="54.28515625" style="2" customWidth="1"/>
    <col min="4" max="7" width="13.85546875" style="2" customWidth="1"/>
    <col min="8" max="9" width="15.140625" style="2" customWidth="1"/>
    <col min="10" max="10" width="22" style="2" customWidth="1"/>
    <col min="11" max="11" width="26.7109375" style="2" customWidth="1"/>
    <col min="12" max="12" width="9.42578125" style="2" customWidth="1"/>
    <col min="13" max="13" width="15" style="2" customWidth="1"/>
    <col min="14" max="16384" width="8.7109375" style="2"/>
  </cols>
  <sheetData>
    <row r="1" spans="2:13" ht="25.5" customHeight="1" x14ac:dyDescent="0.5">
      <c r="B1" s="1" t="s">
        <v>752</v>
      </c>
      <c r="M1" s="4" t="s">
        <v>6</v>
      </c>
    </row>
    <row r="2" spans="2:13" s="5" customFormat="1" ht="22.5" customHeight="1" x14ac:dyDescent="0.4">
      <c r="B2" s="5" t="s">
        <v>7</v>
      </c>
      <c r="C2" s="1333"/>
      <c r="D2" s="1333"/>
      <c r="E2" s="1333"/>
      <c r="F2" s="1333"/>
      <c r="G2" s="1333"/>
      <c r="H2" s="1333"/>
      <c r="I2" s="1333"/>
      <c r="J2" s="1333"/>
      <c r="K2" s="1333"/>
      <c r="M2" s="530"/>
    </row>
    <row r="3" spans="2:13" s="52" customFormat="1" ht="20.25" customHeight="1" thickBot="1" x14ac:dyDescent="0.45">
      <c r="B3" s="1346"/>
      <c r="C3" s="1346"/>
      <c r="D3" s="529" t="s">
        <v>8</v>
      </c>
      <c r="E3" s="529" t="s">
        <v>9</v>
      </c>
      <c r="F3" s="529" t="s">
        <v>10</v>
      </c>
      <c r="G3" s="529" t="s">
        <v>11</v>
      </c>
      <c r="H3" s="529" t="s">
        <v>12</v>
      </c>
      <c r="I3" s="529" t="s">
        <v>74</v>
      </c>
      <c r="J3" s="529" t="s">
        <v>75</v>
      </c>
      <c r="K3" s="529" t="s">
        <v>76</v>
      </c>
      <c r="L3" s="5"/>
    </row>
    <row r="4" spans="2:13" s="52" customFormat="1" ht="60.75" customHeight="1" x14ac:dyDescent="0.35">
      <c r="B4" s="1346"/>
      <c r="C4" s="1346"/>
      <c r="D4" s="1699" t="s">
        <v>751</v>
      </c>
      <c r="E4" s="1699"/>
      <c r="F4" s="1699"/>
      <c r="G4" s="1699"/>
      <c r="H4" s="1699" t="s">
        <v>730</v>
      </c>
      <c r="I4" s="1699"/>
      <c r="J4" s="1699" t="s">
        <v>750</v>
      </c>
      <c r="K4" s="1699"/>
    </row>
    <row r="5" spans="2:13" s="52" customFormat="1" ht="35.25" customHeight="1" x14ac:dyDescent="0.35">
      <c r="B5" s="1346"/>
      <c r="C5" s="1346"/>
      <c r="D5" s="1688" t="s">
        <v>749</v>
      </c>
      <c r="E5" s="1688" t="s">
        <v>748</v>
      </c>
      <c r="F5" s="1688"/>
      <c r="G5" s="1688"/>
      <c r="H5" s="1688" t="s">
        <v>747</v>
      </c>
      <c r="I5" s="1688" t="s">
        <v>746</v>
      </c>
      <c r="J5" s="548"/>
      <c r="K5" s="1688" t="s">
        <v>745</v>
      </c>
      <c r="L5" s="528"/>
    </row>
    <row r="6" spans="2:13" s="52" customFormat="1" ht="59.25" customHeight="1" x14ac:dyDescent="0.35">
      <c r="B6" s="1346"/>
      <c r="C6" s="1346"/>
      <c r="D6" s="1700"/>
      <c r="E6" s="549"/>
      <c r="F6" s="1319" t="s">
        <v>744</v>
      </c>
      <c r="G6" s="1319" t="s">
        <v>743</v>
      </c>
      <c r="H6" s="1700"/>
      <c r="I6" s="1700"/>
      <c r="J6" s="549"/>
      <c r="K6" s="1700"/>
      <c r="L6" s="527"/>
    </row>
    <row r="7" spans="2:13" s="1332" customFormat="1" ht="20.25" customHeight="1" x14ac:dyDescent="0.35">
      <c r="B7" s="550" t="s">
        <v>718</v>
      </c>
      <c r="C7" s="551" t="s">
        <v>717</v>
      </c>
      <c r="D7" s="552">
        <v>0</v>
      </c>
      <c r="E7" s="552">
        <v>0</v>
      </c>
      <c r="F7" s="552">
        <v>0</v>
      </c>
      <c r="G7" s="553">
        <v>0</v>
      </c>
      <c r="H7" s="553">
        <v>0</v>
      </c>
      <c r="I7" s="553">
        <v>0</v>
      </c>
      <c r="J7" s="553">
        <v>0</v>
      </c>
      <c r="K7" s="553">
        <v>0</v>
      </c>
    </row>
    <row r="8" spans="2:13" s="1332" customFormat="1" ht="20.25" customHeight="1" x14ac:dyDescent="0.35">
      <c r="B8" s="554" t="s">
        <v>529</v>
      </c>
      <c r="C8" s="1330" t="s">
        <v>716</v>
      </c>
      <c r="D8" s="555">
        <f t="shared" ref="D8:K8" si="0">+SUM(D9:D14)</f>
        <v>412113.21799999999</v>
      </c>
      <c r="E8" s="555">
        <f t="shared" si="0"/>
        <v>506237.1</v>
      </c>
      <c r="F8" s="555">
        <f t="shared" si="0"/>
        <v>506237.1</v>
      </c>
      <c r="G8" s="556">
        <f t="shared" si="0"/>
        <v>506237.1</v>
      </c>
      <c r="H8" s="556">
        <f t="shared" si="0"/>
        <v>-30374.180999999997</v>
      </c>
      <c r="I8" s="556">
        <f t="shared" si="0"/>
        <v>-284203.66700000002</v>
      </c>
      <c r="J8" s="556">
        <f t="shared" si="0"/>
        <v>551610.54599999997</v>
      </c>
      <c r="K8" s="556">
        <f t="shared" si="0"/>
        <v>199649.90300000002</v>
      </c>
    </row>
    <row r="9" spans="2:13" s="1332" customFormat="1" ht="20.25" customHeight="1" x14ac:dyDescent="0.35">
      <c r="B9" s="557" t="s">
        <v>509</v>
      </c>
      <c r="C9" s="1331" t="s">
        <v>699</v>
      </c>
      <c r="D9" s="555">
        <v>0</v>
      </c>
      <c r="E9" s="555">
        <v>0</v>
      </c>
      <c r="F9" s="555">
        <v>0</v>
      </c>
      <c r="G9" s="556">
        <v>0</v>
      </c>
      <c r="H9" s="556">
        <v>0</v>
      </c>
      <c r="I9" s="556">
        <v>0</v>
      </c>
      <c r="J9" s="556">
        <v>0</v>
      </c>
      <c r="K9" s="556">
        <v>0</v>
      </c>
    </row>
    <row r="10" spans="2:13" s="1332" customFormat="1" ht="20.25" customHeight="1" x14ac:dyDescent="0.35">
      <c r="B10" s="557" t="s">
        <v>715</v>
      </c>
      <c r="C10" s="1331" t="s">
        <v>697</v>
      </c>
      <c r="D10" s="555">
        <v>0</v>
      </c>
      <c r="E10" s="555">
        <v>3101.25</v>
      </c>
      <c r="F10" s="555">
        <v>3101.25</v>
      </c>
      <c r="G10" s="556">
        <v>3101.25</v>
      </c>
      <c r="H10" s="556">
        <v>0</v>
      </c>
      <c r="I10" s="556">
        <v>-3014.1669999999999</v>
      </c>
      <c r="J10" s="556">
        <v>0</v>
      </c>
      <c r="K10" s="556">
        <v>0</v>
      </c>
    </row>
    <row r="11" spans="2:13" s="1332" customFormat="1" ht="20.25" customHeight="1" x14ac:dyDescent="0.35">
      <c r="B11" s="557" t="s">
        <v>714</v>
      </c>
      <c r="C11" s="1331" t="s">
        <v>695</v>
      </c>
      <c r="D11" s="555">
        <v>0</v>
      </c>
      <c r="E11" s="555">
        <v>0</v>
      </c>
      <c r="F11" s="555">
        <v>0</v>
      </c>
      <c r="G11" s="556">
        <v>0</v>
      </c>
      <c r="H11" s="556">
        <v>0</v>
      </c>
      <c r="I11" s="556">
        <v>0</v>
      </c>
      <c r="J11" s="556">
        <v>0</v>
      </c>
      <c r="K11" s="556">
        <v>0</v>
      </c>
    </row>
    <row r="12" spans="2:13" s="1332" customFormat="1" ht="20.25" customHeight="1" x14ac:dyDescent="0.35">
      <c r="B12" s="557" t="s">
        <v>713</v>
      </c>
      <c r="C12" s="1331" t="s">
        <v>693</v>
      </c>
      <c r="D12" s="555">
        <v>79.247</v>
      </c>
      <c r="E12" s="555">
        <v>71.927999999999997</v>
      </c>
      <c r="F12" s="555">
        <v>71.927999999999997</v>
      </c>
      <c r="G12" s="556">
        <v>71.927999999999997</v>
      </c>
      <c r="H12" s="556">
        <v>-4.5830000000000002</v>
      </c>
      <c r="I12" s="556">
        <v>-50.600999999999999</v>
      </c>
      <c r="J12" s="556">
        <v>95.989000000000004</v>
      </c>
      <c r="K12" s="556">
        <v>21.326000000000001</v>
      </c>
    </row>
    <row r="13" spans="2:13" s="1332" customFormat="1" ht="20.25" customHeight="1" x14ac:dyDescent="0.35">
      <c r="B13" s="557" t="s">
        <v>712</v>
      </c>
      <c r="C13" s="1331" t="s">
        <v>691</v>
      </c>
      <c r="D13" s="555">
        <v>70306.587</v>
      </c>
      <c r="E13" s="555">
        <v>374567.21899999998</v>
      </c>
      <c r="F13" s="555">
        <v>374567.21899999998</v>
      </c>
      <c r="G13" s="556">
        <v>374567.21899999998</v>
      </c>
      <c r="H13" s="556">
        <v>-6725.2640000000001</v>
      </c>
      <c r="I13" s="556">
        <v>-225898.889</v>
      </c>
      <c r="J13" s="556">
        <v>195617.47899999999</v>
      </c>
      <c r="K13" s="556">
        <v>136472.68100000001</v>
      </c>
    </row>
    <row r="14" spans="2:13" s="1332" customFormat="1" ht="20.25" customHeight="1" x14ac:dyDescent="0.35">
      <c r="B14" s="557" t="s">
        <v>711</v>
      </c>
      <c r="C14" s="1331" t="s">
        <v>689</v>
      </c>
      <c r="D14" s="555">
        <v>341727.38400000002</v>
      </c>
      <c r="E14" s="555">
        <v>128496.70299999999</v>
      </c>
      <c r="F14" s="555">
        <v>128496.70299999999</v>
      </c>
      <c r="G14" s="556">
        <v>128496.70299999999</v>
      </c>
      <c r="H14" s="556">
        <v>-23644.333999999999</v>
      </c>
      <c r="I14" s="556">
        <v>-55240.01</v>
      </c>
      <c r="J14" s="556">
        <v>355897.07799999998</v>
      </c>
      <c r="K14" s="556">
        <v>63155.896000000001</v>
      </c>
    </row>
    <row r="15" spans="2:13" s="1332" customFormat="1" ht="20.25" customHeight="1" x14ac:dyDescent="0.35">
      <c r="B15" s="554" t="s">
        <v>709</v>
      </c>
      <c r="C15" s="1330" t="s">
        <v>707</v>
      </c>
      <c r="D15" s="555">
        <v>0</v>
      </c>
      <c r="E15" s="555">
        <v>0</v>
      </c>
      <c r="F15" s="555">
        <v>0</v>
      </c>
      <c r="G15" s="556">
        <v>0</v>
      </c>
      <c r="H15" s="556">
        <v>0</v>
      </c>
      <c r="I15" s="556">
        <v>0</v>
      </c>
      <c r="J15" s="556">
        <v>0</v>
      </c>
      <c r="K15" s="556">
        <v>0</v>
      </c>
    </row>
    <row r="16" spans="2:13" s="1332" customFormat="1" ht="20.25" customHeight="1" x14ac:dyDescent="0.35">
      <c r="B16" s="558" t="s">
        <v>708</v>
      </c>
      <c r="C16" s="559" t="s">
        <v>742</v>
      </c>
      <c r="D16" s="560">
        <v>0</v>
      </c>
      <c r="E16" s="560">
        <v>0</v>
      </c>
      <c r="F16" s="560">
        <v>0</v>
      </c>
      <c r="G16" s="561">
        <v>0</v>
      </c>
      <c r="H16" s="561">
        <v>0</v>
      </c>
      <c r="I16" s="561">
        <v>0</v>
      </c>
      <c r="J16" s="561">
        <v>0</v>
      </c>
      <c r="K16" s="561">
        <v>0</v>
      </c>
    </row>
    <row r="17" spans="2:11" s="562" customFormat="1" ht="20.25" customHeight="1" thickBot="1" x14ac:dyDescent="0.45">
      <c r="B17" s="532">
        <v>100</v>
      </c>
      <c r="C17" s="1328" t="s">
        <v>125</v>
      </c>
      <c r="D17" s="531">
        <f t="shared" ref="D17:K17" si="1">+D7+D8+D15+D16</f>
        <v>412113.21799999999</v>
      </c>
      <c r="E17" s="531">
        <f t="shared" si="1"/>
        <v>506237.1</v>
      </c>
      <c r="F17" s="531">
        <f t="shared" si="1"/>
        <v>506237.1</v>
      </c>
      <c r="G17" s="531">
        <f t="shared" si="1"/>
        <v>506237.1</v>
      </c>
      <c r="H17" s="531">
        <f t="shared" si="1"/>
        <v>-30374.180999999997</v>
      </c>
      <c r="I17" s="531">
        <f t="shared" si="1"/>
        <v>-284203.66700000002</v>
      </c>
      <c r="J17" s="531">
        <f t="shared" si="1"/>
        <v>551610.54599999997</v>
      </c>
      <c r="K17" s="531">
        <f t="shared" si="1"/>
        <v>199649.90300000002</v>
      </c>
    </row>
  </sheetData>
  <mergeCells count="8">
    <mergeCell ref="D4:G4"/>
    <mergeCell ref="H4:I4"/>
    <mergeCell ref="J4:K4"/>
    <mergeCell ref="D5:D6"/>
    <mergeCell ref="E5:G5"/>
    <mergeCell ref="H5:H6"/>
    <mergeCell ref="I5:I6"/>
    <mergeCell ref="K5:K6"/>
  </mergeCells>
  <hyperlinks>
    <hyperlink ref="M2" location="Índice!A1" display="Voltar ao Índice"/>
    <hyperlink ref="M1" location="Índice!A1" display="Voltar ao Índice"/>
  </hyperlinks>
  <pageMargins left="0.70866141732283472" right="0.70866141732283472" top="0.74803149606299213" bottom="0.74803149606299213" header="0.31496062992125984" footer="0.31496062992125984"/>
  <pageSetup paperSize="9" scale="38" fitToWidth="2" orientation="portrait" r:id="rId1"/>
  <headerFooter>
    <oddHeader>&amp;L&amp;"Calibri,Regular"&amp;10&amp;K000000Confidential&amp;1#</oddHeader>
    <oddFooter>&amp;C1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zoomScale="85" zoomScaleNormal="85" zoomScalePageLayoutView="80" workbookViewId="0"/>
  </sheetViews>
  <sheetFormatPr defaultColWidth="8.7109375" defaultRowHeight="18.75" x14ac:dyDescent="0.4"/>
  <cols>
    <col min="1" max="1" width="5" style="2" customWidth="1"/>
    <col min="2" max="2" width="7.28515625" style="2" customWidth="1"/>
    <col min="3" max="3" width="56.7109375" style="2" customWidth="1"/>
    <col min="4" max="7" width="14.5703125" style="2" customWidth="1"/>
    <col min="8" max="8" width="16.42578125" style="2" customWidth="1"/>
    <col min="9" max="15" width="14.5703125" style="2" customWidth="1"/>
    <col min="16" max="16" width="4.7109375" style="2" customWidth="1"/>
    <col min="17" max="17" width="14.28515625" style="2" bestFit="1" customWidth="1"/>
    <col min="18" max="16384" width="8.7109375" style="2"/>
  </cols>
  <sheetData>
    <row r="1" spans="1:17" ht="25.5" customHeight="1" x14ac:dyDescent="0.5">
      <c r="B1" s="1" t="s">
        <v>1741</v>
      </c>
      <c r="Q1" s="4" t="s">
        <v>6</v>
      </c>
    </row>
    <row r="2" spans="1:17" ht="22.5" customHeight="1" x14ac:dyDescent="0.4">
      <c r="B2" s="535"/>
      <c r="C2" s="534"/>
      <c r="D2" s="534"/>
      <c r="E2" s="534"/>
      <c r="F2" s="534"/>
      <c r="G2" s="534"/>
      <c r="H2" s="534"/>
      <c r="I2" s="534"/>
      <c r="J2" s="534"/>
      <c r="K2" s="534"/>
      <c r="L2" s="534"/>
      <c r="M2" s="534"/>
      <c r="N2" s="534"/>
      <c r="O2" s="534"/>
      <c r="Q2" s="216"/>
    </row>
    <row r="3" spans="1:17" s="216" customFormat="1" ht="20.100000000000001" customHeight="1" thickBot="1" x14ac:dyDescent="0.45">
      <c r="A3" s="12"/>
      <c r="B3" s="1321"/>
      <c r="C3" s="1321"/>
      <c r="D3" s="533" t="s">
        <v>8</v>
      </c>
      <c r="E3" s="533" t="s">
        <v>9</v>
      </c>
      <c r="F3" s="533" t="s">
        <v>10</v>
      </c>
      <c r="G3" s="533" t="s">
        <v>11</v>
      </c>
      <c r="H3" s="533" t="s">
        <v>12</v>
      </c>
      <c r="I3" s="533" t="s">
        <v>74</v>
      </c>
      <c r="J3" s="533" t="s">
        <v>75</v>
      </c>
      <c r="K3" s="533" t="s">
        <v>76</v>
      </c>
      <c r="L3" s="533" t="s">
        <v>549</v>
      </c>
      <c r="M3" s="533" t="s">
        <v>548</v>
      </c>
      <c r="N3" s="533" t="s">
        <v>547</v>
      </c>
      <c r="O3" s="533" t="s">
        <v>546</v>
      </c>
      <c r="P3" s="12"/>
    </row>
    <row r="4" spans="1:17" s="216" customFormat="1" ht="20.100000000000001" customHeight="1" x14ac:dyDescent="0.4">
      <c r="A4" s="12"/>
      <c r="B4" s="1321"/>
      <c r="C4" s="1321"/>
      <c r="D4" s="1703" t="s">
        <v>731</v>
      </c>
      <c r="E4" s="1703"/>
      <c r="F4" s="1703"/>
      <c r="G4" s="1703"/>
      <c r="H4" s="1703"/>
      <c r="I4" s="1703"/>
      <c r="J4" s="1703"/>
      <c r="K4" s="1703"/>
      <c r="L4" s="1703"/>
      <c r="M4" s="1703"/>
      <c r="N4" s="1703"/>
      <c r="O4" s="1703"/>
      <c r="P4" s="12"/>
    </row>
    <row r="5" spans="1:17" s="216" customFormat="1" ht="20.100000000000001" customHeight="1" x14ac:dyDescent="0.4">
      <c r="A5" s="12"/>
      <c r="B5" s="1321"/>
      <c r="C5" s="1321"/>
      <c r="D5" s="1702" t="s">
        <v>727</v>
      </c>
      <c r="E5" s="1702"/>
      <c r="F5" s="1702"/>
      <c r="G5" s="1702" t="s">
        <v>726</v>
      </c>
      <c r="H5" s="1702"/>
      <c r="I5" s="1702"/>
      <c r="J5" s="1702"/>
      <c r="K5" s="1702"/>
      <c r="L5" s="1702"/>
      <c r="M5" s="1702"/>
      <c r="N5" s="1702"/>
      <c r="O5" s="1702"/>
      <c r="P5" s="12"/>
    </row>
    <row r="6" spans="1:17" s="216" customFormat="1" ht="32.25" customHeight="1" x14ac:dyDescent="0.4">
      <c r="A6" s="12"/>
      <c r="B6" s="1444"/>
      <c r="C6" s="1444"/>
      <c r="D6" s="1704"/>
      <c r="E6" s="1702" t="s">
        <v>766</v>
      </c>
      <c r="F6" s="1702" t="s">
        <v>765</v>
      </c>
      <c r="G6" s="1704"/>
      <c r="H6" s="1702" t="s">
        <v>764</v>
      </c>
      <c r="I6" s="1702" t="s">
        <v>763</v>
      </c>
      <c r="J6" s="1702" t="s">
        <v>762</v>
      </c>
      <c r="K6" s="1702" t="s">
        <v>761</v>
      </c>
      <c r="L6" s="1702" t="s">
        <v>760</v>
      </c>
      <c r="M6" s="1702" t="s">
        <v>759</v>
      </c>
      <c r="N6" s="1702" t="s">
        <v>758</v>
      </c>
      <c r="O6" s="1702" t="s">
        <v>744</v>
      </c>
      <c r="P6" s="12"/>
    </row>
    <row r="7" spans="1:17" s="216" customFormat="1" ht="32.25" customHeight="1" x14ac:dyDescent="0.4">
      <c r="A7" s="12"/>
      <c r="B7" s="1444"/>
      <c r="C7" s="1444"/>
      <c r="D7" s="1704"/>
      <c r="E7" s="1702"/>
      <c r="F7" s="1702"/>
      <c r="G7" s="1704"/>
      <c r="H7" s="1702"/>
      <c r="I7" s="1702"/>
      <c r="J7" s="1702"/>
      <c r="K7" s="1702"/>
      <c r="L7" s="1702"/>
      <c r="M7" s="1702"/>
      <c r="N7" s="1702"/>
      <c r="O7" s="1702"/>
      <c r="P7" s="12"/>
    </row>
    <row r="8" spans="1:17" s="216" customFormat="1" ht="32.25" customHeight="1" x14ac:dyDescent="0.4">
      <c r="A8" s="1376"/>
      <c r="B8" s="1321"/>
      <c r="C8" s="1321"/>
      <c r="D8" s="1320"/>
      <c r="E8" s="1702"/>
      <c r="F8" s="1702"/>
      <c r="G8" s="1704"/>
      <c r="H8" s="1702"/>
      <c r="I8" s="1702"/>
      <c r="J8" s="1702"/>
      <c r="K8" s="1702"/>
      <c r="L8" s="1702"/>
      <c r="M8" s="1702"/>
      <c r="N8" s="1702"/>
      <c r="O8" s="1702"/>
      <c r="P8" s="1376"/>
    </row>
    <row r="9" spans="1:17" s="216" customFormat="1" ht="20.100000000000001" customHeight="1" x14ac:dyDescent="0.4">
      <c r="A9" s="2"/>
      <c r="B9" s="581" t="s">
        <v>718</v>
      </c>
      <c r="C9" s="582" t="s">
        <v>717</v>
      </c>
      <c r="D9" s="583">
        <v>5893705.273</v>
      </c>
      <c r="E9" s="583">
        <v>5893705.273</v>
      </c>
      <c r="F9" s="583"/>
      <c r="G9" s="583"/>
      <c r="H9" s="583"/>
      <c r="I9" s="583"/>
      <c r="J9" s="583"/>
      <c r="K9" s="583"/>
      <c r="L9" s="583"/>
      <c r="M9" s="583"/>
      <c r="N9" s="583"/>
      <c r="O9" s="583">
        <v>0</v>
      </c>
      <c r="P9" s="2"/>
    </row>
    <row r="10" spans="1:17" s="216" customFormat="1" ht="20.100000000000001" customHeight="1" x14ac:dyDescent="0.4">
      <c r="A10" s="2"/>
      <c r="B10" s="584" t="s">
        <v>529</v>
      </c>
      <c r="C10" s="585" t="s">
        <v>716</v>
      </c>
      <c r="D10" s="586">
        <f t="shared" ref="D10:O10" si="0">+SUM(D11:D15,D17)</f>
        <v>36859679.935000002</v>
      </c>
      <c r="E10" s="586">
        <f t="shared" si="0"/>
        <v>36762403.399000004</v>
      </c>
      <c r="F10" s="586">
        <f t="shared" si="0"/>
        <v>97276.536000000007</v>
      </c>
      <c r="G10" s="586">
        <f t="shared" si="0"/>
        <v>893572.36400000006</v>
      </c>
      <c r="H10" s="586">
        <f t="shared" si="0"/>
        <v>510371.19900000002</v>
      </c>
      <c r="I10" s="586">
        <f t="shared" si="0"/>
        <v>84800.146999999997</v>
      </c>
      <c r="J10" s="586">
        <f t="shared" si="0"/>
        <v>103941.33499999999</v>
      </c>
      <c r="K10" s="586">
        <f t="shared" si="0"/>
        <v>105803.075</v>
      </c>
      <c r="L10" s="586">
        <f t="shared" si="0"/>
        <v>42225.138999999996</v>
      </c>
      <c r="M10" s="586">
        <f t="shared" si="0"/>
        <v>8157.5870000000004</v>
      </c>
      <c r="N10" s="586">
        <f t="shared" si="0"/>
        <v>38273.881999999998</v>
      </c>
      <c r="O10" s="586">
        <f t="shared" si="0"/>
        <v>893572.36400000006</v>
      </c>
      <c r="P10" s="2"/>
    </row>
    <row r="11" spans="1:17" s="1381" customFormat="1" ht="20.100000000000001" customHeight="1" x14ac:dyDescent="0.35">
      <c r="A11" s="1376"/>
      <c r="B11" s="569" t="s">
        <v>509</v>
      </c>
      <c r="C11" s="570" t="s">
        <v>699</v>
      </c>
      <c r="D11" s="571">
        <v>0</v>
      </c>
      <c r="E11" s="571">
        <v>0</v>
      </c>
      <c r="F11" s="571">
        <v>0</v>
      </c>
      <c r="G11" s="571">
        <v>0</v>
      </c>
      <c r="H11" s="571">
        <v>0</v>
      </c>
      <c r="I11" s="571">
        <v>0</v>
      </c>
      <c r="J11" s="571">
        <v>0</v>
      </c>
      <c r="K11" s="571">
        <v>0</v>
      </c>
      <c r="L11" s="571">
        <v>0</v>
      </c>
      <c r="M11" s="571">
        <v>0</v>
      </c>
      <c r="N11" s="571">
        <v>0</v>
      </c>
      <c r="O11" s="571">
        <v>0</v>
      </c>
      <c r="P11" s="1376"/>
    </row>
    <row r="12" spans="1:17" s="1381" customFormat="1" ht="20.100000000000001" customHeight="1" x14ac:dyDescent="0.35">
      <c r="A12" s="1376"/>
      <c r="B12" s="572" t="s">
        <v>715</v>
      </c>
      <c r="C12" s="573" t="s">
        <v>697</v>
      </c>
      <c r="D12" s="574">
        <v>3210813.3149999999</v>
      </c>
      <c r="E12" s="574">
        <v>3210812.7170000002</v>
      </c>
      <c r="F12" s="574">
        <v>0.59799999999999998</v>
      </c>
      <c r="G12" s="574">
        <v>3103.8510000000001</v>
      </c>
      <c r="H12" s="574">
        <v>3103.8510000000001</v>
      </c>
      <c r="I12" s="574">
        <v>0</v>
      </c>
      <c r="J12" s="574">
        <v>0</v>
      </c>
      <c r="K12" s="574">
        <v>0</v>
      </c>
      <c r="L12" s="574">
        <v>0</v>
      </c>
      <c r="M12" s="574">
        <v>0</v>
      </c>
      <c r="N12" s="574">
        <v>0</v>
      </c>
      <c r="O12" s="574">
        <v>3103.8510000000001</v>
      </c>
      <c r="P12" s="1376"/>
    </row>
    <row r="13" spans="1:17" s="1381" customFormat="1" ht="20.100000000000001" customHeight="1" x14ac:dyDescent="0.35">
      <c r="A13" s="1376"/>
      <c r="B13" s="572" t="s">
        <v>714</v>
      </c>
      <c r="C13" s="573" t="s">
        <v>695</v>
      </c>
      <c r="D13" s="574">
        <v>201675.64</v>
      </c>
      <c r="E13" s="574">
        <v>201675.571</v>
      </c>
      <c r="F13" s="574">
        <v>6.9000000000000006E-2</v>
      </c>
      <c r="G13" s="574">
        <v>209.21799999999999</v>
      </c>
      <c r="H13" s="574">
        <v>209.21799999999999</v>
      </c>
      <c r="I13" s="574">
        <v>0</v>
      </c>
      <c r="J13" s="574">
        <v>0</v>
      </c>
      <c r="K13" s="574">
        <v>0</v>
      </c>
      <c r="L13" s="574">
        <v>0</v>
      </c>
      <c r="M13" s="574">
        <v>0</v>
      </c>
      <c r="N13" s="574">
        <v>0</v>
      </c>
      <c r="O13" s="574">
        <v>209.21799999999999</v>
      </c>
      <c r="P13" s="1376"/>
    </row>
    <row r="14" spans="1:17" s="1381" customFormat="1" ht="20.100000000000001" customHeight="1" x14ac:dyDescent="0.35">
      <c r="A14" s="1376"/>
      <c r="B14" s="572" t="s">
        <v>713</v>
      </c>
      <c r="C14" s="573" t="s">
        <v>693</v>
      </c>
      <c r="D14" s="574">
        <v>398863.00300000003</v>
      </c>
      <c r="E14" s="574">
        <v>398858.16700000002</v>
      </c>
      <c r="F14" s="574">
        <v>4.8360000000000003</v>
      </c>
      <c r="G14" s="574">
        <v>1076.9870000000001</v>
      </c>
      <c r="H14" s="574">
        <v>134.46899999999999</v>
      </c>
      <c r="I14" s="574">
        <v>784.08100000000002</v>
      </c>
      <c r="J14" s="574">
        <v>51.667999999999999</v>
      </c>
      <c r="K14" s="574">
        <v>66.772000000000006</v>
      </c>
      <c r="L14" s="574">
        <v>29.85</v>
      </c>
      <c r="M14" s="574">
        <v>10.147</v>
      </c>
      <c r="N14" s="574">
        <v>0</v>
      </c>
      <c r="O14" s="574">
        <v>1076.9870000000001</v>
      </c>
      <c r="P14" s="1376"/>
    </row>
    <row r="15" spans="1:17" s="1381" customFormat="1" ht="20.100000000000001" customHeight="1" x14ac:dyDescent="0.35">
      <c r="A15" s="1376"/>
      <c r="B15" s="572" t="s">
        <v>712</v>
      </c>
      <c r="C15" s="573" t="s">
        <v>691</v>
      </c>
      <c r="D15" s="574">
        <v>8941516.8560000006</v>
      </c>
      <c r="E15" s="574">
        <v>8925747.2300000004</v>
      </c>
      <c r="F15" s="574">
        <v>15769.626</v>
      </c>
      <c r="G15" s="574">
        <v>565282.28200000001</v>
      </c>
      <c r="H15" s="574">
        <v>363336.07</v>
      </c>
      <c r="I15" s="574">
        <v>28784.335999999999</v>
      </c>
      <c r="J15" s="574">
        <v>41641.091999999997</v>
      </c>
      <c r="K15" s="574">
        <v>72874.701000000001</v>
      </c>
      <c r="L15" s="574">
        <v>25178.387999999999</v>
      </c>
      <c r="M15" s="574">
        <v>4871.3230000000003</v>
      </c>
      <c r="N15" s="574">
        <v>28596.371999999999</v>
      </c>
      <c r="O15" s="574">
        <v>565282.28200000001</v>
      </c>
      <c r="P15" s="1376"/>
    </row>
    <row r="16" spans="1:17" s="1381" customFormat="1" ht="20.100000000000001" customHeight="1" x14ac:dyDescent="0.35">
      <c r="A16" s="1376"/>
      <c r="B16" s="572" t="s">
        <v>711</v>
      </c>
      <c r="C16" s="573" t="s">
        <v>757</v>
      </c>
      <c r="D16" s="574">
        <v>5077711.9579999996</v>
      </c>
      <c r="E16" s="574">
        <v>5061948.2970000003</v>
      </c>
      <c r="F16" s="574">
        <v>15763.661</v>
      </c>
      <c r="G16" s="574">
        <v>361881.81800000003</v>
      </c>
      <c r="H16" s="574">
        <v>188395.16500000001</v>
      </c>
      <c r="I16" s="574">
        <v>27471.95</v>
      </c>
      <c r="J16" s="574">
        <v>41045.974000000002</v>
      </c>
      <c r="K16" s="574">
        <v>49384.955999999998</v>
      </c>
      <c r="L16" s="574">
        <v>23313.761999999999</v>
      </c>
      <c r="M16" s="574">
        <v>4005.9070000000002</v>
      </c>
      <c r="N16" s="574">
        <v>28264.103999999999</v>
      </c>
      <c r="O16" s="574">
        <v>361881.81800000003</v>
      </c>
      <c r="P16" s="1376"/>
    </row>
    <row r="17" spans="1:16" s="1381" customFormat="1" ht="20.100000000000001" customHeight="1" x14ac:dyDescent="0.35">
      <c r="A17" s="1376"/>
      <c r="B17" s="575" t="s">
        <v>709</v>
      </c>
      <c r="C17" s="576" t="s">
        <v>689</v>
      </c>
      <c r="D17" s="577">
        <v>24106811.120999999</v>
      </c>
      <c r="E17" s="577">
        <v>24025309.714000002</v>
      </c>
      <c r="F17" s="577">
        <v>81501.407000000007</v>
      </c>
      <c r="G17" s="577">
        <v>323900.02600000001</v>
      </c>
      <c r="H17" s="577">
        <v>143587.59099999999</v>
      </c>
      <c r="I17" s="577">
        <v>55231.73</v>
      </c>
      <c r="J17" s="577">
        <v>62248.574999999997</v>
      </c>
      <c r="K17" s="577">
        <v>32861.601999999999</v>
      </c>
      <c r="L17" s="577">
        <v>17016.901000000002</v>
      </c>
      <c r="M17" s="577">
        <v>3276.1170000000002</v>
      </c>
      <c r="N17" s="577">
        <v>9677.51</v>
      </c>
      <c r="O17" s="577">
        <v>323900.02600000001</v>
      </c>
      <c r="P17" s="1376"/>
    </row>
    <row r="18" spans="1:16" s="216" customFormat="1" ht="20.100000000000001" customHeight="1" x14ac:dyDescent="0.4">
      <c r="A18" s="2"/>
      <c r="B18" s="584" t="s">
        <v>708</v>
      </c>
      <c r="C18" s="585" t="s">
        <v>707</v>
      </c>
      <c r="D18" s="586">
        <f t="shared" ref="D18:O18" si="1">+SUM(D19:D23)</f>
        <v>8476197.3120000008</v>
      </c>
      <c r="E18" s="586">
        <f t="shared" si="1"/>
        <v>8476197.3120000008</v>
      </c>
      <c r="F18" s="586">
        <f t="shared" si="1"/>
        <v>0</v>
      </c>
      <c r="G18" s="586">
        <f t="shared" si="1"/>
        <v>0</v>
      </c>
      <c r="H18" s="586">
        <f t="shared" si="1"/>
        <v>0</v>
      </c>
      <c r="I18" s="586">
        <f t="shared" si="1"/>
        <v>0</v>
      </c>
      <c r="J18" s="586">
        <f t="shared" si="1"/>
        <v>0</v>
      </c>
      <c r="K18" s="586">
        <f t="shared" si="1"/>
        <v>0</v>
      </c>
      <c r="L18" s="586">
        <f t="shared" si="1"/>
        <v>0</v>
      </c>
      <c r="M18" s="586">
        <f t="shared" si="1"/>
        <v>0</v>
      </c>
      <c r="N18" s="586">
        <f t="shared" si="1"/>
        <v>0</v>
      </c>
      <c r="O18" s="586">
        <f t="shared" si="1"/>
        <v>0</v>
      </c>
      <c r="P18" s="2"/>
    </row>
    <row r="19" spans="1:16" s="1381" customFormat="1" ht="20.100000000000001" customHeight="1" x14ac:dyDescent="0.35">
      <c r="A19" s="1376"/>
      <c r="B19" s="569" t="s">
        <v>706</v>
      </c>
      <c r="C19" s="570" t="s">
        <v>699</v>
      </c>
      <c r="D19" s="571">
        <v>0</v>
      </c>
      <c r="E19" s="571">
        <v>0</v>
      </c>
      <c r="F19" s="571">
        <v>0</v>
      </c>
      <c r="G19" s="571">
        <v>0</v>
      </c>
      <c r="H19" s="571">
        <v>0</v>
      </c>
      <c r="I19" s="571">
        <v>0</v>
      </c>
      <c r="J19" s="571">
        <v>0</v>
      </c>
      <c r="K19" s="571">
        <v>0</v>
      </c>
      <c r="L19" s="571">
        <v>0</v>
      </c>
      <c r="M19" s="571">
        <v>0</v>
      </c>
      <c r="N19" s="571">
        <v>0</v>
      </c>
      <c r="O19" s="571">
        <v>0</v>
      </c>
      <c r="P19" s="1376"/>
    </row>
    <row r="20" spans="1:16" s="1381" customFormat="1" ht="20.100000000000001" customHeight="1" x14ac:dyDescent="0.35">
      <c r="A20" s="1376"/>
      <c r="B20" s="572" t="s">
        <v>705</v>
      </c>
      <c r="C20" s="573" t="s">
        <v>697</v>
      </c>
      <c r="D20" s="574">
        <v>5514154.2510000002</v>
      </c>
      <c r="E20" s="574">
        <v>5514154.2510000002</v>
      </c>
      <c r="F20" s="574">
        <v>0</v>
      </c>
      <c r="G20" s="574">
        <v>0</v>
      </c>
      <c r="H20" s="574">
        <v>0</v>
      </c>
      <c r="I20" s="574">
        <v>0</v>
      </c>
      <c r="J20" s="574">
        <v>0</v>
      </c>
      <c r="K20" s="574">
        <v>0</v>
      </c>
      <c r="L20" s="574">
        <v>0</v>
      </c>
      <c r="M20" s="574">
        <v>0</v>
      </c>
      <c r="N20" s="574">
        <v>0</v>
      </c>
      <c r="O20" s="574">
        <v>0</v>
      </c>
      <c r="P20" s="1376"/>
    </row>
    <row r="21" spans="1:16" s="1381" customFormat="1" ht="20.100000000000001" customHeight="1" x14ac:dyDescent="0.35">
      <c r="A21" s="1376"/>
      <c r="B21" s="572" t="s">
        <v>704</v>
      </c>
      <c r="C21" s="573" t="s">
        <v>695</v>
      </c>
      <c r="D21" s="574">
        <v>0</v>
      </c>
      <c r="E21" s="574">
        <v>0</v>
      </c>
      <c r="F21" s="574">
        <v>0</v>
      </c>
      <c r="G21" s="574">
        <v>0</v>
      </c>
      <c r="H21" s="574">
        <v>0</v>
      </c>
      <c r="I21" s="574">
        <v>0</v>
      </c>
      <c r="J21" s="574">
        <v>0</v>
      </c>
      <c r="K21" s="574">
        <v>0</v>
      </c>
      <c r="L21" s="574">
        <v>0</v>
      </c>
      <c r="M21" s="574">
        <v>0</v>
      </c>
      <c r="N21" s="574">
        <v>0</v>
      </c>
      <c r="O21" s="574">
        <v>0</v>
      </c>
      <c r="P21" s="1376"/>
    </row>
    <row r="22" spans="1:16" s="1381" customFormat="1" ht="20.100000000000001" customHeight="1" x14ac:dyDescent="0.35">
      <c r="A22" s="1376"/>
      <c r="B22" s="572" t="s">
        <v>703</v>
      </c>
      <c r="C22" s="573" t="s">
        <v>693</v>
      </c>
      <c r="D22" s="574">
        <v>326072.01400000002</v>
      </c>
      <c r="E22" s="574">
        <v>326072.01400000002</v>
      </c>
      <c r="F22" s="574">
        <v>0</v>
      </c>
      <c r="G22" s="574">
        <v>0</v>
      </c>
      <c r="H22" s="574">
        <v>0</v>
      </c>
      <c r="I22" s="574">
        <v>0</v>
      </c>
      <c r="J22" s="574">
        <v>0</v>
      </c>
      <c r="K22" s="574">
        <v>0</v>
      </c>
      <c r="L22" s="574">
        <v>0</v>
      </c>
      <c r="M22" s="574">
        <v>0</v>
      </c>
      <c r="N22" s="574">
        <v>0</v>
      </c>
      <c r="O22" s="574">
        <v>0</v>
      </c>
      <c r="P22" s="1376"/>
    </row>
    <row r="23" spans="1:16" s="1381" customFormat="1" ht="20.100000000000001" customHeight="1" x14ac:dyDescent="0.35">
      <c r="A23" s="1376"/>
      <c r="B23" s="575" t="s">
        <v>702</v>
      </c>
      <c r="C23" s="576" t="s">
        <v>691</v>
      </c>
      <c r="D23" s="577">
        <v>2635971.0469999998</v>
      </c>
      <c r="E23" s="577">
        <v>2635971.0469999998</v>
      </c>
      <c r="F23" s="577">
        <v>0</v>
      </c>
      <c r="G23" s="577">
        <v>0</v>
      </c>
      <c r="H23" s="577">
        <v>0</v>
      </c>
      <c r="I23" s="577">
        <v>0</v>
      </c>
      <c r="J23" s="577">
        <v>0</v>
      </c>
      <c r="K23" s="577">
        <v>0</v>
      </c>
      <c r="L23" s="577">
        <v>0</v>
      </c>
      <c r="M23" s="577">
        <v>0</v>
      </c>
      <c r="N23" s="577">
        <v>0</v>
      </c>
      <c r="O23" s="577">
        <v>0</v>
      </c>
      <c r="P23" s="1376"/>
    </row>
    <row r="24" spans="1:16" s="216" customFormat="1" ht="20.100000000000001" customHeight="1" x14ac:dyDescent="0.4">
      <c r="A24" s="2"/>
      <c r="B24" s="584" t="s">
        <v>701</v>
      </c>
      <c r="C24" s="585" t="s">
        <v>622</v>
      </c>
      <c r="D24" s="586">
        <f t="shared" ref="D24:O24" si="2">+SUM(D25:D30)</f>
        <v>9587639.4520000014</v>
      </c>
      <c r="E24" s="586">
        <f t="shared" si="2"/>
        <v>0</v>
      </c>
      <c r="F24" s="586">
        <f t="shared" si="2"/>
        <v>0</v>
      </c>
      <c r="G24" s="586">
        <f t="shared" si="2"/>
        <v>129954.719</v>
      </c>
      <c r="H24" s="586">
        <f t="shared" si="2"/>
        <v>0</v>
      </c>
      <c r="I24" s="586">
        <f t="shared" si="2"/>
        <v>0</v>
      </c>
      <c r="J24" s="586">
        <f t="shared" si="2"/>
        <v>0</v>
      </c>
      <c r="K24" s="586">
        <f t="shared" si="2"/>
        <v>0</v>
      </c>
      <c r="L24" s="586">
        <f t="shared" si="2"/>
        <v>0</v>
      </c>
      <c r="M24" s="586">
        <f t="shared" si="2"/>
        <v>0</v>
      </c>
      <c r="N24" s="586">
        <f t="shared" si="2"/>
        <v>0</v>
      </c>
      <c r="O24" s="586">
        <f t="shared" si="2"/>
        <v>129954.719</v>
      </c>
      <c r="P24" s="2"/>
    </row>
    <row r="25" spans="1:16" s="1381" customFormat="1" ht="20.100000000000001" customHeight="1" x14ac:dyDescent="0.35">
      <c r="A25" s="1376"/>
      <c r="B25" s="569" t="s">
        <v>700</v>
      </c>
      <c r="C25" s="570" t="s">
        <v>699</v>
      </c>
      <c r="D25" s="571">
        <v>0</v>
      </c>
      <c r="E25" s="571">
        <v>0</v>
      </c>
      <c r="F25" s="571">
        <v>0</v>
      </c>
      <c r="G25" s="571">
        <v>0</v>
      </c>
      <c r="H25" s="571">
        <v>0</v>
      </c>
      <c r="I25" s="571">
        <v>0</v>
      </c>
      <c r="J25" s="571">
        <v>0</v>
      </c>
      <c r="K25" s="571">
        <v>0</v>
      </c>
      <c r="L25" s="571">
        <v>0</v>
      </c>
      <c r="M25" s="571">
        <v>0</v>
      </c>
      <c r="N25" s="571">
        <v>0</v>
      </c>
      <c r="O25" s="571">
        <v>0</v>
      </c>
      <c r="P25" s="1376"/>
    </row>
    <row r="26" spans="1:16" s="1381" customFormat="1" ht="20.100000000000001" customHeight="1" x14ac:dyDescent="0.35">
      <c r="A26" s="1376"/>
      <c r="B26" s="572" t="s">
        <v>698</v>
      </c>
      <c r="C26" s="573" t="s">
        <v>697</v>
      </c>
      <c r="D26" s="574">
        <v>433288.571</v>
      </c>
      <c r="E26" s="574">
        <v>0</v>
      </c>
      <c r="F26" s="574">
        <v>0</v>
      </c>
      <c r="G26" s="574">
        <v>0</v>
      </c>
      <c r="H26" s="574">
        <v>0</v>
      </c>
      <c r="I26" s="574">
        <v>0</v>
      </c>
      <c r="J26" s="574">
        <v>0</v>
      </c>
      <c r="K26" s="574">
        <v>0</v>
      </c>
      <c r="L26" s="574">
        <v>0</v>
      </c>
      <c r="M26" s="574">
        <v>0</v>
      </c>
      <c r="N26" s="574">
        <v>0</v>
      </c>
      <c r="O26" s="574">
        <v>0</v>
      </c>
      <c r="P26" s="1376"/>
    </row>
    <row r="27" spans="1:16" s="1381" customFormat="1" ht="20.100000000000001" customHeight="1" x14ac:dyDescent="0.35">
      <c r="A27" s="1376"/>
      <c r="B27" s="572" t="s">
        <v>696</v>
      </c>
      <c r="C27" s="573" t="s">
        <v>695</v>
      </c>
      <c r="D27" s="574">
        <v>557787.01</v>
      </c>
      <c r="E27" s="574">
        <v>0</v>
      </c>
      <c r="F27" s="574">
        <v>0</v>
      </c>
      <c r="G27" s="574">
        <v>0</v>
      </c>
      <c r="H27" s="574">
        <v>0</v>
      </c>
      <c r="I27" s="574">
        <v>0</v>
      </c>
      <c r="J27" s="574">
        <v>0</v>
      </c>
      <c r="K27" s="574">
        <v>0</v>
      </c>
      <c r="L27" s="574">
        <v>0</v>
      </c>
      <c r="M27" s="574">
        <v>0</v>
      </c>
      <c r="N27" s="574">
        <v>0</v>
      </c>
      <c r="O27" s="574">
        <v>0</v>
      </c>
      <c r="P27" s="1376"/>
    </row>
    <row r="28" spans="1:16" s="1381" customFormat="1" ht="20.100000000000001" customHeight="1" x14ac:dyDescent="0.35">
      <c r="A28" s="1376"/>
      <c r="B28" s="572" t="s">
        <v>694</v>
      </c>
      <c r="C28" s="573" t="s">
        <v>693</v>
      </c>
      <c r="D28" s="574">
        <v>266646.48499999999</v>
      </c>
      <c r="E28" s="574">
        <v>0</v>
      </c>
      <c r="F28" s="574">
        <v>0</v>
      </c>
      <c r="G28" s="574">
        <v>49.850999999999999</v>
      </c>
      <c r="H28" s="574">
        <v>0</v>
      </c>
      <c r="I28" s="574">
        <v>0</v>
      </c>
      <c r="J28" s="574">
        <v>0</v>
      </c>
      <c r="K28" s="574">
        <v>0</v>
      </c>
      <c r="L28" s="574">
        <v>0</v>
      </c>
      <c r="M28" s="574">
        <v>0</v>
      </c>
      <c r="N28" s="574">
        <v>0</v>
      </c>
      <c r="O28" s="574">
        <v>49.850999999999999</v>
      </c>
      <c r="P28" s="1376"/>
    </row>
    <row r="29" spans="1:16" s="1381" customFormat="1" ht="20.100000000000001" customHeight="1" x14ac:dyDescent="0.35">
      <c r="A29" s="1376"/>
      <c r="B29" s="572" t="s">
        <v>692</v>
      </c>
      <c r="C29" s="573" t="s">
        <v>691</v>
      </c>
      <c r="D29" s="574">
        <v>6427708.5290000001</v>
      </c>
      <c r="E29" s="574">
        <v>0</v>
      </c>
      <c r="F29" s="574">
        <v>0</v>
      </c>
      <c r="G29" s="574">
        <v>124099.936</v>
      </c>
      <c r="H29" s="574">
        <v>0</v>
      </c>
      <c r="I29" s="574">
        <v>0</v>
      </c>
      <c r="J29" s="574">
        <v>0</v>
      </c>
      <c r="K29" s="574">
        <v>0</v>
      </c>
      <c r="L29" s="574">
        <v>0</v>
      </c>
      <c r="M29" s="574">
        <v>0</v>
      </c>
      <c r="N29" s="574">
        <v>0</v>
      </c>
      <c r="O29" s="574">
        <v>124099.936</v>
      </c>
      <c r="P29" s="1376"/>
    </row>
    <row r="30" spans="1:16" s="1381" customFormat="1" ht="20.100000000000001" customHeight="1" x14ac:dyDescent="0.35">
      <c r="A30" s="1376"/>
      <c r="B30" s="578" t="s">
        <v>690</v>
      </c>
      <c r="C30" s="579" t="s">
        <v>689</v>
      </c>
      <c r="D30" s="580">
        <v>1902208.8570000001</v>
      </c>
      <c r="E30" s="580">
        <v>0</v>
      </c>
      <c r="F30" s="580">
        <v>0</v>
      </c>
      <c r="G30" s="580">
        <v>5804.9319999999998</v>
      </c>
      <c r="H30" s="580">
        <v>0</v>
      </c>
      <c r="I30" s="580">
        <v>0</v>
      </c>
      <c r="J30" s="580">
        <v>0</v>
      </c>
      <c r="K30" s="580">
        <v>0</v>
      </c>
      <c r="L30" s="580">
        <v>0</v>
      </c>
      <c r="M30" s="580">
        <v>0</v>
      </c>
      <c r="N30" s="580">
        <v>0</v>
      </c>
      <c r="O30" s="580">
        <v>5804.9319999999998</v>
      </c>
      <c r="P30" s="1376"/>
    </row>
    <row r="31" spans="1:16" s="216" customFormat="1" ht="20.100000000000001" customHeight="1" thickBot="1" x14ac:dyDescent="0.45">
      <c r="A31" s="2"/>
      <c r="B31" s="532" t="s">
        <v>688</v>
      </c>
      <c r="C31" s="1328" t="s">
        <v>125</v>
      </c>
      <c r="D31" s="531">
        <f t="shared" ref="D31:O31" si="3">+D9+D10+D18+D24</f>
        <v>60817221.972000003</v>
      </c>
      <c r="E31" s="531">
        <f t="shared" si="3"/>
        <v>51132305.984000005</v>
      </c>
      <c r="F31" s="531">
        <f t="shared" si="3"/>
        <v>97276.536000000007</v>
      </c>
      <c r="G31" s="531">
        <f t="shared" si="3"/>
        <v>1023527.0830000001</v>
      </c>
      <c r="H31" s="531">
        <f t="shared" si="3"/>
        <v>510371.19900000002</v>
      </c>
      <c r="I31" s="531">
        <f t="shared" si="3"/>
        <v>84800.146999999997</v>
      </c>
      <c r="J31" s="531">
        <f t="shared" si="3"/>
        <v>103941.33499999999</v>
      </c>
      <c r="K31" s="531">
        <f t="shared" si="3"/>
        <v>105803.075</v>
      </c>
      <c r="L31" s="531">
        <f t="shared" si="3"/>
        <v>42225.138999999996</v>
      </c>
      <c r="M31" s="531">
        <f t="shared" si="3"/>
        <v>8157.5870000000004</v>
      </c>
      <c r="N31" s="531">
        <f t="shared" si="3"/>
        <v>38273.881999999998</v>
      </c>
      <c r="O31" s="531">
        <f t="shared" si="3"/>
        <v>1023527.0830000001</v>
      </c>
      <c r="P31" s="2"/>
    </row>
    <row r="33" spans="3:4" x14ac:dyDescent="0.4">
      <c r="C33" s="1496"/>
      <c r="D33" s="1497"/>
    </row>
  </sheetData>
  <mergeCells count="15">
    <mergeCell ref="M6:M8"/>
    <mergeCell ref="N6:N8"/>
    <mergeCell ref="D4:O4"/>
    <mergeCell ref="D5:F5"/>
    <mergeCell ref="G5:O5"/>
    <mergeCell ref="G6:G8"/>
    <mergeCell ref="H6:H8"/>
    <mergeCell ref="O6:O8"/>
    <mergeCell ref="I6:I8"/>
    <mergeCell ref="J6:J8"/>
    <mergeCell ref="K6:K8"/>
    <mergeCell ref="L6:L8"/>
    <mergeCell ref="D6:D7"/>
    <mergeCell ref="E6:E8"/>
    <mergeCell ref="F6:F8"/>
  </mergeCells>
  <hyperlinks>
    <hyperlink ref="Q1" location="Índice!A1" display="Voltar ao Índice"/>
  </hyperlinks>
  <pageMargins left="0.70866141732283472" right="0.70866141732283472" top="0.74803149606299213" bottom="0.74803149606299213" header="0.31496062992125984" footer="0.31496062992125984"/>
  <pageSetup paperSize="9" scale="32" fitToWidth="2" orientation="portrait" r:id="rId1"/>
  <headerFooter>
    <oddHeader>&amp;L&amp;"Calibri,Regular"&amp;10&amp;K000000Confidential&amp;1#</oddHeader>
    <oddFooter>&amp;C1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zoomScale="85" zoomScaleNormal="85" zoomScalePageLayoutView="80" workbookViewId="0"/>
  </sheetViews>
  <sheetFormatPr defaultColWidth="8.7109375" defaultRowHeight="18.75" x14ac:dyDescent="0.4"/>
  <cols>
    <col min="1" max="1" width="14.140625" style="2" bestFit="1" customWidth="1"/>
    <col min="2" max="2" width="11.140625" style="2" customWidth="1"/>
    <col min="3" max="3" width="54.85546875" style="2" customWidth="1"/>
    <col min="4" max="9" width="22.140625" style="2" customWidth="1"/>
    <col min="10" max="10" width="8.7109375" style="2"/>
    <col min="11" max="11" width="14.28515625" style="2" bestFit="1" customWidth="1"/>
    <col min="12" max="16384" width="8.7109375" style="2"/>
  </cols>
  <sheetData>
    <row r="1" spans="1:15" ht="25.5" customHeight="1" x14ac:dyDescent="0.5">
      <c r="B1" s="1" t="s">
        <v>792</v>
      </c>
      <c r="K1" s="4" t="s">
        <v>6</v>
      </c>
    </row>
    <row r="2" spans="1:15" ht="22.5" customHeight="1" x14ac:dyDescent="0.4">
      <c r="B2" s="35" t="s">
        <v>7</v>
      </c>
      <c r="C2" s="534"/>
      <c r="D2" s="534"/>
      <c r="E2" s="1705"/>
      <c r="F2" s="1705"/>
      <c r="G2" s="534"/>
      <c r="H2" s="534"/>
      <c r="I2" s="534"/>
    </row>
    <row r="3" spans="1:15" ht="19.5" x14ac:dyDescent="0.4">
      <c r="C3" s="534"/>
      <c r="D3" s="534"/>
      <c r="E3" s="1326"/>
      <c r="F3" s="1326"/>
      <c r="G3" s="534"/>
      <c r="H3" s="534"/>
      <c r="I3" s="534"/>
    </row>
    <row r="4" spans="1:15" s="12" customFormat="1" ht="16.5" x14ac:dyDescent="0.35">
      <c r="A4" s="1376"/>
      <c r="B4" s="1345"/>
      <c r="C4" s="1345"/>
      <c r="D4" s="1197" t="s">
        <v>8</v>
      </c>
      <c r="E4" s="1197" t="s">
        <v>9</v>
      </c>
      <c r="F4" s="1197" t="s">
        <v>10</v>
      </c>
      <c r="G4" s="1197" t="s">
        <v>11</v>
      </c>
      <c r="H4" s="1197" t="s">
        <v>12</v>
      </c>
      <c r="I4" s="1197" t="s">
        <v>74</v>
      </c>
    </row>
    <row r="5" spans="1:15" s="193" customFormat="1" ht="16.5" customHeight="1" x14ac:dyDescent="0.35">
      <c r="A5" s="1376"/>
      <c r="B5" s="538"/>
      <c r="C5" s="538"/>
      <c r="D5" s="1706" t="s">
        <v>791</v>
      </c>
      <c r="E5" s="1706"/>
      <c r="F5" s="1706"/>
      <c r="G5" s="1706"/>
      <c r="H5" s="1706" t="s">
        <v>770</v>
      </c>
      <c r="I5" s="1706" t="s">
        <v>769</v>
      </c>
    </row>
    <row r="6" spans="1:15" s="193" customFormat="1" ht="25.15" customHeight="1" x14ac:dyDescent="0.35">
      <c r="A6" s="15"/>
      <c r="B6" s="538"/>
      <c r="C6" s="538"/>
      <c r="D6" s="1322"/>
      <c r="E6" s="1702" t="s">
        <v>768</v>
      </c>
      <c r="F6" s="1702"/>
      <c r="G6" s="1702" t="s">
        <v>790</v>
      </c>
      <c r="H6" s="1702"/>
      <c r="I6" s="1702"/>
    </row>
    <row r="7" spans="1:15" s="193" customFormat="1" ht="20.25" customHeight="1" x14ac:dyDescent="0.35">
      <c r="A7" s="15"/>
      <c r="B7" s="538"/>
      <c r="C7" s="538"/>
      <c r="D7" s="1320"/>
      <c r="E7" s="1708"/>
      <c r="F7" s="1702" t="s">
        <v>744</v>
      </c>
      <c r="G7" s="1702"/>
      <c r="H7" s="1702"/>
      <c r="I7" s="1702"/>
    </row>
    <row r="8" spans="1:15" s="193" customFormat="1" ht="20.25" customHeight="1" thickBot="1" x14ac:dyDescent="0.4">
      <c r="A8" s="15"/>
      <c r="B8" s="1322"/>
      <c r="C8" s="1322"/>
      <c r="D8" s="537"/>
      <c r="E8" s="1709"/>
      <c r="F8" s="1707"/>
      <c r="G8" s="1707"/>
      <c r="H8" s="1707"/>
      <c r="I8" s="1707"/>
    </row>
    <row r="9" spans="1:15" s="191" customFormat="1" ht="20.25" customHeight="1" x14ac:dyDescent="0.35">
      <c r="B9" s="589" t="s">
        <v>529</v>
      </c>
      <c r="C9" s="590" t="s">
        <v>789</v>
      </c>
      <c r="D9" s="591">
        <v>262040.91500000001</v>
      </c>
      <c r="E9" s="591">
        <v>6022.0929999999998</v>
      </c>
      <c r="F9" s="591">
        <v>6022.0929999999998</v>
      </c>
      <c r="G9" s="591">
        <v>262040.91500000001</v>
      </c>
      <c r="H9" s="591">
        <v>-8447.35</v>
      </c>
      <c r="I9" s="591">
        <v>0</v>
      </c>
      <c r="M9" s="592"/>
      <c r="O9" s="592"/>
    </row>
    <row r="10" spans="1:15" s="191" customFormat="1" ht="20.25" customHeight="1" x14ac:dyDescent="0.35">
      <c r="B10" s="593" t="s">
        <v>509</v>
      </c>
      <c r="C10" s="594" t="s">
        <v>788</v>
      </c>
      <c r="D10" s="595">
        <v>13366.672</v>
      </c>
      <c r="E10" s="595">
        <v>1821.479</v>
      </c>
      <c r="F10" s="595">
        <v>1821.479</v>
      </c>
      <c r="G10" s="595">
        <v>13366.672</v>
      </c>
      <c r="H10" s="595">
        <v>-981.05200000000002</v>
      </c>
      <c r="I10" s="595">
        <v>0</v>
      </c>
      <c r="M10" s="592"/>
      <c r="O10" s="592"/>
    </row>
    <row r="11" spans="1:15" s="191" customFormat="1" ht="20.25" customHeight="1" x14ac:dyDescent="0.35">
      <c r="B11" s="593" t="s">
        <v>715</v>
      </c>
      <c r="C11" s="594" t="s">
        <v>787</v>
      </c>
      <c r="D11" s="595">
        <v>1632644.9339999999</v>
      </c>
      <c r="E11" s="595">
        <v>83677.178</v>
      </c>
      <c r="F11" s="595">
        <v>83677.178</v>
      </c>
      <c r="G11" s="595">
        <v>1632644.9339999999</v>
      </c>
      <c r="H11" s="595">
        <v>-85535.28</v>
      </c>
      <c r="I11" s="595">
        <v>0</v>
      </c>
      <c r="M11" s="592"/>
      <c r="O11" s="592"/>
    </row>
    <row r="12" spans="1:15" s="191" customFormat="1" ht="20.25" customHeight="1" x14ac:dyDescent="0.35">
      <c r="B12" s="593" t="s">
        <v>714</v>
      </c>
      <c r="C12" s="594" t="s">
        <v>786</v>
      </c>
      <c r="D12" s="595">
        <v>214436.40400000001</v>
      </c>
      <c r="E12" s="595">
        <v>93.007000000000005</v>
      </c>
      <c r="F12" s="595">
        <v>93.007000000000005</v>
      </c>
      <c r="G12" s="595">
        <v>214436.40400000001</v>
      </c>
      <c r="H12" s="595">
        <v>-229.88499999999999</v>
      </c>
      <c r="I12" s="595">
        <v>0</v>
      </c>
      <c r="M12" s="592"/>
      <c r="O12" s="592"/>
    </row>
    <row r="13" spans="1:15" s="191" customFormat="1" ht="20.25" customHeight="1" x14ac:dyDescent="0.35">
      <c r="B13" s="593" t="s">
        <v>713</v>
      </c>
      <c r="C13" s="594" t="s">
        <v>785</v>
      </c>
      <c r="D13" s="595">
        <v>38824.482000000004</v>
      </c>
      <c r="E13" s="596">
        <v>1989.5129999999999</v>
      </c>
      <c r="F13" s="596">
        <v>1989.5129999999999</v>
      </c>
      <c r="G13" s="595">
        <v>38824.482000000004</v>
      </c>
      <c r="H13" s="595">
        <v>-1738.4760000000001</v>
      </c>
      <c r="I13" s="595">
        <v>0</v>
      </c>
      <c r="M13" s="592"/>
      <c r="O13" s="592"/>
    </row>
    <row r="14" spans="1:15" s="191" customFormat="1" ht="20.25" customHeight="1" x14ac:dyDescent="0.35">
      <c r="B14" s="593" t="s">
        <v>712</v>
      </c>
      <c r="C14" s="594" t="s">
        <v>784</v>
      </c>
      <c r="D14" s="595">
        <v>979103.81200000003</v>
      </c>
      <c r="E14" s="595">
        <v>62527.548000000003</v>
      </c>
      <c r="F14" s="595">
        <v>62527.548000000003</v>
      </c>
      <c r="G14" s="595">
        <v>979103.81200000003</v>
      </c>
      <c r="H14" s="595">
        <v>-51971.766000000003</v>
      </c>
      <c r="I14" s="595">
        <v>0</v>
      </c>
      <c r="M14" s="592"/>
      <c r="O14" s="592"/>
    </row>
    <row r="15" spans="1:15" s="191" customFormat="1" ht="20.25" customHeight="1" x14ac:dyDescent="0.35">
      <c r="B15" s="593" t="s">
        <v>711</v>
      </c>
      <c r="C15" s="594" t="s">
        <v>783</v>
      </c>
      <c r="D15" s="595">
        <v>1725609.5120000001</v>
      </c>
      <c r="E15" s="595">
        <v>68437.289000000004</v>
      </c>
      <c r="F15" s="595">
        <v>68437.289000000004</v>
      </c>
      <c r="G15" s="595">
        <v>1725609.5120000001</v>
      </c>
      <c r="H15" s="595">
        <v>-73860.164999999994</v>
      </c>
      <c r="I15" s="595">
        <v>0</v>
      </c>
      <c r="M15" s="592"/>
      <c r="O15" s="592"/>
    </row>
    <row r="16" spans="1:15" s="191" customFormat="1" ht="20.25" customHeight="1" x14ac:dyDescent="0.35">
      <c r="B16" s="593" t="s">
        <v>709</v>
      </c>
      <c r="C16" s="594" t="s">
        <v>782</v>
      </c>
      <c r="D16" s="595">
        <v>500079.14600000001</v>
      </c>
      <c r="E16" s="595">
        <v>48233.445</v>
      </c>
      <c r="F16" s="595">
        <v>48233.445</v>
      </c>
      <c r="G16" s="595">
        <v>500079.14600000001</v>
      </c>
      <c r="H16" s="595">
        <v>-34041.906000000003</v>
      </c>
      <c r="I16" s="595">
        <v>0</v>
      </c>
      <c r="M16" s="592"/>
      <c r="O16" s="592"/>
    </row>
    <row r="17" spans="2:15" s="191" customFormat="1" ht="20.25" customHeight="1" x14ac:dyDescent="0.35">
      <c r="B17" s="597" t="s">
        <v>708</v>
      </c>
      <c r="C17" s="594" t="s">
        <v>781</v>
      </c>
      <c r="D17" s="595">
        <v>1106031.1850000001</v>
      </c>
      <c r="E17" s="595">
        <v>124318.56200000001</v>
      </c>
      <c r="F17" s="595">
        <v>124318.56200000001</v>
      </c>
      <c r="G17" s="595">
        <v>1106031.1850000001</v>
      </c>
      <c r="H17" s="595">
        <v>-59942.423999999999</v>
      </c>
      <c r="I17" s="595">
        <v>0</v>
      </c>
      <c r="M17" s="592"/>
      <c r="O17" s="592"/>
    </row>
    <row r="18" spans="2:15" s="191" customFormat="1" ht="20.25" customHeight="1" x14ac:dyDescent="0.35">
      <c r="B18" s="593" t="s">
        <v>706</v>
      </c>
      <c r="C18" s="594" t="s">
        <v>780</v>
      </c>
      <c r="D18" s="598">
        <v>89881.039000000004</v>
      </c>
      <c r="E18" s="598">
        <v>2224.7579999999998</v>
      </c>
      <c r="F18" s="598">
        <v>2224.7579999999998</v>
      </c>
      <c r="G18" s="598">
        <v>89881.039000000004</v>
      </c>
      <c r="H18" s="598">
        <v>-2568.6529999999998</v>
      </c>
      <c r="I18" s="598">
        <v>0</v>
      </c>
      <c r="M18" s="592"/>
      <c r="O18" s="592"/>
    </row>
    <row r="19" spans="2:15" s="191" customFormat="1" ht="20.25" customHeight="1" x14ac:dyDescent="0.35">
      <c r="B19" s="593" t="s">
        <v>705</v>
      </c>
      <c r="C19" s="594" t="s">
        <v>779</v>
      </c>
      <c r="D19" s="598">
        <v>0</v>
      </c>
      <c r="E19" s="598">
        <v>0</v>
      </c>
      <c r="F19" s="598">
        <v>0</v>
      </c>
      <c r="G19" s="598">
        <v>0</v>
      </c>
      <c r="H19" s="598">
        <v>0</v>
      </c>
      <c r="I19" s="598">
        <v>0</v>
      </c>
      <c r="M19" s="592"/>
      <c r="O19" s="592"/>
    </row>
    <row r="20" spans="2:15" s="191" customFormat="1" ht="20.25" customHeight="1" x14ac:dyDescent="0.35">
      <c r="B20" s="593" t="s">
        <v>704</v>
      </c>
      <c r="C20" s="594" t="s">
        <v>778</v>
      </c>
      <c r="D20" s="598">
        <v>1268760.6470000001</v>
      </c>
      <c r="E20" s="598">
        <v>61185.684000000001</v>
      </c>
      <c r="F20" s="598">
        <v>61185.684000000001</v>
      </c>
      <c r="G20" s="598">
        <v>1268760.6470000001</v>
      </c>
      <c r="H20" s="598">
        <v>-39316.457999999999</v>
      </c>
      <c r="I20" s="598">
        <v>0</v>
      </c>
      <c r="M20" s="592"/>
      <c r="O20" s="592"/>
    </row>
    <row r="21" spans="2:15" s="191" customFormat="1" ht="20.25" customHeight="1" x14ac:dyDescent="0.35">
      <c r="B21" s="593" t="s">
        <v>703</v>
      </c>
      <c r="C21" s="594" t="s">
        <v>777</v>
      </c>
      <c r="D21" s="598">
        <v>619403.28</v>
      </c>
      <c r="E21" s="598">
        <v>28291.223999999998</v>
      </c>
      <c r="F21" s="598">
        <v>28291.223999999998</v>
      </c>
      <c r="G21" s="598">
        <v>619403.28</v>
      </c>
      <c r="H21" s="598">
        <v>-25709.802</v>
      </c>
      <c r="I21" s="598">
        <v>0</v>
      </c>
      <c r="M21" s="592"/>
      <c r="O21" s="592"/>
    </row>
    <row r="22" spans="2:15" s="191" customFormat="1" ht="20.25" customHeight="1" x14ac:dyDescent="0.35">
      <c r="B22" s="593" t="s">
        <v>702</v>
      </c>
      <c r="C22" s="594" t="s">
        <v>776</v>
      </c>
      <c r="D22" s="598">
        <v>304296.33899999998</v>
      </c>
      <c r="E22" s="598">
        <v>41791.737000000001</v>
      </c>
      <c r="F22" s="598">
        <v>41791.737000000001</v>
      </c>
      <c r="G22" s="598">
        <v>304296.33899999998</v>
      </c>
      <c r="H22" s="598">
        <v>-39721.033000000003</v>
      </c>
      <c r="I22" s="598">
        <v>0</v>
      </c>
      <c r="M22" s="592"/>
      <c r="O22" s="592"/>
    </row>
    <row r="23" spans="2:15" s="191" customFormat="1" ht="20.25" customHeight="1" x14ac:dyDescent="0.35">
      <c r="B23" s="597" t="s">
        <v>701</v>
      </c>
      <c r="C23" s="594" t="s">
        <v>775</v>
      </c>
      <c r="D23" s="598">
        <v>333.49700000000001</v>
      </c>
      <c r="E23" s="598">
        <v>0.39600000000000002</v>
      </c>
      <c r="F23" s="598">
        <v>0.39600000000000002</v>
      </c>
      <c r="G23" s="598">
        <v>333.49700000000001</v>
      </c>
      <c r="H23" s="598">
        <v>-1.5189999999999999</v>
      </c>
      <c r="I23" s="598">
        <v>0</v>
      </c>
      <c r="M23" s="592"/>
      <c r="O23" s="592"/>
    </row>
    <row r="24" spans="2:15" s="191" customFormat="1" ht="20.25" customHeight="1" x14ac:dyDescent="0.35">
      <c r="B24" s="593" t="s">
        <v>700</v>
      </c>
      <c r="C24" s="594" t="s">
        <v>774</v>
      </c>
      <c r="D24" s="598">
        <v>66339.375</v>
      </c>
      <c r="E24" s="598">
        <v>370.00799999999998</v>
      </c>
      <c r="F24" s="598">
        <v>370.00799999999998</v>
      </c>
      <c r="G24" s="598">
        <v>66339.375</v>
      </c>
      <c r="H24" s="598">
        <v>-1299.9480000000001</v>
      </c>
      <c r="I24" s="598">
        <v>0</v>
      </c>
      <c r="M24" s="592"/>
      <c r="O24" s="592"/>
    </row>
    <row r="25" spans="2:15" s="191" customFormat="1" ht="20.25" customHeight="1" x14ac:dyDescent="0.35">
      <c r="B25" s="593" t="s">
        <v>698</v>
      </c>
      <c r="C25" s="594" t="s">
        <v>773</v>
      </c>
      <c r="D25" s="598">
        <v>226473.91699999999</v>
      </c>
      <c r="E25" s="598">
        <v>2407.703</v>
      </c>
      <c r="F25" s="598">
        <v>2407.703</v>
      </c>
      <c r="G25" s="598">
        <v>226473.91699999999</v>
      </c>
      <c r="H25" s="598">
        <v>-4164.5230000000001</v>
      </c>
      <c r="I25" s="598">
        <v>0</v>
      </c>
      <c r="M25" s="592"/>
      <c r="O25" s="592"/>
    </row>
    <row r="26" spans="2:15" s="191" customFormat="1" ht="20.25" customHeight="1" x14ac:dyDescent="0.35">
      <c r="B26" s="593" t="s">
        <v>696</v>
      </c>
      <c r="C26" s="594" t="s">
        <v>772</v>
      </c>
      <c r="D26" s="598">
        <v>66473.543999999994</v>
      </c>
      <c r="E26" s="598">
        <v>14034.486999999999</v>
      </c>
      <c r="F26" s="598">
        <v>14034.486999999999</v>
      </c>
      <c r="G26" s="598">
        <v>66473.543999999994</v>
      </c>
      <c r="H26" s="598">
        <v>-8607.2180000000008</v>
      </c>
      <c r="I26" s="598">
        <v>0</v>
      </c>
      <c r="M26" s="592"/>
      <c r="O26" s="592"/>
    </row>
    <row r="27" spans="2:15" s="191" customFormat="1" ht="20.25" customHeight="1" x14ac:dyDescent="0.35">
      <c r="B27" s="599" t="s">
        <v>694</v>
      </c>
      <c r="C27" s="600" t="s">
        <v>771</v>
      </c>
      <c r="D27" s="601">
        <v>392700.43800000002</v>
      </c>
      <c r="E27" s="601">
        <v>17856.170999999998</v>
      </c>
      <c r="F27" s="601">
        <v>17856.171999999999</v>
      </c>
      <c r="G27" s="601">
        <v>392700.43800000002</v>
      </c>
      <c r="H27" s="601">
        <v>-15194.232</v>
      </c>
      <c r="I27" s="601">
        <v>0</v>
      </c>
      <c r="M27" s="592"/>
      <c r="O27" s="592"/>
    </row>
    <row r="28" spans="2:15" s="606" customFormat="1" ht="20.25" customHeight="1" thickBot="1" x14ac:dyDescent="0.45">
      <c r="B28" s="602" t="s">
        <v>692</v>
      </c>
      <c r="C28" s="603" t="s">
        <v>125</v>
      </c>
      <c r="D28" s="604">
        <f t="shared" ref="D28:I28" si="0">+SUM(D9:D27)</f>
        <v>9506799.1379999965</v>
      </c>
      <c r="E28" s="605">
        <f t="shared" si="0"/>
        <v>565282.28199999989</v>
      </c>
      <c r="F28" s="605">
        <f t="shared" si="0"/>
        <v>565282.28299999994</v>
      </c>
      <c r="G28" s="605">
        <f t="shared" si="0"/>
        <v>9506799.1379999965</v>
      </c>
      <c r="H28" s="605">
        <f t="shared" si="0"/>
        <v>-453331.68999999994</v>
      </c>
      <c r="I28" s="605">
        <f t="shared" si="0"/>
        <v>0</v>
      </c>
      <c r="M28" s="607"/>
      <c r="O28" s="607"/>
    </row>
  </sheetData>
  <mergeCells count="8">
    <mergeCell ref="E2:F2"/>
    <mergeCell ref="D5:G5"/>
    <mergeCell ref="H5:H8"/>
    <mergeCell ref="I5:I8"/>
    <mergeCell ref="E6:F6"/>
    <mergeCell ref="E7:E8"/>
    <mergeCell ref="F7:F8"/>
    <mergeCell ref="G6:G8"/>
  </mergeCells>
  <hyperlinks>
    <hyperlink ref="K1" location="Índice!A1" display="Voltar ao Índice"/>
  </hyperlinks>
  <pageMargins left="0.70866141732283472" right="0.70866141732283472" top="0.74803149606299213" bottom="0.74803149606299213" header="0.31496062992125984" footer="0.31496062992125984"/>
  <pageSetup paperSize="9" scale="43" fitToWidth="2" orientation="portrait" r:id="rId1"/>
  <headerFooter>
    <oddHeader>&amp;L&amp;"Calibri,Regular"&amp;10&amp;K000000Confidential&amp;1#</oddHeader>
    <oddFooter>&amp;C1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5"/>
  <sheetViews>
    <sheetView showGridLines="0" zoomScale="85" zoomScaleNormal="85" zoomScalePageLayoutView="80" workbookViewId="0"/>
  </sheetViews>
  <sheetFormatPr defaultColWidth="8.7109375" defaultRowHeight="18.75" x14ac:dyDescent="0.4"/>
  <cols>
    <col min="1" max="1" width="4.7109375" style="2" customWidth="1"/>
    <col min="2" max="2" width="6.85546875" style="2" customWidth="1"/>
    <col min="3" max="3" width="26.42578125" style="2" customWidth="1"/>
    <col min="4" max="4" width="15" style="2" customWidth="1"/>
    <col min="5" max="6" width="29.85546875" style="2" customWidth="1"/>
    <col min="7" max="8" width="8.7109375" style="2"/>
    <col min="9" max="9" width="14.28515625" style="2" bestFit="1" customWidth="1"/>
    <col min="10" max="16384" width="8.7109375" style="2"/>
  </cols>
  <sheetData>
    <row r="1" spans="2:9" ht="25.5" customHeight="1" x14ac:dyDescent="0.5">
      <c r="B1" s="1" t="s">
        <v>803</v>
      </c>
      <c r="I1" s="4" t="s">
        <v>6</v>
      </c>
    </row>
    <row r="2" spans="2:9" s="5" customFormat="1" ht="22.5" customHeight="1" x14ac:dyDescent="0.4">
      <c r="B2" s="1716" t="s">
        <v>7</v>
      </c>
      <c r="C2" s="1716"/>
      <c r="D2" s="1354"/>
      <c r="E2" s="540"/>
      <c r="F2" s="540"/>
    </row>
    <row r="3" spans="2:9" s="1332" customFormat="1" ht="20.100000000000001" customHeight="1" x14ac:dyDescent="0.35">
      <c r="B3" s="1715"/>
      <c r="C3" s="1715"/>
      <c r="E3" s="436" t="s">
        <v>8</v>
      </c>
      <c r="F3" s="436" t="s">
        <v>9</v>
      </c>
    </row>
    <row r="4" spans="2:9" s="1332" customFormat="1" ht="20.100000000000001" customHeight="1" x14ac:dyDescent="0.35">
      <c r="B4" s="1715"/>
      <c r="C4" s="1715"/>
      <c r="E4" s="1717" t="s">
        <v>802</v>
      </c>
      <c r="F4" s="1717"/>
    </row>
    <row r="5" spans="2:9" s="1332" customFormat="1" ht="20.100000000000001" customHeight="1" x14ac:dyDescent="0.35">
      <c r="B5" s="1715"/>
      <c r="C5" s="1715"/>
      <c r="D5" s="506"/>
      <c r="E5" s="1688"/>
      <c r="F5" s="1688"/>
    </row>
    <row r="6" spans="2:9" s="1332" customFormat="1" ht="17.25" thickBot="1" x14ac:dyDescent="0.4">
      <c r="B6" s="1715"/>
      <c r="C6" s="1715"/>
      <c r="D6" s="506"/>
      <c r="E6" s="1324" t="s">
        <v>801</v>
      </c>
      <c r="F6" s="1324" t="s">
        <v>800</v>
      </c>
    </row>
    <row r="7" spans="2:9" s="540" customFormat="1" ht="24" customHeight="1" x14ac:dyDescent="0.25">
      <c r="B7" s="587" t="s">
        <v>529</v>
      </c>
      <c r="C7" s="1712" t="s">
        <v>799</v>
      </c>
      <c r="D7" s="1712"/>
      <c r="E7" s="608">
        <v>0</v>
      </c>
      <c r="F7" s="608">
        <v>0</v>
      </c>
    </row>
    <row r="8" spans="2:9" s="540" customFormat="1" ht="24" customHeight="1" x14ac:dyDescent="0.25">
      <c r="B8" s="554" t="s">
        <v>509</v>
      </c>
      <c r="C8" s="1713" t="s">
        <v>798</v>
      </c>
      <c r="D8" s="1713"/>
      <c r="E8" s="609">
        <f>+SUM(E9:E13)</f>
        <v>61420.062000000005</v>
      </c>
      <c r="F8" s="609">
        <f>+SUM(F9:F13)</f>
        <v>-42519.326000000001</v>
      </c>
    </row>
    <row r="9" spans="2:9" s="540" customFormat="1" ht="24" customHeight="1" x14ac:dyDescent="0.25">
      <c r="B9" s="554" t="s">
        <v>715</v>
      </c>
      <c r="C9" s="1714" t="s">
        <v>797</v>
      </c>
      <c r="D9" s="1714"/>
      <c r="E9" s="609">
        <v>25519.787</v>
      </c>
      <c r="F9" s="609">
        <v>-16652.647000000001</v>
      </c>
    </row>
    <row r="10" spans="2:9" s="540" customFormat="1" ht="24" customHeight="1" x14ac:dyDescent="0.25">
      <c r="B10" s="554" t="s">
        <v>714</v>
      </c>
      <c r="C10" s="1714" t="s">
        <v>796</v>
      </c>
      <c r="D10" s="1714"/>
      <c r="E10" s="609">
        <v>13231.352999999999</v>
      </c>
      <c r="F10" s="609">
        <v>-7854.366</v>
      </c>
    </row>
    <row r="11" spans="2:9" s="540" customFormat="1" ht="24" customHeight="1" x14ac:dyDescent="0.25">
      <c r="B11" s="554" t="s">
        <v>713</v>
      </c>
      <c r="C11" s="1714" t="s">
        <v>795</v>
      </c>
      <c r="D11" s="1714"/>
      <c r="E11" s="609">
        <v>2408.6480000000001</v>
      </c>
      <c r="F11" s="609">
        <v>-2242.942</v>
      </c>
    </row>
    <row r="12" spans="2:9" s="540" customFormat="1" ht="24" customHeight="1" x14ac:dyDescent="0.25">
      <c r="B12" s="554" t="s">
        <v>712</v>
      </c>
      <c r="C12" s="1714" t="s">
        <v>794</v>
      </c>
      <c r="D12" s="1714"/>
      <c r="E12" s="609">
        <v>0</v>
      </c>
      <c r="F12" s="609">
        <v>0</v>
      </c>
    </row>
    <row r="13" spans="2:9" s="540" customFormat="1" ht="24" customHeight="1" x14ac:dyDescent="0.25">
      <c r="B13" s="558" t="s">
        <v>711</v>
      </c>
      <c r="C13" s="1710" t="s">
        <v>793</v>
      </c>
      <c r="D13" s="1710"/>
      <c r="E13" s="610">
        <v>20260.274000000001</v>
      </c>
      <c r="F13" s="610">
        <v>-15769.370999999999</v>
      </c>
    </row>
    <row r="14" spans="2:9" s="612" customFormat="1" ht="24" customHeight="1" thickBot="1" x14ac:dyDescent="0.3">
      <c r="B14" s="532" t="s">
        <v>709</v>
      </c>
      <c r="C14" s="1711" t="s">
        <v>125</v>
      </c>
      <c r="D14" s="1711"/>
      <c r="E14" s="611">
        <f>+E7+E8</f>
        <v>61420.062000000005</v>
      </c>
      <c r="F14" s="611">
        <f>+F7+F8</f>
        <v>-42519.326000000001</v>
      </c>
    </row>
    <row r="15" spans="2:9" x14ac:dyDescent="0.4">
      <c r="B15" s="15"/>
      <c r="C15" s="15"/>
      <c r="D15" s="15"/>
      <c r="E15" s="15"/>
      <c r="F15" s="15"/>
    </row>
  </sheetData>
  <mergeCells count="14">
    <mergeCell ref="B6:C6"/>
    <mergeCell ref="B2:C2"/>
    <mergeCell ref="B3:C3"/>
    <mergeCell ref="B4:C4"/>
    <mergeCell ref="E4:F5"/>
    <mergeCell ref="B5:C5"/>
    <mergeCell ref="C13:D13"/>
    <mergeCell ref="C14:D14"/>
    <mergeCell ref="C7:D7"/>
    <mergeCell ref="C8:D8"/>
    <mergeCell ref="C9:D9"/>
    <mergeCell ref="C10:D10"/>
    <mergeCell ref="C11:D11"/>
    <mergeCell ref="C12:D12"/>
  </mergeCells>
  <hyperlinks>
    <hyperlink ref="I1" location="Índice!A1" display="Voltar ao Índice"/>
  </hyperlinks>
  <pageMargins left="0.70866141732283472" right="0.70866141732283472" top="0.74803149606299213" bottom="0.74803149606299213" header="0.31496062992125984" footer="0.31496062992125984"/>
  <pageSetup paperSize="9" scale="67" fitToWidth="2" orientation="portrait" r:id="rId1"/>
  <headerFooter>
    <oddHeader>&amp;L&amp;"Calibri,Regular"&amp;10&amp;K000000Confidential&amp;1#</oddHeader>
    <oddFooter>&amp;C1</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6"/>
  <sheetViews>
    <sheetView showGridLines="0" zoomScale="85" zoomScaleNormal="85" zoomScalePageLayoutView="80" workbookViewId="0"/>
  </sheetViews>
  <sheetFormatPr defaultColWidth="8.7109375" defaultRowHeight="18.75" x14ac:dyDescent="0.4"/>
  <cols>
    <col min="1" max="1" width="4.7109375" style="2" customWidth="1"/>
    <col min="2" max="2" width="8.7109375" style="2"/>
    <col min="3" max="3" width="42.5703125" style="2" customWidth="1"/>
    <col min="4" max="5" width="14.5703125" style="2" customWidth="1"/>
    <col min="6" max="6" width="16.28515625" style="2" customWidth="1"/>
    <col min="7" max="7" width="14.5703125" style="2" customWidth="1"/>
    <col min="8" max="8" width="16.140625" style="2" customWidth="1"/>
    <col min="9" max="15" width="14.5703125" style="2" customWidth="1"/>
    <col min="16" max="16" width="8.7109375" style="2"/>
    <col min="17" max="17" width="14" style="2" bestFit="1" customWidth="1"/>
    <col min="18" max="16384" width="8.7109375" style="2"/>
  </cols>
  <sheetData>
    <row r="1" spans="2:17" ht="25.5" customHeight="1" x14ac:dyDescent="0.5">
      <c r="B1" s="1" t="s">
        <v>812</v>
      </c>
      <c r="Q1" s="4" t="s">
        <v>6</v>
      </c>
    </row>
    <row r="2" spans="2:17" s="547" customFormat="1" ht="22.5" customHeight="1" x14ac:dyDescent="0.4">
      <c r="B2" s="547" t="s">
        <v>7</v>
      </c>
      <c r="C2" s="1334"/>
      <c r="D2" s="1334"/>
      <c r="E2" s="1718"/>
      <c r="F2" s="1718"/>
      <c r="G2" s="1718"/>
      <c r="H2" s="1718"/>
      <c r="I2" s="1718"/>
      <c r="J2" s="1718"/>
      <c r="K2" s="1718"/>
      <c r="L2" s="1718"/>
      <c r="M2" s="1718"/>
      <c r="N2" s="1718"/>
      <c r="O2" s="1334"/>
    </row>
    <row r="3" spans="2:17" s="547" customFormat="1" ht="19.5" x14ac:dyDescent="0.4">
      <c r="C3" s="1334"/>
      <c r="D3" s="1334"/>
      <c r="E3" s="1334"/>
      <c r="F3" s="1334"/>
      <c r="G3" s="1334"/>
      <c r="H3" s="1334"/>
      <c r="I3" s="1334"/>
      <c r="J3" s="1334"/>
      <c r="K3" s="1334"/>
      <c r="L3" s="1334"/>
      <c r="M3" s="1334"/>
      <c r="N3" s="1334"/>
      <c r="O3" s="1334"/>
    </row>
    <row r="4" spans="2:17" s="541" customFormat="1" ht="20.100000000000001" customHeight="1" x14ac:dyDescent="0.35">
      <c r="B4" s="542"/>
      <c r="C4" s="542"/>
      <c r="D4" s="545" t="s">
        <v>8</v>
      </c>
      <c r="E4" s="546" t="s">
        <v>9</v>
      </c>
      <c r="F4" s="545" t="s">
        <v>10</v>
      </c>
      <c r="G4" s="546" t="s">
        <v>11</v>
      </c>
      <c r="H4" s="545" t="s">
        <v>12</v>
      </c>
      <c r="I4" s="545" t="s">
        <v>74</v>
      </c>
      <c r="J4" s="545" t="s">
        <v>75</v>
      </c>
      <c r="K4" s="545" t="s">
        <v>76</v>
      </c>
      <c r="L4" s="545" t="s">
        <v>549</v>
      </c>
      <c r="M4" s="545" t="s">
        <v>548</v>
      </c>
      <c r="N4" s="545" t="s">
        <v>547</v>
      </c>
      <c r="O4" s="545" t="s">
        <v>546</v>
      </c>
    </row>
    <row r="5" spans="2:17" s="1332" customFormat="1" ht="24.95" customHeight="1" x14ac:dyDescent="0.35">
      <c r="D5" s="1719" t="s">
        <v>811</v>
      </c>
      <c r="E5" s="1719"/>
      <c r="F5" s="1721" t="s">
        <v>810</v>
      </c>
      <c r="G5" s="1721"/>
      <c r="H5" s="1721"/>
      <c r="I5" s="1721"/>
      <c r="J5" s="544"/>
      <c r="K5" s="544"/>
      <c r="L5" s="544"/>
      <c r="M5" s="544"/>
      <c r="N5" s="544"/>
      <c r="O5" s="544"/>
    </row>
    <row r="6" spans="2:17" s="1332" customFormat="1" ht="24.95" customHeight="1" x14ac:dyDescent="0.35">
      <c r="C6" s="506"/>
      <c r="D6" s="1720"/>
      <c r="E6" s="1720"/>
      <c r="F6" s="543"/>
      <c r="G6" s="543"/>
      <c r="H6" s="1688" t="s">
        <v>809</v>
      </c>
      <c r="I6" s="1688"/>
      <c r="J6" s="1688" t="s">
        <v>808</v>
      </c>
      <c r="K6" s="1688"/>
      <c r="L6" s="1688" t="s">
        <v>807</v>
      </c>
      <c r="M6" s="1688"/>
      <c r="N6" s="1688" t="s">
        <v>806</v>
      </c>
      <c r="O6" s="1688"/>
    </row>
    <row r="7" spans="2:17" s="1332" customFormat="1" ht="61.5" customHeight="1" thickBot="1" x14ac:dyDescent="0.4">
      <c r="B7" s="540"/>
      <c r="C7" s="506"/>
      <c r="D7" s="1317" t="s">
        <v>791</v>
      </c>
      <c r="E7" s="1317" t="s">
        <v>800</v>
      </c>
      <c r="F7" s="1317" t="s">
        <v>801</v>
      </c>
      <c r="G7" s="1317" t="s">
        <v>800</v>
      </c>
      <c r="H7" s="1317" t="s">
        <v>801</v>
      </c>
      <c r="I7" s="1317" t="s">
        <v>800</v>
      </c>
      <c r="J7" s="1317" t="s">
        <v>801</v>
      </c>
      <c r="K7" s="1317" t="s">
        <v>800</v>
      </c>
      <c r="L7" s="1317" t="s">
        <v>801</v>
      </c>
      <c r="M7" s="1317" t="s">
        <v>800</v>
      </c>
      <c r="N7" s="1317" t="s">
        <v>801</v>
      </c>
      <c r="O7" s="1317" t="s">
        <v>800</v>
      </c>
    </row>
    <row r="8" spans="2:17" s="1332" customFormat="1" ht="35.25" customHeight="1" x14ac:dyDescent="0.35">
      <c r="B8" s="587" t="s">
        <v>529</v>
      </c>
      <c r="C8" s="1329" t="s">
        <v>805</v>
      </c>
      <c r="D8" s="587">
        <v>0</v>
      </c>
      <c r="E8" s="587">
        <v>0</v>
      </c>
      <c r="F8" s="587">
        <v>0</v>
      </c>
      <c r="G8" s="587">
        <v>0</v>
      </c>
      <c r="H8" s="613"/>
      <c r="I8" s="613"/>
      <c r="J8" s="613"/>
      <c r="K8" s="613"/>
      <c r="L8" s="613"/>
      <c r="M8" s="613"/>
      <c r="N8" s="613"/>
      <c r="O8" s="613"/>
    </row>
    <row r="9" spans="2:17" s="1332" customFormat="1" ht="35.25" customHeight="1" x14ac:dyDescent="0.35">
      <c r="B9" s="554" t="s">
        <v>509</v>
      </c>
      <c r="C9" s="1330" t="s">
        <v>804</v>
      </c>
      <c r="D9" s="609">
        <f t="shared" ref="D9:O9" si="0">+SUM(D10:D14)</f>
        <v>0</v>
      </c>
      <c r="E9" s="609">
        <f t="shared" si="0"/>
        <v>0</v>
      </c>
      <c r="F9" s="609">
        <f t="shared" si="0"/>
        <v>61420.062000000005</v>
      </c>
      <c r="G9" s="609">
        <f t="shared" si="0"/>
        <v>-42519.326000000001</v>
      </c>
      <c r="H9" s="609">
        <f t="shared" si="0"/>
        <v>4255.6460000000006</v>
      </c>
      <c r="I9" s="609">
        <f t="shared" si="0"/>
        <v>-3956.672</v>
      </c>
      <c r="J9" s="609">
        <f t="shared" si="0"/>
        <v>3991.8250000000007</v>
      </c>
      <c r="K9" s="609">
        <f t="shared" si="0"/>
        <v>-991.58800000000008</v>
      </c>
      <c r="L9" s="609">
        <f t="shared" si="0"/>
        <v>53172.591</v>
      </c>
      <c r="M9" s="609">
        <f t="shared" si="0"/>
        <v>-37571.065999999999</v>
      </c>
      <c r="N9" s="614">
        <f t="shared" si="0"/>
        <v>37775.294000000002</v>
      </c>
      <c r="O9" s="614">
        <f t="shared" si="0"/>
        <v>-24655.946000000004</v>
      </c>
    </row>
    <row r="10" spans="2:17" s="1332" customFormat="1" ht="35.25" customHeight="1" x14ac:dyDescent="0.35">
      <c r="B10" s="554" t="s">
        <v>715</v>
      </c>
      <c r="C10" s="615" t="s">
        <v>797</v>
      </c>
      <c r="D10" s="1431"/>
      <c r="E10" s="1431"/>
      <c r="F10" s="609">
        <v>25519.787</v>
      </c>
      <c r="G10" s="609">
        <v>-16652.647000000001</v>
      </c>
      <c r="H10" s="609">
        <v>2148.701</v>
      </c>
      <c r="I10" s="609">
        <v>-3166.415</v>
      </c>
      <c r="J10" s="609">
        <v>2022.1100000000001</v>
      </c>
      <c r="K10" s="609">
        <v>-376.84699999999998</v>
      </c>
      <c r="L10" s="609">
        <v>21348.975999999999</v>
      </c>
      <c r="M10" s="609">
        <v>-13109.385</v>
      </c>
      <c r="N10" s="609">
        <v>17040.370999999999</v>
      </c>
      <c r="O10" s="609">
        <v>-11828.038</v>
      </c>
    </row>
    <row r="11" spans="2:17" s="1332" customFormat="1" ht="35.25" customHeight="1" x14ac:dyDescent="0.35">
      <c r="B11" s="554" t="s">
        <v>714</v>
      </c>
      <c r="C11" s="615" t="s">
        <v>796</v>
      </c>
      <c r="D11" s="1432"/>
      <c r="E11" s="1432"/>
      <c r="F11" s="609">
        <v>13231.352999999999</v>
      </c>
      <c r="G11" s="609">
        <v>-7854.366</v>
      </c>
      <c r="H11" s="609">
        <v>1325.175</v>
      </c>
      <c r="I11" s="609">
        <v>-101.803</v>
      </c>
      <c r="J11" s="609">
        <v>1489.9860000000001</v>
      </c>
      <c r="K11" s="609">
        <v>-141.023</v>
      </c>
      <c r="L11" s="616">
        <v>10416.191999999999</v>
      </c>
      <c r="M11" s="616">
        <v>-7611.54</v>
      </c>
      <c r="N11" s="609">
        <v>9430.5249999999996</v>
      </c>
      <c r="O11" s="609">
        <v>-5457.3969999999999</v>
      </c>
    </row>
    <row r="12" spans="2:17" s="1332" customFormat="1" ht="35.25" customHeight="1" x14ac:dyDescent="0.35">
      <c r="B12" s="554" t="s">
        <v>713</v>
      </c>
      <c r="C12" s="615" t="s">
        <v>795</v>
      </c>
      <c r="D12" s="1432"/>
      <c r="E12" s="1432"/>
      <c r="F12" s="609">
        <v>2408.6480000000001</v>
      </c>
      <c r="G12" s="609">
        <v>-2242.942</v>
      </c>
      <c r="H12" s="609">
        <v>733.66600000000005</v>
      </c>
      <c r="I12" s="609">
        <v>-674.33500000000004</v>
      </c>
      <c r="J12" s="609">
        <v>382.70400000000001</v>
      </c>
      <c r="K12" s="609">
        <v>-377.67500000000001</v>
      </c>
      <c r="L12" s="616">
        <v>1292.278</v>
      </c>
      <c r="M12" s="616">
        <v>-1190.932</v>
      </c>
      <c r="N12" s="609">
        <v>1911.4459999999999</v>
      </c>
      <c r="O12" s="609">
        <v>-1745.74</v>
      </c>
    </row>
    <row r="13" spans="2:17" s="1332" customFormat="1" ht="35.25" customHeight="1" x14ac:dyDescent="0.35">
      <c r="B13" s="554" t="s">
        <v>712</v>
      </c>
      <c r="C13" s="615" t="s">
        <v>794</v>
      </c>
      <c r="D13" s="1432"/>
      <c r="E13" s="1432"/>
      <c r="F13" s="609">
        <v>0</v>
      </c>
      <c r="G13" s="609">
        <v>0</v>
      </c>
      <c r="H13" s="609">
        <v>0</v>
      </c>
      <c r="I13" s="609">
        <v>0</v>
      </c>
      <c r="J13" s="609">
        <v>0</v>
      </c>
      <c r="K13" s="609">
        <v>0</v>
      </c>
      <c r="L13" s="616">
        <v>0</v>
      </c>
      <c r="M13" s="616">
        <v>0</v>
      </c>
      <c r="N13" s="609">
        <v>0</v>
      </c>
      <c r="O13" s="609">
        <v>0</v>
      </c>
    </row>
    <row r="14" spans="2:17" s="1332" customFormat="1" ht="35.25" customHeight="1" x14ac:dyDescent="0.35">
      <c r="B14" s="558" t="s">
        <v>711</v>
      </c>
      <c r="C14" s="617" t="s">
        <v>793</v>
      </c>
      <c r="D14" s="1433"/>
      <c r="E14" s="1433"/>
      <c r="F14" s="609">
        <v>20260.274000000001</v>
      </c>
      <c r="G14" s="609">
        <v>-15769.370999999999</v>
      </c>
      <c r="H14" s="609">
        <v>48.103999999999999</v>
      </c>
      <c r="I14" s="609">
        <v>-14.119</v>
      </c>
      <c r="J14" s="609">
        <v>97.025000000000006</v>
      </c>
      <c r="K14" s="609">
        <v>-96.043000000000006</v>
      </c>
      <c r="L14" s="616">
        <v>20115.145</v>
      </c>
      <c r="M14" s="616">
        <v>-15659.209000000001</v>
      </c>
      <c r="N14" s="610">
        <v>9392.9519999999993</v>
      </c>
      <c r="O14" s="610">
        <v>-5624.7709999999997</v>
      </c>
    </row>
    <row r="15" spans="2:17" s="547" customFormat="1" ht="35.25" customHeight="1" thickBot="1" x14ac:dyDescent="0.45">
      <c r="B15" s="532" t="s">
        <v>709</v>
      </c>
      <c r="C15" s="1328" t="s">
        <v>125</v>
      </c>
      <c r="D15" s="618">
        <f t="shared" ref="D15:O15" si="1">+D8+D9</f>
        <v>0</v>
      </c>
      <c r="E15" s="618">
        <f t="shared" si="1"/>
        <v>0</v>
      </c>
      <c r="F15" s="618">
        <f t="shared" si="1"/>
        <v>61420.062000000005</v>
      </c>
      <c r="G15" s="618">
        <f t="shared" si="1"/>
        <v>-42519.326000000001</v>
      </c>
      <c r="H15" s="618">
        <f t="shared" si="1"/>
        <v>4255.6460000000006</v>
      </c>
      <c r="I15" s="618">
        <f t="shared" si="1"/>
        <v>-3956.672</v>
      </c>
      <c r="J15" s="618">
        <f t="shared" si="1"/>
        <v>3991.8250000000007</v>
      </c>
      <c r="K15" s="618">
        <f t="shared" si="1"/>
        <v>-991.58800000000008</v>
      </c>
      <c r="L15" s="618">
        <f t="shared" si="1"/>
        <v>53172.591</v>
      </c>
      <c r="M15" s="618">
        <f t="shared" si="1"/>
        <v>-37571.065999999999</v>
      </c>
      <c r="N15" s="618">
        <f t="shared" si="1"/>
        <v>37775.294000000002</v>
      </c>
      <c r="O15" s="618">
        <f t="shared" si="1"/>
        <v>-24655.946000000004</v>
      </c>
    </row>
    <row r="16" spans="2:17" s="216" customFormat="1" x14ac:dyDescent="0.4"/>
  </sheetData>
  <mergeCells count="11">
    <mergeCell ref="M2:N2"/>
    <mergeCell ref="L6:M6"/>
    <mergeCell ref="N6:O6"/>
    <mergeCell ref="D5:E6"/>
    <mergeCell ref="F5:I5"/>
    <mergeCell ref="H6:I6"/>
    <mergeCell ref="J6:K6"/>
    <mergeCell ref="E2:F2"/>
    <mergeCell ref="G2:H2"/>
    <mergeCell ref="I2:J2"/>
    <mergeCell ref="K2:L2"/>
  </mergeCells>
  <hyperlinks>
    <hyperlink ref="Q1" location="Índice!A1" display="Voltar ao Índice"/>
  </hyperlinks>
  <pageMargins left="0.70866141732283472" right="0.70866141732283472" top="0.74803149606299213" bottom="0.74803149606299213" header="0.31496062992125984" footer="0.31496062992125984"/>
  <pageSetup paperSize="9" scale="33" fitToWidth="2" orientation="portrait" r:id="rId1"/>
  <headerFooter>
    <oddHeader>&amp;L&amp;"Calibri,Regular"&amp;10&amp;K000000Confidential&amp;1#</oddHeader>
    <oddFooter>&amp;C1</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0"/>
  <sheetViews>
    <sheetView showGridLines="0" zoomScale="85" zoomScaleNormal="85" zoomScalePageLayoutView="70" workbookViewId="0">
      <pane ySplit="4" topLeftCell="A5" activePane="bottomLeft" state="frozen"/>
      <selection activeCell="D17" sqref="D17"/>
      <selection pane="bottomLeft"/>
    </sheetView>
  </sheetViews>
  <sheetFormatPr defaultColWidth="9.140625" defaultRowHeight="18.75" x14ac:dyDescent="0.4"/>
  <cols>
    <col min="1" max="1" width="4.7109375" style="2" customWidth="1"/>
    <col min="2" max="2" width="14" style="2" customWidth="1"/>
    <col min="3" max="3" width="41.140625" style="2" customWidth="1"/>
    <col min="4" max="5" width="13.5703125" style="2" customWidth="1"/>
    <col min="6" max="6" width="15.140625" style="1619" customWidth="1"/>
    <col min="7" max="7" width="19.42578125" style="2" customWidth="1"/>
    <col min="8" max="8" width="14.140625" style="2" customWidth="1"/>
    <col min="9" max="9" width="11.42578125" style="2" customWidth="1"/>
    <col min="10" max="10" width="14.42578125" style="2" customWidth="1"/>
    <col min="11" max="11" width="17.5703125" style="2" customWidth="1"/>
    <col min="12" max="12" width="15.140625" style="2" customWidth="1"/>
    <col min="13" max="14" width="15.5703125" style="2" customWidth="1"/>
    <col min="15" max="15" width="12.5703125" style="2" customWidth="1"/>
    <col min="16" max="16" width="4.7109375" customWidth="1"/>
    <col min="17" max="17" width="9.140625" style="2"/>
    <col min="18" max="18" width="14.28515625" style="2" bestFit="1" customWidth="1"/>
    <col min="19" max="16384" width="9.140625" style="2"/>
  </cols>
  <sheetData>
    <row r="1" spans="1:18" ht="25.5" customHeight="1" x14ac:dyDescent="0.5">
      <c r="B1" s="1" t="s">
        <v>843</v>
      </c>
      <c r="C1" s="194"/>
      <c r="N1" s="673"/>
      <c r="R1" s="4" t="s">
        <v>6</v>
      </c>
    </row>
    <row r="2" spans="1:18" ht="22.5" customHeight="1" x14ac:dyDescent="0.5">
      <c r="A2" s="212"/>
      <c r="B2" s="5" t="s">
        <v>7</v>
      </c>
    </row>
    <row r="3" spans="1:18" x14ac:dyDescent="0.4">
      <c r="B3" s="672"/>
      <c r="D3" s="308"/>
      <c r="E3" s="308"/>
      <c r="G3" s="308"/>
      <c r="H3" s="308"/>
      <c r="I3" s="308"/>
      <c r="J3" s="308"/>
      <c r="K3" s="308"/>
      <c r="L3" s="308"/>
      <c r="M3" s="308"/>
      <c r="N3" s="308"/>
      <c r="O3" s="308"/>
    </row>
    <row r="4" spans="1:18" s="196" customFormat="1" ht="99" x14ac:dyDescent="0.35">
      <c r="B4" s="1724" t="s">
        <v>818</v>
      </c>
      <c r="C4" s="1618" t="s">
        <v>816</v>
      </c>
      <c r="D4" s="1618" t="s">
        <v>767</v>
      </c>
      <c r="E4" s="1618" t="s">
        <v>842</v>
      </c>
      <c r="F4" s="1620" t="s">
        <v>841</v>
      </c>
      <c r="G4" s="1618" t="s">
        <v>840</v>
      </c>
      <c r="H4" s="1618" t="s">
        <v>815</v>
      </c>
      <c r="I4" s="1618" t="s">
        <v>839</v>
      </c>
      <c r="J4" s="1618" t="s">
        <v>838</v>
      </c>
      <c r="K4" s="1618" t="s">
        <v>837</v>
      </c>
      <c r="L4" s="1618" t="s">
        <v>836</v>
      </c>
      <c r="M4" s="1618" t="s">
        <v>835</v>
      </c>
      <c r="N4" s="1618" t="s">
        <v>834</v>
      </c>
      <c r="O4" s="1618" t="s">
        <v>833</v>
      </c>
      <c r="P4"/>
    </row>
    <row r="5" spans="1:18" s="52" customFormat="1" ht="17.25" thickBot="1" x14ac:dyDescent="0.4">
      <c r="B5" s="1725"/>
      <c r="C5" s="671" t="s">
        <v>8</v>
      </c>
      <c r="D5" s="671" t="s">
        <v>9</v>
      </c>
      <c r="E5" s="671" t="s">
        <v>10</v>
      </c>
      <c r="F5" s="1621" t="s">
        <v>11</v>
      </c>
      <c r="G5" s="671" t="s">
        <v>12</v>
      </c>
      <c r="H5" s="671" t="s">
        <v>74</v>
      </c>
      <c r="I5" s="671" t="s">
        <v>75</v>
      </c>
      <c r="J5" s="671" t="s">
        <v>76</v>
      </c>
      <c r="K5" s="671" t="s">
        <v>549</v>
      </c>
      <c r="L5" s="671" t="s">
        <v>548</v>
      </c>
      <c r="M5" s="671" t="s">
        <v>547</v>
      </c>
      <c r="N5" s="671" t="s">
        <v>546</v>
      </c>
      <c r="O5" s="671" t="s">
        <v>545</v>
      </c>
      <c r="P5"/>
    </row>
    <row r="6" spans="1:18" s="662" customFormat="1" ht="20.100000000000001" customHeight="1" x14ac:dyDescent="0.25">
      <c r="B6" s="1726" t="s">
        <v>673</v>
      </c>
      <c r="C6" s="1726"/>
      <c r="D6" s="1726"/>
      <c r="E6" s="1726"/>
      <c r="F6" s="1622"/>
      <c r="G6" s="669"/>
      <c r="H6" s="669"/>
      <c r="I6" s="669"/>
      <c r="J6" s="669"/>
      <c r="K6" s="669"/>
      <c r="L6" s="669"/>
      <c r="M6" s="669"/>
      <c r="N6" s="669"/>
      <c r="O6" s="669"/>
      <c r="P6"/>
    </row>
    <row r="7" spans="1:18" s="670" customFormat="1" ht="20.100000000000001" customHeight="1" x14ac:dyDescent="0.25">
      <c r="B7" s="661"/>
      <c r="C7" s="660" t="s">
        <v>827</v>
      </c>
      <c r="D7" s="658">
        <v>0</v>
      </c>
      <c r="E7" s="658">
        <v>0</v>
      </c>
      <c r="F7" s="1623">
        <v>0</v>
      </c>
      <c r="G7" s="658">
        <v>0</v>
      </c>
      <c r="H7" s="659">
        <v>0</v>
      </c>
      <c r="I7" s="658">
        <v>0</v>
      </c>
      <c r="J7" s="659">
        <v>0</v>
      </c>
      <c r="K7" s="658">
        <v>0</v>
      </c>
      <c r="L7" s="658">
        <v>0</v>
      </c>
      <c r="M7" s="659" t="str">
        <f t="shared" ref="M7:M15" si="0">IFERROR(L7/G7,"-")</f>
        <v>-</v>
      </c>
      <c r="N7" s="658">
        <v>0</v>
      </c>
      <c r="O7" s="658">
        <v>0</v>
      </c>
      <c r="P7"/>
    </row>
    <row r="8" spans="1:18" s="670" customFormat="1" ht="20.100000000000001" customHeight="1" x14ac:dyDescent="0.25">
      <c r="B8" s="657"/>
      <c r="C8" s="656" t="s">
        <v>826</v>
      </c>
      <c r="D8" s="654">
        <v>0</v>
      </c>
      <c r="E8" s="654">
        <v>0</v>
      </c>
      <c r="F8" s="1624">
        <v>0</v>
      </c>
      <c r="G8" s="654">
        <v>0</v>
      </c>
      <c r="H8" s="655">
        <v>0</v>
      </c>
      <c r="I8" s="654">
        <v>0</v>
      </c>
      <c r="J8" s="655">
        <v>0</v>
      </c>
      <c r="K8" s="654">
        <v>0</v>
      </c>
      <c r="L8" s="654">
        <v>0</v>
      </c>
      <c r="M8" s="655" t="str">
        <f t="shared" si="0"/>
        <v>-</v>
      </c>
      <c r="N8" s="654">
        <v>0</v>
      </c>
      <c r="O8" s="654">
        <v>0</v>
      </c>
      <c r="P8"/>
    </row>
    <row r="9" spans="1:18" s="670" customFormat="1" ht="20.100000000000001" customHeight="1" x14ac:dyDescent="0.25">
      <c r="B9" s="657"/>
      <c r="C9" s="656" t="s">
        <v>825</v>
      </c>
      <c r="D9" s="654">
        <v>0</v>
      </c>
      <c r="E9" s="654">
        <v>0</v>
      </c>
      <c r="F9" s="1624">
        <v>0</v>
      </c>
      <c r="G9" s="654">
        <v>0</v>
      </c>
      <c r="H9" s="655">
        <v>0</v>
      </c>
      <c r="I9" s="654">
        <v>0</v>
      </c>
      <c r="J9" s="655">
        <v>0</v>
      </c>
      <c r="K9" s="654">
        <v>0</v>
      </c>
      <c r="L9" s="654">
        <v>0</v>
      </c>
      <c r="M9" s="655" t="str">
        <f t="shared" si="0"/>
        <v>-</v>
      </c>
      <c r="N9" s="654">
        <v>0</v>
      </c>
      <c r="O9" s="654">
        <v>0</v>
      </c>
      <c r="P9"/>
    </row>
    <row r="10" spans="1:18" s="670" customFormat="1" ht="20.100000000000001" customHeight="1" x14ac:dyDescent="0.25">
      <c r="B10" s="657"/>
      <c r="C10" s="656" t="s">
        <v>824</v>
      </c>
      <c r="D10" s="654">
        <v>17042.60097</v>
      </c>
      <c r="E10" s="654">
        <v>10817.07213</v>
      </c>
      <c r="F10" s="1624">
        <v>3.6614831189070003E-2</v>
      </c>
      <c r="G10" s="654">
        <v>17438.666239999999</v>
      </c>
      <c r="H10" s="655">
        <v>6.7276891308299999E-3</v>
      </c>
      <c r="I10" s="654">
        <v>15</v>
      </c>
      <c r="J10" s="655">
        <v>0.1832366107</v>
      </c>
      <c r="K10" s="654">
        <v>2</v>
      </c>
      <c r="L10" s="654">
        <v>6364.6451122236103</v>
      </c>
      <c r="M10" s="655">
        <f t="shared" si="0"/>
        <v>0.36497315933627333</v>
      </c>
      <c r="N10" s="654">
        <v>21.497671957999998</v>
      </c>
      <c r="O10" s="654">
        <v>-3.31873</v>
      </c>
      <c r="P10"/>
    </row>
    <row r="11" spans="1:18" s="670" customFormat="1" ht="20.100000000000001" customHeight="1" x14ac:dyDescent="0.25">
      <c r="B11" s="657"/>
      <c r="C11" s="656" t="s">
        <v>823</v>
      </c>
      <c r="D11" s="654">
        <v>157535.47289250002</v>
      </c>
      <c r="E11" s="654">
        <v>137665.67889078701</v>
      </c>
      <c r="F11" s="1624">
        <v>0.14615173920984001</v>
      </c>
      <c r="G11" s="654">
        <v>177655.55129189198</v>
      </c>
      <c r="H11" s="655">
        <v>1.457353094468E-2</v>
      </c>
      <c r="I11" s="654">
        <v>61</v>
      </c>
      <c r="J11" s="655">
        <v>0.18323661069999</v>
      </c>
      <c r="K11" s="654">
        <v>1</v>
      </c>
      <c r="L11" s="654">
        <v>72106.774468018499</v>
      </c>
      <c r="M11" s="655">
        <f t="shared" si="0"/>
        <v>0.40587965838199719</v>
      </c>
      <c r="N11" s="654">
        <v>474.41216873500002</v>
      </c>
      <c r="O11" s="654">
        <v>-229.73513800000001</v>
      </c>
      <c r="P11"/>
    </row>
    <row r="12" spans="1:18" s="670" customFormat="1" ht="20.100000000000001" customHeight="1" x14ac:dyDescent="0.25">
      <c r="B12" s="657"/>
      <c r="C12" s="656" t="s">
        <v>822</v>
      </c>
      <c r="D12" s="654">
        <v>22331.428230000001</v>
      </c>
      <c r="E12" s="654">
        <v>5733.9552800000001</v>
      </c>
      <c r="F12" s="1624">
        <v>0.19471404214388</v>
      </c>
      <c r="G12" s="654">
        <v>23447.933691544</v>
      </c>
      <c r="H12" s="655">
        <v>3.304955638169E-2</v>
      </c>
      <c r="I12" s="654">
        <v>61</v>
      </c>
      <c r="J12" s="655">
        <v>0.1832366107</v>
      </c>
      <c r="K12" s="654">
        <v>3</v>
      </c>
      <c r="L12" s="654">
        <v>14526.233822166201</v>
      </c>
      <c r="M12" s="655">
        <f t="shared" si="0"/>
        <v>0.61951018854189188</v>
      </c>
      <c r="N12" s="654">
        <v>141.99807660500002</v>
      </c>
      <c r="O12" s="654">
        <v>-28.48171</v>
      </c>
      <c r="P12"/>
    </row>
    <row r="13" spans="1:18" s="670" customFormat="1" ht="20.100000000000001" customHeight="1" x14ac:dyDescent="0.25">
      <c r="B13" s="657"/>
      <c r="C13" s="656" t="s">
        <v>821</v>
      </c>
      <c r="D13" s="654">
        <v>3.2523899999999997</v>
      </c>
      <c r="E13" s="654">
        <v>452</v>
      </c>
      <c r="F13" s="1624">
        <v>4.7083389477799997E-3</v>
      </c>
      <c r="G13" s="654">
        <v>5.3868148800000002</v>
      </c>
      <c r="H13" s="655">
        <v>0.43863765360000001</v>
      </c>
      <c r="I13" s="654">
        <v>11</v>
      </c>
      <c r="J13" s="655">
        <v>0.1832366107</v>
      </c>
      <c r="K13" s="654">
        <v>1</v>
      </c>
      <c r="L13" s="654">
        <v>5.1916774423978405</v>
      </c>
      <c r="M13" s="655">
        <f t="shared" si="0"/>
        <v>0.96377498726999888</v>
      </c>
      <c r="N13" s="654">
        <v>0.43296242800000001</v>
      </c>
      <c r="O13" s="654">
        <v>-9.0519999999999989E-2</v>
      </c>
      <c r="P13"/>
    </row>
    <row r="14" spans="1:18" s="670" customFormat="1" ht="20.100000000000001" customHeight="1" x14ac:dyDescent="0.25">
      <c r="B14" s="653"/>
      <c r="C14" s="652" t="s">
        <v>820</v>
      </c>
      <c r="D14" s="650">
        <v>0.74750000000000005</v>
      </c>
      <c r="E14" s="650">
        <v>0</v>
      </c>
      <c r="F14" s="1625">
        <v>0</v>
      </c>
      <c r="G14" s="650">
        <v>0.74750000000000005</v>
      </c>
      <c r="H14" s="651">
        <v>1</v>
      </c>
      <c r="I14" s="650">
        <v>1</v>
      </c>
      <c r="J14" s="651">
        <v>0.1832366107</v>
      </c>
      <c r="K14" s="650">
        <v>1</v>
      </c>
      <c r="L14" s="650">
        <v>1.4639918929187499</v>
      </c>
      <c r="M14" s="651">
        <f t="shared" si="0"/>
        <v>1.9585175824999996</v>
      </c>
      <c r="N14" s="650">
        <v>1.9850014999999999E-2</v>
      </c>
      <c r="O14" s="650">
        <v>-2.8390000000000002E-2</v>
      </c>
      <c r="P14"/>
    </row>
    <row r="15" spans="1:18" s="649" customFormat="1" ht="20.100000000000001" customHeight="1" thickBot="1" x14ac:dyDescent="0.3">
      <c r="B15" s="1723" t="str">
        <f>+"Subtotal "&amp;B6</f>
        <v>Subtotal Instituições</v>
      </c>
      <c r="C15" s="1723"/>
      <c r="D15" s="664">
        <f>SUM(D7:D14)</f>
        <v>196913.50198250002</v>
      </c>
      <c r="E15" s="664">
        <f>SUM(E7:E14)</f>
        <v>154668.70630078699</v>
      </c>
      <c r="F15" s="1626"/>
      <c r="G15" s="664">
        <f>G7+G8+G9+G10+G11+G12+G13+G14</f>
        <v>218548.28553831598</v>
      </c>
      <c r="H15" s="667"/>
      <c r="I15" s="664">
        <f>I7+I8+I9+I10+I11+I12+I13+I14</f>
        <v>149</v>
      </c>
      <c r="J15" s="667"/>
      <c r="K15" s="666"/>
      <c r="L15" s="664">
        <f>L7+L8+L9+L10+L11+L12+L13+L14</f>
        <v>93004.309071743628</v>
      </c>
      <c r="M15" s="665">
        <f t="shared" si="0"/>
        <v>0.42555496988988312</v>
      </c>
      <c r="N15" s="664">
        <f>N7+N8+N9+N10+N11+N12+N13+N14</f>
        <v>638.360729741</v>
      </c>
      <c r="O15" s="664">
        <f>O7+O8+O9+O10+O11+O12+O13+O14</f>
        <v>-261.65448800000001</v>
      </c>
      <c r="P15"/>
    </row>
    <row r="16" spans="1:18" s="662" customFormat="1" ht="20.100000000000001" customHeight="1" x14ac:dyDescent="0.25">
      <c r="B16" s="1726" t="s">
        <v>832</v>
      </c>
      <c r="C16" s="1726"/>
      <c r="D16" s="1726"/>
      <c r="E16" s="1726"/>
      <c r="F16" s="1622"/>
      <c r="G16" s="669"/>
      <c r="H16" s="669"/>
      <c r="I16" s="669"/>
      <c r="J16" s="669"/>
      <c r="K16" s="669"/>
      <c r="L16" s="669"/>
      <c r="M16" s="669"/>
      <c r="N16" s="669"/>
      <c r="O16" s="669"/>
      <c r="P16"/>
    </row>
    <row r="17" spans="2:16" s="649" customFormat="1" ht="20.100000000000001" customHeight="1" x14ac:dyDescent="0.25">
      <c r="B17" s="661"/>
      <c r="C17" s="660" t="s">
        <v>827</v>
      </c>
      <c r="D17" s="658">
        <v>0</v>
      </c>
      <c r="E17" s="658">
        <v>0</v>
      </c>
      <c r="F17" s="1623">
        <v>0</v>
      </c>
      <c r="G17" s="658">
        <v>0</v>
      </c>
      <c r="H17" s="659">
        <v>0</v>
      </c>
      <c r="I17" s="658">
        <v>1</v>
      </c>
      <c r="J17" s="659">
        <v>0</v>
      </c>
      <c r="K17" s="658">
        <v>0</v>
      </c>
      <c r="L17" s="658">
        <v>0</v>
      </c>
      <c r="M17" s="659" t="str">
        <f t="shared" ref="M17:M25" si="1">IFERROR(L17/G17,"-")</f>
        <v>-</v>
      </c>
      <c r="N17" s="658">
        <v>0</v>
      </c>
      <c r="O17" s="658">
        <v>0</v>
      </c>
      <c r="P17"/>
    </row>
    <row r="18" spans="2:16" s="649" customFormat="1" ht="20.100000000000001" customHeight="1" x14ac:dyDescent="0.25">
      <c r="B18" s="657"/>
      <c r="C18" s="656" t="s">
        <v>826</v>
      </c>
      <c r="D18" s="654">
        <v>0</v>
      </c>
      <c r="E18" s="654">
        <v>0</v>
      </c>
      <c r="F18" s="1624">
        <v>0</v>
      </c>
      <c r="G18" s="654">
        <v>0</v>
      </c>
      <c r="H18" s="655">
        <v>0</v>
      </c>
      <c r="I18" s="654">
        <v>0</v>
      </c>
      <c r="J18" s="655">
        <v>0</v>
      </c>
      <c r="K18" s="654">
        <v>0</v>
      </c>
      <c r="L18" s="654">
        <v>0</v>
      </c>
      <c r="M18" s="655" t="str">
        <f t="shared" si="1"/>
        <v>-</v>
      </c>
      <c r="N18" s="654">
        <v>0</v>
      </c>
      <c r="O18" s="654">
        <v>0</v>
      </c>
      <c r="P18"/>
    </row>
    <row r="19" spans="2:16" s="649" customFormat="1" ht="20.100000000000001" customHeight="1" x14ac:dyDescent="0.25">
      <c r="B19" s="657"/>
      <c r="C19" s="656" t="s">
        <v>825</v>
      </c>
      <c r="D19" s="654">
        <v>841538.02152232605</v>
      </c>
      <c r="E19" s="654">
        <v>1211090.8726906399</v>
      </c>
      <c r="F19" s="1624">
        <v>0.78458993273796995</v>
      </c>
      <c r="G19" s="654">
        <v>1135548.3267521998</v>
      </c>
      <c r="H19" s="655">
        <v>4.58578580026E-3</v>
      </c>
      <c r="I19" s="654">
        <v>619</v>
      </c>
      <c r="J19" s="655">
        <v>0.47366175629314999</v>
      </c>
      <c r="K19" s="654">
        <v>1</v>
      </c>
      <c r="L19" s="654">
        <v>687267.49885388603</v>
      </c>
      <c r="M19" s="655">
        <f t="shared" si="1"/>
        <v>0.60522963458503876</v>
      </c>
      <c r="N19" s="654">
        <v>2467.608035878</v>
      </c>
      <c r="O19" s="654">
        <v>-574.00353127499704</v>
      </c>
      <c r="P19"/>
    </row>
    <row r="20" spans="2:16" s="649" customFormat="1" ht="20.100000000000001" customHeight="1" x14ac:dyDescent="0.25">
      <c r="B20" s="657"/>
      <c r="C20" s="656" t="s">
        <v>824</v>
      </c>
      <c r="D20" s="654">
        <v>261389.406533517</v>
      </c>
      <c r="E20" s="654">
        <v>362914.47670901701</v>
      </c>
      <c r="F20" s="1624">
        <v>3.4657071868721898</v>
      </c>
      <c r="G20" s="654">
        <v>336691.66442264098</v>
      </c>
      <c r="H20" s="655">
        <v>6.9913168984000003E-3</v>
      </c>
      <c r="I20" s="654">
        <v>285</v>
      </c>
      <c r="J20" s="655">
        <v>0.47970378882026998</v>
      </c>
      <c r="K20" s="654">
        <v>1</v>
      </c>
      <c r="L20" s="654">
        <v>263034.85855830199</v>
      </c>
      <c r="M20" s="655">
        <f t="shared" si="1"/>
        <v>0.78123365189142502</v>
      </c>
      <c r="N20" s="654">
        <v>1128.7151346819899</v>
      </c>
      <c r="O20" s="654">
        <v>-1268.9977975869901</v>
      </c>
      <c r="P20"/>
    </row>
    <row r="21" spans="2:16" s="649" customFormat="1" ht="20.100000000000001" customHeight="1" x14ac:dyDescent="0.25">
      <c r="B21" s="657"/>
      <c r="C21" s="656" t="s">
        <v>823</v>
      </c>
      <c r="D21" s="654">
        <v>396952.19639160001</v>
      </c>
      <c r="E21" s="654">
        <v>653416.98046553193</v>
      </c>
      <c r="F21" s="1624">
        <v>5.7934499947555098</v>
      </c>
      <c r="G21" s="654">
        <v>509575.54193752998</v>
      </c>
      <c r="H21" s="655">
        <v>1.310045610976E-2</v>
      </c>
      <c r="I21" s="654">
        <v>665</v>
      </c>
      <c r="J21" s="655">
        <v>0.47466264675644998</v>
      </c>
      <c r="K21" s="654">
        <v>2</v>
      </c>
      <c r="L21" s="654">
        <v>515383.29399079503</v>
      </c>
      <c r="M21" s="655">
        <f t="shared" si="1"/>
        <v>1.0113972347086804</v>
      </c>
      <c r="N21" s="654">
        <v>3178.4280041299999</v>
      </c>
      <c r="O21" s="654">
        <v>-1696.9192318539801</v>
      </c>
      <c r="P21"/>
    </row>
    <row r="22" spans="2:16" s="649" customFormat="1" ht="20.100000000000001" customHeight="1" x14ac:dyDescent="0.25">
      <c r="B22" s="657"/>
      <c r="C22" s="656" t="s">
        <v>822</v>
      </c>
      <c r="D22" s="654">
        <v>62221.830715288997</v>
      </c>
      <c r="E22" s="654">
        <v>70170.132834727192</v>
      </c>
      <c r="F22" s="1624">
        <v>2.8747469529101499</v>
      </c>
      <c r="G22" s="654">
        <v>78376.464392078997</v>
      </c>
      <c r="H22" s="655">
        <v>4.1090625616149998E-2</v>
      </c>
      <c r="I22" s="654">
        <v>166</v>
      </c>
      <c r="J22" s="655">
        <v>0.48012441989120003</v>
      </c>
      <c r="K22" s="654">
        <v>1</v>
      </c>
      <c r="L22" s="654">
        <v>107446.59715851801</v>
      </c>
      <c r="M22" s="655">
        <f t="shared" si="1"/>
        <v>1.3709038547722108</v>
      </c>
      <c r="N22" s="654">
        <v>1550.9508483990001</v>
      </c>
      <c r="O22" s="654">
        <v>-3300.9380603530003</v>
      </c>
      <c r="P22"/>
    </row>
    <row r="23" spans="2:16" s="649" customFormat="1" ht="20.100000000000001" customHeight="1" x14ac:dyDescent="0.25">
      <c r="B23" s="657"/>
      <c r="C23" s="656" t="s">
        <v>821</v>
      </c>
      <c r="D23" s="654">
        <v>4127.1533255719996</v>
      </c>
      <c r="E23" s="654">
        <v>9871.361235580991</v>
      </c>
      <c r="F23" s="1624">
        <v>1.9867106039892499</v>
      </c>
      <c r="G23" s="654">
        <v>5346.3964208850002</v>
      </c>
      <c r="H23" s="655">
        <v>0.28353045817796002</v>
      </c>
      <c r="I23" s="654">
        <v>50</v>
      </c>
      <c r="J23" s="655">
        <v>0.48682974736815998</v>
      </c>
      <c r="K23" s="654">
        <v>2</v>
      </c>
      <c r="L23" s="654">
        <v>11270.0568969132</v>
      </c>
      <c r="M23" s="655">
        <f t="shared" si="1"/>
        <v>2.1079725500503841</v>
      </c>
      <c r="N23" s="654">
        <v>732.64445507100004</v>
      </c>
      <c r="O23" s="654">
        <v>-1135.6938048119998</v>
      </c>
      <c r="P23"/>
    </row>
    <row r="24" spans="2:16" s="649" customFormat="1" ht="20.100000000000001" customHeight="1" x14ac:dyDescent="0.25">
      <c r="B24" s="653"/>
      <c r="C24" s="652" t="s">
        <v>820</v>
      </c>
      <c r="D24" s="650">
        <v>54468.384906086896</v>
      </c>
      <c r="E24" s="650">
        <v>27156.53225</v>
      </c>
      <c r="F24" s="1625">
        <v>0.20593212047536</v>
      </c>
      <c r="G24" s="650">
        <v>60078.349387312002</v>
      </c>
      <c r="H24" s="651">
        <v>1</v>
      </c>
      <c r="I24" s="650">
        <v>89</v>
      </c>
      <c r="J24" s="651">
        <v>0.85674195678187004</v>
      </c>
      <c r="K24" s="650">
        <v>3</v>
      </c>
      <c r="L24" s="650">
        <v>37719.625559299297</v>
      </c>
      <c r="M24" s="651">
        <f t="shared" si="1"/>
        <v>0.62784057724570808</v>
      </c>
      <c r="N24" s="650">
        <v>43777.652608514007</v>
      </c>
      <c r="O24" s="650">
        <v>-72526.461578001006</v>
      </c>
      <c r="P24"/>
    </row>
    <row r="25" spans="2:16" s="649" customFormat="1" ht="20.100000000000001" customHeight="1" thickBot="1" x14ac:dyDescent="0.3">
      <c r="B25" s="1723" t="str">
        <f>+"Subtotal "&amp;B16</f>
        <v>Subtotal Corporate - Other</v>
      </c>
      <c r="C25" s="1723"/>
      <c r="D25" s="664">
        <f>SUM(D17:D24)</f>
        <v>1620696.9933943909</v>
      </c>
      <c r="E25" s="664">
        <f>SUM(E17:E24)</f>
        <v>2334620.3561854973</v>
      </c>
      <c r="F25" s="1626"/>
      <c r="G25" s="664">
        <f>G17+G18+G19+G20+G21+G22+G23+G24</f>
        <v>2125616.7433126471</v>
      </c>
      <c r="H25" s="667"/>
      <c r="I25" s="664">
        <f>I17+I18+I19+I20+I21+I22+I23+I24</f>
        <v>1875</v>
      </c>
      <c r="J25" s="667"/>
      <c r="K25" s="666"/>
      <c r="L25" s="664">
        <f>L17+L18+L19+L20+L21+L22+L23+L24</f>
        <v>1622121.9310177134</v>
      </c>
      <c r="M25" s="665">
        <f t="shared" si="1"/>
        <v>0.76313001208756615</v>
      </c>
      <c r="N25" s="664">
        <f>N17+N18+N19+N20+N21+N22+N23+N24</f>
        <v>52835.999086673997</v>
      </c>
      <c r="O25" s="664">
        <f>O17+O18+O19+O20+O21+O22+O23+O24</f>
        <v>-80503.014003881981</v>
      </c>
      <c r="P25"/>
    </row>
    <row r="26" spans="2:16" x14ac:dyDescent="0.4">
      <c r="B26" s="672"/>
      <c r="D26" s="308"/>
      <c r="E26" s="308"/>
      <c r="G26" s="308"/>
      <c r="H26" s="308"/>
      <c r="I26" s="308"/>
      <c r="J26" s="308"/>
      <c r="K26" s="308"/>
      <c r="L26" s="308"/>
      <c r="M26" s="308"/>
      <c r="N26" s="308"/>
      <c r="O26" s="308"/>
    </row>
    <row r="27" spans="2:16" s="196" customFormat="1" ht="99" x14ac:dyDescent="0.35">
      <c r="B27" s="1724" t="s">
        <v>818</v>
      </c>
      <c r="C27" s="1618" t="s">
        <v>816</v>
      </c>
      <c r="D27" s="1618" t="s">
        <v>767</v>
      </c>
      <c r="E27" s="1618" t="s">
        <v>842</v>
      </c>
      <c r="F27" s="1620" t="s">
        <v>841</v>
      </c>
      <c r="G27" s="1618" t="s">
        <v>840</v>
      </c>
      <c r="H27" s="1618" t="s">
        <v>815</v>
      </c>
      <c r="I27" s="1618" t="s">
        <v>839</v>
      </c>
      <c r="J27" s="1618" t="s">
        <v>838</v>
      </c>
      <c r="K27" s="1618" t="s">
        <v>837</v>
      </c>
      <c r="L27" s="1618" t="s">
        <v>836</v>
      </c>
      <c r="M27" s="1618" t="s">
        <v>835</v>
      </c>
      <c r="N27" s="1618" t="s">
        <v>834</v>
      </c>
      <c r="O27" s="1618" t="s">
        <v>833</v>
      </c>
      <c r="P27"/>
    </row>
    <row r="28" spans="2:16" s="52" customFormat="1" ht="17.25" thickBot="1" x14ac:dyDescent="0.4">
      <c r="B28" s="1725"/>
      <c r="C28" s="671" t="s">
        <v>8</v>
      </c>
      <c r="D28" s="671" t="s">
        <v>9</v>
      </c>
      <c r="E28" s="671" t="s">
        <v>10</v>
      </c>
      <c r="F28" s="1621" t="s">
        <v>11</v>
      </c>
      <c r="G28" s="671" t="s">
        <v>12</v>
      </c>
      <c r="H28" s="671" t="s">
        <v>74</v>
      </c>
      <c r="I28" s="671" t="s">
        <v>75</v>
      </c>
      <c r="J28" s="671" t="s">
        <v>76</v>
      </c>
      <c r="K28" s="671" t="s">
        <v>549</v>
      </c>
      <c r="L28" s="671" t="s">
        <v>548</v>
      </c>
      <c r="M28" s="671" t="s">
        <v>547</v>
      </c>
      <c r="N28" s="671" t="s">
        <v>546</v>
      </c>
      <c r="O28" s="671" t="s">
        <v>545</v>
      </c>
      <c r="P28"/>
    </row>
    <row r="29" spans="2:16" s="662" customFormat="1" ht="20.100000000000001" customHeight="1" x14ac:dyDescent="0.25">
      <c r="B29" s="1726" t="s">
        <v>831</v>
      </c>
      <c r="C29" s="1726"/>
      <c r="D29" s="1726"/>
      <c r="E29" s="1726"/>
      <c r="F29" s="1627"/>
      <c r="G29" s="668"/>
      <c r="H29" s="668"/>
      <c r="I29" s="668"/>
      <c r="J29" s="668"/>
      <c r="K29" s="668"/>
      <c r="L29" s="668"/>
      <c r="M29" s="668"/>
      <c r="N29" s="668"/>
      <c r="O29" s="668"/>
      <c r="P29"/>
    </row>
    <row r="30" spans="2:16" s="649" customFormat="1" ht="20.100000000000001" customHeight="1" x14ac:dyDescent="0.25">
      <c r="B30" s="661"/>
      <c r="C30" s="660" t="s">
        <v>827</v>
      </c>
      <c r="D30" s="658">
        <v>0</v>
      </c>
      <c r="E30" s="658">
        <v>0</v>
      </c>
      <c r="F30" s="1623">
        <v>0</v>
      </c>
      <c r="G30" s="658">
        <v>0</v>
      </c>
      <c r="H30" s="659">
        <v>0</v>
      </c>
      <c r="I30" s="658">
        <v>0</v>
      </c>
      <c r="J30" s="659">
        <v>0</v>
      </c>
      <c r="K30" s="658">
        <v>0</v>
      </c>
      <c r="L30" s="658">
        <v>0</v>
      </c>
      <c r="M30" s="659" t="str">
        <f t="shared" ref="M30:M38" si="2">IFERROR(L30/G30,"-")</f>
        <v>-</v>
      </c>
      <c r="N30" s="658">
        <v>0</v>
      </c>
      <c r="O30" s="658">
        <v>0</v>
      </c>
      <c r="P30"/>
    </row>
    <row r="31" spans="2:16" s="649" customFormat="1" ht="20.100000000000001" customHeight="1" x14ac:dyDescent="0.25">
      <c r="B31" s="657"/>
      <c r="C31" s="656" t="s">
        <v>826</v>
      </c>
      <c r="D31" s="654">
        <v>0</v>
      </c>
      <c r="E31" s="654">
        <v>0</v>
      </c>
      <c r="F31" s="1624">
        <v>0</v>
      </c>
      <c r="G31" s="654">
        <v>0</v>
      </c>
      <c r="H31" s="655">
        <v>0</v>
      </c>
      <c r="I31" s="654">
        <v>0</v>
      </c>
      <c r="J31" s="655">
        <v>0</v>
      </c>
      <c r="K31" s="654">
        <v>0</v>
      </c>
      <c r="L31" s="654">
        <v>0</v>
      </c>
      <c r="M31" s="655" t="str">
        <f t="shared" si="2"/>
        <v>-</v>
      </c>
      <c r="N31" s="654">
        <v>0</v>
      </c>
      <c r="O31" s="654">
        <v>0</v>
      </c>
      <c r="P31"/>
    </row>
    <row r="32" spans="2:16" s="649" customFormat="1" ht="20.100000000000001" customHeight="1" x14ac:dyDescent="0.25">
      <c r="B32" s="657"/>
      <c r="C32" s="656" t="s">
        <v>825</v>
      </c>
      <c r="D32" s="654">
        <v>263301.57525545801</v>
      </c>
      <c r="E32" s="654">
        <v>404239.46240467695</v>
      </c>
      <c r="F32" s="1624">
        <v>0.27197771224577</v>
      </c>
      <c r="G32" s="654">
        <v>356562.52453269303</v>
      </c>
      <c r="H32" s="655">
        <v>4.70724732683E-3</v>
      </c>
      <c r="I32" s="654">
        <v>999</v>
      </c>
      <c r="J32" s="655">
        <v>0.47799405474242002</v>
      </c>
      <c r="K32" s="654">
        <v>2</v>
      </c>
      <c r="L32" s="654">
        <v>166953.29959997602</v>
      </c>
      <c r="M32" s="655">
        <f t="shared" si="2"/>
        <v>0.46823008059745819</v>
      </c>
      <c r="N32" s="654">
        <v>803.43131975800304</v>
      </c>
      <c r="O32" s="654">
        <v>-3696.1723150529897</v>
      </c>
      <c r="P32"/>
    </row>
    <row r="33" spans="2:16" s="649" customFormat="1" ht="20.100000000000001" customHeight="1" x14ac:dyDescent="0.25">
      <c r="B33" s="657"/>
      <c r="C33" s="656" t="s">
        <v>824</v>
      </c>
      <c r="D33" s="654">
        <v>194352.721022479</v>
      </c>
      <c r="E33" s="654">
        <v>169089.78117970601</v>
      </c>
      <c r="F33" s="1624">
        <v>7.0033311989989802</v>
      </c>
      <c r="G33" s="654">
        <v>247489.17321438898</v>
      </c>
      <c r="H33" s="655">
        <v>7.21407691519E-3</v>
      </c>
      <c r="I33" s="654">
        <v>758</v>
      </c>
      <c r="J33" s="655">
        <v>0.47644206519832999</v>
      </c>
      <c r="K33" s="654">
        <v>2</v>
      </c>
      <c r="L33" s="654">
        <v>144885.08967077499</v>
      </c>
      <c r="M33" s="655">
        <f t="shared" si="2"/>
        <v>0.58541991065309118</v>
      </c>
      <c r="N33" s="654">
        <v>850.262050866001</v>
      </c>
      <c r="O33" s="654">
        <v>-497.14065328799995</v>
      </c>
      <c r="P33"/>
    </row>
    <row r="34" spans="2:16" s="649" customFormat="1" ht="20.100000000000001" customHeight="1" x14ac:dyDescent="0.25">
      <c r="B34" s="657"/>
      <c r="C34" s="656" t="s">
        <v>823</v>
      </c>
      <c r="D34" s="654">
        <v>567328.12164420704</v>
      </c>
      <c r="E34" s="654">
        <v>735968.12868441502</v>
      </c>
      <c r="F34" s="1624">
        <v>0.45852208743106998</v>
      </c>
      <c r="G34" s="654">
        <v>661720.34431997209</v>
      </c>
      <c r="H34" s="655">
        <v>1.6088168571939999E-2</v>
      </c>
      <c r="I34" s="654">
        <v>2208</v>
      </c>
      <c r="J34" s="655">
        <v>0.45229973913219002</v>
      </c>
      <c r="K34" s="654">
        <v>1</v>
      </c>
      <c r="L34" s="654">
        <v>439222.55043452501</v>
      </c>
      <c r="M34" s="655">
        <f t="shared" si="2"/>
        <v>0.66375857143382733</v>
      </c>
      <c r="N34" s="654">
        <v>4818.1809537930003</v>
      </c>
      <c r="O34" s="654">
        <v>-4022.4073881859899</v>
      </c>
      <c r="P34"/>
    </row>
    <row r="35" spans="2:16" s="649" customFormat="1" ht="20.100000000000001" customHeight="1" x14ac:dyDescent="0.25">
      <c r="B35" s="657"/>
      <c r="C35" s="656" t="s">
        <v>822</v>
      </c>
      <c r="D35" s="654">
        <v>183993.70591454901</v>
      </c>
      <c r="E35" s="654">
        <v>111505.435400831</v>
      </c>
      <c r="F35" s="1624">
        <v>1.0607669004275</v>
      </c>
      <c r="G35" s="654">
        <v>204316.071157381</v>
      </c>
      <c r="H35" s="655">
        <v>5.7527766360379998E-2</v>
      </c>
      <c r="I35" s="654">
        <v>722</v>
      </c>
      <c r="J35" s="655">
        <v>0.44591893533068999</v>
      </c>
      <c r="K35" s="654">
        <v>1</v>
      </c>
      <c r="L35" s="654">
        <v>187237.01755833102</v>
      </c>
      <c r="M35" s="655">
        <f t="shared" si="2"/>
        <v>0.91640866280218214</v>
      </c>
      <c r="N35" s="654">
        <v>5193.8153968190099</v>
      </c>
      <c r="O35" s="654">
        <v>-9363.9252880500117</v>
      </c>
      <c r="P35"/>
    </row>
    <row r="36" spans="2:16" s="649" customFormat="1" ht="20.100000000000001" customHeight="1" x14ac:dyDescent="0.25">
      <c r="B36" s="657"/>
      <c r="C36" s="656" t="s">
        <v>821</v>
      </c>
      <c r="D36" s="654">
        <v>86602.156740519</v>
      </c>
      <c r="E36" s="654">
        <v>24022.610940918999</v>
      </c>
      <c r="F36" s="1624">
        <v>0.14641795325123999</v>
      </c>
      <c r="G36" s="654">
        <v>90144.790771968008</v>
      </c>
      <c r="H36" s="655">
        <v>0.21324895367095001</v>
      </c>
      <c r="I36" s="654">
        <v>121</v>
      </c>
      <c r="J36" s="655">
        <v>0.44708089874496998</v>
      </c>
      <c r="K36" s="654">
        <v>3</v>
      </c>
      <c r="L36" s="654">
        <v>147574.00079453702</v>
      </c>
      <c r="M36" s="655">
        <f t="shared" si="2"/>
        <v>1.637077412136249</v>
      </c>
      <c r="N36" s="654">
        <v>8857.7708231359993</v>
      </c>
      <c r="O36" s="654">
        <v>-15188.3286922639</v>
      </c>
      <c r="P36"/>
    </row>
    <row r="37" spans="2:16" s="649" customFormat="1" ht="20.100000000000001" customHeight="1" x14ac:dyDescent="0.25">
      <c r="B37" s="653"/>
      <c r="C37" s="652" t="s">
        <v>820</v>
      </c>
      <c r="D37" s="650">
        <v>205619.21976133299</v>
      </c>
      <c r="E37" s="650">
        <v>9588.9774504019897</v>
      </c>
      <c r="F37" s="1625">
        <v>0.46977194787449</v>
      </c>
      <c r="G37" s="650">
        <v>210135.01381645302</v>
      </c>
      <c r="H37" s="651">
        <v>1</v>
      </c>
      <c r="I37" s="650">
        <v>76</v>
      </c>
      <c r="J37" s="651">
        <v>0.76911052548217995</v>
      </c>
      <c r="K37" s="650">
        <v>4</v>
      </c>
      <c r="L37" s="650">
        <v>125271.43063626101</v>
      </c>
      <c r="M37" s="651">
        <f t="shared" si="2"/>
        <v>0.59614734527622348</v>
      </c>
      <c r="N37" s="650">
        <v>95454.47551751</v>
      </c>
      <c r="O37" s="650">
        <v>-96128.4330503659</v>
      </c>
      <c r="P37"/>
    </row>
    <row r="38" spans="2:16" s="649" customFormat="1" ht="20.100000000000001" customHeight="1" thickBot="1" x14ac:dyDescent="0.3">
      <c r="B38" s="1723" t="str">
        <f>+"Subtotal "&amp;B29</f>
        <v>Subtotal Corporate - SME</v>
      </c>
      <c r="C38" s="1723"/>
      <c r="D38" s="664">
        <f>SUM(D30:D37)</f>
        <v>1501197.5003385451</v>
      </c>
      <c r="E38" s="664">
        <f>SUM(E30:E37)</f>
        <v>1454414.3960609499</v>
      </c>
      <c r="F38" s="1626"/>
      <c r="G38" s="664">
        <f>G30+G31+G32+G33+G34+G35+G36+G37</f>
        <v>1770367.9178128561</v>
      </c>
      <c r="H38" s="667"/>
      <c r="I38" s="664">
        <f>I30+I31+I32+I33+I34+I35+I36+I37</f>
        <v>4884</v>
      </c>
      <c r="J38" s="667"/>
      <c r="K38" s="666"/>
      <c r="L38" s="664">
        <f>L30+L31+L32+L33+L34+L35+L36+L37</f>
        <v>1211143.3886944051</v>
      </c>
      <c r="M38" s="665">
        <f t="shared" si="2"/>
        <v>0.68411959825315471</v>
      </c>
      <c r="N38" s="664">
        <f>N30+N31+N32+N33+N34+N35+N36+N37</f>
        <v>115977.93606188201</v>
      </c>
      <c r="O38" s="664">
        <f>O30+O31+O32+O33+O34+O35+O36+O37</f>
        <v>-128896.4073872068</v>
      </c>
      <c r="P38"/>
    </row>
    <row r="39" spans="2:16" s="662" customFormat="1" ht="20.100000000000001" customHeight="1" x14ac:dyDescent="0.25">
      <c r="B39" s="1727" t="s">
        <v>1724</v>
      </c>
      <c r="C39" s="1727"/>
      <c r="D39" s="1727"/>
      <c r="E39" s="1727"/>
      <c r="F39" s="1627"/>
      <c r="G39" s="668"/>
      <c r="H39" s="668"/>
      <c r="I39" s="668"/>
      <c r="J39" s="668"/>
      <c r="K39" s="668"/>
      <c r="L39" s="668"/>
      <c r="M39" s="668"/>
      <c r="N39" s="668"/>
      <c r="O39" s="668"/>
      <c r="P39"/>
    </row>
    <row r="40" spans="2:16" s="649" customFormat="1" ht="20.100000000000001" customHeight="1" x14ac:dyDescent="0.25">
      <c r="B40" s="661"/>
      <c r="C40" s="660" t="s">
        <v>827</v>
      </c>
      <c r="D40" s="658">
        <v>37219.158795000003</v>
      </c>
      <c r="E40" s="658">
        <v>838.71</v>
      </c>
      <c r="F40" s="1623">
        <v>0</v>
      </c>
      <c r="G40" s="658">
        <v>37219.158795000003</v>
      </c>
      <c r="H40" s="659">
        <v>1.2618647835100001E-3</v>
      </c>
      <c r="I40" s="658">
        <v>335</v>
      </c>
      <c r="J40" s="659">
        <v>0.23424001608362999</v>
      </c>
      <c r="K40" s="658">
        <v>0</v>
      </c>
      <c r="L40" s="658">
        <v>1999.06212455693</v>
      </c>
      <c r="M40" s="659">
        <f t="shared" ref="M40:M48" si="3">IFERROR(L40/G40,"-")</f>
        <v>5.3710567064870977E-2</v>
      </c>
      <c r="N40" s="658">
        <v>11.0140828309999</v>
      </c>
      <c r="O40" s="658">
        <v>-21.3426595</v>
      </c>
      <c r="P40"/>
    </row>
    <row r="41" spans="2:16" s="649" customFormat="1" ht="20.100000000000001" customHeight="1" x14ac:dyDescent="0.25">
      <c r="B41" s="657"/>
      <c r="C41" s="656" t="s">
        <v>826</v>
      </c>
      <c r="D41" s="654">
        <v>87147.973622499791</v>
      </c>
      <c r="E41" s="654">
        <v>2240.3780000000002</v>
      </c>
      <c r="F41" s="1624">
        <v>0</v>
      </c>
      <c r="G41" s="654">
        <v>87147.973622499791</v>
      </c>
      <c r="H41" s="655">
        <v>2.3013768886999998E-3</v>
      </c>
      <c r="I41" s="654">
        <v>2244</v>
      </c>
      <c r="J41" s="655">
        <v>0.18205753832970001</v>
      </c>
      <c r="K41" s="654">
        <v>0</v>
      </c>
      <c r="L41" s="654">
        <v>5703.4021770569007</v>
      </c>
      <c r="M41" s="655">
        <f t="shared" si="3"/>
        <v>6.5445034921436218E-2</v>
      </c>
      <c r="N41" s="654">
        <v>36.506299283999901</v>
      </c>
      <c r="O41" s="654">
        <v>-46.612260499999906</v>
      </c>
      <c r="P41"/>
    </row>
    <row r="42" spans="2:16" s="649" customFormat="1" ht="20.100000000000001" customHeight="1" x14ac:dyDescent="0.25">
      <c r="B42" s="657"/>
      <c r="C42" s="656" t="s">
        <v>825</v>
      </c>
      <c r="D42" s="654">
        <v>242411.787990499</v>
      </c>
      <c r="E42" s="654">
        <v>695.72655000000009</v>
      </c>
      <c r="F42" s="1624">
        <v>0</v>
      </c>
      <c r="G42" s="654">
        <v>242411.787990499</v>
      </c>
      <c r="H42" s="655">
        <v>2.9777078046699999E-3</v>
      </c>
      <c r="I42" s="654">
        <v>2816</v>
      </c>
      <c r="J42" s="655">
        <v>0.20929161661362</v>
      </c>
      <c r="K42" s="654">
        <v>0</v>
      </c>
      <c r="L42" s="654">
        <v>22225.384338514101</v>
      </c>
      <c r="M42" s="655">
        <f t="shared" si="3"/>
        <v>9.1684420641232167E-2</v>
      </c>
      <c r="N42" s="654">
        <v>153.30152701999899</v>
      </c>
      <c r="O42" s="654">
        <v>-139.8225405</v>
      </c>
      <c r="P42"/>
    </row>
    <row r="43" spans="2:16" s="649" customFormat="1" ht="20.100000000000001" customHeight="1" x14ac:dyDescent="0.25">
      <c r="B43" s="657"/>
      <c r="C43" s="656" t="s">
        <v>824</v>
      </c>
      <c r="D43" s="654">
        <v>62405.659404999897</v>
      </c>
      <c r="E43" s="654">
        <v>427.55500000000001</v>
      </c>
      <c r="F43" s="1624">
        <v>0</v>
      </c>
      <c r="G43" s="654">
        <v>62405.659404999897</v>
      </c>
      <c r="H43" s="655">
        <v>5.6768606125000001E-3</v>
      </c>
      <c r="I43" s="654">
        <v>741</v>
      </c>
      <c r="J43" s="655">
        <v>0.23683284717806</v>
      </c>
      <c r="K43" s="654">
        <v>0</v>
      </c>
      <c r="L43" s="654">
        <v>10096.8944691245</v>
      </c>
      <c r="M43" s="655">
        <f t="shared" si="3"/>
        <v>0.16179453218493745</v>
      </c>
      <c r="N43" s="654">
        <v>83.120997705999997</v>
      </c>
      <c r="O43" s="654">
        <v>-80.157549000000003</v>
      </c>
      <c r="P43"/>
    </row>
    <row r="44" spans="2:16" s="649" customFormat="1" ht="20.100000000000001" customHeight="1" x14ac:dyDescent="0.25">
      <c r="B44" s="657"/>
      <c r="C44" s="656" t="s">
        <v>823</v>
      </c>
      <c r="D44" s="654">
        <v>54444.335153</v>
      </c>
      <c r="E44" s="654">
        <v>153.95438000000001</v>
      </c>
      <c r="F44" s="1624">
        <v>0</v>
      </c>
      <c r="G44" s="654">
        <v>54444.335152999898</v>
      </c>
      <c r="H44" s="655">
        <v>1.4517331586779999E-2</v>
      </c>
      <c r="I44" s="654">
        <v>691</v>
      </c>
      <c r="J44" s="655">
        <v>0.23504618490925</v>
      </c>
      <c r="K44" s="654">
        <v>0</v>
      </c>
      <c r="L44" s="654">
        <v>16094.8346016292</v>
      </c>
      <c r="M44" s="655">
        <f t="shared" si="3"/>
        <v>0.29562000447611986</v>
      </c>
      <c r="N44" s="654">
        <v>182.36012471199899</v>
      </c>
      <c r="O44" s="654">
        <v>-270.43769950000001</v>
      </c>
      <c r="P44"/>
    </row>
    <row r="45" spans="2:16" s="649" customFormat="1" ht="20.100000000000001" customHeight="1" x14ac:dyDescent="0.25">
      <c r="B45" s="657"/>
      <c r="C45" s="656" t="s">
        <v>822</v>
      </c>
      <c r="D45" s="654">
        <v>61210.963127999901</v>
      </c>
      <c r="E45" s="654">
        <v>126</v>
      </c>
      <c r="F45" s="1624">
        <v>0</v>
      </c>
      <c r="G45" s="654">
        <v>61210.963127999901</v>
      </c>
      <c r="H45" s="655">
        <v>5.1455998056440001E-2</v>
      </c>
      <c r="I45" s="654">
        <v>908</v>
      </c>
      <c r="J45" s="655">
        <v>0.23068010573417</v>
      </c>
      <c r="K45" s="654">
        <v>0</v>
      </c>
      <c r="L45" s="654">
        <v>37258.945465294099</v>
      </c>
      <c r="M45" s="655">
        <f t="shared" si="3"/>
        <v>0.60869725881262327</v>
      </c>
      <c r="N45" s="654">
        <v>723.25873326999795</v>
      </c>
      <c r="O45" s="654">
        <v>-1024.6428100000001</v>
      </c>
      <c r="P45"/>
    </row>
    <row r="46" spans="2:16" s="649" customFormat="1" ht="20.100000000000001" customHeight="1" x14ac:dyDescent="0.25">
      <c r="B46" s="657"/>
      <c r="C46" s="656" t="s">
        <v>821</v>
      </c>
      <c r="D46" s="654">
        <v>11787.0072055</v>
      </c>
      <c r="E46" s="654">
        <v>0</v>
      </c>
      <c r="F46" s="1624">
        <v>0</v>
      </c>
      <c r="G46" s="654">
        <v>11787.0072055</v>
      </c>
      <c r="H46" s="655">
        <v>0.33081658260354002</v>
      </c>
      <c r="I46" s="654">
        <v>186</v>
      </c>
      <c r="J46" s="655">
        <v>0.23067746718884999</v>
      </c>
      <c r="K46" s="654">
        <v>0</v>
      </c>
      <c r="L46" s="654">
        <v>11570.0188048362</v>
      </c>
      <c r="M46" s="655">
        <f t="shared" si="3"/>
        <v>0.98159088249623283</v>
      </c>
      <c r="N46" s="654">
        <v>904.85398471299891</v>
      </c>
      <c r="O46" s="654">
        <v>-1274.2528029999901</v>
      </c>
      <c r="P46"/>
    </row>
    <row r="47" spans="2:16" s="649" customFormat="1" ht="20.100000000000001" customHeight="1" x14ac:dyDescent="0.25">
      <c r="B47" s="653"/>
      <c r="C47" s="652" t="s">
        <v>820</v>
      </c>
      <c r="D47" s="650">
        <v>8271.8399439999994</v>
      </c>
      <c r="E47" s="650">
        <v>0</v>
      </c>
      <c r="F47" s="1625">
        <v>0</v>
      </c>
      <c r="G47" s="650">
        <v>8271.8399439999994</v>
      </c>
      <c r="H47" s="651">
        <v>1</v>
      </c>
      <c r="I47" s="650">
        <v>138</v>
      </c>
      <c r="J47" s="651">
        <v>0.39362174951949003</v>
      </c>
      <c r="K47" s="650">
        <v>0</v>
      </c>
      <c r="L47" s="650">
        <v>4708.7566425961795</v>
      </c>
      <c r="M47" s="651">
        <f t="shared" si="3"/>
        <v>0.56925142102292348</v>
      </c>
      <c r="N47" s="650">
        <v>2879.2755791059899</v>
      </c>
      <c r="O47" s="650">
        <v>-2510.2715855000001</v>
      </c>
      <c r="P47"/>
    </row>
    <row r="48" spans="2:16" s="649" customFormat="1" ht="20.100000000000001" customHeight="1" thickBot="1" x14ac:dyDescent="0.3">
      <c r="B48" s="1723" t="str">
        <f>+"Subtotal "&amp;B39</f>
        <v>Subtotal Retail - Secured by immovable property SME</v>
      </c>
      <c r="C48" s="1723"/>
      <c r="D48" s="664">
        <f>SUM(D40:D47)</f>
        <v>564898.72524349857</v>
      </c>
      <c r="E48" s="664">
        <f>SUM(E40:E47)</f>
        <v>4482.3239300000005</v>
      </c>
      <c r="F48" s="1626"/>
      <c r="G48" s="664">
        <f>G40+G41+G42+G43+G44+G45+G46+G47</f>
        <v>564898.72524349845</v>
      </c>
      <c r="H48" s="667"/>
      <c r="I48" s="664">
        <f>I40+I41+I42+I43+I44+I45+I46+I47</f>
        <v>8059</v>
      </c>
      <c r="J48" s="667"/>
      <c r="K48" s="666"/>
      <c r="L48" s="664">
        <f>L40+L41+L42+L43+L44+L45+L46+L47</f>
        <v>109657.29862360811</v>
      </c>
      <c r="M48" s="665">
        <f t="shared" si="3"/>
        <v>0.19411850960778951</v>
      </c>
      <c r="N48" s="664">
        <f>N40+N41+N42+N43+N44+N45+N46+N47</f>
        <v>4973.6913286419849</v>
      </c>
      <c r="O48" s="664">
        <f>O40+O41+O42+O43+O44+O45+O46+O47</f>
        <v>-5367.5399074999896</v>
      </c>
      <c r="P48"/>
    </row>
    <row r="49" spans="2:16" x14ac:dyDescent="0.4">
      <c r="B49" s="672"/>
      <c r="D49" s="308"/>
      <c r="E49" s="308"/>
      <c r="G49" s="308"/>
      <c r="H49" s="308"/>
      <c r="I49" s="308"/>
      <c r="J49" s="308"/>
      <c r="K49" s="308"/>
      <c r="L49" s="308"/>
      <c r="M49" s="308"/>
      <c r="N49" s="308"/>
      <c r="O49" s="308"/>
    </row>
    <row r="50" spans="2:16" s="196" customFormat="1" ht="99" x14ac:dyDescent="0.35">
      <c r="B50" s="1724" t="s">
        <v>818</v>
      </c>
      <c r="C50" s="1618" t="s">
        <v>816</v>
      </c>
      <c r="D50" s="1618" t="s">
        <v>767</v>
      </c>
      <c r="E50" s="1618" t="s">
        <v>842</v>
      </c>
      <c r="F50" s="1620" t="s">
        <v>841</v>
      </c>
      <c r="G50" s="1618" t="s">
        <v>840</v>
      </c>
      <c r="H50" s="1618" t="s">
        <v>815</v>
      </c>
      <c r="I50" s="1618" t="s">
        <v>839</v>
      </c>
      <c r="J50" s="1618" t="s">
        <v>838</v>
      </c>
      <c r="K50" s="1618" t="s">
        <v>837</v>
      </c>
      <c r="L50" s="1618" t="s">
        <v>836</v>
      </c>
      <c r="M50" s="1618" t="s">
        <v>835</v>
      </c>
      <c r="N50" s="1618" t="s">
        <v>834</v>
      </c>
      <c r="O50" s="1618" t="s">
        <v>833</v>
      </c>
      <c r="P50"/>
    </row>
    <row r="51" spans="2:16" s="52" customFormat="1" ht="17.25" thickBot="1" x14ac:dyDescent="0.4">
      <c r="B51" s="1725"/>
      <c r="C51" s="671" t="s">
        <v>8</v>
      </c>
      <c r="D51" s="671" t="s">
        <v>9</v>
      </c>
      <c r="E51" s="671" t="s">
        <v>10</v>
      </c>
      <c r="F51" s="1621" t="s">
        <v>11</v>
      </c>
      <c r="G51" s="671" t="s">
        <v>12</v>
      </c>
      <c r="H51" s="671" t="s">
        <v>74</v>
      </c>
      <c r="I51" s="671" t="s">
        <v>75</v>
      </c>
      <c r="J51" s="671" t="s">
        <v>76</v>
      </c>
      <c r="K51" s="671" t="s">
        <v>549</v>
      </c>
      <c r="L51" s="671" t="s">
        <v>548</v>
      </c>
      <c r="M51" s="671" t="s">
        <v>547</v>
      </c>
      <c r="N51" s="671" t="s">
        <v>546</v>
      </c>
      <c r="O51" s="671" t="s">
        <v>545</v>
      </c>
      <c r="P51"/>
    </row>
    <row r="52" spans="2:16" s="662" customFormat="1" ht="20.100000000000001" customHeight="1" x14ac:dyDescent="0.25">
      <c r="B52" s="1727" t="s">
        <v>1725</v>
      </c>
      <c r="C52" s="1727"/>
      <c r="D52" s="1727"/>
      <c r="E52" s="1727"/>
      <c r="F52" s="1627"/>
      <c r="G52" s="668"/>
      <c r="H52" s="668"/>
      <c r="I52" s="668"/>
      <c r="J52" s="668"/>
      <c r="K52" s="668"/>
      <c r="L52" s="668"/>
      <c r="M52" s="668"/>
      <c r="N52" s="668"/>
      <c r="O52" s="668"/>
      <c r="P52"/>
    </row>
    <row r="53" spans="2:16" s="649" customFormat="1" ht="20.100000000000001" customHeight="1" x14ac:dyDescent="0.25">
      <c r="B53" s="661"/>
      <c r="C53" s="660" t="s">
        <v>827</v>
      </c>
      <c r="D53" s="658">
        <v>9753916.6440824512</v>
      </c>
      <c r="E53" s="658">
        <v>187265.87390000001</v>
      </c>
      <c r="F53" s="1623">
        <v>1</v>
      </c>
      <c r="G53" s="658">
        <v>9941182.5179824401</v>
      </c>
      <c r="H53" s="659">
        <v>1.1463643268900001E-3</v>
      </c>
      <c r="I53" s="658">
        <v>108019</v>
      </c>
      <c r="J53" s="659">
        <v>0.22121751855978999</v>
      </c>
      <c r="K53" s="658">
        <v>0</v>
      </c>
      <c r="L53" s="658">
        <v>625009.35225937609</v>
      </c>
      <c r="M53" s="659">
        <v>6.2870724999647382E-2</v>
      </c>
      <c r="N53" s="658">
        <v>2589.4639506249896</v>
      </c>
      <c r="O53" s="658">
        <v>-35079.352579000006</v>
      </c>
      <c r="P53"/>
    </row>
    <row r="54" spans="2:16" s="649" customFormat="1" ht="20.100000000000001" customHeight="1" x14ac:dyDescent="0.25">
      <c r="B54" s="657"/>
      <c r="C54" s="656" t="s">
        <v>826</v>
      </c>
      <c r="D54" s="654">
        <v>1468623.0348054999</v>
      </c>
      <c r="E54" s="654">
        <v>92523.261849999995</v>
      </c>
      <c r="F54" s="1624">
        <v>1</v>
      </c>
      <c r="G54" s="654">
        <v>1561146.2966554998</v>
      </c>
      <c r="H54" s="655">
        <v>2.1870943081200001E-3</v>
      </c>
      <c r="I54" s="654">
        <v>29114</v>
      </c>
      <c r="J54" s="655">
        <v>0.19643686894788001</v>
      </c>
      <c r="K54" s="654">
        <v>0</v>
      </c>
      <c r="L54" s="654">
        <v>137787.43788915398</v>
      </c>
      <c r="M54" s="655">
        <v>8.8260426447118373E-2</v>
      </c>
      <c r="N54" s="654">
        <v>662.35565586099801</v>
      </c>
      <c r="O54" s="654">
        <v>-471.25844200000103</v>
      </c>
      <c r="P54"/>
    </row>
    <row r="55" spans="2:16" s="649" customFormat="1" ht="20.100000000000001" customHeight="1" x14ac:dyDescent="0.25">
      <c r="B55" s="657"/>
      <c r="C55" s="656" t="s">
        <v>825</v>
      </c>
      <c r="D55" s="654">
        <v>4041693.9718615199</v>
      </c>
      <c r="E55" s="654">
        <v>36073.474609999997</v>
      </c>
      <c r="F55" s="1624">
        <v>1</v>
      </c>
      <c r="G55" s="654">
        <v>4077767.4464715198</v>
      </c>
      <c r="H55" s="655">
        <v>3.0832803862500002E-3</v>
      </c>
      <c r="I55" s="654">
        <v>42764</v>
      </c>
      <c r="J55" s="655">
        <v>0.2290161007207</v>
      </c>
      <c r="K55" s="654">
        <v>0</v>
      </c>
      <c r="L55" s="654">
        <v>552966.34410331002</v>
      </c>
      <c r="M55" s="655">
        <v>0.13560516909363976</v>
      </c>
      <c r="N55" s="654">
        <v>2938.735370464</v>
      </c>
      <c r="O55" s="654">
        <v>-1343.230811008</v>
      </c>
      <c r="P55"/>
    </row>
    <row r="56" spans="2:16" s="649" customFormat="1" ht="20.100000000000001" customHeight="1" x14ac:dyDescent="0.25">
      <c r="B56" s="657"/>
      <c r="C56" s="656" t="s">
        <v>824</v>
      </c>
      <c r="D56" s="654">
        <v>1230509.06817949</v>
      </c>
      <c r="E56" s="654">
        <v>5323.3240500000002</v>
      </c>
      <c r="F56" s="1624">
        <v>1</v>
      </c>
      <c r="G56" s="654">
        <v>1235832.39222949</v>
      </c>
      <c r="H56" s="655">
        <v>5.6333031601799996E-3</v>
      </c>
      <c r="I56" s="654">
        <v>15200</v>
      </c>
      <c r="J56" s="655">
        <v>0.24401552165476001</v>
      </c>
      <c r="K56" s="654">
        <v>0</v>
      </c>
      <c r="L56" s="654">
        <v>268986.442897767</v>
      </c>
      <c r="M56" s="655">
        <v>0.21765608717579002</v>
      </c>
      <c r="N56" s="654">
        <v>1683.1641954199899</v>
      </c>
      <c r="O56" s="654">
        <v>-1031.7325615</v>
      </c>
      <c r="P56"/>
    </row>
    <row r="57" spans="2:16" s="649" customFormat="1" ht="20.100000000000001" customHeight="1" x14ac:dyDescent="0.25">
      <c r="B57" s="657"/>
      <c r="C57" s="656" t="s">
        <v>823</v>
      </c>
      <c r="D57" s="654">
        <v>1295025.7297255099</v>
      </c>
      <c r="E57" s="654">
        <v>7671.0243099999998</v>
      </c>
      <c r="F57" s="1624">
        <v>1</v>
      </c>
      <c r="G57" s="654">
        <v>1302696.7540355101</v>
      </c>
      <c r="H57" s="655">
        <v>1.537265708031E-2</v>
      </c>
      <c r="I57" s="654">
        <v>19466</v>
      </c>
      <c r="J57" s="655">
        <v>0.23758490768129001</v>
      </c>
      <c r="K57" s="654">
        <v>0</v>
      </c>
      <c r="L57" s="654">
        <v>531140.29106976406</v>
      </c>
      <c r="M57" s="655">
        <v>0.40772366202985544</v>
      </c>
      <c r="N57" s="654">
        <v>4697.7180078519896</v>
      </c>
      <c r="O57" s="654">
        <v>-3430.06174405399</v>
      </c>
      <c r="P57"/>
    </row>
    <row r="58" spans="2:16" s="649" customFormat="1" ht="20.100000000000001" customHeight="1" x14ac:dyDescent="0.25">
      <c r="B58" s="657"/>
      <c r="C58" s="656" t="s">
        <v>822</v>
      </c>
      <c r="D58" s="654">
        <v>1104742.1230901</v>
      </c>
      <c r="E58" s="654">
        <v>1596.6036100000001</v>
      </c>
      <c r="F58" s="1624">
        <v>1</v>
      </c>
      <c r="G58" s="654">
        <v>1106338.7267000999</v>
      </c>
      <c r="H58" s="655">
        <v>5.1840521895269998E-2</v>
      </c>
      <c r="I58" s="654">
        <v>18563</v>
      </c>
      <c r="J58" s="655">
        <v>0.24615890075463001</v>
      </c>
      <c r="K58" s="654">
        <v>0</v>
      </c>
      <c r="L58" s="654">
        <v>933574.300947165</v>
      </c>
      <c r="M58" s="655">
        <v>0.84384129237865235</v>
      </c>
      <c r="N58" s="654">
        <v>13937.762751216</v>
      </c>
      <c r="O58" s="654">
        <v>-21958.37316712</v>
      </c>
      <c r="P58"/>
    </row>
    <row r="59" spans="2:16" s="649" customFormat="1" ht="20.100000000000001" customHeight="1" x14ac:dyDescent="0.25">
      <c r="B59" s="657"/>
      <c r="C59" s="656" t="s">
        <v>821</v>
      </c>
      <c r="D59" s="654">
        <v>216276.35860962002</v>
      </c>
      <c r="E59" s="654">
        <v>638.60451999999998</v>
      </c>
      <c r="F59" s="1624">
        <v>1</v>
      </c>
      <c r="G59" s="654">
        <v>216914.96312961998</v>
      </c>
      <c r="H59" s="655">
        <v>0.36383717333620003</v>
      </c>
      <c r="I59" s="654">
        <v>3424</v>
      </c>
      <c r="J59" s="655">
        <v>0.24688826482852999</v>
      </c>
      <c r="K59" s="654">
        <v>0</v>
      </c>
      <c r="L59" s="654">
        <v>288624.28222529695</v>
      </c>
      <c r="M59" s="655">
        <v>1.3305872405530008</v>
      </c>
      <c r="N59" s="654">
        <v>19596.956597235898</v>
      </c>
      <c r="O59" s="654">
        <v>-22913.437118464</v>
      </c>
      <c r="P59"/>
    </row>
    <row r="60" spans="2:16" s="649" customFormat="1" ht="20.100000000000001" customHeight="1" x14ac:dyDescent="0.25">
      <c r="B60" s="653"/>
      <c r="C60" s="652" t="s">
        <v>820</v>
      </c>
      <c r="D60" s="650">
        <v>162449.52109200001</v>
      </c>
      <c r="E60" s="650">
        <v>106.55</v>
      </c>
      <c r="F60" s="1625">
        <v>1</v>
      </c>
      <c r="G60" s="650">
        <v>162556.071092</v>
      </c>
      <c r="H60" s="651">
        <v>1</v>
      </c>
      <c r="I60" s="650">
        <v>2393</v>
      </c>
      <c r="J60" s="651">
        <v>0.40463539608817001</v>
      </c>
      <c r="K60" s="650">
        <v>0</v>
      </c>
      <c r="L60" s="650">
        <v>96177.362741842808</v>
      </c>
      <c r="M60" s="651">
        <v>0.59165654100615173</v>
      </c>
      <c r="N60" s="650">
        <v>58081.751193627904</v>
      </c>
      <c r="O60" s="650">
        <v>-50046.167447000102</v>
      </c>
      <c r="P60"/>
    </row>
    <row r="61" spans="2:16" s="649" customFormat="1" ht="20.100000000000001" customHeight="1" thickBot="1" x14ac:dyDescent="0.3">
      <c r="B61" s="1723" t="str">
        <f>+"Subtotal "&amp;B52</f>
        <v>Subtotal Retail - Secured by immovable property non SME</v>
      </c>
      <c r="C61" s="1723"/>
      <c r="D61" s="664">
        <f>SUM(D53:D60)</f>
        <v>19273236.451446194</v>
      </c>
      <c r="E61" s="664">
        <f>SUM(E53:E60)</f>
        <v>331198.71684999997</v>
      </c>
      <c r="F61" s="1626"/>
      <c r="G61" s="664">
        <f>G53+G54+G55+G56+G57+G58+G59+G60</f>
        <v>19604435.168296181</v>
      </c>
      <c r="H61" s="667"/>
      <c r="I61" s="664">
        <f>I53+I54+I55+I56+I57+I58+I59+I60</f>
        <v>238943</v>
      </c>
      <c r="J61" s="667"/>
      <c r="K61" s="666"/>
      <c r="L61" s="664">
        <f>L53+L54+L55+L56+L57+L58+L59+L60</f>
        <v>3434265.8141336758</v>
      </c>
      <c r="M61" s="665">
        <f t="shared" ref="M61" si="4">IFERROR(L61/G61,"-")</f>
        <v>0.17517800358193883</v>
      </c>
      <c r="N61" s="664">
        <f>N53+N54+N55+N56+N57+N58+N59+N60</f>
        <v>104187.90772230177</v>
      </c>
      <c r="O61" s="664">
        <f>O53+O54+O55+O56+O57+O58+O59+O60</f>
        <v>-136273.6138701461</v>
      </c>
      <c r="P61"/>
    </row>
    <row r="62" spans="2:16" s="662" customFormat="1" ht="20.100000000000001" customHeight="1" x14ac:dyDescent="0.25">
      <c r="B62" s="1730" t="s">
        <v>830</v>
      </c>
      <c r="C62" s="1730"/>
      <c r="D62" s="1730"/>
      <c r="E62" s="1730"/>
      <c r="F62" s="1627"/>
      <c r="G62" s="668"/>
      <c r="H62" s="668"/>
      <c r="I62" s="668"/>
      <c r="J62" s="668"/>
      <c r="K62" s="668"/>
      <c r="L62" s="668"/>
      <c r="M62" s="668"/>
      <c r="N62" s="668"/>
      <c r="O62" s="668"/>
      <c r="P62"/>
    </row>
    <row r="63" spans="2:16" s="649" customFormat="1" ht="20.100000000000001" customHeight="1" x14ac:dyDescent="0.25">
      <c r="B63" s="661"/>
      <c r="C63" s="660" t="s">
        <v>827</v>
      </c>
      <c r="D63" s="658">
        <v>0</v>
      </c>
      <c r="E63" s="658">
        <v>59776.464009999901</v>
      </c>
      <c r="F63" s="1623">
        <v>0.14751278792340999</v>
      </c>
      <c r="G63" s="658">
        <v>8817.79285811708</v>
      </c>
      <c r="H63" s="659">
        <v>8.0481996774000003E-4</v>
      </c>
      <c r="I63" s="658">
        <v>22452</v>
      </c>
      <c r="J63" s="659">
        <v>0.97404311699999002</v>
      </c>
      <c r="K63" s="658">
        <v>0</v>
      </c>
      <c r="L63" s="658">
        <v>448.69996775859801</v>
      </c>
      <c r="M63" s="659">
        <v>5.0885746011322362E-2</v>
      </c>
      <c r="N63" s="658">
        <v>6.9125261230000898</v>
      </c>
      <c r="O63" s="658">
        <v>-75.588569999999109</v>
      </c>
      <c r="P63"/>
    </row>
    <row r="64" spans="2:16" s="649" customFormat="1" ht="20.100000000000001" customHeight="1" x14ac:dyDescent="0.25">
      <c r="B64" s="657"/>
      <c r="C64" s="656" t="s">
        <v>826</v>
      </c>
      <c r="D64" s="654">
        <v>136931.42306000501</v>
      </c>
      <c r="E64" s="654">
        <v>458788.24764987896</v>
      </c>
      <c r="F64" s="1624">
        <v>0.31025860566490998</v>
      </c>
      <c r="G64" s="654">
        <v>282512.39504705503</v>
      </c>
      <c r="H64" s="655">
        <v>2.2783607465999998E-3</v>
      </c>
      <c r="I64" s="654">
        <v>132966</v>
      </c>
      <c r="J64" s="655">
        <v>0.72701210780964998</v>
      </c>
      <c r="K64" s="654">
        <v>0</v>
      </c>
      <c r="L64" s="654">
        <v>25823.673609142901</v>
      </c>
      <c r="M64" s="655">
        <v>9.1407223406398619E-2</v>
      </c>
      <c r="N64" s="654">
        <v>467.73726584403602</v>
      </c>
      <c r="O64" s="654">
        <v>-1134.6719199999402</v>
      </c>
      <c r="P64"/>
    </row>
    <row r="65" spans="2:16" s="649" customFormat="1" ht="20.100000000000001" customHeight="1" x14ac:dyDescent="0.25">
      <c r="B65" s="657"/>
      <c r="C65" s="656" t="s">
        <v>825</v>
      </c>
      <c r="D65" s="654">
        <v>13879.20952</v>
      </c>
      <c r="E65" s="654">
        <v>54116.682339999898</v>
      </c>
      <c r="F65" s="1624">
        <v>0.25275883654525999</v>
      </c>
      <c r="G65" s="654">
        <v>28117.764231639099</v>
      </c>
      <c r="H65" s="655">
        <v>2.9237388048900001E-3</v>
      </c>
      <c r="I65" s="654">
        <v>24635</v>
      </c>
      <c r="J65" s="655">
        <v>0.73363866024457003</v>
      </c>
      <c r="K65" s="654">
        <v>0</v>
      </c>
      <c r="L65" s="654">
        <v>3178.59345257722</v>
      </c>
      <c r="M65" s="655">
        <v>0.11304573956845952</v>
      </c>
      <c r="N65" s="654">
        <v>60.585615378000405</v>
      </c>
      <c r="O65" s="654">
        <v>-246.915109999999</v>
      </c>
      <c r="P65"/>
    </row>
    <row r="66" spans="2:16" s="649" customFormat="1" ht="20.100000000000001" customHeight="1" x14ac:dyDescent="0.25">
      <c r="B66" s="657"/>
      <c r="C66" s="656" t="s">
        <v>824</v>
      </c>
      <c r="D66" s="654">
        <v>43287.608230000798</v>
      </c>
      <c r="E66" s="654">
        <v>101179.762830009</v>
      </c>
      <c r="F66" s="1624">
        <v>0.31564382989794998</v>
      </c>
      <c r="G66" s="654">
        <v>76963.872355138708</v>
      </c>
      <c r="H66" s="655">
        <v>6.9037506127000003E-3</v>
      </c>
      <c r="I66" s="654">
        <v>112625</v>
      </c>
      <c r="J66" s="655">
        <v>0.74828795868566</v>
      </c>
      <c r="K66" s="654">
        <v>0</v>
      </c>
      <c r="L66" s="654">
        <v>17538.3105663233</v>
      </c>
      <c r="M66" s="655">
        <v>0.22787718483544189</v>
      </c>
      <c r="N66" s="654">
        <v>397.47428650398302</v>
      </c>
      <c r="O66" s="654">
        <v>-735.36463999992009</v>
      </c>
      <c r="P66"/>
    </row>
    <row r="67" spans="2:16" s="649" customFormat="1" ht="20.100000000000001" customHeight="1" x14ac:dyDescent="0.25">
      <c r="B67" s="657"/>
      <c r="C67" s="656" t="s">
        <v>823</v>
      </c>
      <c r="D67" s="654">
        <v>107740.82555999701</v>
      </c>
      <c r="E67" s="654">
        <v>149089.09183995301</v>
      </c>
      <c r="F67" s="1624">
        <v>0.31495862269732</v>
      </c>
      <c r="G67" s="654">
        <v>162032.556679039</v>
      </c>
      <c r="H67" s="655">
        <v>1.3305447689639999E-2</v>
      </c>
      <c r="I67" s="654">
        <v>135885</v>
      </c>
      <c r="J67" s="655">
        <v>0.70386059002102996</v>
      </c>
      <c r="K67" s="654">
        <v>0</v>
      </c>
      <c r="L67" s="654">
        <v>56939.247686450493</v>
      </c>
      <c r="M67" s="655">
        <v>0.35140621646326414</v>
      </c>
      <c r="N67" s="654">
        <v>1512.0640825000801</v>
      </c>
      <c r="O67" s="654">
        <v>-3724.5720800009599</v>
      </c>
      <c r="P67"/>
    </row>
    <row r="68" spans="2:16" s="649" customFormat="1" ht="20.100000000000001" customHeight="1" x14ac:dyDescent="0.25">
      <c r="B68" s="657"/>
      <c r="C68" s="656" t="s">
        <v>822</v>
      </c>
      <c r="D68" s="654">
        <v>89727.620689998104</v>
      </c>
      <c r="E68" s="654">
        <v>51613.568870000105</v>
      </c>
      <c r="F68" s="1624">
        <v>0.34219807440613997</v>
      </c>
      <c r="G68" s="654">
        <v>116161.39968075999</v>
      </c>
      <c r="H68" s="655">
        <v>4.0804389005810002E-2</v>
      </c>
      <c r="I68" s="654">
        <v>70478</v>
      </c>
      <c r="J68" s="655">
        <v>0.67313096808840001</v>
      </c>
      <c r="K68" s="654">
        <v>0</v>
      </c>
      <c r="L68" s="654">
        <v>86671.333579544604</v>
      </c>
      <c r="M68" s="655">
        <v>0.74612852305274113</v>
      </c>
      <c r="N68" s="654">
        <v>3196.8131716080202</v>
      </c>
      <c r="O68" s="654">
        <v>-7898.2717200003399</v>
      </c>
      <c r="P68"/>
    </row>
    <row r="69" spans="2:16" s="649" customFormat="1" ht="20.100000000000001" customHeight="1" x14ac:dyDescent="0.25">
      <c r="B69" s="657"/>
      <c r="C69" s="656" t="s">
        <v>821</v>
      </c>
      <c r="D69" s="654">
        <v>16439.870709999999</v>
      </c>
      <c r="E69" s="654">
        <v>7887.8023299999395</v>
      </c>
      <c r="F69" s="1624">
        <v>0.31495379214870001</v>
      </c>
      <c r="G69" s="654">
        <v>20393.220659286901</v>
      </c>
      <c r="H69" s="655">
        <v>0.46686539913380998</v>
      </c>
      <c r="I69" s="654">
        <v>12785</v>
      </c>
      <c r="J69" s="655">
        <v>0.67251931096301998</v>
      </c>
      <c r="K69" s="654">
        <v>0</v>
      </c>
      <c r="L69" s="654">
        <v>26809.2753551838</v>
      </c>
      <c r="M69" s="655">
        <v>1.3146170388233935</v>
      </c>
      <c r="N69" s="654">
        <v>6338.5743990809797</v>
      </c>
      <c r="O69" s="654">
        <v>-8332.5701200000403</v>
      </c>
      <c r="P69"/>
    </row>
    <row r="70" spans="2:16" s="649" customFormat="1" ht="20.100000000000001" customHeight="1" x14ac:dyDescent="0.25">
      <c r="B70" s="653"/>
      <c r="C70" s="652" t="s">
        <v>820</v>
      </c>
      <c r="D70" s="650">
        <v>22722.8240999997</v>
      </c>
      <c r="E70" s="650">
        <v>2132.4809599999903</v>
      </c>
      <c r="F70" s="1625">
        <v>0</v>
      </c>
      <c r="G70" s="650">
        <v>22722.8240999997</v>
      </c>
      <c r="H70" s="651">
        <v>1</v>
      </c>
      <c r="I70" s="650">
        <v>11796</v>
      </c>
      <c r="J70" s="651">
        <v>0.77220390235401004</v>
      </c>
      <c r="K70" s="650">
        <v>0</v>
      </c>
      <c r="L70" s="650">
        <v>17290.490718648402</v>
      </c>
      <c r="M70" s="651">
        <v>0.76093053585925663</v>
      </c>
      <c r="N70" s="650">
        <v>16163.414185042899</v>
      </c>
      <c r="O70" s="650">
        <v>-21947.307889999902</v>
      </c>
      <c r="P70"/>
    </row>
    <row r="71" spans="2:16" s="649" customFormat="1" ht="20.100000000000001" customHeight="1" thickBot="1" x14ac:dyDescent="0.3">
      <c r="B71" s="1723" t="str">
        <f>+"Subtotal "&amp;B62</f>
        <v>Subtotal Retail Qualifying Revolving</v>
      </c>
      <c r="C71" s="1723"/>
      <c r="D71" s="664">
        <f>SUM(D63:D70)</f>
        <v>430729.38187000056</v>
      </c>
      <c r="E71" s="664">
        <f>SUM(E63:E70)</f>
        <v>884584.10082984075</v>
      </c>
      <c r="F71" s="1626"/>
      <c r="G71" s="664">
        <f>G63+G64+G65+G66+G67+G68+G69+G70</f>
        <v>717721.82561103557</v>
      </c>
      <c r="H71" s="667"/>
      <c r="I71" s="664">
        <f>I63+I64+I65+I66+I67+I68+I69+I70</f>
        <v>523622</v>
      </c>
      <c r="J71" s="667"/>
      <c r="K71" s="666"/>
      <c r="L71" s="664">
        <f>L63+L64+L65+L66+L67+L68+L69+L70</f>
        <v>234699.62493562934</v>
      </c>
      <c r="M71" s="665">
        <f t="shared" ref="M71" si="5">IFERROR(L71/G71,"-")</f>
        <v>0.32700639239417972</v>
      </c>
      <c r="N71" s="664">
        <f>N63+N64+N65+N66+N67+N68+N69+N70</f>
        <v>28143.575532080999</v>
      </c>
      <c r="O71" s="664">
        <f>O63+O64+O65+O66+O67+O68+O69+O70</f>
        <v>-44095.262050001096</v>
      </c>
      <c r="P71"/>
    </row>
    <row r="72" spans="2:16" x14ac:dyDescent="0.4">
      <c r="B72" s="672"/>
      <c r="D72" s="308"/>
      <c r="E72" s="308"/>
      <c r="G72" s="308"/>
      <c r="H72" s="308"/>
      <c r="I72" s="308"/>
      <c r="J72" s="308"/>
      <c r="K72" s="308"/>
      <c r="L72" s="308"/>
      <c r="M72" s="308"/>
      <c r="N72" s="308"/>
      <c r="O72" s="308"/>
    </row>
    <row r="73" spans="2:16" s="196" customFormat="1" ht="99" x14ac:dyDescent="0.35">
      <c r="B73" s="1724" t="s">
        <v>818</v>
      </c>
      <c r="C73" s="1618" t="s">
        <v>816</v>
      </c>
      <c r="D73" s="1618" t="s">
        <v>767</v>
      </c>
      <c r="E73" s="1618" t="s">
        <v>842</v>
      </c>
      <c r="F73" s="1620" t="s">
        <v>841</v>
      </c>
      <c r="G73" s="1618" t="s">
        <v>840</v>
      </c>
      <c r="H73" s="1618" t="s">
        <v>815</v>
      </c>
      <c r="I73" s="1618" t="s">
        <v>839</v>
      </c>
      <c r="J73" s="1618" t="s">
        <v>838</v>
      </c>
      <c r="K73" s="1618" t="s">
        <v>837</v>
      </c>
      <c r="L73" s="1618" t="s">
        <v>836</v>
      </c>
      <c r="M73" s="1618" t="s">
        <v>835</v>
      </c>
      <c r="N73" s="1618" t="s">
        <v>834</v>
      </c>
      <c r="O73" s="1618" t="s">
        <v>833</v>
      </c>
      <c r="P73"/>
    </row>
    <row r="74" spans="2:16" s="52" customFormat="1" ht="17.25" thickBot="1" x14ac:dyDescent="0.4">
      <c r="B74" s="1725"/>
      <c r="C74" s="671" t="s">
        <v>8</v>
      </c>
      <c r="D74" s="671" t="s">
        <v>9</v>
      </c>
      <c r="E74" s="671" t="s">
        <v>10</v>
      </c>
      <c r="F74" s="1621" t="s">
        <v>11</v>
      </c>
      <c r="G74" s="671" t="s">
        <v>12</v>
      </c>
      <c r="H74" s="671" t="s">
        <v>74</v>
      </c>
      <c r="I74" s="671" t="s">
        <v>75</v>
      </c>
      <c r="J74" s="671" t="s">
        <v>76</v>
      </c>
      <c r="K74" s="671" t="s">
        <v>549</v>
      </c>
      <c r="L74" s="671" t="s">
        <v>548</v>
      </c>
      <c r="M74" s="671" t="s">
        <v>547</v>
      </c>
      <c r="N74" s="671" t="s">
        <v>546</v>
      </c>
      <c r="O74" s="671" t="s">
        <v>545</v>
      </c>
      <c r="P74"/>
    </row>
    <row r="75" spans="2:16" s="662" customFormat="1" ht="20.100000000000001" customHeight="1" x14ac:dyDescent="0.25">
      <c r="B75" s="1730" t="s">
        <v>829</v>
      </c>
      <c r="C75" s="1730"/>
      <c r="D75" s="1730"/>
      <c r="E75" s="1730"/>
      <c r="F75" s="1627"/>
      <c r="G75" s="668"/>
      <c r="H75" s="668"/>
      <c r="I75" s="668"/>
      <c r="J75" s="668"/>
      <c r="K75" s="668"/>
      <c r="L75" s="668"/>
      <c r="M75" s="668"/>
      <c r="N75" s="668"/>
      <c r="O75" s="668"/>
      <c r="P75"/>
    </row>
    <row r="76" spans="2:16" s="649" customFormat="1" ht="20.100000000000001" customHeight="1" x14ac:dyDescent="0.25">
      <c r="B76" s="661"/>
      <c r="C76" s="660" t="s">
        <v>827</v>
      </c>
      <c r="D76" s="658">
        <v>0</v>
      </c>
      <c r="E76" s="658">
        <v>0</v>
      </c>
      <c r="F76" s="1623">
        <v>0</v>
      </c>
      <c r="G76" s="658">
        <v>0</v>
      </c>
      <c r="H76" s="659">
        <v>0</v>
      </c>
      <c r="I76" s="658">
        <v>0</v>
      </c>
      <c r="J76" s="659">
        <v>0</v>
      </c>
      <c r="K76" s="658">
        <v>0</v>
      </c>
      <c r="L76" s="658">
        <v>0</v>
      </c>
      <c r="M76" s="659" t="s">
        <v>206</v>
      </c>
      <c r="N76" s="658">
        <v>0</v>
      </c>
      <c r="O76" s="658">
        <v>0</v>
      </c>
      <c r="P76"/>
    </row>
    <row r="77" spans="2:16" s="649" customFormat="1" ht="20.100000000000001" customHeight="1" x14ac:dyDescent="0.25">
      <c r="B77" s="657"/>
      <c r="C77" s="656" t="s">
        <v>826</v>
      </c>
      <c r="D77" s="654">
        <v>0</v>
      </c>
      <c r="E77" s="654">
        <v>0</v>
      </c>
      <c r="F77" s="1624">
        <v>0</v>
      </c>
      <c r="G77" s="654">
        <v>0</v>
      </c>
      <c r="H77" s="655">
        <v>0</v>
      </c>
      <c r="I77" s="654">
        <v>0</v>
      </c>
      <c r="J77" s="655">
        <v>0</v>
      </c>
      <c r="K77" s="654">
        <v>0</v>
      </c>
      <c r="L77" s="654">
        <v>0</v>
      </c>
      <c r="M77" s="655" t="s">
        <v>206</v>
      </c>
      <c r="N77" s="654">
        <v>0</v>
      </c>
      <c r="O77" s="654">
        <v>0</v>
      </c>
      <c r="P77"/>
    </row>
    <row r="78" spans="2:16" s="649" customFormat="1" ht="20.100000000000001" customHeight="1" x14ac:dyDescent="0.25">
      <c r="B78" s="657"/>
      <c r="C78" s="656" t="s">
        <v>825</v>
      </c>
      <c r="D78" s="654">
        <v>1609.489128011</v>
      </c>
      <c r="E78" s="654">
        <v>8967.90085000002</v>
      </c>
      <c r="F78" s="1624">
        <v>0.55200201280979</v>
      </c>
      <c r="G78" s="654">
        <v>6571.5906540249798</v>
      </c>
      <c r="H78" s="655">
        <v>3.8223095767500001E-3</v>
      </c>
      <c r="I78" s="654">
        <v>5557</v>
      </c>
      <c r="J78" s="655">
        <v>0.33190747425304001</v>
      </c>
      <c r="K78" s="654">
        <v>0</v>
      </c>
      <c r="L78" s="654">
        <v>1153.93429381437</v>
      </c>
      <c r="M78" s="655">
        <v>0.17559436589490038</v>
      </c>
      <c r="N78" s="654">
        <v>8.2952782909999101</v>
      </c>
      <c r="O78" s="654">
        <v>-26.158709999999999</v>
      </c>
      <c r="P78"/>
    </row>
    <row r="79" spans="2:16" s="649" customFormat="1" ht="20.100000000000001" customHeight="1" x14ac:dyDescent="0.25">
      <c r="B79" s="657"/>
      <c r="C79" s="656" t="s">
        <v>824</v>
      </c>
      <c r="D79" s="654">
        <v>30809.422563250799</v>
      </c>
      <c r="E79" s="654">
        <v>39957.839329897499</v>
      </c>
      <c r="F79" s="1624">
        <v>0.62578408826281995</v>
      </c>
      <c r="G79" s="654">
        <v>54986.805306791699</v>
      </c>
      <c r="H79" s="655">
        <v>6.3731086998999997E-3</v>
      </c>
      <c r="I79" s="654">
        <v>19629</v>
      </c>
      <c r="J79" s="655">
        <v>0.47541324471098001</v>
      </c>
      <c r="K79" s="654">
        <v>0</v>
      </c>
      <c r="L79" s="654">
        <v>18730.889976720398</v>
      </c>
      <c r="M79" s="655">
        <v>0.34064335747846858</v>
      </c>
      <c r="N79" s="654">
        <v>166.23883569699902</v>
      </c>
      <c r="O79" s="654">
        <v>-612.26935594200404</v>
      </c>
      <c r="P79"/>
    </row>
    <row r="80" spans="2:16" s="649" customFormat="1" ht="20.100000000000001" customHeight="1" x14ac:dyDescent="0.25">
      <c r="B80" s="657"/>
      <c r="C80" s="656" t="s">
        <v>823</v>
      </c>
      <c r="D80" s="654">
        <v>355547.12477151601</v>
      </c>
      <c r="E80" s="654">
        <v>441046.64237633301</v>
      </c>
      <c r="F80" s="1624">
        <v>0.55517713458997997</v>
      </c>
      <c r="G80" s="654">
        <v>600337.92480887799</v>
      </c>
      <c r="H80" s="655">
        <v>1.286766827952E-2</v>
      </c>
      <c r="I80" s="654">
        <v>59611</v>
      </c>
      <c r="J80" s="655">
        <v>0.49627895195763</v>
      </c>
      <c r="K80" s="654">
        <v>0</v>
      </c>
      <c r="L80" s="654">
        <v>284620.26082381699</v>
      </c>
      <c r="M80" s="655">
        <v>0.4741000844056753</v>
      </c>
      <c r="N80" s="654">
        <v>3809.5779962709998</v>
      </c>
      <c r="O80" s="654">
        <v>-6268.4816479128303</v>
      </c>
      <c r="P80"/>
    </row>
    <row r="81" spans="1:16" s="649" customFormat="1" ht="20.100000000000001" customHeight="1" x14ac:dyDescent="0.25">
      <c r="B81" s="657"/>
      <c r="C81" s="656" t="s">
        <v>822</v>
      </c>
      <c r="D81" s="654">
        <v>179646.90837414601</v>
      </c>
      <c r="E81" s="654">
        <v>33429.369250580196</v>
      </c>
      <c r="F81" s="1624">
        <v>0.60472070097146002</v>
      </c>
      <c r="G81" s="654">
        <v>200500.04063230602</v>
      </c>
      <c r="H81" s="655">
        <v>4.6526978472329998E-2</v>
      </c>
      <c r="I81" s="654">
        <v>20556</v>
      </c>
      <c r="J81" s="655">
        <v>0.48583187221375002</v>
      </c>
      <c r="K81" s="654">
        <v>0</v>
      </c>
      <c r="L81" s="654">
        <v>124605.497594541</v>
      </c>
      <c r="M81" s="655">
        <v>0.62147367751936333</v>
      </c>
      <c r="N81" s="654">
        <v>4574.1941533030194</v>
      </c>
      <c r="O81" s="654">
        <v>-11004.897814657799</v>
      </c>
      <c r="P81"/>
    </row>
    <row r="82" spans="1:16" s="649" customFormat="1" ht="20.100000000000001" customHeight="1" x14ac:dyDescent="0.25">
      <c r="B82" s="657"/>
      <c r="C82" s="656" t="s">
        <v>821</v>
      </c>
      <c r="D82" s="654">
        <v>87938.971951924992</v>
      </c>
      <c r="E82" s="654">
        <v>22809.3196599199</v>
      </c>
      <c r="F82" s="1624">
        <v>0.51168742712834003</v>
      </c>
      <c r="G82" s="654">
        <v>100681.862031963</v>
      </c>
      <c r="H82" s="655">
        <v>0.34844069343764</v>
      </c>
      <c r="I82" s="654">
        <v>16052</v>
      </c>
      <c r="J82" s="655">
        <v>0.47627611249607998</v>
      </c>
      <c r="K82" s="654">
        <v>0</v>
      </c>
      <c r="L82" s="654">
        <v>80331.400028239208</v>
      </c>
      <c r="M82" s="655">
        <v>0.79787360311966393</v>
      </c>
      <c r="N82" s="654">
        <v>16522.651366157101</v>
      </c>
      <c r="O82" s="654">
        <v>-17410.641461786901</v>
      </c>
      <c r="P82"/>
    </row>
    <row r="83" spans="1:16" s="649" customFormat="1" ht="20.100000000000001" customHeight="1" x14ac:dyDescent="0.25">
      <c r="B83" s="653"/>
      <c r="C83" s="652" t="s">
        <v>820</v>
      </c>
      <c r="D83" s="650">
        <v>66797.389682774097</v>
      </c>
      <c r="E83" s="650">
        <v>26632.385103806999</v>
      </c>
      <c r="F83" s="1625">
        <v>0.22892792253624999</v>
      </c>
      <c r="G83" s="650">
        <v>75052.325264200001</v>
      </c>
      <c r="H83" s="651">
        <v>1</v>
      </c>
      <c r="I83" s="650">
        <v>9828</v>
      </c>
      <c r="J83" s="651">
        <v>0.69537719324405001</v>
      </c>
      <c r="K83" s="650">
        <v>0</v>
      </c>
      <c r="L83" s="650">
        <v>29740.701907142302</v>
      </c>
      <c r="M83" s="651">
        <v>0.3962662289602456</v>
      </c>
      <c r="N83" s="650">
        <v>50204.100426765297</v>
      </c>
      <c r="O83" s="650">
        <v>-64893.397292636204</v>
      </c>
      <c r="P83"/>
    </row>
    <row r="84" spans="1:16" s="640" customFormat="1" ht="20.100000000000001" customHeight="1" thickBot="1" x14ac:dyDescent="0.4">
      <c r="A84" s="649"/>
      <c r="B84" s="1723" t="str">
        <f>+"Subtotal "&amp;B75</f>
        <v>Subtotal Retail Other SME</v>
      </c>
      <c r="C84" s="1723"/>
      <c r="D84" s="664">
        <f>SUM(D76:D83)</f>
        <v>722349.3064716229</v>
      </c>
      <c r="E84" s="664">
        <f>SUM(E76:E83)</f>
        <v>572843.45657053764</v>
      </c>
      <c r="F84" s="1626"/>
      <c r="G84" s="664">
        <f>G76+G77+G78+G79+G80+G81+G82+G83</f>
        <v>1038130.5486981636</v>
      </c>
      <c r="H84" s="667"/>
      <c r="I84" s="664">
        <f>I76+I77+I78+I79+I80+I81+I82+I83</f>
        <v>131233</v>
      </c>
      <c r="J84" s="667"/>
      <c r="K84" s="666"/>
      <c r="L84" s="664">
        <f>L76+L77+L78+L79+L80+L81+L82+L83</f>
        <v>539182.68462427426</v>
      </c>
      <c r="M84" s="665">
        <f t="shared" ref="M84" si="6">IFERROR(L84/G84,"-")</f>
        <v>0.51937849753137511</v>
      </c>
      <c r="N84" s="664">
        <f>N76+N77+N78+N79+N80+N81+N82+N83</f>
        <v>75285.058056484413</v>
      </c>
      <c r="O84" s="664">
        <f>O76+O77+O78+O79+O80+O81+O82+O83</f>
        <v>-100215.84628293573</v>
      </c>
      <c r="P84"/>
    </row>
    <row r="85" spans="1:16" s="640" customFormat="1" ht="20.100000000000001" customHeight="1" x14ac:dyDescent="0.35">
      <c r="A85" s="662"/>
      <c r="B85" s="1729" t="s">
        <v>828</v>
      </c>
      <c r="C85" s="1729"/>
      <c r="D85" s="1729"/>
      <c r="E85" s="1729"/>
      <c r="F85" s="1628"/>
      <c r="G85" s="663"/>
      <c r="H85" s="663"/>
      <c r="I85" s="663"/>
      <c r="J85" s="663"/>
      <c r="K85" s="663"/>
      <c r="L85" s="663"/>
      <c r="M85" s="663"/>
      <c r="N85" s="663"/>
      <c r="O85" s="663"/>
      <c r="P85"/>
    </row>
    <row r="86" spans="1:16" x14ac:dyDescent="0.4">
      <c r="A86" s="649"/>
      <c r="B86" s="661"/>
      <c r="C86" s="660" t="s">
        <v>827</v>
      </c>
      <c r="D86" s="658">
        <v>1416.48108</v>
      </c>
      <c r="E86" s="658">
        <v>388807.95934999699</v>
      </c>
      <c r="F86" s="1623">
        <v>0.74791755457528997</v>
      </c>
      <c r="G86" s="658">
        <v>292212.779232556</v>
      </c>
      <c r="H86" s="659">
        <v>5.5492620029999997E-4</v>
      </c>
      <c r="I86" s="658">
        <v>160345</v>
      </c>
      <c r="J86" s="659">
        <v>0.99722801290226004</v>
      </c>
      <c r="K86" s="658">
        <v>0</v>
      </c>
      <c r="L86" s="658">
        <v>47921.195309538401</v>
      </c>
      <c r="M86" s="659">
        <v>0.16399418066312757</v>
      </c>
      <c r="N86" s="658">
        <v>161.57152923300302</v>
      </c>
      <c r="O86" s="658">
        <v>-144.82212999999598</v>
      </c>
    </row>
    <row r="87" spans="1:16" s="196" customFormat="1" ht="16.5" x14ac:dyDescent="0.35">
      <c r="A87" s="649"/>
      <c r="B87" s="657"/>
      <c r="C87" s="656" t="s">
        <v>826</v>
      </c>
      <c r="D87" s="654">
        <v>64949.877166000704</v>
      </c>
      <c r="E87" s="654">
        <v>0</v>
      </c>
      <c r="F87" s="1624">
        <v>0</v>
      </c>
      <c r="G87" s="654">
        <v>64949.877166000406</v>
      </c>
      <c r="H87" s="655">
        <v>2.1243036041599999E-3</v>
      </c>
      <c r="I87" s="654">
        <v>38990</v>
      </c>
      <c r="J87" s="655">
        <v>0.30593093909928998</v>
      </c>
      <c r="K87" s="654">
        <v>0</v>
      </c>
      <c r="L87" s="654">
        <v>8883.2394496254492</v>
      </c>
      <c r="M87" s="655">
        <v>0.13677068898716249</v>
      </c>
      <c r="N87" s="654">
        <v>42.195820760000096</v>
      </c>
      <c r="O87" s="654">
        <v>-128.08528049999398</v>
      </c>
      <c r="P87"/>
    </row>
    <row r="88" spans="1:16" s="52" customFormat="1" ht="16.5" x14ac:dyDescent="0.35">
      <c r="A88" s="649"/>
      <c r="B88" s="657"/>
      <c r="C88" s="656" t="s">
        <v>825</v>
      </c>
      <c r="D88" s="654">
        <v>93748.893459999905</v>
      </c>
      <c r="E88" s="654">
        <v>90679.284750000108</v>
      </c>
      <c r="F88" s="1624">
        <v>0.71303556700601001</v>
      </c>
      <c r="G88" s="654">
        <v>158406.86520115103</v>
      </c>
      <c r="H88" s="655">
        <v>3.8494504626300002E-3</v>
      </c>
      <c r="I88" s="654">
        <v>56758</v>
      </c>
      <c r="J88" s="655">
        <v>0.57702321354703001</v>
      </c>
      <c r="K88" s="654">
        <v>0</v>
      </c>
      <c r="L88" s="654">
        <v>56575.991875044798</v>
      </c>
      <c r="M88" s="655">
        <v>0.35715618640140667</v>
      </c>
      <c r="N88" s="654">
        <v>323.94796376500403</v>
      </c>
      <c r="O88" s="654">
        <v>-636.11274999999807</v>
      </c>
      <c r="P88"/>
    </row>
    <row r="89" spans="1:16" s="662" customFormat="1" ht="20.100000000000001" customHeight="1" x14ac:dyDescent="0.25">
      <c r="A89" s="649"/>
      <c r="B89" s="657"/>
      <c r="C89" s="656" t="s">
        <v>824</v>
      </c>
      <c r="D89" s="654">
        <v>49657.947525999705</v>
      </c>
      <c r="E89" s="654">
        <v>7556.8359199999895</v>
      </c>
      <c r="F89" s="1624">
        <v>0.52805365685437</v>
      </c>
      <c r="G89" s="654">
        <v>53648.466084014697</v>
      </c>
      <c r="H89" s="655">
        <v>6.7828772248399996E-3</v>
      </c>
      <c r="I89" s="654">
        <v>33376</v>
      </c>
      <c r="J89" s="655">
        <v>0.39963963109671002</v>
      </c>
      <c r="K89" s="654">
        <v>0</v>
      </c>
      <c r="L89" s="654">
        <v>19221.714597341899</v>
      </c>
      <c r="M89" s="655">
        <v>0.35829010595084421</v>
      </c>
      <c r="N89" s="654">
        <v>145.05275876699901</v>
      </c>
      <c r="O89" s="654">
        <v>-861.44277500000806</v>
      </c>
      <c r="P89"/>
    </row>
    <row r="90" spans="1:16" s="670" customFormat="1" ht="20.100000000000001" customHeight="1" x14ac:dyDescent="0.25">
      <c r="A90" s="649"/>
      <c r="B90" s="657"/>
      <c r="C90" s="656" t="s">
        <v>823</v>
      </c>
      <c r="D90" s="654">
        <v>428903.63032246998</v>
      </c>
      <c r="E90" s="654">
        <v>56871.105549999702</v>
      </c>
      <c r="F90" s="1624">
        <v>0.57755418536895997</v>
      </c>
      <c r="G90" s="654">
        <v>461752.77089351305</v>
      </c>
      <c r="H90" s="655">
        <v>1.32344887288E-2</v>
      </c>
      <c r="I90" s="654">
        <v>84114</v>
      </c>
      <c r="J90" s="655">
        <v>0.51055525855664996</v>
      </c>
      <c r="K90" s="654">
        <v>0</v>
      </c>
      <c r="L90" s="654">
        <v>274529.959002549</v>
      </c>
      <c r="M90" s="655">
        <v>0.5945388448266824</v>
      </c>
      <c r="N90" s="654">
        <v>3096.6733767690002</v>
      </c>
      <c r="O90" s="654">
        <v>-14895.075723218999</v>
      </c>
      <c r="P90"/>
    </row>
    <row r="91" spans="1:16" s="670" customFormat="1" ht="20.100000000000001" customHeight="1" x14ac:dyDescent="0.25">
      <c r="A91" s="649"/>
      <c r="B91" s="657"/>
      <c r="C91" s="656" t="s">
        <v>822</v>
      </c>
      <c r="D91" s="654">
        <v>142341.528466138</v>
      </c>
      <c r="E91" s="654">
        <v>9124.0679499999897</v>
      </c>
      <c r="F91" s="1624">
        <v>0.70037708541601995</v>
      </c>
      <c r="G91" s="654">
        <v>148736.821937156</v>
      </c>
      <c r="H91" s="655">
        <v>4.904194716706E-2</v>
      </c>
      <c r="I91" s="654">
        <v>72288</v>
      </c>
      <c r="J91" s="655">
        <v>0.50712025970969998</v>
      </c>
      <c r="K91" s="654">
        <v>0</v>
      </c>
      <c r="L91" s="654">
        <v>117063.359387392</v>
      </c>
      <c r="M91" s="655">
        <v>0.78705029368486434</v>
      </c>
      <c r="N91" s="654">
        <v>3695.4491989310004</v>
      </c>
      <c r="O91" s="654">
        <v>-11177.3388797074</v>
      </c>
      <c r="P91"/>
    </row>
    <row r="92" spans="1:16" s="670" customFormat="1" ht="20.100000000000001" customHeight="1" x14ac:dyDescent="0.25">
      <c r="A92" s="649"/>
      <c r="B92" s="657"/>
      <c r="C92" s="656" t="s">
        <v>821</v>
      </c>
      <c r="D92" s="654">
        <v>52817.624486226996</v>
      </c>
      <c r="E92" s="654">
        <v>6864.2515796899997</v>
      </c>
      <c r="F92" s="1624">
        <v>0.37838169831466001</v>
      </c>
      <c r="G92" s="654">
        <v>55418.9702175071</v>
      </c>
      <c r="H92" s="655">
        <v>0.31730510487257002</v>
      </c>
      <c r="I92" s="654">
        <v>36228</v>
      </c>
      <c r="J92" s="655">
        <v>0.47501614322081998</v>
      </c>
      <c r="K92" s="654">
        <v>0</v>
      </c>
      <c r="L92" s="654">
        <v>62080.4628972297</v>
      </c>
      <c r="M92" s="655">
        <v>1.1202023901486753</v>
      </c>
      <c r="N92" s="654">
        <v>8277.0927419329691</v>
      </c>
      <c r="O92" s="654">
        <v>-11320.795449145</v>
      </c>
      <c r="P92"/>
    </row>
    <row r="93" spans="1:16" s="670" customFormat="1" ht="20.100000000000001" customHeight="1" x14ac:dyDescent="0.25">
      <c r="A93" s="649"/>
      <c r="B93" s="653"/>
      <c r="C93" s="652" t="s">
        <v>820</v>
      </c>
      <c r="D93" s="650">
        <v>62107.789785462999</v>
      </c>
      <c r="E93" s="650">
        <v>998.04908999999907</v>
      </c>
      <c r="F93" s="1625">
        <v>0.13838445762220999</v>
      </c>
      <c r="G93" s="650">
        <v>62272.175077045002</v>
      </c>
      <c r="H93" s="651">
        <v>1</v>
      </c>
      <c r="I93" s="650">
        <v>28371</v>
      </c>
      <c r="J93" s="651">
        <v>0.64761197418465</v>
      </c>
      <c r="K93" s="650">
        <v>0</v>
      </c>
      <c r="L93" s="650">
        <v>41899.211298963797</v>
      </c>
      <c r="M93" s="651">
        <v>0.67284001638171198</v>
      </c>
      <c r="N93" s="650">
        <v>36984.309549885103</v>
      </c>
      <c r="O93" s="650">
        <v>-40519.3209418689</v>
      </c>
      <c r="P93"/>
    </row>
    <row r="94" spans="1:16" s="670" customFormat="1" ht="20.100000000000001" customHeight="1" thickBot="1" x14ac:dyDescent="0.4">
      <c r="A94" s="640"/>
      <c r="B94" s="1723" t="str">
        <f>+"Subtotal "&amp;B85</f>
        <v>Subtotal Retail Other non-SME</v>
      </c>
      <c r="C94" s="1723"/>
      <c r="D94" s="645">
        <f>SUM(D86:D93)</f>
        <v>895943.77229229838</v>
      </c>
      <c r="E94" s="645">
        <f>SUM(E86:E93)</f>
        <v>560901.55418968678</v>
      </c>
      <c r="F94" s="1629"/>
      <c r="G94" s="645">
        <f>G86+G87+G88+G89+G90+G91+G92+G93</f>
        <v>1297398.7258089434</v>
      </c>
      <c r="H94" s="648"/>
      <c r="I94" s="645">
        <f>I86+I87+I88+I89+I90+I91+I92+I93</f>
        <v>510470</v>
      </c>
      <c r="J94" s="648"/>
      <c r="K94" s="647"/>
      <c r="L94" s="645">
        <f>L86+L87+L88+L89+L90+L91+L92+L93</f>
        <v>628175.13381768495</v>
      </c>
      <c r="M94" s="646">
        <f t="shared" ref="M94:M95" si="7">IFERROR(L94/G94,"-")</f>
        <v>0.48418047692008509</v>
      </c>
      <c r="N94" s="645">
        <f>N86+N87+N88+N89+N90+N91+N92+N93</f>
        <v>52726.29294004308</v>
      </c>
      <c r="O94" s="645">
        <f>O86+O87+O88+O89+O90+O91+O92+O93</f>
        <v>-79682.993929440301</v>
      </c>
      <c r="P94"/>
    </row>
    <row r="95" spans="1:16" s="670" customFormat="1" ht="20.100000000000001" customHeight="1" thickBot="1" x14ac:dyDescent="0.4">
      <c r="A95" s="640"/>
      <c r="B95" s="1728" t="s">
        <v>819</v>
      </c>
      <c r="C95" s="1728"/>
      <c r="D95" s="641">
        <f>D15+D25+D38+D48+D71+D84+D94+D61</f>
        <v>25205965.63303905</v>
      </c>
      <c r="E95" s="641">
        <f>E15+E25+E38+E48+E71+E84+E94+E61</f>
        <v>6297713.6109173</v>
      </c>
      <c r="F95" s="1630"/>
      <c r="G95" s="641">
        <f>G15+G25+G38+G48+G71+G84+G94+G61</f>
        <v>27337117.940321639</v>
      </c>
      <c r="H95" s="642"/>
      <c r="I95" s="641">
        <f>I15+I25+I38+I48+I71+I84+I94+I61</f>
        <v>1419235</v>
      </c>
      <c r="J95" s="644"/>
      <c r="K95" s="643"/>
      <c r="L95" s="641">
        <f>L15+L25+L38+L48+L71+L84+L94+L61</f>
        <v>7872250.1849187342</v>
      </c>
      <c r="M95" s="642">
        <f t="shared" si="7"/>
        <v>0.2879692805256307</v>
      </c>
      <c r="N95" s="641">
        <f>N15+N25+N38+N48+N71+N84+N94+N61</f>
        <v>434768.82145784929</v>
      </c>
      <c r="O95" s="641">
        <f>O15+O25+O38+O48+O71+O84+O94+O61</f>
        <v>-575296.33191911201</v>
      </c>
      <c r="P95"/>
    </row>
    <row r="96" spans="1:16" s="670" customFormat="1" ht="20.100000000000001" customHeight="1" x14ac:dyDescent="0.4">
      <c r="A96" s="2"/>
      <c r="B96" s="2"/>
      <c r="C96" s="2"/>
      <c r="D96" s="2"/>
      <c r="E96" s="2"/>
      <c r="F96" s="1619"/>
      <c r="G96" s="2"/>
      <c r="H96" s="2"/>
      <c r="I96" s="2"/>
      <c r="J96" s="2"/>
      <c r="K96" s="2"/>
      <c r="L96" s="2"/>
      <c r="M96" s="2"/>
      <c r="N96" s="2"/>
      <c r="O96" s="2"/>
      <c r="P96"/>
    </row>
    <row r="97" spans="1:16" s="196" customFormat="1" ht="99" x14ac:dyDescent="0.35">
      <c r="B97" s="1724" t="s">
        <v>817</v>
      </c>
      <c r="C97" s="1618" t="s">
        <v>816</v>
      </c>
      <c r="D97" s="1618" t="s">
        <v>767</v>
      </c>
      <c r="E97" s="1618" t="s">
        <v>842</v>
      </c>
      <c r="F97" s="1620" t="s">
        <v>841</v>
      </c>
      <c r="G97" s="1618" t="s">
        <v>840</v>
      </c>
      <c r="H97" s="1618" t="s">
        <v>815</v>
      </c>
      <c r="I97" s="1618" t="s">
        <v>839</v>
      </c>
      <c r="J97" s="1618" t="s">
        <v>838</v>
      </c>
      <c r="K97" s="1618" t="s">
        <v>837</v>
      </c>
      <c r="L97" s="1618" t="s">
        <v>836</v>
      </c>
      <c r="M97" s="1618" t="s">
        <v>835</v>
      </c>
      <c r="N97" s="1618" t="s">
        <v>834</v>
      </c>
      <c r="O97" s="1618" t="s">
        <v>833</v>
      </c>
      <c r="P97"/>
    </row>
    <row r="98" spans="1:16" s="52" customFormat="1" ht="17.25" thickBot="1" x14ac:dyDescent="0.4">
      <c r="B98" s="1725"/>
      <c r="C98" s="671" t="s">
        <v>8</v>
      </c>
      <c r="D98" s="671" t="s">
        <v>9</v>
      </c>
      <c r="E98" s="671" t="s">
        <v>10</v>
      </c>
      <c r="F98" s="1621" t="s">
        <v>11</v>
      </c>
      <c r="G98" s="671" t="s">
        <v>12</v>
      </c>
      <c r="H98" s="671" t="s">
        <v>74</v>
      </c>
      <c r="I98" s="671" t="s">
        <v>75</v>
      </c>
      <c r="J98" s="671" t="s">
        <v>76</v>
      </c>
      <c r="K98" s="671" t="s">
        <v>549</v>
      </c>
      <c r="L98" s="671" t="s">
        <v>548</v>
      </c>
      <c r="M98" s="671" t="s">
        <v>547</v>
      </c>
      <c r="N98" s="671" t="s">
        <v>546</v>
      </c>
      <c r="O98" s="671" t="s">
        <v>545</v>
      </c>
      <c r="P98"/>
    </row>
    <row r="99" spans="1:16" x14ac:dyDescent="0.4">
      <c r="A99" s="662"/>
      <c r="B99" s="1726" t="s">
        <v>673</v>
      </c>
      <c r="C99" s="1726"/>
      <c r="D99" s="1726"/>
      <c r="E99" s="1726"/>
      <c r="F99" s="1622"/>
      <c r="G99" s="669"/>
      <c r="H99" s="669"/>
      <c r="I99" s="669"/>
      <c r="J99" s="669"/>
      <c r="K99" s="669"/>
      <c r="L99" s="669"/>
      <c r="M99" s="669"/>
      <c r="N99" s="669"/>
      <c r="O99" s="669"/>
    </row>
    <row r="100" spans="1:16" s="196" customFormat="1" ht="16.5" x14ac:dyDescent="0.35">
      <c r="A100" s="670"/>
      <c r="B100" s="661"/>
      <c r="C100" s="660" t="s">
        <v>827</v>
      </c>
      <c r="D100" s="658">
        <v>163977.124740837</v>
      </c>
      <c r="E100" s="658">
        <v>360514.47089</v>
      </c>
      <c r="F100" s="1623">
        <v>0.39246953424282999</v>
      </c>
      <c r="G100" s="658">
        <v>305468.071218836</v>
      </c>
      <c r="H100" s="659">
        <v>4.2812924149999998E-4</v>
      </c>
      <c r="I100" s="658">
        <v>104</v>
      </c>
      <c r="J100" s="659">
        <v>0.44993997761811</v>
      </c>
      <c r="K100" s="658">
        <v>1</v>
      </c>
      <c r="L100" s="658">
        <v>59732.587135853697</v>
      </c>
      <c r="M100" s="659">
        <v>0.19554445378699345</v>
      </c>
      <c r="N100" s="658">
        <v>58.844360209999998</v>
      </c>
      <c r="O100" s="658">
        <v>-5570.6112572149996</v>
      </c>
      <c r="P100"/>
    </row>
    <row r="101" spans="1:16" s="52" customFormat="1" ht="16.5" x14ac:dyDescent="0.35">
      <c r="A101" s="670"/>
      <c r="B101" s="657"/>
      <c r="C101" s="656" t="s">
        <v>826</v>
      </c>
      <c r="D101" s="654">
        <v>219569.56461</v>
      </c>
      <c r="E101" s="654">
        <v>2941.8171600000001</v>
      </c>
      <c r="F101" s="1624">
        <v>0.44279744870344001</v>
      </c>
      <c r="G101" s="654">
        <v>220872.19374300001</v>
      </c>
      <c r="H101" s="655">
        <v>1.5105177918499999E-3</v>
      </c>
      <c r="I101" s="654">
        <v>7</v>
      </c>
      <c r="J101" s="655">
        <v>0.45</v>
      </c>
      <c r="K101" s="654">
        <v>2</v>
      </c>
      <c r="L101" s="654">
        <v>126763.701099083</v>
      </c>
      <c r="M101" s="655">
        <v>0.57392331262205554</v>
      </c>
      <c r="N101" s="654">
        <v>150.13412026899999</v>
      </c>
      <c r="O101" s="654">
        <v>-113.75254</v>
      </c>
      <c r="P101"/>
    </row>
    <row r="102" spans="1:16" s="662" customFormat="1" ht="20.100000000000001" customHeight="1" x14ac:dyDescent="0.25">
      <c r="A102" s="670"/>
      <c r="B102" s="657"/>
      <c r="C102" s="656" t="s">
        <v>825</v>
      </c>
      <c r="D102" s="654">
        <v>57556.648409999994</v>
      </c>
      <c r="E102" s="654">
        <v>8531.5972700000002</v>
      </c>
      <c r="F102" s="1624">
        <v>0.32626865801414001</v>
      </c>
      <c r="G102" s="654">
        <v>60340.241201999997</v>
      </c>
      <c r="H102" s="655">
        <v>3.2344281082800001E-3</v>
      </c>
      <c r="I102" s="654">
        <v>7</v>
      </c>
      <c r="J102" s="655">
        <v>0.45</v>
      </c>
      <c r="K102" s="654">
        <v>2</v>
      </c>
      <c r="L102" s="654">
        <v>49043.7770084648</v>
      </c>
      <c r="M102" s="655">
        <v>0.81278722178590213</v>
      </c>
      <c r="N102" s="654">
        <v>87.824777496999999</v>
      </c>
      <c r="O102" s="654">
        <v>-59.638390000000001</v>
      </c>
      <c r="P102"/>
    </row>
    <row r="103" spans="1:16" s="649" customFormat="1" ht="20.100000000000001" customHeight="1" x14ac:dyDescent="0.25">
      <c r="A103" s="670"/>
      <c r="B103" s="657"/>
      <c r="C103" s="656" t="s">
        <v>824</v>
      </c>
      <c r="D103" s="654">
        <v>420.58197999999999</v>
      </c>
      <c r="E103" s="654">
        <v>64.320030000000003</v>
      </c>
      <c r="F103" s="1624">
        <v>0.2</v>
      </c>
      <c r="G103" s="654">
        <v>433.44598599999995</v>
      </c>
      <c r="H103" s="655">
        <v>6.9811265179899997E-3</v>
      </c>
      <c r="I103" s="654">
        <v>2</v>
      </c>
      <c r="J103" s="655">
        <v>0.45</v>
      </c>
      <c r="K103" s="654">
        <v>0</v>
      </c>
      <c r="L103" s="654">
        <v>327.43783358404602</v>
      </c>
      <c r="M103" s="655">
        <v>0.7554293825760473</v>
      </c>
      <c r="N103" s="654">
        <v>1.3616735710000001</v>
      </c>
      <c r="O103" s="654">
        <v>-0.17155999999999999</v>
      </c>
      <c r="P103"/>
    </row>
    <row r="104" spans="1:16" s="649" customFormat="1" ht="20.100000000000001" customHeight="1" x14ac:dyDescent="0.25">
      <c r="A104" s="670"/>
      <c r="B104" s="657"/>
      <c r="C104" s="656" t="s">
        <v>823</v>
      </c>
      <c r="D104" s="654">
        <v>557.51309497961302</v>
      </c>
      <c r="E104" s="654">
        <v>32532.758590000001</v>
      </c>
      <c r="F104" s="1624">
        <v>0.19077852561534001</v>
      </c>
      <c r="G104" s="654">
        <v>6818.8716990539997</v>
      </c>
      <c r="H104" s="655">
        <v>9.8257876701099995E-3</v>
      </c>
      <c r="I104" s="654">
        <v>3</v>
      </c>
      <c r="J104" s="655">
        <v>0.45</v>
      </c>
      <c r="K104" s="654">
        <v>0</v>
      </c>
      <c r="L104" s="654">
        <v>7048.4438784774802</v>
      </c>
      <c r="M104" s="655">
        <v>1.0336671797850852</v>
      </c>
      <c r="N104" s="654">
        <v>30.150353459999998</v>
      </c>
      <c r="O104" s="654">
        <v>-2.4626132539999999</v>
      </c>
      <c r="P104"/>
    </row>
    <row r="105" spans="1:16" s="649" customFormat="1" ht="20.100000000000001" customHeight="1" x14ac:dyDescent="0.25">
      <c r="A105" s="670"/>
      <c r="B105" s="657"/>
      <c r="C105" s="656" t="s">
        <v>822</v>
      </c>
      <c r="D105" s="654">
        <v>13.953978268999998</v>
      </c>
      <c r="E105" s="654">
        <v>252.20821237799998</v>
      </c>
      <c r="F105" s="1624">
        <v>0.20045593885827001</v>
      </c>
      <c r="G105" s="654">
        <v>64.510612268999992</v>
      </c>
      <c r="H105" s="655">
        <v>7.5730987403820005E-2</v>
      </c>
      <c r="I105" s="654">
        <v>5</v>
      </c>
      <c r="J105" s="655">
        <v>0.45</v>
      </c>
      <c r="K105" s="654">
        <v>2</v>
      </c>
      <c r="L105" s="654">
        <v>151.41074729264199</v>
      </c>
      <c r="M105" s="655">
        <v>2.3470672803612667</v>
      </c>
      <c r="N105" s="654">
        <v>2.1984535649999999</v>
      </c>
      <c r="O105" s="654">
        <v>-0.368697899</v>
      </c>
      <c r="P105"/>
    </row>
    <row r="106" spans="1:16" s="649" customFormat="1" ht="20.100000000000001" customHeight="1" x14ac:dyDescent="0.25">
      <c r="A106" s="670"/>
      <c r="B106" s="657"/>
      <c r="C106" s="656" t="s">
        <v>821</v>
      </c>
      <c r="D106" s="654">
        <v>0</v>
      </c>
      <c r="E106" s="654">
        <v>60</v>
      </c>
      <c r="F106" s="1624">
        <v>0</v>
      </c>
      <c r="G106" s="654">
        <v>0</v>
      </c>
      <c r="H106" s="655">
        <v>0</v>
      </c>
      <c r="I106" s="654">
        <v>1</v>
      </c>
      <c r="J106" s="655">
        <v>0</v>
      </c>
      <c r="K106" s="654">
        <v>0</v>
      </c>
      <c r="L106" s="654">
        <v>0</v>
      </c>
      <c r="M106" s="655" t="s">
        <v>206</v>
      </c>
      <c r="N106" s="654">
        <v>0</v>
      </c>
      <c r="O106" s="654">
        <v>0</v>
      </c>
      <c r="P106"/>
    </row>
    <row r="107" spans="1:16" s="649" customFormat="1" ht="20.100000000000001" customHeight="1" x14ac:dyDescent="0.25">
      <c r="A107" s="670"/>
      <c r="B107" s="653"/>
      <c r="C107" s="652" t="s">
        <v>820</v>
      </c>
      <c r="D107" s="650">
        <v>5.0149600000000003</v>
      </c>
      <c r="E107" s="650">
        <v>0</v>
      </c>
      <c r="F107" s="1625">
        <v>0</v>
      </c>
      <c r="G107" s="650">
        <v>5.0149600000000003</v>
      </c>
      <c r="H107" s="651">
        <v>1</v>
      </c>
      <c r="I107" s="650">
        <v>2</v>
      </c>
      <c r="J107" s="651">
        <v>0.45</v>
      </c>
      <c r="K107" s="650">
        <v>2</v>
      </c>
      <c r="L107" s="650">
        <v>0</v>
      </c>
      <c r="M107" s="651">
        <v>0</v>
      </c>
      <c r="N107" s="650">
        <v>2.2567319999999897</v>
      </c>
      <c r="O107" s="650">
        <v>-1.9072200000000001</v>
      </c>
      <c r="P107"/>
    </row>
    <row r="108" spans="1:16" s="649" customFormat="1" ht="20.100000000000001" customHeight="1" thickBot="1" x14ac:dyDescent="0.3">
      <c r="B108" s="1723" t="str">
        <f>+"Subtotal "&amp;B99</f>
        <v>Subtotal Instituições</v>
      </c>
      <c r="C108" s="1723"/>
      <c r="D108" s="664">
        <f>SUM(D100:D107)</f>
        <v>442100.40177408571</v>
      </c>
      <c r="E108" s="664">
        <f>SUM(E100:E107)</f>
        <v>404897.17215237801</v>
      </c>
      <c r="F108" s="1626"/>
      <c r="G108" s="664">
        <f>G100+G101+G102+G103+G104+G105+G106+G107</f>
        <v>594002.34942115902</v>
      </c>
      <c r="H108" s="667"/>
      <c r="I108" s="664">
        <f>I100+I101+I102+I103+I104+I105+I106+I107</f>
        <v>131</v>
      </c>
      <c r="J108" s="667"/>
      <c r="K108" s="666"/>
      <c r="L108" s="664">
        <f>L100+L101+L102+L103+L104+L105+L106+L107</f>
        <v>243067.35770275569</v>
      </c>
      <c r="M108" s="665">
        <f t="shared" ref="M108" si="8">IFERROR(L108/G108,"-")</f>
        <v>0.40920268739613402</v>
      </c>
      <c r="N108" s="664">
        <f>N100+N101+N102+N103+N104+N105+N106+N107</f>
        <v>332.77047057200002</v>
      </c>
      <c r="O108" s="664">
        <f>O100+O101+O102+O103+O104+O105+O106+O107</f>
        <v>-5748.9122783679995</v>
      </c>
      <c r="P108"/>
    </row>
    <row r="109" spans="1:16" s="649" customFormat="1" ht="20.100000000000001" customHeight="1" x14ac:dyDescent="0.25">
      <c r="A109" s="662"/>
      <c r="B109" s="1726" t="s">
        <v>832</v>
      </c>
      <c r="C109" s="1726"/>
      <c r="D109" s="1726"/>
      <c r="E109" s="1726"/>
      <c r="F109" s="1622"/>
      <c r="G109" s="669"/>
      <c r="H109" s="669"/>
      <c r="I109" s="669"/>
      <c r="J109" s="669"/>
      <c r="K109" s="669"/>
      <c r="L109" s="669"/>
      <c r="M109" s="669"/>
      <c r="N109" s="669"/>
      <c r="O109" s="669"/>
      <c r="P109"/>
    </row>
    <row r="110" spans="1:16" s="649" customFormat="1" ht="20.100000000000001" customHeight="1" x14ac:dyDescent="0.25">
      <c r="B110" s="661"/>
      <c r="C110" s="660" t="s">
        <v>827</v>
      </c>
      <c r="D110" s="658">
        <v>1999292.6749557098</v>
      </c>
      <c r="E110" s="658">
        <v>730420.08096999896</v>
      </c>
      <c r="F110" s="1623">
        <v>7.4592950284581203</v>
      </c>
      <c r="G110" s="658">
        <v>2368390.8941587</v>
      </c>
      <c r="H110" s="659">
        <v>1.0703271529399999E-3</v>
      </c>
      <c r="I110" s="658">
        <v>76</v>
      </c>
      <c r="J110" s="659">
        <v>0.44999881952351001</v>
      </c>
      <c r="K110" s="658">
        <v>2</v>
      </c>
      <c r="L110" s="658">
        <v>858723.97245700506</v>
      </c>
      <c r="M110" s="659">
        <v>0.36257696082809887</v>
      </c>
      <c r="N110" s="658">
        <v>1140.725105494</v>
      </c>
      <c r="O110" s="658">
        <v>-451.265871387</v>
      </c>
      <c r="P110"/>
    </row>
    <row r="111" spans="1:16" s="649" customFormat="1" ht="20.100000000000001" customHeight="1" x14ac:dyDescent="0.25">
      <c r="B111" s="657"/>
      <c r="C111" s="656" t="s">
        <v>826</v>
      </c>
      <c r="D111" s="654">
        <v>317583.64864140801</v>
      </c>
      <c r="E111" s="654">
        <v>161931.79434999998</v>
      </c>
      <c r="F111" s="1624">
        <v>0.35394584384471001</v>
      </c>
      <c r="G111" s="654">
        <v>374898.73423790903</v>
      </c>
      <c r="H111" s="655">
        <v>2.1712238313200002E-3</v>
      </c>
      <c r="I111" s="654">
        <v>95</v>
      </c>
      <c r="J111" s="655">
        <v>0.44976285332602001</v>
      </c>
      <c r="K111" s="654">
        <v>2</v>
      </c>
      <c r="L111" s="654">
        <v>185988.63916186101</v>
      </c>
      <c r="M111" s="655">
        <v>0.49610367327576377</v>
      </c>
      <c r="N111" s="654">
        <v>366.22234747799899</v>
      </c>
      <c r="O111" s="654">
        <v>-294.80725195200995</v>
      </c>
      <c r="P111"/>
    </row>
    <row r="112" spans="1:16" s="662" customFormat="1" ht="20.100000000000001" customHeight="1" x14ac:dyDescent="0.25">
      <c r="A112" s="649"/>
      <c r="B112" s="657"/>
      <c r="C112" s="656" t="s">
        <v>825</v>
      </c>
      <c r="D112" s="654">
        <v>139295.63671984698</v>
      </c>
      <c r="E112" s="654">
        <v>194362.36476661399</v>
      </c>
      <c r="F112" s="1624">
        <v>0.29239678792363</v>
      </c>
      <c r="G112" s="654">
        <v>196126.56638584699</v>
      </c>
      <c r="H112" s="655">
        <v>3.4725237202699998E-3</v>
      </c>
      <c r="I112" s="654">
        <v>103</v>
      </c>
      <c r="J112" s="655">
        <v>0.44364772037259997</v>
      </c>
      <c r="K112" s="654">
        <v>1</v>
      </c>
      <c r="L112" s="654">
        <v>119041.57892798599</v>
      </c>
      <c r="M112" s="655">
        <v>0.60696305004285411</v>
      </c>
      <c r="N112" s="654">
        <v>303.52568430699904</v>
      </c>
      <c r="O112" s="654">
        <v>-139.12332902398998</v>
      </c>
      <c r="P112"/>
    </row>
    <row r="113" spans="1:16" s="649" customFormat="1" ht="20.100000000000001" customHeight="1" x14ac:dyDescent="0.25">
      <c r="B113" s="657"/>
      <c r="C113" s="656" t="s">
        <v>824</v>
      </c>
      <c r="D113" s="654">
        <v>29106.505618873998</v>
      </c>
      <c r="E113" s="654">
        <v>319596.14240065002</v>
      </c>
      <c r="F113" s="1624">
        <v>0.42837902431209002</v>
      </c>
      <c r="G113" s="654">
        <v>62829.069274374</v>
      </c>
      <c r="H113" s="655">
        <v>5.9624301710300004E-3</v>
      </c>
      <c r="I113" s="654">
        <v>82</v>
      </c>
      <c r="J113" s="655">
        <v>0.44994292371284</v>
      </c>
      <c r="K113" s="654">
        <v>1</v>
      </c>
      <c r="L113" s="654">
        <v>49221.608920527302</v>
      </c>
      <c r="M113" s="655">
        <v>0.78342094652997263</v>
      </c>
      <c r="N113" s="654">
        <v>168.55443052799902</v>
      </c>
      <c r="O113" s="654">
        <v>-66.913041855999808</v>
      </c>
      <c r="P113"/>
    </row>
    <row r="114" spans="1:16" s="649" customFormat="1" ht="20.100000000000001" customHeight="1" x14ac:dyDescent="0.25">
      <c r="B114" s="657"/>
      <c r="C114" s="656" t="s">
        <v>823</v>
      </c>
      <c r="D114" s="654">
        <v>60545.596642290002</v>
      </c>
      <c r="E114" s="654">
        <v>140636.01114170899</v>
      </c>
      <c r="F114" s="1624">
        <v>0.25221829398487</v>
      </c>
      <c r="G114" s="654">
        <v>72811.41100528989</v>
      </c>
      <c r="H114" s="655">
        <v>8.4139316176399994E-3</v>
      </c>
      <c r="I114" s="654">
        <v>53</v>
      </c>
      <c r="J114" s="655">
        <v>0.43717882962017002</v>
      </c>
      <c r="K114" s="654">
        <v>1</v>
      </c>
      <c r="L114" s="654">
        <v>55609.429328904502</v>
      </c>
      <c r="M114" s="655">
        <v>0.76374607442869591</v>
      </c>
      <c r="N114" s="654">
        <v>272.23763947400005</v>
      </c>
      <c r="O114" s="654">
        <v>-174.05079083999999</v>
      </c>
      <c r="P114"/>
    </row>
    <row r="115" spans="1:16" s="649" customFormat="1" ht="20.100000000000001" customHeight="1" x14ac:dyDescent="0.25">
      <c r="B115" s="657"/>
      <c r="C115" s="656" t="s">
        <v>822</v>
      </c>
      <c r="D115" s="654">
        <v>10515.629218373</v>
      </c>
      <c r="E115" s="654">
        <v>3020.0861086729997</v>
      </c>
      <c r="F115" s="1624">
        <v>0.70493227258855995</v>
      </c>
      <c r="G115" s="654">
        <v>10812.815706373001</v>
      </c>
      <c r="H115" s="655">
        <v>3.6838380539970003E-2</v>
      </c>
      <c r="I115" s="654">
        <v>12</v>
      </c>
      <c r="J115" s="655">
        <v>0.45</v>
      </c>
      <c r="K115" s="654">
        <v>2</v>
      </c>
      <c r="L115" s="654">
        <v>15758.273783546099</v>
      </c>
      <c r="M115" s="655">
        <v>1.4573700515637455</v>
      </c>
      <c r="N115" s="654">
        <v>179.246978867</v>
      </c>
      <c r="O115" s="654">
        <v>-35.014596031000004</v>
      </c>
      <c r="P115"/>
    </row>
    <row r="116" spans="1:16" s="649" customFormat="1" ht="20.100000000000001" customHeight="1" x14ac:dyDescent="0.25">
      <c r="B116" s="657"/>
      <c r="C116" s="656" t="s">
        <v>821</v>
      </c>
      <c r="D116" s="654">
        <v>1731.26306</v>
      </c>
      <c r="E116" s="654">
        <v>1082.0133999999998</v>
      </c>
      <c r="F116" s="1624">
        <v>1.3863044579669E-8</v>
      </c>
      <c r="G116" s="654">
        <v>1731.2630749999998</v>
      </c>
      <c r="H116" s="655">
        <v>0.19408821017033001</v>
      </c>
      <c r="I116" s="654">
        <v>9</v>
      </c>
      <c r="J116" s="655">
        <v>0.45</v>
      </c>
      <c r="K116" s="654">
        <v>2</v>
      </c>
      <c r="L116" s="654">
        <v>4753.8322972590595</v>
      </c>
      <c r="M116" s="655">
        <v>2.7458751739732334</v>
      </c>
      <c r="N116" s="654">
        <v>151.20798820299999</v>
      </c>
      <c r="O116" s="654">
        <v>-10.696389999999999</v>
      </c>
      <c r="P116"/>
    </row>
    <row r="117" spans="1:16" s="649" customFormat="1" ht="20.100000000000001" customHeight="1" x14ac:dyDescent="0.25">
      <c r="B117" s="653"/>
      <c r="C117" s="652" t="s">
        <v>820</v>
      </c>
      <c r="D117" s="650">
        <v>0</v>
      </c>
      <c r="E117" s="650">
        <v>679.76893999999993</v>
      </c>
      <c r="F117" s="1625">
        <v>0.20550857766464001</v>
      </c>
      <c r="G117" s="650">
        <v>139.69834800000001</v>
      </c>
      <c r="H117" s="651">
        <v>1</v>
      </c>
      <c r="I117" s="650">
        <v>2</v>
      </c>
      <c r="J117" s="651">
        <v>0.45</v>
      </c>
      <c r="K117" s="650">
        <v>0</v>
      </c>
      <c r="L117" s="650">
        <v>0</v>
      </c>
      <c r="M117" s="651">
        <v>0</v>
      </c>
      <c r="N117" s="650">
        <v>62.864256599999997</v>
      </c>
      <c r="O117" s="650">
        <v>-54.25658</v>
      </c>
      <c r="P117"/>
    </row>
    <row r="118" spans="1:16" s="649" customFormat="1" ht="20.100000000000001" customHeight="1" thickBot="1" x14ac:dyDescent="0.3">
      <c r="B118" s="1723" t="str">
        <f>+"Subtotal "&amp;B109</f>
        <v>Subtotal Corporate - Other</v>
      </c>
      <c r="C118" s="1723"/>
      <c r="D118" s="664">
        <f>SUM(D110:D117)</f>
        <v>2558070.9548565014</v>
      </c>
      <c r="E118" s="664">
        <f>SUM(E110:E117)</f>
        <v>1551728.2620776452</v>
      </c>
      <c r="F118" s="1626"/>
      <c r="G118" s="664">
        <f>G110+G111+G112+G113+G114+G115+G116+G117</f>
        <v>3087740.452191493</v>
      </c>
      <c r="H118" s="667"/>
      <c r="I118" s="664">
        <f>I110+I111+I112+I113+I114+I115+I116+I117</f>
        <v>432</v>
      </c>
      <c r="J118" s="667"/>
      <c r="K118" s="666"/>
      <c r="L118" s="664">
        <f>L110+L111+L112+L113+L114+L115+L116+L117</f>
        <v>1289097.3348770891</v>
      </c>
      <c r="M118" s="665">
        <f t="shared" ref="M118" si="9">IFERROR(L118/G118,"-")</f>
        <v>0.41748889028615249</v>
      </c>
      <c r="N118" s="664">
        <f>N110+N111+N112+N113+N114+N115+N116+N117</f>
        <v>2644.5844309509966</v>
      </c>
      <c r="O118" s="664">
        <f>O110+O111+O112+O113+O114+O115+O116+O117</f>
        <v>-1226.1278510899999</v>
      </c>
      <c r="P118"/>
    </row>
    <row r="119" spans="1:16" s="649" customFormat="1" ht="20.100000000000001" customHeight="1" x14ac:dyDescent="0.25">
      <c r="A119" s="662"/>
      <c r="B119" s="1726" t="s">
        <v>1540</v>
      </c>
      <c r="C119" s="1726"/>
      <c r="D119" s="1726"/>
      <c r="E119" s="1726"/>
      <c r="F119" s="1627"/>
      <c r="G119" s="668"/>
      <c r="H119" s="668"/>
      <c r="I119" s="668"/>
      <c r="J119" s="668"/>
      <c r="K119" s="668"/>
      <c r="L119" s="668"/>
      <c r="M119" s="668"/>
      <c r="N119" s="668"/>
      <c r="O119" s="668"/>
      <c r="P119"/>
    </row>
    <row r="120" spans="1:16" s="649" customFormat="1" ht="20.100000000000001" customHeight="1" x14ac:dyDescent="0.25">
      <c r="B120" s="661"/>
      <c r="C120" s="660" t="s">
        <v>827</v>
      </c>
      <c r="D120" s="658">
        <v>691896.44585459307</v>
      </c>
      <c r="E120" s="658">
        <v>173106.948198531</v>
      </c>
      <c r="F120" s="1623">
        <v>0.30745999698371002</v>
      </c>
      <c r="G120" s="658">
        <v>745119.90762557404</v>
      </c>
      <c r="H120" s="659">
        <v>0</v>
      </c>
      <c r="I120" s="658">
        <v>83</v>
      </c>
      <c r="J120" s="659">
        <v>0</v>
      </c>
      <c r="K120" s="658">
        <v>3</v>
      </c>
      <c r="L120" s="658">
        <v>458328.88271464</v>
      </c>
      <c r="M120" s="659">
        <v>0.61510755252153626</v>
      </c>
      <c r="N120" s="658">
        <v>12918.922250864</v>
      </c>
      <c r="O120" s="658">
        <v>-11077.2473706529</v>
      </c>
      <c r="P120"/>
    </row>
    <row r="121" spans="1:16" s="649" customFormat="1" ht="20.100000000000001" customHeight="1" x14ac:dyDescent="0.25">
      <c r="B121" s="657"/>
      <c r="C121" s="656" t="s">
        <v>826</v>
      </c>
      <c r="D121" s="654">
        <v>0</v>
      </c>
      <c r="E121" s="654">
        <v>0</v>
      </c>
      <c r="F121" s="1624">
        <v>0</v>
      </c>
      <c r="G121" s="654">
        <v>0</v>
      </c>
      <c r="H121" s="655">
        <v>0</v>
      </c>
      <c r="I121" s="654">
        <v>0</v>
      </c>
      <c r="J121" s="655">
        <v>0</v>
      </c>
      <c r="K121" s="654">
        <v>0</v>
      </c>
      <c r="L121" s="654">
        <v>0</v>
      </c>
      <c r="M121" s="655" t="s">
        <v>206</v>
      </c>
      <c r="N121" s="654">
        <v>0</v>
      </c>
      <c r="O121" s="654">
        <v>0</v>
      </c>
      <c r="P121"/>
    </row>
    <row r="122" spans="1:16" s="640" customFormat="1" ht="20.100000000000001" customHeight="1" x14ac:dyDescent="0.35">
      <c r="A122" s="649"/>
      <c r="B122" s="657"/>
      <c r="C122" s="656" t="s">
        <v>825</v>
      </c>
      <c r="D122" s="654">
        <v>0</v>
      </c>
      <c r="E122" s="654">
        <v>0</v>
      </c>
      <c r="F122" s="1624">
        <v>0</v>
      </c>
      <c r="G122" s="654">
        <v>0</v>
      </c>
      <c r="H122" s="655">
        <v>0</v>
      </c>
      <c r="I122" s="654">
        <v>0</v>
      </c>
      <c r="J122" s="655">
        <v>0</v>
      </c>
      <c r="K122" s="654">
        <v>0</v>
      </c>
      <c r="L122" s="654">
        <v>0</v>
      </c>
      <c r="M122" s="655" t="s">
        <v>206</v>
      </c>
      <c r="N122" s="654">
        <v>0</v>
      </c>
      <c r="O122" s="654">
        <v>0</v>
      </c>
      <c r="P122"/>
    </row>
    <row r="123" spans="1:16" x14ac:dyDescent="0.4">
      <c r="A123" s="649"/>
      <c r="B123" s="657"/>
      <c r="C123" s="656" t="s">
        <v>824</v>
      </c>
      <c r="D123" s="654">
        <v>0</v>
      </c>
      <c r="E123" s="654">
        <v>0</v>
      </c>
      <c r="F123" s="1624">
        <v>0</v>
      </c>
      <c r="G123" s="654">
        <v>0</v>
      </c>
      <c r="H123" s="655">
        <v>0</v>
      </c>
      <c r="I123" s="654">
        <v>0</v>
      </c>
      <c r="J123" s="655">
        <v>0</v>
      </c>
      <c r="K123" s="654">
        <v>0</v>
      </c>
      <c r="L123" s="654">
        <v>0</v>
      </c>
      <c r="M123" s="655" t="s">
        <v>206</v>
      </c>
      <c r="N123" s="654">
        <v>0</v>
      </c>
      <c r="O123" s="654">
        <v>0</v>
      </c>
    </row>
    <row r="124" spans="1:16" x14ac:dyDescent="0.4">
      <c r="A124" s="649"/>
      <c r="B124" s="657"/>
      <c r="C124" s="656" t="s">
        <v>823</v>
      </c>
      <c r="D124" s="654">
        <v>0</v>
      </c>
      <c r="E124" s="654">
        <v>0</v>
      </c>
      <c r="F124" s="1624">
        <v>0</v>
      </c>
      <c r="G124" s="654">
        <v>0</v>
      </c>
      <c r="H124" s="655">
        <v>0</v>
      </c>
      <c r="I124" s="654">
        <v>0</v>
      </c>
      <c r="J124" s="655">
        <v>0</v>
      </c>
      <c r="K124" s="654">
        <v>0</v>
      </c>
      <c r="L124" s="654">
        <v>0</v>
      </c>
      <c r="M124" s="655" t="s">
        <v>206</v>
      </c>
      <c r="N124" s="654">
        <v>0</v>
      </c>
      <c r="O124" s="654">
        <v>0</v>
      </c>
    </row>
    <row r="125" spans="1:16" x14ac:dyDescent="0.4">
      <c r="A125" s="649"/>
      <c r="B125" s="657"/>
      <c r="C125" s="656" t="s">
        <v>822</v>
      </c>
      <c r="D125" s="654">
        <v>0</v>
      </c>
      <c r="E125" s="654">
        <v>0</v>
      </c>
      <c r="F125" s="1624">
        <v>0</v>
      </c>
      <c r="G125" s="654">
        <v>0</v>
      </c>
      <c r="H125" s="655">
        <v>0</v>
      </c>
      <c r="I125" s="654">
        <v>0</v>
      </c>
      <c r="J125" s="655">
        <v>0</v>
      </c>
      <c r="K125" s="654">
        <v>0</v>
      </c>
      <c r="L125" s="654">
        <v>0</v>
      </c>
      <c r="M125" s="655" t="s">
        <v>206</v>
      </c>
      <c r="N125" s="654">
        <v>0</v>
      </c>
      <c r="O125" s="654">
        <v>0</v>
      </c>
    </row>
    <row r="126" spans="1:16" x14ac:dyDescent="0.4">
      <c r="A126" s="649"/>
      <c r="B126" s="657"/>
      <c r="C126" s="656" t="s">
        <v>821</v>
      </c>
      <c r="D126" s="654">
        <v>0</v>
      </c>
      <c r="E126" s="654">
        <v>0</v>
      </c>
      <c r="F126" s="1624">
        <v>0</v>
      </c>
      <c r="G126" s="654">
        <v>0</v>
      </c>
      <c r="H126" s="655">
        <v>0</v>
      </c>
      <c r="I126" s="654">
        <v>0</v>
      </c>
      <c r="J126" s="655">
        <v>0</v>
      </c>
      <c r="K126" s="654">
        <v>0</v>
      </c>
      <c r="L126" s="654">
        <v>0</v>
      </c>
      <c r="M126" s="655" t="s">
        <v>206</v>
      </c>
      <c r="N126" s="654">
        <v>0</v>
      </c>
      <c r="O126" s="654">
        <v>0</v>
      </c>
    </row>
    <row r="127" spans="1:16" x14ac:dyDescent="0.4">
      <c r="A127" s="649"/>
      <c r="B127" s="653"/>
      <c r="C127" s="652" t="s">
        <v>820</v>
      </c>
      <c r="D127" s="650">
        <v>0</v>
      </c>
      <c r="E127" s="650">
        <v>0</v>
      </c>
      <c r="F127" s="1625">
        <v>0</v>
      </c>
      <c r="G127" s="650">
        <v>0</v>
      </c>
      <c r="H127" s="651">
        <v>0</v>
      </c>
      <c r="I127" s="650">
        <v>0</v>
      </c>
      <c r="J127" s="651">
        <v>0</v>
      </c>
      <c r="K127" s="650">
        <v>0</v>
      </c>
      <c r="L127" s="650">
        <v>0</v>
      </c>
      <c r="M127" s="651" t="s">
        <v>206</v>
      </c>
      <c r="N127" s="650">
        <v>0</v>
      </c>
      <c r="O127" s="650">
        <v>0</v>
      </c>
    </row>
    <row r="128" spans="1:16" ht="19.5" thickBot="1" x14ac:dyDescent="0.45">
      <c r="A128" s="649"/>
      <c r="B128" s="1723" t="str">
        <f>+"Subtotal "&amp;B119</f>
        <v>Subtotal Corporate - Specialised Lending (Slotting Criteria)</v>
      </c>
      <c r="C128" s="1723"/>
      <c r="D128" s="664">
        <f>SUM(D120:D127)</f>
        <v>691896.44585459307</v>
      </c>
      <c r="E128" s="664">
        <f>SUM(E120:E127)</f>
        <v>173106.948198531</v>
      </c>
      <c r="F128" s="1626"/>
      <c r="G128" s="664">
        <f>G120+G121+G122+G123+G124+G125+G126+G127</f>
        <v>745119.90762557404</v>
      </c>
      <c r="H128" s="667"/>
      <c r="I128" s="664">
        <f>I120+I121+I122+I123+I124+I125+I126+I127</f>
        <v>83</v>
      </c>
      <c r="J128" s="667"/>
      <c r="K128" s="666"/>
      <c r="L128" s="664">
        <f>L120+L121+L122+L123+L124+L125+L126+L127</f>
        <v>458328.88271464</v>
      </c>
      <c r="M128" s="665">
        <f t="shared" ref="M128:M129" si="10">IFERROR(L128/G128,"-")</f>
        <v>0.61510755252153626</v>
      </c>
      <c r="N128" s="664">
        <f>N120+N121+N122+N123+N124+N125+N126+N127</f>
        <v>12918.922250864</v>
      </c>
      <c r="O128" s="664">
        <f>O120+O121+O122+O123+O124+O125+O126+O127</f>
        <v>-11077.2473706529</v>
      </c>
    </row>
    <row r="129" spans="1:15" ht="19.5" thickBot="1" x14ac:dyDescent="0.45">
      <c r="A129" s="640"/>
      <c r="B129" s="1728" t="s">
        <v>819</v>
      </c>
      <c r="C129" s="1728"/>
      <c r="D129" s="641">
        <f>D108+D118+D128</f>
        <v>3692067.8024851801</v>
      </c>
      <c r="E129" s="641">
        <f>E108+E118+E128</f>
        <v>2129732.3824285539</v>
      </c>
      <c r="F129" s="1630"/>
      <c r="G129" s="641">
        <f>G108+G118+G128</f>
        <v>4426862.7092382256</v>
      </c>
      <c r="H129" s="642"/>
      <c r="I129" s="641">
        <f>I108+I118+I128</f>
        <v>646</v>
      </c>
      <c r="J129" s="644"/>
      <c r="K129" s="643"/>
      <c r="L129" s="641">
        <f>L108+L118+L128</f>
        <v>1990493.5752944849</v>
      </c>
      <c r="M129" s="642">
        <f t="shared" si="10"/>
        <v>0.44963978014059736</v>
      </c>
      <c r="N129" s="641">
        <f>N108+N118+N128</f>
        <v>15896.277152386996</v>
      </c>
      <c r="O129" s="641">
        <f>O108+O118+O128</f>
        <v>-18052.287500110899</v>
      </c>
    </row>
    <row r="130" spans="1:15" x14ac:dyDescent="0.4">
      <c r="D130" s="308"/>
    </row>
  </sheetData>
  <mergeCells count="29">
    <mergeCell ref="B128:C128"/>
    <mergeCell ref="B129:C129"/>
    <mergeCell ref="B50:B51"/>
    <mergeCell ref="B73:B74"/>
    <mergeCell ref="B85:E85"/>
    <mergeCell ref="B94:C94"/>
    <mergeCell ref="B95:C95"/>
    <mergeCell ref="B97:B98"/>
    <mergeCell ref="B99:E99"/>
    <mergeCell ref="B108:C108"/>
    <mergeCell ref="B109:E109"/>
    <mergeCell ref="B118:C118"/>
    <mergeCell ref="B119:E119"/>
    <mergeCell ref="B52:E52"/>
    <mergeCell ref="B62:E62"/>
    <mergeCell ref="B75:E75"/>
    <mergeCell ref="B84:C84"/>
    <mergeCell ref="B71:C71"/>
    <mergeCell ref="B61:C61"/>
    <mergeCell ref="B4:B5"/>
    <mergeCell ref="B6:E6"/>
    <mergeCell ref="B16:E16"/>
    <mergeCell ref="B29:E29"/>
    <mergeCell ref="B39:E39"/>
    <mergeCell ref="B38:C38"/>
    <mergeCell ref="B27:B28"/>
    <mergeCell ref="B15:C15"/>
    <mergeCell ref="B25:C25"/>
    <mergeCell ref="B48:C48"/>
  </mergeCells>
  <hyperlinks>
    <hyperlink ref="R1" location="Índice!A1" display="Voltar ao Índice"/>
  </hyperlinks>
  <pageMargins left="0.70866141732283472" right="0.70866141732283472" top="0.74803149606299213" bottom="0.74803149606299213" header="0.31496062992125984" footer="0.31496062992125984"/>
  <pageSetup paperSize="9" scale="25" fitToWidth="2" orientation="portrait" r:id="rId1"/>
  <headerFooter>
    <oddHeader>&amp;L&amp;"Calibri,Regular"&amp;10&amp;K000000Confidential&amp;1#</oddHeader>
    <oddFooter>&amp;C1</oddFooter>
  </headerFooter>
  <rowBreaks count="1" manualBreakCount="1">
    <brk id="25"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138"/>
  <sheetViews>
    <sheetView showGridLines="0" zoomScale="85" zoomScaleNormal="85" zoomScaleSheetLayoutView="70" zoomScalePageLayoutView="80" workbookViewId="0"/>
  </sheetViews>
  <sheetFormatPr defaultColWidth="9.140625" defaultRowHeight="18.75" x14ac:dyDescent="0.4"/>
  <cols>
    <col min="1" max="1" width="4.7109375" style="2" customWidth="1"/>
    <col min="2" max="2" width="6.5703125" style="2" customWidth="1"/>
    <col min="3" max="3" width="71.5703125" style="2" customWidth="1"/>
    <col min="4" max="8" width="26" style="2" customWidth="1"/>
    <col min="9" max="9" width="4.7109375" style="2" customWidth="1"/>
    <col min="10" max="10" width="14.42578125" style="2" customWidth="1"/>
    <col min="11" max="16384" width="9.140625" style="2"/>
  </cols>
  <sheetData>
    <row r="1" spans="1:10" ht="25.5" customHeight="1" x14ac:dyDescent="0.5">
      <c r="B1" s="1" t="s">
        <v>870</v>
      </c>
      <c r="C1" s="706"/>
      <c r="D1" s="706"/>
      <c r="E1" s="705"/>
      <c r="F1" s="705"/>
      <c r="G1" s="705"/>
      <c r="H1" s="705"/>
      <c r="J1" s="4" t="s">
        <v>6</v>
      </c>
    </row>
    <row r="2" spans="1:10" ht="22.5" customHeight="1" x14ac:dyDescent="0.5">
      <c r="A2" s="212"/>
      <c r="I2" s="212"/>
    </row>
    <row r="3" spans="1:10" x14ac:dyDescent="0.4">
      <c r="B3" s="704"/>
      <c r="C3" s="704"/>
      <c r="D3" s="704"/>
      <c r="E3" s="704"/>
      <c r="F3" s="704"/>
    </row>
    <row r="4" spans="1:10" s="216" customFormat="1" ht="19.5" thickBot="1" x14ac:dyDescent="0.45">
      <c r="A4" s="676"/>
      <c r="B4" s="702"/>
      <c r="C4" s="702"/>
      <c r="D4" s="1311" t="s">
        <v>8</v>
      </c>
      <c r="E4" s="703" t="s">
        <v>9</v>
      </c>
      <c r="F4" s="703" t="s">
        <v>10</v>
      </c>
      <c r="G4" s="703" t="s">
        <v>11</v>
      </c>
      <c r="H4" s="703" t="s">
        <v>12</v>
      </c>
      <c r="I4" s="676"/>
    </row>
    <row r="5" spans="1:10" s="216" customFormat="1" ht="66" x14ac:dyDescent="0.4">
      <c r="A5" s="191"/>
      <c r="B5" s="702"/>
      <c r="C5" s="701"/>
      <c r="D5" s="102" t="s">
        <v>869</v>
      </c>
      <c r="E5" s="700" t="s">
        <v>868</v>
      </c>
      <c r="F5" s="700" t="s">
        <v>867</v>
      </c>
      <c r="G5" s="700" t="s">
        <v>866</v>
      </c>
      <c r="H5" s="700" t="s">
        <v>865</v>
      </c>
      <c r="I5" s="191"/>
    </row>
    <row r="6" spans="1:10" s="216" customFormat="1" ht="20.100000000000001" customHeight="1" x14ac:dyDescent="0.4">
      <c r="A6" s="691"/>
      <c r="B6" s="699">
        <v>1</v>
      </c>
      <c r="C6" s="698" t="s">
        <v>864</v>
      </c>
      <c r="D6" s="697">
        <v>0</v>
      </c>
      <c r="E6" s="697">
        <v>13594339.193655001</v>
      </c>
      <c r="F6" s="696">
        <v>0.99999412217622996</v>
      </c>
      <c r="G6" s="696">
        <v>5.8778237663287003E-6</v>
      </c>
      <c r="H6" s="696">
        <v>0</v>
      </c>
      <c r="I6" s="691"/>
    </row>
    <row r="7" spans="1:10" s="216" customFormat="1" ht="20.100000000000001" customHeight="1" x14ac:dyDescent="0.4">
      <c r="A7" s="676"/>
      <c r="B7" s="694" t="s">
        <v>863</v>
      </c>
      <c r="C7" s="573" t="s">
        <v>862</v>
      </c>
      <c r="D7" s="695"/>
      <c r="E7" s="688">
        <v>0</v>
      </c>
      <c r="F7" s="687">
        <v>0</v>
      </c>
      <c r="G7" s="687">
        <v>0</v>
      </c>
      <c r="H7" s="687">
        <v>0</v>
      </c>
      <c r="I7" s="676"/>
    </row>
    <row r="8" spans="1:10" s="216" customFormat="1" ht="20.100000000000001" customHeight="1" x14ac:dyDescent="0.4">
      <c r="A8" s="676"/>
      <c r="B8" s="694" t="s">
        <v>861</v>
      </c>
      <c r="C8" s="573" t="s">
        <v>860</v>
      </c>
      <c r="D8" s="695"/>
      <c r="E8" s="688">
        <v>0</v>
      </c>
      <c r="F8" s="687">
        <v>0</v>
      </c>
      <c r="G8" s="687">
        <v>0</v>
      </c>
      <c r="H8" s="687">
        <v>0</v>
      </c>
      <c r="I8" s="676"/>
    </row>
    <row r="9" spans="1:10" s="216" customFormat="1" ht="20.100000000000001" customHeight="1" x14ac:dyDescent="0.4">
      <c r="A9" s="691"/>
      <c r="B9" s="690">
        <v>2</v>
      </c>
      <c r="C9" s="689" t="s">
        <v>673</v>
      </c>
      <c r="D9" s="688">
        <v>3376346.8871933296</v>
      </c>
      <c r="E9" s="688">
        <v>2452150.1870091199</v>
      </c>
      <c r="F9" s="687">
        <v>4.7371566555499997E-2</v>
      </c>
      <c r="G9" s="687">
        <v>0</v>
      </c>
      <c r="H9" s="687">
        <v>0.95262843344449</v>
      </c>
      <c r="I9" s="691"/>
    </row>
    <row r="10" spans="1:10" s="216" customFormat="1" ht="20.100000000000001" customHeight="1" x14ac:dyDescent="0.4">
      <c r="A10" s="691"/>
      <c r="B10" s="690">
        <v>3</v>
      </c>
      <c r="C10" s="689" t="s">
        <v>667</v>
      </c>
      <c r="D10" s="688">
        <v>15202863.647025101</v>
      </c>
      <c r="E10" s="688">
        <v>8572086.273397021</v>
      </c>
      <c r="F10" s="686">
        <v>1.548381797228E-2</v>
      </c>
      <c r="G10" s="686">
        <v>1.523624620319E-2</v>
      </c>
      <c r="H10" s="686">
        <v>0.96927993582451999</v>
      </c>
      <c r="I10" s="691"/>
    </row>
    <row r="11" spans="1:10" s="216" customFormat="1" ht="33" x14ac:dyDescent="0.4">
      <c r="A11" s="691"/>
      <c r="B11" s="694" t="s">
        <v>859</v>
      </c>
      <c r="C11" s="573" t="s">
        <v>858</v>
      </c>
      <c r="D11" s="695"/>
      <c r="E11" s="688">
        <v>757609.63793679408</v>
      </c>
      <c r="F11" s="686">
        <v>0</v>
      </c>
      <c r="G11" s="686">
        <v>0</v>
      </c>
      <c r="H11" s="686">
        <v>1</v>
      </c>
      <c r="I11" s="691"/>
    </row>
    <row r="12" spans="1:10" s="216" customFormat="1" ht="20.100000000000001" customHeight="1" x14ac:dyDescent="0.4">
      <c r="A12" s="691"/>
      <c r="B12" s="694" t="s">
        <v>857</v>
      </c>
      <c r="C12" s="573" t="s">
        <v>856</v>
      </c>
      <c r="D12" s="695"/>
      <c r="E12" s="688">
        <v>2290056.6550002499</v>
      </c>
      <c r="F12" s="686">
        <v>8.4680513818899995E-3</v>
      </c>
      <c r="G12" s="686">
        <v>6.2650896556000002E-4</v>
      </c>
      <c r="H12" s="686">
        <v>0.99090543965253997</v>
      </c>
      <c r="I12" s="691"/>
    </row>
    <row r="13" spans="1:10" s="216" customFormat="1" ht="20.100000000000001" customHeight="1" x14ac:dyDescent="0.4">
      <c r="A13" s="676"/>
      <c r="B13" s="690">
        <v>4</v>
      </c>
      <c r="C13" s="689" t="s">
        <v>855</v>
      </c>
      <c r="D13" s="688">
        <v>25627699.580938902</v>
      </c>
      <c r="E13" s="688">
        <v>24204299.4825572</v>
      </c>
      <c r="F13" s="686">
        <v>8.1692857322899996E-3</v>
      </c>
      <c r="G13" s="686">
        <v>6.4727721783500003E-2</v>
      </c>
      <c r="H13" s="686">
        <v>0.92710299248419004</v>
      </c>
      <c r="I13" s="676"/>
    </row>
    <row r="14" spans="1:10" s="216" customFormat="1" ht="20.100000000000001" customHeight="1" x14ac:dyDescent="0.4">
      <c r="A14" s="676"/>
      <c r="B14" s="694" t="s">
        <v>854</v>
      </c>
      <c r="C14" s="693" t="s">
        <v>853</v>
      </c>
      <c r="D14" s="692"/>
      <c r="E14" s="688">
        <v>900915.3815585</v>
      </c>
      <c r="F14" s="686">
        <v>9.3011523000130006E-2</v>
      </c>
      <c r="G14" s="686">
        <v>0.28542045409377997</v>
      </c>
      <c r="H14" s="686">
        <v>0.62156802290608004</v>
      </c>
      <c r="I14" s="676"/>
    </row>
    <row r="15" spans="1:10" s="216" customFormat="1" ht="20.100000000000001" customHeight="1" x14ac:dyDescent="0.4">
      <c r="A15" s="691"/>
      <c r="B15" s="694" t="s">
        <v>852</v>
      </c>
      <c r="C15" s="693" t="s">
        <v>851</v>
      </c>
      <c r="D15" s="692"/>
      <c r="E15" s="688">
        <v>20156986.3237832</v>
      </c>
      <c r="F15" s="686">
        <v>2.58264384684E-3</v>
      </c>
      <c r="G15" s="686">
        <v>4.4738423331760001E-2</v>
      </c>
      <c r="H15" s="686">
        <v>0.95267893282139005</v>
      </c>
      <c r="I15" s="691"/>
    </row>
    <row r="16" spans="1:10" s="216" customFormat="1" ht="20.100000000000001" customHeight="1" x14ac:dyDescent="0.4">
      <c r="A16" s="676"/>
      <c r="B16" s="694" t="s">
        <v>850</v>
      </c>
      <c r="C16" s="693" t="s">
        <v>849</v>
      </c>
      <c r="D16" s="692"/>
      <c r="E16" s="688">
        <v>477937.65627146797</v>
      </c>
      <c r="F16" s="687">
        <v>0</v>
      </c>
      <c r="G16" s="687">
        <v>0</v>
      </c>
      <c r="H16" s="687">
        <v>1</v>
      </c>
      <c r="I16" s="676"/>
    </row>
    <row r="17" spans="1:9" s="216" customFormat="1" ht="20.100000000000001" customHeight="1" x14ac:dyDescent="0.4">
      <c r="A17" s="676"/>
      <c r="B17" s="694" t="s">
        <v>848</v>
      </c>
      <c r="C17" s="693" t="s">
        <v>846</v>
      </c>
      <c r="D17" s="692"/>
      <c r="E17" s="688">
        <v>1704486.3584517601</v>
      </c>
      <c r="F17" s="686">
        <v>2.540855820837E-2</v>
      </c>
      <c r="G17" s="686">
        <v>0.20303344484399</v>
      </c>
      <c r="H17" s="686">
        <v>0.77155799694763005</v>
      </c>
      <c r="I17" s="676"/>
    </row>
    <row r="18" spans="1:9" s="216" customFormat="1" ht="20.100000000000001" customHeight="1" x14ac:dyDescent="0.4">
      <c r="A18" s="691"/>
      <c r="B18" s="694" t="s">
        <v>847</v>
      </c>
      <c r="C18" s="693" t="s">
        <v>846</v>
      </c>
      <c r="D18" s="692"/>
      <c r="E18" s="688">
        <v>963973.76249221596</v>
      </c>
      <c r="F18" s="686">
        <v>1.926345908833E-2</v>
      </c>
      <c r="G18" s="686">
        <v>6.3995477548579996E-2</v>
      </c>
      <c r="H18" s="686">
        <v>0.91674106336308003</v>
      </c>
      <c r="I18" s="691"/>
    </row>
    <row r="19" spans="1:9" s="216" customFormat="1" ht="20.100000000000001" customHeight="1" x14ac:dyDescent="0.4">
      <c r="A19" s="676"/>
      <c r="B19" s="690">
        <v>5</v>
      </c>
      <c r="C19" s="689" t="s">
        <v>454</v>
      </c>
      <c r="D19" s="688">
        <v>173105.90656999999</v>
      </c>
      <c r="E19" s="688">
        <v>173105.90656999999</v>
      </c>
      <c r="F19" s="686">
        <v>0</v>
      </c>
      <c r="G19" s="687">
        <v>0</v>
      </c>
      <c r="H19" s="686">
        <v>1</v>
      </c>
      <c r="I19" s="676"/>
    </row>
    <row r="20" spans="1:9" s="216" customFormat="1" ht="20.100000000000001" customHeight="1" x14ac:dyDescent="0.4">
      <c r="A20" s="676"/>
      <c r="B20" s="685">
        <v>6</v>
      </c>
      <c r="C20" s="684" t="s">
        <v>845</v>
      </c>
      <c r="D20" s="683">
        <v>0</v>
      </c>
      <c r="E20" s="683">
        <v>0</v>
      </c>
      <c r="F20" s="681">
        <v>0</v>
      </c>
      <c r="G20" s="682">
        <v>0</v>
      </c>
      <c r="H20" s="681">
        <v>0</v>
      </c>
      <c r="I20" s="676"/>
    </row>
    <row r="21" spans="1:9" s="216" customFormat="1" ht="20.100000000000001" customHeight="1" thickBot="1" x14ac:dyDescent="0.45">
      <c r="A21" s="676"/>
      <c r="B21" s="680">
        <v>7</v>
      </c>
      <c r="C21" s="679" t="s">
        <v>844</v>
      </c>
      <c r="D21" s="678">
        <f>+D6+D9+D10+D13+D19+D20</f>
        <v>44380016.021727338</v>
      </c>
      <c r="E21" s="678">
        <f>+E6+E9+E10+E13+E19+E20</f>
        <v>48995981.043188348</v>
      </c>
      <c r="F21" s="677"/>
      <c r="G21" s="677"/>
      <c r="H21" s="677"/>
      <c r="I21" s="676"/>
    </row>
    <row r="22" spans="1:9" x14ac:dyDescent="0.4">
      <c r="A22" s="675"/>
      <c r="I22" s="675"/>
    </row>
    <row r="23" spans="1:9" x14ac:dyDescent="0.4">
      <c r="A23" s="662"/>
      <c r="I23" s="662"/>
    </row>
    <row r="24" spans="1:9" x14ac:dyDescent="0.4">
      <c r="A24" s="662"/>
      <c r="I24" s="662"/>
    </row>
    <row r="25" spans="1:9" x14ac:dyDescent="0.4">
      <c r="A25" s="662"/>
      <c r="I25" s="662"/>
    </row>
    <row r="26" spans="1:9" x14ac:dyDescent="0.4">
      <c r="A26" s="662"/>
      <c r="I26" s="662"/>
    </row>
    <row r="27" spans="1:9" x14ac:dyDescent="0.4">
      <c r="A27" s="662"/>
      <c r="I27" s="662"/>
    </row>
    <row r="28" spans="1:9" x14ac:dyDescent="0.4">
      <c r="A28" s="662"/>
      <c r="I28" s="662"/>
    </row>
    <row r="29" spans="1:9" x14ac:dyDescent="0.4">
      <c r="A29" s="662"/>
      <c r="I29" s="662"/>
    </row>
    <row r="30" spans="1:9" x14ac:dyDescent="0.4">
      <c r="A30" s="662"/>
      <c r="I30" s="662"/>
    </row>
    <row r="31" spans="1:9" x14ac:dyDescent="0.4">
      <c r="A31" s="662"/>
      <c r="I31" s="662"/>
    </row>
    <row r="32" spans="1:9" x14ac:dyDescent="0.4">
      <c r="A32" s="662"/>
      <c r="I32" s="662"/>
    </row>
    <row r="33" spans="1:9" x14ac:dyDescent="0.4">
      <c r="A33" s="662"/>
      <c r="I33" s="662"/>
    </row>
    <row r="34" spans="1:9" x14ac:dyDescent="0.4">
      <c r="A34" s="662"/>
      <c r="I34" s="662"/>
    </row>
    <row r="35" spans="1:9" x14ac:dyDescent="0.4">
      <c r="A35" s="662"/>
      <c r="I35" s="662"/>
    </row>
    <row r="36" spans="1:9" x14ac:dyDescent="0.4">
      <c r="A36" s="662"/>
      <c r="I36" s="662"/>
    </row>
    <row r="37" spans="1:9" x14ac:dyDescent="0.4">
      <c r="A37" s="662"/>
      <c r="I37" s="662"/>
    </row>
    <row r="38" spans="1:9" x14ac:dyDescent="0.4">
      <c r="A38" s="662"/>
      <c r="I38" s="662"/>
    </row>
    <row r="39" spans="1:9" x14ac:dyDescent="0.4">
      <c r="A39" s="662"/>
      <c r="I39" s="662"/>
    </row>
    <row r="40" spans="1:9" x14ac:dyDescent="0.4">
      <c r="A40" s="662"/>
      <c r="I40" s="662"/>
    </row>
    <row r="41" spans="1:9" x14ac:dyDescent="0.4">
      <c r="A41" s="662"/>
      <c r="I41" s="662"/>
    </row>
    <row r="42" spans="1:9" x14ac:dyDescent="0.4">
      <c r="A42" s="662"/>
      <c r="I42" s="662"/>
    </row>
    <row r="43" spans="1:9" x14ac:dyDescent="0.4">
      <c r="A43" s="662"/>
      <c r="I43" s="662"/>
    </row>
    <row r="44" spans="1:9" x14ac:dyDescent="0.4">
      <c r="A44" s="662"/>
      <c r="I44" s="662"/>
    </row>
    <row r="45" spans="1:9" x14ac:dyDescent="0.4">
      <c r="A45" s="662"/>
      <c r="I45" s="662"/>
    </row>
    <row r="46" spans="1:9" x14ac:dyDescent="0.4">
      <c r="A46" s="662"/>
      <c r="I46" s="662"/>
    </row>
    <row r="47" spans="1:9" x14ac:dyDescent="0.4">
      <c r="A47" s="662"/>
      <c r="I47" s="662"/>
    </row>
    <row r="48" spans="1:9" x14ac:dyDescent="0.4">
      <c r="A48" s="662"/>
      <c r="I48" s="662"/>
    </row>
    <row r="49" spans="1:9" x14ac:dyDescent="0.4">
      <c r="A49" s="662"/>
      <c r="I49" s="662"/>
    </row>
    <row r="50" spans="1:9" x14ac:dyDescent="0.4">
      <c r="A50" s="662"/>
      <c r="I50" s="662"/>
    </row>
    <row r="51" spans="1:9" x14ac:dyDescent="0.4">
      <c r="A51" s="662"/>
      <c r="I51" s="662"/>
    </row>
    <row r="52" spans="1:9" x14ac:dyDescent="0.4">
      <c r="A52" s="662"/>
      <c r="I52" s="662"/>
    </row>
    <row r="53" spans="1:9" x14ac:dyDescent="0.4">
      <c r="A53" s="662"/>
      <c r="I53" s="662"/>
    </row>
    <row r="54" spans="1:9" x14ac:dyDescent="0.4">
      <c r="A54" s="662"/>
      <c r="I54" s="662"/>
    </row>
    <row r="55" spans="1:9" x14ac:dyDescent="0.4">
      <c r="A55" s="662"/>
      <c r="I55" s="662"/>
    </row>
    <row r="56" spans="1:9" x14ac:dyDescent="0.4">
      <c r="A56" s="662"/>
      <c r="I56" s="662"/>
    </row>
    <row r="57" spans="1:9" x14ac:dyDescent="0.4">
      <c r="A57" s="662"/>
      <c r="I57" s="662"/>
    </row>
    <row r="58" spans="1:9" x14ac:dyDescent="0.4">
      <c r="A58" s="662"/>
      <c r="I58" s="662"/>
    </row>
    <row r="59" spans="1:9" x14ac:dyDescent="0.4">
      <c r="A59" s="662"/>
      <c r="I59" s="662"/>
    </row>
    <row r="60" spans="1:9" x14ac:dyDescent="0.4">
      <c r="A60" s="662"/>
      <c r="I60" s="662"/>
    </row>
    <row r="61" spans="1:9" x14ac:dyDescent="0.4">
      <c r="A61" s="662"/>
      <c r="I61" s="662"/>
    </row>
    <row r="62" spans="1:9" x14ac:dyDescent="0.4">
      <c r="A62" s="662"/>
      <c r="I62" s="662"/>
    </row>
    <row r="63" spans="1:9" x14ac:dyDescent="0.4">
      <c r="A63" s="662"/>
      <c r="I63" s="662"/>
    </row>
    <row r="64" spans="1:9" x14ac:dyDescent="0.4">
      <c r="A64" s="662"/>
      <c r="I64" s="662"/>
    </row>
    <row r="65" spans="1:9" x14ac:dyDescent="0.4">
      <c r="A65" s="662"/>
      <c r="I65" s="662"/>
    </row>
    <row r="66" spans="1:9" x14ac:dyDescent="0.4">
      <c r="A66" s="662"/>
      <c r="I66" s="662"/>
    </row>
    <row r="67" spans="1:9" x14ac:dyDescent="0.4">
      <c r="A67" s="662"/>
      <c r="I67" s="662"/>
    </row>
    <row r="68" spans="1:9" x14ac:dyDescent="0.4">
      <c r="A68" s="662"/>
      <c r="I68" s="662"/>
    </row>
    <row r="69" spans="1:9" x14ac:dyDescent="0.4">
      <c r="A69" s="662"/>
      <c r="I69" s="662"/>
    </row>
    <row r="70" spans="1:9" x14ac:dyDescent="0.4">
      <c r="A70" s="662"/>
      <c r="I70" s="662"/>
    </row>
    <row r="71" spans="1:9" x14ac:dyDescent="0.4">
      <c r="A71" s="662"/>
      <c r="I71" s="662"/>
    </row>
    <row r="72" spans="1:9" x14ac:dyDescent="0.4">
      <c r="A72" s="662"/>
      <c r="I72" s="662"/>
    </row>
    <row r="73" spans="1:9" x14ac:dyDescent="0.4">
      <c r="A73" s="662"/>
      <c r="I73" s="662"/>
    </row>
    <row r="74" spans="1:9" x14ac:dyDescent="0.4">
      <c r="A74" s="662"/>
      <c r="I74" s="662"/>
    </row>
    <row r="75" spans="1:9" x14ac:dyDescent="0.4">
      <c r="A75" s="662"/>
      <c r="I75" s="662"/>
    </row>
    <row r="76" spans="1:9" x14ac:dyDescent="0.4">
      <c r="A76" s="662"/>
      <c r="I76" s="662"/>
    </row>
    <row r="77" spans="1:9" x14ac:dyDescent="0.4">
      <c r="A77" s="662"/>
      <c r="I77" s="662"/>
    </row>
    <row r="78" spans="1:9" x14ac:dyDescent="0.4">
      <c r="A78" s="662"/>
      <c r="I78" s="662"/>
    </row>
    <row r="79" spans="1:9" x14ac:dyDescent="0.4">
      <c r="A79" s="662"/>
      <c r="I79" s="662"/>
    </row>
    <row r="80" spans="1:9" x14ac:dyDescent="0.4">
      <c r="A80" s="662"/>
      <c r="I80" s="662"/>
    </row>
    <row r="81" spans="1:9" x14ac:dyDescent="0.4">
      <c r="A81" s="662"/>
      <c r="I81" s="662"/>
    </row>
    <row r="82" spans="1:9" x14ac:dyDescent="0.4">
      <c r="A82" s="662"/>
      <c r="I82" s="662"/>
    </row>
    <row r="83" spans="1:9" x14ac:dyDescent="0.4">
      <c r="A83" s="662"/>
      <c r="I83" s="662"/>
    </row>
    <row r="84" spans="1:9" x14ac:dyDescent="0.4">
      <c r="A84" s="662"/>
      <c r="I84" s="662"/>
    </row>
    <row r="85" spans="1:9" x14ac:dyDescent="0.4">
      <c r="A85" s="662"/>
      <c r="I85" s="662"/>
    </row>
    <row r="86" spans="1:9" x14ac:dyDescent="0.4">
      <c r="A86" s="662"/>
      <c r="I86" s="662"/>
    </row>
    <row r="87" spans="1:9" x14ac:dyDescent="0.4">
      <c r="A87" s="662"/>
      <c r="I87" s="662"/>
    </row>
    <row r="88" spans="1:9" x14ac:dyDescent="0.4">
      <c r="A88" s="662"/>
      <c r="I88" s="662"/>
    </row>
    <row r="89" spans="1:9" x14ac:dyDescent="0.4">
      <c r="A89" s="662"/>
      <c r="I89" s="662"/>
    </row>
    <row r="90" spans="1:9" x14ac:dyDescent="0.4">
      <c r="A90" s="662"/>
      <c r="I90" s="662"/>
    </row>
    <row r="91" spans="1:9" x14ac:dyDescent="0.4">
      <c r="A91" s="662"/>
      <c r="I91" s="662"/>
    </row>
    <row r="92" spans="1:9" x14ac:dyDescent="0.4">
      <c r="A92" s="662"/>
      <c r="I92" s="662"/>
    </row>
    <row r="93" spans="1:9" x14ac:dyDescent="0.4">
      <c r="A93" s="662"/>
      <c r="I93" s="662"/>
    </row>
    <row r="94" spans="1:9" x14ac:dyDescent="0.4">
      <c r="A94" s="662"/>
      <c r="I94" s="662"/>
    </row>
    <row r="95" spans="1:9" x14ac:dyDescent="0.4">
      <c r="A95" s="662"/>
      <c r="I95" s="662"/>
    </row>
    <row r="96" spans="1:9" x14ac:dyDescent="0.4">
      <c r="A96" s="662"/>
      <c r="I96" s="662"/>
    </row>
    <row r="97" spans="1:9" x14ac:dyDescent="0.4">
      <c r="A97" s="662"/>
      <c r="I97" s="662"/>
    </row>
    <row r="98" spans="1:9" x14ac:dyDescent="0.4">
      <c r="A98" s="662"/>
      <c r="I98" s="662"/>
    </row>
    <row r="99" spans="1:9" x14ac:dyDescent="0.4">
      <c r="A99" s="662"/>
      <c r="I99" s="662"/>
    </row>
    <row r="100" spans="1:9" x14ac:dyDescent="0.4">
      <c r="A100" s="662"/>
      <c r="I100" s="662"/>
    </row>
    <row r="101" spans="1:9" x14ac:dyDescent="0.4">
      <c r="A101" s="662"/>
      <c r="I101" s="662"/>
    </row>
    <row r="102" spans="1:9" x14ac:dyDescent="0.4">
      <c r="A102" s="662"/>
      <c r="I102" s="662"/>
    </row>
    <row r="103" spans="1:9" x14ac:dyDescent="0.4">
      <c r="A103" s="662"/>
      <c r="I103" s="662"/>
    </row>
    <row r="104" spans="1:9" x14ac:dyDescent="0.4">
      <c r="A104" s="662"/>
      <c r="I104" s="662"/>
    </row>
    <row r="105" spans="1:9" x14ac:dyDescent="0.4">
      <c r="A105" s="662"/>
      <c r="I105" s="662"/>
    </row>
    <row r="106" spans="1:9" x14ac:dyDescent="0.4">
      <c r="A106" s="662"/>
      <c r="I106" s="662"/>
    </row>
    <row r="107" spans="1:9" x14ac:dyDescent="0.4">
      <c r="A107" s="662"/>
      <c r="I107" s="662"/>
    </row>
    <row r="108" spans="1:9" x14ac:dyDescent="0.4">
      <c r="A108" s="662"/>
      <c r="I108" s="662"/>
    </row>
    <row r="109" spans="1:9" x14ac:dyDescent="0.4">
      <c r="A109" s="662"/>
      <c r="I109" s="662"/>
    </row>
    <row r="110" spans="1:9" x14ac:dyDescent="0.4">
      <c r="A110" s="662"/>
      <c r="I110" s="662"/>
    </row>
    <row r="111" spans="1:9" x14ac:dyDescent="0.4">
      <c r="A111" s="662"/>
      <c r="I111" s="662"/>
    </row>
    <row r="112" spans="1:9" x14ac:dyDescent="0.4">
      <c r="A112" s="662"/>
      <c r="I112" s="662"/>
    </row>
    <row r="113" spans="1:9" x14ac:dyDescent="0.4">
      <c r="A113" s="662"/>
      <c r="I113" s="662"/>
    </row>
    <row r="114" spans="1:9" x14ac:dyDescent="0.4">
      <c r="A114" s="662"/>
      <c r="I114" s="662"/>
    </row>
    <row r="115" spans="1:9" x14ac:dyDescent="0.4">
      <c r="A115" s="662"/>
      <c r="I115" s="662"/>
    </row>
    <row r="116" spans="1:9" x14ac:dyDescent="0.4">
      <c r="A116" s="662"/>
      <c r="I116" s="662"/>
    </row>
    <row r="117" spans="1:9" x14ac:dyDescent="0.4">
      <c r="A117" s="662"/>
      <c r="I117" s="662"/>
    </row>
    <row r="118" spans="1:9" x14ac:dyDescent="0.4">
      <c r="A118" s="662"/>
      <c r="I118" s="662"/>
    </row>
    <row r="119" spans="1:9" x14ac:dyDescent="0.4">
      <c r="A119" s="662"/>
      <c r="I119" s="662"/>
    </row>
    <row r="120" spans="1:9" x14ac:dyDescent="0.4">
      <c r="A120" s="662"/>
      <c r="I120" s="662"/>
    </row>
    <row r="121" spans="1:9" x14ac:dyDescent="0.4">
      <c r="A121" s="662"/>
      <c r="I121" s="662"/>
    </row>
    <row r="122" spans="1:9" x14ac:dyDescent="0.4">
      <c r="A122" s="662"/>
      <c r="I122" s="662"/>
    </row>
    <row r="123" spans="1:9" x14ac:dyDescent="0.4">
      <c r="A123" s="662"/>
      <c r="I123" s="662"/>
    </row>
    <row r="124" spans="1:9" x14ac:dyDescent="0.4">
      <c r="A124" s="662"/>
      <c r="I124" s="662"/>
    </row>
    <row r="125" spans="1:9" x14ac:dyDescent="0.4">
      <c r="A125" s="662"/>
      <c r="I125" s="662"/>
    </row>
    <row r="126" spans="1:9" x14ac:dyDescent="0.4">
      <c r="A126" s="662"/>
      <c r="I126" s="662"/>
    </row>
    <row r="127" spans="1:9" x14ac:dyDescent="0.4">
      <c r="A127" s="662"/>
      <c r="I127" s="662"/>
    </row>
    <row r="128" spans="1:9" x14ac:dyDescent="0.4">
      <c r="A128" s="662"/>
      <c r="I128" s="662"/>
    </row>
    <row r="129" spans="1:9" x14ac:dyDescent="0.4">
      <c r="A129" s="662"/>
      <c r="I129" s="662"/>
    </row>
    <row r="130" spans="1:9" x14ac:dyDescent="0.4">
      <c r="A130" s="662"/>
      <c r="I130" s="662"/>
    </row>
    <row r="131" spans="1:9" x14ac:dyDescent="0.4">
      <c r="A131" s="662"/>
      <c r="I131" s="662"/>
    </row>
    <row r="132" spans="1:9" x14ac:dyDescent="0.4">
      <c r="A132" s="662"/>
      <c r="I132" s="662"/>
    </row>
    <row r="133" spans="1:9" x14ac:dyDescent="0.4">
      <c r="A133" s="662"/>
      <c r="I133" s="662"/>
    </row>
    <row r="134" spans="1:9" x14ac:dyDescent="0.4">
      <c r="A134" s="662"/>
      <c r="I134" s="662"/>
    </row>
    <row r="135" spans="1:9" x14ac:dyDescent="0.4">
      <c r="A135" s="662"/>
      <c r="I135" s="662"/>
    </row>
    <row r="136" spans="1:9" x14ac:dyDescent="0.4">
      <c r="A136" s="662"/>
      <c r="I136" s="662"/>
    </row>
    <row r="137" spans="1:9" x14ac:dyDescent="0.4">
      <c r="A137" s="674"/>
      <c r="I137" s="674"/>
    </row>
    <row r="138" spans="1:9" x14ac:dyDescent="0.4">
      <c r="A138" s="674"/>
      <c r="I138" s="674"/>
    </row>
  </sheetData>
  <hyperlinks>
    <hyperlink ref="J1" location="Índice!A1" display="Voltar ao Índice"/>
  </hyperlinks>
  <pageMargins left="0.70866141732283472" right="0.70866141732283472" top="0.74803149606299213" bottom="0.74803149606299213" header="0.31496062992125984" footer="0.31496062992125984"/>
  <pageSetup paperSize="9" scale="37" fitToWidth="2" orientation="portrait" r:id="rId1"/>
  <headerFooter>
    <oddHeader>&amp;L&amp;"Calibri,Regular"&amp;10&amp;K000000Confidential&amp;1#</oddHeader>
    <oddFooter>&amp;C1</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showGridLines="0" zoomScale="85" zoomScaleNormal="85" zoomScalePageLayoutView="70" workbookViewId="0"/>
  </sheetViews>
  <sheetFormatPr defaultColWidth="9.140625" defaultRowHeight="18.75" x14ac:dyDescent="0.4"/>
  <cols>
    <col min="1" max="1" width="4.7109375" style="2" customWidth="1"/>
    <col min="2" max="2" width="5.42578125" style="57" customWidth="1"/>
    <col min="3" max="3" width="38.42578125" style="2" customWidth="1"/>
    <col min="4" max="4" width="12.7109375" style="2" customWidth="1"/>
    <col min="5" max="10" width="15.5703125" style="2" customWidth="1"/>
    <col min="11" max="15" width="15.7109375" style="2" customWidth="1"/>
    <col min="16" max="17" width="15.28515625" style="2" customWidth="1"/>
    <col min="18" max="18" width="7.28515625" style="2" customWidth="1"/>
    <col min="19" max="19" width="14" style="2" bestFit="1" customWidth="1"/>
    <col min="20" max="16384" width="9.140625" style="2"/>
  </cols>
  <sheetData>
    <row r="1" spans="1:19" ht="25.5" customHeight="1" x14ac:dyDescent="0.5">
      <c r="B1" s="1" t="s">
        <v>871</v>
      </c>
      <c r="S1" s="4" t="s">
        <v>6</v>
      </c>
    </row>
    <row r="2" spans="1:19" s="5" customFormat="1" ht="22.5" customHeight="1" x14ac:dyDescent="0.4">
      <c r="B2" s="444" t="s">
        <v>7</v>
      </c>
    </row>
    <row r="3" spans="1:19" s="5" customFormat="1" x14ac:dyDescent="0.4">
      <c r="B3" s="444"/>
    </row>
    <row r="4" spans="1:19" s="5" customFormat="1" x14ac:dyDescent="0.4">
      <c r="B4" s="444"/>
      <c r="C4" s="707"/>
    </row>
    <row r="5" spans="1:19" s="196" customFormat="1" ht="32.25" customHeight="1" x14ac:dyDescent="0.4">
      <c r="A5" s="52"/>
      <c r="B5" s="1734" t="s">
        <v>818</v>
      </c>
      <c r="C5" s="1734"/>
      <c r="D5" s="1736" t="s">
        <v>872</v>
      </c>
      <c r="E5" s="1731" t="s">
        <v>873</v>
      </c>
      <c r="F5" s="1731"/>
      <c r="G5" s="1731"/>
      <c r="H5" s="1731"/>
      <c r="I5" s="1731"/>
      <c r="J5" s="1731"/>
      <c r="K5" s="1731"/>
      <c r="L5" s="1731"/>
      <c r="M5" s="1731"/>
      <c r="N5" s="1731"/>
      <c r="O5" s="1731"/>
      <c r="P5" s="1731" t="s">
        <v>874</v>
      </c>
      <c r="Q5" s="1731"/>
      <c r="R5" s="5"/>
    </row>
    <row r="6" spans="1:19" s="196" customFormat="1" ht="44.65" customHeight="1" x14ac:dyDescent="0.35">
      <c r="A6" s="188"/>
      <c r="B6" s="1734"/>
      <c r="C6" s="1734"/>
      <c r="D6" s="1736"/>
      <c r="E6" s="1732" t="s">
        <v>875</v>
      </c>
      <c r="F6" s="1732"/>
      <c r="G6" s="1732"/>
      <c r="H6" s="1732"/>
      <c r="I6" s="1732"/>
      <c r="J6" s="1732"/>
      <c r="K6" s="1732"/>
      <c r="L6" s="1732"/>
      <c r="M6" s="1732"/>
      <c r="N6" s="1732" t="s">
        <v>876</v>
      </c>
      <c r="O6" s="1732"/>
      <c r="P6" s="1733" t="s">
        <v>877</v>
      </c>
      <c r="Q6" s="1733" t="s">
        <v>878</v>
      </c>
      <c r="R6" s="528"/>
    </row>
    <row r="7" spans="1:19" s="196" customFormat="1" ht="16.5" x14ac:dyDescent="0.35">
      <c r="A7" s="188"/>
      <c r="B7" s="1734"/>
      <c r="C7" s="1734"/>
      <c r="D7" s="1736"/>
      <c r="E7" s="1733" t="s">
        <v>879</v>
      </c>
      <c r="F7" s="1733" t="s">
        <v>880</v>
      </c>
      <c r="G7" s="708"/>
      <c r="H7" s="708"/>
      <c r="I7" s="708"/>
      <c r="J7" s="1733" t="s">
        <v>881</v>
      </c>
      <c r="K7" s="708"/>
      <c r="L7" s="708"/>
      <c r="M7" s="708"/>
      <c r="N7" s="1733" t="s">
        <v>882</v>
      </c>
      <c r="O7" s="1733" t="s">
        <v>883</v>
      </c>
      <c r="P7" s="1731"/>
      <c r="Q7" s="1731"/>
      <c r="R7" s="527"/>
    </row>
    <row r="8" spans="1:19" s="196" customFormat="1" ht="91.5" customHeight="1" x14ac:dyDescent="0.35">
      <c r="A8" s="188"/>
      <c r="B8" s="1734"/>
      <c r="C8" s="1734"/>
      <c r="D8" s="1338"/>
      <c r="E8" s="1731"/>
      <c r="F8" s="1731"/>
      <c r="G8" s="1337" t="s">
        <v>884</v>
      </c>
      <c r="H8" s="1337" t="s">
        <v>885</v>
      </c>
      <c r="I8" s="1337" t="s">
        <v>886</v>
      </c>
      <c r="J8" s="1731"/>
      <c r="K8" s="1337" t="s">
        <v>887</v>
      </c>
      <c r="L8" s="1337" t="s">
        <v>888</v>
      </c>
      <c r="M8" s="1337" t="s">
        <v>889</v>
      </c>
      <c r="N8" s="1731"/>
      <c r="O8" s="1731"/>
      <c r="P8" s="1731"/>
      <c r="Q8" s="1731"/>
      <c r="R8" s="527"/>
    </row>
    <row r="9" spans="1:19" s="52" customFormat="1" ht="17.25" thickBot="1" x14ac:dyDescent="0.4">
      <c r="A9" s="188"/>
      <c r="B9" s="1735"/>
      <c r="C9" s="1735"/>
      <c r="D9" s="546" t="s">
        <v>8</v>
      </c>
      <c r="E9" s="546" t="s">
        <v>9</v>
      </c>
      <c r="F9" s="546" t="s">
        <v>10</v>
      </c>
      <c r="G9" s="546" t="s">
        <v>11</v>
      </c>
      <c r="H9" s="546" t="s">
        <v>12</v>
      </c>
      <c r="I9" s="546" t="s">
        <v>74</v>
      </c>
      <c r="J9" s="546" t="s">
        <v>75</v>
      </c>
      <c r="K9" s="546" t="s">
        <v>76</v>
      </c>
      <c r="L9" s="546" t="s">
        <v>549</v>
      </c>
      <c r="M9" s="546" t="s">
        <v>548</v>
      </c>
      <c r="N9" s="546" t="s">
        <v>547</v>
      </c>
      <c r="O9" s="546" t="s">
        <v>546</v>
      </c>
      <c r="P9" s="546" t="s">
        <v>545</v>
      </c>
      <c r="Q9" s="546" t="s">
        <v>733</v>
      </c>
      <c r="R9" s="709"/>
    </row>
    <row r="10" spans="1:19" s="188" customFormat="1" ht="20.25" customHeight="1" x14ac:dyDescent="0.25">
      <c r="B10" s="710">
        <v>1</v>
      </c>
      <c r="C10" s="711" t="s">
        <v>890</v>
      </c>
      <c r="D10" s="712">
        <v>0</v>
      </c>
      <c r="E10" s="713">
        <v>0</v>
      </c>
      <c r="F10" s="713">
        <v>0</v>
      </c>
      <c r="G10" s="713">
        <v>0</v>
      </c>
      <c r="H10" s="713">
        <v>0</v>
      </c>
      <c r="I10" s="713">
        <v>0</v>
      </c>
      <c r="J10" s="713">
        <v>0</v>
      </c>
      <c r="K10" s="713">
        <v>0</v>
      </c>
      <c r="L10" s="713">
        <v>0</v>
      </c>
      <c r="M10" s="713">
        <v>0</v>
      </c>
      <c r="N10" s="713">
        <v>0</v>
      </c>
      <c r="O10" s="713">
        <v>0</v>
      </c>
      <c r="P10" s="714">
        <v>0</v>
      </c>
      <c r="Q10" s="714">
        <v>0</v>
      </c>
      <c r="R10" s="715"/>
    </row>
    <row r="11" spans="1:19" s="188" customFormat="1" ht="20.25" customHeight="1" x14ac:dyDescent="0.25">
      <c r="B11" s="716">
        <v>2</v>
      </c>
      <c r="C11" s="717" t="s">
        <v>673</v>
      </c>
      <c r="D11" s="718">
        <v>218548.28553831601</v>
      </c>
      <c r="E11" s="719">
        <v>0</v>
      </c>
      <c r="F11" s="719">
        <v>0</v>
      </c>
      <c r="G11" s="719">
        <v>0</v>
      </c>
      <c r="H11" s="719">
        <v>0</v>
      </c>
      <c r="I11" s="719">
        <v>0</v>
      </c>
      <c r="J11" s="719">
        <v>0</v>
      </c>
      <c r="K11" s="719">
        <v>0</v>
      </c>
      <c r="L11" s="719">
        <v>0</v>
      </c>
      <c r="M11" s="719">
        <v>0</v>
      </c>
      <c r="N11" s="719">
        <v>0</v>
      </c>
      <c r="O11" s="719">
        <v>0</v>
      </c>
      <c r="P11" s="720">
        <v>93018.434795233799</v>
      </c>
      <c r="Q11" s="720">
        <v>93004.309071742799</v>
      </c>
      <c r="R11" s="715"/>
    </row>
    <row r="12" spans="1:19" s="188" customFormat="1" ht="20.25" customHeight="1" x14ac:dyDescent="0.25">
      <c r="B12" s="716">
        <v>3</v>
      </c>
      <c r="C12" s="717" t="s">
        <v>667</v>
      </c>
      <c r="D12" s="720">
        <f>+SUM(D13:D15)</f>
        <v>3895984.6611255095</v>
      </c>
      <c r="E12" s="721">
        <v>2.2038683723781208E-2</v>
      </c>
      <c r="F12" s="721">
        <v>2.461065890768689E-3</v>
      </c>
      <c r="G12" s="721">
        <v>2.461065890768689E-3</v>
      </c>
      <c r="H12" s="721">
        <v>0</v>
      </c>
      <c r="I12" s="721">
        <v>0</v>
      </c>
      <c r="J12" s="721">
        <v>0</v>
      </c>
      <c r="K12" s="721">
        <v>0</v>
      </c>
      <c r="L12" s="721">
        <v>0</v>
      </c>
      <c r="M12" s="721">
        <v>0</v>
      </c>
      <c r="N12" s="721">
        <v>7.3619399295514834E-4</v>
      </c>
      <c r="O12" s="721">
        <v>0</v>
      </c>
      <c r="P12" s="720">
        <f>+SUM(P13:P15)</f>
        <v>3158268.5365942386</v>
      </c>
      <c r="Q12" s="720">
        <f>+SUM(Q13:Q15)</f>
        <v>2833265.3197121108</v>
      </c>
      <c r="R12" s="645"/>
    </row>
    <row r="13" spans="1:19" s="188" customFormat="1" ht="20.25" customHeight="1" x14ac:dyDescent="0.25">
      <c r="B13" s="722" t="s">
        <v>859</v>
      </c>
      <c r="C13" s="723" t="s">
        <v>891</v>
      </c>
      <c r="D13" s="654">
        <v>1770367.9178128499</v>
      </c>
      <c r="E13" s="655">
        <v>3.3961789333049219E-2</v>
      </c>
      <c r="F13" s="655">
        <v>4.3137438958495171E-3</v>
      </c>
      <c r="G13" s="655">
        <v>4.3137438958495171E-3</v>
      </c>
      <c r="H13" s="655">
        <v>0</v>
      </c>
      <c r="I13" s="655">
        <v>0</v>
      </c>
      <c r="J13" s="655">
        <v>0</v>
      </c>
      <c r="K13" s="655">
        <v>0</v>
      </c>
      <c r="L13" s="655">
        <v>0</v>
      </c>
      <c r="M13" s="655">
        <v>0</v>
      </c>
      <c r="N13" s="655">
        <v>3.382682619762131E-4</v>
      </c>
      <c r="O13" s="655">
        <v>0</v>
      </c>
      <c r="P13" s="654">
        <v>1534921.7666302144</v>
      </c>
      <c r="Q13" s="654">
        <v>1211143.3886944065</v>
      </c>
      <c r="R13" s="724"/>
    </row>
    <row r="14" spans="1:19" s="188" customFormat="1" ht="20.25" customHeight="1" x14ac:dyDescent="0.25">
      <c r="B14" s="722" t="s">
        <v>857</v>
      </c>
      <c r="C14" s="723" t="s">
        <v>892</v>
      </c>
      <c r="D14" s="654">
        <v>0</v>
      </c>
      <c r="E14" s="655">
        <v>0</v>
      </c>
      <c r="F14" s="655">
        <v>0</v>
      </c>
      <c r="G14" s="655">
        <v>0</v>
      </c>
      <c r="H14" s="655">
        <v>0</v>
      </c>
      <c r="I14" s="655">
        <v>0</v>
      </c>
      <c r="J14" s="655">
        <v>0</v>
      </c>
      <c r="K14" s="655">
        <v>0</v>
      </c>
      <c r="L14" s="655">
        <v>0</v>
      </c>
      <c r="M14" s="655">
        <v>0</v>
      </c>
      <c r="N14" s="655">
        <v>0</v>
      </c>
      <c r="O14" s="655">
        <v>0</v>
      </c>
      <c r="P14" s="654">
        <v>0</v>
      </c>
      <c r="Q14" s="654">
        <v>0</v>
      </c>
      <c r="R14" s="724"/>
    </row>
    <row r="15" spans="1:19" s="188" customFormat="1" ht="20.25" customHeight="1" x14ac:dyDescent="0.25">
      <c r="B15" s="722" t="s">
        <v>893</v>
      </c>
      <c r="C15" s="723" t="s">
        <v>894</v>
      </c>
      <c r="D15" s="654">
        <v>2125616.7433126597</v>
      </c>
      <c r="E15" s="655">
        <v>1.2108255899597626E-2</v>
      </c>
      <c r="F15" s="655">
        <v>9.1802116619570302E-4</v>
      </c>
      <c r="G15" s="655">
        <v>9.1802116619570302E-4</v>
      </c>
      <c r="H15" s="655">
        <v>0</v>
      </c>
      <c r="I15" s="655">
        <v>0</v>
      </c>
      <c r="J15" s="655">
        <v>0</v>
      </c>
      <c r="K15" s="655">
        <v>0</v>
      </c>
      <c r="L15" s="655">
        <v>0</v>
      </c>
      <c r="M15" s="655">
        <v>0</v>
      </c>
      <c r="N15" s="655">
        <v>1.0676154262938074E-3</v>
      </c>
      <c r="O15" s="655">
        <v>0</v>
      </c>
      <c r="P15" s="654">
        <v>1623346.7699640242</v>
      </c>
      <c r="Q15" s="654">
        <v>1622121.9310177043</v>
      </c>
      <c r="R15" s="724"/>
    </row>
    <row r="16" spans="1:19" s="188" customFormat="1" ht="20.25" customHeight="1" x14ac:dyDescent="0.25">
      <c r="B16" s="716">
        <v>4</v>
      </c>
      <c r="C16" s="717" t="s">
        <v>855</v>
      </c>
      <c r="D16" s="720">
        <f>+SUM(D17:D21)</f>
        <v>23222584.993657786</v>
      </c>
      <c r="E16" s="721">
        <v>5.2213664096010812E-3</v>
      </c>
      <c r="F16" s="721">
        <v>0.86618041578788896</v>
      </c>
      <c r="G16" s="721">
        <v>0.86618041578788896</v>
      </c>
      <c r="H16" s="721">
        <v>0</v>
      </c>
      <c r="I16" s="721">
        <v>0</v>
      </c>
      <c r="J16" s="721">
        <v>0</v>
      </c>
      <c r="K16" s="721">
        <v>0</v>
      </c>
      <c r="L16" s="721">
        <v>0</v>
      </c>
      <c r="M16" s="721">
        <v>0</v>
      </c>
      <c r="N16" s="721">
        <v>0</v>
      </c>
      <c r="O16" s="721">
        <v>0</v>
      </c>
      <c r="P16" s="720">
        <f>+SUM(P17:P21)</f>
        <v>5172123.8043048494</v>
      </c>
      <c r="Q16" s="720">
        <f>+SUM(Q17:Q21)</f>
        <v>4945980.5561348684</v>
      </c>
      <c r="R16" s="645"/>
    </row>
    <row r="17" spans="1:18" s="188" customFormat="1" ht="20.25" customHeight="1" x14ac:dyDescent="0.25">
      <c r="B17" s="722" t="s">
        <v>854</v>
      </c>
      <c r="C17" s="723" t="s">
        <v>895</v>
      </c>
      <c r="D17" s="654">
        <v>564898.72524349904</v>
      </c>
      <c r="E17" s="655">
        <v>0</v>
      </c>
      <c r="F17" s="655">
        <v>0.99828019142797442</v>
      </c>
      <c r="G17" s="655">
        <v>0.99828019142797442</v>
      </c>
      <c r="H17" s="655">
        <v>0</v>
      </c>
      <c r="I17" s="655">
        <v>0</v>
      </c>
      <c r="J17" s="655">
        <v>0</v>
      </c>
      <c r="K17" s="655">
        <v>0</v>
      </c>
      <c r="L17" s="655">
        <v>0</v>
      </c>
      <c r="M17" s="655">
        <v>0</v>
      </c>
      <c r="N17" s="655">
        <v>0</v>
      </c>
      <c r="O17" s="655">
        <v>0</v>
      </c>
      <c r="P17" s="654">
        <v>175235.81968077199</v>
      </c>
      <c r="Q17" s="654">
        <v>109657.29862360799</v>
      </c>
      <c r="R17" s="724"/>
    </row>
    <row r="18" spans="1:18" s="188" customFormat="1" ht="20.25" customHeight="1" x14ac:dyDescent="0.25">
      <c r="B18" s="722" t="s">
        <v>852</v>
      </c>
      <c r="C18" s="723" t="s">
        <v>896</v>
      </c>
      <c r="D18" s="654">
        <v>19604435.168296199</v>
      </c>
      <c r="E18" s="655">
        <v>0</v>
      </c>
      <c r="F18" s="655">
        <v>0.99711652579925292</v>
      </c>
      <c r="G18" s="655">
        <v>0.99711652579925292</v>
      </c>
      <c r="H18" s="655">
        <v>0</v>
      </c>
      <c r="I18" s="655">
        <v>0</v>
      </c>
      <c r="J18" s="655">
        <v>0</v>
      </c>
      <c r="K18" s="655">
        <v>0</v>
      </c>
      <c r="L18" s="655">
        <v>0</v>
      </c>
      <c r="M18" s="655">
        <v>0</v>
      </c>
      <c r="N18" s="655">
        <v>0</v>
      </c>
      <c r="O18" s="655">
        <v>0</v>
      </c>
      <c r="P18" s="654">
        <v>3434265.81413368</v>
      </c>
      <c r="Q18" s="654">
        <v>3434265.81413368</v>
      </c>
      <c r="R18" s="724"/>
    </row>
    <row r="19" spans="1:18" s="188" customFormat="1" ht="20.25" customHeight="1" x14ac:dyDescent="0.25">
      <c r="B19" s="722" t="s">
        <v>850</v>
      </c>
      <c r="C19" s="723" t="s">
        <v>849</v>
      </c>
      <c r="D19" s="654">
        <v>717721.82561098807</v>
      </c>
      <c r="E19" s="655">
        <v>0</v>
      </c>
      <c r="F19" s="655">
        <v>0</v>
      </c>
      <c r="G19" s="655">
        <v>0</v>
      </c>
      <c r="H19" s="655">
        <v>0</v>
      </c>
      <c r="I19" s="655">
        <v>0</v>
      </c>
      <c r="J19" s="655">
        <v>0</v>
      </c>
      <c r="K19" s="655">
        <v>0</v>
      </c>
      <c r="L19" s="655">
        <v>0</v>
      </c>
      <c r="M19" s="655">
        <v>0</v>
      </c>
      <c r="N19" s="655">
        <v>0</v>
      </c>
      <c r="O19" s="655">
        <v>0</v>
      </c>
      <c r="P19" s="654">
        <v>234699.62493562998</v>
      </c>
      <c r="Q19" s="654">
        <v>234699.62493562998</v>
      </c>
      <c r="R19" s="724"/>
    </row>
    <row r="20" spans="1:18" s="188" customFormat="1" ht="20.25" customHeight="1" x14ac:dyDescent="0.25">
      <c r="B20" s="722" t="s">
        <v>848</v>
      </c>
      <c r="C20" s="723" t="s">
        <v>846</v>
      </c>
      <c r="D20" s="654">
        <v>1038130.5486981601</v>
      </c>
      <c r="E20" s="655">
        <v>2.7956555755665663E-2</v>
      </c>
      <c r="F20" s="655">
        <v>3.0004247907934821E-3</v>
      </c>
      <c r="G20" s="655">
        <v>3.0004247907934821E-3</v>
      </c>
      <c r="H20" s="655">
        <v>0</v>
      </c>
      <c r="I20" s="655">
        <v>0</v>
      </c>
      <c r="J20" s="655">
        <v>0</v>
      </c>
      <c r="K20" s="655">
        <v>0</v>
      </c>
      <c r="L20" s="655">
        <v>0</v>
      </c>
      <c r="M20" s="655">
        <v>0</v>
      </c>
      <c r="N20" s="655">
        <v>0</v>
      </c>
      <c r="O20" s="655">
        <v>0</v>
      </c>
      <c r="P20" s="654">
        <v>699747.41173708322</v>
      </c>
      <c r="Q20" s="654">
        <v>539182.68462426565</v>
      </c>
      <c r="R20" s="724"/>
    </row>
    <row r="21" spans="1:18" s="188" customFormat="1" ht="20.25" customHeight="1" x14ac:dyDescent="0.25">
      <c r="B21" s="725" t="s">
        <v>847</v>
      </c>
      <c r="C21" s="726" t="s">
        <v>897</v>
      </c>
      <c r="D21" s="650">
        <v>1297398.7258089401</v>
      </c>
      <c r="E21" s="651">
        <v>7.1089225562591854E-2</v>
      </c>
      <c r="F21" s="651">
        <v>0</v>
      </c>
      <c r="G21" s="651">
        <v>0</v>
      </c>
      <c r="H21" s="651">
        <v>0</v>
      </c>
      <c r="I21" s="651">
        <v>0</v>
      </c>
      <c r="J21" s="651">
        <v>0</v>
      </c>
      <c r="K21" s="651">
        <v>0</v>
      </c>
      <c r="L21" s="651">
        <v>0</v>
      </c>
      <c r="M21" s="651">
        <v>0</v>
      </c>
      <c r="N21" s="651">
        <v>0</v>
      </c>
      <c r="O21" s="651">
        <v>0</v>
      </c>
      <c r="P21" s="650">
        <v>628175.13381768519</v>
      </c>
      <c r="Q21" s="650">
        <v>628175.13381768519</v>
      </c>
      <c r="R21" s="724"/>
    </row>
    <row r="22" spans="1:18" s="727" customFormat="1" ht="20.25" customHeight="1" thickBot="1" x14ac:dyDescent="0.3">
      <c r="B22" s="728">
        <v>5</v>
      </c>
      <c r="C22" s="729" t="s">
        <v>125</v>
      </c>
      <c r="D22" s="730">
        <f>+D10+D11+D12+D16</f>
        <v>27337117.940321613</v>
      </c>
      <c r="E22" s="731">
        <v>7.5763655635310307E-3</v>
      </c>
      <c r="F22" s="731">
        <v>0.73616160432015687</v>
      </c>
      <c r="G22" s="732">
        <v>0.73616160432015687</v>
      </c>
      <c r="H22" s="732">
        <v>0</v>
      </c>
      <c r="I22" s="732">
        <v>0</v>
      </c>
      <c r="J22" s="732">
        <v>0</v>
      </c>
      <c r="K22" s="732">
        <v>0</v>
      </c>
      <c r="L22" s="732">
        <v>0</v>
      </c>
      <c r="M22" s="732">
        <v>0</v>
      </c>
      <c r="N22" s="732">
        <v>1.0491963748436959E-4</v>
      </c>
      <c r="O22" s="732">
        <v>0</v>
      </c>
      <c r="P22" s="730">
        <v>8423410.7756943218</v>
      </c>
      <c r="Q22" s="730">
        <v>7872250.1849187221</v>
      </c>
      <c r="R22" s="645"/>
    </row>
    <row r="23" spans="1:18" s="52" customFormat="1" ht="16.5" x14ac:dyDescent="0.35">
      <c r="B23" s="1354"/>
    </row>
    <row r="24" spans="1:18" s="52" customFormat="1" ht="16.5" x14ac:dyDescent="0.35">
      <c r="B24" s="1354"/>
    </row>
    <row r="25" spans="1:18" s="52" customFormat="1" ht="16.5" x14ac:dyDescent="0.35">
      <c r="B25" s="1354"/>
    </row>
    <row r="26" spans="1:18" s="52" customFormat="1" ht="16.5" x14ac:dyDescent="0.35">
      <c r="B26" s="1354"/>
    </row>
    <row r="27" spans="1:18" s="5" customFormat="1" x14ac:dyDescent="0.4">
      <c r="B27" s="444"/>
    </row>
    <row r="28" spans="1:18" s="5" customFormat="1" x14ac:dyDescent="0.4">
      <c r="B28" s="444"/>
    </row>
    <row r="29" spans="1:18" s="196" customFormat="1" ht="32.25" customHeight="1" x14ac:dyDescent="0.4">
      <c r="A29" s="52"/>
      <c r="B29" s="1734" t="s">
        <v>817</v>
      </c>
      <c r="C29" s="1734"/>
      <c r="D29" s="1736" t="s">
        <v>872</v>
      </c>
      <c r="E29" s="1731" t="s">
        <v>873</v>
      </c>
      <c r="F29" s="1731"/>
      <c r="G29" s="1731"/>
      <c r="H29" s="1731"/>
      <c r="I29" s="1731"/>
      <c r="J29" s="1731"/>
      <c r="K29" s="1731"/>
      <c r="L29" s="1731"/>
      <c r="M29" s="1731"/>
      <c r="N29" s="1731"/>
      <c r="O29" s="1731"/>
      <c r="P29" s="1731" t="s">
        <v>874</v>
      </c>
      <c r="Q29" s="1731"/>
      <c r="R29" s="5"/>
    </row>
    <row r="30" spans="1:18" s="196" customFormat="1" ht="44.65" customHeight="1" x14ac:dyDescent="0.35">
      <c r="A30" s="188"/>
      <c r="B30" s="1734"/>
      <c r="C30" s="1734"/>
      <c r="D30" s="1736"/>
      <c r="E30" s="1732" t="s">
        <v>875</v>
      </c>
      <c r="F30" s="1732"/>
      <c r="G30" s="1732"/>
      <c r="H30" s="1732"/>
      <c r="I30" s="1732"/>
      <c r="J30" s="1732"/>
      <c r="K30" s="1732"/>
      <c r="L30" s="1732"/>
      <c r="M30" s="1732"/>
      <c r="N30" s="1732" t="s">
        <v>876</v>
      </c>
      <c r="O30" s="1732"/>
      <c r="P30" s="1733" t="s">
        <v>877</v>
      </c>
      <c r="Q30" s="1733" t="s">
        <v>878</v>
      </c>
      <c r="R30" s="528"/>
    </row>
    <row r="31" spans="1:18" s="196" customFormat="1" ht="16.5" x14ac:dyDescent="0.35">
      <c r="A31" s="188"/>
      <c r="B31" s="1734"/>
      <c r="C31" s="1734"/>
      <c r="D31" s="1736"/>
      <c r="E31" s="1733" t="s">
        <v>879</v>
      </c>
      <c r="F31" s="1733" t="s">
        <v>880</v>
      </c>
      <c r="G31" s="708"/>
      <c r="H31" s="708"/>
      <c r="I31" s="708"/>
      <c r="J31" s="1733" t="s">
        <v>881</v>
      </c>
      <c r="K31" s="708"/>
      <c r="L31" s="708"/>
      <c r="M31" s="708"/>
      <c r="N31" s="1733" t="s">
        <v>882</v>
      </c>
      <c r="O31" s="1733" t="s">
        <v>883</v>
      </c>
      <c r="P31" s="1731"/>
      <c r="Q31" s="1731"/>
      <c r="R31" s="527"/>
    </row>
    <row r="32" spans="1:18" s="196" customFormat="1" ht="91.5" customHeight="1" x14ac:dyDescent="0.35">
      <c r="A32" s="188"/>
      <c r="B32" s="1734"/>
      <c r="C32" s="1734"/>
      <c r="D32" s="1338"/>
      <c r="E32" s="1731"/>
      <c r="F32" s="1731"/>
      <c r="G32" s="1337" t="s">
        <v>884</v>
      </c>
      <c r="H32" s="1337" t="s">
        <v>885</v>
      </c>
      <c r="I32" s="1337" t="s">
        <v>886</v>
      </c>
      <c r="J32" s="1731"/>
      <c r="K32" s="1337" t="s">
        <v>887</v>
      </c>
      <c r="L32" s="1337" t="s">
        <v>888</v>
      </c>
      <c r="M32" s="1337" t="s">
        <v>889</v>
      </c>
      <c r="N32" s="1731"/>
      <c r="O32" s="1731"/>
      <c r="P32" s="1731"/>
      <c r="Q32" s="1731"/>
      <c r="R32" s="527"/>
    </row>
    <row r="33" spans="1:18" s="52" customFormat="1" ht="17.25" thickBot="1" x14ac:dyDescent="0.4">
      <c r="A33" s="188"/>
      <c r="B33" s="1735"/>
      <c r="C33" s="1735"/>
      <c r="D33" s="546" t="s">
        <v>8</v>
      </c>
      <c r="E33" s="546" t="s">
        <v>9</v>
      </c>
      <c r="F33" s="546" t="s">
        <v>10</v>
      </c>
      <c r="G33" s="546" t="s">
        <v>11</v>
      </c>
      <c r="H33" s="546" t="s">
        <v>12</v>
      </c>
      <c r="I33" s="546" t="s">
        <v>74</v>
      </c>
      <c r="J33" s="546" t="s">
        <v>75</v>
      </c>
      <c r="K33" s="546" t="s">
        <v>76</v>
      </c>
      <c r="L33" s="546" t="s">
        <v>549</v>
      </c>
      <c r="M33" s="546" t="s">
        <v>548</v>
      </c>
      <c r="N33" s="546" t="s">
        <v>547</v>
      </c>
      <c r="O33" s="546" t="s">
        <v>546</v>
      </c>
      <c r="P33" s="546" t="s">
        <v>545</v>
      </c>
      <c r="Q33" s="546" t="s">
        <v>733</v>
      </c>
      <c r="R33" s="709"/>
    </row>
    <row r="34" spans="1:18" s="188" customFormat="1" ht="20.25" customHeight="1" x14ac:dyDescent="0.25">
      <c r="B34" s="733">
        <v>1</v>
      </c>
      <c r="C34" s="734" t="s">
        <v>890</v>
      </c>
      <c r="D34" s="855">
        <v>0</v>
      </c>
      <c r="E34" s="735">
        <v>0</v>
      </c>
      <c r="F34" s="735">
        <v>0</v>
      </c>
      <c r="G34" s="735">
        <v>0</v>
      </c>
      <c r="H34" s="735">
        <v>0</v>
      </c>
      <c r="I34" s="735">
        <v>0</v>
      </c>
      <c r="J34" s="735">
        <v>0</v>
      </c>
      <c r="K34" s="735">
        <v>0</v>
      </c>
      <c r="L34" s="735">
        <v>0</v>
      </c>
      <c r="M34" s="735">
        <v>0</v>
      </c>
      <c r="N34" s="735">
        <v>0</v>
      </c>
      <c r="O34" s="735">
        <v>0</v>
      </c>
      <c r="P34" s="736">
        <v>0</v>
      </c>
      <c r="Q34" s="736">
        <v>0</v>
      </c>
      <c r="R34" s="715"/>
    </row>
    <row r="35" spans="1:18" s="188" customFormat="1" ht="20.25" customHeight="1" x14ac:dyDescent="0.25">
      <c r="B35" s="722">
        <v>2</v>
      </c>
      <c r="C35" s="723" t="s">
        <v>673</v>
      </c>
      <c r="D35" s="766">
        <v>1973449.5812979301</v>
      </c>
      <c r="E35" s="737">
        <v>0</v>
      </c>
      <c r="F35" s="737">
        <v>0</v>
      </c>
      <c r="G35" s="737">
        <v>0</v>
      </c>
      <c r="H35" s="737">
        <v>0</v>
      </c>
      <c r="I35" s="737">
        <v>0</v>
      </c>
      <c r="J35" s="737">
        <v>0</v>
      </c>
      <c r="K35" s="737">
        <v>0</v>
      </c>
      <c r="L35" s="737">
        <v>0</v>
      </c>
      <c r="M35" s="737">
        <v>0</v>
      </c>
      <c r="N35" s="737">
        <v>0</v>
      </c>
      <c r="O35" s="737">
        <v>0</v>
      </c>
      <c r="P35" s="738">
        <v>574230.74852936587</v>
      </c>
      <c r="Q35" s="738">
        <v>573850.89390907495</v>
      </c>
      <c r="R35" s="715"/>
    </row>
    <row r="36" spans="1:18" s="188" customFormat="1" ht="20.25" customHeight="1" x14ac:dyDescent="0.25">
      <c r="B36" s="722">
        <v>3</v>
      </c>
      <c r="C36" s="723" t="s">
        <v>667</v>
      </c>
      <c r="D36" s="720">
        <f>+SUM(D37:D39)</f>
        <v>3927797.9067095714</v>
      </c>
      <c r="E36" s="721">
        <v>1.45618579057482E-5</v>
      </c>
      <c r="F36" s="721">
        <f>+SUM(G36:I36)</f>
        <v>0</v>
      </c>
      <c r="G36" s="721">
        <v>0</v>
      </c>
      <c r="H36" s="721">
        <v>0</v>
      </c>
      <c r="I36" s="721">
        <v>0</v>
      </c>
      <c r="J36" s="721">
        <v>0</v>
      </c>
      <c r="K36" s="721">
        <v>0</v>
      </c>
      <c r="L36" s="721">
        <v>0</v>
      </c>
      <c r="M36" s="721">
        <v>0</v>
      </c>
      <c r="N36" s="721">
        <v>1.131125297624385E-2</v>
      </c>
      <c r="O36" s="721">
        <v>0</v>
      </c>
      <c r="P36" s="720">
        <f>+SUM(P37:P39)</f>
        <v>1935378.0358833214</v>
      </c>
      <c r="Q36" s="720">
        <f>+SUM(Q37:Q39)</f>
        <v>1823516.3807699922</v>
      </c>
      <c r="R36" s="645"/>
    </row>
    <row r="37" spans="1:18" s="188" customFormat="1" ht="20.25" customHeight="1" x14ac:dyDescent="0.25">
      <c r="B37" s="722" t="s">
        <v>859</v>
      </c>
      <c r="C37" s="723" t="s">
        <v>891</v>
      </c>
      <c r="D37" s="654">
        <v>0</v>
      </c>
      <c r="E37" s="655">
        <v>0</v>
      </c>
      <c r="F37" s="655">
        <v>0</v>
      </c>
      <c r="G37" s="655">
        <v>0</v>
      </c>
      <c r="H37" s="655">
        <v>0</v>
      </c>
      <c r="I37" s="655">
        <v>0</v>
      </c>
      <c r="J37" s="655">
        <v>0</v>
      </c>
      <c r="K37" s="655">
        <v>0</v>
      </c>
      <c r="L37" s="655">
        <v>0</v>
      </c>
      <c r="M37" s="655">
        <v>0</v>
      </c>
      <c r="N37" s="655">
        <v>0</v>
      </c>
      <c r="O37" s="655">
        <v>0</v>
      </c>
      <c r="P37" s="654">
        <v>685.91839328523702</v>
      </c>
      <c r="Q37" s="654">
        <v>0</v>
      </c>
      <c r="R37" s="724"/>
    </row>
    <row r="38" spans="1:18" s="188" customFormat="1" ht="20.25" customHeight="1" x14ac:dyDescent="0.25">
      <c r="B38" s="722" t="s">
        <v>857</v>
      </c>
      <c r="C38" s="723" t="s">
        <v>892</v>
      </c>
      <c r="D38" s="654">
        <v>825035.2977561811</v>
      </c>
      <c r="E38" s="655">
        <v>0</v>
      </c>
      <c r="F38" s="655">
        <v>0</v>
      </c>
      <c r="G38" s="655">
        <v>0</v>
      </c>
      <c r="H38" s="655">
        <v>0</v>
      </c>
      <c r="I38" s="655">
        <v>0</v>
      </c>
      <c r="J38" s="655">
        <v>0</v>
      </c>
      <c r="K38" s="655">
        <v>0</v>
      </c>
      <c r="L38" s="655">
        <v>0</v>
      </c>
      <c r="M38" s="655">
        <v>0</v>
      </c>
      <c r="N38" s="655">
        <v>0</v>
      </c>
      <c r="O38" s="655">
        <v>0</v>
      </c>
      <c r="P38" s="654">
        <v>627912.53019170498</v>
      </c>
      <c r="Q38" s="654">
        <v>517088.10231598094</v>
      </c>
      <c r="R38" s="724"/>
    </row>
    <row r="39" spans="1:18" s="188" customFormat="1" ht="20.25" customHeight="1" x14ac:dyDescent="0.25">
      <c r="B39" s="722" t="s">
        <v>893</v>
      </c>
      <c r="C39" s="723" t="s">
        <v>894</v>
      </c>
      <c r="D39" s="654">
        <v>3102762.6089533903</v>
      </c>
      <c r="E39" s="655">
        <v>1.8433906234061878E-5</v>
      </c>
      <c r="F39" s="655">
        <v>0</v>
      </c>
      <c r="G39" s="655">
        <v>0</v>
      </c>
      <c r="H39" s="655">
        <v>0</v>
      </c>
      <c r="I39" s="655">
        <v>0</v>
      </c>
      <c r="J39" s="655">
        <v>0</v>
      </c>
      <c r="K39" s="655">
        <v>0</v>
      </c>
      <c r="L39" s="655">
        <v>0</v>
      </c>
      <c r="M39" s="655">
        <v>0</v>
      </c>
      <c r="N39" s="655">
        <v>1.4318954222972077E-2</v>
      </c>
      <c r="O39" s="655">
        <v>0</v>
      </c>
      <c r="P39" s="654">
        <v>1306779.5872983313</v>
      </c>
      <c r="Q39" s="654">
        <v>1306428.2784540113</v>
      </c>
      <c r="R39" s="724"/>
    </row>
    <row r="40" spans="1:18" s="188" customFormat="1" ht="20.25" customHeight="1" x14ac:dyDescent="0.25">
      <c r="B40" s="716">
        <v>4</v>
      </c>
      <c r="C40" s="717" t="s">
        <v>855</v>
      </c>
      <c r="D40" s="720">
        <f>+SUM(D41:D45)</f>
        <v>0</v>
      </c>
      <c r="E40" s="721">
        <v>2.6641952268787409E-5</v>
      </c>
      <c r="F40" s="721">
        <v>0</v>
      </c>
      <c r="G40" s="721">
        <v>0</v>
      </c>
      <c r="H40" s="721">
        <v>0</v>
      </c>
      <c r="I40" s="721">
        <v>0</v>
      </c>
      <c r="J40" s="721">
        <v>0</v>
      </c>
      <c r="K40" s="721">
        <v>0</v>
      </c>
      <c r="L40" s="721">
        <v>0</v>
      </c>
      <c r="M40" s="721">
        <v>0</v>
      </c>
      <c r="N40" s="721">
        <v>4.4890468726961263E-3</v>
      </c>
      <c r="O40" s="721">
        <v>0</v>
      </c>
      <c r="P40" s="720">
        <f>+SUM(P41:P45)</f>
        <v>0</v>
      </c>
      <c r="Q40" s="720">
        <f>+SUM(Q41:Q45)</f>
        <v>0</v>
      </c>
      <c r="R40" s="645"/>
    </row>
    <row r="41" spans="1:18" s="188" customFormat="1" ht="20.25" customHeight="1" x14ac:dyDescent="0.25">
      <c r="B41" s="722" t="s">
        <v>854</v>
      </c>
      <c r="C41" s="723" t="s">
        <v>895</v>
      </c>
      <c r="D41" s="654">
        <v>0</v>
      </c>
      <c r="E41" s="655">
        <v>0</v>
      </c>
      <c r="F41" s="655">
        <v>0</v>
      </c>
      <c r="G41" s="655">
        <v>0</v>
      </c>
      <c r="H41" s="655">
        <v>0</v>
      </c>
      <c r="I41" s="655">
        <v>0</v>
      </c>
      <c r="J41" s="655">
        <v>0</v>
      </c>
      <c r="K41" s="655">
        <v>0</v>
      </c>
      <c r="L41" s="655">
        <v>0</v>
      </c>
      <c r="M41" s="655">
        <v>0</v>
      </c>
      <c r="N41" s="655">
        <v>0</v>
      </c>
      <c r="O41" s="655">
        <v>0</v>
      </c>
      <c r="P41" s="654">
        <v>0</v>
      </c>
      <c r="Q41" s="654">
        <v>0</v>
      </c>
      <c r="R41" s="724"/>
    </row>
    <row r="42" spans="1:18" s="188" customFormat="1" ht="20.25" customHeight="1" x14ac:dyDescent="0.25">
      <c r="B42" s="722" t="s">
        <v>852</v>
      </c>
      <c r="C42" s="723" t="s">
        <v>896</v>
      </c>
      <c r="D42" s="654">
        <v>0</v>
      </c>
      <c r="E42" s="655">
        <v>0</v>
      </c>
      <c r="F42" s="655">
        <v>0</v>
      </c>
      <c r="G42" s="655">
        <v>0</v>
      </c>
      <c r="H42" s="655">
        <v>0</v>
      </c>
      <c r="I42" s="655">
        <v>0</v>
      </c>
      <c r="J42" s="655">
        <v>0</v>
      </c>
      <c r="K42" s="655">
        <v>0</v>
      </c>
      <c r="L42" s="655">
        <v>0</v>
      </c>
      <c r="M42" s="655">
        <v>0</v>
      </c>
      <c r="N42" s="655">
        <v>0</v>
      </c>
      <c r="O42" s="655">
        <v>0</v>
      </c>
      <c r="P42" s="654">
        <v>0</v>
      </c>
      <c r="Q42" s="654">
        <v>0</v>
      </c>
      <c r="R42" s="724"/>
    </row>
    <row r="43" spans="1:18" s="188" customFormat="1" ht="20.25" customHeight="1" x14ac:dyDescent="0.25">
      <c r="B43" s="722" t="s">
        <v>850</v>
      </c>
      <c r="C43" s="723" t="s">
        <v>849</v>
      </c>
      <c r="D43" s="654">
        <v>0</v>
      </c>
      <c r="E43" s="655">
        <v>0</v>
      </c>
      <c r="F43" s="655">
        <v>0</v>
      </c>
      <c r="G43" s="655">
        <v>0</v>
      </c>
      <c r="H43" s="655">
        <v>0</v>
      </c>
      <c r="I43" s="655">
        <v>0</v>
      </c>
      <c r="J43" s="655">
        <v>0</v>
      </c>
      <c r="K43" s="655">
        <v>0</v>
      </c>
      <c r="L43" s="655">
        <v>0</v>
      </c>
      <c r="M43" s="655">
        <v>0</v>
      </c>
      <c r="N43" s="655">
        <v>0</v>
      </c>
      <c r="O43" s="655">
        <v>0</v>
      </c>
      <c r="P43" s="654">
        <v>0</v>
      </c>
      <c r="Q43" s="654">
        <v>0</v>
      </c>
      <c r="R43" s="724"/>
    </row>
    <row r="44" spans="1:18" s="188" customFormat="1" ht="20.25" customHeight="1" x14ac:dyDescent="0.25">
      <c r="B44" s="722" t="s">
        <v>848</v>
      </c>
      <c r="C44" s="723" t="s">
        <v>846</v>
      </c>
      <c r="D44" s="654">
        <v>0</v>
      </c>
      <c r="E44" s="655">
        <v>0</v>
      </c>
      <c r="F44" s="655">
        <v>0</v>
      </c>
      <c r="G44" s="655">
        <v>0</v>
      </c>
      <c r="H44" s="655">
        <v>0</v>
      </c>
      <c r="I44" s="655">
        <v>0</v>
      </c>
      <c r="J44" s="655">
        <v>0</v>
      </c>
      <c r="K44" s="655">
        <v>0</v>
      </c>
      <c r="L44" s="655">
        <v>0</v>
      </c>
      <c r="M44" s="655">
        <v>0</v>
      </c>
      <c r="N44" s="655">
        <v>0</v>
      </c>
      <c r="O44" s="655">
        <v>0</v>
      </c>
      <c r="P44" s="654">
        <v>0</v>
      </c>
      <c r="Q44" s="654">
        <v>0</v>
      </c>
      <c r="R44" s="724"/>
    </row>
    <row r="45" spans="1:18" s="188" customFormat="1" ht="20.25" customHeight="1" x14ac:dyDescent="0.25">
      <c r="B45" s="725" t="s">
        <v>847</v>
      </c>
      <c r="C45" s="726" t="s">
        <v>897</v>
      </c>
      <c r="D45" s="650">
        <v>0</v>
      </c>
      <c r="E45" s="651">
        <v>0</v>
      </c>
      <c r="F45" s="651">
        <v>0</v>
      </c>
      <c r="G45" s="651">
        <v>0</v>
      </c>
      <c r="H45" s="651">
        <v>0</v>
      </c>
      <c r="I45" s="651">
        <v>0</v>
      </c>
      <c r="J45" s="651">
        <v>0</v>
      </c>
      <c r="K45" s="651">
        <v>0</v>
      </c>
      <c r="L45" s="651">
        <v>0</v>
      </c>
      <c r="M45" s="651">
        <v>0</v>
      </c>
      <c r="N45" s="651">
        <v>0</v>
      </c>
      <c r="O45" s="651">
        <v>0</v>
      </c>
      <c r="P45" s="650">
        <v>0</v>
      </c>
      <c r="Q45" s="650">
        <v>0</v>
      </c>
      <c r="R45" s="724"/>
    </row>
    <row r="46" spans="1:18" s="188" customFormat="1" ht="20.25" customHeight="1" thickBot="1" x14ac:dyDescent="0.3">
      <c r="B46" s="728">
        <v>5</v>
      </c>
      <c r="C46" s="729" t="s">
        <v>125</v>
      </c>
      <c r="D46" s="730">
        <f>+SUM(D34:D36)</f>
        <v>5901247.4880075017</v>
      </c>
      <c r="E46" s="731">
        <v>9.6921939159870223E-6</v>
      </c>
      <c r="F46" s="731">
        <v>0</v>
      </c>
      <c r="G46" s="732">
        <v>0</v>
      </c>
      <c r="H46" s="732">
        <v>0</v>
      </c>
      <c r="I46" s="732">
        <v>0</v>
      </c>
      <c r="J46" s="732">
        <v>0</v>
      </c>
      <c r="K46" s="732">
        <v>0</v>
      </c>
      <c r="L46" s="732">
        <v>0</v>
      </c>
      <c r="M46" s="732">
        <v>0</v>
      </c>
      <c r="N46" s="732">
        <v>7.5286311669930982E-3</v>
      </c>
      <c r="O46" s="732">
        <v>0</v>
      </c>
      <c r="P46" s="730">
        <f>+SUM(P34:P36)</f>
        <v>2509608.7844126872</v>
      </c>
      <c r="Q46" s="730">
        <f>+SUM(Q34:Q36)</f>
        <v>2397367.2746790671</v>
      </c>
      <c r="R46" s="645"/>
    </row>
  </sheetData>
  <mergeCells count="26">
    <mergeCell ref="P5:Q5"/>
    <mergeCell ref="E6:M6"/>
    <mergeCell ref="N6:O6"/>
    <mergeCell ref="P6:P8"/>
    <mergeCell ref="Q6:Q8"/>
    <mergeCell ref="E7:E8"/>
    <mergeCell ref="F7:F8"/>
    <mergeCell ref="J7:J8"/>
    <mergeCell ref="N7:N8"/>
    <mergeCell ref="O7:O8"/>
    <mergeCell ref="B29:C33"/>
    <mergeCell ref="D29:D31"/>
    <mergeCell ref="E29:O29"/>
    <mergeCell ref="B5:C9"/>
    <mergeCell ref="D5:D7"/>
    <mergeCell ref="E5:O5"/>
    <mergeCell ref="P29:Q29"/>
    <mergeCell ref="E30:M30"/>
    <mergeCell ref="N30:O30"/>
    <mergeCell ref="P30:P32"/>
    <mergeCell ref="Q30:Q32"/>
    <mergeCell ref="E31:E32"/>
    <mergeCell ref="F31:F32"/>
    <mergeCell ref="J31:J32"/>
    <mergeCell ref="N31:N32"/>
    <mergeCell ref="O31:O32"/>
  </mergeCells>
  <hyperlinks>
    <hyperlink ref="S1" location="Índice!A1" display="Voltar ao Índice"/>
  </hyperlinks>
  <pageMargins left="0.70866141732283472" right="0.70866141732283472" top="0.74803149606299213" bottom="0.74803149606299213" header="0.31496062992125984" footer="0.31496062992125984"/>
  <pageSetup paperSize="9" scale="30" fitToWidth="2" orientation="portrait" r:id="rId1"/>
  <headerFooter>
    <oddHeader>&amp;L&amp;"Calibri,Regular"&amp;10&amp;K000000Confidential&amp;1#</oddHeader>
    <oddFooter>&amp;C1</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8"/>
  <sheetViews>
    <sheetView showGridLines="0" zoomScale="85" zoomScaleNormal="85" zoomScaleSheetLayoutView="40" zoomScalePageLayoutView="60" workbookViewId="0"/>
  </sheetViews>
  <sheetFormatPr defaultColWidth="8.7109375" defaultRowHeight="18.75" x14ac:dyDescent="0.4"/>
  <cols>
    <col min="1" max="1" width="4.7109375" style="2" customWidth="1"/>
    <col min="2" max="2" width="19" style="2" customWidth="1"/>
    <col min="3" max="3" width="26.85546875" style="2" customWidth="1"/>
    <col min="4" max="4" width="21.85546875" style="2" customWidth="1"/>
    <col min="5" max="5" width="17.7109375" style="2" customWidth="1"/>
    <col min="6" max="6" width="16.140625" style="2" customWidth="1"/>
    <col min="7" max="7" width="23.7109375" style="2" customWidth="1"/>
    <col min="8" max="8" width="17.140625" style="2" customWidth="1"/>
    <col min="9" max="9" width="18.28515625" style="2" customWidth="1"/>
    <col min="10" max="10" width="8.7109375" style="2"/>
    <col min="11" max="11" width="16.5703125" style="2" customWidth="1"/>
    <col min="12" max="12" width="14.28515625" style="2" bestFit="1" customWidth="1"/>
    <col min="13" max="16384" width="8.7109375" style="2"/>
  </cols>
  <sheetData>
    <row r="1" spans="2:12" ht="25.5" customHeight="1" x14ac:dyDescent="0.5">
      <c r="B1" s="60" t="s">
        <v>919</v>
      </c>
      <c r="C1" s="212"/>
      <c r="D1" s="212"/>
      <c r="E1" s="212"/>
      <c r="F1" s="212"/>
      <c r="G1" s="212"/>
      <c r="H1" s="212"/>
      <c r="I1" s="212"/>
      <c r="J1" s="212"/>
      <c r="L1" s="4" t="s">
        <v>6</v>
      </c>
    </row>
    <row r="2" spans="2:12" s="5" customFormat="1" ht="22.5" customHeight="1" x14ac:dyDescent="0.4">
      <c r="B2" s="5" t="s">
        <v>7</v>
      </c>
    </row>
    <row r="3" spans="2:12" s="5" customFormat="1" x14ac:dyDescent="0.4">
      <c r="K3" s="530"/>
    </row>
    <row r="4" spans="2:12" s="5" customFormat="1" x14ac:dyDescent="0.4">
      <c r="B4" s="196" t="s">
        <v>918</v>
      </c>
    </row>
    <row r="5" spans="2:12" s="1332" customFormat="1" ht="20.25" customHeight="1" x14ac:dyDescent="0.35">
      <c r="B5" s="1738" t="s">
        <v>917</v>
      </c>
      <c r="C5" s="1738"/>
      <c r="D5" s="1738"/>
      <c r="E5" s="1738"/>
      <c r="F5" s="1738"/>
      <c r="G5" s="1738"/>
      <c r="H5" s="1738"/>
      <c r="I5" s="1738"/>
    </row>
    <row r="6" spans="2:12" s="1332" customFormat="1" ht="25.15" customHeight="1" x14ac:dyDescent="0.35">
      <c r="B6" s="1688" t="s">
        <v>916</v>
      </c>
      <c r="C6" s="1688" t="s">
        <v>915</v>
      </c>
      <c r="D6" s="1317" t="s">
        <v>905</v>
      </c>
      <c r="E6" s="1317" t="s">
        <v>904</v>
      </c>
      <c r="F6" s="1317" t="s">
        <v>903</v>
      </c>
      <c r="G6" s="1317" t="s">
        <v>902</v>
      </c>
      <c r="H6" s="1317" t="s">
        <v>901</v>
      </c>
      <c r="I6" s="1317" t="s">
        <v>834</v>
      </c>
    </row>
    <row r="7" spans="2:12" s="1332" customFormat="1" ht="20.25" customHeight="1" thickBot="1" x14ac:dyDescent="0.4">
      <c r="B7" s="1737"/>
      <c r="C7" s="1737"/>
      <c r="D7" s="750" t="s">
        <v>8</v>
      </c>
      <c r="E7" s="750" t="s">
        <v>9</v>
      </c>
      <c r="F7" s="750" t="s">
        <v>10</v>
      </c>
      <c r="G7" s="750" t="s">
        <v>11</v>
      </c>
      <c r="H7" s="750" t="s">
        <v>12</v>
      </c>
      <c r="I7" s="750" t="s">
        <v>74</v>
      </c>
    </row>
    <row r="8" spans="2:12" s="751" customFormat="1" ht="20.25" customHeight="1" x14ac:dyDescent="0.25">
      <c r="B8" s="1739" t="s">
        <v>914</v>
      </c>
      <c r="C8" s="734" t="s">
        <v>909</v>
      </c>
      <c r="D8" s="761">
        <v>8384.9212974999973</v>
      </c>
      <c r="E8" s="761">
        <v>60812.602129999999</v>
      </c>
      <c r="F8" s="762">
        <v>0.5</v>
      </c>
      <c r="G8" s="761">
        <v>52595.337647500004</v>
      </c>
      <c r="H8" s="761">
        <v>19723.574027812501</v>
      </c>
      <c r="I8" s="761">
        <v>0</v>
      </c>
    </row>
    <row r="9" spans="2:12" s="751" customFormat="1" ht="20.25" customHeight="1" x14ac:dyDescent="0.25">
      <c r="B9" s="1740"/>
      <c r="C9" s="723" t="s">
        <v>908</v>
      </c>
      <c r="D9" s="654">
        <v>412313.53222615697</v>
      </c>
      <c r="E9" s="654">
        <v>8872.4757029800003</v>
      </c>
      <c r="F9" s="760">
        <v>0.7</v>
      </c>
      <c r="G9" s="654">
        <v>414591.83585513697</v>
      </c>
      <c r="H9" s="654">
        <v>244356.85334308699</v>
      </c>
      <c r="I9" s="654">
        <v>1658.2110061590001</v>
      </c>
    </row>
    <row r="10" spans="2:12" s="751" customFormat="1" ht="20.25" customHeight="1" x14ac:dyDescent="0.25">
      <c r="B10" s="1740" t="s">
        <v>913</v>
      </c>
      <c r="C10" s="723" t="s">
        <v>909</v>
      </c>
      <c r="D10" s="654">
        <v>47809.487970923998</v>
      </c>
      <c r="E10" s="654">
        <v>24096.563335551</v>
      </c>
      <c r="F10" s="760">
        <v>0.7</v>
      </c>
      <c r="G10" s="654">
        <v>49751.298220925004</v>
      </c>
      <c r="H10" s="654">
        <v>34169.465202243999</v>
      </c>
      <c r="I10" s="654">
        <v>199.00519288300001</v>
      </c>
    </row>
    <row r="11" spans="2:12" s="751" customFormat="1" ht="20.25" customHeight="1" x14ac:dyDescent="0.25">
      <c r="B11" s="1740"/>
      <c r="C11" s="723" t="s">
        <v>908</v>
      </c>
      <c r="D11" s="654">
        <v>188056.03107851298</v>
      </c>
      <c r="E11" s="654">
        <v>74667.901099999988</v>
      </c>
      <c r="F11" s="760">
        <v>0.9</v>
      </c>
      <c r="G11" s="654">
        <v>189691.55669051301</v>
      </c>
      <c r="H11" s="654">
        <v>133718.386905097</v>
      </c>
      <c r="I11" s="654">
        <v>1517.5324535239999</v>
      </c>
    </row>
    <row r="12" spans="2:12" s="751" customFormat="1" ht="20.25" customHeight="1" x14ac:dyDescent="0.25">
      <c r="B12" s="1740" t="s">
        <v>912</v>
      </c>
      <c r="C12" s="723" t="s">
        <v>909</v>
      </c>
      <c r="D12" s="654">
        <v>5128.2240135000002</v>
      </c>
      <c r="E12" s="654">
        <v>1500</v>
      </c>
      <c r="F12" s="760">
        <v>1.1499999999999999</v>
      </c>
      <c r="G12" s="654">
        <v>5128.2240135000002</v>
      </c>
      <c r="H12" s="654">
        <v>5897.4576155249997</v>
      </c>
      <c r="I12" s="654">
        <v>143.59027237799998</v>
      </c>
    </row>
    <row r="13" spans="2:12" s="751" customFormat="1" ht="20.25" customHeight="1" x14ac:dyDescent="0.25">
      <c r="B13" s="1740"/>
      <c r="C13" s="723" t="s">
        <v>908</v>
      </c>
      <c r="D13" s="654">
        <v>42859.130530000002</v>
      </c>
      <c r="E13" s="654">
        <v>0</v>
      </c>
      <c r="F13" s="760">
        <v>1.1499999999999999</v>
      </c>
      <c r="G13" s="654">
        <v>42859.130530000002</v>
      </c>
      <c r="H13" s="654">
        <v>36966.000082125</v>
      </c>
      <c r="I13" s="654">
        <v>1200.05565483999</v>
      </c>
    </row>
    <row r="14" spans="2:12" s="751" customFormat="1" ht="20.25" customHeight="1" x14ac:dyDescent="0.25">
      <c r="B14" s="1740" t="s">
        <v>911</v>
      </c>
      <c r="C14" s="723" t="s">
        <v>909</v>
      </c>
      <c r="D14" s="654">
        <v>0</v>
      </c>
      <c r="E14" s="654">
        <v>0</v>
      </c>
      <c r="F14" s="760">
        <v>2.5</v>
      </c>
      <c r="G14" s="654">
        <v>0</v>
      </c>
      <c r="H14" s="654">
        <v>0</v>
      </c>
      <c r="I14" s="654">
        <v>0</v>
      </c>
    </row>
    <row r="15" spans="2:12" s="751" customFormat="1" ht="20.25" customHeight="1" x14ac:dyDescent="0.25">
      <c r="B15" s="1740"/>
      <c r="C15" s="723" t="s">
        <v>908</v>
      </c>
      <c r="D15" s="654">
        <v>0</v>
      </c>
      <c r="E15" s="654">
        <v>0</v>
      </c>
      <c r="F15" s="760">
        <v>2.5</v>
      </c>
      <c r="G15" s="654">
        <v>0</v>
      </c>
      <c r="H15" s="654">
        <v>0</v>
      </c>
      <c r="I15" s="654">
        <v>0</v>
      </c>
    </row>
    <row r="16" spans="2:12" s="751" customFormat="1" ht="20.25" customHeight="1" x14ac:dyDescent="0.25">
      <c r="B16" s="1740" t="s">
        <v>910</v>
      </c>
      <c r="C16" s="723" t="s">
        <v>909</v>
      </c>
      <c r="D16" s="654">
        <v>774.35208</v>
      </c>
      <c r="E16" s="654">
        <v>0</v>
      </c>
      <c r="F16" s="760" t="s">
        <v>206</v>
      </c>
      <c r="G16" s="654">
        <v>774.35208</v>
      </c>
      <c r="H16" s="654">
        <v>0</v>
      </c>
      <c r="I16" s="654">
        <v>387.17604</v>
      </c>
    </row>
    <row r="17" spans="2:11" s="751" customFormat="1" ht="20.25" customHeight="1" x14ac:dyDescent="0.25">
      <c r="B17" s="1741"/>
      <c r="C17" s="726" t="s">
        <v>908</v>
      </c>
      <c r="D17" s="650">
        <v>13913.191088</v>
      </c>
      <c r="E17" s="650">
        <v>3157.4059300000004</v>
      </c>
      <c r="F17" s="759" t="s">
        <v>206</v>
      </c>
      <c r="G17" s="650">
        <v>17070.597018</v>
      </c>
      <c r="H17" s="650">
        <v>0</v>
      </c>
      <c r="I17" s="650">
        <v>8535.2985090000002</v>
      </c>
      <c r="K17" s="758"/>
    </row>
    <row r="18" spans="2:11" s="751" customFormat="1" ht="20.25" customHeight="1" x14ac:dyDescent="0.25">
      <c r="B18" s="1717" t="s">
        <v>125</v>
      </c>
      <c r="C18" s="757" t="s">
        <v>909</v>
      </c>
      <c r="D18" s="755">
        <f>+D8+D10+D12+D14+D16</f>
        <v>62096.985361923995</v>
      </c>
      <c r="E18" s="755">
        <f>+E8+E10+E12+E14+E16</f>
        <v>86409.165465550992</v>
      </c>
      <c r="F18" s="756"/>
      <c r="G18" s="755">
        <f t="shared" ref="G18:I19" si="0">+G8+G10+G12+G14+G16</f>
        <v>108249.21196192502</v>
      </c>
      <c r="H18" s="755">
        <f t="shared" si="0"/>
        <v>59790.496845581496</v>
      </c>
      <c r="I18" s="755">
        <f t="shared" si="0"/>
        <v>729.7715052609999</v>
      </c>
      <c r="K18" s="752"/>
    </row>
    <row r="19" spans="2:11" s="751" customFormat="1" ht="20.25" customHeight="1" thickBot="1" x14ac:dyDescent="0.3">
      <c r="B19" s="1737"/>
      <c r="C19" s="510" t="s">
        <v>908</v>
      </c>
      <c r="D19" s="753">
        <f>+D9+D11+D13+D15+D17</f>
        <v>657141.88492266985</v>
      </c>
      <c r="E19" s="753">
        <f>+E9+E11+E13+E15+E17</f>
        <v>86697.782732979977</v>
      </c>
      <c r="F19" s="754"/>
      <c r="G19" s="753">
        <f t="shared" si="0"/>
        <v>664213.12009364995</v>
      </c>
      <c r="H19" s="753">
        <f t="shared" si="0"/>
        <v>415041.24033030897</v>
      </c>
      <c r="I19" s="753">
        <f t="shared" si="0"/>
        <v>12911.09762352299</v>
      </c>
      <c r="K19" s="752"/>
    </row>
    <row r="20" spans="2:11" s="52" customFormat="1" ht="16.5" x14ac:dyDescent="0.35"/>
    <row r="21" spans="2:11" s="5" customFormat="1" x14ac:dyDescent="0.4"/>
    <row r="22" spans="2:11" s="5" customFormat="1" x14ac:dyDescent="0.4">
      <c r="C22" s="196" t="s">
        <v>907</v>
      </c>
      <c r="D22" s="52"/>
      <c r="E22" s="52"/>
      <c r="F22" s="1354"/>
      <c r="G22" s="52"/>
      <c r="H22" s="52"/>
      <c r="I22" s="52"/>
    </row>
    <row r="23" spans="2:11" s="5" customFormat="1" ht="18.75" customHeight="1" x14ac:dyDescent="0.4">
      <c r="C23" s="1738" t="s">
        <v>906</v>
      </c>
      <c r="D23" s="1738"/>
      <c r="E23" s="1738"/>
      <c r="F23" s="1738"/>
      <c r="G23" s="1738"/>
      <c r="H23" s="1738"/>
      <c r="I23" s="1738"/>
    </row>
    <row r="24" spans="2:11" s="5" customFormat="1" ht="66" x14ac:dyDescent="0.4">
      <c r="C24" s="1688"/>
      <c r="D24" s="1317" t="s">
        <v>905</v>
      </c>
      <c r="E24" s="1317" t="s">
        <v>904</v>
      </c>
      <c r="F24" s="1317" t="s">
        <v>903</v>
      </c>
      <c r="G24" s="1317" t="s">
        <v>902</v>
      </c>
      <c r="H24" s="1317" t="s">
        <v>901</v>
      </c>
      <c r="I24" s="1317" t="s">
        <v>834</v>
      </c>
    </row>
    <row r="25" spans="2:11" s="5" customFormat="1" ht="19.5" thickBot="1" x14ac:dyDescent="0.45">
      <c r="C25" s="1737"/>
      <c r="D25" s="750" t="s">
        <v>8</v>
      </c>
      <c r="E25" s="750" t="s">
        <v>9</v>
      </c>
      <c r="F25" s="750" t="s">
        <v>10</v>
      </c>
      <c r="G25" s="750" t="s">
        <v>11</v>
      </c>
      <c r="H25" s="750" t="s">
        <v>12</v>
      </c>
      <c r="I25" s="750" t="s">
        <v>74</v>
      </c>
    </row>
    <row r="26" spans="2:11" s="5" customFormat="1" x14ac:dyDescent="0.4">
      <c r="C26" s="749" t="s">
        <v>900</v>
      </c>
      <c r="D26" s="747">
        <v>0</v>
      </c>
      <c r="E26" s="747">
        <v>0</v>
      </c>
      <c r="F26" s="748">
        <v>1.9</v>
      </c>
      <c r="G26" s="747">
        <v>0</v>
      </c>
      <c r="H26" s="747">
        <v>0</v>
      </c>
      <c r="I26" s="747">
        <v>0</v>
      </c>
    </row>
    <row r="27" spans="2:11" s="5" customFormat="1" ht="31.5" x14ac:dyDescent="0.4">
      <c r="C27" s="746" t="s">
        <v>899</v>
      </c>
      <c r="D27" s="744">
        <v>0</v>
      </c>
      <c r="E27" s="744">
        <v>0</v>
      </c>
      <c r="F27" s="745">
        <v>2.9</v>
      </c>
      <c r="G27" s="744">
        <v>0</v>
      </c>
      <c r="H27" s="744">
        <v>0</v>
      </c>
      <c r="I27" s="744">
        <v>0</v>
      </c>
    </row>
    <row r="28" spans="2:11" s="5" customFormat="1" ht="31.5" x14ac:dyDescent="0.4">
      <c r="C28" s="743" t="s">
        <v>898</v>
      </c>
      <c r="D28" s="741">
        <v>5105.9065700000001</v>
      </c>
      <c r="E28" s="741">
        <v>0</v>
      </c>
      <c r="F28" s="742">
        <v>3.7</v>
      </c>
      <c r="G28" s="741">
        <v>5105.9065700000001</v>
      </c>
      <c r="H28" s="741">
        <v>18891.854309999901</v>
      </c>
      <c r="I28" s="741">
        <v>122.54175767999999</v>
      </c>
    </row>
    <row r="29" spans="2:11" s="5" customFormat="1" ht="19.5" thickBot="1" x14ac:dyDescent="0.45">
      <c r="C29" s="740" t="s">
        <v>125</v>
      </c>
      <c r="D29" s="739">
        <f>SUM(D26:D28)</f>
        <v>5105.9065700000001</v>
      </c>
      <c r="E29" s="739">
        <v>0</v>
      </c>
      <c r="F29" s="454"/>
      <c r="G29" s="739">
        <f>SUM(G26:G28)</f>
        <v>5105.9065700000001</v>
      </c>
      <c r="H29" s="739">
        <f>SUM(H26:H28)</f>
        <v>18891.854309999901</v>
      </c>
      <c r="I29" s="739">
        <f>SUM(I26:I28)</f>
        <v>122.54175767999999</v>
      </c>
    </row>
    <row r="30" spans="2:11" s="5" customFormat="1" x14ac:dyDescent="0.4"/>
    <row r="31" spans="2:11" s="5" customFormat="1" x14ac:dyDescent="0.4"/>
    <row r="32" spans="2:11" s="5" customFormat="1" x14ac:dyDescent="0.4"/>
    <row r="33" s="5" customFormat="1" x14ac:dyDescent="0.4"/>
    <row r="34" s="5" customFormat="1" x14ac:dyDescent="0.4"/>
    <row r="35" s="5" customFormat="1" x14ac:dyDescent="0.4"/>
    <row r="36" s="5" customFormat="1" x14ac:dyDescent="0.4"/>
    <row r="37" s="5" customFormat="1" x14ac:dyDescent="0.4"/>
    <row r="38" s="5" customFormat="1" x14ac:dyDescent="0.4"/>
  </sheetData>
  <mergeCells count="11">
    <mergeCell ref="C24:C25"/>
    <mergeCell ref="C23:I23"/>
    <mergeCell ref="B5:I5"/>
    <mergeCell ref="B6:B7"/>
    <mergeCell ref="C6:C7"/>
    <mergeCell ref="B8:B9"/>
    <mergeCell ref="B10:B11"/>
    <mergeCell ref="B12:B13"/>
    <mergeCell ref="B14:B15"/>
    <mergeCell ref="B16:B17"/>
    <mergeCell ref="B18:B19"/>
  </mergeCells>
  <hyperlinks>
    <hyperlink ref="K3" location="Índice!A1" display="Voltar ao Índice"/>
    <hyperlink ref="L1" location="Índice!A1" display="Voltar ao Índice"/>
  </hyperlinks>
  <pageMargins left="0.70866141732283472" right="0.70866141732283472" top="0.74803149606299213" bottom="0.74803149606299213" header="0.31496062992125984" footer="0.31496062992125984"/>
  <pageSetup paperSize="9" scale="42" fitToWidth="2" orientation="portrait" r:id="rId1"/>
  <headerFooter>
    <oddHeader>&amp;L&amp;"Calibri,Regular"&amp;10&amp;K000000Confidential&amp;1#</oddHeader>
    <oddFooter>&amp;C1</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8"/>
  <sheetViews>
    <sheetView showGridLines="0" zoomScale="85" zoomScaleNormal="85" zoomScalePageLayoutView="70" workbookViewId="0"/>
  </sheetViews>
  <sheetFormatPr defaultColWidth="8.7109375" defaultRowHeight="18.75" x14ac:dyDescent="0.4"/>
  <cols>
    <col min="1" max="1" width="4.7109375" style="2" customWidth="1"/>
    <col min="2" max="2" width="3.85546875" style="2" customWidth="1"/>
    <col min="3" max="3" width="64.5703125" style="2" customWidth="1"/>
    <col min="4" max="4" width="13.7109375" style="2" bestFit="1" customWidth="1"/>
    <col min="5" max="20" width="11.7109375" style="2" customWidth="1"/>
    <col min="21" max="21" width="8.7109375" style="2"/>
    <col min="22" max="22" width="14.28515625" style="2" bestFit="1" customWidth="1"/>
    <col min="23" max="16384" width="8.7109375" style="2"/>
  </cols>
  <sheetData>
    <row r="1" spans="2:22" ht="25.5" customHeight="1" x14ac:dyDescent="0.5">
      <c r="B1" s="1" t="s">
        <v>920</v>
      </c>
      <c r="V1" s="4" t="s">
        <v>6</v>
      </c>
    </row>
    <row r="2" spans="2:22" ht="22.5" customHeight="1" x14ac:dyDescent="0.4">
      <c r="B2" s="35" t="s">
        <v>7</v>
      </c>
    </row>
    <row r="3" spans="2:22" s="52" customFormat="1" x14ac:dyDescent="0.4">
      <c r="B3" s="5"/>
      <c r="T3" s="768"/>
    </row>
    <row r="4" spans="2:22" s="1332" customFormat="1" ht="20.100000000000001" customHeight="1" x14ac:dyDescent="0.35">
      <c r="B4" s="1311"/>
      <c r="C4" s="1688" t="s">
        <v>921</v>
      </c>
      <c r="D4" s="1742" t="s">
        <v>903</v>
      </c>
      <c r="E4" s="1742"/>
      <c r="F4" s="1742"/>
      <c r="G4" s="1742"/>
      <c r="H4" s="1742"/>
      <c r="I4" s="1742"/>
      <c r="J4" s="1742"/>
      <c r="K4" s="1742"/>
      <c r="L4" s="1742"/>
      <c r="M4" s="1742"/>
      <c r="N4" s="1742"/>
      <c r="O4" s="1742"/>
      <c r="P4" s="1742"/>
      <c r="Q4" s="1742"/>
      <c r="R4" s="1742"/>
      <c r="S4" s="1743" t="s">
        <v>125</v>
      </c>
      <c r="T4" s="1743" t="s">
        <v>922</v>
      </c>
    </row>
    <row r="5" spans="2:22" s="1332" customFormat="1" ht="20.100000000000001" customHeight="1" x14ac:dyDescent="0.35">
      <c r="B5" s="1325"/>
      <c r="C5" s="1688"/>
      <c r="D5" s="769">
        <v>0</v>
      </c>
      <c r="E5" s="769">
        <v>0.02</v>
      </c>
      <c r="F5" s="769">
        <v>0.04</v>
      </c>
      <c r="G5" s="769">
        <v>0.1</v>
      </c>
      <c r="H5" s="769">
        <v>0.2</v>
      </c>
      <c r="I5" s="769">
        <v>0.35</v>
      </c>
      <c r="J5" s="769">
        <v>0.5</v>
      </c>
      <c r="K5" s="769">
        <v>0.7</v>
      </c>
      <c r="L5" s="769">
        <v>0.75</v>
      </c>
      <c r="M5" s="769">
        <v>1</v>
      </c>
      <c r="N5" s="769">
        <v>1.5</v>
      </c>
      <c r="O5" s="769">
        <v>2.5</v>
      </c>
      <c r="P5" s="769">
        <v>3.7</v>
      </c>
      <c r="Q5" s="769">
        <v>12.5</v>
      </c>
      <c r="R5" s="769" t="s">
        <v>923</v>
      </c>
      <c r="S5" s="1744"/>
      <c r="T5" s="1744"/>
    </row>
    <row r="6" spans="2:22" s="1332" customFormat="1" ht="20.100000000000001" customHeight="1" thickBot="1" x14ac:dyDescent="0.4">
      <c r="B6" s="1325"/>
      <c r="C6" s="1688"/>
      <c r="D6" s="436" t="s">
        <v>8</v>
      </c>
      <c r="E6" s="436" t="s">
        <v>9</v>
      </c>
      <c r="F6" s="436" t="s">
        <v>10</v>
      </c>
      <c r="G6" s="436" t="s">
        <v>11</v>
      </c>
      <c r="H6" s="436" t="s">
        <v>12</v>
      </c>
      <c r="I6" s="436" t="s">
        <v>74</v>
      </c>
      <c r="J6" s="436" t="s">
        <v>75</v>
      </c>
      <c r="K6" s="436" t="s">
        <v>76</v>
      </c>
      <c r="L6" s="436" t="s">
        <v>549</v>
      </c>
      <c r="M6" s="436" t="s">
        <v>548</v>
      </c>
      <c r="N6" s="436" t="s">
        <v>547</v>
      </c>
      <c r="O6" s="436" t="s">
        <v>546</v>
      </c>
      <c r="P6" s="436" t="s">
        <v>545</v>
      </c>
      <c r="Q6" s="436" t="s">
        <v>733</v>
      </c>
      <c r="R6" s="436" t="s">
        <v>732</v>
      </c>
      <c r="S6" s="436" t="s">
        <v>924</v>
      </c>
      <c r="T6" s="436" t="s">
        <v>925</v>
      </c>
    </row>
    <row r="7" spans="2:22" s="751" customFormat="1" ht="20.100000000000001" customHeight="1" x14ac:dyDescent="0.25">
      <c r="B7" s="1339">
        <v>1</v>
      </c>
      <c r="C7" s="734" t="s">
        <v>926</v>
      </c>
      <c r="D7" s="761">
        <v>15475442.517812898</v>
      </c>
      <c r="E7" s="761">
        <v>0</v>
      </c>
      <c r="F7" s="761">
        <v>0</v>
      </c>
      <c r="G7" s="761">
        <v>0</v>
      </c>
      <c r="H7" s="761">
        <v>0</v>
      </c>
      <c r="I7" s="761">
        <v>0</v>
      </c>
      <c r="J7" s="761">
        <v>0</v>
      </c>
      <c r="K7" s="761">
        <v>0</v>
      </c>
      <c r="L7" s="761">
        <v>0</v>
      </c>
      <c r="M7" s="761">
        <v>7261.94092</v>
      </c>
      <c r="N7" s="761">
        <v>0</v>
      </c>
      <c r="O7" s="761">
        <v>10306.456169999899</v>
      </c>
      <c r="P7" s="761">
        <v>0</v>
      </c>
      <c r="Q7" s="761">
        <v>0</v>
      </c>
      <c r="R7" s="761">
        <v>0</v>
      </c>
      <c r="S7" s="761">
        <f>SUM(D7:R7)</f>
        <v>15493010.914902899</v>
      </c>
      <c r="T7" s="761">
        <v>15493010.914902899</v>
      </c>
    </row>
    <row r="8" spans="2:22" s="751" customFormat="1" ht="20.100000000000001" customHeight="1" x14ac:dyDescent="0.25">
      <c r="B8" s="1340">
        <v>2</v>
      </c>
      <c r="C8" s="770" t="s">
        <v>927</v>
      </c>
      <c r="D8" s="654">
        <v>0</v>
      </c>
      <c r="E8" s="654">
        <v>0</v>
      </c>
      <c r="F8" s="654">
        <v>0</v>
      </c>
      <c r="G8" s="654">
        <v>0</v>
      </c>
      <c r="H8" s="654">
        <v>21959.955938000003</v>
      </c>
      <c r="I8" s="654">
        <v>0</v>
      </c>
      <c r="J8" s="654">
        <v>0</v>
      </c>
      <c r="K8" s="654">
        <v>0</v>
      </c>
      <c r="L8" s="654">
        <v>0</v>
      </c>
      <c r="M8" s="654">
        <v>0</v>
      </c>
      <c r="N8" s="654">
        <v>0</v>
      </c>
      <c r="O8" s="654">
        <v>0</v>
      </c>
      <c r="P8" s="654">
        <v>0</v>
      </c>
      <c r="Q8" s="654">
        <v>0</v>
      </c>
      <c r="R8" s="654">
        <v>0</v>
      </c>
      <c r="S8" s="654">
        <f t="shared" ref="S8:S22" si="0">SUM(D8:R8)</f>
        <v>21959.955938000003</v>
      </c>
      <c r="T8" s="654">
        <v>21959.955938000003</v>
      </c>
    </row>
    <row r="9" spans="2:22" s="751" customFormat="1" ht="20.100000000000001" customHeight="1" x14ac:dyDescent="0.25">
      <c r="B9" s="1340">
        <v>3</v>
      </c>
      <c r="C9" s="770" t="s">
        <v>928</v>
      </c>
      <c r="D9" s="654">
        <v>203920.11390541701</v>
      </c>
      <c r="E9" s="654">
        <v>0</v>
      </c>
      <c r="F9" s="654">
        <v>0</v>
      </c>
      <c r="G9" s="654">
        <v>0</v>
      </c>
      <c r="H9" s="654">
        <v>0</v>
      </c>
      <c r="I9" s="654">
        <v>0</v>
      </c>
      <c r="J9" s="654">
        <v>23003.018680000001</v>
      </c>
      <c r="K9" s="654">
        <v>0</v>
      </c>
      <c r="L9" s="654">
        <v>0</v>
      </c>
      <c r="M9" s="654">
        <v>0</v>
      </c>
      <c r="N9" s="654">
        <v>0</v>
      </c>
      <c r="O9" s="654">
        <v>0</v>
      </c>
      <c r="P9" s="654">
        <v>0</v>
      </c>
      <c r="Q9" s="654">
        <v>0</v>
      </c>
      <c r="R9" s="654">
        <v>0</v>
      </c>
      <c r="S9" s="654">
        <f t="shared" si="0"/>
        <v>226923.13258541701</v>
      </c>
      <c r="T9" s="654">
        <v>226923.13258541701</v>
      </c>
    </row>
    <row r="10" spans="2:22" s="751" customFormat="1" ht="20.100000000000001" customHeight="1" x14ac:dyDescent="0.25">
      <c r="B10" s="1340">
        <v>4</v>
      </c>
      <c r="C10" s="770" t="s">
        <v>929</v>
      </c>
      <c r="D10" s="654">
        <v>77377.687310000008</v>
      </c>
      <c r="E10" s="654">
        <v>0</v>
      </c>
      <c r="F10" s="654">
        <v>0</v>
      </c>
      <c r="G10" s="654">
        <v>0</v>
      </c>
      <c r="H10" s="654">
        <v>0</v>
      </c>
      <c r="I10" s="654">
        <v>0</v>
      </c>
      <c r="J10" s="654">
        <v>0</v>
      </c>
      <c r="K10" s="654">
        <v>0</v>
      </c>
      <c r="L10" s="654">
        <v>0</v>
      </c>
      <c r="M10" s="654">
        <v>0</v>
      </c>
      <c r="N10" s="654">
        <v>0</v>
      </c>
      <c r="O10" s="654">
        <v>0</v>
      </c>
      <c r="P10" s="654">
        <v>0</v>
      </c>
      <c r="Q10" s="654">
        <v>0</v>
      </c>
      <c r="R10" s="654">
        <v>0</v>
      </c>
      <c r="S10" s="654">
        <f t="shared" si="0"/>
        <v>77377.687310000008</v>
      </c>
      <c r="T10" s="654">
        <v>77377.687310000008</v>
      </c>
    </row>
    <row r="11" spans="2:22" s="751" customFormat="1" ht="20.100000000000001" customHeight="1" x14ac:dyDescent="0.25">
      <c r="B11" s="1340">
        <v>5</v>
      </c>
      <c r="C11" s="770" t="s">
        <v>930</v>
      </c>
      <c r="D11" s="654">
        <v>0</v>
      </c>
      <c r="E11" s="654">
        <v>0</v>
      </c>
      <c r="F11" s="654">
        <v>0</v>
      </c>
      <c r="G11" s="654">
        <v>0</v>
      </c>
      <c r="H11" s="654">
        <v>0</v>
      </c>
      <c r="I11" s="654">
        <v>0</v>
      </c>
      <c r="J11" s="654">
        <v>0</v>
      </c>
      <c r="K11" s="654">
        <v>0</v>
      </c>
      <c r="L11" s="654">
        <v>0</v>
      </c>
      <c r="M11" s="654">
        <v>0</v>
      </c>
      <c r="N11" s="654">
        <v>0</v>
      </c>
      <c r="O11" s="654">
        <v>0</v>
      </c>
      <c r="P11" s="654">
        <v>0</v>
      </c>
      <c r="Q11" s="654">
        <v>0</v>
      </c>
      <c r="R11" s="654">
        <v>0</v>
      </c>
      <c r="S11" s="654">
        <f t="shared" si="0"/>
        <v>0</v>
      </c>
      <c r="T11" s="654">
        <v>0</v>
      </c>
    </row>
    <row r="12" spans="2:22" s="751" customFormat="1" ht="20.100000000000001" customHeight="1" x14ac:dyDescent="0.25">
      <c r="B12" s="1340">
        <v>6</v>
      </c>
      <c r="C12" s="770" t="s">
        <v>673</v>
      </c>
      <c r="D12" s="654">
        <v>0</v>
      </c>
      <c r="E12" s="654">
        <v>0</v>
      </c>
      <c r="F12" s="654">
        <v>0</v>
      </c>
      <c r="G12" s="654">
        <v>0</v>
      </c>
      <c r="H12" s="654">
        <v>119087.896306</v>
      </c>
      <c r="I12" s="654">
        <v>0</v>
      </c>
      <c r="J12" s="654">
        <v>19253.112494000001</v>
      </c>
      <c r="K12" s="654">
        <v>0</v>
      </c>
      <c r="L12" s="654">
        <v>0</v>
      </c>
      <c r="M12" s="654">
        <v>14107.021220000001</v>
      </c>
      <c r="N12" s="654">
        <v>0</v>
      </c>
      <c r="O12" s="654">
        <v>0</v>
      </c>
      <c r="P12" s="654">
        <v>0</v>
      </c>
      <c r="Q12" s="654">
        <v>0</v>
      </c>
      <c r="R12" s="654">
        <v>0</v>
      </c>
      <c r="S12" s="654">
        <f t="shared" si="0"/>
        <v>152448.03002000001</v>
      </c>
      <c r="T12" s="654">
        <v>152448.03002000001</v>
      </c>
    </row>
    <row r="13" spans="2:22" s="751" customFormat="1" ht="20.100000000000001" customHeight="1" x14ac:dyDescent="0.25">
      <c r="B13" s="1340">
        <v>7</v>
      </c>
      <c r="C13" s="770" t="s">
        <v>667</v>
      </c>
      <c r="D13" s="654">
        <v>0</v>
      </c>
      <c r="E13" s="654">
        <v>0</v>
      </c>
      <c r="F13" s="654">
        <v>0</v>
      </c>
      <c r="G13" s="654">
        <v>0</v>
      </c>
      <c r="H13" s="654">
        <v>0</v>
      </c>
      <c r="I13" s="654">
        <v>0</v>
      </c>
      <c r="J13" s="654">
        <v>1129.8190959999899</v>
      </c>
      <c r="K13" s="654">
        <v>0</v>
      </c>
      <c r="L13" s="654">
        <v>0</v>
      </c>
      <c r="M13" s="654">
        <v>230273.637704052</v>
      </c>
      <c r="N13" s="654">
        <v>237.30707999999998</v>
      </c>
      <c r="O13" s="654">
        <v>0</v>
      </c>
      <c r="P13" s="654">
        <v>0</v>
      </c>
      <c r="Q13" s="654">
        <v>0</v>
      </c>
      <c r="R13" s="654">
        <v>0</v>
      </c>
      <c r="S13" s="654">
        <f t="shared" si="0"/>
        <v>231640.76388005199</v>
      </c>
      <c r="T13" s="654">
        <v>230766.09344005201</v>
      </c>
    </row>
    <row r="14" spans="2:22" s="751" customFormat="1" ht="20.100000000000001" customHeight="1" x14ac:dyDescent="0.25">
      <c r="B14" s="1340">
        <v>8</v>
      </c>
      <c r="C14" s="770" t="s">
        <v>931</v>
      </c>
      <c r="D14" s="654">
        <v>0</v>
      </c>
      <c r="E14" s="654">
        <v>0</v>
      </c>
      <c r="F14" s="654">
        <v>0</v>
      </c>
      <c r="G14" s="654">
        <v>0</v>
      </c>
      <c r="H14" s="654">
        <v>0</v>
      </c>
      <c r="I14" s="654">
        <v>0</v>
      </c>
      <c r="J14" s="654">
        <v>0</v>
      </c>
      <c r="K14" s="654">
        <v>0</v>
      </c>
      <c r="L14" s="654">
        <v>443956.67483563401</v>
      </c>
      <c r="M14" s="654">
        <v>0</v>
      </c>
      <c r="N14" s="654">
        <v>0</v>
      </c>
      <c r="O14" s="654">
        <v>0</v>
      </c>
      <c r="P14" s="654">
        <v>0</v>
      </c>
      <c r="Q14" s="654">
        <v>0</v>
      </c>
      <c r="R14" s="654">
        <v>0</v>
      </c>
      <c r="S14" s="654">
        <f t="shared" si="0"/>
        <v>443956.67483563401</v>
      </c>
      <c r="T14" s="654">
        <v>443956.67483563401</v>
      </c>
    </row>
    <row r="15" spans="2:22" s="751" customFormat="1" ht="20.100000000000001" customHeight="1" x14ac:dyDescent="0.25">
      <c r="B15" s="1340">
        <v>9</v>
      </c>
      <c r="C15" s="770" t="s">
        <v>932</v>
      </c>
      <c r="D15" s="654">
        <v>0</v>
      </c>
      <c r="E15" s="654">
        <v>0</v>
      </c>
      <c r="F15" s="654">
        <v>0</v>
      </c>
      <c r="G15" s="654">
        <v>0</v>
      </c>
      <c r="H15" s="654">
        <v>0</v>
      </c>
      <c r="I15" s="654">
        <v>1045711.6527341501</v>
      </c>
      <c r="J15" s="654">
        <v>246376.60340992501</v>
      </c>
      <c r="K15" s="654">
        <v>0</v>
      </c>
      <c r="L15" s="654">
        <v>0</v>
      </c>
      <c r="M15" s="654">
        <v>0</v>
      </c>
      <c r="N15" s="654">
        <v>0</v>
      </c>
      <c r="O15" s="654">
        <v>0</v>
      </c>
      <c r="P15" s="654">
        <v>0</v>
      </c>
      <c r="Q15" s="654">
        <v>0</v>
      </c>
      <c r="R15" s="654">
        <v>0</v>
      </c>
      <c r="S15" s="654">
        <f t="shared" si="0"/>
        <v>1292088.2561440752</v>
      </c>
      <c r="T15" s="654">
        <v>1292088.2561440752</v>
      </c>
    </row>
    <row r="16" spans="2:22" s="751" customFormat="1" ht="20.100000000000001" customHeight="1" x14ac:dyDescent="0.25">
      <c r="B16" s="1340">
        <v>10</v>
      </c>
      <c r="C16" s="770" t="s">
        <v>665</v>
      </c>
      <c r="D16" s="654">
        <v>0</v>
      </c>
      <c r="E16" s="654">
        <v>0</v>
      </c>
      <c r="F16" s="654">
        <v>0</v>
      </c>
      <c r="G16" s="654">
        <v>0</v>
      </c>
      <c r="H16" s="654">
        <v>0</v>
      </c>
      <c r="I16" s="654">
        <v>0</v>
      </c>
      <c r="J16" s="654">
        <v>0</v>
      </c>
      <c r="K16" s="654">
        <v>0</v>
      </c>
      <c r="L16" s="654">
        <v>0</v>
      </c>
      <c r="M16" s="654">
        <v>80814.778959083007</v>
      </c>
      <c r="N16" s="654">
        <v>14284.188956</v>
      </c>
      <c r="O16" s="654">
        <v>0</v>
      </c>
      <c r="P16" s="654">
        <v>0</v>
      </c>
      <c r="Q16" s="654">
        <v>0</v>
      </c>
      <c r="R16" s="654">
        <v>0</v>
      </c>
      <c r="S16" s="654">
        <f t="shared" si="0"/>
        <v>95098.967915083005</v>
      </c>
      <c r="T16" s="654">
        <v>95098.967915083005</v>
      </c>
    </row>
    <row r="17" spans="2:20" s="751" customFormat="1" ht="20.100000000000001" customHeight="1" x14ac:dyDescent="0.25">
      <c r="B17" s="1340">
        <v>11</v>
      </c>
      <c r="C17" s="770" t="s">
        <v>933</v>
      </c>
      <c r="D17" s="654">
        <v>0</v>
      </c>
      <c r="E17" s="654">
        <v>0</v>
      </c>
      <c r="F17" s="654">
        <v>0</v>
      </c>
      <c r="G17" s="654">
        <v>0</v>
      </c>
      <c r="H17" s="654">
        <v>0</v>
      </c>
      <c r="I17" s="654">
        <v>0</v>
      </c>
      <c r="J17" s="654">
        <v>0</v>
      </c>
      <c r="K17" s="654">
        <v>0</v>
      </c>
      <c r="L17" s="654">
        <v>0</v>
      </c>
      <c r="M17" s="654">
        <v>0</v>
      </c>
      <c r="N17" s="654">
        <v>37186.015450000006</v>
      </c>
      <c r="O17" s="654">
        <v>0</v>
      </c>
      <c r="P17" s="654">
        <v>0</v>
      </c>
      <c r="Q17" s="654">
        <v>0</v>
      </c>
      <c r="R17" s="654">
        <v>0</v>
      </c>
      <c r="S17" s="654">
        <f t="shared" si="0"/>
        <v>37186.015450000006</v>
      </c>
      <c r="T17" s="654">
        <v>37186.015450000006</v>
      </c>
    </row>
    <row r="18" spans="2:20" s="751" customFormat="1" ht="20.100000000000001" customHeight="1" x14ac:dyDescent="0.25">
      <c r="B18" s="1340">
        <v>12</v>
      </c>
      <c r="C18" s="770" t="s">
        <v>679</v>
      </c>
      <c r="D18" s="654">
        <v>0</v>
      </c>
      <c r="E18" s="654">
        <v>0</v>
      </c>
      <c r="F18" s="654">
        <v>0</v>
      </c>
      <c r="G18" s="654">
        <v>0</v>
      </c>
      <c r="H18" s="654">
        <v>0</v>
      </c>
      <c r="I18" s="654">
        <v>0</v>
      </c>
      <c r="J18" s="654">
        <v>0</v>
      </c>
      <c r="K18" s="654">
        <v>0</v>
      </c>
      <c r="L18" s="654">
        <v>0</v>
      </c>
      <c r="M18" s="654">
        <v>0</v>
      </c>
      <c r="N18" s="654">
        <v>0</v>
      </c>
      <c r="O18" s="654">
        <v>0</v>
      </c>
      <c r="P18" s="654">
        <v>0</v>
      </c>
      <c r="Q18" s="654">
        <v>0</v>
      </c>
      <c r="R18" s="654">
        <v>0</v>
      </c>
      <c r="S18" s="654">
        <f t="shared" si="0"/>
        <v>0</v>
      </c>
      <c r="T18" s="654">
        <v>0</v>
      </c>
    </row>
    <row r="19" spans="2:20" s="751" customFormat="1" ht="20.100000000000001" customHeight="1" x14ac:dyDescent="0.25">
      <c r="B19" s="1340">
        <v>13</v>
      </c>
      <c r="C19" s="770" t="s">
        <v>934</v>
      </c>
      <c r="D19" s="654">
        <v>0</v>
      </c>
      <c r="E19" s="654">
        <v>0</v>
      </c>
      <c r="F19" s="654">
        <v>0</v>
      </c>
      <c r="G19" s="654">
        <v>0</v>
      </c>
      <c r="H19" s="654">
        <v>0</v>
      </c>
      <c r="I19" s="654">
        <v>0</v>
      </c>
      <c r="J19" s="654">
        <v>2992.883597</v>
      </c>
      <c r="K19" s="654">
        <v>0</v>
      </c>
      <c r="L19" s="654">
        <v>0</v>
      </c>
      <c r="M19" s="654">
        <v>42.5298739999999</v>
      </c>
      <c r="N19" s="654">
        <v>0</v>
      </c>
      <c r="O19" s="654">
        <v>0</v>
      </c>
      <c r="P19" s="654">
        <v>0</v>
      </c>
      <c r="Q19" s="654">
        <v>0</v>
      </c>
      <c r="R19" s="654">
        <v>0</v>
      </c>
      <c r="S19" s="654">
        <f t="shared" si="0"/>
        <v>3035.4134709999998</v>
      </c>
      <c r="T19" s="654">
        <v>3035.4134709999998</v>
      </c>
    </row>
    <row r="20" spans="2:20" s="751" customFormat="1" ht="20.100000000000001" customHeight="1" x14ac:dyDescent="0.25">
      <c r="B20" s="1340">
        <v>14</v>
      </c>
      <c r="C20" s="770" t="s">
        <v>935</v>
      </c>
      <c r="D20" s="654">
        <v>0</v>
      </c>
      <c r="E20" s="654">
        <v>0</v>
      </c>
      <c r="F20" s="654">
        <v>0</v>
      </c>
      <c r="G20" s="654">
        <v>0</v>
      </c>
      <c r="H20" s="654">
        <v>0</v>
      </c>
      <c r="I20" s="654">
        <v>0</v>
      </c>
      <c r="J20" s="654">
        <v>0</v>
      </c>
      <c r="K20" s="654">
        <v>0</v>
      </c>
      <c r="L20" s="654">
        <v>0</v>
      </c>
      <c r="M20" s="654">
        <v>5646.2023499999996</v>
      </c>
      <c r="N20" s="654">
        <v>0</v>
      </c>
      <c r="O20" s="654">
        <v>0</v>
      </c>
      <c r="P20" s="654">
        <v>0</v>
      </c>
      <c r="Q20" s="654">
        <v>0</v>
      </c>
      <c r="R20" s="654">
        <v>0</v>
      </c>
      <c r="S20" s="654">
        <f t="shared" si="0"/>
        <v>5646.2023499999996</v>
      </c>
      <c r="T20" s="654">
        <v>5646.2023499999996</v>
      </c>
    </row>
    <row r="21" spans="2:20" s="751" customFormat="1" ht="20.100000000000001" customHeight="1" x14ac:dyDescent="0.25">
      <c r="B21" s="1340">
        <v>15</v>
      </c>
      <c r="C21" s="770" t="s">
        <v>936</v>
      </c>
      <c r="D21" s="654">
        <v>0</v>
      </c>
      <c r="E21" s="654">
        <v>0</v>
      </c>
      <c r="F21" s="654">
        <v>0</v>
      </c>
      <c r="G21" s="654">
        <v>0</v>
      </c>
      <c r="H21" s="654">
        <v>0</v>
      </c>
      <c r="I21" s="654">
        <v>0</v>
      </c>
      <c r="J21" s="654">
        <v>0</v>
      </c>
      <c r="K21" s="654">
        <v>0</v>
      </c>
      <c r="L21" s="654">
        <v>0</v>
      </c>
      <c r="M21" s="654">
        <v>133.078</v>
      </c>
      <c r="N21" s="654">
        <v>0</v>
      </c>
      <c r="O21" s="654">
        <v>0</v>
      </c>
      <c r="P21" s="654">
        <v>0</v>
      </c>
      <c r="Q21" s="654">
        <v>0</v>
      </c>
      <c r="R21" s="654">
        <v>0</v>
      </c>
      <c r="S21" s="654">
        <f t="shared" si="0"/>
        <v>133.078</v>
      </c>
      <c r="T21" s="654">
        <v>133.078</v>
      </c>
    </row>
    <row r="22" spans="2:20" s="751" customFormat="1" ht="20.100000000000001" customHeight="1" x14ac:dyDescent="0.25">
      <c r="B22" s="1341">
        <v>16</v>
      </c>
      <c r="C22" s="771" t="s">
        <v>937</v>
      </c>
      <c r="D22" s="650">
        <v>411082.714028341</v>
      </c>
      <c r="E22" s="650">
        <v>29843.46902</v>
      </c>
      <c r="F22" s="650">
        <v>0</v>
      </c>
      <c r="G22" s="650">
        <v>0</v>
      </c>
      <c r="H22" s="650">
        <v>61651.848159999994</v>
      </c>
      <c r="I22" s="650">
        <v>0</v>
      </c>
      <c r="J22" s="650">
        <v>0</v>
      </c>
      <c r="K22" s="650">
        <v>0</v>
      </c>
      <c r="L22" s="650">
        <v>0</v>
      </c>
      <c r="M22" s="650">
        <v>636692.79327999998</v>
      </c>
      <c r="N22" s="650">
        <v>0</v>
      </c>
      <c r="O22" s="650">
        <v>0</v>
      </c>
      <c r="P22" s="650">
        <v>0</v>
      </c>
      <c r="Q22" s="650">
        <v>0</v>
      </c>
      <c r="R22" s="650">
        <v>0</v>
      </c>
      <c r="S22" s="650">
        <f t="shared" si="0"/>
        <v>1139270.8244883409</v>
      </c>
      <c r="T22" s="650">
        <v>1011590.5347383409</v>
      </c>
    </row>
    <row r="23" spans="2:20" s="1332" customFormat="1" ht="20.100000000000001" customHeight="1" thickBot="1" x14ac:dyDescent="0.4">
      <c r="B23" s="1347">
        <v>17</v>
      </c>
      <c r="C23" s="729" t="s">
        <v>176</v>
      </c>
      <c r="D23" s="730">
        <f t="shared" ref="D23:Q23" si="1">+SUM(D7:D22)</f>
        <v>16167823.033056658</v>
      </c>
      <c r="E23" s="730">
        <f t="shared" si="1"/>
        <v>29843.46902</v>
      </c>
      <c r="F23" s="730">
        <f t="shared" si="1"/>
        <v>0</v>
      </c>
      <c r="G23" s="730">
        <f t="shared" si="1"/>
        <v>0</v>
      </c>
      <c r="H23" s="730">
        <f t="shared" si="1"/>
        <v>202699.700404</v>
      </c>
      <c r="I23" s="730">
        <f t="shared" si="1"/>
        <v>1045711.6527341501</v>
      </c>
      <c r="J23" s="730">
        <f t="shared" si="1"/>
        <v>292755.43727692496</v>
      </c>
      <c r="K23" s="730">
        <f t="shared" si="1"/>
        <v>0</v>
      </c>
      <c r="L23" s="730">
        <f t="shared" si="1"/>
        <v>443956.67483563401</v>
      </c>
      <c r="M23" s="730">
        <f t="shared" si="1"/>
        <v>974971.98230713489</v>
      </c>
      <c r="N23" s="730">
        <f t="shared" si="1"/>
        <v>51707.511486000003</v>
      </c>
      <c r="O23" s="730">
        <f t="shared" si="1"/>
        <v>10306.456169999899</v>
      </c>
      <c r="P23" s="730">
        <f t="shared" si="1"/>
        <v>0</v>
      </c>
      <c r="Q23" s="730">
        <f t="shared" si="1"/>
        <v>0</v>
      </c>
      <c r="R23" s="730">
        <f>+SUM(R7:R22)</f>
        <v>0</v>
      </c>
      <c r="S23" s="730">
        <f>SUM(D23:R23)</f>
        <v>19219775.917290505</v>
      </c>
      <c r="T23" s="730">
        <f>SUM(T7:T22)</f>
        <v>19091220.957100507</v>
      </c>
    </row>
    <row r="24" spans="2:20" s="1376" customFormat="1" ht="16.5" x14ac:dyDescent="0.35"/>
    <row r="25" spans="2:20" s="1376" customFormat="1" x14ac:dyDescent="0.35">
      <c r="C25" s="758"/>
      <c r="D25" s="752"/>
      <c r="E25" s="752"/>
      <c r="F25" s="752"/>
      <c r="G25" s="752"/>
      <c r="H25" s="752"/>
      <c r="I25" s="752"/>
      <c r="J25" s="752"/>
      <c r="K25" s="752"/>
      <c r="L25" s="752"/>
      <c r="M25" s="752"/>
      <c r="N25" s="752"/>
      <c r="O25" s="752"/>
      <c r="P25" s="752"/>
      <c r="Q25" s="752"/>
      <c r="R25" s="752"/>
      <c r="S25" s="752"/>
      <c r="T25" s="752"/>
    </row>
    <row r="26" spans="2:20" s="1376" customFormat="1" ht="16.5" x14ac:dyDescent="0.35">
      <c r="D26" s="1389"/>
      <c r="E26" s="1389"/>
      <c r="F26" s="1389"/>
      <c r="G26" s="1389"/>
      <c r="H26" s="1389"/>
      <c r="I26" s="1389"/>
      <c r="J26" s="1389"/>
      <c r="K26" s="1389"/>
      <c r="L26" s="1389"/>
      <c r="M26" s="1389"/>
      <c r="N26" s="1389"/>
      <c r="O26" s="1389"/>
      <c r="P26" s="1389"/>
      <c r="Q26" s="1389"/>
      <c r="R26" s="1389"/>
      <c r="S26" s="1389"/>
    </row>
    <row r="27" spans="2:20" s="1376" customFormat="1" ht="16.5" x14ac:dyDescent="0.35"/>
    <row r="28" spans="2:20" s="1376" customFormat="1" ht="16.5" x14ac:dyDescent="0.35"/>
  </sheetData>
  <mergeCells count="4">
    <mergeCell ref="C4:C6"/>
    <mergeCell ref="D4:R4"/>
    <mergeCell ref="S4:S5"/>
    <mergeCell ref="T4:T5"/>
  </mergeCells>
  <hyperlinks>
    <hyperlink ref="V1" location="Índice!A1" display="Voltar ao Índice"/>
  </hyperlinks>
  <pageMargins left="0.70866141732283472" right="0.70866141732283472" top="0.74803149606299213" bottom="0.74803149606299213" header="0.31496062992125984" footer="0.31496062992125984"/>
  <pageSetup paperSize="9" scale="29" fitToWidth="2" orientation="portrait" r:id="rId1"/>
  <headerFooter>
    <oddHeader>&amp;L&amp;"Calibri,Regular"&amp;10&amp;K000000Confidential&amp;1#</oddHeader>
    <oddFooter>&amp;C1</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7"/>
  <sheetViews>
    <sheetView showGridLines="0" zoomScale="85" zoomScaleNormal="85" zoomScalePageLayoutView="70" workbookViewId="0"/>
  </sheetViews>
  <sheetFormatPr defaultColWidth="9.140625" defaultRowHeight="18.75" x14ac:dyDescent="0.4"/>
  <cols>
    <col min="1" max="1" width="4.7109375" style="2" customWidth="1"/>
    <col min="2" max="2" width="9.140625" style="772" customWidth="1"/>
    <col min="3" max="3" width="47" style="2" customWidth="1"/>
    <col min="4" max="6" width="12" style="2" customWidth="1"/>
    <col min="7" max="7" width="14.7109375" style="2" customWidth="1"/>
    <col min="8" max="11" width="12" style="2" customWidth="1"/>
    <col min="12" max="12" width="13.42578125" style="2" customWidth="1"/>
    <col min="13" max="13" width="14.28515625" style="2" bestFit="1" customWidth="1"/>
    <col min="14" max="16384" width="9.140625" style="2"/>
  </cols>
  <sheetData>
    <row r="1" spans="2:13" ht="25.5" customHeight="1" x14ac:dyDescent="0.5">
      <c r="B1" s="1" t="s">
        <v>957</v>
      </c>
      <c r="C1" s="772"/>
      <c r="D1" s="192"/>
      <c r="L1" s="763"/>
      <c r="M1" s="4" t="s">
        <v>6</v>
      </c>
    </row>
    <row r="2" spans="2:13" ht="22.5" customHeight="1" x14ac:dyDescent="0.4">
      <c r="B2" s="5" t="s">
        <v>7</v>
      </c>
      <c r="L2" s="792"/>
    </row>
    <row r="3" spans="2:13" s="252" customFormat="1" ht="15.75" x14ac:dyDescent="0.35">
      <c r="B3" s="798"/>
      <c r="C3" s="797"/>
      <c r="D3" s="798"/>
      <c r="E3" s="798"/>
      <c r="F3" s="798"/>
      <c r="G3" s="798"/>
      <c r="H3" s="798"/>
      <c r="I3" s="798"/>
      <c r="J3" s="798"/>
      <c r="K3" s="798"/>
      <c r="L3" s="797"/>
    </row>
    <row r="4" spans="2:13" s="327" customFormat="1" ht="20.100000000000001" customHeight="1" x14ac:dyDescent="0.35">
      <c r="B4" s="533"/>
      <c r="C4" s="796"/>
      <c r="D4" s="795" t="s">
        <v>8</v>
      </c>
      <c r="E4" s="795" t="s">
        <v>9</v>
      </c>
      <c r="F4" s="795" t="s">
        <v>10</v>
      </c>
      <c r="G4" s="795" t="s">
        <v>11</v>
      </c>
      <c r="H4" s="795" t="s">
        <v>12</v>
      </c>
      <c r="I4" s="795" t="s">
        <v>74</v>
      </c>
      <c r="J4" s="795" t="s">
        <v>75</v>
      </c>
      <c r="K4" s="795" t="s">
        <v>76</v>
      </c>
      <c r="L4" s="792"/>
    </row>
    <row r="5" spans="2:13" s="327" customFormat="1" ht="84.75" customHeight="1" thickBot="1" x14ac:dyDescent="0.4">
      <c r="B5" s="794"/>
      <c r="C5" s="793"/>
      <c r="D5" s="1347" t="s">
        <v>956</v>
      </c>
      <c r="E5" s="1347" t="s">
        <v>955</v>
      </c>
      <c r="F5" s="1347" t="s">
        <v>954</v>
      </c>
      <c r="G5" s="1347" t="s">
        <v>953</v>
      </c>
      <c r="H5" s="1347" t="s">
        <v>952</v>
      </c>
      <c r="I5" s="1347" t="s">
        <v>951</v>
      </c>
      <c r="J5" s="1347" t="s">
        <v>902</v>
      </c>
      <c r="K5" s="1347" t="s">
        <v>950</v>
      </c>
      <c r="L5" s="792"/>
    </row>
    <row r="6" spans="2:13" s="164" customFormat="1" ht="20.100000000000001" customHeight="1" x14ac:dyDescent="0.25">
      <c r="B6" s="1339" t="s">
        <v>686</v>
      </c>
      <c r="C6" s="734" t="s">
        <v>949</v>
      </c>
      <c r="D6" s="791">
        <v>0</v>
      </c>
      <c r="E6" s="790">
        <v>0</v>
      </c>
      <c r="F6" s="789"/>
      <c r="G6" s="788">
        <v>1.4</v>
      </c>
      <c r="H6" s="787">
        <v>0</v>
      </c>
      <c r="I6" s="787">
        <v>0</v>
      </c>
      <c r="J6" s="787">
        <v>0</v>
      </c>
      <c r="K6" s="787">
        <v>0</v>
      </c>
      <c r="L6" s="777"/>
    </row>
    <row r="7" spans="2:13" s="164" customFormat="1" ht="20.100000000000001" customHeight="1" x14ac:dyDescent="0.25">
      <c r="B7" s="1340" t="s">
        <v>684</v>
      </c>
      <c r="C7" s="723" t="s">
        <v>948</v>
      </c>
      <c r="D7" s="1348">
        <v>0</v>
      </c>
      <c r="E7" s="1348">
        <v>0</v>
      </c>
      <c r="F7" s="786"/>
      <c r="G7" s="1349">
        <v>1.4</v>
      </c>
      <c r="H7" s="1350">
        <v>0</v>
      </c>
      <c r="I7" s="1350">
        <v>0</v>
      </c>
      <c r="J7" s="1350">
        <v>0</v>
      </c>
      <c r="K7" s="1350">
        <v>0</v>
      </c>
      <c r="L7" s="777"/>
    </row>
    <row r="8" spans="2:13" s="164" customFormat="1" ht="20.100000000000001" customHeight="1" x14ac:dyDescent="0.25">
      <c r="B8" s="1340">
        <v>1</v>
      </c>
      <c r="C8" s="723" t="s">
        <v>947</v>
      </c>
      <c r="D8" s="1348">
        <v>240644.10970561</v>
      </c>
      <c r="E8" s="1348">
        <v>63098.188656222796</v>
      </c>
      <c r="F8" s="785"/>
      <c r="G8" s="1349">
        <v>1.4</v>
      </c>
      <c r="H8" s="1348">
        <v>414188.53801605804</v>
      </c>
      <c r="I8" s="1348">
        <v>209948.45217999999</v>
      </c>
      <c r="J8" s="1348">
        <v>209948.45217999999</v>
      </c>
      <c r="K8" s="1348">
        <v>107821.336269465</v>
      </c>
      <c r="L8" s="777"/>
    </row>
    <row r="9" spans="2:13" s="164" customFormat="1" ht="20.100000000000001" customHeight="1" x14ac:dyDescent="0.25">
      <c r="B9" s="1340">
        <v>2</v>
      </c>
      <c r="C9" s="723" t="s">
        <v>946</v>
      </c>
      <c r="D9" s="785"/>
      <c r="E9" s="785"/>
      <c r="F9" s="1350">
        <v>0</v>
      </c>
      <c r="G9" s="1350">
        <v>0</v>
      </c>
      <c r="H9" s="1350">
        <v>0</v>
      </c>
      <c r="I9" s="1350">
        <v>0</v>
      </c>
      <c r="J9" s="1350">
        <v>0</v>
      </c>
      <c r="K9" s="1350">
        <v>0</v>
      </c>
      <c r="L9" s="777"/>
    </row>
    <row r="10" spans="2:13" s="164" customFormat="1" ht="25.5" x14ac:dyDescent="0.25">
      <c r="B10" s="1340" t="s">
        <v>475</v>
      </c>
      <c r="C10" s="723" t="s">
        <v>945</v>
      </c>
      <c r="D10" s="785"/>
      <c r="E10" s="785"/>
      <c r="F10" s="1350">
        <v>0</v>
      </c>
      <c r="G10" s="785"/>
      <c r="H10" s="1350">
        <v>0</v>
      </c>
      <c r="I10" s="1350">
        <v>0</v>
      </c>
      <c r="J10" s="1350">
        <v>0</v>
      </c>
      <c r="K10" s="1350">
        <v>0</v>
      </c>
      <c r="L10" s="777"/>
    </row>
    <row r="11" spans="2:13" s="164" customFormat="1" ht="25.5" x14ac:dyDescent="0.25">
      <c r="B11" s="1340" t="s">
        <v>944</v>
      </c>
      <c r="C11" s="723" t="s">
        <v>943</v>
      </c>
      <c r="D11" s="785"/>
      <c r="E11" s="785"/>
      <c r="F11" s="1350">
        <v>0</v>
      </c>
      <c r="G11" s="785"/>
      <c r="H11" s="1350">
        <v>0</v>
      </c>
      <c r="I11" s="1350">
        <v>0</v>
      </c>
      <c r="J11" s="1350">
        <v>0</v>
      </c>
      <c r="K11" s="1350">
        <v>0</v>
      </c>
      <c r="L11" s="777"/>
    </row>
    <row r="12" spans="2:13" s="164" customFormat="1" ht="25.5" x14ac:dyDescent="0.25">
      <c r="B12" s="1340" t="s">
        <v>942</v>
      </c>
      <c r="C12" s="723" t="s">
        <v>941</v>
      </c>
      <c r="D12" s="785"/>
      <c r="E12" s="785"/>
      <c r="F12" s="1350">
        <v>0</v>
      </c>
      <c r="G12" s="785"/>
      <c r="H12" s="1350">
        <v>0</v>
      </c>
      <c r="I12" s="1350">
        <v>0</v>
      </c>
      <c r="J12" s="1350">
        <v>0</v>
      </c>
      <c r="K12" s="1350">
        <v>0</v>
      </c>
      <c r="L12" s="777"/>
    </row>
    <row r="13" spans="2:13" s="164" customFormat="1" ht="20.100000000000001" customHeight="1" x14ac:dyDescent="0.25">
      <c r="B13" s="1340">
        <v>3</v>
      </c>
      <c r="C13" s="723" t="s">
        <v>940</v>
      </c>
      <c r="D13" s="785"/>
      <c r="E13" s="785"/>
      <c r="F13" s="785"/>
      <c r="G13" s="785"/>
      <c r="H13" s="1348">
        <v>0</v>
      </c>
      <c r="I13" s="1348">
        <v>0</v>
      </c>
      <c r="J13" s="1348">
        <v>0</v>
      </c>
      <c r="K13" s="1348">
        <v>0</v>
      </c>
      <c r="L13" s="777"/>
    </row>
    <row r="14" spans="2:13" s="164" customFormat="1" ht="20.100000000000001" customHeight="1" x14ac:dyDescent="0.25">
      <c r="B14" s="1340">
        <v>4</v>
      </c>
      <c r="C14" s="723" t="s">
        <v>939</v>
      </c>
      <c r="D14" s="785"/>
      <c r="E14" s="785"/>
      <c r="F14" s="785"/>
      <c r="G14" s="785"/>
      <c r="H14" s="1348">
        <v>0</v>
      </c>
      <c r="I14" s="1348">
        <v>0</v>
      </c>
      <c r="J14" s="1348">
        <v>0</v>
      </c>
      <c r="K14" s="1348">
        <v>0</v>
      </c>
      <c r="L14" s="777"/>
    </row>
    <row r="15" spans="2:13" s="164" customFormat="1" ht="20.100000000000001" customHeight="1" x14ac:dyDescent="0.25">
      <c r="B15" s="784">
        <v>5</v>
      </c>
      <c r="C15" s="783" t="s">
        <v>938</v>
      </c>
      <c r="D15" s="782"/>
      <c r="E15" s="782"/>
      <c r="F15" s="782"/>
      <c r="G15" s="782"/>
      <c r="H15" s="781">
        <v>0</v>
      </c>
      <c r="I15" s="781">
        <v>0</v>
      </c>
      <c r="J15" s="781">
        <v>0</v>
      </c>
      <c r="K15" s="781">
        <v>0</v>
      </c>
      <c r="L15" s="777"/>
    </row>
    <row r="16" spans="2:13" s="164" customFormat="1" ht="20.100000000000001" customHeight="1" thickBot="1" x14ac:dyDescent="0.3">
      <c r="B16" s="780">
        <v>6</v>
      </c>
      <c r="C16" s="729" t="s">
        <v>125</v>
      </c>
      <c r="D16" s="779"/>
      <c r="E16" s="779"/>
      <c r="F16" s="779"/>
      <c r="G16" s="779"/>
      <c r="H16" s="778">
        <f>+SUM(H8:H15)</f>
        <v>414188.53801605804</v>
      </c>
      <c r="I16" s="778">
        <f>+SUM(I8:I15)</f>
        <v>209948.45217999999</v>
      </c>
      <c r="J16" s="778">
        <f>+SUM(J8:J15)</f>
        <v>209948.45217999999</v>
      </c>
      <c r="K16" s="778">
        <f>+SUM(K8:K15)</f>
        <v>107821.336269465</v>
      </c>
      <c r="L16" s="777"/>
    </row>
    <row r="17" spans="2:11" s="327" customFormat="1" ht="15.75" x14ac:dyDescent="0.35">
      <c r="B17" s="776"/>
    </row>
    <row r="18" spans="2:11" s="327" customFormat="1" ht="15.75" x14ac:dyDescent="0.35">
      <c r="B18" s="776"/>
      <c r="H18" s="775"/>
      <c r="I18" s="775"/>
      <c r="J18" s="775"/>
      <c r="K18" s="775"/>
    </row>
    <row r="19" spans="2:11" s="1376" customFormat="1" ht="16.5" x14ac:dyDescent="0.35">
      <c r="B19" s="1380"/>
    </row>
    <row r="20" spans="2:11" s="1376" customFormat="1" ht="16.5" x14ac:dyDescent="0.35">
      <c r="B20" s="1380"/>
    </row>
    <row r="36" spans="12:12" ht="28.5" x14ac:dyDescent="0.55000000000000004">
      <c r="L36" s="774"/>
    </row>
    <row r="37" spans="12:12" x14ac:dyDescent="0.4">
      <c r="L37" s="773"/>
    </row>
  </sheetData>
  <hyperlinks>
    <hyperlink ref="M1" location="Índice!A1" display="Voltar ao Índice"/>
  </hyperlinks>
  <pageMargins left="0.70866141732283472" right="0.70866141732283472" top="0.74803149606299213" bottom="0.74803149606299213" header="0.31496062992125984" footer="0.31496062992125984"/>
  <pageSetup paperSize="9" scale="46" fitToWidth="2" orientation="portrait" r:id="rId1"/>
  <headerFooter>
    <oddHeader>&amp;L&amp;"Calibri,Regular"&amp;10&amp;K000000Confidential&amp;1#</oddHeader>
    <oddFooter>&amp;C1</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zoomScale="85" zoomScaleNormal="85" zoomScalePageLayoutView="70" workbookViewId="0"/>
  </sheetViews>
  <sheetFormatPr defaultColWidth="9.140625" defaultRowHeight="18.75" x14ac:dyDescent="0.4"/>
  <cols>
    <col min="1" max="1" width="4.7109375" style="2" customWidth="1"/>
    <col min="2" max="2" width="9.140625" style="2"/>
    <col min="3" max="3" width="65.85546875" style="2" customWidth="1"/>
    <col min="4" max="5" width="15.5703125" style="2" customWidth="1"/>
    <col min="6" max="6" width="9.140625" style="2"/>
    <col min="7" max="7" width="15.140625" style="2" customWidth="1"/>
    <col min="8" max="16384" width="9.140625" style="2"/>
  </cols>
  <sheetData>
    <row r="1" spans="1:7" ht="25.5" customHeight="1" x14ac:dyDescent="0.5">
      <c r="B1" s="1" t="s">
        <v>965</v>
      </c>
      <c r="F1" s="192"/>
      <c r="G1" s="4" t="s">
        <v>6</v>
      </c>
    </row>
    <row r="2" spans="1:7" ht="22.5" customHeight="1" x14ac:dyDescent="0.4">
      <c r="B2" s="5" t="s">
        <v>7</v>
      </c>
      <c r="C2" s="35"/>
      <c r="D2" s="12"/>
      <c r="E2" s="12"/>
      <c r="G2" s="763"/>
    </row>
    <row r="3" spans="1:7" s="1376" customFormat="1" ht="16.5" x14ac:dyDescent="0.35">
      <c r="B3" s="1342"/>
      <c r="C3" s="803"/>
      <c r="D3" s="1311" t="s">
        <v>8</v>
      </c>
      <c r="E3" s="1311" t="s">
        <v>9</v>
      </c>
    </row>
    <row r="4" spans="1:7" s="1376" customFormat="1" ht="16.5" x14ac:dyDescent="0.35">
      <c r="B4" s="1342"/>
      <c r="C4" s="1745"/>
      <c r="D4" s="1746" t="s">
        <v>902</v>
      </c>
      <c r="E4" s="1746" t="s">
        <v>950</v>
      </c>
    </row>
    <row r="5" spans="1:7" s="1376" customFormat="1" ht="15" customHeight="1" thickBot="1" x14ac:dyDescent="0.4">
      <c r="B5" s="1342"/>
      <c r="C5" s="1745"/>
      <c r="D5" s="1747"/>
      <c r="E5" s="1747"/>
    </row>
    <row r="6" spans="1:7" s="1376" customFormat="1" ht="24" customHeight="1" x14ac:dyDescent="0.35">
      <c r="A6" s="15"/>
      <c r="B6" s="1339">
        <v>1</v>
      </c>
      <c r="C6" s="734" t="s">
        <v>964</v>
      </c>
      <c r="D6" s="802">
        <v>0</v>
      </c>
      <c r="E6" s="802">
        <v>0</v>
      </c>
    </row>
    <row r="7" spans="1:7" s="1376" customFormat="1" ht="20.100000000000001" customHeight="1" x14ac:dyDescent="0.35">
      <c r="A7" s="15"/>
      <c r="B7" s="1340">
        <v>2</v>
      </c>
      <c r="C7" s="155" t="s">
        <v>963</v>
      </c>
      <c r="D7" s="1352"/>
      <c r="E7" s="800">
        <v>0</v>
      </c>
    </row>
    <row r="8" spans="1:7" s="1376" customFormat="1" ht="20.100000000000001" customHeight="1" x14ac:dyDescent="0.35">
      <c r="A8" s="15"/>
      <c r="B8" s="1340">
        <v>3</v>
      </c>
      <c r="C8" s="155" t="s">
        <v>962</v>
      </c>
      <c r="D8" s="1351"/>
      <c r="E8" s="800">
        <v>0</v>
      </c>
    </row>
    <row r="9" spans="1:7" s="1376" customFormat="1" ht="20.100000000000001" customHeight="1" x14ac:dyDescent="0.35">
      <c r="A9" s="15"/>
      <c r="B9" s="1340">
        <v>4</v>
      </c>
      <c r="C9" s="723" t="s">
        <v>961</v>
      </c>
      <c r="D9" s="800">
        <v>803257.92930000008</v>
      </c>
      <c r="E9" s="800">
        <v>771630.20329999994</v>
      </c>
      <c r="F9" s="1378"/>
    </row>
    <row r="10" spans="1:7" s="1376" customFormat="1" ht="20.100000000000001" customHeight="1" x14ac:dyDescent="0.35">
      <c r="A10" s="15"/>
      <c r="B10" s="1340" t="s">
        <v>960</v>
      </c>
      <c r="C10" s="801" t="s">
        <v>959</v>
      </c>
      <c r="D10" s="800">
        <v>0</v>
      </c>
      <c r="E10" s="800">
        <v>0</v>
      </c>
    </row>
    <row r="11" spans="1:7" s="1376" customFormat="1" ht="20.100000000000001" customHeight="1" thickBot="1" x14ac:dyDescent="0.4">
      <c r="A11" s="15"/>
      <c r="B11" s="146">
        <v>5</v>
      </c>
      <c r="C11" s="145" t="s">
        <v>958</v>
      </c>
      <c r="D11" s="799">
        <f>+SUM(D9:D10,D6)</f>
        <v>803257.92930000008</v>
      </c>
      <c r="E11" s="799">
        <f>+SUM(E9:E10,E6)</f>
        <v>771630.20329999994</v>
      </c>
    </row>
    <row r="12" spans="1:7" x14ac:dyDescent="0.4">
      <c r="B12" s="5"/>
      <c r="C12" s="5"/>
      <c r="D12" s="5"/>
      <c r="E12" s="5"/>
    </row>
    <row r="13" spans="1:7" x14ac:dyDescent="0.4">
      <c r="B13" s="1345"/>
      <c r="C13" s="35"/>
      <c r="D13" s="35"/>
      <c r="E13" s="35"/>
    </row>
    <row r="14" spans="1:7" x14ac:dyDescent="0.4">
      <c r="B14" s="35"/>
      <c r="C14" s="35"/>
      <c r="D14" s="35"/>
      <c r="E14" s="35"/>
    </row>
    <row r="15" spans="1:7" x14ac:dyDescent="0.4">
      <c r="B15" s="35"/>
      <c r="C15" s="35"/>
      <c r="D15" s="35"/>
      <c r="E15" s="35"/>
    </row>
    <row r="16" spans="1:7" x14ac:dyDescent="0.4">
      <c r="B16" s="35"/>
      <c r="C16" s="35"/>
      <c r="D16" s="35"/>
      <c r="E16" s="35"/>
    </row>
    <row r="17" spans="2:5" x14ac:dyDescent="0.4">
      <c r="B17" s="35"/>
      <c r="C17" s="35"/>
      <c r="D17" s="35"/>
      <c r="E17" s="35"/>
    </row>
    <row r="18" spans="2:5" x14ac:dyDescent="0.4">
      <c r="B18" s="35"/>
      <c r="C18" s="35"/>
      <c r="D18" s="35"/>
      <c r="E18" s="35"/>
    </row>
    <row r="19" spans="2:5" x14ac:dyDescent="0.4">
      <c r="B19" s="35"/>
      <c r="C19" s="35"/>
      <c r="D19" s="35"/>
      <c r="E19" s="35"/>
    </row>
    <row r="20" spans="2:5" x14ac:dyDescent="0.4">
      <c r="B20" s="35"/>
      <c r="C20" s="35"/>
      <c r="D20" s="35"/>
      <c r="E20" s="35"/>
    </row>
  </sheetData>
  <mergeCells count="3">
    <mergeCell ref="C4:C5"/>
    <mergeCell ref="D4:D5"/>
    <mergeCell ref="E4:E5"/>
  </mergeCells>
  <hyperlinks>
    <hyperlink ref="G1" location="Índice!A1" display="Voltar ao Índice"/>
  </hyperlinks>
  <pageMargins left="0.70866141732283472" right="0.70866141732283472" top="0.74803149606299213" bottom="0.74803149606299213" header="0.31496062992125984" footer="0.31496062992125984"/>
  <pageSetup paperSize="9" scale="64" fitToWidth="2" orientation="portrait" r:id="rId1"/>
  <headerFooter>
    <oddHeader>&amp;L&amp;"Calibri,Regular"&amp;10&amp;K000000Confidential&amp;1#</oddHeader>
    <oddFooter>&amp;C1</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3"/>
  <sheetViews>
    <sheetView showGridLines="0" zoomScale="85" zoomScaleNormal="85" zoomScalePageLayoutView="70" workbookViewId="0"/>
  </sheetViews>
  <sheetFormatPr defaultColWidth="9.140625" defaultRowHeight="18.75" x14ac:dyDescent="0.4"/>
  <cols>
    <col min="1" max="1" width="4.7109375" style="2" customWidth="1"/>
    <col min="2" max="2" width="9.140625" style="374"/>
    <col min="3" max="3" width="49.5703125" style="2" customWidth="1"/>
    <col min="4" max="14" width="10.7109375" style="2" customWidth="1"/>
    <col min="15" max="15" width="12.140625" style="5" customWidth="1"/>
    <col min="16" max="16" width="7.7109375" style="5" customWidth="1"/>
    <col min="17" max="17" width="16.140625" style="2" customWidth="1"/>
    <col min="18" max="16384" width="9.140625" style="2"/>
  </cols>
  <sheetData>
    <row r="1" spans="2:17" ht="25.5" customHeight="1" x14ac:dyDescent="0.5">
      <c r="B1" s="1" t="s">
        <v>970</v>
      </c>
      <c r="Q1" s="4" t="s">
        <v>6</v>
      </c>
    </row>
    <row r="2" spans="2:17" ht="22.5" customHeight="1" x14ac:dyDescent="0.4">
      <c r="B2" s="5" t="s">
        <v>7</v>
      </c>
      <c r="D2" s="192"/>
      <c r="Q2" s="810"/>
    </row>
    <row r="3" spans="2:17" x14ac:dyDescent="0.4">
      <c r="B3" s="823"/>
    </row>
    <row r="4" spans="2:17" s="216" customFormat="1" x14ac:dyDescent="0.4">
      <c r="B4" s="822"/>
      <c r="C4" s="547"/>
      <c r="D4" s="547"/>
      <c r="E4" s="547"/>
      <c r="F4" s="547"/>
      <c r="G4" s="547"/>
      <c r="H4" s="547"/>
      <c r="I4" s="547"/>
      <c r="J4" s="547"/>
      <c r="K4" s="547"/>
      <c r="L4" s="547"/>
      <c r="M4" s="547"/>
      <c r="N4" s="547"/>
      <c r="O4" s="547"/>
      <c r="P4" s="547"/>
    </row>
    <row r="5" spans="2:17" s="810" customFormat="1" ht="20.100000000000001" customHeight="1" x14ac:dyDescent="0.25">
      <c r="B5" s="1317"/>
      <c r="C5" s="1720" t="s">
        <v>969</v>
      </c>
      <c r="D5" s="1688" t="s">
        <v>903</v>
      </c>
      <c r="E5" s="1688"/>
      <c r="F5" s="1688"/>
      <c r="G5" s="1688"/>
      <c r="H5" s="1688"/>
      <c r="I5" s="1688"/>
      <c r="J5" s="1688"/>
      <c r="K5" s="1688"/>
      <c r="L5" s="1688"/>
      <c r="M5" s="1688"/>
      <c r="N5" s="1688"/>
      <c r="O5" s="1325"/>
      <c r="P5" s="821"/>
    </row>
    <row r="6" spans="2:17" s="810" customFormat="1" ht="20.100000000000001" customHeight="1" x14ac:dyDescent="0.25">
      <c r="B6" s="1317"/>
      <c r="C6" s="1720"/>
      <c r="D6" s="820" t="s">
        <v>8</v>
      </c>
      <c r="E6" s="820" t="s">
        <v>9</v>
      </c>
      <c r="F6" s="820" t="s">
        <v>10</v>
      </c>
      <c r="G6" s="820" t="s">
        <v>11</v>
      </c>
      <c r="H6" s="820" t="s">
        <v>12</v>
      </c>
      <c r="I6" s="820" t="s">
        <v>74</v>
      </c>
      <c r="J6" s="820" t="s">
        <v>75</v>
      </c>
      <c r="K6" s="820" t="s">
        <v>76</v>
      </c>
      <c r="L6" s="820" t="s">
        <v>549</v>
      </c>
      <c r="M6" s="820" t="s">
        <v>548</v>
      </c>
      <c r="N6" s="820" t="s">
        <v>547</v>
      </c>
      <c r="O6" s="820" t="s">
        <v>546</v>
      </c>
      <c r="P6" s="818"/>
    </row>
    <row r="7" spans="2:17" s="810" customFormat="1" ht="41.25" customHeight="1" thickBot="1" x14ac:dyDescent="0.3">
      <c r="B7" s="1317"/>
      <c r="C7" s="1748"/>
      <c r="D7" s="819">
        <v>0</v>
      </c>
      <c r="E7" s="819">
        <v>0.02</v>
      </c>
      <c r="F7" s="819">
        <v>0.04</v>
      </c>
      <c r="G7" s="819">
        <v>0.1</v>
      </c>
      <c r="H7" s="819">
        <v>0.2</v>
      </c>
      <c r="I7" s="819">
        <v>0.5</v>
      </c>
      <c r="J7" s="819">
        <v>0.7</v>
      </c>
      <c r="K7" s="819">
        <v>0.75</v>
      </c>
      <c r="L7" s="819">
        <v>1</v>
      </c>
      <c r="M7" s="819">
        <v>1.5</v>
      </c>
      <c r="N7" s="163" t="s">
        <v>923</v>
      </c>
      <c r="O7" s="163" t="s">
        <v>968</v>
      </c>
      <c r="P7" s="818"/>
      <c r="Q7" s="817"/>
    </row>
    <row r="8" spans="2:17" s="810" customFormat="1" ht="20.100000000000001" customHeight="1" x14ac:dyDescent="0.25">
      <c r="B8" s="1339">
        <v>1</v>
      </c>
      <c r="C8" s="816" t="s">
        <v>864</v>
      </c>
      <c r="D8" s="815">
        <v>2842.1841099999997</v>
      </c>
      <c r="E8" s="815">
        <v>0</v>
      </c>
      <c r="F8" s="815">
        <v>0</v>
      </c>
      <c r="G8" s="815">
        <v>0</v>
      </c>
      <c r="H8" s="815">
        <v>0</v>
      </c>
      <c r="I8" s="815">
        <v>0</v>
      </c>
      <c r="J8" s="815">
        <v>0</v>
      </c>
      <c r="K8" s="815">
        <v>0</v>
      </c>
      <c r="L8" s="815">
        <v>0</v>
      </c>
      <c r="M8" s="815">
        <v>0</v>
      </c>
      <c r="N8" s="815">
        <v>0</v>
      </c>
      <c r="O8" s="815">
        <f t="shared" ref="O8:O18" si="0">SUM(D8:N8)</f>
        <v>2842.1841099999997</v>
      </c>
      <c r="P8" s="14"/>
      <c r="Q8" s="752"/>
    </row>
    <row r="9" spans="2:17" s="810" customFormat="1" ht="20.100000000000001" customHeight="1" x14ac:dyDescent="0.25">
      <c r="B9" s="1340">
        <v>2</v>
      </c>
      <c r="C9" s="765" t="s">
        <v>967</v>
      </c>
      <c r="D9" s="814">
        <v>0</v>
      </c>
      <c r="E9" s="814">
        <v>0</v>
      </c>
      <c r="F9" s="814">
        <v>0</v>
      </c>
      <c r="G9" s="814">
        <v>0</v>
      </c>
      <c r="H9" s="814">
        <v>0</v>
      </c>
      <c r="I9" s="814">
        <v>0</v>
      </c>
      <c r="J9" s="814">
        <v>0</v>
      </c>
      <c r="K9" s="814">
        <v>0</v>
      </c>
      <c r="L9" s="814">
        <v>0</v>
      </c>
      <c r="M9" s="814">
        <v>0</v>
      </c>
      <c r="N9" s="814">
        <v>0</v>
      </c>
      <c r="O9" s="814">
        <f t="shared" si="0"/>
        <v>0</v>
      </c>
      <c r="P9" s="14"/>
      <c r="Q9" s="752"/>
    </row>
    <row r="10" spans="2:17" s="810" customFormat="1" ht="20.100000000000001" customHeight="1" x14ac:dyDescent="0.25">
      <c r="B10" s="1340">
        <v>3</v>
      </c>
      <c r="C10" s="765" t="s">
        <v>928</v>
      </c>
      <c r="D10" s="814">
        <v>0</v>
      </c>
      <c r="E10" s="814">
        <v>0</v>
      </c>
      <c r="F10" s="814">
        <v>0</v>
      </c>
      <c r="G10" s="814">
        <v>0</v>
      </c>
      <c r="H10" s="814">
        <v>0</v>
      </c>
      <c r="I10" s="814">
        <v>0</v>
      </c>
      <c r="J10" s="814">
        <v>0</v>
      </c>
      <c r="K10" s="814">
        <v>0</v>
      </c>
      <c r="L10" s="814">
        <v>0</v>
      </c>
      <c r="M10" s="814">
        <v>0</v>
      </c>
      <c r="N10" s="814">
        <v>0</v>
      </c>
      <c r="O10" s="814">
        <f t="shared" si="0"/>
        <v>0</v>
      </c>
      <c r="P10" s="14"/>
      <c r="Q10" s="752"/>
    </row>
    <row r="11" spans="2:17" s="810" customFormat="1" ht="20.100000000000001" customHeight="1" x14ac:dyDescent="0.25">
      <c r="B11" s="1340">
        <v>4</v>
      </c>
      <c r="C11" s="765" t="s">
        <v>929</v>
      </c>
      <c r="D11" s="814">
        <v>0</v>
      </c>
      <c r="E11" s="814">
        <v>0</v>
      </c>
      <c r="F11" s="814">
        <v>0</v>
      </c>
      <c r="G11" s="814">
        <v>0</v>
      </c>
      <c r="H11" s="814">
        <v>0</v>
      </c>
      <c r="I11" s="814">
        <v>0</v>
      </c>
      <c r="J11" s="814">
        <v>0</v>
      </c>
      <c r="K11" s="814">
        <v>0</v>
      </c>
      <c r="L11" s="814">
        <v>0</v>
      </c>
      <c r="M11" s="814">
        <v>0</v>
      </c>
      <c r="N11" s="814">
        <v>0</v>
      </c>
      <c r="O11" s="814">
        <f t="shared" si="0"/>
        <v>0</v>
      </c>
      <c r="P11" s="14"/>
      <c r="Q11" s="752"/>
    </row>
    <row r="12" spans="2:17" s="810" customFormat="1" ht="20.100000000000001" customHeight="1" x14ac:dyDescent="0.25">
      <c r="B12" s="1340">
        <v>5</v>
      </c>
      <c r="C12" s="765" t="s">
        <v>930</v>
      </c>
      <c r="D12" s="814">
        <v>0</v>
      </c>
      <c r="E12" s="814">
        <v>0</v>
      </c>
      <c r="F12" s="814">
        <v>0</v>
      </c>
      <c r="G12" s="814">
        <v>0</v>
      </c>
      <c r="H12" s="814">
        <v>0</v>
      </c>
      <c r="I12" s="814">
        <v>0</v>
      </c>
      <c r="J12" s="814">
        <v>0</v>
      </c>
      <c r="K12" s="814">
        <v>0</v>
      </c>
      <c r="L12" s="814">
        <v>0</v>
      </c>
      <c r="M12" s="814">
        <v>0</v>
      </c>
      <c r="N12" s="814">
        <v>0</v>
      </c>
      <c r="O12" s="814">
        <f t="shared" si="0"/>
        <v>0</v>
      </c>
      <c r="P12" s="14"/>
      <c r="Q12" s="752"/>
    </row>
    <row r="13" spans="2:17" s="810" customFormat="1" ht="20.100000000000001" customHeight="1" x14ac:dyDescent="0.25">
      <c r="B13" s="1340">
        <v>6</v>
      </c>
      <c r="C13" s="765" t="s">
        <v>673</v>
      </c>
      <c r="D13" s="814">
        <v>0</v>
      </c>
      <c r="E13" s="814">
        <v>39679.796219999997</v>
      </c>
      <c r="F13" s="814">
        <v>0</v>
      </c>
      <c r="G13" s="814">
        <v>0</v>
      </c>
      <c r="H13" s="814">
        <v>0</v>
      </c>
      <c r="I13" s="814">
        <v>25270.77089</v>
      </c>
      <c r="J13" s="814">
        <v>0</v>
      </c>
      <c r="K13" s="814">
        <v>0</v>
      </c>
      <c r="L13" s="814">
        <v>0</v>
      </c>
      <c r="M13" s="814">
        <v>0</v>
      </c>
      <c r="N13" s="814">
        <v>0</v>
      </c>
      <c r="O13" s="814">
        <f t="shared" si="0"/>
        <v>64950.567109999996</v>
      </c>
      <c r="P13" s="14"/>
      <c r="Q13" s="752"/>
    </row>
    <row r="14" spans="2:17" s="810" customFormat="1" ht="20.100000000000001" customHeight="1" x14ac:dyDescent="0.25">
      <c r="B14" s="1340">
        <v>7</v>
      </c>
      <c r="C14" s="765" t="s">
        <v>667</v>
      </c>
      <c r="D14" s="814">
        <v>0</v>
      </c>
      <c r="E14" s="814">
        <v>0</v>
      </c>
      <c r="F14" s="814">
        <v>0</v>
      </c>
      <c r="G14" s="814">
        <v>0</v>
      </c>
      <c r="H14" s="814">
        <v>0</v>
      </c>
      <c r="I14" s="814">
        <v>0</v>
      </c>
      <c r="J14" s="814">
        <v>0</v>
      </c>
      <c r="K14" s="814">
        <v>0</v>
      </c>
      <c r="L14" s="814">
        <v>12318.95125</v>
      </c>
      <c r="M14" s="814">
        <v>0</v>
      </c>
      <c r="N14" s="814">
        <v>0</v>
      </c>
      <c r="O14" s="814">
        <f t="shared" si="0"/>
        <v>12318.95125</v>
      </c>
      <c r="P14" s="14"/>
      <c r="Q14" s="752"/>
    </row>
    <row r="15" spans="2:17" s="810" customFormat="1" ht="20.100000000000001" customHeight="1" x14ac:dyDescent="0.25">
      <c r="B15" s="1340">
        <v>8</v>
      </c>
      <c r="C15" s="765" t="s">
        <v>855</v>
      </c>
      <c r="D15" s="814">
        <v>0</v>
      </c>
      <c r="E15" s="814">
        <v>0</v>
      </c>
      <c r="F15" s="814">
        <v>0</v>
      </c>
      <c r="G15" s="814">
        <v>0</v>
      </c>
      <c r="H15" s="814">
        <v>0</v>
      </c>
      <c r="I15" s="814">
        <v>0</v>
      </c>
      <c r="J15" s="814">
        <v>0</v>
      </c>
      <c r="K15" s="814">
        <v>0</v>
      </c>
      <c r="L15" s="814">
        <v>0</v>
      </c>
      <c r="M15" s="814">
        <v>0</v>
      </c>
      <c r="N15" s="814">
        <v>0</v>
      </c>
      <c r="O15" s="814">
        <f t="shared" si="0"/>
        <v>0</v>
      </c>
      <c r="P15" s="14"/>
      <c r="Q15" s="752"/>
    </row>
    <row r="16" spans="2:17" s="810" customFormat="1" ht="20.100000000000001" customHeight="1" x14ac:dyDescent="0.25">
      <c r="B16" s="1340">
        <v>9</v>
      </c>
      <c r="C16" s="765" t="s">
        <v>966</v>
      </c>
      <c r="D16" s="814">
        <v>0</v>
      </c>
      <c r="E16" s="814">
        <v>0</v>
      </c>
      <c r="F16" s="814">
        <v>0</v>
      </c>
      <c r="G16" s="814">
        <v>0</v>
      </c>
      <c r="H16" s="814">
        <v>0</v>
      </c>
      <c r="I16" s="814">
        <v>0</v>
      </c>
      <c r="J16" s="814">
        <v>0</v>
      </c>
      <c r="K16" s="814">
        <v>0</v>
      </c>
      <c r="L16" s="814">
        <v>0</v>
      </c>
      <c r="M16" s="814">
        <v>0</v>
      </c>
      <c r="N16" s="814">
        <v>0</v>
      </c>
      <c r="O16" s="814">
        <f t="shared" si="0"/>
        <v>0</v>
      </c>
      <c r="P16" s="811"/>
      <c r="Q16" s="752"/>
    </row>
    <row r="17" spans="2:17" s="810" customFormat="1" ht="20.100000000000001" customHeight="1" x14ac:dyDescent="0.25">
      <c r="B17" s="1341">
        <v>10</v>
      </c>
      <c r="C17" s="813" t="s">
        <v>937</v>
      </c>
      <c r="D17" s="812">
        <v>0</v>
      </c>
      <c r="E17" s="812">
        <v>0</v>
      </c>
      <c r="F17" s="812">
        <v>0</v>
      </c>
      <c r="G17" s="812">
        <v>0</v>
      </c>
      <c r="H17" s="812">
        <v>0</v>
      </c>
      <c r="I17" s="812">
        <v>0</v>
      </c>
      <c r="J17" s="812">
        <v>0</v>
      </c>
      <c r="K17" s="812">
        <v>0</v>
      </c>
      <c r="L17" s="812">
        <v>0</v>
      </c>
      <c r="M17" s="812">
        <v>0</v>
      </c>
      <c r="N17" s="812">
        <v>0</v>
      </c>
      <c r="O17" s="812">
        <f t="shared" si="0"/>
        <v>0</v>
      </c>
      <c r="P17" s="811"/>
      <c r="Q17" s="752"/>
    </row>
    <row r="18" spans="2:17" s="191" customFormat="1" ht="20.100000000000001" customHeight="1" thickBot="1" x14ac:dyDescent="0.4">
      <c r="B18" s="1347">
        <v>11</v>
      </c>
      <c r="C18" s="809" t="s">
        <v>542</v>
      </c>
      <c r="D18" s="808">
        <f t="shared" ref="D18:N18" si="1">+SUM(D8:D17)</f>
        <v>2842.1841099999997</v>
      </c>
      <c r="E18" s="808">
        <f t="shared" si="1"/>
        <v>39679.796219999997</v>
      </c>
      <c r="F18" s="808">
        <f t="shared" si="1"/>
        <v>0</v>
      </c>
      <c r="G18" s="808">
        <f t="shared" si="1"/>
        <v>0</v>
      </c>
      <c r="H18" s="808">
        <f t="shared" si="1"/>
        <v>0</v>
      </c>
      <c r="I18" s="808">
        <f t="shared" si="1"/>
        <v>25270.77089</v>
      </c>
      <c r="J18" s="808">
        <f t="shared" si="1"/>
        <v>0</v>
      </c>
      <c r="K18" s="808">
        <f t="shared" si="1"/>
        <v>0</v>
      </c>
      <c r="L18" s="808">
        <f t="shared" si="1"/>
        <v>12318.95125</v>
      </c>
      <c r="M18" s="808">
        <f t="shared" si="1"/>
        <v>0</v>
      </c>
      <c r="N18" s="808">
        <f t="shared" si="1"/>
        <v>0</v>
      </c>
      <c r="O18" s="808">
        <f t="shared" si="0"/>
        <v>80111.702470000004</v>
      </c>
      <c r="P18" s="807"/>
      <c r="Q18" s="752"/>
    </row>
    <row r="19" spans="2:17" s="191" customFormat="1" ht="16.5" x14ac:dyDescent="0.35">
      <c r="B19" s="805"/>
      <c r="D19" s="806"/>
      <c r="E19" s="806"/>
      <c r="F19" s="806"/>
      <c r="G19" s="806"/>
      <c r="H19" s="806"/>
      <c r="I19" s="806"/>
      <c r="J19" s="806"/>
      <c r="K19" s="806"/>
      <c r="L19" s="806"/>
      <c r="M19" s="806"/>
      <c r="N19" s="806"/>
      <c r="O19" s="806"/>
      <c r="P19" s="806"/>
    </row>
    <row r="20" spans="2:17" s="191" customFormat="1" ht="16.5" x14ac:dyDescent="0.35">
      <c r="B20" s="805"/>
    </row>
    <row r="21" spans="2:17" s="35" customFormat="1" x14ac:dyDescent="0.4">
      <c r="B21" s="804"/>
    </row>
    <row r="22" spans="2:17" s="35" customFormat="1" x14ac:dyDescent="0.4">
      <c r="B22" s="804"/>
    </row>
    <row r="23" spans="2:17" s="35" customFormat="1" x14ac:dyDescent="0.4">
      <c r="B23" s="804"/>
    </row>
  </sheetData>
  <mergeCells count="2">
    <mergeCell ref="C5:C7"/>
    <mergeCell ref="D5:N5"/>
  </mergeCells>
  <hyperlinks>
    <hyperlink ref="Q1" location="Índice!A1" display="Voltar ao Índice"/>
  </hyperlinks>
  <pageMargins left="0.70866141732283472" right="0.70866141732283472" top="0.74803149606299213" bottom="0.74803149606299213" header="0.31496062992125984" footer="0.31496062992125984"/>
  <pageSetup paperSize="9" scale="40" fitToWidth="2" orientation="portrait" r:id="rId1"/>
  <headerFooter>
    <oddHeader>&amp;L&amp;"Calibri,Regular"&amp;10&amp;K000000Confidential&amp;1#</oddHeader>
    <oddFooter>&amp;C1</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zoomScaleNormal="100" zoomScalePageLayoutView="70" workbookViewId="0"/>
  </sheetViews>
  <sheetFormatPr defaultColWidth="9.140625" defaultRowHeight="18.75" x14ac:dyDescent="0.4"/>
  <cols>
    <col min="1" max="1" width="4.7109375" style="2" customWidth="1"/>
    <col min="2" max="2" width="4" style="2" customWidth="1"/>
    <col min="3" max="3" width="21.85546875" style="2" customWidth="1"/>
    <col min="4" max="11" width="14.42578125" style="2" customWidth="1"/>
    <col min="12" max="12" width="5.42578125" style="2" customWidth="1"/>
    <col min="13" max="13" width="13.7109375" style="2" customWidth="1"/>
    <col min="14" max="16384" width="9.140625" style="2"/>
  </cols>
  <sheetData>
    <row r="1" spans="1:13" ht="25.5" customHeight="1" x14ac:dyDescent="0.5">
      <c r="A1" s="212"/>
      <c r="B1" s="1" t="s">
        <v>985</v>
      </c>
      <c r="C1" s="212"/>
      <c r="D1" s="212"/>
      <c r="E1" s="212"/>
      <c r="F1" s="212"/>
      <c r="G1" s="212"/>
      <c r="H1" s="212"/>
      <c r="I1" s="212"/>
      <c r="M1" s="4" t="s">
        <v>6</v>
      </c>
    </row>
    <row r="2" spans="1:13" ht="22.5" customHeight="1" x14ac:dyDescent="0.5">
      <c r="B2" s="5" t="s">
        <v>7</v>
      </c>
      <c r="C2" s="705"/>
      <c r="D2" s="192"/>
      <c r="M2" s="191"/>
    </row>
    <row r="3" spans="1:13" s="216" customFormat="1" x14ac:dyDescent="0.4"/>
    <row r="4" spans="1:13" s="191" customFormat="1" ht="20.100000000000001" customHeight="1" x14ac:dyDescent="0.35">
      <c r="C4" s="1342"/>
      <c r="D4" s="831" t="s">
        <v>8</v>
      </c>
      <c r="E4" s="831" t="s">
        <v>9</v>
      </c>
      <c r="F4" s="831" t="s">
        <v>10</v>
      </c>
      <c r="G4" s="831" t="s">
        <v>11</v>
      </c>
      <c r="H4" s="831" t="s">
        <v>12</v>
      </c>
      <c r="I4" s="831" t="s">
        <v>74</v>
      </c>
      <c r="J4" s="831" t="s">
        <v>75</v>
      </c>
      <c r="K4" s="831" t="s">
        <v>76</v>
      </c>
      <c r="L4" s="831"/>
    </row>
    <row r="5" spans="1:13" s="191" customFormat="1" ht="20.100000000000001" customHeight="1" x14ac:dyDescent="0.35">
      <c r="A5" s="1332"/>
      <c r="B5" s="1332"/>
      <c r="C5" s="1325"/>
      <c r="D5" s="1688" t="s">
        <v>984</v>
      </c>
      <c r="E5" s="1688"/>
      <c r="F5" s="1688"/>
      <c r="G5" s="1688"/>
      <c r="H5" s="1688" t="s">
        <v>983</v>
      </c>
      <c r="I5" s="1688"/>
      <c r="J5" s="1688"/>
      <c r="K5" s="1688"/>
      <c r="L5" s="1320"/>
    </row>
    <row r="6" spans="1:13" s="191" customFormat="1" ht="27.95" customHeight="1" x14ac:dyDescent="0.35">
      <c r="A6" s="1332"/>
      <c r="B6" s="1749"/>
      <c r="C6" s="1749" t="s">
        <v>982</v>
      </c>
      <c r="D6" s="1742" t="s">
        <v>981</v>
      </c>
      <c r="E6" s="1742"/>
      <c r="F6" s="1742" t="s">
        <v>980</v>
      </c>
      <c r="G6" s="1742"/>
      <c r="H6" s="1742" t="s">
        <v>981</v>
      </c>
      <c r="I6" s="1742"/>
      <c r="J6" s="1742" t="s">
        <v>980</v>
      </c>
      <c r="K6" s="1742"/>
      <c r="L6" s="818"/>
    </row>
    <row r="7" spans="1:13" s="191" customFormat="1" ht="17.25" thickBot="1" x14ac:dyDescent="0.4">
      <c r="A7" s="1332"/>
      <c r="B7" s="1749"/>
      <c r="C7" s="1749"/>
      <c r="D7" s="1489" t="s">
        <v>979</v>
      </c>
      <c r="E7" s="1489" t="s">
        <v>978</v>
      </c>
      <c r="F7" s="1489" t="s">
        <v>979</v>
      </c>
      <c r="G7" s="1489" t="s">
        <v>978</v>
      </c>
      <c r="H7" s="1489" t="s">
        <v>979</v>
      </c>
      <c r="I7" s="1489" t="s">
        <v>978</v>
      </c>
      <c r="J7" s="1489" t="s">
        <v>979</v>
      </c>
      <c r="K7" s="1489" t="s">
        <v>978</v>
      </c>
      <c r="L7" s="818"/>
    </row>
    <row r="8" spans="1:13" s="810" customFormat="1" ht="20.100000000000001" customHeight="1" x14ac:dyDescent="0.25">
      <c r="A8" s="751"/>
      <c r="B8" s="734">
        <v>1</v>
      </c>
      <c r="C8" s="734" t="s">
        <v>977</v>
      </c>
      <c r="D8" s="830">
        <v>0</v>
      </c>
      <c r="E8" s="830">
        <v>249315.84178713101</v>
      </c>
      <c r="F8" s="830">
        <v>0</v>
      </c>
      <c r="G8" s="830">
        <v>75635.528959276009</v>
      </c>
      <c r="H8" s="830">
        <v>0</v>
      </c>
      <c r="I8" s="830">
        <v>0</v>
      </c>
      <c r="J8" s="830">
        <v>0</v>
      </c>
      <c r="K8" s="830">
        <v>0</v>
      </c>
      <c r="L8" s="824"/>
    </row>
    <row r="9" spans="1:13" s="810" customFormat="1" ht="20.100000000000001" customHeight="1" x14ac:dyDescent="0.25">
      <c r="A9" s="751"/>
      <c r="B9" s="723">
        <v>2</v>
      </c>
      <c r="C9" s="723" t="s">
        <v>976</v>
      </c>
      <c r="D9" s="829">
        <v>0</v>
      </c>
      <c r="E9" s="829">
        <v>0</v>
      </c>
      <c r="F9" s="829">
        <v>0</v>
      </c>
      <c r="G9" s="829">
        <v>0</v>
      </c>
      <c r="H9" s="829">
        <v>0</v>
      </c>
      <c r="I9" s="829">
        <v>0</v>
      </c>
      <c r="J9" s="829">
        <v>0</v>
      </c>
      <c r="K9" s="829">
        <v>0</v>
      </c>
      <c r="L9" s="824"/>
    </row>
    <row r="10" spans="1:13" s="810" customFormat="1" ht="20.100000000000001" customHeight="1" x14ac:dyDescent="0.25">
      <c r="A10" s="751"/>
      <c r="B10" s="723">
        <v>3</v>
      </c>
      <c r="C10" s="723" t="s">
        <v>975</v>
      </c>
      <c r="D10" s="829">
        <v>0</v>
      </c>
      <c r="E10" s="829">
        <v>0</v>
      </c>
      <c r="F10" s="829">
        <v>0</v>
      </c>
      <c r="G10" s="829">
        <v>0</v>
      </c>
      <c r="H10" s="829">
        <v>0</v>
      </c>
      <c r="I10" s="829">
        <v>0</v>
      </c>
      <c r="J10" s="829">
        <v>0</v>
      </c>
      <c r="K10" s="829">
        <v>0</v>
      </c>
      <c r="L10" s="824"/>
    </row>
    <row r="11" spans="1:13" s="810" customFormat="1" ht="20.100000000000001" customHeight="1" x14ac:dyDescent="0.25">
      <c r="A11" s="751"/>
      <c r="B11" s="723">
        <v>4</v>
      </c>
      <c r="C11" s="723" t="s">
        <v>974</v>
      </c>
      <c r="D11" s="829">
        <v>0</v>
      </c>
      <c r="E11" s="829">
        <v>0</v>
      </c>
      <c r="F11" s="829">
        <v>0</v>
      </c>
      <c r="G11" s="829">
        <v>0</v>
      </c>
      <c r="H11" s="829">
        <v>0</v>
      </c>
      <c r="I11" s="829">
        <v>0</v>
      </c>
      <c r="J11" s="829">
        <v>0</v>
      </c>
      <c r="K11" s="829">
        <v>0</v>
      </c>
      <c r="L11" s="824"/>
    </row>
    <row r="12" spans="1:13" s="810" customFormat="1" ht="20.100000000000001" customHeight="1" x14ac:dyDescent="0.25">
      <c r="A12" s="751"/>
      <c r="B12" s="723">
        <v>5</v>
      </c>
      <c r="C12" s="723" t="s">
        <v>973</v>
      </c>
      <c r="D12" s="829">
        <v>0</v>
      </c>
      <c r="E12" s="829">
        <v>0</v>
      </c>
      <c r="F12" s="829">
        <v>0</v>
      </c>
      <c r="G12" s="829">
        <v>0</v>
      </c>
      <c r="H12" s="829">
        <v>0</v>
      </c>
      <c r="I12" s="829">
        <v>0</v>
      </c>
      <c r="J12" s="829">
        <v>0</v>
      </c>
      <c r="K12" s="829">
        <v>0</v>
      </c>
      <c r="L12" s="824"/>
    </row>
    <row r="13" spans="1:13" s="810" customFormat="1" ht="20.100000000000001" customHeight="1" x14ac:dyDescent="0.25">
      <c r="A13" s="751"/>
      <c r="B13" s="723">
        <v>6</v>
      </c>
      <c r="C13" s="723" t="s">
        <v>972</v>
      </c>
      <c r="D13" s="829">
        <v>0</v>
      </c>
      <c r="E13" s="829">
        <v>0</v>
      </c>
      <c r="F13" s="829">
        <v>0</v>
      </c>
      <c r="G13" s="829">
        <v>0</v>
      </c>
      <c r="H13" s="829">
        <v>0</v>
      </c>
      <c r="I13" s="829">
        <v>0</v>
      </c>
      <c r="J13" s="829">
        <v>0</v>
      </c>
      <c r="K13" s="829">
        <v>0</v>
      </c>
      <c r="L13" s="824"/>
    </row>
    <row r="14" spans="1:13" s="810" customFormat="1" ht="20.100000000000001" customHeight="1" x14ac:dyDescent="0.25">
      <c r="A14" s="751"/>
      <c r="B14" s="723">
        <v>7</v>
      </c>
      <c r="C14" s="723" t="s">
        <v>454</v>
      </c>
      <c r="D14" s="829">
        <v>0</v>
      </c>
      <c r="E14" s="829">
        <v>0</v>
      </c>
      <c r="F14" s="829">
        <v>0</v>
      </c>
      <c r="G14" s="829">
        <v>0</v>
      </c>
      <c r="H14" s="829">
        <v>0</v>
      </c>
      <c r="I14" s="829">
        <v>0</v>
      </c>
      <c r="J14" s="829">
        <v>0</v>
      </c>
      <c r="K14" s="829">
        <v>0</v>
      </c>
      <c r="L14" s="824"/>
    </row>
    <row r="15" spans="1:13" s="810" customFormat="1" ht="20.100000000000001" customHeight="1" thickBot="1" x14ac:dyDescent="0.3">
      <c r="A15" s="751"/>
      <c r="B15" s="828">
        <v>8</v>
      </c>
      <c r="C15" s="828" t="s">
        <v>971</v>
      </c>
      <c r="D15" s="827">
        <v>0</v>
      </c>
      <c r="E15" s="827">
        <v>0</v>
      </c>
      <c r="F15" s="827">
        <v>0</v>
      </c>
      <c r="G15" s="827">
        <v>0</v>
      </c>
      <c r="H15" s="827">
        <v>0</v>
      </c>
      <c r="I15" s="827">
        <v>0</v>
      </c>
      <c r="J15" s="827">
        <v>0</v>
      </c>
      <c r="K15" s="827">
        <v>0</v>
      </c>
      <c r="L15" s="824"/>
    </row>
    <row r="16" spans="1:13" s="810" customFormat="1" ht="20.100000000000001" customHeight="1" x14ac:dyDescent="0.25">
      <c r="A16" s="751"/>
      <c r="B16" s="826">
        <v>9</v>
      </c>
      <c r="C16" s="826" t="s">
        <v>125</v>
      </c>
      <c r="D16" s="825">
        <f t="shared" ref="D16:K16" si="0">+SUM(D8:D15)</f>
        <v>0</v>
      </c>
      <c r="E16" s="825">
        <f t="shared" si="0"/>
        <v>249315.84178713101</v>
      </c>
      <c r="F16" s="825">
        <f t="shared" si="0"/>
        <v>0</v>
      </c>
      <c r="G16" s="825">
        <f t="shared" si="0"/>
        <v>75635.528959276009</v>
      </c>
      <c r="H16" s="825">
        <f t="shared" si="0"/>
        <v>0</v>
      </c>
      <c r="I16" s="825">
        <f t="shared" si="0"/>
        <v>0</v>
      </c>
      <c r="J16" s="825">
        <f t="shared" si="0"/>
        <v>0</v>
      </c>
      <c r="K16" s="825">
        <f t="shared" si="0"/>
        <v>0</v>
      </c>
      <c r="L16" s="824"/>
    </row>
    <row r="17" spans="3:12" s="606" customFormat="1" ht="20.100000000000001" customHeight="1" x14ac:dyDescent="0.4">
      <c r="C17" s="191"/>
      <c r="D17" s="806"/>
      <c r="E17" s="806"/>
      <c r="F17" s="806"/>
      <c r="G17" s="806"/>
      <c r="H17" s="806"/>
      <c r="I17" s="806"/>
      <c r="J17" s="806"/>
      <c r="K17" s="806"/>
      <c r="L17" s="806"/>
    </row>
    <row r="18" spans="3:12" s="216" customFormat="1" x14ac:dyDescent="0.4"/>
  </sheetData>
  <mergeCells count="8">
    <mergeCell ref="B6:B7"/>
    <mergeCell ref="D5:G5"/>
    <mergeCell ref="H5:K5"/>
    <mergeCell ref="C6:C7"/>
    <mergeCell ref="D6:E6"/>
    <mergeCell ref="F6:G6"/>
    <mergeCell ref="H6:I6"/>
    <mergeCell ref="J6:K6"/>
  </mergeCells>
  <hyperlinks>
    <hyperlink ref="M1" location="Índice!A1" display="Voltar ao Índice"/>
  </hyperlinks>
  <pageMargins left="0.70866141732283472" right="0.70866141732283472" top="0.74803149606299213" bottom="0.74803149606299213" header="0.31496062992125984" footer="0.31496062992125984"/>
  <pageSetup paperSize="9" scale="52" fitToWidth="2" orientation="portrait" r:id="rId1"/>
  <headerFooter>
    <oddHeader>&amp;L&amp;"Calibri,Regular"&amp;10&amp;K000000Confidential&amp;1#</oddHeader>
    <oddFooter>&amp;C1</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5"/>
  <sheetViews>
    <sheetView showGridLines="0" zoomScaleNormal="100" zoomScalePageLayoutView="60" workbookViewId="0"/>
  </sheetViews>
  <sheetFormatPr defaultColWidth="9.140625" defaultRowHeight="18.75" x14ac:dyDescent="0.4"/>
  <cols>
    <col min="1" max="1" width="4.7109375" style="5" customWidth="1"/>
    <col min="2" max="2" width="9.140625" style="5"/>
    <col min="3" max="3" width="69.5703125" style="5" customWidth="1"/>
    <col min="4" max="4" width="16.28515625" style="5" customWidth="1"/>
    <col min="5" max="5" width="18.7109375" style="5" customWidth="1"/>
    <col min="6" max="6" width="14.28515625" style="5" customWidth="1"/>
    <col min="7" max="7" width="14.28515625" style="5" bestFit="1" customWidth="1"/>
    <col min="8" max="16384" width="9.140625" style="5"/>
  </cols>
  <sheetData>
    <row r="1" spans="2:7" ht="25.5" customHeight="1" x14ac:dyDescent="0.5">
      <c r="B1" s="1" t="s">
        <v>986</v>
      </c>
      <c r="F1" s="192"/>
      <c r="G1" s="4" t="s">
        <v>6</v>
      </c>
    </row>
    <row r="2" spans="2:7" ht="22.5" customHeight="1" x14ac:dyDescent="0.4">
      <c r="B2" s="5" t="s">
        <v>7</v>
      </c>
    </row>
    <row r="3" spans="2:7" s="52" customFormat="1" ht="20.100000000000001" customHeight="1" x14ac:dyDescent="0.35">
      <c r="B3" s="1317"/>
      <c r="C3" s="1335"/>
      <c r="D3" s="1317" t="s">
        <v>8</v>
      </c>
      <c r="E3" s="1317" t="s">
        <v>9</v>
      </c>
    </row>
    <row r="4" spans="2:7" s="52" customFormat="1" ht="27.95" customHeight="1" thickBot="1" x14ac:dyDescent="0.4">
      <c r="B4" s="1317"/>
      <c r="C4" s="1335"/>
      <c r="D4" s="1347" t="s">
        <v>987</v>
      </c>
      <c r="E4" s="1347" t="s">
        <v>950</v>
      </c>
    </row>
    <row r="5" spans="2:7" s="52" customFormat="1" ht="20.100000000000001" customHeight="1" x14ac:dyDescent="0.35">
      <c r="B5" s="101">
        <v>1</v>
      </c>
      <c r="C5" s="832" t="s">
        <v>988</v>
      </c>
      <c r="D5" s="833"/>
      <c r="E5" s="834">
        <f>+E6+SUM(E10:E14)</f>
        <v>1587.1918488000001</v>
      </c>
    </row>
    <row r="6" spans="2:7" s="52" customFormat="1" ht="25.5" x14ac:dyDescent="0.35">
      <c r="B6" s="835">
        <v>2</v>
      </c>
      <c r="C6" s="836" t="s">
        <v>989</v>
      </c>
      <c r="D6" s="837">
        <f>+SUM(D7:D10)</f>
        <v>79359.592439999993</v>
      </c>
      <c r="E6" s="837">
        <f>+SUM(E7:E10)</f>
        <v>1587.1918488000001</v>
      </c>
    </row>
    <row r="7" spans="2:7" s="52" customFormat="1" ht="20.100000000000001" customHeight="1" x14ac:dyDescent="0.35">
      <c r="B7" s="1340">
        <v>3</v>
      </c>
      <c r="C7" s="155" t="s">
        <v>990</v>
      </c>
      <c r="D7" s="838">
        <v>39679.796219999997</v>
      </c>
      <c r="E7" s="838">
        <v>793.59592440000006</v>
      </c>
    </row>
    <row r="8" spans="2:7" s="52" customFormat="1" ht="20.100000000000001" customHeight="1" x14ac:dyDescent="0.35">
      <c r="B8" s="1340">
        <v>4</v>
      </c>
      <c r="C8" s="155" t="s">
        <v>991</v>
      </c>
      <c r="D8" s="838">
        <v>0</v>
      </c>
      <c r="E8" s="838">
        <v>0</v>
      </c>
    </row>
    <row r="9" spans="2:7" s="52" customFormat="1" ht="20.100000000000001" customHeight="1" x14ac:dyDescent="0.35">
      <c r="B9" s="1340">
        <v>5</v>
      </c>
      <c r="C9" s="155" t="s">
        <v>992</v>
      </c>
      <c r="D9" s="838">
        <v>39679.796219999997</v>
      </c>
      <c r="E9" s="838">
        <v>793.59592440000006</v>
      </c>
    </row>
    <row r="10" spans="2:7" s="52" customFormat="1" ht="25.5" x14ac:dyDescent="0.35">
      <c r="B10" s="1340">
        <v>6</v>
      </c>
      <c r="C10" s="155" t="s">
        <v>993</v>
      </c>
      <c r="D10" s="838">
        <v>0</v>
      </c>
      <c r="E10" s="838">
        <v>0</v>
      </c>
    </row>
    <row r="11" spans="2:7" s="52" customFormat="1" ht="20.100000000000001" customHeight="1" x14ac:dyDescent="0.35">
      <c r="B11" s="1340">
        <v>7</v>
      </c>
      <c r="C11" s="723" t="s">
        <v>994</v>
      </c>
      <c r="D11" s="838">
        <v>0</v>
      </c>
      <c r="E11" s="839"/>
    </row>
    <row r="12" spans="2:7" s="52" customFormat="1" ht="20.100000000000001" customHeight="1" x14ac:dyDescent="0.35">
      <c r="B12" s="1340">
        <v>8</v>
      </c>
      <c r="C12" s="723" t="s">
        <v>995</v>
      </c>
      <c r="D12" s="838">
        <v>0</v>
      </c>
      <c r="E12" s="838">
        <v>0</v>
      </c>
    </row>
    <row r="13" spans="2:7" s="52" customFormat="1" ht="20.100000000000001" customHeight="1" x14ac:dyDescent="0.35">
      <c r="B13" s="1340">
        <v>9</v>
      </c>
      <c r="C13" s="723" t="s">
        <v>996</v>
      </c>
      <c r="D13" s="838">
        <v>0</v>
      </c>
      <c r="E13" s="838">
        <v>0</v>
      </c>
    </row>
    <row r="14" spans="2:7" s="52" customFormat="1" ht="20.100000000000001" customHeight="1" x14ac:dyDescent="0.35">
      <c r="B14" s="1341">
        <v>10</v>
      </c>
      <c r="C14" s="726" t="s">
        <v>997</v>
      </c>
      <c r="D14" s="840">
        <v>0</v>
      </c>
      <c r="E14" s="840">
        <v>0</v>
      </c>
    </row>
    <row r="15" spans="2:7" s="52" customFormat="1" ht="20.100000000000001" customHeight="1" x14ac:dyDescent="0.35">
      <c r="B15" s="1317">
        <v>11</v>
      </c>
      <c r="C15" s="619" t="s">
        <v>998</v>
      </c>
      <c r="D15" s="841"/>
      <c r="E15" s="842">
        <f>+E16+SUM(E20:E24)</f>
        <v>0</v>
      </c>
    </row>
    <row r="16" spans="2:7" s="52" customFormat="1" ht="25.5" x14ac:dyDescent="0.35">
      <c r="B16" s="843">
        <v>12</v>
      </c>
      <c r="C16" s="844" t="s">
        <v>999</v>
      </c>
      <c r="D16" s="845">
        <f>+SUM(D17:D20)</f>
        <v>0</v>
      </c>
      <c r="E16" s="846">
        <f>+SUM(E17:E20)</f>
        <v>0</v>
      </c>
    </row>
    <row r="17" spans="2:5" s="52" customFormat="1" ht="20.100000000000001" customHeight="1" x14ac:dyDescent="0.35">
      <c r="B17" s="1340">
        <v>13</v>
      </c>
      <c r="C17" s="155" t="s">
        <v>990</v>
      </c>
      <c r="D17" s="765">
        <v>0</v>
      </c>
      <c r="E17" s="838">
        <v>0</v>
      </c>
    </row>
    <row r="18" spans="2:5" s="52" customFormat="1" ht="20.100000000000001" customHeight="1" x14ac:dyDescent="0.35">
      <c r="B18" s="1340">
        <v>14</v>
      </c>
      <c r="C18" s="155" t="s">
        <v>991</v>
      </c>
      <c r="D18" s="765">
        <v>0</v>
      </c>
      <c r="E18" s="838">
        <v>0</v>
      </c>
    </row>
    <row r="19" spans="2:5" s="52" customFormat="1" ht="20.100000000000001" customHeight="1" x14ac:dyDescent="0.35">
      <c r="B19" s="1340">
        <v>15</v>
      </c>
      <c r="C19" s="155" t="s">
        <v>992</v>
      </c>
      <c r="D19" s="765">
        <v>0</v>
      </c>
      <c r="E19" s="838">
        <v>0</v>
      </c>
    </row>
    <row r="20" spans="2:5" s="52" customFormat="1" ht="25.5" x14ac:dyDescent="0.35">
      <c r="B20" s="1340">
        <v>16</v>
      </c>
      <c r="C20" s="155" t="s">
        <v>993</v>
      </c>
      <c r="D20" s="765">
        <v>0</v>
      </c>
      <c r="E20" s="838">
        <v>0</v>
      </c>
    </row>
    <row r="21" spans="2:5" s="52" customFormat="1" ht="20.100000000000001" customHeight="1" x14ac:dyDescent="0.35">
      <c r="B21" s="1340">
        <v>17</v>
      </c>
      <c r="C21" s="723" t="s">
        <v>994</v>
      </c>
      <c r="D21" s="765">
        <v>0</v>
      </c>
      <c r="E21" s="839"/>
    </row>
    <row r="22" spans="2:5" s="52" customFormat="1" ht="20.100000000000001" customHeight="1" x14ac:dyDescent="0.35">
      <c r="B22" s="1340">
        <v>18</v>
      </c>
      <c r="C22" s="723" t="s">
        <v>995</v>
      </c>
      <c r="D22" s="765">
        <v>0</v>
      </c>
      <c r="E22" s="838">
        <v>0</v>
      </c>
    </row>
    <row r="23" spans="2:5" s="52" customFormat="1" ht="20.100000000000001" customHeight="1" x14ac:dyDescent="0.35">
      <c r="B23" s="1340">
        <v>19</v>
      </c>
      <c r="C23" s="723" t="s">
        <v>996</v>
      </c>
      <c r="D23" s="765">
        <v>0</v>
      </c>
      <c r="E23" s="838">
        <v>0</v>
      </c>
    </row>
    <row r="24" spans="2:5" s="52" customFormat="1" ht="20.100000000000001" customHeight="1" thickBot="1" x14ac:dyDescent="0.4">
      <c r="B24" s="847">
        <v>20</v>
      </c>
      <c r="C24" s="848" t="s">
        <v>997</v>
      </c>
      <c r="D24" s="849">
        <v>0</v>
      </c>
      <c r="E24" s="850">
        <v>0</v>
      </c>
    </row>
    <row r="25" spans="2:5" x14ac:dyDescent="0.4">
      <c r="B25" s="35"/>
      <c r="C25" s="35"/>
      <c r="D25" s="35"/>
      <c r="E25" s="35"/>
    </row>
  </sheetData>
  <hyperlinks>
    <hyperlink ref="G1" location="Índice!A1" display="Voltar ao Índice"/>
  </hyperlinks>
  <pageMargins left="0.70866141732283472" right="0.70866141732283472" top="0.74803149606299213" bottom="0.74803149606299213" header="0.31496062992125984" footer="0.31496062992125984"/>
  <pageSetup paperSize="9" scale="59" fitToWidth="2" orientation="portrait" r:id="rId1"/>
  <headerFooter>
    <oddHeader>&amp;L&amp;"Calibri,Regular"&amp;10&amp;K000000Confidential&amp;1#</oddHeader>
    <oddFooter>&amp;C1</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4"/>
  <sheetViews>
    <sheetView showGridLines="0" zoomScale="85" zoomScaleNormal="85" zoomScalePageLayoutView="50" workbookViewId="0"/>
  </sheetViews>
  <sheetFormatPr defaultColWidth="8.7109375" defaultRowHeight="18.75" x14ac:dyDescent="0.4"/>
  <cols>
    <col min="1" max="1" width="4.7109375" style="2" customWidth="1"/>
    <col min="2" max="2" width="4.42578125" style="2" customWidth="1"/>
    <col min="3" max="3" width="49" style="2" customWidth="1"/>
    <col min="4" max="9" width="23.42578125" style="2" customWidth="1"/>
    <col min="10" max="10" width="16.42578125" style="2" customWidth="1"/>
    <col min="11" max="11" width="14.28515625" style="2" bestFit="1" customWidth="1"/>
    <col min="12" max="16384" width="8.7109375" style="2"/>
  </cols>
  <sheetData>
    <row r="1" spans="2:11" ht="25.5" customHeight="1" x14ac:dyDescent="0.5">
      <c r="B1" s="1" t="s">
        <v>1006</v>
      </c>
      <c r="J1" s="52"/>
      <c r="K1" s="4" t="s">
        <v>6</v>
      </c>
    </row>
    <row r="2" spans="2:11" s="5" customFormat="1" ht="22.5" customHeight="1" x14ac:dyDescent="0.4">
      <c r="B2" s="5" t="s">
        <v>7</v>
      </c>
      <c r="J2" s="52"/>
    </row>
    <row r="3" spans="2:11" s="5" customFormat="1" x14ac:dyDescent="0.4"/>
    <row r="4" spans="2:11" s="52" customFormat="1" ht="27.95" customHeight="1" x14ac:dyDescent="0.35">
      <c r="B4" s="1311"/>
      <c r="C4" s="1688" t="s">
        <v>921</v>
      </c>
      <c r="D4" s="1688" t="s">
        <v>1005</v>
      </c>
      <c r="E4" s="1688"/>
      <c r="F4" s="1688" t="s">
        <v>1004</v>
      </c>
      <c r="G4" s="1688"/>
      <c r="H4" s="1688" t="s">
        <v>1003</v>
      </c>
      <c r="I4" s="1688"/>
    </row>
    <row r="5" spans="2:11" s="52" customFormat="1" ht="27.95" customHeight="1" x14ac:dyDescent="0.35">
      <c r="B5" s="1325"/>
      <c r="C5" s="1688"/>
      <c r="D5" s="1323" t="s">
        <v>767</v>
      </c>
      <c r="E5" s="1323" t="s">
        <v>622</v>
      </c>
      <c r="F5" s="1323" t="s">
        <v>767</v>
      </c>
      <c r="G5" s="1323" t="s">
        <v>622</v>
      </c>
      <c r="H5" s="1323" t="s">
        <v>181</v>
      </c>
      <c r="I5" s="1323" t="s">
        <v>1002</v>
      </c>
    </row>
    <row r="6" spans="2:11" s="52" customFormat="1" ht="20.100000000000001" customHeight="1" thickBot="1" x14ac:dyDescent="0.4">
      <c r="B6" s="1325"/>
      <c r="C6" s="1688"/>
      <c r="D6" s="764" t="s">
        <v>8</v>
      </c>
      <c r="E6" s="764" t="s">
        <v>9</v>
      </c>
      <c r="F6" s="764" t="s">
        <v>10</v>
      </c>
      <c r="G6" s="764" t="s">
        <v>11</v>
      </c>
      <c r="H6" s="764" t="s">
        <v>12</v>
      </c>
      <c r="I6" s="764" t="s">
        <v>74</v>
      </c>
    </row>
    <row r="7" spans="2:11" s="188" customFormat="1" ht="20.100000000000001" customHeight="1" x14ac:dyDescent="0.25">
      <c r="B7" s="1339">
        <v>1</v>
      </c>
      <c r="C7" s="734" t="s">
        <v>926</v>
      </c>
      <c r="D7" s="855">
        <v>13568177.310729999</v>
      </c>
      <c r="E7" s="855">
        <v>140853.55768</v>
      </c>
      <c r="F7" s="855">
        <v>15485877.0680175</v>
      </c>
      <c r="G7" s="855">
        <v>7133.8468853470004</v>
      </c>
      <c r="H7" s="855">
        <v>33028.081344999897</v>
      </c>
      <c r="I7" s="854">
        <f t="shared" ref="I7:I23" si="0">IFERROR(H7/(F7+G7),"-")</f>
        <v>2.1318052072905936E-3</v>
      </c>
    </row>
    <row r="8" spans="2:11" s="188" customFormat="1" ht="20.100000000000001" customHeight="1" x14ac:dyDescent="0.25">
      <c r="B8" s="1340">
        <v>2</v>
      </c>
      <c r="C8" s="770" t="s">
        <v>927</v>
      </c>
      <c r="D8" s="766">
        <v>21496.147219999999</v>
      </c>
      <c r="E8" s="766">
        <v>347.00502</v>
      </c>
      <c r="F8" s="766">
        <v>21884.321909999999</v>
      </c>
      <c r="G8" s="766">
        <v>75.634027999999901</v>
      </c>
      <c r="H8" s="766">
        <v>4391.9911876000006</v>
      </c>
      <c r="I8" s="853">
        <f t="shared" si="0"/>
        <v>0.20000000000000004</v>
      </c>
    </row>
    <row r="9" spans="2:11" s="188" customFormat="1" ht="20.100000000000001" customHeight="1" x14ac:dyDescent="0.25">
      <c r="B9" s="1340">
        <v>3</v>
      </c>
      <c r="C9" s="770" t="s">
        <v>928</v>
      </c>
      <c r="D9" s="766">
        <v>211517.67293999999</v>
      </c>
      <c r="E9" s="766">
        <v>151738.32440999901</v>
      </c>
      <c r="F9" s="766">
        <v>224752.260499417</v>
      </c>
      <c r="G9" s="766">
        <v>2170.8720859999898</v>
      </c>
      <c r="H9" s="766">
        <v>11501.509340000001</v>
      </c>
      <c r="I9" s="853">
        <f t="shared" si="0"/>
        <v>5.0684604997997172E-2</v>
      </c>
    </row>
    <row r="10" spans="2:11" s="188" customFormat="1" ht="20.100000000000001" customHeight="1" x14ac:dyDescent="0.25">
      <c r="B10" s="1340">
        <v>4</v>
      </c>
      <c r="C10" s="770" t="s">
        <v>929</v>
      </c>
      <c r="D10" s="766">
        <v>0</v>
      </c>
      <c r="E10" s="766">
        <v>0</v>
      </c>
      <c r="F10" s="766">
        <v>0</v>
      </c>
      <c r="G10" s="766">
        <v>77377.687310000008</v>
      </c>
      <c r="H10" s="766">
        <v>0</v>
      </c>
      <c r="I10" s="853">
        <f t="shared" si="0"/>
        <v>0</v>
      </c>
    </row>
    <row r="11" spans="2:11" s="188" customFormat="1" ht="20.100000000000001" customHeight="1" x14ac:dyDescent="0.25">
      <c r="B11" s="1340">
        <v>5</v>
      </c>
      <c r="C11" s="770" t="s">
        <v>930</v>
      </c>
      <c r="D11" s="654">
        <v>0</v>
      </c>
      <c r="E11" s="654">
        <v>0</v>
      </c>
      <c r="F11" s="654">
        <v>0</v>
      </c>
      <c r="G11" s="654">
        <v>0</v>
      </c>
      <c r="H11" s="654">
        <v>0</v>
      </c>
      <c r="I11" s="655" t="str">
        <f t="shared" si="0"/>
        <v>-</v>
      </c>
    </row>
    <row r="12" spans="2:11" s="188" customFormat="1" ht="20.100000000000001" customHeight="1" x14ac:dyDescent="0.25">
      <c r="B12" s="1340">
        <v>6</v>
      </c>
      <c r="C12" s="770" t="s">
        <v>673</v>
      </c>
      <c r="D12" s="766">
        <v>107398.73006</v>
      </c>
      <c r="E12" s="766">
        <v>16532.424480000001</v>
      </c>
      <c r="F12" s="766">
        <v>143500.31611500002</v>
      </c>
      <c r="G12" s="766">
        <v>8947.7139049999987</v>
      </c>
      <c r="H12" s="766">
        <v>46117.529141949999</v>
      </c>
      <c r="I12" s="853">
        <f t="shared" si="0"/>
        <v>0.30251311962443678</v>
      </c>
    </row>
    <row r="13" spans="2:11" s="188" customFormat="1" ht="20.100000000000001" customHeight="1" x14ac:dyDescent="0.25">
      <c r="B13" s="1340">
        <v>7</v>
      </c>
      <c r="C13" s="770" t="s">
        <v>667</v>
      </c>
      <c r="D13" s="766">
        <v>217867.18734249999</v>
      </c>
      <c r="E13" s="766">
        <v>268782.68141999899</v>
      </c>
      <c r="F13" s="766">
        <v>203836.620550052</v>
      </c>
      <c r="G13" s="766">
        <v>27804.143329999901</v>
      </c>
      <c r="H13" s="766">
        <v>223688.951431808</v>
      </c>
      <c r="I13" s="853">
        <f t="shared" si="0"/>
        <v>0.96567179146257043</v>
      </c>
    </row>
    <row r="14" spans="2:11" s="188" customFormat="1" ht="20.100000000000001" customHeight="1" x14ac:dyDescent="0.25">
      <c r="B14" s="1340">
        <v>8</v>
      </c>
      <c r="C14" s="770" t="s">
        <v>855</v>
      </c>
      <c r="D14" s="766">
        <v>448208.967706531</v>
      </c>
      <c r="E14" s="766">
        <v>170047.608096287</v>
      </c>
      <c r="F14" s="766">
        <v>438134.43661497801</v>
      </c>
      <c r="G14" s="766">
        <v>5822.2382206559896</v>
      </c>
      <c r="H14" s="766">
        <v>268735.61967439501</v>
      </c>
      <c r="I14" s="853">
        <f t="shared" si="0"/>
        <v>0.60531947126121921</v>
      </c>
    </row>
    <row r="15" spans="2:11" s="188" customFormat="1" ht="20.100000000000001" customHeight="1" x14ac:dyDescent="0.25">
      <c r="B15" s="1340">
        <v>9</v>
      </c>
      <c r="C15" s="770" t="s">
        <v>1001</v>
      </c>
      <c r="D15" s="766">
        <v>1293739.0424585</v>
      </c>
      <c r="E15" s="766">
        <v>1516.3863600000002</v>
      </c>
      <c r="F15" s="766">
        <v>1291094.2429340701</v>
      </c>
      <c r="G15" s="766">
        <v>994.01320999999996</v>
      </c>
      <c r="H15" s="766">
        <v>454907.03782744869</v>
      </c>
      <c r="I15" s="853">
        <f t="shared" si="0"/>
        <v>0.35207118063669313</v>
      </c>
    </row>
    <row r="16" spans="2:11" s="188" customFormat="1" ht="20.100000000000001" customHeight="1" x14ac:dyDescent="0.25">
      <c r="B16" s="1340">
        <v>10</v>
      </c>
      <c r="C16" s="770" t="s">
        <v>665</v>
      </c>
      <c r="D16" s="766">
        <v>87794.6552630839</v>
      </c>
      <c r="E16" s="766">
        <v>51887.569520000005</v>
      </c>
      <c r="F16" s="766">
        <v>85719.021383083003</v>
      </c>
      <c r="G16" s="766">
        <v>9379.9465319999908</v>
      </c>
      <c r="H16" s="766">
        <v>102241.062393083</v>
      </c>
      <c r="I16" s="853">
        <f t="shared" si="0"/>
        <v>1.0751017033578896</v>
      </c>
    </row>
    <row r="17" spans="2:9" s="188" customFormat="1" ht="20.100000000000001" customHeight="1" x14ac:dyDescent="0.25">
      <c r="B17" s="1340">
        <v>11</v>
      </c>
      <c r="C17" s="770" t="s">
        <v>933</v>
      </c>
      <c r="D17" s="766">
        <v>37186.015450000006</v>
      </c>
      <c r="E17" s="766">
        <v>0</v>
      </c>
      <c r="F17" s="766">
        <v>37186.015450000006</v>
      </c>
      <c r="G17" s="766">
        <v>0</v>
      </c>
      <c r="H17" s="766">
        <v>55779.023174999995</v>
      </c>
      <c r="I17" s="853">
        <f t="shared" si="0"/>
        <v>1.4999999999999996</v>
      </c>
    </row>
    <row r="18" spans="2:9" s="188" customFormat="1" ht="20.100000000000001" customHeight="1" x14ac:dyDescent="0.25">
      <c r="B18" s="1340">
        <v>12</v>
      </c>
      <c r="C18" s="770" t="s">
        <v>679</v>
      </c>
      <c r="D18" s="654">
        <v>0</v>
      </c>
      <c r="E18" s="654">
        <v>0</v>
      </c>
      <c r="F18" s="654">
        <v>0</v>
      </c>
      <c r="G18" s="654">
        <v>0</v>
      </c>
      <c r="H18" s="654">
        <v>0</v>
      </c>
      <c r="I18" s="655" t="str">
        <f t="shared" si="0"/>
        <v>-</v>
      </c>
    </row>
    <row r="19" spans="2:9" s="188" customFormat="1" ht="20.100000000000001" customHeight="1" x14ac:dyDescent="0.25">
      <c r="B19" s="1340">
        <v>13</v>
      </c>
      <c r="C19" s="770" t="s">
        <v>966</v>
      </c>
      <c r="D19" s="654">
        <v>0</v>
      </c>
      <c r="E19" s="654">
        <v>6360.3865999999998</v>
      </c>
      <c r="F19" s="654">
        <v>0</v>
      </c>
      <c r="G19" s="654">
        <v>3035.4134709999998</v>
      </c>
      <c r="H19" s="654">
        <v>1538.9716725000001</v>
      </c>
      <c r="I19" s="655">
        <f t="shared" si="0"/>
        <v>0.50700561462323435</v>
      </c>
    </row>
    <row r="20" spans="2:9" s="188" customFormat="1" ht="20.100000000000001" customHeight="1" x14ac:dyDescent="0.25">
      <c r="B20" s="1340">
        <v>14</v>
      </c>
      <c r="C20" s="770" t="s">
        <v>1000</v>
      </c>
      <c r="D20" s="766">
        <v>5646.2023499999996</v>
      </c>
      <c r="E20" s="766">
        <v>0</v>
      </c>
      <c r="F20" s="766">
        <v>5646.2023499999996</v>
      </c>
      <c r="G20" s="766">
        <v>0</v>
      </c>
      <c r="H20" s="766">
        <v>5646.2023499999996</v>
      </c>
      <c r="I20" s="853">
        <f t="shared" si="0"/>
        <v>1</v>
      </c>
    </row>
    <row r="21" spans="2:9" s="188" customFormat="1" ht="20.100000000000001" customHeight="1" x14ac:dyDescent="0.25">
      <c r="B21" s="1340">
        <v>15</v>
      </c>
      <c r="C21" s="770" t="s">
        <v>454</v>
      </c>
      <c r="D21" s="766">
        <v>133.078</v>
      </c>
      <c r="E21" s="766">
        <v>0</v>
      </c>
      <c r="F21" s="766">
        <v>133.078</v>
      </c>
      <c r="G21" s="766">
        <v>0</v>
      </c>
      <c r="H21" s="766">
        <v>133.078</v>
      </c>
      <c r="I21" s="853">
        <f t="shared" si="0"/>
        <v>1</v>
      </c>
    </row>
    <row r="22" spans="2:9" s="188" customFormat="1" ht="20.100000000000001" customHeight="1" x14ac:dyDescent="0.25">
      <c r="B22" s="1341">
        <v>16</v>
      </c>
      <c r="C22" s="771" t="s">
        <v>937</v>
      </c>
      <c r="D22" s="852">
        <v>1088797.0120399999</v>
      </c>
      <c r="E22" s="852">
        <v>145062.37752000001</v>
      </c>
      <c r="F22" s="852">
        <v>1092416.3361749901</v>
      </c>
      <c r="G22" s="852">
        <v>46854.4883133439</v>
      </c>
      <c r="H22" s="852">
        <v>649620.0322923999</v>
      </c>
      <c r="I22" s="851">
        <f t="shared" si="0"/>
        <v>0.57020685365497303</v>
      </c>
    </row>
    <row r="23" spans="2:9" s="52" customFormat="1" ht="20.100000000000001" customHeight="1" thickBot="1" x14ac:dyDescent="0.4">
      <c r="B23" s="1347">
        <v>17</v>
      </c>
      <c r="C23" s="729" t="s">
        <v>176</v>
      </c>
      <c r="D23" s="767">
        <f>+SUM(D7:D22)</f>
        <v>17087962.021560617</v>
      </c>
      <c r="E23" s="767">
        <f>+SUM(E7:E22)</f>
        <v>953128.32110628497</v>
      </c>
      <c r="F23" s="767">
        <f>+SUM(F7:F22)</f>
        <v>19030179.919999093</v>
      </c>
      <c r="G23" s="767">
        <f>+SUM(G7:G22)</f>
        <v>189595.99729134678</v>
      </c>
      <c r="H23" s="767">
        <f>+SUM(H7:H22)</f>
        <v>1857329.0898311846</v>
      </c>
      <c r="I23" s="732">
        <f t="shared" si="0"/>
        <v>9.6636355065945367E-2</v>
      </c>
    </row>
    <row r="24" spans="2:9" s="12" customFormat="1" ht="20.100000000000001" customHeight="1" x14ac:dyDescent="0.35"/>
  </sheetData>
  <mergeCells count="4">
    <mergeCell ref="C4:C6"/>
    <mergeCell ref="D4:E4"/>
    <mergeCell ref="F4:G4"/>
    <mergeCell ref="H4:I4"/>
  </mergeCells>
  <hyperlinks>
    <hyperlink ref="K1" location="Índice!A1" display="Voltar ao Índice"/>
  </hyperlinks>
  <pageMargins left="0.70866141732283472" right="0.70866141732283472" top="0.74803149606299213" bottom="0.74803149606299213" header="0.31496062992125984" footer="0.31496062992125984"/>
  <pageSetup paperSize="9" scale="38" fitToWidth="2" orientation="portrait" r:id="rId1"/>
  <headerFooter>
    <oddHeader>&amp;L&amp;"Calibri,Regular"&amp;10&amp;K000000Confidential&amp;1#</oddHeader>
    <oddFooter>&amp;C1</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07"/>
  <sheetViews>
    <sheetView showGridLines="0" zoomScale="85" zoomScaleNormal="85" workbookViewId="0"/>
  </sheetViews>
  <sheetFormatPr defaultColWidth="9.140625" defaultRowHeight="16.5" x14ac:dyDescent="0.35"/>
  <cols>
    <col min="1" max="1" width="9.140625" style="1376"/>
    <col min="2" max="2" width="30" style="1376" customWidth="1"/>
    <col min="3" max="3" width="0.85546875" style="1381" customWidth="1"/>
    <col min="4" max="4" width="8.85546875" style="1382" customWidth="1"/>
    <col min="5" max="5" width="10" style="1382" bestFit="1" customWidth="1"/>
    <col min="6" max="6" width="0.85546875" style="1383" customWidth="1"/>
    <col min="7" max="8" width="8.85546875" style="1382" customWidth="1"/>
    <col min="9" max="9" width="0.85546875" style="1383" customWidth="1"/>
    <col min="10" max="10" width="8.85546875" style="1382" customWidth="1"/>
    <col min="11" max="11" width="8.85546875" style="1383" customWidth="1"/>
    <col min="12" max="12" width="0.85546875" style="1383" customWidth="1"/>
    <col min="13" max="14" width="8.85546875" style="1382" customWidth="1"/>
    <col min="15" max="15" width="0.85546875" style="1383" customWidth="1"/>
    <col min="16" max="17" width="8.85546875" style="1382" customWidth="1"/>
    <col min="18" max="18" width="14.28515625" style="1376" bestFit="1" customWidth="1"/>
    <col min="19" max="16384" width="9.140625" style="1376"/>
  </cols>
  <sheetData>
    <row r="1" spans="2:19" ht="24" x14ac:dyDescent="0.5">
      <c r="B1" s="1" t="s">
        <v>1007</v>
      </c>
      <c r="D1" s="1376"/>
      <c r="E1" s="1376"/>
      <c r="F1" s="1381"/>
      <c r="G1" s="1376"/>
      <c r="H1" s="1376"/>
      <c r="I1" s="1381"/>
      <c r="J1" s="1376"/>
      <c r="K1" s="1381"/>
      <c r="L1" s="1381"/>
      <c r="M1" s="1376"/>
      <c r="N1" s="1376"/>
      <c r="O1" s="1381"/>
      <c r="P1" s="1376"/>
      <c r="Q1" s="1376"/>
      <c r="R1" s="4" t="s">
        <v>6</v>
      </c>
    </row>
    <row r="2" spans="2:19" x14ac:dyDescent="0.35">
      <c r="D2" s="1376"/>
      <c r="E2" s="1376"/>
      <c r="F2" s="1381"/>
      <c r="G2" s="1376"/>
      <c r="H2" s="1376"/>
      <c r="I2" s="1381"/>
      <c r="J2" s="1376"/>
      <c r="K2" s="1381"/>
      <c r="L2" s="1381"/>
      <c r="M2" s="1376"/>
      <c r="N2" s="1376"/>
      <c r="O2" s="1381"/>
      <c r="P2" s="1376"/>
      <c r="Q2" s="1376"/>
    </row>
    <row r="3" spans="2:19" ht="22.5" customHeight="1" thickBot="1" x14ac:dyDescent="0.4">
      <c r="B3" s="1751"/>
      <c r="C3" s="1751"/>
      <c r="D3" s="1751"/>
      <c r="E3" s="1751"/>
      <c r="F3" s="1751"/>
      <c r="G3" s="1751"/>
      <c r="H3" s="1751"/>
      <c r="I3" s="1751"/>
      <c r="J3" s="1751"/>
      <c r="K3" s="1751"/>
      <c r="L3" s="1751"/>
      <c r="M3" s="1751"/>
      <c r="N3" s="1751"/>
      <c r="O3" s="1751"/>
      <c r="P3" s="1751"/>
      <c r="Q3" s="1751"/>
    </row>
    <row r="4" spans="2:19" ht="22.5" customHeight="1" x14ac:dyDescent="0.35">
      <c r="B4" s="1752"/>
      <c r="C4" s="856"/>
      <c r="D4" s="1754" t="s">
        <v>1008</v>
      </c>
      <c r="E4" s="1754"/>
      <c r="F4" s="856"/>
      <c r="G4" s="1754" t="s">
        <v>1009</v>
      </c>
      <c r="H4" s="1754"/>
      <c r="I4" s="856"/>
      <c r="J4" s="1754" t="s">
        <v>1010</v>
      </c>
      <c r="K4" s="1754"/>
      <c r="L4" s="856"/>
      <c r="M4" s="1754" t="s">
        <v>1011</v>
      </c>
      <c r="N4" s="1754"/>
      <c r="O4" s="856"/>
      <c r="P4" s="1754" t="s">
        <v>1012</v>
      </c>
      <c r="Q4" s="1754"/>
    </row>
    <row r="5" spans="2:19" ht="22.5" customHeight="1" x14ac:dyDescent="0.35">
      <c r="B5" s="1753"/>
      <c r="C5" s="856"/>
      <c r="D5" s="1508">
        <v>2023</v>
      </c>
      <c r="E5" s="1508">
        <f>+D5-1</f>
        <v>2022</v>
      </c>
      <c r="F5" s="1509"/>
      <c r="G5" s="1508">
        <v>2023</v>
      </c>
      <c r="H5" s="1508">
        <f>+G5-1</f>
        <v>2022</v>
      </c>
      <c r="I5" s="1509"/>
      <c r="J5" s="1508">
        <v>2023</v>
      </c>
      <c r="K5" s="1508">
        <f>+J5-1</f>
        <v>2022</v>
      </c>
      <c r="L5" s="1509"/>
      <c r="M5" s="1508">
        <v>2023</v>
      </c>
      <c r="N5" s="1508">
        <f>+M5-1</f>
        <v>2022</v>
      </c>
      <c r="O5" s="1509"/>
      <c r="P5" s="1508">
        <v>2023</v>
      </c>
      <c r="Q5" s="1508">
        <f>+P5-1</f>
        <v>2022</v>
      </c>
    </row>
    <row r="6" spans="2:19" ht="7.5" customHeight="1" thickBot="1" x14ac:dyDescent="0.4">
      <c r="B6" s="856"/>
      <c r="C6" s="856"/>
      <c r="D6" s="1501"/>
      <c r="E6" s="1501"/>
      <c r="F6" s="1498"/>
      <c r="G6" s="1501"/>
      <c r="H6" s="1501"/>
      <c r="I6" s="1498"/>
      <c r="J6" s="1501"/>
      <c r="K6" s="1501"/>
      <c r="L6" s="1498"/>
      <c r="M6" s="1501"/>
      <c r="N6" s="1501"/>
      <c r="O6" s="1498"/>
      <c r="P6" s="1501"/>
      <c r="Q6" s="1501"/>
    </row>
    <row r="7" spans="2:19" ht="22.5" customHeight="1" thickBot="1" x14ac:dyDescent="0.4">
      <c r="B7" s="1499" t="s">
        <v>1013</v>
      </c>
      <c r="C7" s="1506"/>
      <c r="D7" s="1500">
        <f>+D9+D10</f>
        <v>147887.98829222083</v>
      </c>
      <c r="E7" s="1500">
        <f>+E9+E10</f>
        <v>120583.78217032246</v>
      </c>
      <c r="F7" s="1506"/>
      <c r="G7" s="1500">
        <f>+G9+G10</f>
        <v>78449.213116723535</v>
      </c>
      <c r="H7" s="1500">
        <f>+H9+H10</f>
        <v>78085.50866602821</v>
      </c>
      <c r="I7" s="1506"/>
      <c r="J7" s="1500">
        <f>+J9+J10</f>
        <v>-31417.648535507382</v>
      </c>
      <c r="K7" s="1500">
        <f>+K9+K10</f>
        <v>-24641.24774732504</v>
      </c>
      <c r="L7" s="1506"/>
      <c r="M7" s="1500">
        <f>+M9+M10</f>
        <v>0</v>
      </c>
      <c r="N7" s="1500">
        <f>+N9+N10</f>
        <v>0</v>
      </c>
      <c r="O7" s="1506"/>
      <c r="P7" s="1500">
        <f>+P9+P10</f>
        <v>194919.552873437</v>
      </c>
      <c r="Q7" s="1500">
        <f>+Q9+Q10</f>
        <v>174028.04308902562</v>
      </c>
    </row>
    <row r="8" spans="2:19" ht="7.5" customHeight="1" x14ac:dyDescent="0.35">
      <c r="B8" s="856"/>
      <c r="C8" s="856"/>
      <c r="D8" s="1501"/>
      <c r="E8" s="1501"/>
      <c r="F8" s="1498"/>
      <c r="G8" s="1501"/>
      <c r="H8" s="1501"/>
      <c r="I8" s="1498"/>
      <c r="J8" s="1501"/>
      <c r="K8" s="1501"/>
      <c r="L8" s="1498"/>
      <c r="M8" s="1501"/>
      <c r="N8" s="1501"/>
      <c r="O8" s="1498"/>
      <c r="P8" s="1501"/>
      <c r="Q8" s="1501"/>
    </row>
    <row r="9" spans="2:19" ht="22.5" customHeight="1" x14ac:dyDescent="0.35">
      <c r="B9" s="1502" t="s">
        <v>1014</v>
      </c>
      <c r="C9" s="1503"/>
      <c r="D9" s="1504">
        <v>38449.460509999997</v>
      </c>
      <c r="E9" s="1504">
        <v>48930.493930000004</v>
      </c>
      <c r="F9" s="1505"/>
      <c r="G9" s="1504">
        <v>6762.0022612953389</v>
      </c>
      <c r="H9" s="1504">
        <v>6398.297810600001</v>
      </c>
      <c r="I9" s="1505"/>
      <c r="J9" s="1504">
        <v>-20585.01639550738</v>
      </c>
      <c r="K9" s="1504">
        <v>-24308.615607325039</v>
      </c>
      <c r="L9" s="1505"/>
      <c r="M9" s="1504">
        <v>0</v>
      </c>
      <c r="N9" s="1504">
        <v>0</v>
      </c>
      <c r="O9" s="1505"/>
      <c r="P9" s="1504">
        <f>+D9+G9+J9+M9</f>
        <v>24626.446375787957</v>
      </c>
      <c r="Q9" s="1504">
        <f>+E9+H9+K9+N9</f>
        <v>31020.176133274967</v>
      </c>
    </row>
    <row r="10" spans="2:19" ht="22.5" customHeight="1" x14ac:dyDescent="0.35">
      <c r="B10" s="1502" t="s">
        <v>1015</v>
      </c>
      <c r="C10" s="1503"/>
      <c r="D10" s="1504">
        <v>109438.52778222084</v>
      </c>
      <c r="E10" s="1504">
        <v>71653.28824032245</v>
      </c>
      <c r="F10" s="1505"/>
      <c r="G10" s="1504">
        <v>71687.210855428202</v>
      </c>
      <c r="H10" s="1504">
        <v>71687.210855428202</v>
      </c>
      <c r="I10" s="1505"/>
      <c r="J10" s="1504">
        <v>-10832.63214</v>
      </c>
      <c r="K10" s="1504">
        <v>-332.63213999999994</v>
      </c>
      <c r="L10" s="1505"/>
      <c r="M10" s="1504">
        <v>0</v>
      </c>
      <c r="N10" s="1504">
        <v>0</v>
      </c>
      <c r="O10" s="1505"/>
      <c r="P10" s="1504">
        <f>+D10+G10+J10+M10</f>
        <v>170293.10649764905</v>
      </c>
      <c r="Q10" s="1504">
        <f>+E10+H10+K10+N10</f>
        <v>143007.86695575065</v>
      </c>
      <c r="R10" s="1389"/>
    </row>
    <row r="11" spans="2:19" ht="7.5" customHeight="1" thickBot="1" x14ac:dyDescent="0.4">
      <c r="B11" s="856"/>
      <c r="C11" s="856"/>
      <c r="D11" s="1501"/>
      <c r="E11" s="1501"/>
      <c r="F11" s="1498"/>
      <c r="G11" s="1501"/>
      <c r="H11" s="1501"/>
      <c r="I11" s="1498"/>
      <c r="J11" s="1501"/>
      <c r="K11" s="1501"/>
      <c r="L11" s="1498"/>
      <c r="M11" s="1501"/>
      <c r="N11" s="1501"/>
      <c r="O11" s="1498"/>
      <c r="P11" s="1501"/>
      <c r="Q11" s="1501"/>
    </row>
    <row r="12" spans="2:19" ht="22.5" customHeight="1" thickBot="1" x14ac:dyDescent="0.4">
      <c r="B12" s="1499" t="s">
        <v>1016</v>
      </c>
      <c r="C12" s="1506"/>
      <c r="D12" s="1500">
        <f>+D14+D15</f>
        <v>3063.6616176047373</v>
      </c>
      <c r="E12" s="1500">
        <f>+E14+E15</f>
        <v>2658.2890676459901</v>
      </c>
      <c r="F12" s="1507"/>
      <c r="G12" s="1500">
        <f>+G14+G15</f>
        <v>568.71725952196095</v>
      </c>
      <c r="H12" s="1500">
        <f>+H14+H15</f>
        <v>4653.6499500738673</v>
      </c>
      <c r="I12" s="1507"/>
      <c r="J12" s="1500">
        <f>+J14+J15</f>
        <v>-1555.3069700000001</v>
      </c>
      <c r="K12" s="1500">
        <f>+K14+K15</f>
        <v>-1089.9737600000001</v>
      </c>
      <c r="L12" s="1507"/>
      <c r="M12" s="1500">
        <f>+M14+M15</f>
        <v>0</v>
      </c>
      <c r="N12" s="1500">
        <f>+N14+N15</f>
        <v>0</v>
      </c>
      <c r="O12" s="1507"/>
      <c r="P12" s="1500">
        <f>+P14+P15</f>
        <v>2077.0719071266985</v>
      </c>
      <c r="Q12" s="1500">
        <f>+Q14+Q15</f>
        <v>6221.9652577198576</v>
      </c>
      <c r="S12" s="1389"/>
    </row>
    <row r="13" spans="2:19" ht="7.5" customHeight="1" x14ac:dyDescent="0.35">
      <c r="B13" s="856"/>
      <c r="C13" s="856"/>
      <c r="D13" s="1501"/>
      <c r="E13" s="1501"/>
      <c r="F13" s="1498"/>
      <c r="G13" s="1501"/>
      <c r="H13" s="1501"/>
      <c r="I13" s="1498"/>
      <c r="J13" s="1501"/>
      <c r="K13" s="1501"/>
      <c r="L13" s="1498"/>
      <c r="M13" s="1501"/>
      <c r="N13" s="1501"/>
      <c r="O13" s="1498"/>
      <c r="P13" s="1501"/>
      <c r="Q13" s="1501"/>
    </row>
    <row r="14" spans="2:19" ht="22.5" customHeight="1" x14ac:dyDescent="0.35">
      <c r="B14" s="1502" t="s">
        <v>1014</v>
      </c>
      <c r="C14" s="1503"/>
      <c r="D14" s="1504">
        <v>1555.3069700000001</v>
      </c>
      <c r="E14" s="1504">
        <v>1089.9737600000001</v>
      </c>
      <c r="F14" s="1505"/>
      <c r="G14" s="1504">
        <v>0</v>
      </c>
      <c r="H14" s="1504">
        <v>0</v>
      </c>
      <c r="I14" s="1505"/>
      <c r="J14" s="1504">
        <v>-1555.3069700000001</v>
      </c>
      <c r="K14" s="1504">
        <v>-1089.9737600000001</v>
      </c>
      <c r="L14" s="1505"/>
      <c r="M14" s="1504">
        <v>0</v>
      </c>
      <c r="N14" s="1504">
        <v>0</v>
      </c>
      <c r="O14" s="1505"/>
      <c r="P14" s="1504">
        <f>+D14+G14+J14+M14</f>
        <v>0</v>
      </c>
      <c r="Q14" s="1504">
        <f>+E14+H14+K14+N14</f>
        <v>0</v>
      </c>
    </row>
    <row r="15" spans="2:19" ht="22.5" customHeight="1" x14ac:dyDescent="0.35">
      <c r="B15" s="1502" t="s">
        <v>1015</v>
      </c>
      <c r="C15" s="1503"/>
      <c r="D15" s="1504">
        <v>1508.3546476047375</v>
      </c>
      <c r="E15" s="1504">
        <v>1568.3153076459901</v>
      </c>
      <c r="F15" s="1505"/>
      <c r="G15" s="1504">
        <v>568.71725952196095</v>
      </c>
      <c r="H15" s="1504">
        <v>4653.6499500738673</v>
      </c>
      <c r="I15" s="1505"/>
      <c r="J15" s="1504">
        <v>0</v>
      </c>
      <c r="K15" s="1504">
        <v>0</v>
      </c>
      <c r="L15" s="1505"/>
      <c r="M15" s="1504">
        <v>0</v>
      </c>
      <c r="N15" s="1504">
        <v>0</v>
      </c>
      <c r="O15" s="1505"/>
      <c r="P15" s="1504">
        <f>+D15+G15+J15+M15</f>
        <v>2077.0719071266985</v>
      </c>
      <c r="Q15" s="1504">
        <f>+E15+H15+K15+N15</f>
        <v>6221.9652577198576</v>
      </c>
    </row>
    <row r="19" ht="22.5" customHeight="1" x14ac:dyDescent="0.35"/>
    <row r="20" ht="22.5" customHeight="1" x14ac:dyDescent="0.35"/>
    <row r="22" ht="22.5" customHeight="1" x14ac:dyDescent="0.35"/>
    <row r="23" ht="22.5" customHeight="1" x14ac:dyDescent="0.35"/>
    <row r="24" ht="6.75" customHeight="1" x14ac:dyDescent="0.35"/>
    <row r="25" ht="24.75" customHeight="1" x14ac:dyDescent="0.35"/>
    <row r="35" ht="24.75" customHeight="1" x14ac:dyDescent="0.35"/>
    <row r="41" ht="24.75" customHeight="1" x14ac:dyDescent="0.35"/>
    <row r="56" ht="15" customHeight="1" x14ac:dyDescent="0.35"/>
    <row r="62" ht="9" customHeight="1" x14ac:dyDescent="0.35"/>
    <row r="65" ht="39" customHeight="1" x14ac:dyDescent="0.35"/>
    <row r="76" ht="33.75" customHeight="1" x14ac:dyDescent="0.35"/>
    <row r="93" ht="9" customHeight="1" x14ac:dyDescent="0.35"/>
    <row r="107" ht="9" customHeight="1" x14ac:dyDescent="0.35"/>
  </sheetData>
  <mergeCells count="7">
    <mergeCell ref="B3:Q3"/>
    <mergeCell ref="B4:B5"/>
    <mergeCell ref="D4:E4"/>
    <mergeCell ref="G4:H4"/>
    <mergeCell ref="J4:K4"/>
    <mergeCell ref="M4:N4"/>
    <mergeCell ref="P4:Q4"/>
  </mergeCells>
  <hyperlinks>
    <hyperlink ref="R1" location="Índice!A1" display="Voltar ao Índice"/>
  </hyperlinks>
  <pageMargins left="0.70866141732283472" right="0.70866141732283472" top="0.74803149606299213" bottom="0.74803149606299213" header="0.31496062992125984" footer="0.31496062992125984"/>
  <pageSetup paperSize="9" scale="59" fitToWidth="2" orientation="portrait" r:id="rId1"/>
  <headerFooter>
    <oddHeader>&amp;L&amp;"Calibri,Regular"&amp;10&amp;K000000Confidential&amp;1#</oddHeader>
    <oddFooter>&amp;C1</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zoomScale="85" zoomScaleNormal="85" workbookViewId="0"/>
  </sheetViews>
  <sheetFormatPr defaultColWidth="9.140625" defaultRowHeight="16.5" x14ac:dyDescent="0.35"/>
  <cols>
    <col min="1" max="1" width="9.140625" style="1376"/>
    <col min="2" max="2" width="40.7109375" style="1377" bestFit="1" customWidth="1"/>
    <col min="3" max="3" width="30.7109375" style="1377" customWidth="1"/>
    <col min="4" max="4" width="30.7109375" style="1376" customWidth="1"/>
    <col min="5" max="5" width="30.7109375" style="1381" customWidth="1"/>
    <col min="6" max="7" width="30.7109375" style="1382" customWidth="1"/>
    <col min="8" max="8" width="30.7109375" style="1383" customWidth="1"/>
    <col min="9" max="9" width="30.7109375" style="1382" customWidth="1"/>
    <col min="10" max="10" width="30.7109375" style="1383" customWidth="1"/>
    <col min="11" max="11" width="30.7109375" style="1382" customWidth="1"/>
    <col min="12" max="13" width="30.7109375" style="1376" customWidth="1"/>
    <col min="14" max="14" width="9.140625" style="1376"/>
    <col min="15" max="15" width="14.28515625" style="1376" bestFit="1" customWidth="1"/>
    <col min="16" max="16384" width="9.140625" style="1376"/>
  </cols>
  <sheetData>
    <row r="1" spans="1:15" ht="24" x14ac:dyDescent="0.5">
      <c r="B1" s="1" t="s">
        <v>1018</v>
      </c>
      <c r="C1" s="1376"/>
      <c r="F1" s="1376"/>
      <c r="G1" s="1376"/>
      <c r="H1" s="1381"/>
      <c r="I1" s="1376"/>
      <c r="J1" s="1381"/>
      <c r="K1" s="1376"/>
      <c r="O1" s="4" t="s">
        <v>6</v>
      </c>
    </row>
    <row r="2" spans="1:15" x14ac:dyDescent="0.35">
      <c r="F2" s="1376"/>
      <c r="G2" s="1376"/>
      <c r="H2" s="1381"/>
      <c r="I2" s="1376"/>
      <c r="J2" s="1381"/>
      <c r="K2" s="1376"/>
    </row>
    <row r="3" spans="1:15" x14ac:dyDescent="0.35">
      <c r="A3" s="858"/>
      <c r="F3" s="1376"/>
      <c r="G3" s="1376"/>
      <c r="H3" s="1381"/>
      <c r="I3" s="1376"/>
      <c r="J3" s="1381"/>
      <c r="K3" s="1376"/>
    </row>
    <row r="4" spans="1:15" x14ac:dyDescent="0.35">
      <c r="A4" s="857"/>
      <c r="F4" s="1376"/>
      <c r="G4" s="1376"/>
      <c r="H4" s="1381"/>
      <c r="I4" s="1376"/>
      <c r="J4" s="1381"/>
      <c r="K4" s="1376"/>
    </row>
    <row r="5" spans="1:15" s="1512" customFormat="1" ht="27" customHeight="1" thickBot="1" x14ac:dyDescent="0.3">
      <c r="A5" s="1511"/>
      <c r="B5" s="1513"/>
      <c r="C5" s="1493" t="s">
        <v>1508</v>
      </c>
      <c r="D5" s="1493" t="s">
        <v>1511</v>
      </c>
      <c r="E5" s="1493" t="s">
        <v>1513</v>
      </c>
      <c r="F5" s="1493" t="s">
        <v>1515</v>
      </c>
      <c r="G5" s="1493" t="s">
        <v>1517</v>
      </c>
      <c r="H5" s="1493" t="s">
        <v>1519</v>
      </c>
      <c r="I5" s="1493" t="s">
        <v>1522</v>
      </c>
      <c r="J5" s="1493" t="s">
        <v>1525</v>
      </c>
      <c r="K5" s="1493" t="s">
        <v>1527</v>
      </c>
      <c r="L5" s="1493" t="s">
        <v>1530</v>
      </c>
      <c r="M5" s="1493" t="s">
        <v>1532</v>
      </c>
    </row>
    <row r="6" spans="1:15" s="1419" customFormat="1" x14ac:dyDescent="0.25">
      <c r="A6" s="197"/>
      <c r="B6" s="1420" t="s">
        <v>1019</v>
      </c>
      <c r="C6" s="1420" t="s">
        <v>1509</v>
      </c>
      <c r="D6" s="1420" t="s">
        <v>1512</v>
      </c>
      <c r="E6" s="1420" t="s">
        <v>1514</v>
      </c>
      <c r="F6" s="1420" t="s">
        <v>1516</v>
      </c>
      <c r="G6" s="1420" t="s">
        <v>1518</v>
      </c>
      <c r="H6" s="1420" t="s">
        <v>1520</v>
      </c>
      <c r="I6" s="1420" t="s">
        <v>1523</v>
      </c>
      <c r="J6" s="1420" t="s">
        <v>1526</v>
      </c>
      <c r="K6" s="1420" t="s">
        <v>1528</v>
      </c>
      <c r="L6" s="1420" t="s">
        <v>1531</v>
      </c>
      <c r="M6" s="1420" t="s">
        <v>1533</v>
      </c>
    </row>
    <row r="7" spans="1:15" s="1419" customFormat="1" ht="33" x14ac:dyDescent="0.25">
      <c r="B7" s="1421" t="s">
        <v>1020</v>
      </c>
      <c r="C7" s="1421" t="s">
        <v>1510</v>
      </c>
      <c r="D7" s="1421" t="s">
        <v>1510</v>
      </c>
      <c r="E7" s="1421" t="s">
        <v>1510</v>
      </c>
      <c r="F7" s="1421" t="s">
        <v>1510</v>
      </c>
      <c r="G7" s="1421" t="s">
        <v>1510</v>
      </c>
      <c r="H7" s="1421" t="s">
        <v>1510</v>
      </c>
      <c r="I7" s="1421" t="s">
        <v>1524</v>
      </c>
      <c r="J7" s="1421" t="s">
        <v>1524</v>
      </c>
      <c r="K7" s="1510" t="s">
        <v>1529</v>
      </c>
      <c r="L7" s="1421" t="s">
        <v>1524</v>
      </c>
      <c r="M7" s="1421" t="s">
        <v>1524</v>
      </c>
    </row>
    <row r="8" spans="1:15" s="1419" customFormat="1" ht="82.5" x14ac:dyDescent="0.25">
      <c r="B8" s="1422" t="s">
        <v>1021</v>
      </c>
      <c r="C8" s="1510" t="s">
        <v>1579</v>
      </c>
      <c r="D8" s="1510" t="s">
        <v>1579</v>
      </c>
      <c r="E8" s="1510" t="s">
        <v>1579</v>
      </c>
      <c r="F8" s="1510" t="s">
        <v>1579</v>
      </c>
      <c r="G8" s="1510" t="s">
        <v>1579</v>
      </c>
      <c r="H8" s="1510" t="s">
        <v>1580</v>
      </c>
      <c r="I8" s="1510" t="s">
        <v>1581</v>
      </c>
      <c r="J8" s="1510" t="s">
        <v>1581</v>
      </c>
      <c r="K8" s="1510" t="s">
        <v>1579</v>
      </c>
      <c r="L8" s="1510" t="s">
        <v>1581</v>
      </c>
      <c r="M8" s="1510" t="s">
        <v>1581</v>
      </c>
    </row>
    <row r="9" spans="1:15" s="1419" customFormat="1" x14ac:dyDescent="0.25">
      <c r="B9" s="1421" t="s">
        <v>1022</v>
      </c>
      <c r="C9" s="1423">
        <v>38695</v>
      </c>
      <c r="D9" s="1423">
        <v>39163</v>
      </c>
      <c r="E9" s="1423">
        <v>39512</v>
      </c>
      <c r="F9" s="1423">
        <v>39751</v>
      </c>
      <c r="G9" s="1423">
        <v>39860</v>
      </c>
      <c r="H9" s="1423">
        <v>43109</v>
      </c>
      <c r="I9" s="1423">
        <v>44403</v>
      </c>
      <c r="J9" s="1423">
        <v>44712</v>
      </c>
      <c r="K9" s="1423">
        <v>44834</v>
      </c>
      <c r="L9" s="1423">
        <v>45009</v>
      </c>
      <c r="M9" s="1423">
        <v>45141</v>
      </c>
    </row>
    <row r="10" spans="1:15" s="1419" customFormat="1" x14ac:dyDescent="0.25">
      <c r="B10" s="1421" t="s">
        <v>1023</v>
      </c>
      <c r="C10" s="1423">
        <v>54331</v>
      </c>
      <c r="D10" s="1423">
        <v>58499</v>
      </c>
      <c r="E10" s="1423">
        <v>58704</v>
      </c>
      <c r="F10" s="1423">
        <v>59038</v>
      </c>
      <c r="G10" s="1423">
        <v>60256</v>
      </c>
      <c r="H10" s="1423">
        <v>63120</v>
      </c>
      <c r="I10" s="1423">
        <v>50267</v>
      </c>
      <c r="J10" s="1423">
        <v>51897</v>
      </c>
      <c r="K10" s="1423">
        <v>48758</v>
      </c>
      <c r="L10" s="1423">
        <v>60005</v>
      </c>
      <c r="M10" s="1423">
        <v>52353</v>
      </c>
    </row>
    <row r="11" spans="1:15" s="1419" customFormat="1" x14ac:dyDescent="0.25">
      <c r="B11" s="1421" t="s">
        <v>1024</v>
      </c>
      <c r="C11" s="1423">
        <v>42003</v>
      </c>
      <c r="D11" s="1423">
        <v>41698</v>
      </c>
      <c r="E11" s="1423">
        <v>42812</v>
      </c>
      <c r="F11" s="1423">
        <v>43059</v>
      </c>
      <c r="G11" s="1423">
        <v>43179</v>
      </c>
      <c r="H11" s="1423" t="s">
        <v>1521</v>
      </c>
      <c r="I11" s="1423" t="s">
        <v>1521</v>
      </c>
      <c r="J11" s="1423" t="s">
        <v>1521</v>
      </c>
      <c r="K11" s="1423" t="s">
        <v>1521</v>
      </c>
      <c r="L11" s="1423" t="s">
        <v>1521</v>
      </c>
      <c r="M11" s="1423" t="s">
        <v>1521</v>
      </c>
    </row>
    <row r="12" spans="1:15" s="1419" customFormat="1" x14ac:dyDescent="0.25">
      <c r="B12" s="1421" t="s">
        <v>1025</v>
      </c>
      <c r="C12" s="1424">
        <v>2800</v>
      </c>
      <c r="D12" s="1424">
        <v>2000</v>
      </c>
      <c r="E12" s="1424">
        <v>375</v>
      </c>
      <c r="F12" s="1424">
        <v>600</v>
      </c>
      <c r="G12" s="1424">
        <v>550</v>
      </c>
      <c r="H12" s="1424">
        <v>2200</v>
      </c>
      <c r="I12" s="1424">
        <v>3050</v>
      </c>
      <c r="J12" s="1424">
        <v>1439</v>
      </c>
      <c r="K12" s="1424">
        <v>650.01437699999997</v>
      </c>
      <c r="L12" s="1424">
        <v>1343.8323687615</v>
      </c>
      <c r="M12" s="1424">
        <v>1030.8129260000001</v>
      </c>
    </row>
    <row r="13" spans="1:15" s="1419" customFormat="1" x14ac:dyDescent="0.25">
      <c r="B13" s="1425" t="s">
        <v>1026</v>
      </c>
      <c r="C13" s="1425" t="s">
        <v>1027</v>
      </c>
      <c r="D13" s="1425" t="s">
        <v>1027</v>
      </c>
      <c r="E13" s="1425" t="s">
        <v>1027</v>
      </c>
      <c r="F13" s="1425" t="s">
        <v>1027</v>
      </c>
      <c r="G13" s="1425" t="s">
        <v>1027</v>
      </c>
      <c r="H13" s="1425" t="s">
        <v>1027</v>
      </c>
      <c r="I13" s="1425" t="s">
        <v>404</v>
      </c>
      <c r="J13" s="1425" t="s">
        <v>404</v>
      </c>
      <c r="K13" s="1425" t="s">
        <v>404</v>
      </c>
      <c r="L13" s="1425" t="s">
        <v>404</v>
      </c>
      <c r="M13" s="1425" t="s">
        <v>404</v>
      </c>
    </row>
    <row r="14" spans="1:15" s="1379" customFormat="1" ht="10.5" customHeight="1" x14ac:dyDescent="0.25">
      <c r="B14" s="1377"/>
      <c r="C14" s="1377"/>
      <c r="E14" s="1384"/>
      <c r="F14"/>
      <c r="G14"/>
      <c r="H14"/>
      <c r="I14" s="1385"/>
      <c r="J14" s="1386"/>
      <c r="K14" s="1385"/>
    </row>
    <row r="15" spans="1:15" x14ac:dyDescent="0.35">
      <c r="A15" s="857"/>
      <c r="F15"/>
      <c r="G15"/>
      <c r="H15"/>
      <c r="I15" s="1376"/>
      <c r="J15" s="1381"/>
      <c r="K15" s="1376"/>
    </row>
  </sheetData>
  <hyperlinks>
    <hyperlink ref="O1" location="Índice!A1" display="Voltar ao Índice"/>
  </hyperlinks>
  <pageMargins left="0.70866141732283472" right="0.70866141732283472" top="0.74803149606299213" bottom="0.74803149606299213" header="0.31496062992125984" footer="0.31496062992125984"/>
  <pageSetup paperSize="9" scale="20" fitToWidth="2" orientation="portrait" r:id="rId1"/>
  <headerFooter>
    <oddHeader>&amp;L&amp;"Calibri,Regular"&amp;10&amp;K000000Confidential&amp;1#</oddHeader>
    <oddFooter>&amp;C1</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showGridLines="0" zoomScale="85" zoomScaleNormal="85" zoomScalePageLayoutView="70" workbookViewId="0"/>
  </sheetViews>
  <sheetFormatPr defaultColWidth="9.140625" defaultRowHeight="18.75" x14ac:dyDescent="0.4"/>
  <cols>
    <col min="1" max="1" width="4.7109375" style="2" customWidth="1"/>
    <col min="2" max="2" width="5.140625" style="2" customWidth="1"/>
    <col min="3" max="3" width="44.85546875" style="2" customWidth="1"/>
    <col min="4" max="16" width="12.28515625" style="2" customWidth="1"/>
    <col min="17" max="17" width="17.85546875" style="2" customWidth="1"/>
    <col min="18" max="18" width="12.28515625" style="2" customWidth="1"/>
    <col min="19" max="19" width="4.85546875" style="2" customWidth="1"/>
    <col min="20" max="20" width="14.28515625" style="2" bestFit="1" customWidth="1"/>
    <col min="21" max="16384" width="9.140625" style="2"/>
  </cols>
  <sheetData>
    <row r="1" spans="1:20" ht="25.5" customHeight="1" x14ac:dyDescent="0.5">
      <c r="B1" s="1" t="s">
        <v>1028</v>
      </c>
      <c r="D1" s="212"/>
      <c r="E1" s="212"/>
      <c r="F1" s="212"/>
      <c r="G1" s="212"/>
      <c r="H1" s="212"/>
      <c r="I1" s="212"/>
      <c r="J1" s="212"/>
      <c r="K1" s="212"/>
      <c r="L1" s="212"/>
      <c r="M1" s="212"/>
      <c r="N1" s="212"/>
      <c r="O1" s="212"/>
      <c r="P1" s="212"/>
      <c r="Q1" s="212"/>
      <c r="R1" s="212"/>
      <c r="S1" s="212"/>
      <c r="T1" s="4" t="s">
        <v>6</v>
      </c>
    </row>
    <row r="2" spans="1:20" ht="22.5" customHeight="1" x14ac:dyDescent="0.4">
      <c r="B2" s="35" t="s">
        <v>7</v>
      </c>
      <c r="T2" s="139"/>
    </row>
    <row r="3" spans="1:20" s="216" customFormat="1" x14ac:dyDescent="0.4">
      <c r="C3" s="859"/>
    </row>
    <row r="4" spans="1:20" s="1376" customFormat="1" ht="20.100000000000001" customHeight="1" x14ac:dyDescent="0.4">
      <c r="B4" s="1354"/>
      <c r="C4" s="1354"/>
      <c r="D4" s="376" t="s">
        <v>8</v>
      </c>
      <c r="E4" s="376" t="s">
        <v>9</v>
      </c>
      <c r="F4" s="376" t="s">
        <v>10</v>
      </c>
      <c r="G4" s="376" t="s">
        <v>11</v>
      </c>
      <c r="H4" s="376" t="s">
        <v>12</v>
      </c>
      <c r="I4" s="376" t="s">
        <v>74</v>
      </c>
      <c r="J4" s="376" t="s">
        <v>75</v>
      </c>
      <c r="K4" s="376" t="s">
        <v>76</v>
      </c>
      <c r="L4" s="376" t="s">
        <v>549</v>
      </c>
      <c r="M4" s="376" t="s">
        <v>548</v>
      </c>
      <c r="N4" s="376" t="s">
        <v>547</v>
      </c>
      <c r="O4" s="376" t="s">
        <v>546</v>
      </c>
      <c r="P4" s="376" t="s">
        <v>545</v>
      </c>
      <c r="Q4" s="376" t="s">
        <v>733</v>
      </c>
      <c r="R4" s="376" t="s">
        <v>732</v>
      </c>
      <c r="S4" s="2"/>
    </row>
    <row r="5" spans="1:20" s="12" customFormat="1" ht="20.100000000000001" customHeight="1" x14ac:dyDescent="0.35">
      <c r="A5" s="15"/>
      <c r="B5" s="59"/>
      <c r="C5" s="59"/>
      <c r="D5" s="1757" t="s">
        <v>1029</v>
      </c>
      <c r="E5" s="1757"/>
      <c r="F5" s="1757"/>
      <c r="G5" s="1757"/>
      <c r="H5" s="1757"/>
      <c r="I5" s="1757"/>
      <c r="J5" s="1757"/>
      <c r="K5" s="1757" t="s">
        <v>1030</v>
      </c>
      <c r="L5" s="1757"/>
      <c r="M5" s="1757"/>
      <c r="N5" s="1757"/>
      <c r="O5" s="1757" t="s">
        <v>1031</v>
      </c>
      <c r="P5" s="1757"/>
      <c r="Q5" s="1757"/>
      <c r="R5" s="1757"/>
      <c r="S5" s="860"/>
    </row>
    <row r="6" spans="1:20" s="12" customFormat="1" ht="20.100000000000001" customHeight="1" x14ac:dyDescent="0.35">
      <c r="A6" s="15"/>
      <c r="B6" s="59"/>
      <c r="C6" s="59"/>
      <c r="D6" s="1755" t="s">
        <v>1032</v>
      </c>
      <c r="E6" s="1755"/>
      <c r="F6" s="1755"/>
      <c r="G6" s="1755"/>
      <c r="H6" s="1755" t="s">
        <v>1033</v>
      </c>
      <c r="I6" s="1755"/>
      <c r="J6" s="1344" t="s">
        <v>1034</v>
      </c>
      <c r="K6" s="1755" t="s">
        <v>1032</v>
      </c>
      <c r="L6" s="1755"/>
      <c r="M6" s="1756" t="s">
        <v>1033</v>
      </c>
      <c r="N6" s="1344" t="s">
        <v>1034</v>
      </c>
      <c r="O6" s="1755" t="s">
        <v>1032</v>
      </c>
      <c r="P6" s="1755"/>
      <c r="Q6" s="1756" t="s">
        <v>1033</v>
      </c>
      <c r="R6" s="1344" t="s">
        <v>1034</v>
      </c>
      <c r="S6" s="861"/>
    </row>
    <row r="7" spans="1:20" s="12" customFormat="1" ht="20.100000000000001" customHeight="1" x14ac:dyDescent="0.35">
      <c r="A7" s="15"/>
      <c r="B7" s="59"/>
      <c r="C7" s="59"/>
      <c r="D7" s="1755" t="s">
        <v>1035</v>
      </c>
      <c r="E7" s="1755"/>
      <c r="F7" s="1755" t="s">
        <v>1036</v>
      </c>
      <c r="G7" s="1755"/>
      <c r="H7" s="1756"/>
      <c r="I7" s="1756" t="s">
        <v>1037</v>
      </c>
      <c r="J7" s="1756"/>
      <c r="K7" s="1756" t="s">
        <v>1035</v>
      </c>
      <c r="L7" s="1756" t="s">
        <v>1036</v>
      </c>
      <c r="M7" s="1756"/>
      <c r="N7" s="1756"/>
      <c r="O7" s="1756" t="s">
        <v>1035</v>
      </c>
      <c r="P7" s="1756" t="s">
        <v>1036</v>
      </c>
      <c r="Q7" s="1756"/>
      <c r="R7" s="1756"/>
      <c r="S7" s="861"/>
    </row>
    <row r="8" spans="1:20" s="12" customFormat="1" ht="20.100000000000001" customHeight="1" thickBot="1" x14ac:dyDescent="0.4">
      <c r="A8" s="15"/>
      <c r="B8" s="443"/>
      <c r="C8" s="443"/>
      <c r="D8" s="862"/>
      <c r="E8" s="862" t="s">
        <v>1037</v>
      </c>
      <c r="F8" s="862"/>
      <c r="G8" s="862" t="s">
        <v>1037</v>
      </c>
      <c r="H8" s="1725"/>
      <c r="I8" s="1725"/>
      <c r="J8" s="1725"/>
      <c r="K8" s="1725"/>
      <c r="L8" s="1725"/>
      <c r="M8" s="1725"/>
      <c r="N8" s="1725"/>
      <c r="O8" s="1725"/>
      <c r="P8" s="1725"/>
      <c r="Q8" s="1725"/>
      <c r="R8" s="1725"/>
      <c r="S8" s="1196"/>
    </row>
    <row r="9" spans="1:20" s="191" customFormat="1" ht="20.100000000000001" customHeight="1" x14ac:dyDescent="0.35">
      <c r="B9" s="863">
        <v>1</v>
      </c>
      <c r="C9" s="864" t="s">
        <v>1038</v>
      </c>
      <c r="D9" s="865">
        <f t="shared" ref="D9:I9" si="0">+D10+D15</f>
        <v>58.789000000000001</v>
      </c>
      <c r="E9" s="866">
        <f t="shared" si="0"/>
        <v>58.789000000000001</v>
      </c>
      <c r="F9" s="865">
        <f t="shared" si="0"/>
        <v>0</v>
      </c>
      <c r="G9" s="866">
        <f t="shared" si="0"/>
        <v>0</v>
      </c>
      <c r="H9" s="865">
        <f t="shared" si="0"/>
        <v>4661369.2620000001</v>
      </c>
      <c r="I9" s="866">
        <f t="shared" si="0"/>
        <v>4661369.2620000001</v>
      </c>
      <c r="J9" s="865">
        <f>+D9+F9+H9</f>
        <v>4661428.051</v>
      </c>
      <c r="K9" s="865">
        <f t="shared" ref="K9:R9" si="1">+K10+K15</f>
        <v>0</v>
      </c>
      <c r="L9" s="865">
        <f t="shared" si="1"/>
        <v>0</v>
      </c>
      <c r="M9" s="865">
        <f t="shared" si="1"/>
        <v>0</v>
      </c>
      <c r="N9" s="865">
        <f t="shared" si="1"/>
        <v>0</v>
      </c>
      <c r="O9" s="866">
        <f t="shared" si="1"/>
        <v>0</v>
      </c>
      <c r="P9" s="866">
        <f t="shared" si="1"/>
        <v>9855.0920000000006</v>
      </c>
      <c r="Q9" s="865">
        <f t="shared" si="1"/>
        <v>0</v>
      </c>
      <c r="R9" s="865">
        <f t="shared" si="1"/>
        <v>9855.0920000000006</v>
      </c>
      <c r="S9" s="867"/>
    </row>
    <row r="10" spans="1:20" s="191" customFormat="1" ht="20.100000000000001" customHeight="1" x14ac:dyDescent="0.35">
      <c r="B10" s="176">
        <v>2</v>
      </c>
      <c r="C10" s="868" t="s">
        <v>1039</v>
      </c>
      <c r="D10" s="869">
        <f>+SUM(D11:D14)</f>
        <v>58.789000000000001</v>
      </c>
      <c r="E10" s="870">
        <f t="shared" ref="E10:R10" si="2">+SUM(E11:E14)</f>
        <v>58.789000000000001</v>
      </c>
      <c r="F10" s="869">
        <f t="shared" si="2"/>
        <v>0</v>
      </c>
      <c r="G10" s="870">
        <f t="shared" si="2"/>
        <v>0</v>
      </c>
      <c r="H10" s="869">
        <f t="shared" si="2"/>
        <v>1111652.1229999999</v>
      </c>
      <c r="I10" s="870">
        <f t="shared" si="2"/>
        <v>1111652.1229999999</v>
      </c>
      <c r="J10" s="869">
        <f t="shared" si="2"/>
        <v>1111710.912</v>
      </c>
      <c r="K10" s="869">
        <f t="shared" si="2"/>
        <v>0</v>
      </c>
      <c r="L10" s="869">
        <f t="shared" si="2"/>
        <v>0</v>
      </c>
      <c r="M10" s="869">
        <f t="shared" si="2"/>
        <v>0</v>
      </c>
      <c r="N10" s="869">
        <f t="shared" si="2"/>
        <v>0</v>
      </c>
      <c r="O10" s="870">
        <f t="shared" si="2"/>
        <v>0</v>
      </c>
      <c r="P10" s="870">
        <f t="shared" si="2"/>
        <v>0</v>
      </c>
      <c r="Q10" s="869">
        <f t="shared" si="2"/>
        <v>0</v>
      </c>
      <c r="R10" s="869">
        <f t="shared" si="2"/>
        <v>0</v>
      </c>
      <c r="S10" s="867"/>
    </row>
    <row r="11" spans="1:20" s="191" customFormat="1" ht="20.100000000000001" customHeight="1" x14ac:dyDescent="0.35">
      <c r="B11" s="176">
        <v>3</v>
      </c>
      <c r="C11" s="871" t="s">
        <v>1040</v>
      </c>
      <c r="D11" s="869">
        <v>0</v>
      </c>
      <c r="E11" s="870">
        <v>0</v>
      </c>
      <c r="F11" s="869">
        <v>0</v>
      </c>
      <c r="G11" s="870">
        <v>0</v>
      </c>
      <c r="H11" s="869">
        <v>1111652.1229999999</v>
      </c>
      <c r="I11" s="870">
        <v>1111652.1229999999</v>
      </c>
      <c r="J11" s="869">
        <v>1111652.1229999999</v>
      </c>
      <c r="K11" s="869">
        <v>0</v>
      </c>
      <c r="L11" s="869">
        <v>0</v>
      </c>
      <c r="M11" s="869">
        <v>0</v>
      </c>
      <c r="N11" s="869">
        <f>+K11+L11+M11</f>
        <v>0</v>
      </c>
      <c r="O11" s="870">
        <v>0</v>
      </c>
      <c r="P11" s="870">
        <v>0</v>
      </c>
      <c r="Q11" s="869">
        <v>0</v>
      </c>
      <c r="R11" s="869">
        <f>+O11+P11+Q11</f>
        <v>0</v>
      </c>
      <c r="S11" s="867"/>
    </row>
    <row r="12" spans="1:20" s="191" customFormat="1" ht="20.100000000000001" customHeight="1" x14ac:dyDescent="0.35">
      <c r="B12" s="176">
        <v>4</v>
      </c>
      <c r="C12" s="871" t="s">
        <v>1041</v>
      </c>
      <c r="D12" s="869">
        <v>0</v>
      </c>
      <c r="E12" s="870">
        <v>0</v>
      </c>
      <c r="F12" s="869">
        <v>0</v>
      </c>
      <c r="G12" s="870">
        <v>0</v>
      </c>
      <c r="H12" s="869">
        <v>0</v>
      </c>
      <c r="I12" s="870">
        <v>0</v>
      </c>
      <c r="J12" s="869">
        <v>0</v>
      </c>
      <c r="K12" s="869">
        <v>0</v>
      </c>
      <c r="L12" s="869">
        <v>0</v>
      </c>
      <c r="M12" s="869">
        <v>0</v>
      </c>
      <c r="N12" s="869">
        <f t="shared" ref="N12:N20" si="3">+K12+L12+M12</f>
        <v>0</v>
      </c>
      <c r="O12" s="870">
        <v>0</v>
      </c>
      <c r="P12" s="870">
        <v>0</v>
      </c>
      <c r="Q12" s="869">
        <v>0</v>
      </c>
      <c r="R12" s="869">
        <f>+O12+P12+Q12</f>
        <v>0</v>
      </c>
      <c r="S12" s="867"/>
    </row>
    <row r="13" spans="1:20" s="191" customFormat="1" ht="20.100000000000001" customHeight="1" x14ac:dyDescent="0.35">
      <c r="B13" s="176">
        <v>5</v>
      </c>
      <c r="C13" s="871" t="s">
        <v>1042</v>
      </c>
      <c r="D13" s="869">
        <v>58.789000000000001</v>
      </c>
      <c r="E13" s="870">
        <v>58.789000000000001</v>
      </c>
      <c r="F13" s="869">
        <v>0</v>
      </c>
      <c r="G13" s="870">
        <v>0</v>
      </c>
      <c r="H13" s="869">
        <v>0</v>
      </c>
      <c r="I13" s="870">
        <v>0</v>
      </c>
      <c r="J13" s="869">
        <v>58.789000000000001</v>
      </c>
      <c r="K13" s="869">
        <v>0</v>
      </c>
      <c r="L13" s="869">
        <v>0</v>
      </c>
      <c r="M13" s="869">
        <v>0</v>
      </c>
      <c r="N13" s="869">
        <f t="shared" si="3"/>
        <v>0</v>
      </c>
      <c r="O13" s="870">
        <v>0</v>
      </c>
      <c r="P13" s="870">
        <v>0</v>
      </c>
      <c r="Q13" s="869">
        <v>0</v>
      </c>
      <c r="R13" s="869">
        <f>+O13+P13+Q13</f>
        <v>0</v>
      </c>
      <c r="S13" s="867"/>
    </row>
    <row r="14" spans="1:20" s="191" customFormat="1" ht="20.100000000000001" customHeight="1" x14ac:dyDescent="0.35">
      <c r="B14" s="176">
        <v>6</v>
      </c>
      <c r="C14" s="871" t="s">
        <v>1043</v>
      </c>
      <c r="D14" s="869">
        <v>0</v>
      </c>
      <c r="E14" s="870">
        <v>0</v>
      </c>
      <c r="F14" s="869">
        <v>0</v>
      </c>
      <c r="G14" s="870">
        <v>0</v>
      </c>
      <c r="H14" s="869">
        <v>0</v>
      </c>
      <c r="I14" s="870">
        <v>0</v>
      </c>
      <c r="J14" s="869">
        <v>0</v>
      </c>
      <c r="K14" s="869">
        <v>0</v>
      </c>
      <c r="L14" s="869">
        <v>0</v>
      </c>
      <c r="M14" s="869">
        <v>0</v>
      </c>
      <c r="N14" s="869">
        <f t="shared" si="3"/>
        <v>0</v>
      </c>
      <c r="O14" s="870">
        <v>0</v>
      </c>
      <c r="P14" s="870">
        <v>0</v>
      </c>
      <c r="Q14" s="869">
        <v>0</v>
      </c>
      <c r="R14" s="869">
        <f>+O14+P14+Q14</f>
        <v>0</v>
      </c>
      <c r="S14" s="867"/>
    </row>
    <row r="15" spans="1:20" s="191" customFormat="1" ht="20.100000000000001" customHeight="1" x14ac:dyDescent="0.35">
      <c r="B15" s="176">
        <v>7</v>
      </c>
      <c r="C15" s="868" t="s">
        <v>1044</v>
      </c>
      <c r="D15" s="869">
        <f>+SUM(D16:D20)</f>
        <v>0</v>
      </c>
      <c r="E15" s="870">
        <f t="shared" ref="E15:R15" si="4">+SUM(E16:E20)</f>
        <v>0</v>
      </c>
      <c r="F15" s="869">
        <f t="shared" si="4"/>
        <v>0</v>
      </c>
      <c r="G15" s="870">
        <f t="shared" si="4"/>
        <v>0</v>
      </c>
      <c r="H15" s="869">
        <f t="shared" si="4"/>
        <v>3549717.1390000004</v>
      </c>
      <c r="I15" s="870">
        <f t="shared" si="4"/>
        <v>3549717.1390000004</v>
      </c>
      <c r="J15" s="869">
        <f t="shared" si="4"/>
        <v>3549717.1390000004</v>
      </c>
      <c r="K15" s="869">
        <f t="shared" si="4"/>
        <v>0</v>
      </c>
      <c r="L15" s="869">
        <f t="shared" si="4"/>
        <v>0</v>
      </c>
      <c r="M15" s="869">
        <f t="shared" si="4"/>
        <v>0</v>
      </c>
      <c r="N15" s="869">
        <f t="shared" si="3"/>
        <v>0</v>
      </c>
      <c r="O15" s="870">
        <f t="shared" si="4"/>
        <v>0</v>
      </c>
      <c r="P15" s="870">
        <f t="shared" si="4"/>
        <v>9855.0920000000006</v>
      </c>
      <c r="Q15" s="869">
        <f t="shared" si="4"/>
        <v>0</v>
      </c>
      <c r="R15" s="869">
        <f t="shared" si="4"/>
        <v>9855.0920000000006</v>
      </c>
      <c r="S15" s="867"/>
    </row>
    <row r="16" spans="1:20" s="191" customFormat="1" ht="20.100000000000001" customHeight="1" x14ac:dyDescent="0.35">
      <c r="B16" s="176">
        <v>8</v>
      </c>
      <c r="C16" s="871" t="s">
        <v>1045</v>
      </c>
      <c r="D16" s="869">
        <v>0</v>
      </c>
      <c r="E16" s="870">
        <v>0</v>
      </c>
      <c r="F16" s="869">
        <v>0</v>
      </c>
      <c r="G16" s="870">
        <v>0</v>
      </c>
      <c r="H16" s="869">
        <v>1320561.1440000001</v>
      </c>
      <c r="I16" s="870">
        <v>1320561.1440000001</v>
      </c>
      <c r="J16" s="869">
        <v>1320561.1440000001</v>
      </c>
      <c r="K16" s="869">
        <v>0</v>
      </c>
      <c r="L16" s="869">
        <v>0</v>
      </c>
      <c r="M16" s="869">
        <v>0</v>
      </c>
      <c r="N16" s="869">
        <f t="shared" si="3"/>
        <v>0</v>
      </c>
      <c r="O16" s="870">
        <v>0</v>
      </c>
      <c r="P16" s="870">
        <v>0</v>
      </c>
      <c r="Q16" s="869">
        <v>0</v>
      </c>
      <c r="R16" s="869">
        <f>+O16+P16+Q16</f>
        <v>0</v>
      </c>
      <c r="S16" s="867"/>
    </row>
    <row r="17" spans="2:19" s="191" customFormat="1" ht="20.100000000000001" customHeight="1" x14ac:dyDescent="0.35">
      <c r="B17" s="176">
        <v>9</v>
      </c>
      <c r="C17" s="871" t="s">
        <v>1046</v>
      </c>
      <c r="D17" s="869">
        <v>0</v>
      </c>
      <c r="E17" s="870">
        <v>0</v>
      </c>
      <c r="F17" s="869">
        <v>0</v>
      </c>
      <c r="G17" s="870">
        <v>0</v>
      </c>
      <c r="H17" s="869">
        <v>2229155.9950000001</v>
      </c>
      <c r="I17" s="870">
        <v>2229155.9950000001</v>
      </c>
      <c r="J17" s="869">
        <v>2229155.9950000001</v>
      </c>
      <c r="K17" s="869">
        <v>0</v>
      </c>
      <c r="L17" s="869">
        <v>0</v>
      </c>
      <c r="M17" s="869">
        <v>0</v>
      </c>
      <c r="N17" s="869">
        <f t="shared" si="3"/>
        <v>0</v>
      </c>
      <c r="O17" s="870">
        <v>0</v>
      </c>
      <c r="P17" s="870">
        <v>0</v>
      </c>
      <c r="Q17" s="869">
        <v>0</v>
      </c>
      <c r="R17" s="869">
        <f>+O17+P17+Q17</f>
        <v>0</v>
      </c>
      <c r="S17" s="867"/>
    </row>
    <row r="18" spans="2:19" s="191" customFormat="1" ht="20.100000000000001" customHeight="1" x14ac:dyDescent="0.35">
      <c r="B18" s="176">
        <v>10</v>
      </c>
      <c r="C18" s="871" t="s">
        <v>1047</v>
      </c>
      <c r="D18" s="869">
        <v>0</v>
      </c>
      <c r="E18" s="870">
        <v>0</v>
      </c>
      <c r="F18" s="869">
        <v>0</v>
      </c>
      <c r="G18" s="870">
        <v>0</v>
      </c>
      <c r="H18" s="869">
        <v>0</v>
      </c>
      <c r="I18" s="870">
        <v>0</v>
      </c>
      <c r="J18" s="869">
        <v>0</v>
      </c>
      <c r="K18" s="869">
        <v>0</v>
      </c>
      <c r="L18" s="869">
        <v>0</v>
      </c>
      <c r="M18" s="869">
        <v>0</v>
      </c>
      <c r="N18" s="869">
        <f t="shared" si="3"/>
        <v>0</v>
      </c>
      <c r="O18" s="870">
        <v>0</v>
      </c>
      <c r="P18" s="870">
        <v>0</v>
      </c>
      <c r="Q18" s="869">
        <v>0</v>
      </c>
      <c r="R18" s="869">
        <f>+O18+P18+Q18</f>
        <v>0</v>
      </c>
      <c r="S18" s="867"/>
    </row>
    <row r="19" spans="2:19" s="191" customFormat="1" ht="20.100000000000001" customHeight="1" x14ac:dyDescent="0.35">
      <c r="B19" s="176">
        <v>11</v>
      </c>
      <c r="C19" s="871" t="s">
        <v>1048</v>
      </c>
      <c r="D19" s="869">
        <v>0</v>
      </c>
      <c r="E19" s="870">
        <v>0</v>
      </c>
      <c r="F19" s="869">
        <v>0</v>
      </c>
      <c r="G19" s="870">
        <v>0</v>
      </c>
      <c r="H19" s="869">
        <v>0</v>
      </c>
      <c r="I19" s="870">
        <v>0</v>
      </c>
      <c r="J19" s="869">
        <v>0</v>
      </c>
      <c r="K19" s="869">
        <v>0</v>
      </c>
      <c r="L19" s="869">
        <v>0</v>
      </c>
      <c r="M19" s="869">
        <v>0</v>
      </c>
      <c r="N19" s="869">
        <f t="shared" si="3"/>
        <v>0</v>
      </c>
      <c r="O19" s="870">
        <v>0</v>
      </c>
      <c r="P19" s="870">
        <v>9855.0920000000006</v>
      </c>
      <c r="Q19" s="869">
        <v>0</v>
      </c>
      <c r="R19" s="869">
        <f>+O19+P19+Q19</f>
        <v>9855.0920000000006</v>
      </c>
      <c r="S19" s="867"/>
    </row>
    <row r="20" spans="2:19" s="191" customFormat="1" ht="20.100000000000001" customHeight="1" thickBot="1" x14ac:dyDescent="0.4">
      <c r="B20" s="180">
        <v>12</v>
      </c>
      <c r="C20" s="872" t="s">
        <v>1043</v>
      </c>
      <c r="D20" s="873">
        <v>0</v>
      </c>
      <c r="E20" s="874">
        <v>0</v>
      </c>
      <c r="F20" s="873">
        <v>0</v>
      </c>
      <c r="G20" s="874">
        <v>0</v>
      </c>
      <c r="H20" s="873">
        <v>0</v>
      </c>
      <c r="I20" s="874">
        <v>0</v>
      </c>
      <c r="J20" s="873">
        <v>0</v>
      </c>
      <c r="K20" s="873">
        <v>0</v>
      </c>
      <c r="L20" s="873">
        <v>0</v>
      </c>
      <c r="M20" s="873">
        <v>0</v>
      </c>
      <c r="N20" s="873">
        <f t="shared" si="3"/>
        <v>0</v>
      </c>
      <c r="O20" s="874">
        <v>0</v>
      </c>
      <c r="P20" s="874">
        <v>0</v>
      </c>
      <c r="Q20" s="873">
        <v>0</v>
      </c>
      <c r="R20" s="873">
        <f>+O20+P20+Q20</f>
        <v>0</v>
      </c>
      <c r="S20" s="867"/>
    </row>
    <row r="21" spans="2:19" s="216" customFormat="1" x14ac:dyDescent="0.4"/>
    <row r="22" spans="2:19" x14ac:dyDescent="0.4">
      <c r="E22" s="875"/>
    </row>
    <row r="24" spans="2:19" x14ac:dyDescent="0.4">
      <c r="K24" s="876"/>
    </row>
  </sheetData>
  <mergeCells count="20">
    <mergeCell ref="L7:L8"/>
    <mergeCell ref="D5:J5"/>
    <mergeCell ref="K5:N5"/>
    <mergeCell ref="O5:R5"/>
    <mergeCell ref="D6:G6"/>
    <mergeCell ref="H6:I6"/>
    <mergeCell ref="K6:L6"/>
    <mergeCell ref="M6:M8"/>
    <mergeCell ref="O6:P6"/>
    <mergeCell ref="Q6:Q8"/>
    <mergeCell ref="D7:E7"/>
    <mergeCell ref="N7:N8"/>
    <mergeCell ref="O7:O8"/>
    <mergeCell ref="P7:P8"/>
    <mergeCell ref="R7:R8"/>
    <mergeCell ref="F7:G7"/>
    <mergeCell ref="H7:H8"/>
    <mergeCell ref="I7:I8"/>
    <mergeCell ref="J7:J8"/>
    <mergeCell ref="K7:K8"/>
  </mergeCells>
  <hyperlinks>
    <hyperlink ref="T2" location="Índice!A1" display="Voltar ao Índice"/>
    <hyperlink ref="T1" location="Índice!A1" display="Voltar ao Índice"/>
  </hyperlinks>
  <pageMargins left="0.70866141732283472" right="0.70866141732283472" top="0.74803149606299213" bottom="0.74803149606299213" header="0.31496062992125984" footer="0.31496062992125984"/>
  <pageSetup paperSize="9" scale="33" fitToWidth="2" orientation="portrait" r:id="rId1"/>
  <headerFooter>
    <oddHeader>&amp;L&amp;"Calibri,Regular"&amp;10&amp;K000000Confidential&amp;1#</oddHeader>
    <oddFooter>&amp;C1</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1"/>
  <sheetViews>
    <sheetView showGridLines="0" zoomScale="85" zoomScaleNormal="85" zoomScalePageLayoutView="70" workbookViewId="0"/>
  </sheetViews>
  <sheetFormatPr defaultColWidth="9.140625" defaultRowHeight="18.75" x14ac:dyDescent="0.4"/>
  <cols>
    <col min="1" max="1" width="4.7109375" style="2" customWidth="1"/>
    <col min="2" max="2" width="5.140625" style="2" customWidth="1"/>
    <col min="3" max="3" width="23.140625" style="2" customWidth="1"/>
    <col min="4" max="20" width="13.85546875" style="2" customWidth="1"/>
    <col min="21" max="21" width="9" style="2" customWidth="1"/>
    <col min="22" max="22" width="14.28515625" style="2" bestFit="1" customWidth="1"/>
    <col min="23" max="16384" width="9.140625" style="2"/>
  </cols>
  <sheetData>
    <row r="1" spans="2:22" ht="25.5" customHeight="1" x14ac:dyDescent="0.5">
      <c r="B1" s="1" t="s">
        <v>1071</v>
      </c>
      <c r="V1" s="4" t="s">
        <v>6</v>
      </c>
    </row>
    <row r="2" spans="2:22" ht="22.5" customHeight="1" x14ac:dyDescent="0.5">
      <c r="B2" s="5" t="s">
        <v>7</v>
      </c>
      <c r="D2" s="886"/>
      <c r="E2" s="886"/>
      <c r="F2" s="886"/>
      <c r="G2" s="886"/>
      <c r="H2" s="886"/>
      <c r="I2" s="886"/>
      <c r="J2" s="886"/>
      <c r="K2" s="886"/>
      <c r="L2" s="635"/>
      <c r="M2" s="635"/>
    </row>
    <row r="3" spans="2:22" s="1376" customFormat="1" ht="16.5" x14ac:dyDescent="0.35"/>
    <row r="4" spans="2:22" s="1332" customFormat="1" ht="20.100000000000001" customHeight="1" x14ac:dyDescent="0.35">
      <c r="D4" s="1318" t="s">
        <v>8</v>
      </c>
      <c r="E4" s="1318" t="s">
        <v>9</v>
      </c>
      <c r="F4" s="1318" t="s">
        <v>10</v>
      </c>
      <c r="G4" s="1318" t="s">
        <v>11</v>
      </c>
      <c r="H4" s="1318" t="s">
        <v>12</v>
      </c>
      <c r="I4" s="1318" t="s">
        <v>74</v>
      </c>
      <c r="J4" s="1318" t="s">
        <v>75</v>
      </c>
      <c r="K4" s="1318" t="s">
        <v>76</v>
      </c>
      <c r="L4" s="1318" t="s">
        <v>549</v>
      </c>
      <c r="M4" s="1318" t="s">
        <v>548</v>
      </c>
      <c r="N4" s="1318" t="s">
        <v>547</v>
      </c>
      <c r="O4" s="1318" t="s">
        <v>546</v>
      </c>
      <c r="P4" s="1318" t="s">
        <v>545</v>
      </c>
      <c r="Q4" s="1318" t="s">
        <v>733</v>
      </c>
      <c r="R4" s="1318" t="s">
        <v>732</v>
      </c>
      <c r="S4" s="1318" t="s">
        <v>924</v>
      </c>
      <c r="T4" s="1318" t="s">
        <v>925</v>
      </c>
      <c r="U4" s="1318"/>
    </row>
    <row r="5" spans="2:22" s="619" customFormat="1" ht="34.5" customHeight="1" x14ac:dyDescent="0.25">
      <c r="B5" s="540"/>
      <c r="C5" s="540"/>
      <c r="D5" s="1758" t="s">
        <v>1070</v>
      </c>
      <c r="E5" s="1759"/>
      <c r="F5" s="1759"/>
      <c r="G5" s="1759"/>
      <c r="H5" s="1759"/>
      <c r="I5" s="1759" t="s">
        <v>1069</v>
      </c>
      <c r="J5" s="1759"/>
      <c r="K5" s="1759"/>
      <c r="L5" s="1759"/>
      <c r="M5" s="1760" t="s">
        <v>1068</v>
      </c>
      <c r="N5" s="1760"/>
      <c r="O5" s="1760"/>
      <c r="P5" s="1760"/>
      <c r="Q5" s="1759" t="s">
        <v>1067</v>
      </c>
      <c r="R5" s="1759"/>
      <c r="S5" s="1759"/>
      <c r="T5" s="1761"/>
      <c r="U5" s="1335"/>
    </row>
    <row r="6" spans="2:22" s="619" customFormat="1" ht="34.5" customHeight="1" thickBot="1" x14ac:dyDescent="0.3">
      <c r="B6" s="540"/>
      <c r="C6" s="540"/>
      <c r="D6" s="885" t="s">
        <v>1066</v>
      </c>
      <c r="E6" s="883" t="s">
        <v>1065</v>
      </c>
      <c r="F6" s="883" t="s">
        <v>1064</v>
      </c>
      <c r="G6" s="883" t="s">
        <v>1063</v>
      </c>
      <c r="H6" s="883" t="s">
        <v>1062</v>
      </c>
      <c r="I6" s="883" t="s">
        <v>1060</v>
      </c>
      <c r="J6" s="883" t="s">
        <v>1059</v>
      </c>
      <c r="K6" s="883" t="s">
        <v>1058</v>
      </c>
      <c r="L6" s="884" t="s">
        <v>1061</v>
      </c>
      <c r="M6" s="883" t="s">
        <v>1060</v>
      </c>
      <c r="N6" s="883" t="s">
        <v>1059</v>
      </c>
      <c r="O6" s="883" t="s">
        <v>1058</v>
      </c>
      <c r="P6" s="884" t="s">
        <v>1057</v>
      </c>
      <c r="Q6" s="883" t="s">
        <v>1060</v>
      </c>
      <c r="R6" s="883" t="s">
        <v>1059</v>
      </c>
      <c r="S6" s="883" t="s">
        <v>1058</v>
      </c>
      <c r="T6" s="882" t="s">
        <v>1057</v>
      </c>
      <c r="U6" s="881"/>
    </row>
    <row r="7" spans="2:22" s="810" customFormat="1" ht="20.100000000000001" customHeight="1" x14ac:dyDescent="0.25">
      <c r="B7" s="880">
        <v>1</v>
      </c>
      <c r="C7" s="879" t="s">
        <v>1038</v>
      </c>
      <c r="D7" s="878">
        <f t="shared" ref="D7:T7" si="0">+D8+D15</f>
        <v>4661428.051</v>
      </c>
      <c r="E7" s="878">
        <f t="shared" si="0"/>
        <v>0</v>
      </c>
      <c r="F7" s="878">
        <f t="shared" si="0"/>
        <v>0</v>
      </c>
      <c r="G7" s="878">
        <f t="shared" si="0"/>
        <v>0</v>
      </c>
      <c r="H7" s="878">
        <f t="shared" si="0"/>
        <v>0</v>
      </c>
      <c r="I7" s="878">
        <f t="shared" si="0"/>
        <v>4661428.051</v>
      </c>
      <c r="J7" s="878">
        <f t="shared" si="0"/>
        <v>0</v>
      </c>
      <c r="K7" s="878">
        <f t="shared" si="0"/>
        <v>0</v>
      </c>
      <c r="L7" s="878">
        <f t="shared" si="0"/>
        <v>0</v>
      </c>
      <c r="M7" s="878">
        <f t="shared" si="0"/>
        <v>517152.72399999999</v>
      </c>
      <c r="N7" s="878">
        <f t="shared" si="0"/>
        <v>0</v>
      </c>
      <c r="O7" s="878">
        <f t="shared" si="0"/>
        <v>0</v>
      </c>
      <c r="P7" s="878">
        <f t="shared" si="0"/>
        <v>0</v>
      </c>
      <c r="Q7" s="878">
        <f t="shared" si="0"/>
        <v>41372.217919999996</v>
      </c>
      <c r="R7" s="878">
        <f t="shared" si="0"/>
        <v>0</v>
      </c>
      <c r="S7" s="878">
        <f t="shared" si="0"/>
        <v>0</v>
      </c>
      <c r="T7" s="878">
        <f t="shared" si="0"/>
        <v>0</v>
      </c>
      <c r="U7" s="877"/>
    </row>
    <row r="8" spans="2:22" s="810" customFormat="1" ht="20.100000000000001" customHeight="1" x14ac:dyDescent="0.25">
      <c r="B8" s="176">
        <v>2</v>
      </c>
      <c r="C8" s="868" t="s">
        <v>1056</v>
      </c>
      <c r="D8" s="870">
        <f t="shared" ref="D8:T8" si="1">+D9+D14</f>
        <v>58.789000000000001</v>
      </c>
      <c r="E8" s="870">
        <f t="shared" si="1"/>
        <v>0</v>
      </c>
      <c r="F8" s="870">
        <f t="shared" si="1"/>
        <v>0</v>
      </c>
      <c r="G8" s="870">
        <f t="shared" si="1"/>
        <v>0</v>
      </c>
      <c r="H8" s="870">
        <f t="shared" si="1"/>
        <v>0</v>
      </c>
      <c r="I8" s="870">
        <f t="shared" si="1"/>
        <v>58.789000000000001</v>
      </c>
      <c r="J8" s="870">
        <f t="shared" si="1"/>
        <v>0</v>
      </c>
      <c r="K8" s="870">
        <f t="shared" si="1"/>
        <v>0</v>
      </c>
      <c r="L8" s="870">
        <f t="shared" si="1"/>
        <v>0</v>
      </c>
      <c r="M8" s="870">
        <f t="shared" si="1"/>
        <v>5.8789999999999996</v>
      </c>
      <c r="N8" s="870">
        <f t="shared" si="1"/>
        <v>0</v>
      </c>
      <c r="O8" s="870">
        <f t="shared" si="1"/>
        <v>0</v>
      </c>
      <c r="P8" s="870">
        <f t="shared" si="1"/>
        <v>0</v>
      </c>
      <c r="Q8" s="870">
        <f t="shared" si="1"/>
        <v>0.47031999999999996</v>
      </c>
      <c r="R8" s="870">
        <f t="shared" si="1"/>
        <v>0</v>
      </c>
      <c r="S8" s="870">
        <f t="shared" si="1"/>
        <v>0</v>
      </c>
      <c r="T8" s="870">
        <f t="shared" si="1"/>
        <v>0</v>
      </c>
      <c r="U8" s="877"/>
    </row>
    <row r="9" spans="2:22" s="810" customFormat="1" ht="20.100000000000001" customHeight="1" x14ac:dyDescent="0.25">
      <c r="B9" s="176">
        <v>3</v>
      </c>
      <c r="C9" s="871" t="s">
        <v>1052</v>
      </c>
      <c r="D9" s="870">
        <f t="shared" ref="D9:T9" si="2">+D10+D12</f>
        <v>58.789000000000001</v>
      </c>
      <c r="E9" s="870">
        <f t="shared" si="2"/>
        <v>0</v>
      </c>
      <c r="F9" s="870">
        <f t="shared" si="2"/>
        <v>0</v>
      </c>
      <c r="G9" s="870">
        <f t="shared" si="2"/>
        <v>0</v>
      </c>
      <c r="H9" s="870">
        <f t="shared" si="2"/>
        <v>0</v>
      </c>
      <c r="I9" s="870">
        <f t="shared" si="2"/>
        <v>58.789000000000001</v>
      </c>
      <c r="J9" s="870">
        <f t="shared" si="2"/>
        <v>0</v>
      </c>
      <c r="K9" s="870">
        <f t="shared" si="2"/>
        <v>0</v>
      </c>
      <c r="L9" s="870">
        <f t="shared" si="2"/>
        <v>0</v>
      </c>
      <c r="M9" s="870">
        <f t="shared" si="2"/>
        <v>5.8789999999999996</v>
      </c>
      <c r="N9" s="870">
        <f t="shared" si="2"/>
        <v>0</v>
      </c>
      <c r="O9" s="870">
        <f t="shared" si="2"/>
        <v>0</v>
      </c>
      <c r="P9" s="870">
        <f t="shared" si="2"/>
        <v>0</v>
      </c>
      <c r="Q9" s="870">
        <f t="shared" si="2"/>
        <v>0.47031999999999996</v>
      </c>
      <c r="R9" s="870">
        <f t="shared" si="2"/>
        <v>0</v>
      </c>
      <c r="S9" s="870">
        <f t="shared" si="2"/>
        <v>0</v>
      </c>
      <c r="T9" s="870">
        <f t="shared" si="2"/>
        <v>0</v>
      </c>
      <c r="U9" s="877"/>
    </row>
    <row r="10" spans="2:22" s="810" customFormat="1" ht="20.100000000000001" customHeight="1" x14ac:dyDescent="0.25">
      <c r="B10" s="176">
        <v>4</v>
      </c>
      <c r="C10" s="871" t="s">
        <v>1055</v>
      </c>
      <c r="D10" s="870">
        <v>58.789000000000001</v>
      </c>
      <c r="E10" s="870">
        <v>0</v>
      </c>
      <c r="F10" s="870">
        <v>0</v>
      </c>
      <c r="G10" s="870">
        <v>0</v>
      </c>
      <c r="H10" s="870">
        <v>0</v>
      </c>
      <c r="I10" s="870">
        <v>58.789000000000001</v>
      </c>
      <c r="J10" s="870">
        <v>0</v>
      </c>
      <c r="K10" s="870">
        <v>0</v>
      </c>
      <c r="L10" s="870">
        <v>0</v>
      </c>
      <c r="M10" s="870">
        <v>5.8789999999999996</v>
      </c>
      <c r="N10" s="870">
        <v>0</v>
      </c>
      <c r="O10" s="870">
        <v>0</v>
      </c>
      <c r="P10" s="870">
        <v>0</v>
      </c>
      <c r="Q10" s="870">
        <v>0.47031999999999996</v>
      </c>
      <c r="R10" s="870">
        <v>0</v>
      </c>
      <c r="S10" s="870">
        <v>0</v>
      </c>
      <c r="T10" s="870">
        <v>0</v>
      </c>
      <c r="U10" s="877"/>
    </row>
    <row r="11" spans="2:22" s="810" customFormat="1" ht="20.100000000000001" customHeight="1" x14ac:dyDescent="0.25">
      <c r="B11" s="176">
        <v>5</v>
      </c>
      <c r="C11" s="871" t="s">
        <v>1054</v>
      </c>
      <c r="D11" s="870">
        <v>58.789000000000001</v>
      </c>
      <c r="E11" s="870">
        <v>0</v>
      </c>
      <c r="F11" s="870">
        <v>0</v>
      </c>
      <c r="G11" s="870">
        <v>0</v>
      </c>
      <c r="H11" s="870">
        <v>0</v>
      </c>
      <c r="I11" s="870">
        <v>58.789000000000001</v>
      </c>
      <c r="J11" s="870">
        <v>0</v>
      </c>
      <c r="K11" s="870">
        <v>0</v>
      </c>
      <c r="L11" s="870">
        <v>0</v>
      </c>
      <c r="M11" s="870">
        <v>5.8789999999999996</v>
      </c>
      <c r="N11" s="870">
        <v>0</v>
      </c>
      <c r="O11" s="870">
        <v>0</v>
      </c>
      <c r="P11" s="870">
        <v>0</v>
      </c>
      <c r="Q11" s="870">
        <v>0.47031999999999996</v>
      </c>
      <c r="R11" s="870">
        <v>0</v>
      </c>
      <c r="S11" s="870">
        <v>0</v>
      </c>
      <c r="T11" s="870">
        <v>0</v>
      </c>
      <c r="U11" s="877"/>
    </row>
    <row r="12" spans="2:22" s="810" customFormat="1" ht="20.100000000000001" customHeight="1" x14ac:dyDescent="0.25">
      <c r="B12" s="176">
        <v>6</v>
      </c>
      <c r="C12" s="871" t="s">
        <v>1050</v>
      </c>
      <c r="D12" s="870">
        <v>0</v>
      </c>
      <c r="E12" s="870">
        <v>0</v>
      </c>
      <c r="F12" s="870">
        <v>0</v>
      </c>
      <c r="G12" s="870">
        <v>0</v>
      </c>
      <c r="H12" s="870">
        <v>0</v>
      </c>
      <c r="I12" s="870">
        <v>0</v>
      </c>
      <c r="J12" s="870">
        <v>0</v>
      </c>
      <c r="K12" s="870">
        <v>0</v>
      </c>
      <c r="L12" s="870">
        <v>0</v>
      </c>
      <c r="M12" s="870">
        <v>0</v>
      </c>
      <c r="N12" s="870">
        <v>0</v>
      </c>
      <c r="O12" s="870">
        <v>0</v>
      </c>
      <c r="P12" s="870">
        <v>0</v>
      </c>
      <c r="Q12" s="870">
        <v>0</v>
      </c>
      <c r="R12" s="870">
        <v>0</v>
      </c>
      <c r="S12" s="870">
        <v>0</v>
      </c>
      <c r="T12" s="870">
        <v>0</v>
      </c>
      <c r="U12" s="877"/>
    </row>
    <row r="13" spans="2:22" s="810" customFormat="1" ht="20.100000000000001" customHeight="1" x14ac:dyDescent="0.25">
      <c r="B13" s="176">
        <v>7</v>
      </c>
      <c r="C13" s="868" t="s">
        <v>1054</v>
      </c>
      <c r="D13" s="870">
        <v>0</v>
      </c>
      <c r="E13" s="870">
        <v>0</v>
      </c>
      <c r="F13" s="870">
        <v>0</v>
      </c>
      <c r="G13" s="870">
        <v>0</v>
      </c>
      <c r="H13" s="870">
        <v>0</v>
      </c>
      <c r="I13" s="870">
        <v>0</v>
      </c>
      <c r="J13" s="870">
        <v>0</v>
      </c>
      <c r="K13" s="870">
        <v>0</v>
      </c>
      <c r="L13" s="870">
        <v>0</v>
      </c>
      <c r="M13" s="870">
        <v>0</v>
      </c>
      <c r="N13" s="870">
        <v>0</v>
      </c>
      <c r="O13" s="870">
        <v>0</v>
      </c>
      <c r="P13" s="870">
        <v>0</v>
      </c>
      <c r="Q13" s="870">
        <v>0</v>
      </c>
      <c r="R13" s="870">
        <v>0</v>
      </c>
      <c r="S13" s="870">
        <v>0</v>
      </c>
      <c r="T13" s="870">
        <v>0</v>
      </c>
      <c r="U13" s="877"/>
    </row>
    <row r="14" spans="2:22" s="810" customFormat="1" ht="20.100000000000001" customHeight="1" x14ac:dyDescent="0.25">
      <c r="B14" s="176">
        <v>8</v>
      </c>
      <c r="C14" s="871" t="s">
        <v>1049</v>
      </c>
      <c r="D14" s="870">
        <v>0</v>
      </c>
      <c r="E14" s="870">
        <v>0</v>
      </c>
      <c r="F14" s="870">
        <v>0</v>
      </c>
      <c r="G14" s="870">
        <v>0</v>
      </c>
      <c r="H14" s="870">
        <v>0</v>
      </c>
      <c r="I14" s="870">
        <v>0</v>
      </c>
      <c r="J14" s="870">
        <v>0</v>
      </c>
      <c r="K14" s="870">
        <v>0</v>
      </c>
      <c r="L14" s="870">
        <v>0</v>
      </c>
      <c r="M14" s="870">
        <v>0</v>
      </c>
      <c r="N14" s="870">
        <v>0</v>
      </c>
      <c r="O14" s="870">
        <v>0</v>
      </c>
      <c r="P14" s="870">
        <v>0</v>
      </c>
      <c r="Q14" s="870">
        <v>0</v>
      </c>
      <c r="R14" s="870">
        <v>0</v>
      </c>
      <c r="S14" s="870">
        <v>0</v>
      </c>
      <c r="T14" s="870">
        <v>0</v>
      </c>
      <c r="U14" s="877"/>
    </row>
    <row r="15" spans="2:22" s="810" customFormat="1" ht="20.100000000000001" customHeight="1" x14ac:dyDescent="0.25">
      <c r="B15" s="176">
        <v>9</v>
      </c>
      <c r="C15" s="871" t="s">
        <v>1053</v>
      </c>
      <c r="D15" s="870">
        <f t="shared" ref="D15:T15" si="3">+D16+D19</f>
        <v>4661369.2620000001</v>
      </c>
      <c r="E15" s="870">
        <f t="shared" si="3"/>
        <v>0</v>
      </c>
      <c r="F15" s="870">
        <f t="shared" si="3"/>
        <v>0</v>
      </c>
      <c r="G15" s="870">
        <f t="shared" si="3"/>
        <v>0</v>
      </c>
      <c r="H15" s="870">
        <f t="shared" si="3"/>
        <v>0</v>
      </c>
      <c r="I15" s="870">
        <f t="shared" si="3"/>
        <v>4661369.2620000001</v>
      </c>
      <c r="J15" s="870">
        <f t="shared" si="3"/>
        <v>0</v>
      </c>
      <c r="K15" s="870">
        <f t="shared" si="3"/>
        <v>0</v>
      </c>
      <c r="L15" s="870">
        <f t="shared" si="3"/>
        <v>0</v>
      </c>
      <c r="M15" s="870">
        <f t="shared" si="3"/>
        <v>517146.84499999997</v>
      </c>
      <c r="N15" s="870">
        <f t="shared" si="3"/>
        <v>0</v>
      </c>
      <c r="O15" s="870">
        <f t="shared" si="3"/>
        <v>0</v>
      </c>
      <c r="P15" s="870">
        <f t="shared" si="3"/>
        <v>0</v>
      </c>
      <c r="Q15" s="870">
        <f t="shared" si="3"/>
        <v>41371.747599999995</v>
      </c>
      <c r="R15" s="870">
        <f t="shared" si="3"/>
        <v>0</v>
      </c>
      <c r="S15" s="870">
        <f t="shared" si="3"/>
        <v>0</v>
      </c>
      <c r="T15" s="870">
        <f t="shared" si="3"/>
        <v>0</v>
      </c>
      <c r="U15" s="877"/>
    </row>
    <row r="16" spans="2:22" s="810" customFormat="1" ht="20.100000000000001" customHeight="1" x14ac:dyDescent="0.25">
      <c r="B16" s="176">
        <v>10</v>
      </c>
      <c r="C16" s="871" t="s">
        <v>1052</v>
      </c>
      <c r="D16" s="870">
        <f t="shared" ref="D16:T16" si="4">+D17+D18</f>
        <v>4661369.2620000001</v>
      </c>
      <c r="E16" s="870">
        <f t="shared" si="4"/>
        <v>0</v>
      </c>
      <c r="F16" s="870">
        <f t="shared" si="4"/>
        <v>0</v>
      </c>
      <c r="G16" s="870">
        <f t="shared" si="4"/>
        <v>0</v>
      </c>
      <c r="H16" s="870">
        <f t="shared" si="4"/>
        <v>0</v>
      </c>
      <c r="I16" s="870">
        <f t="shared" si="4"/>
        <v>4661369.2620000001</v>
      </c>
      <c r="J16" s="870">
        <f t="shared" si="4"/>
        <v>0</v>
      </c>
      <c r="K16" s="870">
        <f t="shared" si="4"/>
        <v>0</v>
      </c>
      <c r="L16" s="870">
        <f t="shared" si="4"/>
        <v>0</v>
      </c>
      <c r="M16" s="870">
        <f t="shared" si="4"/>
        <v>517146.84499999997</v>
      </c>
      <c r="N16" s="870">
        <f t="shared" si="4"/>
        <v>0</v>
      </c>
      <c r="O16" s="870">
        <f t="shared" si="4"/>
        <v>0</v>
      </c>
      <c r="P16" s="870">
        <f t="shared" si="4"/>
        <v>0</v>
      </c>
      <c r="Q16" s="870">
        <f t="shared" si="4"/>
        <v>41371.747599999995</v>
      </c>
      <c r="R16" s="870">
        <f t="shared" si="4"/>
        <v>0</v>
      </c>
      <c r="S16" s="870">
        <f t="shared" si="4"/>
        <v>0</v>
      </c>
      <c r="T16" s="870">
        <f t="shared" si="4"/>
        <v>0</v>
      </c>
      <c r="U16" s="877"/>
    </row>
    <row r="17" spans="2:21" s="810" customFormat="1" ht="20.100000000000001" customHeight="1" x14ac:dyDescent="0.25">
      <c r="B17" s="176">
        <v>11</v>
      </c>
      <c r="C17" s="871" t="s">
        <v>1051</v>
      </c>
      <c r="D17" s="870">
        <v>1111652.1229999999</v>
      </c>
      <c r="E17" s="870">
        <v>0</v>
      </c>
      <c r="F17" s="870">
        <v>0</v>
      </c>
      <c r="G17" s="870">
        <v>0</v>
      </c>
      <c r="H17" s="870">
        <v>0</v>
      </c>
      <c r="I17" s="870">
        <v>1111652.1229999999</v>
      </c>
      <c r="J17" s="870">
        <v>0</v>
      </c>
      <c r="K17" s="870">
        <v>0</v>
      </c>
      <c r="L17" s="870">
        <v>0</v>
      </c>
      <c r="M17" s="870">
        <v>166747.81899999999</v>
      </c>
      <c r="N17" s="870">
        <v>0</v>
      </c>
      <c r="O17" s="870">
        <v>0</v>
      </c>
      <c r="P17" s="870">
        <v>0</v>
      </c>
      <c r="Q17" s="870">
        <v>13339.825519999999</v>
      </c>
      <c r="R17" s="870">
        <v>0</v>
      </c>
      <c r="S17" s="870">
        <v>0</v>
      </c>
      <c r="T17" s="870">
        <v>0</v>
      </c>
      <c r="U17" s="877"/>
    </row>
    <row r="18" spans="2:21" s="810" customFormat="1" ht="20.100000000000001" customHeight="1" x14ac:dyDescent="0.25">
      <c r="B18" s="176">
        <v>12</v>
      </c>
      <c r="C18" s="871" t="s">
        <v>1050</v>
      </c>
      <c r="D18" s="870">
        <v>3549717.1390000004</v>
      </c>
      <c r="E18" s="870">
        <v>0</v>
      </c>
      <c r="F18" s="870">
        <v>0</v>
      </c>
      <c r="G18" s="870">
        <v>0</v>
      </c>
      <c r="H18" s="870">
        <v>0</v>
      </c>
      <c r="I18" s="870">
        <v>3549717.1390000004</v>
      </c>
      <c r="J18" s="870">
        <v>0</v>
      </c>
      <c r="K18" s="870">
        <v>0</v>
      </c>
      <c r="L18" s="870">
        <v>0</v>
      </c>
      <c r="M18" s="870">
        <v>350399.02599999995</v>
      </c>
      <c r="N18" s="870">
        <v>0</v>
      </c>
      <c r="O18" s="870">
        <v>0</v>
      </c>
      <c r="P18" s="870">
        <v>0</v>
      </c>
      <c r="Q18" s="870">
        <v>28031.922079999997</v>
      </c>
      <c r="R18" s="870">
        <v>0</v>
      </c>
      <c r="S18" s="870">
        <v>0</v>
      </c>
      <c r="T18" s="870">
        <v>0</v>
      </c>
      <c r="U18" s="877"/>
    </row>
    <row r="19" spans="2:21" s="810" customFormat="1" ht="20.100000000000001" customHeight="1" thickBot="1" x14ac:dyDescent="0.3">
      <c r="B19" s="180">
        <v>13</v>
      </c>
      <c r="C19" s="872" t="s">
        <v>1049</v>
      </c>
      <c r="D19" s="874">
        <v>0</v>
      </c>
      <c r="E19" s="874">
        <v>0</v>
      </c>
      <c r="F19" s="874">
        <v>0</v>
      </c>
      <c r="G19" s="874">
        <v>0</v>
      </c>
      <c r="H19" s="874">
        <v>0</v>
      </c>
      <c r="I19" s="874">
        <v>0</v>
      </c>
      <c r="J19" s="874">
        <v>0</v>
      </c>
      <c r="K19" s="874">
        <v>0</v>
      </c>
      <c r="L19" s="874">
        <v>0</v>
      </c>
      <c r="M19" s="874">
        <v>0</v>
      </c>
      <c r="N19" s="874">
        <v>0</v>
      </c>
      <c r="O19" s="874">
        <v>0</v>
      </c>
      <c r="P19" s="874">
        <v>0</v>
      </c>
      <c r="Q19" s="874">
        <v>0</v>
      </c>
      <c r="R19" s="874">
        <v>0</v>
      </c>
      <c r="S19" s="874">
        <v>0</v>
      </c>
      <c r="T19" s="874">
        <v>0</v>
      </c>
      <c r="U19" s="877"/>
    </row>
    <row r="21" spans="2:21" ht="13.5" customHeight="1" x14ac:dyDescent="0.4"/>
  </sheetData>
  <mergeCells count="4">
    <mergeCell ref="D5:H5"/>
    <mergeCell ref="I5:L5"/>
    <mergeCell ref="M5:P5"/>
    <mergeCell ref="Q5:T5"/>
  </mergeCells>
  <hyperlinks>
    <hyperlink ref="V1" location="Índice!A1" display="Voltar ao Índice"/>
  </hyperlinks>
  <pageMargins left="0.70866141732283472" right="0.70866141732283472" top="0.74803149606299213" bottom="0.74803149606299213" header="0.31496062992125984" footer="0.31496062992125984"/>
  <pageSetup paperSize="9" scale="28" fitToWidth="2" orientation="portrait" r:id="rId1"/>
  <headerFooter>
    <oddHeader>&amp;L&amp;"Calibri,Regular"&amp;10&amp;K000000Confidential&amp;1#</oddHeader>
    <oddFooter>&amp;C1</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1"/>
  <sheetViews>
    <sheetView showGridLines="0" zoomScale="85" zoomScaleNormal="85" zoomScalePageLayoutView="70" workbookViewId="0"/>
  </sheetViews>
  <sheetFormatPr defaultColWidth="9.140625" defaultRowHeight="18.75" x14ac:dyDescent="0.4"/>
  <cols>
    <col min="1" max="1" width="4.7109375" style="2" customWidth="1"/>
    <col min="2" max="2" width="4.5703125" style="2" customWidth="1"/>
    <col min="3" max="3" width="21" style="2" customWidth="1"/>
    <col min="4" max="20" width="14.5703125" style="2" customWidth="1"/>
    <col min="21" max="21" width="5.5703125" style="2" customWidth="1"/>
    <col min="22" max="22" width="14.28515625" style="2" bestFit="1" customWidth="1"/>
    <col min="23" max="16384" width="9.140625" style="2"/>
  </cols>
  <sheetData>
    <row r="1" spans="2:22" ht="25.5" customHeight="1" x14ac:dyDescent="0.5">
      <c r="B1" s="1" t="s">
        <v>1076</v>
      </c>
      <c r="D1" s="893"/>
      <c r="E1" s="893"/>
      <c r="F1" s="893"/>
      <c r="G1" s="893"/>
      <c r="H1" s="893"/>
      <c r="I1" s="893"/>
      <c r="J1" s="893"/>
      <c r="K1" s="893"/>
      <c r="V1" s="4" t="s">
        <v>6</v>
      </c>
    </row>
    <row r="2" spans="2:22" ht="22.5" customHeight="1" x14ac:dyDescent="0.4">
      <c r="B2" s="35" t="s">
        <v>7</v>
      </c>
    </row>
    <row r="3" spans="2:22" s="606" customFormat="1" x14ac:dyDescent="0.4">
      <c r="C3" s="606">
        <v>1000</v>
      </c>
    </row>
    <row r="4" spans="2:22" s="191" customFormat="1" ht="20.100000000000001" customHeight="1" x14ac:dyDescent="0.35">
      <c r="D4" s="805" t="s">
        <v>8</v>
      </c>
      <c r="E4" s="805" t="s">
        <v>9</v>
      </c>
      <c r="F4" s="805" t="s">
        <v>10</v>
      </c>
      <c r="G4" s="805" t="s">
        <v>11</v>
      </c>
      <c r="H4" s="805" t="s">
        <v>12</v>
      </c>
      <c r="I4" s="805" t="s">
        <v>74</v>
      </c>
      <c r="J4" s="805" t="s">
        <v>75</v>
      </c>
      <c r="K4" s="805" t="s">
        <v>76</v>
      </c>
      <c r="L4" s="805" t="s">
        <v>549</v>
      </c>
      <c r="M4" s="805" t="s">
        <v>548</v>
      </c>
      <c r="N4" s="805" t="s">
        <v>547</v>
      </c>
      <c r="O4" s="805" t="s">
        <v>546</v>
      </c>
      <c r="P4" s="805" t="s">
        <v>545</v>
      </c>
      <c r="Q4" s="805" t="s">
        <v>733</v>
      </c>
      <c r="R4" s="805" t="s">
        <v>732</v>
      </c>
      <c r="S4" s="805" t="s">
        <v>924</v>
      </c>
      <c r="T4" s="805" t="s">
        <v>925</v>
      </c>
      <c r="U4" s="805"/>
    </row>
    <row r="5" spans="2:22" s="887" customFormat="1" ht="24.95" customHeight="1" x14ac:dyDescent="0.25">
      <c r="B5" s="443"/>
      <c r="C5" s="443"/>
      <c r="D5" s="1762" t="s">
        <v>1070</v>
      </c>
      <c r="E5" s="1763"/>
      <c r="F5" s="1763"/>
      <c r="G5" s="1763"/>
      <c r="H5" s="1763"/>
      <c r="I5" s="1763" t="s">
        <v>1069</v>
      </c>
      <c r="J5" s="1763"/>
      <c r="K5" s="1763"/>
      <c r="L5" s="1763"/>
      <c r="M5" s="1764" t="s">
        <v>1075</v>
      </c>
      <c r="N5" s="1764"/>
      <c r="O5" s="1764"/>
      <c r="P5" s="1764"/>
      <c r="Q5" s="1763" t="s">
        <v>1067</v>
      </c>
      <c r="R5" s="1763"/>
      <c r="S5" s="1763"/>
      <c r="T5" s="1765"/>
      <c r="U5" s="1343"/>
    </row>
    <row r="6" spans="2:22" s="887" customFormat="1" ht="33.75" customHeight="1" thickBot="1" x14ac:dyDescent="0.3">
      <c r="B6" s="443"/>
      <c r="C6" s="443"/>
      <c r="D6" s="892" t="s">
        <v>1066</v>
      </c>
      <c r="E6" s="890" t="s">
        <v>1065</v>
      </c>
      <c r="F6" s="890" t="s">
        <v>1064</v>
      </c>
      <c r="G6" s="890" t="s">
        <v>1063</v>
      </c>
      <c r="H6" s="890" t="s">
        <v>1074</v>
      </c>
      <c r="I6" s="890" t="s">
        <v>1060</v>
      </c>
      <c r="J6" s="890" t="s">
        <v>1059</v>
      </c>
      <c r="K6" s="890" t="s">
        <v>1058</v>
      </c>
      <c r="L6" s="891" t="s">
        <v>1061</v>
      </c>
      <c r="M6" s="890" t="s">
        <v>1060</v>
      </c>
      <c r="N6" s="890" t="s">
        <v>1059</v>
      </c>
      <c r="O6" s="890" t="s">
        <v>1058</v>
      </c>
      <c r="P6" s="891" t="s">
        <v>1061</v>
      </c>
      <c r="Q6" s="890" t="s">
        <v>1060</v>
      </c>
      <c r="R6" s="890" t="s">
        <v>1059</v>
      </c>
      <c r="S6" s="890" t="s">
        <v>1058</v>
      </c>
      <c r="T6" s="889" t="s">
        <v>1061</v>
      </c>
      <c r="U6" s="888"/>
    </row>
    <row r="7" spans="2:22" s="810" customFormat="1" ht="20.100000000000001" customHeight="1" x14ac:dyDescent="0.25">
      <c r="B7" s="880">
        <v>1</v>
      </c>
      <c r="C7" s="879" t="s">
        <v>1038</v>
      </c>
      <c r="D7" s="878">
        <f t="shared" ref="D7:T7" si="0">+D8+D15</f>
        <v>0</v>
      </c>
      <c r="E7" s="878">
        <f t="shared" si="0"/>
        <v>0</v>
      </c>
      <c r="F7" s="878">
        <f t="shared" si="0"/>
        <v>9855.0920000000006</v>
      </c>
      <c r="G7" s="878">
        <f t="shared" si="0"/>
        <v>0</v>
      </c>
      <c r="H7" s="878">
        <f t="shared" si="0"/>
        <v>0</v>
      </c>
      <c r="I7" s="878">
        <f t="shared" si="0"/>
        <v>0</v>
      </c>
      <c r="J7" s="878">
        <f t="shared" si="0"/>
        <v>9805.098</v>
      </c>
      <c r="K7" s="878">
        <f t="shared" si="0"/>
        <v>49.994</v>
      </c>
      <c r="L7" s="878">
        <f t="shared" si="0"/>
        <v>0</v>
      </c>
      <c r="M7" s="878">
        <f t="shared" si="0"/>
        <v>0</v>
      </c>
      <c r="N7" s="878">
        <f t="shared" si="0"/>
        <v>5954.1459999999997</v>
      </c>
      <c r="O7" s="878">
        <f t="shared" si="0"/>
        <v>0</v>
      </c>
      <c r="P7" s="878">
        <f t="shared" si="0"/>
        <v>0</v>
      </c>
      <c r="Q7" s="878">
        <f t="shared" si="0"/>
        <v>0</v>
      </c>
      <c r="R7" s="878">
        <f t="shared" si="0"/>
        <v>476.33168000000001</v>
      </c>
      <c r="S7" s="878">
        <f t="shared" si="0"/>
        <v>0</v>
      </c>
      <c r="T7" s="878">
        <f t="shared" si="0"/>
        <v>0</v>
      </c>
      <c r="U7" s="877"/>
    </row>
    <row r="8" spans="2:22" s="810" customFormat="1" ht="20.100000000000001" customHeight="1" x14ac:dyDescent="0.25">
      <c r="B8" s="176">
        <v>2</v>
      </c>
      <c r="C8" s="868" t="s">
        <v>1073</v>
      </c>
      <c r="D8" s="870">
        <f t="shared" ref="D8:T8" si="1">+D9+D14</f>
        <v>0</v>
      </c>
      <c r="E8" s="870">
        <f t="shared" si="1"/>
        <v>0</v>
      </c>
      <c r="F8" s="870">
        <f t="shared" si="1"/>
        <v>9855.0920000000006</v>
      </c>
      <c r="G8" s="870">
        <f t="shared" si="1"/>
        <v>0</v>
      </c>
      <c r="H8" s="870">
        <f t="shared" si="1"/>
        <v>0</v>
      </c>
      <c r="I8" s="870">
        <f t="shared" si="1"/>
        <v>0</v>
      </c>
      <c r="J8" s="870">
        <f t="shared" si="1"/>
        <v>9805.098</v>
      </c>
      <c r="K8" s="870">
        <f t="shared" si="1"/>
        <v>49.994</v>
      </c>
      <c r="L8" s="870">
        <f t="shared" si="1"/>
        <v>0</v>
      </c>
      <c r="M8" s="870">
        <f t="shared" si="1"/>
        <v>0</v>
      </c>
      <c r="N8" s="870">
        <f t="shared" si="1"/>
        <v>5954.1459999999997</v>
      </c>
      <c r="O8" s="870">
        <f t="shared" si="1"/>
        <v>0</v>
      </c>
      <c r="P8" s="870">
        <f t="shared" si="1"/>
        <v>0</v>
      </c>
      <c r="Q8" s="870">
        <f t="shared" si="1"/>
        <v>0</v>
      </c>
      <c r="R8" s="870">
        <f t="shared" si="1"/>
        <v>476.33168000000001</v>
      </c>
      <c r="S8" s="870">
        <f t="shared" si="1"/>
        <v>0</v>
      </c>
      <c r="T8" s="870">
        <f t="shared" si="1"/>
        <v>0</v>
      </c>
      <c r="U8" s="877"/>
    </row>
    <row r="9" spans="2:22" s="810" customFormat="1" ht="20.100000000000001" customHeight="1" x14ac:dyDescent="0.25">
      <c r="B9" s="176">
        <v>3</v>
      </c>
      <c r="C9" s="871" t="s">
        <v>1052</v>
      </c>
      <c r="D9" s="870">
        <f t="shared" ref="D9:T9" si="2">+D10+D12</f>
        <v>0</v>
      </c>
      <c r="E9" s="870">
        <f t="shared" si="2"/>
        <v>0</v>
      </c>
      <c r="F9" s="870">
        <f t="shared" si="2"/>
        <v>9855.0920000000006</v>
      </c>
      <c r="G9" s="870">
        <f t="shared" si="2"/>
        <v>0</v>
      </c>
      <c r="H9" s="870">
        <f t="shared" si="2"/>
        <v>0</v>
      </c>
      <c r="I9" s="870">
        <f t="shared" si="2"/>
        <v>0</v>
      </c>
      <c r="J9" s="870">
        <f t="shared" si="2"/>
        <v>9805.098</v>
      </c>
      <c r="K9" s="870">
        <f t="shared" si="2"/>
        <v>49.994</v>
      </c>
      <c r="L9" s="870">
        <f t="shared" si="2"/>
        <v>0</v>
      </c>
      <c r="M9" s="870">
        <f t="shared" si="2"/>
        <v>0</v>
      </c>
      <c r="N9" s="870">
        <f t="shared" si="2"/>
        <v>5954.1459999999997</v>
      </c>
      <c r="O9" s="870">
        <f t="shared" si="2"/>
        <v>0</v>
      </c>
      <c r="P9" s="870">
        <f t="shared" si="2"/>
        <v>0</v>
      </c>
      <c r="Q9" s="870">
        <f t="shared" si="2"/>
        <v>0</v>
      </c>
      <c r="R9" s="870">
        <f t="shared" si="2"/>
        <v>476.33168000000001</v>
      </c>
      <c r="S9" s="870">
        <f t="shared" si="2"/>
        <v>0</v>
      </c>
      <c r="T9" s="870">
        <f t="shared" si="2"/>
        <v>0</v>
      </c>
      <c r="U9" s="877"/>
    </row>
    <row r="10" spans="2:22" s="810" customFormat="1" ht="20.100000000000001" customHeight="1" x14ac:dyDescent="0.25">
      <c r="B10" s="176">
        <v>4</v>
      </c>
      <c r="C10" s="871" t="s">
        <v>1051</v>
      </c>
      <c r="D10" s="870">
        <v>0</v>
      </c>
      <c r="E10" s="870">
        <v>0</v>
      </c>
      <c r="F10" s="870">
        <v>0</v>
      </c>
      <c r="G10" s="870">
        <v>0</v>
      </c>
      <c r="H10" s="870">
        <v>0</v>
      </c>
      <c r="I10" s="870">
        <v>0</v>
      </c>
      <c r="J10" s="870">
        <v>0</v>
      </c>
      <c r="K10" s="870">
        <v>0</v>
      </c>
      <c r="L10" s="870">
        <v>0</v>
      </c>
      <c r="M10" s="870">
        <v>0</v>
      </c>
      <c r="N10" s="870">
        <v>0</v>
      </c>
      <c r="O10" s="870">
        <v>0</v>
      </c>
      <c r="P10" s="870">
        <v>0</v>
      </c>
      <c r="Q10" s="870">
        <v>0</v>
      </c>
      <c r="R10" s="870">
        <v>0</v>
      </c>
      <c r="S10" s="870">
        <v>0</v>
      </c>
      <c r="T10" s="870">
        <v>0</v>
      </c>
      <c r="U10" s="877"/>
    </row>
    <row r="11" spans="2:22" s="810" customFormat="1" ht="20.100000000000001" customHeight="1" x14ac:dyDescent="0.25">
      <c r="B11" s="176">
        <v>5</v>
      </c>
      <c r="C11" s="871" t="s">
        <v>1054</v>
      </c>
      <c r="D11" s="870">
        <v>0</v>
      </c>
      <c r="E11" s="870">
        <v>0</v>
      </c>
      <c r="F11" s="870">
        <v>0</v>
      </c>
      <c r="G11" s="870">
        <v>0</v>
      </c>
      <c r="H11" s="870">
        <v>0</v>
      </c>
      <c r="I11" s="870">
        <v>0</v>
      </c>
      <c r="J11" s="870">
        <v>0</v>
      </c>
      <c r="K11" s="870">
        <v>0</v>
      </c>
      <c r="L11" s="870">
        <v>0</v>
      </c>
      <c r="M11" s="870">
        <v>0</v>
      </c>
      <c r="N11" s="870">
        <v>0</v>
      </c>
      <c r="O11" s="870">
        <v>0</v>
      </c>
      <c r="P11" s="870">
        <v>0</v>
      </c>
      <c r="Q11" s="870">
        <v>0</v>
      </c>
      <c r="R11" s="870">
        <v>0</v>
      </c>
      <c r="S11" s="870">
        <v>0</v>
      </c>
      <c r="T11" s="870">
        <v>0</v>
      </c>
      <c r="U11" s="877"/>
    </row>
    <row r="12" spans="2:22" s="810" customFormat="1" ht="20.100000000000001" customHeight="1" x14ac:dyDescent="0.25">
      <c r="B12" s="176">
        <v>6</v>
      </c>
      <c r="C12" s="871" t="s">
        <v>1050</v>
      </c>
      <c r="D12" s="870">
        <v>0</v>
      </c>
      <c r="E12" s="870">
        <v>0</v>
      </c>
      <c r="F12" s="870">
        <v>9855.0920000000006</v>
      </c>
      <c r="G12" s="870">
        <v>0</v>
      </c>
      <c r="H12" s="870">
        <v>0</v>
      </c>
      <c r="I12" s="870">
        <v>0</v>
      </c>
      <c r="J12" s="870">
        <v>9805.098</v>
      </c>
      <c r="K12" s="870">
        <v>49.994</v>
      </c>
      <c r="L12" s="870">
        <v>0</v>
      </c>
      <c r="M12" s="870">
        <v>0</v>
      </c>
      <c r="N12" s="870">
        <v>5954.1459999999997</v>
      </c>
      <c r="O12" s="870">
        <v>0</v>
      </c>
      <c r="P12" s="870">
        <v>0</v>
      </c>
      <c r="Q12" s="870">
        <v>0</v>
      </c>
      <c r="R12" s="870">
        <v>476.33168000000001</v>
      </c>
      <c r="S12" s="870">
        <v>0</v>
      </c>
      <c r="T12" s="870">
        <v>0</v>
      </c>
      <c r="U12" s="877"/>
    </row>
    <row r="13" spans="2:22" s="810" customFormat="1" ht="20.100000000000001" customHeight="1" x14ac:dyDescent="0.25">
      <c r="B13" s="176">
        <v>7</v>
      </c>
      <c r="C13" s="868" t="s">
        <v>1054</v>
      </c>
      <c r="D13" s="870">
        <v>0</v>
      </c>
      <c r="E13" s="870">
        <v>0</v>
      </c>
      <c r="F13" s="870">
        <v>0</v>
      </c>
      <c r="G13" s="870">
        <v>0</v>
      </c>
      <c r="H13" s="870">
        <v>0</v>
      </c>
      <c r="I13" s="870">
        <v>0</v>
      </c>
      <c r="J13" s="870">
        <v>0</v>
      </c>
      <c r="K13" s="870">
        <v>0</v>
      </c>
      <c r="L13" s="870">
        <v>0</v>
      </c>
      <c r="M13" s="870">
        <v>0</v>
      </c>
      <c r="N13" s="870">
        <v>0</v>
      </c>
      <c r="O13" s="870">
        <v>0</v>
      </c>
      <c r="P13" s="870">
        <v>0</v>
      </c>
      <c r="Q13" s="870">
        <v>0</v>
      </c>
      <c r="R13" s="870">
        <v>0</v>
      </c>
      <c r="S13" s="870">
        <v>0</v>
      </c>
      <c r="T13" s="870">
        <v>0</v>
      </c>
      <c r="U13" s="877"/>
    </row>
    <row r="14" spans="2:22" s="810" customFormat="1" ht="20.100000000000001" customHeight="1" x14ac:dyDescent="0.25">
      <c r="B14" s="176">
        <v>8</v>
      </c>
      <c r="C14" s="871" t="s">
        <v>1049</v>
      </c>
      <c r="D14" s="870">
        <v>0</v>
      </c>
      <c r="E14" s="870">
        <v>0</v>
      </c>
      <c r="F14" s="870">
        <v>0</v>
      </c>
      <c r="G14" s="870">
        <v>0</v>
      </c>
      <c r="H14" s="870">
        <v>0</v>
      </c>
      <c r="I14" s="870">
        <v>0</v>
      </c>
      <c r="J14" s="870">
        <v>0</v>
      </c>
      <c r="K14" s="870">
        <v>0</v>
      </c>
      <c r="L14" s="870">
        <v>0</v>
      </c>
      <c r="M14" s="870">
        <v>0</v>
      </c>
      <c r="N14" s="870">
        <v>0</v>
      </c>
      <c r="O14" s="870">
        <v>0</v>
      </c>
      <c r="P14" s="870">
        <v>0</v>
      </c>
      <c r="Q14" s="870">
        <v>0</v>
      </c>
      <c r="R14" s="870">
        <v>0</v>
      </c>
      <c r="S14" s="870">
        <v>0</v>
      </c>
      <c r="T14" s="870">
        <v>0</v>
      </c>
      <c r="U14" s="877"/>
    </row>
    <row r="15" spans="2:22" s="810" customFormat="1" ht="20.100000000000001" customHeight="1" x14ac:dyDescent="0.25">
      <c r="B15" s="176">
        <v>9</v>
      </c>
      <c r="C15" s="871" t="s">
        <v>1072</v>
      </c>
      <c r="D15" s="870">
        <f t="shared" ref="D15:T15" si="3">+D16+D19</f>
        <v>0</v>
      </c>
      <c r="E15" s="870">
        <f t="shared" si="3"/>
        <v>0</v>
      </c>
      <c r="F15" s="870">
        <f t="shared" si="3"/>
        <v>0</v>
      </c>
      <c r="G15" s="870">
        <f t="shared" si="3"/>
        <v>0</v>
      </c>
      <c r="H15" s="870">
        <f t="shared" si="3"/>
        <v>0</v>
      </c>
      <c r="I15" s="870">
        <f t="shared" si="3"/>
        <v>0</v>
      </c>
      <c r="J15" s="870">
        <f t="shared" si="3"/>
        <v>0</v>
      </c>
      <c r="K15" s="870">
        <f t="shared" si="3"/>
        <v>0</v>
      </c>
      <c r="L15" s="870">
        <f t="shared" si="3"/>
        <v>0</v>
      </c>
      <c r="M15" s="870">
        <f t="shared" si="3"/>
        <v>0</v>
      </c>
      <c r="N15" s="870">
        <f t="shared" si="3"/>
        <v>0</v>
      </c>
      <c r="O15" s="870">
        <f t="shared" si="3"/>
        <v>0</v>
      </c>
      <c r="P15" s="870">
        <f t="shared" si="3"/>
        <v>0</v>
      </c>
      <c r="Q15" s="870">
        <f t="shared" si="3"/>
        <v>0</v>
      </c>
      <c r="R15" s="870">
        <f t="shared" si="3"/>
        <v>0</v>
      </c>
      <c r="S15" s="870">
        <f t="shared" si="3"/>
        <v>0</v>
      </c>
      <c r="T15" s="870">
        <f t="shared" si="3"/>
        <v>0</v>
      </c>
      <c r="U15" s="877"/>
    </row>
    <row r="16" spans="2:22" s="810" customFormat="1" ht="20.100000000000001" customHeight="1" x14ac:dyDescent="0.25">
      <c r="B16" s="176">
        <v>10</v>
      </c>
      <c r="C16" s="871" t="s">
        <v>1052</v>
      </c>
      <c r="D16" s="870">
        <f t="shared" ref="D16:T16" si="4">+D17+D18</f>
        <v>0</v>
      </c>
      <c r="E16" s="870">
        <f t="shared" si="4"/>
        <v>0</v>
      </c>
      <c r="F16" s="870">
        <f t="shared" si="4"/>
        <v>0</v>
      </c>
      <c r="G16" s="870">
        <f t="shared" si="4"/>
        <v>0</v>
      </c>
      <c r="H16" s="870">
        <f t="shared" si="4"/>
        <v>0</v>
      </c>
      <c r="I16" s="870">
        <f t="shared" si="4"/>
        <v>0</v>
      </c>
      <c r="J16" s="870">
        <f t="shared" si="4"/>
        <v>0</v>
      </c>
      <c r="K16" s="870">
        <f t="shared" si="4"/>
        <v>0</v>
      </c>
      <c r="L16" s="870">
        <f t="shared" si="4"/>
        <v>0</v>
      </c>
      <c r="M16" s="870">
        <f t="shared" si="4"/>
        <v>0</v>
      </c>
      <c r="N16" s="870">
        <f t="shared" si="4"/>
        <v>0</v>
      </c>
      <c r="O16" s="870">
        <f t="shared" si="4"/>
        <v>0</v>
      </c>
      <c r="P16" s="870">
        <f t="shared" si="4"/>
        <v>0</v>
      </c>
      <c r="Q16" s="870">
        <f t="shared" si="4"/>
        <v>0</v>
      </c>
      <c r="R16" s="870">
        <f t="shared" si="4"/>
        <v>0</v>
      </c>
      <c r="S16" s="870">
        <f t="shared" si="4"/>
        <v>0</v>
      </c>
      <c r="T16" s="870">
        <f t="shared" si="4"/>
        <v>0</v>
      </c>
      <c r="U16" s="877"/>
    </row>
    <row r="17" spans="2:21" s="810" customFormat="1" ht="20.100000000000001" customHeight="1" x14ac:dyDescent="0.25">
      <c r="B17" s="176">
        <v>11</v>
      </c>
      <c r="C17" s="871" t="s">
        <v>1051</v>
      </c>
      <c r="D17" s="870">
        <v>0</v>
      </c>
      <c r="E17" s="870">
        <v>0</v>
      </c>
      <c r="F17" s="870">
        <v>0</v>
      </c>
      <c r="G17" s="870">
        <v>0</v>
      </c>
      <c r="H17" s="870">
        <v>0</v>
      </c>
      <c r="I17" s="870">
        <v>0</v>
      </c>
      <c r="J17" s="870">
        <v>0</v>
      </c>
      <c r="K17" s="870">
        <v>0</v>
      </c>
      <c r="L17" s="870">
        <v>0</v>
      </c>
      <c r="M17" s="870">
        <v>0</v>
      </c>
      <c r="N17" s="870">
        <v>0</v>
      </c>
      <c r="O17" s="870">
        <v>0</v>
      </c>
      <c r="P17" s="870">
        <v>0</v>
      </c>
      <c r="Q17" s="870">
        <v>0</v>
      </c>
      <c r="R17" s="870">
        <v>0</v>
      </c>
      <c r="S17" s="870">
        <v>0</v>
      </c>
      <c r="T17" s="870">
        <v>0</v>
      </c>
      <c r="U17" s="877"/>
    </row>
    <row r="18" spans="2:21" s="810" customFormat="1" ht="20.100000000000001" customHeight="1" x14ac:dyDescent="0.25">
      <c r="B18" s="176">
        <v>12</v>
      </c>
      <c r="C18" s="871" t="s">
        <v>1050</v>
      </c>
      <c r="D18" s="870">
        <v>0</v>
      </c>
      <c r="E18" s="870">
        <v>0</v>
      </c>
      <c r="F18" s="870">
        <v>0</v>
      </c>
      <c r="G18" s="870">
        <v>0</v>
      </c>
      <c r="H18" s="870">
        <v>0</v>
      </c>
      <c r="I18" s="870">
        <v>0</v>
      </c>
      <c r="J18" s="870">
        <v>0</v>
      </c>
      <c r="K18" s="870">
        <v>0</v>
      </c>
      <c r="L18" s="870">
        <v>0</v>
      </c>
      <c r="M18" s="870">
        <v>0</v>
      </c>
      <c r="N18" s="870">
        <v>0</v>
      </c>
      <c r="O18" s="870">
        <v>0</v>
      </c>
      <c r="P18" s="870">
        <v>0</v>
      </c>
      <c r="Q18" s="870">
        <v>0</v>
      </c>
      <c r="R18" s="870">
        <v>0</v>
      </c>
      <c r="S18" s="870">
        <v>0</v>
      </c>
      <c r="T18" s="870">
        <v>0</v>
      </c>
      <c r="U18" s="877"/>
    </row>
    <row r="19" spans="2:21" s="810" customFormat="1" ht="20.100000000000001" customHeight="1" thickBot="1" x14ac:dyDescent="0.3">
      <c r="B19" s="180">
        <v>13</v>
      </c>
      <c r="C19" s="872" t="s">
        <v>1049</v>
      </c>
      <c r="D19" s="874">
        <v>0</v>
      </c>
      <c r="E19" s="874">
        <v>0</v>
      </c>
      <c r="F19" s="874">
        <v>0</v>
      </c>
      <c r="G19" s="874">
        <v>0</v>
      </c>
      <c r="H19" s="874">
        <v>0</v>
      </c>
      <c r="I19" s="874">
        <v>0</v>
      </c>
      <c r="J19" s="874">
        <v>0</v>
      </c>
      <c r="K19" s="874">
        <v>0</v>
      </c>
      <c r="L19" s="874">
        <v>0</v>
      </c>
      <c r="M19" s="874">
        <v>0</v>
      </c>
      <c r="N19" s="874">
        <v>0</v>
      </c>
      <c r="O19" s="874">
        <v>0</v>
      </c>
      <c r="P19" s="874">
        <v>0</v>
      </c>
      <c r="Q19" s="874">
        <v>0</v>
      </c>
      <c r="R19" s="874">
        <v>0</v>
      </c>
      <c r="S19" s="874">
        <v>0</v>
      </c>
      <c r="T19" s="874">
        <v>0</v>
      </c>
      <c r="U19" s="877"/>
    </row>
    <row r="20" spans="2:21" s="1376" customFormat="1" ht="16.5" x14ac:dyDescent="0.35"/>
    <row r="21" spans="2:21" s="1376" customFormat="1" ht="16.5" x14ac:dyDescent="0.35"/>
  </sheetData>
  <mergeCells count="4">
    <mergeCell ref="D5:H5"/>
    <mergeCell ref="I5:L5"/>
    <mergeCell ref="M5:P5"/>
    <mergeCell ref="Q5:T5"/>
  </mergeCells>
  <hyperlinks>
    <hyperlink ref="V1" location="Índice!A1" display="Voltar ao Índice"/>
  </hyperlinks>
  <pageMargins left="0.70866141732283472" right="0.70866141732283472" top="0.74803149606299213" bottom="0.74803149606299213" header="0.31496062992125984" footer="0.31496062992125984"/>
  <pageSetup paperSize="9" scale="28" fitToWidth="2" orientation="portrait" r:id="rId1"/>
  <headerFooter>
    <oddHeader>&amp;L&amp;"Calibri,Regular"&amp;10&amp;K000000Confidential&amp;1#</oddHeader>
    <oddFooter>&amp;C1</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9"/>
  <sheetViews>
    <sheetView showGridLines="0" zoomScale="85" zoomScaleNormal="85" zoomScalePageLayoutView="70" workbookViewId="0"/>
  </sheetViews>
  <sheetFormatPr defaultColWidth="9.140625" defaultRowHeight="16.5" x14ac:dyDescent="0.25"/>
  <cols>
    <col min="1" max="1" width="4.7109375" style="1379" customWidth="1"/>
    <col min="2" max="2" width="5.7109375" style="1379" customWidth="1"/>
    <col min="3" max="3" width="45.5703125" style="1379" customWidth="1"/>
    <col min="4" max="4" width="32.140625" style="1379" customWidth="1"/>
    <col min="5" max="5" width="35.42578125" style="1379" customWidth="1"/>
    <col min="6" max="6" width="49.28515625" style="1379" customWidth="1"/>
    <col min="7" max="7" width="4.7109375" style="1379" customWidth="1"/>
    <col min="8" max="8" width="7.28515625" style="1379" customWidth="1"/>
    <col min="9" max="9" width="14.7109375" style="1379" customWidth="1"/>
    <col min="10" max="10" width="9.140625" style="1379"/>
    <col min="11" max="11" width="14.28515625" style="1379" bestFit="1" customWidth="1"/>
    <col min="12" max="16384" width="9.140625" style="1379"/>
  </cols>
  <sheetData>
    <row r="1" spans="2:11" ht="24" x14ac:dyDescent="0.25">
      <c r="B1" s="60" t="s">
        <v>1487</v>
      </c>
      <c r="D1" s="45"/>
      <c r="E1" s="45"/>
      <c r="F1" s="45"/>
      <c r="H1" s="45"/>
      <c r="K1" s="4" t="s">
        <v>6</v>
      </c>
    </row>
    <row r="2" spans="2:11" x14ac:dyDescent="0.25">
      <c r="B2" s="59" t="s">
        <v>7</v>
      </c>
      <c r="D2" s="1305"/>
      <c r="E2" s="1305"/>
      <c r="F2" s="1305"/>
      <c r="H2" s="1305"/>
    </row>
    <row r="3" spans="2:11" x14ac:dyDescent="0.25">
      <c r="I3" s="59"/>
    </row>
    <row r="4" spans="2:11" s="59" customFormat="1" ht="20.100000000000001" customHeight="1" thickBot="1" x14ac:dyDescent="0.3">
      <c r="B4" s="1750"/>
      <c r="C4" s="1750"/>
      <c r="D4" s="910" t="s">
        <v>8</v>
      </c>
      <c r="E4" s="910" t="s">
        <v>9</v>
      </c>
      <c r="F4" s="910" t="s">
        <v>10</v>
      </c>
      <c r="H4" s="910"/>
    </row>
    <row r="5" spans="2:11" s="59" customFormat="1" ht="20.100000000000001" customHeight="1" x14ac:dyDescent="0.25">
      <c r="D5" s="1766" t="s">
        <v>1486</v>
      </c>
      <c r="E5" s="1766"/>
      <c r="F5" s="1766"/>
      <c r="H5" s="910"/>
    </row>
    <row r="6" spans="2:11" s="59" customFormat="1" ht="20.100000000000001" customHeight="1" x14ac:dyDescent="0.25">
      <c r="D6" s="1756" t="s">
        <v>1485</v>
      </c>
      <c r="E6" s="1756"/>
      <c r="F6" s="1702" t="s">
        <v>1484</v>
      </c>
      <c r="H6" s="1197"/>
    </row>
    <row r="7" spans="2:11" s="59" customFormat="1" ht="20.100000000000001" customHeight="1" x14ac:dyDescent="0.25">
      <c r="D7" s="1309"/>
      <c r="E7" s="1309" t="s">
        <v>1483</v>
      </c>
      <c r="F7" s="1767"/>
      <c r="H7" s="1197"/>
    </row>
    <row r="8" spans="2:11" s="59" customFormat="1" ht="25.5" customHeight="1" x14ac:dyDescent="0.25">
      <c r="B8" s="1306">
        <v>1</v>
      </c>
      <c r="C8" s="1307" t="s">
        <v>1038</v>
      </c>
      <c r="D8" s="1440">
        <v>7425396.0480000004</v>
      </c>
      <c r="E8" s="1440">
        <v>42460.429944846255</v>
      </c>
      <c r="F8" s="1440">
        <v>26112.935000000001</v>
      </c>
    </row>
    <row r="9" spans="2:11" s="59" customFormat="1" ht="25.5" customHeight="1" x14ac:dyDescent="0.25">
      <c r="B9" s="1112">
        <v>2</v>
      </c>
      <c r="C9" s="1304" t="s">
        <v>1039</v>
      </c>
      <c r="D9" s="1441">
        <v>3624473.5989999999</v>
      </c>
      <c r="E9" s="1441">
        <v>33955.324424845225</v>
      </c>
      <c r="F9" s="1441">
        <v>11920.017</v>
      </c>
      <c r="H9" s="910"/>
    </row>
    <row r="10" spans="2:11" s="59" customFormat="1" ht="25.5" customHeight="1" x14ac:dyDescent="0.25">
      <c r="B10" s="1112">
        <v>3</v>
      </c>
      <c r="C10" s="1281" t="s">
        <v>1040</v>
      </c>
      <c r="D10" s="1442">
        <v>3052246.176</v>
      </c>
      <c r="E10" s="1442">
        <v>21027.575702882692</v>
      </c>
      <c r="F10" s="1442">
        <v>-8963.5669999999991</v>
      </c>
    </row>
    <row r="11" spans="2:11" s="59" customFormat="1" ht="25.5" customHeight="1" x14ac:dyDescent="0.25">
      <c r="B11" s="1112">
        <v>4</v>
      </c>
      <c r="C11" s="1281" t="s">
        <v>1041</v>
      </c>
      <c r="D11" s="1442">
        <v>0</v>
      </c>
      <c r="E11" s="1442">
        <v>0</v>
      </c>
      <c r="F11" s="1442">
        <v>0</v>
      </c>
    </row>
    <row r="12" spans="2:11" s="59" customFormat="1" ht="25.5" customHeight="1" x14ac:dyDescent="0.25">
      <c r="B12" s="1112">
        <v>5</v>
      </c>
      <c r="C12" s="1281" t="s">
        <v>1042</v>
      </c>
      <c r="D12" s="1442">
        <v>572227.42299999995</v>
      </c>
      <c r="E12" s="1442">
        <v>12927.748721962531</v>
      </c>
      <c r="F12" s="1442">
        <v>20883.583999999999</v>
      </c>
    </row>
    <row r="13" spans="2:11" s="59" customFormat="1" ht="25.5" customHeight="1" x14ac:dyDescent="0.25">
      <c r="B13" s="1112">
        <v>6</v>
      </c>
      <c r="C13" s="1281" t="s">
        <v>1043</v>
      </c>
      <c r="D13" s="1442">
        <v>0</v>
      </c>
      <c r="E13" s="1442">
        <v>0</v>
      </c>
      <c r="F13" s="1442">
        <v>0</v>
      </c>
    </row>
    <row r="14" spans="2:11" s="59" customFormat="1" ht="25.5" customHeight="1" x14ac:dyDescent="0.25">
      <c r="B14" s="1112">
        <v>7</v>
      </c>
      <c r="C14" s="1304" t="s">
        <v>1044</v>
      </c>
      <c r="D14" s="1441">
        <v>3800922.449</v>
      </c>
      <c r="E14" s="1441">
        <v>8505.1055200010433</v>
      </c>
      <c r="F14" s="1441">
        <v>14192.918000000001</v>
      </c>
      <c r="H14" s="910"/>
    </row>
    <row r="15" spans="2:11" s="59" customFormat="1" ht="25.5" customHeight="1" x14ac:dyDescent="0.25">
      <c r="B15" s="1112">
        <v>8</v>
      </c>
      <c r="C15" s="1281" t="s">
        <v>1045</v>
      </c>
      <c r="D15" s="1442">
        <v>1486493.977</v>
      </c>
      <c r="E15" s="1442">
        <v>1134.0261873846105</v>
      </c>
      <c r="F15" s="1442">
        <v>6989.1440000000002</v>
      </c>
    </row>
    <row r="16" spans="2:11" s="59" customFormat="1" ht="25.5" customHeight="1" x14ac:dyDescent="0.25">
      <c r="B16" s="1112">
        <v>9</v>
      </c>
      <c r="C16" s="1281" t="s">
        <v>1046</v>
      </c>
      <c r="D16" s="1442">
        <v>2314428.4720000001</v>
      </c>
      <c r="E16" s="1442">
        <v>7371.079332616433</v>
      </c>
      <c r="F16" s="1442">
        <v>7203.7740000000003</v>
      </c>
    </row>
    <row r="17" spans="2:6" s="59" customFormat="1" ht="25.5" customHeight="1" x14ac:dyDescent="0.25">
      <c r="B17" s="1112">
        <v>10</v>
      </c>
      <c r="C17" s="1281" t="s">
        <v>1047</v>
      </c>
      <c r="D17" s="1442">
        <v>0</v>
      </c>
      <c r="E17" s="1442">
        <v>0</v>
      </c>
      <c r="F17" s="1442">
        <v>0</v>
      </c>
    </row>
    <row r="18" spans="2:6" s="59" customFormat="1" ht="25.5" customHeight="1" x14ac:dyDescent="0.25">
      <c r="B18" s="1112">
        <v>11</v>
      </c>
      <c r="C18" s="1281" t="s">
        <v>1048</v>
      </c>
      <c r="D18" s="1442">
        <v>0</v>
      </c>
      <c r="E18" s="1442">
        <v>0</v>
      </c>
      <c r="F18" s="1442">
        <v>0</v>
      </c>
    </row>
    <row r="19" spans="2:6" s="59" customFormat="1" ht="25.5" customHeight="1" thickBot="1" x14ac:dyDescent="0.3">
      <c r="B19" s="1308">
        <v>12</v>
      </c>
      <c r="C19" s="1284" t="s">
        <v>1043</v>
      </c>
      <c r="D19" s="1443">
        <v>0</v>
      </c>
      <c r="E19" s="1443">
        <v>0</v>
      </c>
      <c r="F19" s="1443">
        <v>0</v>
      </c>
    </row>
  </sheetData>
  <mergeCells count="4">
    <mergeCell ref="B4:C4"/>
    <mergeCell ref="D5:F5"/>
    <mergeCell ref="D6:E6"/>
    <mergeCell ref="F6:F7"/>
  </mergeCells>
  <hyperlinks>
    <hyperlink ref="K1" location="Índice!A1" display="Voltar ao Índice"/>
  </hyperlinks>
  <pageMargins left="0.70866141732283472" right="0.70866141732283472" top="0.74803149606299213" bottom="0.74803149606299213" header="0.31496062992125984" footer="0.31496062992125984"/>
  <pageSetup paperSize="9" scale="51" fitToWidth="2" orientation="portrait" r:id="rId1"/>
  <headerFooter>
    <oddHeader>&amp;L&amp;"Calibri,Regular"&amp;10&amp;K000000Confidential&amp;1#</oddHeader>
    <oddFooter>&amp;C1</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6"/>
  <sheetViews>
    <sheetView showGridLines="0" zoomScaleNormal="100" zoomScalePageLayoutView="80" workbookViewId="0"/>
  </sheetViews>
  <sheetFormatPr defaultColWidth="11.42578125" defaultRowHeight="18.75" x14ac:dyDescent="0.4"/>
  <cols>
    <col min="1" max="1" width="4.7109375" style="2" customWidth="1"/>
    <col min="2" max="2" width="6.7109375" style="2" customWidth="1"/>
    <col min="3" max="3" width="49.5703125" style="2" customWidth="1"/>
    <col min="4" max="4" width="23.7109375" style="2" customWidth="1"/>
    <col min="5" max="5" width="15.28515625" style="2" customWidth="1"/>
    <col min="6" max="6" width="14.28515625" style="2" bestFit="1" customWidth="1"/>
    <col min="7" max="16384" width="11.42578125" style="2"/>
  </cols>
  <sheetData>
    <row r="1" spans="2:6" s="57" customFormat="1" ht="25.5" customHeight="1" x14ac:dyDescent="0.25">
      <c r="B1" s="60" t="s">
        <v>1087</v>
      </c>
      <c r="C1" s="909"/>
      <c r="D1" s="1379"/>
      <c r="E1" s="1379"/>
      <c r="F1" s="4" t="s">
        <v>6</v>
      </c>
    </row>
    <row r="2" spans="2:6" s="57" customFormat="1" ht="22.5" customHeight="1" x14ac:dyDescent="0.4">
      <c r="B2" s="606" t="s">
        <v>7</v>
      </c>
      <c r="C2" s="909"/>
      <c r="D2" s="1379"/>
      <c r="E2" s="1379"/>
    </row>
    <row r="3" spans="2:6" s="216" customFormat="1" ht="20.100000000000001" customHeight="1" x14ac:dyDescent="0.4">
      <c r="B3" s="606"/>
      <c r="C3" s="191"/>
      <c r="D3" s="908" t="s">
        <v>8</v>
      </c>
    </row>
    <row r="4" spans="2:6" s="1381" customFormat="1" ht="20.100000000000001" customHeight="1" thickBot="1" x14ac:dyDescent="0.4">
      <c r="B4" s="907"/>
      <c r="C4" s="1342"/>
      <c r="D4" s="906" t="s">
        <v>181</v>
      </c>
    </row>
    <row r="5" spans="2:6" s="219" customFormat="1" ht="20.100000000000001" customHeight="1" x14ac:dyDescent="0.25">
      <c r="B5" s="905"/>
      <c r="C5" s="904" t="s">
        <v>1086</v>
      </c>
      <c r="D5" s="903"/>
    </row>
    <row r="6" spans="2:6" s="219" customFormat="1" ht="20.100000000000001" customHeight="1" x14ac:dyDescent="0.25">
      <c r="B6" s="900">
        <v>1</v>
      </c>
      <c r="C6" s="868" t="s">
        <v>1085</v>
      </c>
      <c r="D6" s="899">
        <v>1924.4875</v>
      </c>
    </row>
    <row r="7" spans="2:6" s="219" customFormat="1" ht="20.100000000000001" customHeight="1" x14ac:dyDescent="0.25">
      <c r="B7" s="900">
        <v>2</v>
      </c>
      <c r="C7" s="868" t="s">
        <v>1084</v>
      </c>
      <c r="D7" s="899">
        <v>0</v>
      </c>
    </row>
    <row r="8" spans="2:6" s="219" customFormat="1" ht="20.100000000000001" customHeight="1" x14ac:dyDescent="0.25">
      <c r="B8" s="900">
        <v>3</v>
      </c>
      <c r="C8" s="868" t="s">
        <v>1083</v>
      </c>
      <c r="D8" s="899">
        <v>0</v>
      </c>
    </row>
    <row r="9" spans="2:6" s="219" customFormat="1" ht="20.100000000000001" customHeight="1" x14ac:dyDescent="0.25">
      <c r="B9" s="900">
        <v>4</v>
      </c>
      <c r="C9" s="868" t="s">
        <v>1082</v>
      </c>
      <c r="D9" s="899">
        <v>0</v>
      </c>
    </row>
    <row r="10" spans="2:6" s="219" customFormat="1" ht="20.100000000000001" customHeight="1" x14ac:dyDescent="0.25">
      <c r="B10" s="900"/>
      <c r="C10" s="902" t="s">
        <v>1081</v>
      </c>
      <c r="D10" s="901"/>
    </row>
    <row r="11" spans="2:6" s="219" customFormat="1" ht="20.100000000000001" customHeight="1" x14ac:dyDescent="0.25">
      <c r="B11" s="900">
        <v>5</v>
      </c>
      <c r="C11" s="868" t="s">
        <v>1080</v>
      </c>
      <c r="D11" s="899">
        <v>0</v>
      </c>
    </row>
    <row r="12" spans="2:6" s="219" customFormat="1" ht="20.100000000000001" customHeight="1" x14ac:dyDescent="0.25">
      <c r="B12" s="900">
        <v>6</v>
      </c>
      <c r="C12" s="868" t="s">
        <v>1079</v>
      </c>
      <c r="D12" s="899">
        <v>0</v>
      </c>
    </row>
    <row r="13" spans="2:6" s="219" customFormat="1" ht="20.100000000000001" customHeight="1" x14ac:dyDescent="0.25">
      <c r="B13" s="900">
        <v>7</v>
      </c>
      <c r="C13" s="868" t="s">
        <v>1078</v>
      </c>
      <c r="D13" s="899">
        <v>0</v>
      </c>
    </row>
    <row r="14" spans="2:6" s="219" customFormat="1" ht="20.100000000000001" customHeight="1" x14ac:dyDescent="0.25">
      <c r="B14" s="784">
        <v>8</v>
      </c>
      <c r="C14" s="783" t="s">
        <v>1077</v>
      </c>
      <c r="D14" s="898">
        <v>0</v>
      </c>
    </row>
    <row r="15" spans="2:6" s="219" customFormat="1" ht="20.100000000000001" customHeight="1" thickBot="1" x14ac:dyDescent="0.3">
      <c r="B15" s="897">
        <v>9</v>
      </c>
      <c r="C15" s="896" t="s">
        <v>125</v>
      </c>
      <c r="D15" s="895">
        <f>SUM(D6:D14)</f>
        <v>1924.4875</v>
      </c>
    </row>
    <row r="16" spans="2:6" s="216" customFormat="1" ht="20.100000000000001" customHeight="1" x14ac:dyDescent="0.4"/>
  </sheetData>
  <hyperlinks>
    <hyperlink ref="F1" location="Índice!A1" display="Voltar ao Índice"/>
  </hyperlinks>
  <pageMargins left="0.70866141732283472" right="0.70866141732283472" top="0.74803149606299213" bottom="0.74803149606299213" header="0.31496062992125984" footer="0.31496062992125984"/>
  <pageSetup paperSize="9" scale="76" fitToWidth="2" orientation="portrait" r:id="rId1"/>
  <headerFooter>
    <oddHeader>&amp;L&amp;"Calibri,Regular"&amp;10&amp;K000000Confidential&amp;1#</oddHeader>
    <oddFooter>&amp;C1</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zoomScale="85" zoomScaleNormal="85" zoomScalePageLayoutView="60" workbookViewId="0"/>
  </sheetViews>
  <sheetFormatPr defaultColWidth="9.140625" defaultRowHeight="18.75" x14ac:dyDescent="0.4"/>
  <cols>
    <col min="1" max="1" width="4.7109375" style="911" customWidth="1"/>
    <col min="2" max="2" width="6.7109375" style="2" customWidth="1"/>
    <col min="3" max="3" width="48.42578125" style="2" customWidth="1"/>
    <col min="4" max="8" width="15.7109375" style="2" customWidth="1"/>
    <col min="9" max="9" width="4.7109375" style="530" customWidth="1"/>
    <col min="10" max="10" width="12.42578125" style="2" customWidth="1"/>
    <col min="11" max="11" width="14" style="772" bestFit="1" customWidth="1"/>
    <col min="12" max="12" width="52.42578125" style="2" customWidth="1"/>
    <col min="13" max="16384" width="9.140625" style="2"/>
  </cols>
  <sheetData>
    <row r="1" spans="1:11" s="930" customFormat="1" ht="25.5" customHeight="1" x14ac:dyDescent="0.5">
      <c r="A1" s="914"/>
      <c r="B1" s="1" t="s">
        <v>1099</v>
      </c>
      <c r="D1" s="931"/>
      <c r="I1" s="139"/>
      <c r="J1" s="639"/>
      <c r="K1" s="4" t="s">
        <v>6</v>
      </c>
    </row>
    <row r="2" spans="1:11" s="930" customFormat="1" ht="22.5" customHeight="1" x14ac:dyDescent="0.25">
      <c r="A2" s="914"/>
      <c r="I2" s="139"/>
    </row>
    <row r="3" spans="1:11" ht="24.75" customHeight="1" x14ac:dyDescent="0.4">
      <c r="A3" s="914"/>
      <c r="B3" s="1768" t="s">
        <v>1098</v>
      </c>
      <c r="C3" s="1768"/>
      <c r="D3" s="929" t="s">
        <v>8</v>
      </c>
      <c r="E3" s="929" t="s">
        <v>9</v>
      </c>
      <c r="F3" s="929" t="s">
        <v>10</v>
      </c>
      <c r="G3" s="929" t="s">
        <v>11</v>
      </c>
      <c r="H3" s="928" t="s">
        <v>12</v>
      </c>
      <c r="I3" s="139"/>
    </row>
    <row r="4" spans="1:11" ht="24.75" customHeight="1" x14ac:dyDescent="0.4">
      <c r="A4" s="914"/>
      <c r="B4" s="1769"/>
      <c r="C4" s="1769"/>
      <c r="D4" s="1771" t="s">
        <v>1097</v>
      </c>
      <c r="E4" s="1771"/>
      <c r="F4" s="1771"/>
      <c r="G4" s="1772" t="s">
        <v>541</v>
      </c>
      <c r="H4" s="1772" t="s">
        <v>1096</v>
      </c>
      <c r="I4" s="139"/>
    </row>
    <row r="5" spans="1:11" ht="24.75" customHeight="1" thickBot="1" x14ac:dyDescent="0.45">
      <c r="A5" s="914"/>
      <c r="B5" s="1770"/>
      <c r="C5" s="1770"/>
      <c r="D5" s="927" t="s">
        <v>1095</v>
      </c>
      <c r="E5" s="927" t="s">
        <v>1094</v>
      </c>
      <c r="F5" s="927" t="s">
        <v>1093</v>
      </c>
      <c r="G5" s="1773"/>
      <c r="H5" s="1773"/>
      <c r="I5" s="139"/>
    </row>
    <row r="6" spans="1:11" ht="31.5" customHeight="1" x14ac:dyDescent="0.4">
      <c r="A6" s="914"/>
      <c r="B6" s="926">
        <v>1</v>
      </c>
      <c r="C6" s="633" t="s">
        <v>1092</v>
      </c>
      <c r="D6" s="925"/>
      <c r="E6" s="925"/>
      <c r="F6" s="925"/>
      <c r="G6" s="925"/>
      <c r="H6" s="925"/>
      <c r="I6" s="139"/>
    </row>
    <row r="7" spans="1:11" ht="31.5" customHeight="1" x14ac:dyDescent="0.4">
      <c r="A7" s="914"/>
      <c r="B7" s="921">
        <v>2</v>
      </c>
      <c r="C7" s="632" t="s">
        <v>1091</v>
      </c>
      <c r="D7" s="924">
        <v>1189126.8429999985</v>
      </c>
      <c r="E7" s="924">
        <v>1306956.3709999986</v>
      </c>
      <c r="F7" s="924">
        <v>1983840.0148499967</v>
      </c>
      <c r="G7" s="924">
        <v>194780.16523836699</v>
      </c>
      <c r="H7" s="924">
        <v>2434752.0654799999</v>
      </c>
      <c r="I7" s="139"/>
    </row>
    <row r="8" spans="1:11" ht="31.5" customHeight="1" x14ac:dyDescent="0.4">
      <c r="A8" s="914"/>
      <c r="B8" s="921">
        <v>3</v>
      </c>
      <c r="C8" s="632" t="s">
        <v>1090</v>
      </c>
      <c r="D8" s="924">
        <f>+D7</f>
        <v>1189126.8429999985</v>
      </c>
      <c r="E8" s="924">
        <f t="shared" ref="E8:F8" si="0">+E7</f>
        <v>1306956.3709999986</v>
      </c>
      <c r="F8" s="924">
        <f t="shared" si="0"/>
        <v>1983840.0148499967</v>
      </c>
      <c r="G8" s="923"/>
      <c r="H8" s="922"/>
      <c r="I8" s="139"/>
    </row>
    <row r="9" spans="1:11" ht="31.5" customHeight="1" x14ac:dyDescent="0.4">
      <c r="A9" s="914"/>
      <c r="B9" s="921">
        <v>4</v>
      </c>
      <c r="C9" s="632" t="s">
        <v>1089</v>
      </c>
      <c r="D9" s="920"/>
      <c r="E9" s="920"/>
      <c r="F9" s="920"/>
      <c r="G9" s="919"/>
      <c r="H9" s="918"/>
      <c r="I9" s="139"/>
    </row>
    <row r="10" spans="1:11" ht="31.5" customHeight="1" thickBot="1" x14ac:dyDescent="0.45">
      <c r="A10" s="914"/>
      <c r="B10" s="917">
        <v>5</v>
      </c>
      <c r="C10" s="916" t="s">
        <v>1088</v>
      </c>
      <c r="D10" s="915"/>
      <c r="E10" s="915"/>
      <c r="F10" s="915"/>
      <c r="G10" s="915"/>
      <c r="H10" s="915"/>
      <c r="I10" s="139"/>
    </row>
    <row r="11" spans="1:11" x14ac:dyDescent="0.4">
      <c r="A11" s="914"/>
      <c r="I11" s="139"/>
    </row>
    <row r="12" spans="1:11" x14ac:dyDescent="0.4">
      <c r="A12" s="914"/>
      <c r="I12" s="139"/>
    </row>
    <row r="13" spans="1:11" x14ac:dyDescent="0.4">
      <c r="A13" s="914"/>
      <c r="I13" s="139"/>
    </row>
    <row r="14" spans="1:11" x14ac:dyDescent="0.4">
      <c r="A14" s="914"/>
      <c r="I14" s="139"/>
    </row>
    <row r="15" spans="1:11" x14ac:dyDescent="0.4">
      <c r="A15" s="914"/>
      <c r="I15" s="139"/>
    </row>
    <row r="16" spans="1:11" x14ac:dyDescent="0.4">
      <c r="A16" s="914"/>
      <c r="I16" s="139"/>
    </row>
    <row r="17" spans="1:9" x14ac:dyDescent="0.4">
      <c r="A17" s="914"/>
      <c r="I17" s="139"/>
    </row>
    <row r="18" spans="1:9" x14ac:dyDescent="0.4">
      <c r="A18" s="914"/>
      <c r="I18" s="139"/>
    </row>
    <row r="19" spans="1:9" x14ac:dyDescent="0.4">
      <c r="A19" s="914"/>
      <c r="I19" s="139"/>
    </row>
    <row r="20" spans="1:9" x14ac:dyDescent="0.4">
      <c r="A20" s="914"/>
      <c r="I20" s="139"/>
    </row>
    <row r="21" spans="1:9" x14ac:dyDescent="0.4">
      <c r="A21" s="914"/>
      <c r="I21" s="139"/>
    </row>
    <row r="22" spans="1:9" x14ac:dyDescent="0.4">
      <c r="A22" s="914"/>
      <c r="I22" s="139"/>
    </row>
    <row r="23" spans="1:9" x14ac:dyDescent="0.4">
      <c r="A23" s="914"/>
      <c r="I23" s="139"/>
    </row>
    <row r="24" spans="1:9" x14ac:dyDescent="0.4">
      <c r="A24" s="914"/>
      <c r="I24" s="139"/>
    </row>
    <row r="25" spans="1:9" x14ac:dyDescent="0.4">
      <c r="A25" s="914"/>
      <c r="I25" s="139"/>
    </row>
    <row r="26" spans="1:9" x14ac:dyDescent="0.4">
      <c r="A26" s="913"/>
      <c r="I26" s="912"/>
    </row>
    <row r="27" spans="1:9" x14ac:dyDescent="0.4">
      <c r="A27" s="913"/>
      <c r="I27" s="912"/>
    </row>
  </sheetData>
  <mergeCells count="4">
    <mergeCell ref="B3:C5"/>
    <mergeCell ref="D4:F4"/>
    <mergeCell ref="G4:G5"/>
    <mergeCell ref="H4:H5"/>
  </mergeCells>
  <hyperlinks>
    <hyperlink ref="K1" location="Índice!A1" display="Voltar ao Índice"/>
  </hyperlinks>
  <pageMargins left="0.70866141732283472" right="0.70866141732283472" top="0.74803149606299213" bottom="0.74803149606299213" header="0.31496062992125984" footer="0.31496062992125984"/>
  <pageSetup paperSize="9" scale="51" fitToWidth="2" orientation="portrait" r:id="rId1"/>
  <headerFooter>
    <oddHeader>&amp;L&amp;"Calibri,Regular"&amp;10&amp;K000000Confidential&amp;1#</oddHeader>
    <oddFooter>&amp;C1</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zoomScale="85" zoomScaleNormal="85" zoomScalePageLayoutView="64" workbookViewId="0"/>
  </sheetViews>
  <sheetFormatPr defaultColWidth="9.140625" defaultRowHeight="16.5" x14ac:dyDescent="0.35"/>
  <cols>
    <col min="1" max="1" width="4.7109375" style="934" customWidth="1"/>
    <col min="2" max="2" width="4.85546875" style="1376" customWidth="1"/>
    <col min="3" max="3" width="28.85546875" style="1376" bestFit="1" customWidth="1"/>
    <col min="4" max="4" width="23.42578125" style="1376" bestFit="1" customWidth="1"/>
    <col min="5" max="6" width="22.140625" style="1376" customWidth="1"/>
    <col min="7" max="9" width="22.140625" style="1376" hidden="1" customWidth="1"/>
    <col min="10" max="10" width="22.140625" style="1376" customWidth="1"/>
    <col min="11" max="11" width="4.7109375" style="1376" customWidth="1"/>
    <col min="12" max="12" width="14" style="1376" bestFit="1" customWidth="1"/>
    <col min="13" max="16384" width="9.140625" style="1376"/>
  </cols>
  <sheetData>
    <row r="1" spans="1:12" s="1377" customFormat="1" ht="24" x14ac:dyDescent="0.35">
      <c r="A1" s="1376"/>
      <c r="B1" s="60" t="s">
        <v>1100</v>
      </c>
      <c r="D1" s="936"/>
      <c r="K1" s="935"/>
      <c r="L1" s="4" t="s">
        <v>6</v>
      </c>
    </row>
    <row r="2" spans="1:12" s="1377" customFormat="1" x14ac:dyDescent="0.35">
      <c r="A2" s="1376"/>
      <c r="K2" s="935"/>
    </row>
    <row r="3" spans="1:12" s="52" customFormat="1" ht="20.100000000000001" customHeight="1" x14ac:dyDescent="0.35">
      <c r="B3" s="1774"/>
      <c r="C3" s="1774"/>
      <c r="D3" s="507" t="s">
        <v>8</v>
      </c>
      <c r="E3" s="507" t="s">
        <v>9</v>
      </c>
      <c r="F3" s="507" t="s">
        <v>10</v>
      </c>
      <c r="G3" s="507" t="s">
        <v>714</v>
      </c>
      <c r="H3" s="709" t="s">
        <v>713</v>
      </c>
      <c r="I3" s="507"/>
      <c r="J3" s="507" t="s">
        <v>11</v>
      </c>
      <c r="K3" s="507"/>
    </row>
    <row r="4" spans="1:12" s="52" customFormat="1" ht="27.95" customHeight="1" thickBot="1" x14ac:dyDescent="0.4">
      <c r="B4" s="1775" t="s">
        <v>1101</v>
      </c>
      <c r="C4" s="1775"/>
      <c r="D4" s="1776" t="s">
        <v>1102</v>
      </c>
      <c r="E4" s="1776"/>
      <c r="F4" s="1776" t="s">
        <v>1103</v>
      </c>
      <c r="G4" s="1776"/>
      <c r="H4" s="1776"/>
      <c r="I4" s="1776"/>
      <c r="J4" s="1776"/>
      <c r="K4" s="507"/>
    </row>
    <row r="5" spans="1:12" s="52" customFormat="1" ht="20.100000000000001" customHeight="1" x14ac:dyDescent="0.35">
      <c r="B5" s="1688"/>
      <c r="C5" s="1688"/>
      <c r="D5" s="932" t="s">
        <v>508</v>
      </c>
      <c r="E5" s="932" t="s">
        <v>471</v>
      </c>
      <c r="F5" s="932" t="str">
        <f>+D5</f>
        <v>Dez 23</v>
      </c>
      <c r="G5" s="933">
        <v>44896</v>
      </c>
      <c r="H5" s="709"/>
      <c r="I5" s="507"/>
      <c r="J5" s="932" t="s">
        <v>471</v>
      </c>
      <c r="K5" s="507"/>
    </row>
    <row r="6" spans="1:12" s="52" customFormat="1" ht="23.1" customHeight="1" x14ac:dyDescent="0.35">
      <c r="B6" s="937">
        <v>1</v>
      </c>
      <c r="C6" s="938" t="s">
        <v>1104</v>
      </c>
      <c r="D6" s="1358">
        <v>13950</v>
      </c>
      <c r="E6" s="1358">
        <v>59650</v>
      </c>
      <c r="F6" s="1358">
        <v>158620</v>
      </c>
      <c r="G6" s="1358">
        <v>0</v>
      </c>
      <c r="H6" s="1358">
        <v>0</v>
      </c>
      <c r="I6" s="1358">
        <v>0</v>
      </c>
      <c r="J6" s="1358">
        <v>165960</v>
      </c>
      <c r="K6" s="939"/>
    </row>
    <row r="7" spans="1:12" s="52" customFormat="1" ht="23.1" customHeight="1" x14ac:dyDescent="0.35">
      <c r="B7" s="937">
        <v>2</v>
      </c>
      <c r="C7" s="938" t="s">
        <v>1105</v>
      </c>
      <c r="D7" s="1358">
        <v>-24960</v>
      </c>
      <c r="E7" s="1358">
        <v>-139120</v>
      </c>
      <c r="F7" s="1358">
        <v>-174150</v>
      </c>
      <c r="G7" s="1358">
        <v>0</v>
      </c>
      <c r="H7" s="1358">
        <v>0</v>
      </c>
      <c r="I7" s="1358">
        <v>0</v>
      </c>
      <c r="J7" s="1358">
        <v>-152520</v>
      </c>
      <c r="K7" s="939"/>
    </row>
    <row r="8" spans="1:12" s="52" customFormat="1" ht="23.1" customHeight="1" x14ac:dyDescent="0.35">
      <c r="B8" s="937">
        <v>3</v>
      </c>
      <c r="C8" s="938" t="s">
        <v>1106</v>
      </c>
      <c r="D8" s="1358">
        <v>5690</v>
      </c>
      <c r="E8" s="1358">
        <v>-43320</v>
      </c>
      <c r="F8" s="1359"/>
      <c r="G8" s="1360"/>
      <c r="H8" s="1360"/>
      <c r="I8" s="1360"/>
      <c r="J8" s="1359"/>
      <c r="K8" s="939"/>
    </row>
    <row r="9" spans="1:12" s="52" customFormat="1" ht="23.1" customHeight="1" x14ac:dyDescent="0.35">
      <c r="B9" s="937">
        <v>4</v>
      </c>
      <c r="C9" s="938" t="s">
        <v>1107</v>
      </c>
      <c r="D9" s="1358">
        <v>-13540</v>
      </c>
      <c r="E9" s="1358">
        <v>33760</v>
      </c>
      <c r="F9" s="1361"/>
      <c r="G9" s="1362"/>
      <c r="H9" s="1362"/>
      <c r="I9" s="1362"/>
      <c r="J9" s="1361"/>
    </row>
    <row r="10" spans="1:12" s="52" customFormat="1" ht="23.1" customHeight="1" x14ac:dyDescent="0.35">
      <c r="A10" s="934"/>
      <c r="B10" s="937">
        <v>5</v>
      </c>
      <c r="C10" s="938" t="s">
        <v>1108</v>
      </c>
      <c r="D10" s="1358">
        <v>48750</v>
      </c>
      <c r="E10" s="1358">
        <v>49220</v>
      </c>
      <c r="F10" s="1361"/>
      <c r="G10" s="1362"/>
      <c r="H10" s="1362"/>
      <c r="I10" s="1362"/>
      <c r="J10" s="1361"/>
    </row>
    <row r="11" spans="1:12" s="52" customFormat="1" ht="23.1" customHeight="1" thickBot="1" x14ac:dyDescent="0.4">
      <c r="A11" s="934"/>
      <c r="B11" s="940">
        <v>6</v>
      </c>
      <c r="C11" s="941" t="s">
        <v>1109</v>
      </c>
      <c r="D11" s="1363">
        <v>-104420</v>
      </c>
      <c r="E11" s="1363">
        <v>-106450</v>
      </c>
      <c r="F11" s="1364"/>
      <c r="G11" s="1365"/>
      <c r="H11" s="1365"/>
      <c r="I11" s="1365"/>
      <c r="J11" s="1364"/>
    </row>
    <row r="15" spans="1:12" x14ac:dyDescent="0.35">
      <c r="D15" s="1378"/>
    </row>
  </sheetData>
  <mergeCells count="4">
    <mergeCell ref="B3:C3"/>
    <mergeCell ref="B4:C5"/>
    <mergeCell ref="D4:E4"/>
    <mergeCell ref="F4:J4"/>
  </mergeCells>
  <hyperlinks>
    <hyperlink ref="L1" location="Índice!A1" display="Voltar ao Índice"/>
  </hyperlinks>
  <pageMargins left="0.70866141732283472" right="0.70866141732283472" top="0.74803149606299213" bottom="0.74803149606299213" header="0.31496062992125984" footer="0.31496062992125984"/>
  <pageSetup paperSize="9" scale="59" fitToWidth="2" orientation="portrait" r:id="rId1"/>
  <headerFooter>
    <oddHeader>&amp;L&amp;"Calibri,Regular"&amp;10&amp;K000000Confidential&amp;1#</oddHeader>
    <oddFooter>&amp;C1</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showGridLines="0" showZeros="0" zoomScale="85" zoomScaleNormal="85" workbookViewId="0"/>
  </sheetViews>
  <sheetFormatPr defaultColWidth="9.140625" defaultRowHeight="15" customHeight="1" x14ac:dyDescent="0.35"/>
  <cols>
    <col min="1" max="1" width="4.5703125" style="622" customWidth="1"/>
    <col min="2" max="2" width="28.5703125" style="944" customWidth="1"/>
    <col min="3" max="4" width="22.7109375" style="944" customWidth="1"/>
    <col min="5" max="5" width="4.5703125" style="622" customWidth="1"/>
    <col min="6" max="6" width="16" style="944" customWidth="1"/>
    <col min="7" max="16384" width="9.140625" style="944"/>
  </cols>
  <sheetData>
    <row r="1" spans="1:12" s="624" customFormat="1" ht="24" x14ac:dyDescent="0.35">
      <c r="A1" s="622"/>
      <c r="B1" s="1722" t="s">
        <v>1722</v>
      </c>
      <c r="C1" s="1722"/>
      <c r="D1" s="1722"/>
      <c r="E1" s="622"/>
      <c r="F1" s="4" t="s">
        <v>6</v>
      </c>
      <c r="I1" s="1777"/>
      <c r="J1" s="1777"/>
      <c r="K1" s="1777"/>
      <c r="L1" s="1777"/>
    </row>
    <row r="2" spans="1:12" s="624" customFormat="1" ht="15" customHeight="1" x14ac:dyDescent="0.35">
      <c r="A2" s="625"/>
      <c r="B2" s="943" t="s">
        <v>814</v>
      </c>
      <c r="C2" s="959"/>
      <c r="D2" s="959"/>
      <c r="E2" s="625"/>
      <c r="F2" s="944"/>
      <c r="I2" s="1777"/>
      <c r="J2" s="1777"/>
      <c r="K2" s="1777"/>
      <c r="L2" s="1777"/>
    </row>
    <row r="3" spans="1:12" s="629" customFormat="1" ht="20.100000000000001" customHeight="1" thickBot="1" x14ac:dyDescent="0.4">
      <c r="A3" s="626"/>
      <c r="B3" s="960"/>
      <c r="C3" s="961"/>
      <c r="D3" s="962"/>
      <c r="E3" s="626"/>
      <c r="F3" s="963"/>
      <c r="I3" s="1777"/>
      <c r="J3" s="1777"/>
      <c r="K3" s="1777"/>
      <c r="L3" s="1777"/>
    </row>
    <row r="4" spans="1:12" s="627" customFormat="1" ht="30" customHeight="1" x14ac:dyDescent="0.35">
      <c r="A4" s="626"/>
      <c r="B4" s="948"/>
      <c r="C4" s="958" t="s">
        <v>508</v>
      </c>
      <c r="D4" s="958" t="s">
        <v>471</v>
      </c>
      <c r="E4" s="626"/>
      <c r="F4" s="949"/>
      <c r="I4" s="1777"/>
      <c r="J4" s="1777"/>
      <c r="K4" s="1777"/>
      <c r="L4" s="1777"/>
    </row>
    <row r="5" spans="1:12" s="627" customFormat="1" ht="25.5" customHeight="1" x14ac:dyDescent="0.35">
      <c r="A5" s="626"/>
      <c r="B5" s="965" t="s">
        <v>1111</v>
      </c>
      <c r="C5" s="968">
        <v>12920286.017390003</v>
      </c>
      <c r="D5" s="969">
        <v>12087705.22252254</v>
      </c>
      <c r="E5" s="626"/>
      <c r="F5" s="949"/>
      <c r="I5" s="1777"/>
      <c r="J5" s="1777"/>
      <c r="K5" s="1777"/>
      <c r="L5" s="1777"/>
    </row>
    <row r="6" spans="1:12" s="627" customFormat="1" ht="25.5" customHeight="1" x14ac:dyDescent="0.35">
      <c r="A6" s="626"/>
      <c r="B6" s="966" t="s">
        <v>1110</v>
      </c>
      <c r="C6" s="970">
        <v>0</v>
      </c>
      <c r="D6" s="970">
        <v>0</v>
      </c>
      <c r="E6" s="626"/>
      <c r="F6" s="942"/>
    </row>
    <row r="7" spans="1:12" s="627" customFormat="1" ht="25.5" customHeight="1" thickBot="1" x14ac:dyDescent="0.4">
      <c r="A7" s="626"/>
      <c r="B7" s="967" t="s">
        <v>176</v>
      </c>
      <c r="C7" s="971">
        <f>+C6+C5</f>
        <v>12920286.017390003</v>
      </c>
      <c r="D7" s="971">
        <f>+D6+D5</f>
        <v>12087705.22252254</v>
      </c>
      <c r="E7" s="626"/>
      <c r="F7" s="942"/>
    </row>
    <row r="8" spans="1:12" s="624" customFormat="1" ht="25.5" customHeight="1" x14ac:dyDescent="0.35">
      <c r="A8" s="626"/>
      <c r="B8" s="1778"/>
      <c r="C8" s="1778"/>
      <c r="D8" s="1778"/>
      <c r="E8" s="626"/>
      <c r="F8" s="944"/>
    </row>
    <row r="9" spans="1:12" s="624" customFormat="1" ht="15" customHeight="1" x14ac:dyDescent="0.35">
      <c r="A9" s="626"/>
      <c r="E9" s="626"/>
      <c r="F9" s="944"/>
    </row>
    <row r="10" spans="1:12" s="624" customFormat="1" ht="15" customHeight="1" x14ac:dyDescent="0.35">
      <c r="A10" s="626"/>
      <c r="C10" s="964"/>
      <c r="D10" s="964"/>
      <c r="E10" s="626"/>
    </row>
    <row r="11" spans="1:12" s="624" customFormat="1" ht="15" customHeight="1" x14ac:dyDescent="0.35">
      <c r="A11" s="626"/>
      <c r="C11" s="964"/>
      <c r="D11" s="964"/>
      <c r="E11" s="626"/>
    </row>
    <row r="12" spans="1:12" ht="15" customHeight="1" x14ac:dyDescent="0.35">
      <c r="A12" s="626"/>
      <c r="E12" s="626"/>
    </row>
    <row r="13" spans="1:12" ht="15" customHeight="1" x14ac:dyDescent="0.35">
      <c r="A13" s="952"/>
      <c r="E13" s="952"/>
    </row>
    <row r="14" spans="1:12" ht="15" customHeight="1" x14ac:dyDescent="0.35">
      <c r="A14" s="952"/>
      <c r="E14" s="952"/>
    </row>
    <row r="15" spans="1:12" ht="15" customHeight="1" x14ac:dyDescent="0.35">
      <c r="A15" s="952"/>
      <c r="E15" s="952"/>
    </row>
    <row r="16" spans="1:12" ht="15" customHeight="1" x14ac:dyDescent="0.35">
      <c r="A16" s="952"/>
      <c r="E16" s="952"/>
    </row>
    <row r="17" spans="1:5" ht="15" customHeight="1" x14ac:dyDescent="0.35">
      <c r="A17" s="952"/>
      <c r="E17" s="952"/>
    </row>
    <row r="18" spans="1:5" ht="15" customHeight="1" x14ac:dyDescent="0.35">
      <c r="A18" s="952"/>
      <c r="E18" s="952"/>
    </row>
    <row r="19" spans="1:5" ht="15" customHeight="1" x14ac:dyDescent="0.35">
      <c r="A19" s="952"/>
      <c r="E19" s="952"/>
    </row>
    <row r="20" spans="1:5" ht="15" customHeight="1" x14ac:dyDescent="0.35">
      <c r="A20" s="952"/>
      <c r="E20" s="952"/>
    </row>
    <row r="21" spans="1:5" ht="15" customHeight="1" x14ac:dyDescent="0.35">
      <c r="A21" s="952"/>
      <c r="E21" s="952"/>
    </row>
    <row r="22" spans="1:5" ht="15" customHeight="1" x14ac:dyDescent="0.35">
      <c r="A22" s="952"/>
      <c r="E22" s="952"/>
    </row>
    <row r="23" spans="1:5" ht="15" customHeight="1" x14ac:dyDescent="0.35">
      <c r="A23" s="631"/>
      <c r="E23" s="631"/>
    </row>
    <row r="24" spans="1:5" ht="15" customHeight="1" x14ac:dyDescent="0.35">
      <c r="A24" s="631"/>
      <c r="E24" s="631"/>
    </row>
    <row r="25" spans="1:5" ht="15" customHeight="1" x14ac:dyDescent="0.35">
      <c r="A25" s="631"/>
      <c r="E25" s="631"/>
    </row>
    <row r="26" spans="1:5" ht="15" customHeight="1" x14ac:dyDescent="0.35">
      <c r="A26" s="631"/>
      <c r="E26" s="631"/>
    </row>
    <row r="27" spans="1:5" ht="15" customHeight="1" x14ac:dyDescent="0.35">
      <c r="A27" s="631"/>
      <c r="E27" s="631"/>
    </row>
    <row r="28" spans="1:5" ht="15" customHeight="1" x14ac:dyDescent="0.35">
      <c r="A28" s="631"/>
      <c r="E28" s="631"/>
    </row>
    <row r="29" spans="1:5" ht="15" customHeight="1" x14ac:dyDescent="0.35">
      <c r="A29" s="631"/>
      <c r="E29" s="631"/>
    </row>
    <row r="30" spans="1:5" ht="15" customHeight="1" x14ac:dyDescent="0.35">
      <c r="A30" s="631"/>
      <c r="E30" s="631"/>
    </row>
    <row r="31" spans="1:5" ht="15" customHeight="1" x14ac:dyDescent="0.35">
      <c r="A31" s="631"/>
      <c r="E31" s="631"/>
    </row>
    <row r="33" spans="1:5" ht="15" customHeight="1" x14ac:dyDescent="0.35">
      <c r="A33" s="631"/>
      <c r="E33" s="631"/>
    </row>
    <row r="34" spans="1:5" ht="15" customHeight="1" x14ac:dyDescent="0.35">
      <c r="A34" s="631"/>
      <c r="E34" s="631"/>
    </row>
    <row r="35" spans="1:5" ht="15" customHeight="1" x14ac:dyDescent="0.35">
      <c r="A35" s="631"/>
      <c r="E35" s="631"/>
    </row>
    <row r="36" spans="1:5" ht="15" customHeight="1" x14ac:dyDescent="0.35">
      <c r="A36" s="631"/>
      <c r="E36" s="631"/>
    </row>
    <row r="37" spans="1:5" ht="15" customHeight="1" x14ac:dyDescent="0.35">
      <c r="A37" s="631"/>
      <c r="E37" s="631"/>
    </row>
    <row r="40" spans="1:5" ht="15" customHeight="1" x14ac:dyDescent="0.35">
      <c r="A40" s="631"/>
      <c r="E40" s="631"/>
    </row>
    <row r="41" spans="1:5" ht="15" customHeight="1" x14ac:dyDescent="0.35">
      <c r="A41" s="631"/>
      <c r="E41" s="631"/>
    </row>
    <row r="42" spans="1:5" ht="15" customHeight="1" x14ac:dyDescent="0.35">
      <c r="A42" s="631"/>
      <c r="E42" s="631"/>
    </row>
    <row r="43" spans="1:5" ht="15" customHeight="1" x14ac:dyDescent="0.35">
      <c r="A43" s="631"/>
      <c r="E43" s="631"/>
    </row>
    <row r="44" spans="1:5" ht="15" customHeight="1" x14ac:dyDescent="0.35">
      <c r="A44" s="631"/>
      <c r="E44" s="631"/>
    </row>
    <row r="45" spans="1:5" ht="15" customHeight="1" x14ac:dyDescent="0.35">
      <c r="A45" s="631"/>
      <c r="E45" s="631"/>
    </row>
    <row r="46" spans="1:5" ht="15" customHeight="1" x14ac:dyDescent="0.35">
      <c r="A46" s="631"/>
      <c r="E46" s="631"/>
    </row>
    <row r="47" spans="1:5" ht="15" customHeight="1" x14ac:dyDescent="0.35">
      <c r="A47" s="631"/>
      <c r="E47" s="631"/>
    </row>
    <row r="48" spans="1:5" ht="15" customHeight="1" x14ac:dyDescent="0.35">
      <c r="A48" s="631"/>
      <c r="E48" s="631"/>
    </row>
    <row r="49" spans="1:5" ht="15" customHeight="1" x14ac:dyDescent="0.35">
      <c r="A49" s="631"/>
      <c r="E49" s="631"/>
    </row>
    <row r="50" spans="1:5" ht="15" customHeight="1" x14ac:dyDescent="0.35">
      <c r="A50" s="631"/>
      <c r="E50" s="631"/>
    </row>
    <row r="51" spans="1:5" ht="15" customHeight="1" x14ac:dyDescent="0.35">
      <c r="A51" s="631"/>
      <c r="E51" s="631"/>
    </row>
    <row r="52" spans="1:5" ht="15" customHeight="1" x14ac:dyDescent="0.35">
      <c r="A52" s="631"/>
      <c r="E52" s="631"/>
    </row>
    <row r="53" spans="1:5" ht="15" customHeight="1" x14ac:dyDescent="0.35">
      <c r="A53" s="631"/>
      <c r="E53" s="631"/>
    </row>
    <row r="54" spans="1:5" ht="15" customHeight="1" x14ac:dyDescent="0.35">
      <c r="A54" s="631"/>
      <c r="E54" s="631"/>
    </row>
    <row r="55" spans="1:5" ht="15" customHeight="1" x14ac:dyDescent="0.35">
      <c r="A55" s="631"/>
      <c r="E55" s="631"/>
    </row>
    <row r="56" spans="1:5" ht="15" customHeight="1" x14ac:dyDescent="0.35">
      <c r="A56" s="631"/>
      <c r="E56" s="631"/>
    </row>
    <row r="57" spans="1:5" ht="15" customHeight="1" x14ac:dyDescent="0.35">
      <c r="A57" s="631"/>
      <c r="E57" s="631"/>
    </row>
    <row r="58" spans="1:5" ht="15" customHeight="1" x14ac:dyDescent="0.35">
      <c r="A58" s="631"/>
      <c r="E58" s="631"/>
    </row>
    <row r="59" spans="1:5" ht="15" customHeight="1" x14ac:dyDescent="0.35">
      <c r="A59" s="631"/>
      <c r="E59" s="631"/>
    </row>
    <row r="60" spans="1:5" ht="15" customHeight="1" x14ac:dyDescent="0.35">
      <c r="A60" s="631"/>
      <c r="E60" s="631"/>
    </row>
    <row r="61" spans="1:5" ht="15" customHeight="1" x14ac:dyDescent="0.35">
      <c r="A61" s="631"/>
      <c r="E61" s="631"/>
    </row>
    <row r="62" spans="1:5" ht="15" customHeight="1" x14ac:dyDescent="0.35">
      <c r="A62" s="631"/>
      <c r="E62" s="631"/>
    </row>
    <row r="63" spans="1:5" ht="15" customHeight="1" x14ac:dyDescent="0.35">
      <c r="A63" s="631"/>
      <c r="E63" s="631"/>
    </row>
    <row r="64" spans="1:5" ht="15" customHeight="1" x14ac:dyDescent="0.35">
      <c r="A64" s="631"/>
      <c r="E64" s="631"/>
    </row>
    <row r="65" spans="1:5" ht="15" customHeight="1" x14ac:dyDescent="0.35">
      <c r="A65" s="631"/>
      <c r="E65" s="631"/>
    </row>
    <row r="66" spans="1:5" ht="15" customHeight="1" x14ac:dyDescent="0.35">
      <c r="A66" s="631"/>
      <c r="E66" s="631"/>
    </row>
  </sheetData>
  <mergeCells count="3">
    <mergeCell ref="B1:D1"/>
    <mergeCell ref="I1:L5"/>
    <mergeCell ref="B8:D8"/>
  </mergeCells>
  <hyperlinks>
    <hyperlink ref="F1" location="Índice!A1" display="Voltar ao Índice"/>
  </hyperlinks>
  <pageMargins left="0.70866141732283472" right="0.70866141732283472" top="0.74803149606299213" bottom="0.74803149606299213" header="0.31496062992125984" footer="0.31496062992125984"/>
  <pageSetup scale="83" fitToWidth="2" orientation="portrait" r:id="rId1"/>
  <headerFooter>
    <oddHeader>&amp;L&amp;"Calibri,Regular"&amp;10&amp;K000000Confidential&amp;1#</oddHeader>
    <oddFooter>&amp;C1</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showGridLines="0" showZeros="0" zoomScale="85" zoomScaleNormal="85" workbookViewId="0"/>
  </sheetViews>
  <sheetFormatPr defaultColWidth="9.140625" defaultRowHeight="15" customHeight="1" x14ac:dyDescent="0.35"/>
  <cols>
    <col min="1" max="1" width="4.5703125" style="622" customWidth="1"/>
    <col min="2" max="2" width="46.140625" style="944" customWidth="1"/>
    <col min="3" max="4" width="15.7109375" style="944" customWidth="1"/>
    <col min="5" max="5" width="4.5703125" style="622" customWidth="1"/>
    <col min="6" max="6" width="20.28515625" style="944" customWidth="1"/>
    <col min="7" max="16384" width="9.140625" style="944"/>
  </cols>
  <sheetData>
    <row r="1" spans="1:12" s="624" customFormat="1" ht="24" x14ac:dyDescent="0.35">
      <c r="A1" s="622"/>
      <c r="B1" s="1722" t="s">
        <v>1117</v>
      </c>
      <c r="C1" s="1722"/>
      <c r="D1" s="623"/>
      <c r="E1" s="622"/>
      <c r="F1" s="4" t="s">
        <v>6</v>
      </c>
      <c r="I1" s="1777"/>
      <c r="J1" s="1777"/>
      <c r="K1" s="1777"/>
      <c r="L1" s="1777"/>
    </row>
    <row r="2" spans="1:12" s="624" customFormat="1" ht="15" customHeight="1" x14ac:dyDescent="0.35">
      <c r="A2" s="625"/>
      <c r="B2" s="943" t="s">
        <v>814</v>
      </c>
      <c r="C2" s="623"/>
      <c r="D2" s="623"/>
      <c r="E2" s="625"/>
      <c r="F2" s="944"/>
      <c r="I2" s="1777"/>
      <c r="J2" s="1777"/>
      <c r="K2" s="1777"/>
      <c r="L2" s="1777"/>
    </row>
    <row r="3" spans="1:12" s="624" customFormat="1" ht="15" customHeight="1" thickBot="1" x14ac:dyDescent="0.4">
      <c r="A3" s="626"/>
      <c r="B3" s="945"/>
      <c r="C3" s="946"/>
      <c r="D3" s="947"/>
      <c r="E3" s="626"/>
      <c r="F3" s="944"/>
      <c r="I3" s="1777"/>
      <c r="J3" s="1777"/>
      <c r="K3" s="1777"/>
      <c r="L3" s="1777"/>
    </row>
    <row r="4" spans="1:12" s="627" customFormat="1" ht="31.5" customHeight="1" x14ac:dyDescent="0.35">
      <c r="A4" s="626"/>
      <c r="B4" s="948"/>
      <c r="C4" s="958" t="s">
        <v>508</v>
      </c>
      <c r="D4" s="958" t="s">
        <v>471</v>
      </c>
      <c r="E4" s="626"/>
      <c r="F4" s="949"/>
      <c r="I4" s="1777"/>
      <c r="J4" s="1777"/>
      <c r="K4" s="1777"/>
      <c r="L4" s="1777"/>
    </row>
    <row r="5" spans="1:12" s="627" customFormat="1" ht="27.75" customHeight="1" x14ac:dyDescent="0.35">
      <c r="A5" s="626"/>
      <c r="B5" s="954" t="s">
        <v>1116</v>
      </c>
      <c r="C5" s="955"/>
      <c r="D5" s="955"/>
      <c r="E5" s="626"/>
      <c r="F5" s="942"/>
      <c r="I5" s="1777"/>
      <c r="J5" s="1777"/>
      <c r="K5" s="1777"/>
      <c r="L5" s="1777"/>
    </row>
    <row r="6" spans="1:12" s="627" customFormat="1" ht="27.75" customHeight="1" x14ac:dyDescent="0.35">
      <c r="A6" s="626"/>
      <c r="B6" s="1515" t="s">
        <v>1115</v>
      </c>
      <c r="C6" s="956">
        <v>12920286.01739</v>
      </c>
      <c r="D6" s="956">
        <v>12087705.222522542</v>
      </c>
      <c r="E6" s="626"/>
      <c r="F6" s="942"/>
      <c r="I6" s="950"/>
      <c r="J6" s="950"/>
      <c r="K6" s="950"/>
      <c r="L6" s="950"/>
    </row>
    <row r="7" spans="1:12" s="627" customFormat="1" ht="27.75" customHeight="1" x14ac:dyDescent="0.35">
      <c r="A7" s="626"/>
      <c r="B7" s="1515" t="s">
        <v>1114</v>
      </c>
      <c r="C7" s="956">
        <v>1.043081283569336E-10</v>
      </c>
      <c r="D7" s="956">
        <v>10000</v>
      </c>
      <c r="E7" s="626"/>
      <c r="F7" s="942"/>
      <c r="I7" s="950"/>
      <c r="J7" s="950"/>
      <c r="K7" s="950"/>
      <c r="L7" s="950"/>
    </row>
    <row r="8" spans="1:12" s="627" customFormat="1" ht="27.75" customHeight="1" x14ac:dyDescent="0.35">
      <c r="A8" s="626"/>
      <c r="B8" s="957"/>
      <c r="C8" s="1516">
        <f>SUM(C6:C7)</f>
        <v>12920286.01739</v>
      </c>
      <c r="D8" s="1516">
        <f>SUM(D6:D7)</f>
        <v>12097705.222522542</v>
      </c>
      <c r="E8" s="626"/>
      <c r="F8" s="942"/>
      <c r="I8" s="950"/>
      <c r="J8" s="950"/>
      <c r="K8" s="950"/>
      <c r="L8" s="950"/>
    </row>
    <row r="9" spans="1:12" s="627" customFormat="1" ht="27.75" customHeight="1" x14ac:dyDescent="0.35">
      <c r="A9" s="626"/>
      <c r="B9" s="1517" t="s">
        <v>1113</v>
      </c>
      <c r="C9" s="1518">
        <v>-4807759.3710000003</v>
      </c>
      <c r="D9" s="1518">
        <v>-3486851.8882900001</v>
      </c>
      <c r="E9" s="626"/>
      <c r="F9" s="942"/>
    </row>
    <row r="10" spans="1:12" s="627" customFormat="1" ht="27.75" customHeight="1" thickBot="1" x14ac:dyDescent="0.4">
      <c r="A10" s="626"/>
      <c r="B10" s="1519" t="s">
        <v>1112</v>
      </c>
      <c r="C10" s="1520">
        <f>+C8-C9</f>
        <v>17728045.388390001</v>
      </c>
      <c r="D10" s="1520">
        <f>+D8-D9</f>
        <v>15584557.110812541</v>
      </c>
      <c r="E10" s="626"/>
      <c r="F10" s="942"/>
    </row>
    <row r="11" spans="1:12" s="624" customFormat="1" ht="15.75" x14ac:dyDescent="0.35">
      <c r="A11" s="626"/>
      <c r="B11" s="951"/>
      <c r="C11" s="951"/>
      <c r="D11" s="951"/>
      <c r="E11" s="626"/>
      <c r="F11" s="944"/>
    </row>
    <row r="12" spans="1:12" s="624" customFormat="1" ht="45" customHeight="1" x14ac:dyDescent="0.35">
      <c r="A12" s="952"/>
      <c r="B12" s="1779"/>
      <c r="C12" s="1779"/>
      <c r="D12" s="1779"/>
      <c r="E12" s="952"/>
    </row>
    <row r="13" spans="1:12" s="624" customFormat="1" ht="18" customHeight="1" x14ac:dyDescent="0.35">
      <c r="A13" s="952"/>
      <c r="B13" s="1779"/>
      <c r="C13" s="1779"/>
      <c r="D13" s="1779"/>
      <c r="E13" s="952"/>
    </row>
    <row r="14" spans="1:12" ht="15.75" x14ac:dyDescent="0.35">
      <c r="A14" s="952"/>
      <c r="C14" s="953"/>
      <c r="D14" s="953"/>
      <c r="E14" s="952"/>
    </row>
    <row r="15" spans="1:12" ht="15.75" x14ac:dyDescent="0.35">
      <c r="A15" s="952"/>
      <c r="E15" s="952"/>
    </row>
    <row r="16" spans="1:12" ht="15.75" x14ac:dyDescent="0.35">
      <c r="A16" s="952"/>
      <c r="C16" s="1521"/>
      <c r="D16" s="1521"/>
      <c r="E16" s="952"/>
    </row>
    <row r="17" spans="1:5" ht="15.75" x14ac:dyDescent="0.35">
      <c r="A17" s="952"/>
      <c r="C17" s="1521"/>
      <c r="D17" s="1521"/>
      <c r="E17" s="952"/>
    </row>
    <row r="18" spans="1:5" ht="15.75" x14ac:dyDescent="0.35">
      <c r="A18" s="952"/>
      <c r="C18" s="1521"/>
      <c r="D18" s="1521"/>
      <c r="E18" s="952"/>
    </row>
    <row r="19" spans="1:5" ht="15" customHeight="1" x14ac:dyDescent="0.35">
      <c r="A19" s="952"/>
      <c r="E19" s="952"/>
    </row>
    <row r="20" spans="1:5" ht="15" customHeight="1" x14ac:dyDescent="0.35">
      <c r="A20" s="952"/>
      <c r="E20" s="952"/>
    </row>
    <row r="21" spans="1:5" ht="15" customHeight="1" x14ac:dyDescent="0.35">
      <c r="A21" s="952"/>
      <c r="E21" s="952"/>
    </row>
    <row r="22" spans="1:5" ht="15" customHeight="1" x14ac:dyDescent="0.35">
      <c r="A22" s="631"/>
      <c r="E22" s="631"/>
    </row>
    <row r="23" spans="1:5" ht="15" customHeight="1" x14ac:dyDescent="0.35">
      <c r="A23" s="631"/>
      <c r="E23" s="631"/>
    </row>
    <row r="24" spans="1:5" ht="15" customHeight="1" x14ac:dyDescent="0.35">
      <c r="A24" s="631"/>
      <c r="E24" s="631"/>
    </row>
    <row r="25" spans="1:5" ht="15" customHeight="1" x14ac:dyDescent="0.35">
      <c r="A25" s="631"/>
      <c r="E25" s="631"/>
    </row>
    <row r="26" spans="1:5" ht="15" customHeight="1" x14ac:dyDescent="0.35">
      <c r="A26" s="631"/>
      <c r="E26" s="631"/>
    </row>
    <row r="27" spans="1:5" ht="15" customHeight="1" x14ac:dyDescent="0.35">
      <c r="A27" s="631"/>
      <c r="E27" s="631"/>
    </row>
    <row r="28" spans="1:5" ht="15" customHeight="1" x14ac:dyDescent="0.35">
      <c r="A28" s="631"/>
      <c r="E28" s="631"/>
    </row>
    <row r="29" spans="1:5" ht="15" customHeight="1" x14ac:dyDescent="0.35">
      <c r="A29" s="631"/>
      <c r="E29" s="631"/>
    </row>
    <row r="30" spans="1:5" ht="15" customHeight="1" x14ac:dyDescent="0.35">
      <c r="A30" s="631"/>
      <c r="E30" s="631"/>
    </row>
    <row r="32" spans="1:5" ht="15" customHeight="1" x14ac:dyDescent="0.35">
      <c r="A32" s="631"/>
      <c r="E32" s="631"/>
    </row>
    <row r="33" spans="1:5" ht="15" customHeight="1" x14ac:dyDescent="0.35">
      <c r="A33" s="631"/>
      <c r="E33" s="631"/>
    </row>
    <row r="34" spans="1:5" ht="15" customHeight="1" x14ac:dyDescent="0.35">
      <c r="A34" s="631"/>
      <c r="E34" s="631"/>
    </row>
    <row r="35" spans="1:5" ht="15" customHeight="1" x14ac:dyDescent="0.35">
      <c r="A35" s="631"/>
      <c r="E35" s="631"/>
    </row>
    <row r="36" spans="1:5" ht="15" customHeight="1" x14ac:dyDescent="0.35">
      <c r="A36" s="631"/>
      <c r="E36" s="631"/>
    </row>
    <row r="39" spans="1:5" ht="15" customHeight="1" x14ac:dyDescent="0.35">
      <c r="A39" s="631"/>
      <c r="E39" s="631"/>
    </row>
    <row r="40" spans="1:5" ht="15" customHeight="1" x14ac:dyDescent="0.35">
      <c r="A40" s="631"/>
      <c r="E40" s="631"/>
    </row>
    <row r="41" spans="1:5" ht="15" customHeight="1" x14ac:dyDescent="0.35">
      <c r="A41" s="631"/>
      <c r="E41" s="631"/>
    </row>
    <row r="42" spans="1:5" ht="15" customHeight="1" x14ac:dyDescent="0.35">
      <c r="A42" s="631"/>
      <c r="E42" s="631"/>
    </row>
    <row r="43" spans="1:5" ht="15" customHeight="1" x14ac:dyDescent="0.35">
      <c r="A43" s="631"/>
      <c r="E43" s="631"/>
    </row>
    <row r="44" spans="1:5" ht="15" customHeight="1" x14ac:dyDescent="0.35">
      <c r="A44" s="631"/>
      <c r="E44" s="631"/>
    </row>
    <row r="45" spans="1:5" ht="15" customHeight="1" x14ac:dyDescent="0.35">
      <c r="A45" s="631"/>
      <c r="E45" s="631"/>
    </row>
    <row r="46" spans="1:5" ht="15" customHeight="1" x14ac:dyDescent="0.35">
      <c r="A46" s="631"/>
      <c r="E46" s="631"/>
    </row>
    <row r="47" spans="1:5" ht="15" customHeight="1" x14ac:dyDescent="0.35">
      <c r="A47" s="631"/>
      <c r="E47" s="631"/>
    </row>
    <row r="48" spans="1:5" ht="15" customHeight="1" x14ac:dyDescent="0.35">
      <c r="A48" s="631"/>
      <c r="E48" s="631"/>
    </row>
    <row r="49" spans="1:5" ht="15" customHeight="1" x14ac:dyDescent="0.35">
      <c r="A49" s="631"/>
      <c r="E49" s="631"/>
    </row>
    <row r="50" spans="1:5" ht="15" customHeight="1" x14ac:dyDescent="0.35">
      <c r="A50" s="631"/>
      <c r="E50" s="631"/>
    </row>
    <row r="51" spans="1:5" ht="15" customHeight="1" x14ac:dyDescent="0.35">
      <c r="A51" s="631"/>
      <c r="E51" s="631"/>
    </row>
    <row r="52" spans="1:5" ht="15" customHeight="1" x14ac:dyDescent="0.35">
      <c r="A52" s="631"/>
      <c r="E52" s="631"/>
    </row>
    <row r="53" spans="1:5" ht="15" customHeight="1" x14ac:dyDescent="0.35">
      <c r="A53" s="631"/>
      <c r="E53" s="631"/>
    </row>
    <row r="54" spans="1:5" ht="15" customHeight="1" x14ac:dyDescent="0.35">
      <c r="A54" s="631"/>
      <c r="E54" s="631"/>
    </row>
    <row r="55" spans="1:5" ht="15" customHeight="1" x14ac:dyDescent="0.35">
      <c r="A55" s="631"/>
      <c r="E55" s="631"/>
    </row>
    <row r="56" spans="1:5" ht="15" customHeight="1" x14ac:dyDescent="0.35">
      <c r="A56" s="631"/>
      <c r="E56" s="631"/>
    </row>
    <row r="57" spans="1:5" ht="15" customHeight="1" x14ac:dyDescent="0.35">
      <c r="A57" s="631"/>
      <c r="E57" s="631"/>
    </row>
    <row r="58" spans="1:5" ht="15" customHeight="1" x14ac:dyDescent="0.35">
      <c r="A58" s="631"/>
      <c r="E58" s="631"/>
    </row>
    <row r="59" spans="1:5" ht="15" customHeight="1" x14ac:dyDescent="0.35">
      <c r="A59" s="631"/>
      <c r="E59" s="631"/>
    </row>
    <row r="60" spans="1:5" ht="15" customHeight="1" x14ac:dyDescent="0.35">
      <c r="A60" s="631"/>
      <c r="E60" s="631"/>
    </row>
    <row r="61" spans="1:5" ht="15" customHeight="1" x14ac:dyDescent="0.35">
      <c r="A61" s="631"/>
      <c r="E61" s="631"/>
    </row>
    <row r="62" spans="1:5" ht="15" customHeight="1" x14ac:dyDescent="0.35">
      <c r="A62" s="631"/>
      <c r="E62" s="631"/>
    </row>
    <row r="63" spans="1:5" ht="15" customHeight="1" x14ac:dyDescent="0.35">
      <c r="A63" s="631"/>
      <c r="E63" s="631"/>
    </row>
    <row r="64" spans="1:5" ht="15" customHeight="1" x14ac:dyDescent="0.35">
      <c r="A64" s="631"/>
      <c r="E64" s="631"/>
    </row>
    <row r="65" spans="1:5" ht="15" customHeight="1" x14ac:dyDescent="0.35">
      <c r="A65" s="631"/>
      <c r="E65" s="631"/>
    </row>
  </sheetData>
  <mergeCells count="4">
    <mergeCell ref="B1:C1"/>
    <mergeCell ref="I1:L5"/>
    <mergeCell ref="B12:D12"/>
    <mergeCell ref="B13:D13"/>
  </mergeCells>
  <hyperlinks>
    <hyperlink ref="F1" location="Índice!A1" display="Voltar ao Índice"/>
  </hyperlinks>
  <pageMargins left="0.70866141732283472" right="0.70866141732283472" top="0.74803149606299213" bottom="0.74803149606299213" header="0.31496062992125984" footer="0.31496062992125984"/>
  <pageSetup paperSize="9" scale="81" fitToWidth="2" orientation="portrait" r:id="rId1"/>
  <headerFooter>
    <oddHeader>&amp;L&amp;"Calibri,Regular"&amp;10&amp;K000000Confidential&amp;1#</oddHeader>
    <oddFooter>&amp;C1</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zoomScale="85" zoomScaleNormal="85" zoomScalePageLayoutView="60" workbookViewId="0"/>
  </sheetViews>
  <sheetFormatPr defaultColWidth="9.140625" defaultRowHeight="18.75" x14ac:dyDescent="0.4"/>
  <cols>
    <col min="1" max="1" width="4.7109375" style="2" customWidth="1"/>
    <col min="2" max="2" width="7.85546875" style="2" customWidth="1"/>
    <col min="3" max="3" width="71.85546875" style="2" customWidth="1"/>
    <col min="4" max="11" width="17.140625" style="2" customWidth="1"/>
    <col min="12" max="12" width="3.28515625" style="638" customWidth="1"/>
    <col min="13" max="13" width="9.140625" style="2"/>
    <col min="14" max="15" width="14" style="2" bestFit="1" customWidth="1"/>
    <col min="16" max="16384" width="9.140625" style="2"/>
  </cols>
  <sheetData>
    <row r="1" spans="1:14" ht="25.5" customHeight="1" x14ac:dyDescent="0.5">
      <c r="B1" s="1" t="s">
        <v>1164</v>
      </c>
      <c r="D1" s="308"/>
      <c r="E1" s="308"/>
      <c r="F1" s="308"/>
      <c r="G1" s="308"/>
      <c r="H1" s="308"/>
      <c r="I1" s="308"/>
      <c r="J1" s="308"/>
      <c r="K1" s="308"/>
      <c r="N1" s="4" t="s">
        <v>6</v>
      </c>
    </row>
    <row r="2" spans="1:14" s="5" customFormat="1" ht="22.5" customHeight="1" x14ac:dyDescent="0.4">
      <c r="A2" s="997"/>
      <c r="B2" s="5" t="s">
        <v>7</v>
      </c>
      <c r="D2" s="998"/>
      <c r="E2" s="998"/>
      <c r="F2" s="998"/>
      <c r="G2" s="998"/>
      <c r="H2" s="998"/>
      <c r="I2" s="998"/>
      <c r="J2" s="998"/>
      <c r="K2" s="998"/>
      <c r="L2" s="995"/>
    </row>
    <row r="3" spans="1:14" s="5" customFormat="1" ht="19.5" x14ac:dyDescent="0.4">
      <c r="A3" s="997"/>
      <c r="C3" s="994"/>
      <c r="L3" s="995"/>
    </row>
    <row r="4" spans="1:14" s="5" customFormat="1" ht="19.5" x14ac:dyDescent="0.4">
      <c r="A4" s="997"/>
      <c r="C4" s="996"/>
      <c r="L4" s="995"/>
    </row>
    <row r="5" spans="1:14" s="52" customFormat="1" ht="20.25" customHeight="1" x14ac:dyDescent="0.35">
      <c r="B5" s="45"/>
      <c r="C5" s="994"/>
      <c r="D5" s="539" t="s">
        <v>8</v>
      </c>
      <c r="E5" s="539" t="s">
        <v>9</v>
      </c>
      <c r="F5" s="539" t="s">
        <v>10</v>
      </c>
      <c r="G5" s="539" t="s">
        <v>11</v>
      </c>
      <c r="H5" s="539" t="s">
        <v>12</v>
      </c>
      <c r="I5" s="539" t="s">
        <v>74</v>
      </c>
      <c r="J5" s="539" t="s">
        <v>75</v>
      </c>
      <c r="K5" s="539" t="s">
        <v>76</v>
      </c>
      <c r="L5" s="973"/>
    </row>
    <row r="6" spans="1:14" s="52" customFormat="1" ht="20.25" customHeight="1" x14ac:dyDescent="0.35">
      <c r="D6" s="1795" t="s">
        <v>1163</v>
      </c>
      <c r="E6" s="1795"/>
      <c r="F6" s="1795"/>
      <c r="G6" s="1795"/>
      <c r="H6" s="1795" t="s">
        <v>1162</v>
      </c>
      <c r="I6" s="1795"/>
      <c r="J6" s="1795"/>
      <c r="K6" s="1795"/>
      <c r="L6" s="973"/>
    </row>
    <row r="7" spans="1:14" s="52" customFormat="1" ht="35.25" customHeight="1" thickBot="1" x14ac:dyDescent="0.4">
      <c r="B7" s="188" t="s">
        <v>1161</v>
      </c>
      <c r="C7" s="991" t="s">
        <v>1160</v>
      </c>
      <c r="D7" s="993" t="s">
        <v>1159</v>
      </c>
      <c r="E7" s="993" t="s">
        <v>1158</v>
      </c>
      <c r="F7" s="993" t="s">
        <v>1157</v>
      </c>
      <c r="G7" s="993" t="s">
        <v>1156</v>
      </c>
      <c r="H7" s="993" t="str">
        <f>+D7</f>
        <v>T
(31/12/2023)</v>
      </c>
      <c r="I7" s="993" t="str">
        <f>+E7</f>
        <v>T-1 
(30/09/2023)</v>
      </c>
      <c r="J7" s="993" t="str">
        <f>+F7</f>
        <v>T-2
(30/06/2023)</v>
      </c>
      <c r="K7" s="993" t="str">
        <f>+G7</f>
        <v>T-3
(31/03/2023)</v>
      </c>
      <c r="L7" s="973"/>
    </row>
    <row r="8" spans="1:14" s="52" customFormat="1" ht="20.25" customHeight="1" x14ac:dyDescent="0.35">
      <c r="B8" s="588" t="s">
        <v>1155</v>
      </c>
      <c r="C8" s="991" t="s">
        <v>1154</v>
      </c>
      <c r="D8" s="992">
        <v>12</v>
      </c>
      <c r="E8" s="992">
        <v>12</v>
      </c>
      <c r="F8" s="992">
        <v>12</v>
      </c>
      <c r="G8" s="992">
        <v>12</v>
      </c>
      <c r="H8" s="992">
        <v>12</v>
      </c>
      <c r="I8" s="992">
        <v>12</v>
      </c>
      <c r="J8" s="992">
        <v>12</v>
      </c>
      <c r="K8" s="992">
        <v>12</v>
      </c>
      <c r="L8" s="973"/>
    </row>
    <row r="9" spans="1:14" s="973" customFormat="1" ht="20.25" customHeight="1" thickBot="1" x14ac:dyDescent="0.4">
      <c r="B9" s="1723" t="s">
        <v>1153</v>
      </c>
      <c r="C9" s="1723"/>
      <c r="D9" s="1723"/>
      <c r="E9" s="1723"/>
      <c r="F9" s="1723"/>
      <c r="G9" s="1723"/>
      <c r="H9" s="1723"/>
      <c r="I9" s="1723"/>
      <c r="J9" s="1723"/>
      <c r="K9" s="1723"/>
    </row>
    <row r="10" spans="1:14" s="52" customFormat="1" ht="20.25" customHeight="1" x14ac:dyDescent="0.35">
      <c r="B10" s="992">
        <v>1</v>
      </c>
      <c r="C10" s="991" t="s">
        <v>1152</v>
      </c>
      <c r="D10" s="1790"/>
      <c r="E10" s="1790"/>
      <c r="F10" s="1790"/>
      <c r="G10" s="1790"/>
      <c r="H10" s="990">
        <v>10713187.255567107</v>
      </c>
      <c r="I10" s="990">
        <v>10673266.379170692</v>
      </c>
      <c r="J10" s="990">
        <v>10981818.597889503</v>
      </c>
      <c r="K10" s="990">
        <v>11189380.157708356</v>
      </c>
      <c r="L10" s="973"/>
    </row>
    <row r="11" spans="1:14" s="973" customFormat="1" ht="20.25" customHeight="1" thickBot="1" x14ac:dyDescent="0.4">
      <c r="B11" s="1723" t="s">
        <v>1151</v>
      </c>
      <c r="C11" s="1723"/>
      <c r="D11" s="1723"/>
      <c r="E11" s="1723"/>
      <c r="F11" s="1723"/>
      <c r="G11" s="1723"/>
      <c r="H11" s="1723"/>
      <c r="I11" s="1723"/>
      <c r="J11" s="1723"/>
      <c r="K11" s="1723"/>
    </row>
    <row r="12" spans="1:14" s="52" customFormat="1" ht="20.25" customHeight="1" x14ac:dyDescent="0.35">
      <c r="B12" s="788">
        <v>2</v>
      </c>
      <c r="C12" s="787" t="s">
        <v>1150</v>
      </c>
      <c r="D12" s="790">
        <f t="shared" ref="D12:K12" si="0">+D13+D14</f>
        <v>26525599.878520567</v>
      </c>
      <c r="E12" s="790">
        <f t="shared" si="0"/>
        <v>27714162.476670124</v>
      </c>
      <c r="F12" s="790">
        <f t="shared" si="0"/>
        <v>28649162.883288123</v>
      </c>
      <c r="G12" s="790">
        <f t="shared" si="0"/>
        <v>29172663.278915554</v>
      </c>
      <c r="H12" s="790">
        <f t="shared" si="0"/>
        <v>2013808.1087785368</v>
      </c>
      <c r="I12" s="790">
        <f t="shared" si="0"/>
        <v>2089767.288240287</v>
      </c>
      <c r="J12" s="790">
        <f t="shared" si="0"/>
        <v>2152286.0576566681</v>
      </c>
      <c r="K12" s="790">
        <f t="shared" si="0"/>
        <v>2186197.5562845324</v>
      </c>
      <c r="L12" s="973"/>
    </row>
    <row r="13" spans="1:14" s="52" customFormat="1" ht="20.25" customHeight="1" x14ac:dyDescent="0.35">
      <c r="B13" s="1349">
        <v>3</v>
      </c>
      <c r="C13" s="988" t="s">
        <v>1149</v>
      </c>
      <c r="D13" s="1348">
        <v>18499129.492316265</v>
      </c>
      <c r="E13" s="1348">
        <v>19372605.332240164</v>
      </c>
      <c r="F13" s="1348">
        <v>20043553.582034454</v>
      </c>
      <c r="G13" s="1348">
        <v>20419326.516472351</v>
      </c>
      <c r="H13" s="1348">
        <v>924956.47461581335</v>
      </c>
      <c r="I13" s="1348">
        <v>968630.26661200833</v>
      </c>
      <c r="J13" s="1348">
        <v>1002177.6791017229</v>
      </c>
      <c r="K13" s="1348">
        <v>1020966.3258236176</v>
      </c>
      <c r="L13" s="973"/>
    </row>
    <row r="14" spans="1:14" s="52" customFormat="1" ht="20.25" customHeight="1" x14ac:dyDescent="0.35">
      <c r="B14" s="1349">
        <v>4</v>
      </c>
      <c r="C14" s="988" t="s">
        <v>1148</v>
      </c>
      <c r="D14" s="1348">
        <v>8026470.3862043014</v>
      </c>
      <c r="E14" s="1348">
        <v>8341557.1444299575</v>
      </c>
      <c r="F14" s="1348">
        <v>8605609.3012536708</v>
      </c>
      <c r="G14" s="1348">
        <v>8753336.7624432016</v>
      </c>
      <c r="H14" s="1348">
        <v>1088851.6341627236</v>
      </c>
      <c r="I14" s="1348">
        <v>1121137.0216282788</v>
      </c>
      <c r="J14" s="1348">
        <v>1150108.3785549453</v>
      </c>
      <c r="K14" s="1348">
        <v>1165231.2304609148</v>
      </c>
      <c r="L14" s="973"/>
    </row>
    <row r="15" spans="1:14" s="52" customFormat="1" ht="20.25" customHeight="1" x14ac:dyDescent="0.35">
      <c r="B15" s="1349">
        <v>5</v>
      </c>
      <c r="C15" s="1350" t="s">
        <v>1147</v>
      </c>
      <c r="D15" s="1348">
        <f t="shared" ref="D15:K15" si="1">+SUM(D16:D18)</f>
        <v>9896680.8273298852</v>
      </c>
      <c r="E15" s="1348">
        <f t="shared" si="1"/>
        <v>9913827.6230985392</v>
      </c>
      <c r="F15" s="1348">
        <f t="shared" si="1"/>
        <v>10119083.038529456</v>
      </c>
      <c r="G15" s="1348">
        <f t="shared" si="1"/>
        <v>10340463.510030391</v>
      </c>
      <c r="H15" s="1348">
        <f t="shared" si="1"/>
        <v>5112992.5750323134</v>
      </c>
      <c r="I15" s="1348">
        <f t="shared" si="1"/>
        <v>5080118.0432156967</v>
      </c>
      <c r="J15" s="1348">
        <f t="shared" si="1"/>
        <v>5183043.3547459673</v>
      </c>
      <c r="K15" s="1348">
        <f t="shared" si="1"/>
        <v>5277044.213856807</v>
      </c>
      <c r="L15" s="973"/>
    </row>
    <row r="16" spans="1:14" s="52" customFormat="1" ht="20.25" customHeight="1" x14ac:dyDescent="0.35">
      <c r="B16" s="1349">
        <v>6</v>
      </c>
      <c r="C16" s="988" t="s">
        <v>1146</v>
      </c>
      <c r="D16" s="1348">
        <v>0</v>
      </c>
      <c r="E16" s="1348">
        <v>0</v>
      </c>
      <c r="F16" s="1348">
        <v>0</v>
      </c>
      <c r="G16" s="1348">
        <v>0</v>
      </c>
      <c r="H16" s="1348">
        <v>0</v>
      </c>
      <c r="I16" s="1348">
        <v>0</v>
      </c>
      <c r="J16" s="1348">
        <v>0</v>
      </c>
      <c r="K16" s="1348">
        <v>0</v>
      </c>
      <c r="L16" s="973"/>
    </row>
    <row r="17" spans="2:12" s="52" customFormat="1" ht="20.25" customHeight="1" x14ac:dyDescent="0.35">
      <c r="B17" s="1349">
        <v>7</v>
      </c>
      <c r="C17" s="988" t="s">
        <v>1145</v>
      </c>
      <c r="D17" s="1348">
        <v>9894387.681544356</v>
      </c>
      <c r="E17" s="1348">
        <v>9912174.5350432191</v>
      </c>
      <c r="F17" s="1348">
        <v>10117993.90779121</v>
      </c>
      <c r="G17" s="1348">
        <v>10339359.321321478</v>
      </c>
      <c r="H17" s="1348">
        <v>5110699.4292467842</v>
      </c>
      <c r="I17" s="1348">
        <v>5078464.9551603766</v>
      </c>
      <c r="J17" s="1348">
        <v>5181954.2240077211</v>
      </c>
      <c r="K17" s="1348">
        <v>5275940.0251478953</v>
      </c>
      <c r="L17" s="973"/>
    </row>
    <row r="18" spans="2:12" s="52" customFormat="1" ht="20.25" customHeight="1" x14ac:dyDescent="0.35">
      <c r="B18" s="1349">
        <v>8</v>
      </c>
      <c r="C18" s="988" t="s">
        <v>1144</v>
      </c>
      <c r="D18" s="1348">
        <v>2293.1457855289168</v>
      </c>
      <c r="E18" s="1348">
        <v>1653.0880553198333</v>
      </c>
      <c r="F18" s="1348">
        <v>1089.1307382462107</v>
      </c>
      <c r="G18" s="1348">
        <v>1104.1887089120439</v>
      </c>
      <c r="H18" s="1348">
        <v>2293.1457855289168</v>
      </c>
      <c r="I18" s="1348">
        <v>1653.0880553198333</v>
      </c>
      <c r="J18" s="1348">
        <v>1089.1307382462107</v>
      </c>
      <c r="K18" s="1348">
        <v>1104.1887089120439</v>
      </c>
      <c r="L18" s="973"/>
    </row>
    <row r="19" spans="2:12" s="52" customFormat="1" ht="20.25" customHeight="1" x14ac:dyDescent="0.35">
      <c r="B19" s="1349">
        <v>9</v>
      </c>
      <c r="C19" s="1350" t="s">
        <v>1143</v>
      </c>
      <c r="D19" s="1794"/>
      <c r="E19" s="1794"/>
      <c r="F19" s="1794"/>
      <c r="G19" s="1794"/>
      <c r="H19" s="989">
        <v>272931.30087864591</v>
      </c>
      <c r="I19" s="989">
        <v>205467.795349519</v>
      </c>
      <c r="J19" s="989">
        <v>180561.84715285234</v>
      </c>
      <c r="K19" s="989">
        <v>95891.306648685655</v>
      </c>
      <c r="L19" s="973"/>
    </row>
    <row r="20" spans="2:12" s="52" customFormat="1" ht="20.25" customHeight="1" x14ac:dyDescent="0.35">
      <c r="B20" s="1349">
        <v>10</v>
      </c>
      <c r="C20" s="1350" t="s">
        <v>1142</v>
      </c>
      <c r="D20" s="1348">
        <f t="shared" ref="D20:G20" si="2">+SUM(D21:D23)</f>
        <v>1507208.6611073553</v>
      </c>
      <c r="E20" s="1348">
        <f t="shared" si="2"/>
        <v>1427704.7833529992</v>
      </c>
      <c r="F20" s="1348">
        <f t="shared" si="2"/>
        <v>1347813.8736136393</v>
      </c>
      <c r="G20" s="1348">
        <f t="shared" si="2"/>
        <v>1247914.1028806267</v>
      </c>
      <c r="H20" s="1348">
        <v>1161008.5740112732</v>
      </c>
      <c r="I20" s="1348">
        <v>1068044.3827702075</v>
      </c>
      <c r="J20" s="1348">
        <v>975261.88134352327</v>
      </c>
      <c r="K20" s="1348">
        <v>851313.34013911837</v>
      </c>
      <c r="L20" s="973"/>
    </row>
    <row r="21" spans="2:12" s="52" customFormat="1" ht="20.25" customHeight="1" x14ac:dyDescent="0.35">
      <c r="B21" s="1349">
        <v>11</v>
      </c>
      <c r="C21" s="988" t="s">
        <v>1141</v>
      </c>
      <c r="D21" s="989">
        <v>946286.48221397516</v>
      </c>
      <c r="E21" s="989">
        <v>821345.16169823182</v>
      </c>
      <c r="F21" s="989">
        <v>706498.77951028477</v>
      </c>
      <c r="G21" s="989">
        <v>621518.12303304963</v>
      </c>
      <c r="H21" s="989">
        <v>946286.48221397516</v>
      </c>
      <c r="I21" s="989">
        <v>821345.16169823182</v>
      </c>
      <c r="J21" s="989">
        <v>706498.77951028477</v>
      </c>
      <c r="K21" s="989">
        <v>621518.12303304963</v>
      </c>
      <c r="L21" s="973"/>
    </row>
    <row r="22" spans="2:12" s="52" customFormat="1" ht="20.25" customHeight="1" x14ac:dyDescent="0.35">
      <c r="B22" s="1349">
        <v>12</v>
      </c>
      <c r="C22" s="988" t="s">
        <v>1140</v>
      </c>
      <c r="D22" s="989">
        <v>0</v>
      </c>
      <c r="E22" s="989">
        <v>0</v>
      </c>
      <c r="F22" s="989">
        <v>0</v>
      </c>
      <c r="G22" s="989">
        <v>0</v>
      </c>
      <c r="H22" s="989">
        <v>0</v>
      </c>
      <c r="I22" s="989">
        <v>0</v>
      </c>
      <c r="J22" s="989">
        <v>0</v>
      </c>
      <c r="K22" s="989">
        <v>0</v>
      </c>
      <c r="L22" s="973"/>
    </row>
    <row r="23" spans="2:12" s="52" customFormat="1" ht="20.25" customHeight="1" x14ac:dyDescent="0.35">
      <c r="B23" s="1349">
        <v>13</v>
      </c>
      <c r="C23" s="988" t="s">
        <v>1139</v>
      </c>
      <c r="D23" s="1348">
        <v>560922.1788933801</v>
      </c>
      <c r="E23" s="1348">
        <v>606359.62165476743</v>
      </c>
      <c r="F23" s="1348">
        <v>641315.09410335438</v>
      </c>
      <c r="G23" s="1348">
        <v>626395.97984757705</v>
      </c>
      <c r="H23" s="1348">
        <v>214722.09179729817</v>
      </c>
      <c r="I23" s="1348">
        <v>246699.22107197568</v>
      </c>
      <c r="J23" s="1348">
        <v>268763.10183323844</v>
      </c>
      <c r="K23" s="1348">
        <v>229795.21710606877</v>
      </c>
      <c r="L23" s="973"/>
    </row>
    <row r="24" spans="2:12" s="52" customFormat="1" ht="20.25" customHeight="1" x14ac:dyDescent="0.35">
      <c r="B24" s="1349">
        <v>14</v>
      </c>
      <c r="C24" s="1350" t="s">
        <v>1138</v>
      </c>
      <c r="D24" s="1348">
        <v>39697.917374567005</v>
      </c>
      <c r="E24" s="1348">
        <v>39182.4203679169</v>
      </c>
      <c r="F24" s="1348">
        <v>38775.590462341235</v>
      </c>
      <c r="G24" s="1348">
        <v>41202.093890098906</v>
      </c>
      <c r="H24" s="1348">
        <v>0</v>
      </c>
      <c r="I24" s="1348">
        <v>0</v>
      </c>
      <c r="J24" s="1348">
        <v>0</v>
      </c>
      <c r="K24" s="1348">
        <v>0</v>
      </c>
      <c r="L24" s="973"/>
    </row>
    <row r="25" spans="2:12" s="52" customFormat="1" ht="20.25" customHeight="1" x14ac:dyDescent="0.35">
      <c r="B25" s="1349">
        <v>15</v>
      </c>
      <c r="C25" s="1350" t="s">
        <v>1137</v>
      </c>
      <c r="D25" s="1348">
        <v>8954259.8129354101</v>
      </c>
      <c r="E25" s="1348">
        <v>8976406.6417671125</v>
      </c>
      <c r="F25" s="1348">
        <v>8895665.6011162717</v>
      </c>
      <c r="G25" s="1348">
        <v>8813929.0366227217</v>
      </c>
      <c r="H25" s="1348">
        <v>195428.59632329119</v>
      </c>
      <c r="I25" s="1348">
        <v>221212.45040008309</v>
      </c>
      <c r="J25" s="1348">
        <v>246274.04846167428</v>
      </c>
      <c r="K25" s="1348">
        <v>269937.21551674558</v>
      </c>
      <c r="L25" s="973"/>
    </row>
    <row r="26" spans="2:12" s="196" customFormat="1" ht="20.25" customHeight="1" x14ac:dyDescent="0.35">
      <c r="B26" s="987">
        <v>16</v>
      </c>
      <c r="C26" s="986" t="s">
        <v>1136</v>
      </c>
      <c r="D26" s="1792"/>
      <c r="E26" s="1792"/>
      <c r="F26" s="1792"/>
      <c r="G26" s="1792"/>
      <c r="H26" s="985">
        <v>8756169.155024061</v>
      </c>
      <c r="I26" s="985">
        <v>8664609.9599757921</v>
      </c>
      <c r="J26" s="985">
        <v>8737427.1893606856</v>
      </c>
      <c r="K26" s="985">
        <v>8680383.6324458886</v>
      </c>
      <c r="L26" s="984"/>
    </row>
    <row r="27" spans="2:12" s="973" customFormat="1" ht="20.25" customHeight="1" thickBot="1" x14ac:dyDescent="0.4">
      <c r="B27" s="1723" t="s">
        <v>1135</v>
      </c>
      <c r="C27" s="1723"/>
      <c r="D27" s="1723"/>
      <c r="E27" s="1723"/>
      <c r="F27" s="1723"/>
      <c r="G27" s="1723"/>
      <c r="H27" s="1723"/>
      <c r="I27" s="1723"/>
      <c r="J27" s="1723"/>
      <c r="K27" s="1723"/>
    </row>
    <row r="28" spans="2:12" s="52" customFormat="1" ht="20.25" customHeight="1" x14ac:dyDescent="0.35">
      <c r="B28" s="788">
        <v>17</v>
      </c>
      <c r="C28" s="787" t="s">
        <v>1134</v>
      </c>
      <c r="D28" s="983"/>
      <c r="E28" s="983"/>
      <c r="F28" s="983">
        <v>155795.85815235277</v>
      </c>
      <c r="G28" s="983">
        <v>45099.110628333328</v>
      </c>
      <c r="H28" s="983">
        <v>254034.70627003722</v>
      </c>
      <c r="I28" s="983">
        <v>187540.74543485278</v>
      </c>
      <c r="J28" s="983">
        <v>155795.85815235277</v>
      </c>
      <c r="K28" s="983">
        <v>45099.110628333328</v>
      </c>
      <c r="L28" s="973"/>
    </row>
    <row r="29" spans="2:12" s="52" customFormat="1" ht="20.25" customHeight="1" x14ac:dyDescent="0.35">
      <c r="B29" s="1349">
        <v>18</v>
      </c>
      <c r="C29" s="1350" t="s">
        <v>1133</v>
      </c>
      <c r="D29" s="1348">
        <v>1032597.7440525907</v>
      </c>
      <c r="E29" s="1348">
        <v>1057990.829667042</v>
      </c>
      <c r="F29" s="1348">
        <v>1093365.2356911984</v>
      </c>
      <c r="G29" s="1348">
        <v>1115174.5996697892</v>
      </c>
      <c r="H29" s="1348">
        <v>723354.6723754186</v>
      </c>
      <c r="I29" s="1348">
        <v>740365.92850472254</v>
      </c>
      <c r="J29" s="1348">
        <v>768774.92816198617</v>
      </c>
      <c r="K29" s="1348">
        <v>797221.22582957195</v>
      </c>
      <c r="L29" s="973"/>
    </row>
    <row r="30" spans="2:12" s="52" customFormat="1" ht="20.25" customHeight="1" x14ac:dyDescent="0.35">
      <c r="B30" s="1349">
        <v>19</v>
      </c>
      <c r="C30" s="1350" t="s">
        <v>1132</v>
      </c>
      <c r="D30" s="1348">
        <v>19703.255673517957</v>
      </c>
      <c r="E30" s="1348">
        <v>15399.905184465732</v>
      </c>
      <c r="F30" s="1348">
        <v>12385.781829042733</v>
      </c>
      <c r="G30" s="1348">
        <v>21392.023549263435</v>
      </c>
      <c r="H30" s="1348">
        <v>19703.255673517957</v>
      </c>
      <c r="I30" s="1348">
        <v>15399.905184465732</v>
      </c>
      <c r="J30" s="1348">
        <v>12385.781829042733</v>
      </c>
      <c r="K30" s="1348">
        <v>21392.023549263435</v>
      </c>
      <c r="L30" s="973"/>
    </row>
    <row r="31" spans="2:12" s="52" customFormat="1" ht="20.25" customHeight="1" x14ac:dyDescent="0.35">
      <c r="B31" s="1785" t="s">
        <v>1131</v>
      </c>
      <c r="C31" s="1787" t="s">
        <v>1130</v>
      </c>
      <c r="D31" s="1793"/>
      <c r="E31" s="1793"/>
      <c r="F31" s="1793"/>
      <c r="G31" s="1793"/>
      <c r="H31" s="1783">
        <v>0</v>
      </c>
      <c r="I31" s="1783">
        <v>0</v>
      </c>
      <c r="J31" s="1783">
        <v>0</v>
      </c>
      <c r="K31" s="1783">
        <v>0</v>
      </c>
      <c r="L31" s="973"/>
    </row>
    <row r="32" spans="2:12" s="52" customFormat="1" ht="20.25" customHeight="1" x14ac:dyDescent="0.35">
      <c r="B32" s="1785"/>
      <c r="C32" s="1787"/>
      <c r="D32" s="1790"/>
      <c r="E32" s="1790"/>
      <c r="F32" s="1790"/>
      <c r="G32" s="1790"/>
      <c r="H32" s="1783">
        <v>19703.255673517957</v>
      </c>
      <c r="I32" s="1783">
        <v>15399.905184465732</v>
      </c>
      <c r="J32" s="1783">
        <v>15399.905184465732</v>
      </c>
      <c r="K32" s="1783">
        <v>0</v>
      </c>
      <c r="L32" s="973"/>
    </row>
    <row r="33" spans="2:16" s="52" customFormat="1" ht="20.25" customHeight="1" x14ac:dyDescent="0.35">
      <c r="B33" s="1785" t="s">
        <v>1129</v>
      </c>
      <c r="C33" s="1787" t="s">
        <v>1128</v>
      </c>
      <c r="D33" s="1790"/>
      <c r="E33" s="1790"/>
      <c r="F33" s="1790"/>
      <c r="G33" s="1790"/>
      <c r="H33" s="1783">
        <v>0</v>
      </c>
      <c r="I33" s="1783">
        <v>0</v>
      </c>
      <c r="J33" s="1783">
        <v>0</v>
      </c>
      <c r="K33" s="1783">
        <v>0</v>
      </c>
      <c r="L33" s="973"/>
    </row>
    <row r="34" spans="2:16" s="52" customFormat="1" ht="20.25" customHeight="1" x14ac:dyDescent="0.35">
      <c r="B34" s="1785"/>
      <c r="C34" s="1787"/>
      <c r="D34" s="1791"/>
      <c r="E34" s="1791"/>
      <c r="F34" s="1791"/>
      <c r="G34" s="1791"/>
      <c r="H34" s="1783">
        <v>19703.255673517957</v>
      </c>
      <c r="I34" s="1783">
        <v>15399.905184465732</v>
      </c>
      <c r="J34" s="1783">
        <v>15399.905184465732</v>
      </c>
      <c r="K34" s="1783">
        <v>0</v>
      </c>
      <c r="L34" s="973"/>
    </row>
    <row r="35" spans="2:16" s="52" customFormat="1" ht="20.25" customHeight="1" x14ac:dyDescent="0.35">
      <c r="B35" s="1349">
        <v>20</v>
      </c>
      <c r="C35" s="1350" t="s">
        <v>1127</v>
      </c>
      <c r="D35" s="1348">
        <f t="shared" ref="D35:G35" si="3">D36+D38+D40</f>
        <v>1306335.7059961457</v>
      </c>
      <c r="E35" s="1348">
        <f t="shared" si="3"/>
        <v>1260931.4802863605</v>
      </c>
      <c r="F35" s="1348">
        <f t="shared" si="3"/>
        <v>1261546.8756725935</v>
      </c>
      <c r="G35" s="1348">
        <f t="shared" si="3"/>
        <v>1181665.733847386</v>
      </c>
      <c r="H35" s="1348">
        <f t="shared" ref="H35:K35" si="4">H36+H38+H40</f>
        <v>997092.63431897387</v>
      </c>
      <c r="I35" s="1348">
        <f t="shared" si="4"/>
        <v>943306.5791240409</v>
      </c>
      <c r="J35" s="1348">
        <f t="shared" si="4"/>
        <v>936956.56814338174</v>
      </c>
      <c r="K35" s="1348">
        <f t="shared" si="4"/>
        <v>863712.36000716873</v>
      </c>
      <c r="L35" s="973"/>
      <c r="P35" s="982"/>
    </row>
    <row r="36" spans="2:16" s="52" customFormat="1" ht="20.25" customHeight="1" x14ac:dyDescent="0.35">
      <c r="B36" s="1785" t="s">
        <v>351</v>
      </c>
      <c r="C36" s="1787" t="s">
        <v>1126</v>
      </c>
      <c r="D36" s="1789">
        <v>0</v>
      </c>
      <c r="E36" s="1789">
        <v>0</v>
      </c>
      <c r="F36" s="1789">
        <v>0</v>
      </c>
      <c r="G36" s="1789">
        <v>0</v>
      </c>
      <c r="H36" s="1789">
        <v>0</v>
      </c>
      <c r="I36" s="1789">
        <v>0</v>
      </c>
      <c r="J36" s="1789">
        <v>0</v>
      </c>
      <c r="K36" s="1789">
        <v>0</v>
      </c>
      <c r="L36" s="973"/>
    </row>
    <row r="37" spans="2:16" s="52" customFormat="1" ht="20.25" customHeight="1" x14ac:dyDescent="0.35">
      <c r="B37" s="1785"/>
      <c r="C37" s="1787"/>
      <c r="D37" s="1789">
        <v>19703.255673517957</v>
      </c>
      <c r="E37" s="1789">
        <v>19703.255673517957</v>
      </c>
      <c r="F37" s="1789">
        <v>19703.255673517957</v>
      </c>
      <c r="G37" s="1789">
        <v>0</v>
      </c>
      <c r="H37" s="1789">
        <v>19703.255673517957</v>
      </c>
      <c r="I37" s="1789">
        <v>15399.905184465732</v>
      </c>
      <c r="J37" s="1789">
        <v>15399.905184465732</v>
      </c>
      <c r="K37" s="1789">
        <v>0</v>
      </c>
      <c r="L37" s="973"/>
    </row>
    <row r="38" spans="2:16" s="52" customFormat="1" ht="20.25" customHeight="1" x14ac:dyDescent="0.35">
      <c r="B38" s="1785" t="s">
        <v>349</v>
      </c>
      <c r="C38" s="1787" t="s">
        <v>1125</v>
      </c>
      <c r="D38" s="1789">
        <v>0</v>
      </c>
      <c r="E38" s="1789">
        <v>0</v>
      </c>
      <c r="F38" s="1789">
        <v>0</v>
      </c>
      <c r="G38" s="1789">
        <v>0</v>
      </c>
      <c r="H38" s="1789">
        <v>0</v>
      </c>
      <c r="I38" s="1789">
        <v>0</v>
      </c>
      <c r="J38" s="1789">
        <v>0</v>
      </c>
      <c r="K38" s="1789">
        <v>0</v>
      </c>
      <c r="L38" s="973"/>
    </row>
    <row r="39" spans="2:16" s="52" customFormat="1" ht="20.25" customHeight="1" x14ac:dyDescent="0.35">
      <c r="B39" s="1785"/>
      <c r="C39" s="1787"/>
      <c r="D39" s="1789">
        <v>19703.255673517957</v>
      </c>
      <c r="E39" s="1789">
        <v>19703.255673517957</v>
      </c>
      <c r="F39" s="1789">
        <v>19703.255673517957</v>
      </c>
      <c r="G39" s="1789">
        <v>0</v>
      </c>
      <c r="H39" s="1789">
        <v>19703.255673517957</v>
      </c>
      <c r="I39" s="1789">
        <v>15399.905184465732</v>
      </c>
      <c r="J39" s="1789">
        <v>15399.905184465732</v>
      </c>
      <c r="K39" s="1789">
        <v>0</v>
      </c>
      <c r="L39" s="973"/>
    </row>
    <row r="40" spans="2:16" s="52" customFormat="1" ht="20.25" customHeight="1" x14ac:dyDescent="0.35">
      <c r="B40" s="1785" t="s">
        <v>347</v>
      </c>
      <c r="C40" s="1787" t="s">
        <v>1124</v>
      </c>
      <c r="D40" s="1783">
        <v>1306335.7059961457</v>
      </c>
      <c r="E40" s="1783">
        <v>1260931.4802863605</v>
      </c>
      <c r="F40" s="1783">
        <v>1261546.8756725935</v>
      </c>
      <c r="G40" s="1783">
        <v>1181665.733847386</v>
      </c>
      <c r="H40" s="1783">
        <v>997092.63431897387</v>
      </c>
      <c r="I40" s="1783">
        <v>943306.5791240409</v>
      </c>
      <c r="J40" s="1783">
        <v>936956.56814338174</v>
      </c>
      <c r="K40" s="1783">
        <v>863712.36000716873</v>
      </c>
      <c r="L40" s="973"/>
    </row>
    <row r="41" spans="2:16" s="52" customFormat="1" ht="20.25" customHeight="1" x14ac:dyDescent="0.35">
      <c r="B41" s="1786"/>
      <c r="C41" s="1788"/>
      <c r="D41" s="1784">
        <v>19703.255673517957</v>
      </c>
      <c r="E41" s="1784">
        <v>19703.255673517957</v>
      </c>
      <c r="F41" s="1784">
        <v>19703.255673517957</v>
      </c>
      <c r="G41" s="1784">
        <v>0</v>
      </c>
      <c r="H41" s="1784">
        <v>19703.255673517957</v>
      </c>
      <c r="I41" s="1784">
        <v>15399.905184465732</v>
      </c>
      <c r="J41" s="1784">
        <v>15399.905184465732</v>
      </c>
      <c r="K41" s="1784">
        <v>0</v>
      </c>
      <c r="L41" s="973"/>
    </row>
    <row r="42" spans="2:16" s="973" customFormat="1" ht="20.25" customHeight="1" thickBot="1" x14ac:dyDescent="0.4">
      <c r="B42" s="1723" t="s">
        <v>1123</v>
      </c>
      <c r="C42" s="1723"/>
      <c r="D42" s="1723"/>
      <c r="E42" s="1723"/>
      <c r="F42" s="1723"/>
      <c r="G42" s="1723"/>
      <c r="H42" s="1723"/>
      <c r="I42" s="1723"/>
      <c r="J42" s="1723"/>
      <c r="K42" s="1723"/>
    </row>
    <row r="43" spans="2:16" s="52" customFormat="1" ht="20.25" customHeight="1" x14ac:dyDescent="0.35">
      <c r="B43" s="981" t="s">
        <v>1122</v>
      </c>
      <c r="C43" s="980" t="s">
        <v>1121</v>
      </c>
      <c r="D43" s="1780"/>
      <c r="E43" s="1780"/>
      <c r="F43" s="1780"/>
      <c r="G43" s="1780"/>
      <c r="H43" s="979">
        <f>+H10</f>
        <v>10713187.255567107</v>
      </c>
      <c r="I43" s="979">
        <f>+I10</f>
        <v>10673266.379170692</v>
      </c>
      <c r="J43" s="979">
        <f>+J10</f>
        <v>10981818.597889503</v>
      </c>
      <c r="K43" s="979">
        <f>+K10</f>
        <v>11189380.157708356</v>
      </c>
      <c r="L43" s="973"/>
    </row>
    <row r="44" spans="2:16" s="52" customFormat="1" ht="20.25" customHeight="1" x14ac:dyDescent="0.35">
      <c r="B44" s="978">
        <v>22</v>
      </c>
      <c r="C44" s="588" t="s">
        <v>1120</v>
      </c>
      <c r="D44" s="1781"/>
      <c r="E44" s="1781"/>
      <c r="F44" s="1781"/>
      <c r="G44" s="1781"/>
      <c r="H44" s="977">
        <f>+H26-H35</f>
        <v>7759076.5207050871</v>
      </c>
      <c r="I44" s="977">
        <f>+I26-I35</f>
        <v>7721303.3808517512</v>
      </c>
      <c r="J44" s="977">
        <f>+J26-J35</f>
        <v>7800470.6212173039</v>
      </c>
      <c r="K44" s="977">
        <f>+K26-K35</f>
        <v>7816671.2724387199</v>
      </c>
      <c r="L44" s="973"/>
    </row>
    <row r="45" spans="2:16" s="52" customFormat="1" ht="20.25" customHeight="1" thickBot="1" x14ac:dyDescent="0.4">
      <c r="B45" s="976">
        <v>23</v>
      </c>
      <c r="C45" s="975" t="s">
        <v>1119</v>
      </c>
      <c r="D45" s="1782"/>
      <c r="E45" s="1782"/>
      <c r="F45" s="1782"/>
      <c r="G45" s="1782"/>
      <c r="H45" s="974">
        <f>+IFERROR(H43/H44,"-")</f>
        <v>1.3807296818092951</v>
      </c>
      <c r="I45" s="974">
        <f>+IFERROR(I43/I44,"-")</f>
        <v>1.3823140799828673</v>
      </c>
      <c r="J45" s="974">
        <f>+IFERROR(J43/J44,"-")</f>
        <v>1.4078405177270874</v>
      </c>
      <c r="K45" s="974">
        <f>+IFERROR(K43/K44,"-")</f>
        <v>1.4314763622159317</v>
      </c>
      <c r="L45" s="973"/>
    </row>
    <row r="46" spans="2:16" s="35" customFormat="1" x14ac:dyDescent="0.4">
      <c r="L46" s="972"/>
    </row>
  </sheetData>
  <mergeCells count="56">
    <mergeCell ref="D19:G19"/>
    <mergeCell ref="D6:G6"/>
    <mergeCell ref="H6:K6"/>
    <mergeCell ref="B9:K9"/>
    <mergeCell ref="D10:G10"/>
    <mergeCell ref="B11:K11"/>
    <mergeCell ref="D26:G26"/>
    <mergeCell ref="B27:K27"/>
    <mergeCell ref="B31:B32"/>
    <mergeCell ref="C31:C32"/>
    <mergeCell ref="D31:G32"/>
    <mergeCell ref="H31:H32"/>
    <mergeCell ref="I31:I32"/>
    <mergeCell ref="J31:J32"/>
    <mergeCell ref="K31:K32"/>
    <mergeCell ref="J33:J34"/>
    <mergeCell ref="K33:K34"/>
    <mergeCell ref="B36:B37"/>
    <mergeCell ref="C36:C37"/>
    <mergeCell ref="D36:D37"/>
    <mergeCell ref="E36:E37"/>
    <mergeCell ref="F36:F37"/>
    <mergeCell ref="G36:G37"/>
    <mergeCell ref="H36:H37"/>
    <mergeCell ref="I36:I37"/>
    <mergeCell ref="J36:J37"/>
    <mergeCell ref="B33:B34"/>
    <mergeCell ref="C33:C34"/>
    <mergeCell ref="D33:G34"/>
    <mergeCell ref="H33:H34"/>
    <mergeCell ref="I33:I34"/>
    <mergeCell ref="K36:K37"/>
    <mergeCell ref="B38:B39"/>
    <mergeCell ref="C38:C39"/>
    <mergeCell ref="D38:D39"/>
    <mergeCell ref="E38:E39"/>
    <mergeCell ref="F38:F39"/>
    <mergeCell ref="G38:G39"/>
    <mergeCell ref="H38:H39"/>
    <mergeCell ref="I38:I39"/>
    <mergeCell ref="J38:J39"/>
    <mergeCell ref="K38:K39"/>
    <mergeCell ref="B42:K42"/>
    <mergeCell ref="D43:G43"/>
    <mergeCell ref="D44:G44"/>
    <mergeCell ref="D45:G45"/>
    <mergeCell ref="G40:G41"/>
    <mergeCell ref="H40:H41"/>
    <mergeCell ref="I40:I41"/>
    <mergeCell ref="J40:J41"/>
    <mergeCell ref="K40:K41"/>
    <mergeCell ref="B40:B41"/>
    <mergeCell ref="C40:C41"/>
    <mergeCell ref="D40:D41"/>
    <mergeCell ref="E40:E41"/>
    <mergeCell ref="F40:F41"/>
  </mergeCells>
  <hyperlinks>
    <hyperlink ref="N1" location="Índice!A1" display="Voltar ao Índice"/>
  </hyperlinks>
  <pageMargins left="0.70866141732283472" right="0.70866141732283472" top="0.74803149606299213" bottom="0.74803149606299213" header="0.31496062992125984" footer="0.31496062992125984"/>
  <pageSetup paperSize="9" scale="35" fitToWidth="2" orientation="portrait" r:id="rId1"/>
  <headerFooter>
    <oddHeader>&amp;L&amp;"Calibri,Regular"&amp;10&amp;K000000Confidential&amp;1#</oddHeader>
    <oddFooter>&amp;C1</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4"/>
  <sheetViews>
    <sheetView showGridLines="0" zoomScale="85" zoomScaleNormal="85" zoomScalePageLayoutView="70" workbookViewId="0"/>
  </sheetViews>
  <sheetFormatPr defaultColWidth="9.140625" defaultRowHeight="18.75" x14ac:dyDescent="0.4"/>
  <cols>
    <col min="1" max="1" width="4.7109375" style="2" customWidth="1"/>
    <col min="2" max="2" width="9.140625" style="2"/>
    <col min="3" max="3" width="83.140625" style="2" customWidth="1"/>
    <col min="4" max="8" width="21.140625" style="2" customWidth="1"/>
    <col min="9" max="9" width="12.140625" style="2" bestFit="1" customWidth="1"/>
    <col min="10" max="10" width="10.28515625" style="2" bestFit="1" customWidth="1"/>
    <col min="11" max="11" width="14.28515625" style="2" bestFit="1" customWidth="1"/>
    <col min="12" max="16384" width="9.140625" style="2"/>
  </cols>
  <sheetData>
    <row r="1" spans="2:11" ht="25.5" customHeight="1" x14ac:dyDescent="0.5">
      <c r="B1" s="1" t="s">
        <v>1206</v>
      </c>
      <c r="K1" s="4" t="s">
        <v>6</v>
      </c>
    </row>
    <row r="2" spans="2:11" s="5" customFormat="1" ht="22.5" customHeight="1" x14ac:dyDescent="0.4">
      <c r="B2" s="536" t="s">
        <v>1205</v>
      </c>
    </row>
    <row r="3" spans="2:11" s="444" customFormat="1" x14ac:dyDescent="0.4">
      <c r="B3" s="5" t="s">
        <v>7</v>
      </c>
    </row>
    <row r="4" spans="2:11" s="444" customFormat="1" x14ac:dyDescent="0.4">
      <c r="B4" s="5"/>
    </row>
    <row r="5" spans="2:11" s="52" customFormat="1" ht="20.25" customHeight="1" x14ac:dyDescent="0.35">
      <c r="B5" s="1798"/>
      <c r="C5" s="1798"/>
      <c r="D5" s="1346" t="s">
        <v>8</v>
      </c>
      <c r="E5" s="1346" t="s">
        <v>9</v>
      </c>
      <c r="F5" s="1346" t="s">
        <v>10</v>
      </c>
      <c r="G5" s="1346" t="s">
        <v>11</v>
      </c>
      <c r="H5" s="1354" t="s">
        <v>12</v>
      </c>
    </row>
    <row r="6" spans="2:11" s="52" customFormat="1" ht="30" customHeight="1" x14ac:dyDescent="0.35">
      <c r="B6" s="1798"/>
      <c r="C6" s="1798"/>
      <c r="D6" s="1742" t="s">
        <v>1204</v>
      </c>
      <c r="E6" s="1742"/>
      <c r="F6" s="1742"/>
      <c r="G6" s="1742"/>
      <c r="H6" s="1717" t="s">
        <v>1203</v>
      </c>
    </row>
    <row r="7" spans="2:11" s="52" customFormat="1" ht="30" customHeight="1" x14ac:dyDescent="0.35">
      <c r="B7" s="1798"/>
      <c r="C7" s="1798"/>
      <c r="D7" s="1323" t="s">
        <v>1202</v>
      </c>
      <c r="E7" s="1323" t="s">
        <v>1201</v>
      </c>
      <c r="F7" s="1323" t="s">
        <v>1200</v>
      </c>
      <c r="G7" s="1323" t="s">
        <v>1199</v>
      </c>
      <c r="H7" s="1775"/>
    </row>
    <row r="8" spans="2:11" s="52" customFormat="1" ht="20.25" customHeight="1" thickBot="1" x14ac:dyDescent="0.4">
      <c r="B8" s="125" t="s">
        <v>1198</v>
      </c>
      <c r="C8" s="125"/>
      <c r="D8" s="125"/>
      <c r="E8" s="125"/>
      <c r="F8" s="125"/>
      <c r="G8" s="125"/>
      <c r="H8" s="125"/>
    </row>
    <row r="9" spans="2:11" s="973" customFormat="1" ht="20.25" customHeight="1" x14ac:dyDescent="0.35">
      <c r="B9" s="426">
        <v>1</v>
      </c>
      <c r="C9" s="425" t="s">
        <v>1197</v>
      </c>
      <c r="D9" s="1015">
        <f>+D10</f>
        <v>3274014.06587</v>
      </c>
      <c r="E9" s="1015">
        <f>+E10</f>
        <v>0</v>
      </c>
      <c r="F9" s="1015">
        <f>+F10</f>
        <v>0</v>
      </c>
      <c r="G9" s="1024">
        <f>+G10</f>
        <v>272861.95944000001</v>
      </c>
      <c r="H9" s="1024">
        <f>+H10</f>
        <v>3546876.0253099999</v>
      </c>
      <c r="J9" s="1019"/>
    </row>
    <row r="10" spans="2:11" s="52" customFormat="1" ht="20.25" customHeight="1" x14ac:dyDescent="0.35">
      <c r="B10" s="722">
        <v>2</v>
      </c>
      <c r="C10" s="770" t="s">
        <v>1196</v>
      </c>
      <c r="D10" s="1023">
        <v>3274014.06587</v>
      </c>
      <c r="E10" s="1022">
        <v>0</v>
      </c>
      <c r="F10" s="1022">
        <v>0</v>
      </c>
      <c r="G10" s="1022">
        <v>272861.95944000001</v>
      </c>
      <c r="H10" s="1022">
        <v>3546876.0253099999</v>
      </c>
      <c r="J10" s="1019"/>
    </row>
    <row r="11" spans="2:11" s="52" customFormat="1" ht="20.25" customHeight="1" x14ac:dyDescent="0.35">
      <c r="B11" s="722">
        <v>3</v>
      </c>
      <c r="C11" s="770" t="s">
        <v>1195</v>
      </c>
      <c r="D11" s="1013"/>
      <c r="E11" s="1022">
        <v>0</v>
      </c>
      <c r="F11" s="1022">
        <v>0</v>
      </c>
      <c r="G11" s="1353">
        <v>0</v>
      </c>
      <c r="H11" s="1353">
        <v>0</v>
      </c>
      <c r="J11" s="1019"/>
    </row>
    <row r="12" spans="2:11" s="973" customFormat="1" ht="20.25" customHeight="1" x14ac:dyDescent="0.35">
      <c r="B12" s="421">
        <v>4</v>
      </c>
      <c r="C12" s="400" t="s">
        <v>1194</v>
      </c>
      <c r="D12" s="1010"/>
      <c r="E12" s="1009">
        <f>+E13+E14</f>
        <v>26257962.773883853</v>
      </c>
      <c r="F12" s="1009">
        <f>+F13+F14</f>
        <v>0</v>
      </c>
      <c r="G12" s="1009">
        <f>+G13+G14</f>
        <v>0</v>
      </c>
      <c r="H12" s="1009">
        <f>+H13+H14</f>
        <v>24575197.613188852</v>
      </c>
      <c r="J12" s="1019"/>
    </row>
    <row r="13" spans="2:11" s="52" customFormat="1" ht="20.25" customHeight="1" x14ac:dyDescent="0.35">
      <c r="B13" s="722">
        <v>5</v>
      </c>
      <c r="C13" s="155" t="s">
        <v>1149</v>
      </c>
      <c r="D13" s="1010"/>
      <c r="E13" s="1353">
        <v>18860622.333867639</v>
      </c>
      <c r="F13" s="1353">
        <v>0</v>
      </c>
      <c r="G13" s="1353">
        <v>0</v>
      </c>
      <c r="H13" s="1353">
        <v>17917591.217174258</v>
      </c>
      <c r="J13" s="1019"/>
    </row>
    <row r="14" spans="2:11" s="52" customFormat="1" ht="20.25" customHeight="1" x14ac:dyDescent="0.35">
      <c r="B14" s="722">
        <v>6</v>
      </c>
      <c r="C14" s="155" t="s">
        <v>1148</v>
      </c>
      <c r="D14" s="1010"/>
      <c r="E14" s="1353">
        <v>7397340.4400162147</v>
      </c>
      <c r="F14" s="1353">
        <v>0</v>
      </c>
      <c r="G14" s="1353">
        <v>0</v>
      </c>
      <c r="H14" s="1353">
        <v>6657606.3960145935</v>
      </c>
      <c r="J14" s="1019"/>
    </row>
    <row r="15" spans="2:11" s="973" customFormat="1" ht="20.25" customHeight="1" x14ac:dyDescent="0.35">
      <c r="B15" s="421">
        <v>7</v>
      </c>
      <c r="C15" s="400" t="s">
        <v>1193</v>
      </c>
      <c r="D15" s="1010"/>
      <c r="E15" s="1353">
        <f>+SUM(E16:E17)</f>
        <v>13724948.128266718</v>
      </c>
      <c r="F15" s="1353">
        <f>+SUM(F16:F17)</f>
        <v>358.22109</v>
      </c>
      <c r="G15" s="1353">
        <f>+SUM(G16:G17)</f>
        <v>1478174.0313600001</v>
      </c>
      <c r="H15" s="1353">
        <f>+SUM(H16:H17)</f>
        <v>5179898.3051854838</v>
      </c>
      <c r="J15" s="1019"/>
    </row>
    <row r="16" spans="2:11" s="52" customFormat="1" ht="20.25" customHeight="1" x14ac:dyDescent="0.35">
      <c r="B16" s="722">
        <v>8</v>
      </c>
      <c r="C16" s="770" t="s">
        <v>1192</v>
      </c>
      <c r="D16" s="1010"/>
      <c r="E16" s="1353">
        <v>0</v>
      </c>
      <c r="F16" s="1353">
        <v>0</v>
      </c>
      <c r="G16" s="1353">
        <v>0</v>
      </c>
      <c r="H16" s="1353">
        <v>0</v>
      </c>
      <c r="J16" s="1019"/>
    </row>
    <row r="17" spans="2:10" s="52" customFormat="1" ht="20.25" customHeight="1" x14ac:dyDescent="0.35">
      <c r="B17" s="722">
        <v>9</v>
      </c>
      <c r="C17" s="770" t="s">
        <v>1191</v>
      </c>
      <c r="D17" s="1021"/>
      <c r="E17" s="1353">
        <v>13724948.128266718</v>
      </c>
      <c r="F17" s="1353">
        <v>358.22109</v>
      </c>
      <c r="G17" s="1353">
        <v>1478174.0313600001</v>
      </c>
      <c r="H17" s="1353">
        <v>5179898.3051854838</v>
      </c>
      <c r="J17" s="1019"/>
    </row>
    <row r="18" spans="2:10" s="973" customFormat="1" ht="20.25" customHeight="1" x14ac:dyDescent="0.35">
      <c r="B18" s="421">
        <v>10</v>
      </c>
      <c r="C18" s="400" t="s">
        <v>1190</v>
      </c>
      <c r="D18" s="1021"/>
      <c r="E18" s="1353">
        <v>0</v>
      </c>
      <c r="F18" s="1353">
        <v>0</v>
      </c>
      <c r="G18" s="1353">
        <v>0</v>
      </c>
      <c r="H18" s="1353">
        <v>0</v>
      </c>
      <c r="J18" s="1019"/>
    </row>
    <row r="19" spans="2:10" s="973" customFormat="1" ht="20.25" customHeight="1" x14ac:dyDescent="0.35">
      <c r="B19" s="421">
        <v>11</v>
      </c>
      <c r="C19" s="400" t="s">
        <v>1189</v>
      </c>
      <c r="D19" s="1020" t="s">
        <v>206</v>
      </c>
      <c r="E19" s="1009">
        <f>+E21</f>
        <v>2350956.1198365218</v>
      </c>
      <c r="F19" s="1009">
        <f>+F21</f>
        <v>7524.6780655469993</v>
      </c>
      <c r="G19" s="1009">
        <f>+G21</f>
        <v>4931785.8634973746</v>
      </c>
      <c r="H19" s="1009">
        <f>+H21</f>
        <v>4935548.2025301484</v>
      </c>
      <c r="J19" s="1019"/>
    </row>
    <row r="20" spans="2:10" s="52" customFormat="1" ht="20.25" customHeight="1" x14ac:dyDescent="0.35">
      <c r="B20" s="722">
        <v>12</v>
      </c>
      <c r="C20" s="155" t="s">
        <v>1188</v>
      </c>
      <c r="D20" s="1018">
        <v>0</v>
      </c>
      <c r="E20" s="1012"/>
      <c r="F20" s="1012"/>
      <c r="G20" s="1012"/>
      <c r="H20" s="1012"/>
    </row>
    <row r="21" spans="2:10" s="52" customFormat="1" ht="20.25" customHeight="1" x14ac:dyDescent="0.35">
      <c r="B21" s="722">
        <v>13</v>
      </c>
      <c r="C21" s="155" t="s">
        <v>1187</v>
      </c>
      <c r="D21" s="1013"/>
      <c r="E21" s="1353">
        <v>2350956.1198365218</v>
      </c>
      <c r="F21" s="1353">
        <v>7524.6780655469993</v>
      </c>
      <c r="G21" s="1353">
        <v>4931785.8634973746</v>
      </c>
      <c r="H21" s="1353">
        <v>4935548.2025301484</v>
      </c>
    </row>
    <row r="22" spans="2:10" s="52" customFormat="1" ht="20.25" customHeight="1" x14ac:dyDescent="0.35">
      <c r="B22" s="1007">
        <v>14</v>
      </c>
      <c r="C22" s="1006" t="s">
        <v>1186</v>
      </c>
      <c r="D22" s="1005"/>
      <c r="E22" s="1004"/>
      <c r="F22" s="1004"/>
      <c r="G22" s="1004"/>
      <c r="H22" s="1003">
        <f>+H9+H12+H15+H19</f>
        <v>38237520.146214478</v>
      </c>
      <c r="I22" s="1002">
        <f>+H9+H12+H15+H19-H22</f>
        <v>0</v>
      </c>
    </row>
    <row r="23" spans="2:10" s="52" customFormat="1" ht="20.25" customHeight="1" thickBot="1" x14ac:dyDescent="0.4">
      <c r="B23" s="125" t="s">
        <v>1185</v>
      </c>
      <c r="C23" s="125"/>
      <c r="D23" s="1001"/>
      <c r="E23" s="1001"/>
      <c r="F23" s="1001"/>
      <c r="G23" s="1001"/>
      <c r="H23" s="1001"/>
    </row>
    <row r="24" spans="2:10" s="973" customFormat="1" ht="20.25" customHeight="1" x14ac:dyDescent="0.35">
      <c r="B24" s="406">
        <v>15</v>
      </c>
      <c r="C24" s="425" t="s">
        <v>1152</v>
      </c>
      <c r="D24" s="1017"/>
      <c r="E24" s="1016"/>
      <c r="F24" s="1016"/>
      <c r="G24" s="1016"/>
      <c r="H24" s="1015">
        <v>0</v>
      </c>
    </row>
    <row r="25" spans="2:10" s="973" customFormat="1" ht="20.25" customHeight="1" x14ac:dyDescent="0.35">
      <c r="B25" s="421" t="s">
        <v>1184</v>
      </c>
      <c r="C25" s="400" t="s">
        <v>1183</v>
      </c>
      <c r="D25" s="1010"/>
      <c r="E25" s="1009">
        <v>1068.6078412650018</v>
      </c>
      <c r="F25" s="1009">
        <v>2942.2470283260036</v>
      </c>
      <c r="G25" s="1009">
        <v>11988945.933815237</v>
      </c>
      <c r="H25" s="1009">
        <v>10194013.270382103</v>
      </c>
    </row>
    <row r="26" spans="2:10" s="973" customFormat="1" ht="20.25" customHeight="1" x14ac:dyDescent="0.35">
      <c r="B26" s="421">
        <v>16</v>
      </c>
      <c r="C26" s="400" t="s">
        <v>1182</v>
      </c>
      <c r="D26" s="1010"/>
      <c r="E26" s="1009">
        <v>0</v>
      </c>
      <c r="F26" s="1009">
        <v>0</v>
      </c>
      <c r="G26" s="1009">
        <v>0</v>
      </c>
      <c r="H26" s="1009">
        <v>0</v>
      </c>
    </row>
    <row r="27" spans="2:10" s="973" customFormat="1" ht="20.25" customHeight="1" x14ac:dyDescent="0.35">
      <c r="B27" s="421">
        <v>17</v>
      </c>
      <c r="C27" s="400" t="s">
        <v>1181</v>
      </c>
      <c r="D27" s="1010"/>
      <c r="E27" s="1009">
        <f>+E29+E30+E32+E34</f>
        <v>2418196.9522151719</v>
      </c>
      <c r="F27" s="1009">
        <f>+F29+F30+F32+F34</f>
        <v>806303.44538729871</v>
      </c>
      <c r="G27" s="1009">
        <f>+G29+G30+G32+G34</f>
        <v>24652768.913993102</v>
      </c>
      <c r="H27" s="1009">
        <f>+H29+H30+H32+H34</f>
        <v>20847987.761764899</v>
      </c>
    </row>
    <row r="28" spans="2:10" s="52" customFormat="1" ht="30" customHeight="1" x14ac:dyDescent="0.35">
      <c r="B28" s="722">
        <v>18</v>
      </c>
      <c r="C28" s="770" t="s">
        <v>1180</v>
      </c>
      <c r="D28" s="1010"/>
      <c r="E28" s="1353">
        <v>0</v>
      </c>
      <c r="F28" s="1353">
        <v>0</v>
      </c>
      <c r="G28" s="1353">
        <v>0</v>
      </c>
      <c r="H28" s="1353">
        <v>0</v>
      </c>
    </row>
    <row r="29" spans="2:10" s="52" customFormat="1" ht="30" customHeight="1" x14ac:dyDescent="0.35">
      <c r="B29" s="722">
        <v>19</v>
      </c>
      <c r="C29" s="770" t="s">
        <v>1179</v>
      </c>
      <c r="D29" s="1010"/>
      <c r="E29" s="1353">
        <v>37145.495500090503</v>
      </c>
      <c r="F29" s="1353">
        <v>62899.159220000023</v>
      </c>
      <c r="G29" s="1353">
        <v>937123.74109303497</v>
      </c>
      <c r="H29" s="1353">
        <v>972216.33222654404</v>
      </c>
    </row>
    <row r="30" spans="2:10" s="52" customFormat="1" ht="30" customHeight="1" x14ac:dyDescent="0.35">
      <c r="B30" s="722">
        <v>20</v>
      </c>
      <c r="C30" s="770" t="s">
        <v>1178</v>
      </c>
      <c r="D30" s="1010"/>
      <c r="E30" s="1353">
        <v>2311350.1770561747</v>
      </c>
      <c r="F30" s="1353">
        <v>593061.3656852839</v>
      </c>
      <c r="G30" s="1353">
        <v>10980664.427882245</v>
      </c>
      <c r="H30" s="1353">
        <v>13434834.43995792</v>
      </c>
    </row>
    <row r="31" spans="2:10" s="52" customFormat="1" ht="30" customHeight="1" x14ac:dyDescent="0.35">
      <c r="B31" s="722">
        <v>21</v>
      </c>
      <c r="C31" s="155" t="s">
        <v>1176</v>
      </c>
      <c r="D31" s="1010"/>
      <c r="E31" s="1353">
        <v>0</v>
      </c>
      <c r="F31" s="1353">
        <v>0</v>
      </c>
      <c r="G31" s="1353">
        <v>0</v>
      </c>
      <c r="H31" s="1353">
        <v>0</v>
      </c>
    </row>
    <row r="32" spans="2:10" s="52" customFormat="1" ht="20.25" customHeight="1" x14ac:dyDescent="0.35">
      <c r="B32" s="722">
        <v>22</v>
      </c>
      <c r="C32" s="770" t="s">
        <v>1177</v>
      </c>
      <c r="D32" s="1010"/>
      <c r="E32" s="1353">
        <v>69701.279658906657</v>
      </c>
      <c r="F32" s="1353">
        <v>150342.92048201483</v>
      </c>
      <c r="G32" s="1353">
        <v>12537486.960307822</v>
      </c>
      <c r="H32" s="1353">
        <v>6272999.8991214344</v>
      </c>
    </row>
    <row r="33" spans="2:9" s="52" customFormat="1" ht="25.5" x14ac:dyDescent="0.35">
      <c r="B33" s="722">
        <v>23</v>
      </c>
      <c r="C33" s="155" t="s">
        <v>1176</v>
      </c>
      <c r="D33" s="1010"/>
      <c r="E33" s="1353">
        <v>1670.3573916779949</v>
      </c>
      <c r="F33" s="1353">
        <v>2822.2169164750626</v>
      </c>
      <c r="G33" s="1353">
        <v>9647313.2491805498</v>
      </c>
      <c r="H33" s="1353">
        <v>6272999.8991214344</v>
      </c>
    </row>
    <row r="34" spans="2:9" s="52" customFormat="1" ht="30" customHeight="1" x14ac:dyDescent="0.35">
      <c r="B34" s="722">
        <v>24</v>
      </c>
      <c r="C34" s="770" t="s">
        <v>1175</v>
      </c>
      <c r="D34" s="1010"/>
      <c r="E34" s="1353">
        <v>0</v>
      </c>
      <c r="F34" s="1353">
        <v>0</v>
      </c>
      <c r="G34" s="1353">
        <v>197493.78471000001</v>
      </c>
      <c r="H34" s="1353">
        <v>167937.090459</v>
      </c>
    </row>
    <row r="35" spans="2:9" s="973" customFormat="1" ht="20.25" customHeight="1" x14ac:dyDescent="0.35">
      <c r="B35" s="421">
        <v>25</v>
      </c>
      <c r="C35" s="400" t="s">
        <v>1174</v>
      </c>
      <c r="D35" s="1014">
        <v>0</v>
      </c>
      <c r="E35" s="1009">
        <v>0</v>
      </c>
      <c r="F35" s="1009">
        <v>0</v>
      </c>
      <c r="G35" s="1009">
        <v>0</v>
      </c>
      <c r="H35" s="1009">
        <v>0</v>
      </c>
    </row>
    <row r="36" spans="2:9" s="973" customFormat="1" ht="20.25" customHeight="1" x14ac:dyDescent="0.35">
      <c r="B36" s="421">
        <v>26</v>
      </c>
      <c r="C36" s="400" t="s">
        <v>1173</v>
      </c>
      <c r="D36" s="1009">
        <v>0</v>
      </c>
      <c r="E36" s="1008">
        <f>+E41</f>
        <v>261838.69626132358</v>
      </c>
      <c r="F36" s="1008">
        <f>+F41</f>
        <v>9339.9764903160103</v>
      </c>
      <c r="G36" s="1008">
        <f>+G37+G38+G39+G40+G41</f>
        <v>748070.92667507112</v>
      </c>
      <c r="H36" s="1008">
        <f>+H37+H38+H39+H40+H41</f>
        <v>1312271.6754861614</v>
      </c>
    </row>
    <row r="37" spans="2:9" s="52" customFormat="1" ht="20.25" customHeight="1" x14ac:dyDescent="0.35">
      <c r="B37" s="722">
        <v>27</v>
      </c>
      <c r="C37" s="770" t="s">
        <v>1172</v>
      </c>
      <c r="D37" s="1013"/>
      <c r="E37" s="1012"/>
      <c r="F37" s="1012"/>
      <c r="G37" s="1353">
        <v>1717.49596</v>
      </c>
      <c r="H37" s="1011">
        <v>1459.871566</v>
      </c>
    </row>
    <row r="38" spans="2:9" s="52" customFormat="1" ht="20.25" customHeight="1" x14ac:dyDescent="0.35">
      <c r="B38" s="722">
        <v>28</v>
      </c>
      <c r="C38" s="770" t="s">
        <v>1171</v>
      </c>
      <c r="D38" s="1010"/>
      <c r="E38" s="1796">
        <v>15910.113310000001</v>
      </c>
      <c r="F38" s="1796"/>
      <c r="G38" s="1796"/>
      <c r="H38" s="1353">
        <v>13523.5963135</v>
      </c>
    </row>
    <row r="39" spans="2:9" s="52" customFormat="1" ht="20.25" customHeight="1" x14ac:dyDescent="0.35">
      <c r="B39" s="722">
        <v>29</v>
      </c>
      <c r="C39" s="770" t="s">
        <v>1170</v>
      </c>
      <c r="D39" s="1010"/>
      <c r="E39" s="1797">
        <v>280734.50833994866</v>
      </c>
      <c r="F39" s="1797"/>
      <c r="G39" s="1797"/>
      <c r="H39" s="1353">
        <v>280734.50833994866</v>
      </c>
    </row>
    <row r="40" spans="2:9" s="52" customFormat="1" ht="20.25" customHeight="1" x14ac:dyDescent="0.35">
      <c r="B40" s="722">
        <v>30</v>
      </c>
      <c r="C40" s="770" t="s">
        <v>1169</v>
      </c>
      <c r="D40" s="1010"/>
      <c r="E40" s="1796">
        <v>1478349.6543200002</v>
      </c>
      <c r="F40" s="1796"/>
      <c r="G40" s="1796"/>
      <c r="H40" s="1353">
        <v>73917.482716000013</v>
      </c>
    </row>
    <row r="41" spans="2:9" s="52" customFormat="1" ht="20.25" customHeight="1" x14ac:dyDescent="0.35">
      <c r="B41" s="722">
        <v>31</v>
      </c>
      <c r="C41" s="770" t="s">
        <v>1168</v>
      </c>
      <c r="D41" s="1010"/>
      <c r="E41" s="1011">
        <v>261838.69626132358</v>
      </c>
      <c r="F41" s="1011">
        <v>9339.9764903160103</v>
      </c>
      <c r="G41" s="1011">
        <v>746353.43071507115</v>
      </c>
      <c r="H41" s="1011">
        <v>942636.21655071271</v>
      </c>
    </row>
    <row r="42" spans="2:9" s="52" customFormat="1" ht="20.25" customHeight="1" x14ac:dyDescent="0.35">
      <c r="B42" s="421">
        <v>32</v>
      </c>
      <c r="C42" s="400" t="s">
        <v>1167</v>
      </c>
      <c r="D42" s="1010"/>
      <c r="E42" s="1009">
        <v>4111585.1866463539</v>
      </c>
      <c r="F42" s="1009">
        <v>1996957.6706450609</v>
      </c>
      <c r="G42" s="1009">
        <v>3589051.3132008552</v>
      </c>
      <c r="H42" s="1008">
        <v>220183.06745825324</v>
      </c>
    </row>
    <row r="43" spans="2:9" s="52" customFormat="1" ht="20.25" customHeight="1" x14ac:dyDescent="0.35">
      <c r="B43" s="1007">
        <v>33</v>
      </c>
      <c r="C43" s="1006" t="s">
        <v>1166</v>
      </c>
      <c r="D43" s="1005"/>
      <c r="E43" s="1004"/>
      <c r="F43" s="1004"/>
      <c r="G43" s="1004"/>
      <c r="H43" s="1003">
        <f>+H24+H26+H27+H36+H42+H25</f>
        <v>32574455.775091417</v>
      </c>
      <c r="I43" s="1002"/>
    </row>
    <row r="44" spans="2:9" s="52" customFormat="1" ht="20.25" customHeight="1" thickBot="1" x14ac:dyDescent="0.4">
      <c r="B44" s="125">
        <v>34</v>
      </c>
      <c r="C44" s="125" t="s">
        <v>1165</v>
      </c>
      <c r="D44" s="1001"/>
      <c r="E44" s="1001"/>
      <c r="F44" s="1001"/>
      <c r="G44" s="1001"/>
      <c r="H44" s="1000">
        <f>+IFERROR(H22/H43,"-")</f>
        <v>1.173849853708175</v>
      </c>
    </row>
    <row r="45" spans="2:9" s="5" customFormat="1" x14ac:dyDescent="0.4"/>
    <row r="46" spans="2:9" x14ac:dyDescent="0.4">
      <c r="H46" s="999"/>
    </row>
    <row r="51" spans="8:8" x14ac:dyDescent="0.4">
      <c r="H51" s="999"/>
    </row>
    <row r="52" spans="8:8" x14ac:dyDescent="0.4">
      <c r="H52" s="999"/>
    </row>
    <row r="54" spans="8:8" x14ac:dyDescent="0.4">
      <c r="H54" s="999"/>
    </row>
  </sheetData>
  <mergeCells count="7">
    <mergeCell ref="H6:H7"/>
    <mergeCell ref="E38:G38"/>
    <mergeCell ref="E39:G39"/>
    <mergeCell ref="E40:G40"/>
    <mergeCell ref="B5:C5"/>
    <mergeCell ref="B6:C7"/>
    <mergeCell ref="D6:G6"/>
  </mergeCells>
  <hyperlinks>
    <hyperlink ref="K1" location="Índice!A1" display="Voltar ao Índice"/>
  </hyperlinks>
  <pageMargins left="0.70866141732283472" right="0.70866141732283472" top="0.74803149606299213" bottom="0.74803149606299213" header="0.31496062992125984" footer="0.31496062992125984"/>
  <pageSetup paperSize="9" scale="40" fitToWidth="2" orientation="portrait" r:id="rId1"/>
  <headerFooter>
    <oddHeader>&amp;L&amp;"Calibri,Regular"&amp;10&amp;K000000Confidential&amp;1#</oddHeader>
    <oddFooter>&amp;C1</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zoomScale="85" zoomScaleNormal="85" zoomScalePageLayoutView="70" workbookViewId="0"/>
  </sheetViews>
  <sheetFormatPr defaultColWidth="8.7109375" defaultRowHeight="18.75" x14ac:dyDescent="0.4"/>
  <cols>
    <col min="1" max="1" width="4.7109375" style="911" customWidth="1"/>
    <col min="2" max="2" width="5.7109375" style="2" customWidth="1"/>
    <col min="3" max="3" width="48.85546875" style="2" customWidth="1"/>
    <col min="4" max="11" width="21" style="2" customWidth="1"/>
    <col min="12" max="12" width="4.7109375" style="911" customWidth="1"/>
    <col min="13" max="13" width="14.28515625" style="2" bestFit="1" customWidth="1"/>
    <col min="14" max="16384" width="8.7109375" style="2"/>
  </cols>
  <sheetData>
    <row r="1" spans="1:13" ht="25.5" customHeight="1" x14ac:dyDescent="0.4">
      <c r="B1" s="1052" t="s">
        <v>1220</v>
      </c>
      <c r="D1" s="1051"/>
      <c r="E1" s="1050"/>
      <c r="F1" s="1050"/>
      <c r="G1" s="1050"/>
      <c r="H1" s="1050"/>
      <c r="I1" s="1050"/>
      <c r="J1" s="1050"/>
      <c r="K1" s="1050"/>
      <c r="M1" s="4" t="s">
        <v>6</v>
      </c>
    </row>
    <row r="2" spans="1:13" ht="22.5" customHeight="1" x14ac:dyDescent="0.4">
      <c r="A2" s="139"/>
      <c r="B2" s="35" t="s">
        <v>7</v>
      </c>
      <c r="D2" s="1049"/>
      <c r="E2" s="1049"/>
      <c r="F2" s="1049"/>
      <c r="G2" s="1049"/>
      <c r="H2" s="1049"/>
      <c r="I2" s="1049"/>
      <c r="J2" s="1049"/>
      <c r="K2" s="1048"/>
      <c r="L2" s="139"/>
      <c r="M2" s="606"/>
    </row>
    <row r="3" spans="1:13" s="216" customFormat="1" ht="20.25" thickBot="1" x14ac:dyDescent="0.45">
      <c r="A3" s="139"/>
      <c r="B3" s="1040"/>
      <c r="C3" s="1047"/>
      <c r="D3" s="1046"/>
      <c r="E3" s="1046"/>
      <c r="F3" s="1046"/>
      <c r="G3" s="1046"/>
      <c r="H3" s="1046"/>
      <c r="I3" s="1046"/>
      <c r="J3" s="1046"/>
      <c r="K3" s="1040"/>
      <c r="L3" s="139"/>
      <c r="M3" s="606"/>
    </row>
    <row r="4" spans="1:13" s="216" customFormat="1" x14ac:dyDescent="0.4">
      <c r="A4" s="1044"/>
      <c r="B4" s="1040"/>
      <c r="C4" s="1045"/>
      <c r="D4" s="1799" t="s">
        <v>1219</v>
      </c>
      <c r="E4" s="1799"/>
      <c r="F4" s="1799" t="s">
        <v>1218</v>
      </c>
      <c r="G4" s="1799"/>
      <c r="H4" s="1799" t="s">
        <v>1217</v>
      </c>
      <c r="I4" s="1799"/>
      <c r="J4" s="1799" t="s">
        <v>1216</v>
      </c>
      <c r="K4" s="1799"/>
      <c r="L4" s="1044"/>
      <c r="M4" s="606"/>
    </row>
    <row r="5" spans="1:13" s="216" customFormat="1" ht="56.25" x14ac:dyDescent="0.4">
      <c r="A5" s="139"/>
      <c r="B5" s="1040"/>
      <c r="C5" s="1043"/>
      <c r="D5" s="1042"/>
      <c r="E5" s="1041" t="s">
        <v>1215</v>
      </c>
      <c r="F5" s="1042"/>
      <c r="G5" s="1041" t="s">
        <v>1215</v>
      </c>
      <c r="H5" s="1042"/>
      <c r="I5" s="1041" t="s">
        <v>1214</v>
      </c>
      <c r="J5" s="1042"/>
      <c r="K5" s="1041" t="s">
        <v>1214</v>
      </c>
      <c r="L5" s="139"/>
      <c r="M5" s="606"/>
    </row>
    <row r="6" spans="1:13" s="216" customFormat="1" ht="20.100000000000001" customHeight="1" x14ac:dyDescent="0.4">
      <c r="A6" s="139"/>
      <c r="B6" s="1040"/>
      <c r="C6" s="1039"/>
      <c r="D6" s="1038" t="s">
        <v>529</v>
      </c>
      <c r="E6" s="1038" t="s">
        <v>715</v>
      </c>
      <c r="F6" s="1038" t="s">
        <v>714</v>
      </c>
      <c r="G6" s="1038" t="s">
        <v>713</v>
      </c>
      <c r="H6" s="1038" t="s">
        <v>712</v>
      </c>
      <c r="I6" s="1038" t="s">
        <v>709</v>
      </c>
      <c r="J6" s="1038" t="s">
        <v>708</v>
      </c>
      <c r="K6" s="1038" t="s">
        <v>706</v>
      </c>
      <c r="L6" s="139"/>
      <c r="M6" s="606"/>
    </row>
    <row r="7" spans="1:13" s="216" customFormat="1" ht="20.100000000000001" customHeight="1" x14ac:dyDescent="0.4">
      <c r="A7" s="139"/>
      <c r="B7" s="1037" t="s">
        <v>529</v>
      </c>
      <c r="C7" s="1036" t="s">
        <v>1213</v>
      </c>
      <c r="D7" s="1034">
        <v>13654487.48913</v>
      </c>
      <c r="E7" s="1034">
        <v>1057342.291</v>
      </c>
      <c r="F7" s="1035"/>
      <c r="G7" s="1035"/>
      <c r="H7" s="1034">
        <v>40935322.884479992</v>
      </c>
      <c r="I7" s="1034">
        <v>20684876.569669999</v>
      </c>
      <c r="J7" s="1033"/>
      <c r="K7" s="1033"/>
      <c r="L7" s="139"/>
      <c r="M7" s="606"/>
    </row>
    <row r="8" spans="1:13" s="216" customFormat="1" ht="20.100000000000001" customHeight="1" x14ac:dyDescent="0.4">
      <c r="A8" s="139"/>
      <c r="B8" s="1031" t="s">
        <v>715</v>
      </c>
      <c r="C8" s="1032" t="s">
        <v>1212</v>
      </c>
      <c r="D8" s="1029">
        <v>0</v>
      </c>
      <c r="E8" s="1029">
        <v>0</v>
      </c>
      <c r="F8" s="1029">
        <v>0</v>
      </c>
      <c r="G8" s="1029">
        <v>0</v>
      </c>
      <c r="H8" s="1029">
        <v>196996.625</v>
      </c>
      <c r="I8" s="1029">
        <v>0</v>
      </c>
      <c r="J8" s="1029">
        <v>197044.62834</v>
      </c>
      <c r="K8" s="1029">
        <v>0</v>
      </c>
      <c r="L8" s="139"/>
      <c r="M8" s="606"/>
    </row>
    <row r="9" spans="1:13" s="216" customFormat="1" ht="20.100000000000001" customHeight="1" x14ac:dyDescent="0.4">
      <c r="A9" s="139"/>
      <c r="B9" s="1031" t="s">
        <v>714</v>
      </c>
      <c r="C9" s="1032" t="s">
        <v>707</v>
      </c>
      <c r="D9" s="1029">
        <v>488494.45694999996</v>
      </c>
      <c r="E9" s="1029">
        <v>488494.45694999996</v>
      </c>
      <c r="F9" s="1029">
        <v>490717.00048000005</v>
      </c>
      <c r="G9" s="1029">
        <v>490717.00048000005</v>
      </c>
      <c r="H9" s="1029">
        <v>8001027.7186599998</v>
      </c>
      <c r="I9" s="1029">
        <v>5020538.9018400004</v>
      </c>
      <c r="J9" s="1029">
        <v>8133219.3699500002</v>
      </c>
      <c r="K9" s="1029">
        <v>5052275.39597</v>
      </c>
      <c r="L9" s="139"/>
      <c r="M9" s="606"/>
    </row>
    <row r="10" spans="1:13" s="216" customFormat="1" ht="20.100000000000001" customHeight="1" x14ac:dyDescent="0.4">
      <c r="A10" s="139"/>
      <c r="B10" s="1031" t="s">
        <v>713</v>
      </c>
      <c r="C10" s="1030" t="s">
        <v>1211</v>
      </c>
      <c r="D10" s="1029">
        <v>0</v>
      </c>
      <c r="E10" s="1029">
        <v>0</v>
      </c>
      <c r="F10" s="1029">
        <v>0</v>
      </c>
      <c r="G10" s="1029">
        <v>0</v>
      </c>
      <c r="H10" s="1029">
        <v>0</v>
      </c>
      <c r="I10" s="1029">
        <v>0</v>
      </c>
      <c r="J10" s="1029">
        <v>0</v>
      </c>
      <c r="K10" s="1029">
        <v>0</v>
      </c>
      <c r="L10" s="139"/>
      <c r="M10" s="606"/>
    </row>
    <row r="11" spans="1:13" s="216" customFormat="1" ht="20.100000000000001" customHeight="1" x14ac:dyDescent="0.4">
      <c r="A11" s="139"/>
      <c r="B11" s="1031" t="s">
        <v>712</v>
      </c>
      <c r="C11" s="1030" t="s">
        <v>1210</v>
      </c>
      <c r="D11" s="1029">
        <v>0</v>
      </c>
      <c r="E11" s="1029">
        <v>0</v>
      </c>
      <c r="F11" s="1029">
        <v>0</v>
      </c>
      <c r="G11" s="1029">
        <v>0</v>
      </c>
      <c r="H11" s="1029">
        <v>9855.0925100000004</v>
      </c>
      <c r="I11" s="1029">
        <v>0</v>
      </c>
      <c r="J11" s="1029">
        <v>9855.0925100000004</v>
      </c>
      <c r="K11" s="1029">
        <v>0</v>
      </c>
      <c r="L11" s="139"/>
      <c r="M11" s="606"/>
    </row>
    <row r="12" spans="1:13" s="216" customFormat="1" ht="20.100000000000001" customHeight="1" x14ac:dyDescent="0.4">
      <c r="A12" s="139"/>
      <c r="B12" s="1031" t="s">
        <v>711</v>
      </c>
      <c r="C12" s="1030" t="s">
        <v>1209</v>
      </c>
      <c r="D12" s="1029">
        <v>488494.45694999996</v>
      </c>
      <c r="E12" s="1029">
        <v>488494.45694999996</v>
      </c>
      <c r="F12" s="1029">
        <v>490717.00048000005</v>
      </c>
      <c r="G12" s="1029">
        <v>490717.00048000005</v>
      </c>
      <c r="H12" s="1029">
        <v>5041093.6416600002</v>
      </c>
      <c r="I12" s="1029">
        <v>5020538.9018400004</v>
      </c>
      <c r="J12" s="1029">
        <v>5072828.6313900007</v>
      </c>
      <c r="K12" s="1029">
        <v>5052275.39597</v>
      </c>
      <c r="L12" s="139"/>
      <c r="M12" s="606"/>
    </row>
    <row r="13" spans="1:13" s="216" customFormat="1" ht="20.100000000000001" customHeight="1" x14ac:dyDescent="0.4">
      <c r="A13" s="139"/>
      <c r="B13" s="1031" t="s">
        <v>709</v>
      </c>
      <c r="C13" s="1030" t="s">
        <v>1208</v>
      </c>
      <c r="D13" s="1029">
        <v>0</v>
      </c>
      <c r="E13" s="1029">
        <v>0</v>
      </c>
      <c r="F13" s="1029">
        <v>0</v>
      </c>
      <c r="G13" s="1029">
        <v>0</v>
      </c>
      <c r="H13" s="1029">
        <v>325951.45</v>
      </c>
      <c r="I13" s="1029">
        <v>0</v>
      </c>
      <c r="J13" s="1029">
        <v>426407.4596199994</v>
      </c>
      <c r="K13" s="1029">
        <v>0</v>
      </c>
      <c r="L13" s="139"/>
      <c r="M13" s="606"/>
    </row>
    <row r="14" spans="1:13" s="216" customFormat="1" ht="20.100000000000001" customHeight="1" x14ac:dyDescent="0.4">
      <c r="A14" s="139"/>
      <c r="B14" s="1031" t="s">
        <v>708</v>
      </c>
      <c r="C14" s="1030" t="s">
        <v>1207</v>
      </c>
      <c r="D14" s="1029">
        <v>0</v>
      </c>
      <c r="E14" s="1029">
        <v>0</v>
      </c>
      <c r="F14" s="1029">
        <v>0</v>
      </c>
      <c r="G14" s="1029">
        <v>0</v>
      </c>
      <c r="H14" s="1029">
        <v>2633982.6269999999</v>
      </c>
      <c r="I14" s="1029">
        <v>0</v>
      </c>
      <c r="J14" s="1029">
        <v>2633983.2789400001</v>
      </c>
      <c r="K14" s="1029">
        <v>0</v>
      </c>
      <c r="L14" s="139"/>
      <c r="M14" s="606"/>
    </row>
    <row r="15" spans="1:13" s="216" customFormat="1" ht="20.100000000000001" customHeight="1" thickBot="1" x14ac:dyDescent="0.45">
      <c r="A15" s="139"/>
      <c r="B15" s="1028" t="s">
        <v>704</v>
      </c>
      <c r="C15" s="1027" t="s">
        <v>109</v>
      </c>
      <c r="D15" s="1026">
        <v>13165993.03218</v>
      </c>
      <c r="E15" s="1026">
        <v>568847.83404999995</v>
      </c>
      <c r="F15" s="1025"/>
      <c r="G15" s="1025"/>
      <c r="H15" s="1026">
        <v>32737298.540819999</v>
      </c>
      <c r="I15" s="1026">
        <v>15664337.66783</v>
      </c>
      <c r="J15" s="1025"/>
      <c r="K15" s="1025"/>
      <c r="L15" s="139"/>
      <c r="M15" s="606"/>
    </row>
    <row r="16" spans="1:13" s="216" customFormat="1" x14ac:dyDescent="0.4">
      <c r="A16" s="139"/>
      <c r="B16" s="606"/>
      <c r="C16" s="606"/>
      <c r="D16" s="606"/>
      <c r="E16" s="606"/>
      <c r="F16" s="606"/>
      <c r="G16" s="606"/>
      <c r="H16" s="606"/>
      <c r="I16" s="606"/>
      <c r="J16" s="606"/>
      <c r="K16" s="606"/>
      <c r="L16" s="139"/>
      <c r="M16" s="606"/>
    </row>
    <row r="17" spans="1:13" s="216" customFormat="1" x14ac:dyDescent="0.4">
      <c r="A17" s="139"/>
      <c r="B17" s="606"/>
      <c r="C17" s="606"/>
      <c r="D17" s="607"/>
      <c r="E17" s="607"/>
      <c r="F17" s="607"/>
      <c r="G17" s="607"/>
      <c r="H17" s="607"/>
      <c r="I17" s="607"/>
      <c r="J17" s="607"/>
      <c r="K17" s="607"/>
      <c r="L17" s="139"/>
      <c r="M17" s="606"/>
    </row>
    <row r="18" spans="1:13" s="216" customFormat="1" x14ac:dyDescent="0.4">
      <c r="A18" s="139"/>
      <c r="B18" s="606"/>
      <c r="C18" s="606"/>
      <c r="D18" s="606"/>
      <c r="E18" s="606"/>
      <c r="F18" s="606"/>
      <c r="G18" s="606"/>
      <c r="H18" s="606"/>
      <c r="I18" s="606"/>
      <c r="J18" s="606"/>
      <c r="K18" s="606"/>
      <c r="L18" s="139"/>
      <c r="M18" s="606"/>
    </row>
    <row r="19" spans="1:13" s="216" customFormat="1" x14ac:dyDescent="0.4">
      <c r="A19" s="139"/>
      <c r="B19" s="606"/>
      <c r="C19" s="606"/>
      <c r="D19" s="606"/>
      <c r="E19" s="606"/>
      <c r="F19" s="606"/>
      <c r="G19" s="606"/>
      <c r="H19" s="606"/>
      <c r="I19" s="606"/>
      <c r="J19" s="606"/>
      <c r="K19" s="606"/>
      <c r="L19" s="139"/>
      <c r="M19" s="606"/>
    </row>
    <row r="20" spans="1:13" s="216" customFormat="1" x14ac:dyDescent="0.4">
      <c r="A20" s="139"/>
      <c r="B20" s="606"/>
      <c r="C20" s="606"/>
      <c r="D20" s="606"/>
      <c r="E20" s="606"/>
      <c r="F20" s="606"/>
      <c r="G20" s="606"/>
      <c r="H20" s="606"/>
      <c r="I20" s="606"/>
      <c r="J20" s="606"/>
      <c r="K20" s="606"/>
      <c r="L20" s="139"/>
      <c r="M20" s="606"/>
    </row>
    <row r="21" spans="1:13" s="216" customFormat="1" x14ac:dyDescent="0.4">
      <c r="A21" s="139"/>
      <c r="L21" s="139"/>
    </row>
    <row r="22" spans="1:13" s="216" customFormat="1" x14ac:dyDescent="0.4">
      <c r="A22" s="139"/>
      <c r="L22" s="139"/>
    </row>
    <row r="23" spans="1:13" s="216" customFormat="1" x14ac:dyDescent="0.4">
      <c r="A23" s="139"/>
      <c r="L23" s="139"/>
    </row>
    <row r="24" spans="1:13" s="216" customFormat="1" x14ac:dyDescent="0.4">
      <c r="A24" s="139"/>
      <c r="L24" s="139"/>
    </row>
    <row r="25" spans="1:13" s="216" customFormat="1" x14ac:dyDescent="0.4">
      <c r="A25" s="139"/>
      <c r="L25" s="139"/>
    </row>
    <row r="26" spans="1:13" x14ac:dyDescent="0.4">
      <c r="A26" s="139"/>
      <c r="L26" s="139"/>
    </row>
    <row r="27" spans="1:13" x14ac:dyDescent="0.4">
      <c r="A27" s="139"/>
      <c r="L27" s="139"/>
    </row>
    <row r="28" spans="1:13" x14ac:dyDescent="0.4">
      <c r="A28" s="139"/>
      <c r="L28" s="139"/>
    </row>
    <row r="29" spans="1:13" x14ac:dyDescent="0.4">
      <c r="A29" s="139"/>
      <c r="L29" s="139"/>
    </row>
    <row r="30" spans="1:13" x14ac:dyDescent="0.4">
      <c r="A30" s="139"/>
      <c r="L30" s="139"/>
    </row>
    <row r="31" spans="1:13" x14ac:dyDescent="0.4">
      <c r="A31" s="139"/>
      <c r="L31" s="139"/>
    </row>
    <row r="32" spans="1:13" x14ac:dyDescent="0.4">
      <c r="A32" s="139"/>
      <c r="L32" s="139"/>
    </row>
    <row r="33" spans="1:12" x14ac:dyDescent="0.4">
      <c r="A33" s="912"/>
      <c r="L33" s="912"/>
    </row>
  </sheetData>
  <mergeCells count="4">
    <mergeCell ref="D4:E4"/>
    <mergeCell ref="F4:G4"/>
    <mergeCell ref="H4:I4"/>
    <mergeCell ref="J4:K4"/>
  </mergeCells>
  <conditionalFormatting sqref="D7:K15">
    <cfRule type="cellIs" dxfId="5" priority="1" stopIfTrue="1" operator="lessThan">
      <formula>0</formula>
    </cfRule>
  </conditionalFormatting>
  <hyperlinks>
    <hyperlink ref="M1" location="Índice!A1" display="Voltar ao Índice"/>
  </hyperlinks>
  <pageMargins left="0.70866141732283472" right="0.70866141732283472" top="0.74803149606299213" bottom="0.74803149606299213" header="0.31496062992125984" footer="0.31496062992125984"/>
  <pageSetup paperSize="9" scale="35" fitToWidth="2" orientation="portrait" r:id="rId1"/>
  <headerFooter>
    <oddHeader>&amp;L&amp;"Calibri,Regular"&amp;10&amp;K000000Confidential&amp;1#</oddHeader>
    <oddFooter>&amp;C1</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3"/>
  <sheetViews>
    <sheetView showGridLines="0" zoomScale="85" zoomScaleNormal="85" zoomScalePageLayoutView="60" workbookViewId="0"/>
  </sheetViews>
  <sheetFormatPr defaultColWidth="8.85546875" defaultRowHeight="16.5" x14ac:dyDescent="0.25"/>
  <cols>
    <col min="1" max="1" width="4.7109375" style="911" customWidth="1"/>
    <col min="2" max="2" width="5.7109375" style="1048" customWidth="1"/>
    <col min="3" max="3" width="72.85546875" style="1048" customWidth="1"/>
    <col min="4" max="7" width="25.7109375" style="1048" customWidth="1"/>
    <col min="8" max="8" width="4.7109375" style="911" customWidth="1"/>
    <col min="9" max="9" width="17.7109375" style="1048" customWidth="1"/>
    <col min="10" max="10" width="19.42578125" style="1048" customWidth="1"/>
    <col min="11" max="12" width="17.7109375" style="1048" customWidth="1"/>
    <col min="13" max="13" width="13.7109375" style="1048" customWidth="1"/>
    <col min="14" max="16384" width="8.85546875" style="1048"/>
  </cols>
  <sheetData>
    <row r="1" spans="1:37" ht="25.5" customHeight="1" x14ac:dyDescent="0.25">
      <c r="B1" s="1052" t="s">
        <v>1233</v>
      </c>
      <c r="D1" s="1069"/>
      <c r="E1" s="1069"/>
      <c r="F1" s="1069"/>
      <c r="G1" s="1069"/>
      <c r="I1" s="4" t="s">
        <v>6</v>
      </c>
    </row>
    <row r="2" spans="1:37" ht="22.5" customHeight="1" x14ac:dyDescent="0.4">
      <c r="A2" s="139"/>
      <c r="B2" s="35" t="s">
        <v>7</v>
      </c>
      <c r="D2" s="1069"/>
      <c r="E2" s="1069"/>
      <c r="F2" s="1069"/>
      <c r="G2" s="1069"/>
      <c r="H2" s="139"/>
    </row>
    <row r="3" spans="1:37" s="1047" customFormat="1" ht="20.25" thickBot="1" x14ac:dyDescent="0.3">
      <c r="A3" s="139"/>
      <c r="D3" s="1046"/>
      <c r="E3" s="1046"/>
      <c r="F3" s="1046"/>
      <c r="G3" s="1046"/>
      <c r="H3" s="139"/>
      <c r="I3" s="1040"/>
      <c r="J3" s="1040"/>
      <c r="K3" s="1040"/>
      <c r="L3" s="1040"/>
      <c r="M3" s="1040"/>
      <c r="N3" s="1040"/>
      <c r="O3" s="1040"/>
      <c r="P3" s="1040"/>
      <c r="Q3" s="1040"/>
      <c r="R3" s="1040"/>
      <c r="S3" s="1040"/>
      <c r="T3" s="1040"/>
      <c r="U3" s="1040"/>
      <c r="V3" s="1040"/>
      <c r="W3" s="1040"/>
      <c r="X3" s="1040"/>
      <c r="Y3" s="1040"/>
      <c r="Z3" s="1040"/>
      <c r="AA3" s="1040"/>
      <c r="AB3" s="1040"/>
      <c r="AC3" s="1040"/>
      <c r="AD3" s="1040"/>
      <c r="AE3" s="1040"/>
      <c r="AF3" s="1040"/>
      <c r="AG3" s="1040"/>
      <c r="AH3" s="1040"/>
      <c r="AI3" s="1040"/>
      <c r="AJ3" s="1040"/>
      <c r="AK3" s="1040"/>
    </row>
    <row r="4" spans="1:37" s="1040" customFormat="1" ht="18.75" x14ac:dyDescent="0.25">
      <c r="A4" s="1044"/>
      <c r="B4" s="1068"/>
      <c r="C4" s="1067"/>
      <c r="D4" s="1799" t="s">
        <v>1232</v>
      </c>
      <c r="E4" s="1799"/>
      <c r="F4" s="1799" t="s">
        <v>1231</v>
      </c>
      <c r="G4" s="1801"/>
      <c r="H4" s="1044"/>
    </row>
    <row r="5" spans="1:37" s="1040" customFormat="1" ht="51.75" customHeight="1" x14ac:dyDescent="0.25">
      <c r="A5" s="139"/>
      <c r="B5" s="1068"/>
      <c r="C5" s="1067"/>
      <c r="D5" s="1800"/>
      <c r="E5" s="1800"/>
      <c r="F5" s="1800" t="s">
        <v>1230</v>
      </c>
      <c r="G5" s="1800"/>
      <c r="H5" s="139"/>
    </row>
    <row r="6" spans="1:37" s="1040" customFormat="1" ht="36" customHeight="1" x14ac:dyDescent="0.25">
      <c r="A6" s="139"/>
      <c r="B6" s="1043"/>
      <c r="C6" s="1064"/>
      <c r="D6" s="1066"/>
      <c r="E6" s="1065" t="s">
        <v>1215</v>
      </c>
      <c r="F6" s="1041"/>
      <c r="G6" s="1065" t="s">
        <v>1214</v>
      </c>
      <c r="H6" s="139"/>
    </row>
    <row r="7" spans="1:37" s="1040" customFormat="1" ht="20.100000000000001" customHeight="1" x14ac:dyDescent="0.25">
      <c r="A7" s="139"/>
      <c r="B7" s="1043"/>
      <c r="C7" s="1064"/>
      <c r="D7" s="1038" t="s">
        <v>529</v>
      </c>
      <c r="E7" s="1038" t="s">
        <v>715</v>
      </c>
      <c r="F7" s="1038" t="s">
        <v>714</v>
      </c>
      <c r="G7" s="1038" t="s">
        <v>712</v>
      </c>
      <c r="H7" s="139"/>
    </row>
    <row r="8" spans="1:37" s="1040" customFormat="1" ht="24.95" customHeight="1" x14ac:dyDescent="0.25">
      <c r="A8" s="139"/>
      <c r="B8" s="1063" t="s">
        <v>703</v>
      </c>
      <c r="C8" s="1062" t="s">
        <v>1229</v>
      </c>
      <c r="D8" s="1061">
        <v>43712.742364078724</v>
      </c>
      <c r="E8" s="1061">
        <v>43712.742364078724</v>
      </c>
      <c r="F8" s="1061">
        <v>765093.82291770237</v>
      </c>
      <c r="G8" s="1061">
        <v>765093.82291770237</v>
      </c>
      <c r="H8" s="139"/>
    </row>
    <row r="9" spans="1:37" s="1040" customFormat="1" ht="24.95" customHeight="1" x14ac:dyDescent="0.25">
      <c r="A9" s="139"/>
      <c r="B9" s="1031" t="s">
        <v>702</v>
      </c>
      <c r="C9" s="1032" t="s">
        <v>1228</v>
      </c>
      <c r="D9" s="1058">
        <v>0</v>
      </c>
      <c r="E9" s="1058">
        <v>0</v>
      </c>
      <c r="F9" s="1058">
        <v>0</v>
      </c>
      <c r="G9" s="1058">
        <v>0</v>
      </c>
      <c r="H9" s="139"/>
    </row>
    <row r="10" spans="1:37" s="1040" customFormat="1" ht="24.95" customHeight="1" x14ac:dyDescent="0.25">
      <c r="A10" s="139"/>
      <c r="B10" s="1031" t="s">
        <v>701</v>
      </c>
      <c r="C10" s="1032" t="s">
        <v>1212</v>
      </c>
      <c r="D10" s="1058">
        <v>0</v>
      </c>
      <c r="E10" s="1058">
        <v>0</v>
      </c>
      <c r="F10" s="1058">
        <v>0</v>
      </c>
      <c r="G10" s="1058">
        <v>0</v>
      </c>
      <c r="H10" s="139"/>
    </row>
    <row r="11" spans="1:37" s="1040" customFormat="1" ht="24.95" customHeight="1" x14ac:dyDescent="0.25">
      <c r="A11" s="139"/>
      <c r="B11" s="1031" t="s">
        <v>700</v>
      </c>
      <c r="C11" s="1032" t="s">
        <v>707</v>
      </c>
      <c r="D11" s="1058">
        <v>43712.742364078724</v>
      </c>
      <c r="E11" s="1058">
        <v>43712.742364078724</v>
      </c>
      <c r="F11" s="1058">
        <v>765093.82291770237</v>
      </c>
      <c r="G11" s="1058">
        <v>765093.82291770237</v>
      </c>
      <c r="H11" s="139"/>
    </row>
    <row r="12" spans="1:37" s="1040" customFormat="1" ht="24.95" customHeight="1" x14ac:dyDescent="0.25">
      <c r="A12" s="139"/>
      <c r="B12" s="1031" t="s">
        <v>698</v>
      </c>
      <c r="C12" s="1030" t="s">
        <v>1211</v>
      </c>
      <c r="D12" s="1058">
        <v>0</v>
      </c>
      <c r="E12" s="1058">
        <v>0</v>
      </c>
      <c r="F12" s="1058">
        <v>0</v>
      </c>
      <c r="G12" s="1058">
        <v>0</v>
      </c>
      <c r="H12" s="139"/>
    </row>
    <row r="13" spans="1:37" s="1040" customFormat="1" ht="24.95" customHeight="1" x14ac:dyDescent="0.25">
      <c r="A13" s="139"/>
      <c r="B13" s="1031" t="s">
        <v>696</v>
      </c>
      <c r="C13" s="1030" t="s">
        <v>1210</v>
      </c>
      <c r="D13" s="1058">
        <v>0</v>
      </c>
      <c r="E13" s="1058">
        <v>0</v>
      </c>
      <c r="F13" s="1058">
        <v>0</v>
      </c>
      <c r="G13" s="1058">
        <v>0</v>
      </c>
      <c r="H13" s="139"/>
    </row>
    <row r="14" spans="1:37" s="1040" customFormat="1" ht="24.95" customHeight="1" x14ac:dyDescent="0.25">
      <c r="A14" s="139"/>
      <c r="B14" s="1031" t="s">
        <v>694</v>
      </c>
      <c r="C14" s="1030" t="s">
        <v>1209</v>
      </c>
      <c r="D14" s="1058">
        <v>43712.742364078724</v>
      </c>
      <c r="E14" s="1058">
        <v>43712.742364078724</v>
      </c>
      <c r="F14" s="1058">
        <v>765093.82291770237</v>
      </c>
      <c r="G14" s="1058">
        <v>765093.82291770237</v>
      </c>
      <c r="H14" s="139"/>
    </row>
    <row r="15" spans="1:37" s="1040" customFormat="1" ht="24.95" customHeight="1" x14ac:dyDescent="0.25">
      <c r="A15" s="139"/>
      <c r="B15" s="1031" t="s">
        <v>692</v>
      </c>
      <c r="C15" s="1030" t="s">
        <v>1208</v>
      </c>
      <c r="D15" s="1058">
        <v>0</v>
      </c>
      <c r="E15" s="1058">
        <v>0</v>
      </c>
      <c r="F15" s="1058">
        <v>0</v>
      </c>
      <c r="G15" s="1058">
        <v>0</v>
      </c>
      <c r="H15" s="139"/>
    </row>
    <row r="16" spans="1:37" s="1040" customFormat="1" ht="24.95" customHeight="1" x14ac:dyDescent="0.25">
      <c r="A16" s="139"/>
      <c r="B16" s="1031" t="s">
        <v>690</v>
      </c>
      <c r="C16" s="1030" t="s">
        <v>1207</v>
      </c>
      <c r="D16" s="1058">
        <v>0</v>
      </c>
      <c r="E16" s="1058">
        <v>0</v>
      </c>
      <c r="F16" s="1058">
        <v>0</v>
      </c>
      <c r="G16" s="1058">
        <v>0</v>
      </c>
      <c r="H16" s="139"/>
    </row>
    <row r="17" spans="1:8" s="1040" customFormat="1" ht="24.95" customHeight="1" x14ac:dyDescent="0.25">
      <c r="A17" s="139"/>
      <c r="B17" s="1031" t="s">
        <v>688</v>
      </c>
      <c r="C17" s="1032" t="s">
        <v>1227</v>
      </c>
      <c r="D17" s="1058">
        <v>0</v>
      </c>
      <c r="E17" s="1058">
        <v>0</v>
      </c>
      <c r="F17" s="1058">
        <v>0</v>
      </c>
      <c r="G17" s="1058">
        <v>0</v>
      </c>
      <c r="H17" s="139"/>
    </row>
    <row r="18" spans="1:8" s="1040" customFormat="1" ht="24.95" customHeight="1" x14ac:dyDescent="0.25">
      <c r="A18" s="139"/>
      <c r="B18" s="1031" t="s">
        <v>1226</v>
      </c>
      <c r="C18" s="1032" t="s">
        <v>1225</v>
      </c>
      <c r="D18" s="1058">
        <v>0</v>
      </c>
      <c r="E18" s="1058">
        <v>0</v>
      </c>
      <c r="F18" s="1058">
        <v>0</v>
      </c>
      <c r="G18" s="1058">
        <v>0</v>
      </c>
      <c r="H18" s="139"/>
    </row>
    <row r="19" spans="1:8" s="1040" customFormat="1" ht="30" customHeight="1" x14ac:dyDescent="0.25">
      <c r="A19" s="139"/>
      <c r="B19" s="1031" t="s">
        <v>1224</v>
      </c>
      <c r="C19" s="1060" t="s">
        <v>1223</v>
      </c>
      <c r="D19" s="1058">
        <v>0</v>
      </c>
      <c r="E19" s="1058">
        <v>0</v>
      </c>
      <c r="F19" s="1058">
        <v>0</v>
      </c>
      <c r="G19" s="1058">
        <v>0</v>
      </c>
      <c r="H19" s="139"/>
    </row>
    <row r="20" spans="1:8" s="1040" customFormat="1" ht="30" customHeight="1" x14ac:dyDescent="0.25">
      <c r="A20" s="139"/>
      <c r="B20" s="1031">
        <v>241</v>
      </c>
      <c r="C20" s="1060" t="s">
        <v>1222</v>
      </c>
      <c r="D20" s="1059"/>
      <c r="E20" s="1059"/>
      <c r="F20" s="1058">
        <v>490781.85945065226</v>
      </c>
      <c r="G20" s="1058">
        <v>0</v>
      </c>
      <c r="H20" s="139"/>
    </row>
    <row r="21" spans="1:8" s="1040" customFormat="1" ht="30" customHeight="1" thickBot="1" x14ac:dyDescent="0.3">
      <c r="A21" s="139"/>
      <c r="B21" s="1028">
        <v>250</v>
      </c>
      <c r="C21" s="1057" t="s">
        <v>1221</v>
      </c>
      <c r="D21" s="1056">
        <v>13698200.231494078</v>
      </c>
      <c r="E21" s="1056">
        <v>232506.08208407872</v>
      </c>
      <c r="F21" s="1055"/>
      <c r="G21" s="1055"/>
      <c r="H21" s="139"/>
    </row>
    <row r="22" spans="1:8" s="1040" customFormat="1" x14ac:dyDescent="0.25">
      <c r="A22" s="139"/>
      <c r="C22" s="1054"/>
      <c r="H22" s="139"/>
    </row>
    <row r="23" spans="1:8" s="1040" customFormat="1" x14ac:dyDescent="0.25">
      <c r="A23" s="139"/>
      <c r="H23" s="139"/>
    </row>
    <row r="24" spans="1:8" s="1040" customFormat="1" x14ac:dyDescent="0.25">
      <c r="A24" s="139"/>
      <c r="H24" s="139"/>
    </row>
    <row r="25" spans="1:8" s="1053" customFormat="1" x14ac:dyDescent="0.25">
      <c r="A25" s="139"/>
      <c r="H25" s="139"/>
    </row>
    <row r="26" spans="1:8" s="1053" customFormat="1" x14ac:dyDescent="0.25">
      <c r="A26" s="139"/>
      <c r="H26" s="139"/>
    </row>
    <row r="27" spans="1:8" s="1053" customFormat="1" x14ac:dyDescent="0.25">
      <c r="A27" s="139"/>
      <c r="H27" s="139"/>
    </row>
    <row r="28" spans="1:8" s="1053" customFormat="1" x14ac:dyDescent="0.25">
      <c r="A28" s="139"/>
      <c r="H28" s="139"/>
    </row>
    <row r="29" spans="1:8" x14ac:dyDescent="0.25">
      <c r="A29" s="139"/>
      <c r="H29" s="139"/>
    </row>
    <row r="30" spans="1:8" x14ac:dyDescent="0.25">
      <c r="A30" s="139"/>
      <c r="H30" s="139"/>
    </row>
    <row r="31" spans="1:8" x14ac:dyDescent="0.25">
      <c r="A31" s="139"/>
      <c r="H31" s="139"/>
    </row>
    <row r="32" spans="1:8" x14ac:dyDescent="0.25">
      <c r="A32" s="139"/>
      <c r="H32" s="139"/>
    </row>
    <row r="33" spans="1:8" x14ac:dyDescent="0.25">
      <c r="A33" s="912"/>
      <c r="H33" s="912"/>
    </row>
  </sheetData>
  <mergeCells count="3">
    <mergeCell ref="D4:E5"/>
    <mergeCell ref="F4:G4"/>
    <mergeCell ref="F5:G5"/>
  </mergeCells>
  <conditionalFormatting sqref="D4:D7 E7 F6:F7 E4:F5 I8:I21 G7 D1:G2 I2:K2 J1:K1">
    <cfRule type="cellIs" dxfId="4" priority="3" stopIfTrue="1" operator="lessThan">
      <formula>0</formula>
    </cfRule>
  </conditionalFormatting>
  <conditionalFormatting sqref="D8:F19 D21:F21 F20 G8:G21">
    <cfRule type="cellIs" dxfId="3" priority="2" stopIfTrue="1" operator="lessThan">
      <formula>0</formula>
    </cfRule>
  </conditionalFormatting>
  <conditionalFormatting sqref="D20:E20">
    <cfRule type="cellIs" dxfId="2" priority="1" stopIfTrue="1" operator="lessThan">
      <formula>0</formula>
    </cfRule>
  </conditionalFormatting>
  <hyperlinks>
    <hyperlink ref="I1" location="Índice!A1" display="Voltar ao Índice"/>
  </hyperlinks>
  <pageMargins left="0.70866141732283472" right="0.70866141732283472" top="0.74803149606299213" bottom="0.74803149606299213" header="0.31496062992125984" footer="0.31496062992125984"/>
  <pageSetup paperSize="9" scale="41" fitToWidth="2" orientation="portrait" r:id="rId1"/>
  <headerFooter>
    <oddHeader>&amp;L&amp;"Calibri,Regular"&amp;10&amp;K000000Confidential&amp;1#</oddHeader>
    <oddFooter>&amp;C1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zoomScale="85" zoomScaleNormal="85" zoomScalePageLayoutView="70" workbookViewId="0"/>
  </sheetViews>
  <sheetFormatPr defaultColWidth="8.85546875" defaultRowHeight="16.5" x14ac:dyDescent="0.25"/>
  <cols>
    <col min="1" max="1" width="4.7109375" style="911" customWidth="1"/>
    <col min="2" max="2" width="5.7109375" style="1048" customWidth="1"/>
    <col min="3" max="3" width="40.140625" style="1048" customWidth="1"/>
    <col min="4" max="5" width="39" style="1070" customWidth="1"/>
    <col min="6" max="6" width="4.7109375" style="911" customWidth="1"/>
    <col min="7" max="8" width="17.7109375" style="1048" customWidth="1"/>
    <col min="9" max="9" width="19.42578125" style="1048" customWidth="1"/>
    <col min="10" max="11" width="17.7109375" style="1048" customWidth="1"/>
    <col min="12" max="12" width="13.7109375" style="1048" customWidth="1"/>
    <col min="13" max="16384" width="8.85546875" style="1048"/>
  </cols>
  <sheetData>
    <row r="1" spans="1:8" ht="25.5" customHeight="1" x14ac:dyDescent="0.25">
      <c r="B1" s="1052" t="s">
        <v>1237</v>
      </c>
      <c r="D1" s="1084"/>
      <c r="E1" s="1084"/>
      <c r="G1" s="4" t="s">
        <v>6</v>
      </c>
      <c r="H1" s="1051"/>
    </row>
    <row r="2" spans="1:8" ht="22.5" customHeight="1" thickBot="1" x14ac:dyDescent="0.45">
      <c r="A2" s="139"/>
      <c r="B2" s="35" t="s">
        <v>7</v>
      </c>
      <c r="D2" s="1083"/>
      <c r="E2" s="1083"/>
      <c r="F2" s="139"/>
      <c r="G2" s="1082"/>
      <c r="H2" s="1051"/>
    </row>
    <row r="3" spans="1:8" ht="89.25" customHeight="1" x14ac:dyDescent="0.25">
      <c r="A3" s="139"/>
      <c r="B3" s="1081"/>
      <c r="C3" s="1080"/>
      <c r="D3" s="1525" t="s">
        <v>1236</v>
      </c>
      <c r="E3" s="1525" t="s">
        <v>1235</v>
      </c>
      <c r="F3" s="139"/>
      <c r="G3" s="1082"/>
    </row>
    <row r="4" spans="1:8" ht="20.100000000000001" customHeight="1" x14ac:dyDescent="0.25">
      <c r="A4" s="1044"/>
      <c r="B4" s="1081"/>
      <c r="C4" s="1080"/>
      <c r="D4" s="1038" t="s">
        <v>529</v>
      </c>
      <c r="E4" s="1038" t="s">
        <v>715</v>
      </c>
      <c r="F4" s="1044"/>
      <c r="G4" s="1079"/>
    </row>
    <row r="5" spans="1:8" ht="33.75" thickBot="1" x14ac:dyDescent="0.3">
      <c r="A5" s="139"/>
      <c r="B5" s="1522" t="s">
        <v>529</v>
      </c>
      <c r="C5" s="1523" t="s">
        <v>1234</v>
      </c>
      <c r="D5" s="1524">
        <v>9863234.5525700003</v>
      </c>
      <c r="E5" s="1524">
        <v>12699547.028354079</v>
      </c>
      <c r="F5" s="139"/>
      <c r="G5" s="1069"/>
    </row>
    <row r="6" spans="1:8" ht="17.25" customHeight="1" x14ac:dyDescent="0.25">
      <c r="A6" s="139"/>
      <c r="B6" s="1078"/>
      <c r="C6" s="1077"/>
      <c r="D6" s="1076"/>
      <c r="E6" s="1076"/>
      <c r="F6" s="139"/>
    </row>
    <row r="7" spans="1:8" x14ac:dyDescent="0.25">
      <c r="A7" s="139"/>
      <c r="B7" s="1040"/>
      <c r="C7" s="1040"/>
      <c r="D7" s="1076"/>
      <c r="E7" s="1076"/>
      <c r="F7" s="139"/>
    </row>
    <row r="8" spans="1:8" ht="18.75" x14ac:dyDescent="0.25">
      <c r="A8" s="139"/>
      <c r="B8" s="1075"/>
      <c r="C8" s="1074"/>
      <c r="D8" s="1073"/>
      <c r="E8" s="1073"/>
      <c r="F8" s="139"/>
      <c r="G8" s="1072"/>
      <c r="H8" s="1072"/>
    </row>
    <row r="9" spans="1:8" x14ac:dyDescent="0.25">
      <c r="A9" s="139"/>
      <c r="C9" s="1071"/>
      <c r="F9" s="139"/>
    </row>
    <row r="10" spans="1:8" x14ac:dyDescent="0.25">
      <c r="A10" s="139"/>
      <c r="F10" s="139"/>
    </row>
    <row r="11" spans="1:8" x14ac:dyDescent="0.25">
      <c r="A11" s="139"/>
      <c r="F11" s="139"/>
    </row>
    <row r="12" spans="1:8" x14ac:dyDescent="0.25">
      <c r="A12" s="139"/>
      <c r="F12" s="139"/>
    </row>
    <row r="13" spans="1:8" x14ac:dyDescent="0.25">
      <c r="A13" s="139"/>
      <c r="F13" s="139"/>
    </row>
    <row r="14" spans="1:8" x14ac:dyDescent="0.25">
      <c r="A14" s="139"/>
      <c r="F14" s="139"/>
    </row>
    <row r="15" spans="1:8" x14ac:dyDescent="0.25">
      <c r="A15" s="139"/>
      <c r="F15" s="139"/>
    </row>
    <row r="16" spans="1:8" x14ac:dyDescent="0.25">
      <c r="A16" s="139"/>
      <c r="F16" s="139"/>
    </row>
    <row r="17" spans="1:6" x14ac:dyDescent="0.25">
      <c r="A17" s="139"/>
      <c r="F17" s="139"/>
    </row>
    <row r="18" spans="1:6" x14ac:dyDescent="0.25">
      <c r="A18" s="139"/>
      <c r="F18" s="139"/>
    </row>
    <row r="19" spans="1:6" x14ac:dyDescent="0.25">
      <c r="A19" s="139"/>
      <c r="F19" s="139"/>
    </row>
    <row r="20" spans="1:6" x14ac:dyDescent="0.25">
      <c r="A20" s="139"/>
      <c r="F20" s="139"/>
    </row>
    <row r="21" spans="1:6" x14ac:dyDescent="0.25">
      <c r="A21" s="139"/>
      <c r="F21" s="139"/>
    </row>
    <row r="22" spans="1:6" x14ac:dyDescent="0.25">
      <c r="A22" s="139"/>
      <c r="F22" s="139"/>
    </row>
    <row r="23" spans="1:6" x14ac:dyDescent="0.25">
      <c r="A23" s="139"/>
      <c r="F23" s="139"/>
    </row>
    <row r="24" spans="1:6" x14ac:dyDescent="0.25">
      <c r="A24" s="139"/>
      <c r="F24" s="139"/>
    </row>
    <row r="25" spans="1:6" x14ac:dyDescent="0.25">
      <c r="A25" s="139"/>
      <c r="F25" s="139"/>
    </row>
    <row r="26" spans="1:6" x14ac:dyDescent="0.25">
      <c r="A26" s="139"/>
      <c r="F26" s="139"/>
    </row>
    <row r="27" spans="1:6" x14ac:dyDescent="0.25">
      <c r="A27" s="139"/>
      <c r="F27" s="139"/>
    </row>
    <row r="28" spans="1:6" x14ac:dyDescent="0.25">
      <c r="A28" s="139"/>
      <c r="F28" s="139"/>
    </row>
    <row r="29" spans="1:6" x14ac:dyDescent="0.25">
      <c r="A29" s="139"/>
      <c r="F29" s="139"/>
    </row>
    <row r="30" spans="1:6" x14ac:dyDescent="0.25">
      <c r="A30" s="139"/>
      <c r="F30" s="139"/>
    </row>
    <row r="31" spans="1:6" x14ac:dyDescent="0.25">
      <c r="A31" s="139"/>
      <c r="F31" s="139"/>
    </row>
    <row r="32" spans="1:6" x14ac:dyDescent="0.25">
      <c r="A32" s="139"/>
      <c r="F32" s="139"/>
    </row>
    <row r="33" spans="1:6" x14ac:dyDescent="0.25">
      <c r="A33" s="912"/>
      <c r="F33" s="912"/>
    </row>
  </sheetData>
  <conditionalFormatting sqref="D1:E4 G1:G5">
    <cfRule type="cellIs" dxfId="1" priority="2" stopIfTrue="1" operator="lessThan">
      <formula>0</formula>
    </cfRule>
  </conditionalFormatting>
  <conditionalFormatting sqref="D5:E5">
    <cfRule type="cellIs" dxfId="0" priority="1" stopIfTrue="1" operator="lessThan">
      <formula>0</formula>
    </cfRule>
  </conditionalFormatting>
  <hyperlinks>
    <hyperlink ref="G1" location="Índice!A1" display="Voltar ao Índice"/>
  </hyperlinks>
  <pageMargins left="0.70866141732283472" right="0.70866141732283472" top="0.74803149606299213" bottom="0.74803149606299213" header="0.31496062992125984" footer="0.31496062992125984"/>
  <pageSetup paperSize="9" scale="51" fitToWidth="2" orientation="portrait" r:id="rId1"/>
  <headerFooter>
    <oddHeader>&amp;L&amp;"Calibri,Regular"&amp;10&amp;K000000Confidential&amp;1#</oddHeader>
    <oddFooter>&amp;C1</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zoomScale="85" zoomScaleNormal="85" zoomScalePageLayoutView="60" workbookViewId="0"/>
  </sheetViews>
  <sheetFormatPr defaultColWidth="9.140625" defaultRowHeight="18.75" x14ac:dyDescent="0.4"/>
  <cols>
    <col min="1" max="1" width="4.7109375" style="911" customWidth="1"/>
    <col min="2" max="2" width="9.5703125" style="5" customWidth="1"/>
    <col min="3" max="3" width="8.140625" style="5" customWidth="1"/>
    <col min="4" max="4" width="6.42578125" style="5" customWidth="1"/>
    <col min="5" max="5" width="77.28515625" style="5" customWidth="1"/>
    <col min="6" max="9" width="24.28515625" style="5" customWidth="1"/>
    <col min="10" max="10" width="4.7109375" style="911" customWidth="1"/>
    <col min="11" max="11" width="19" style="5" customWidth="1"/>
    <col min="12" max="16384" width="9.140625" style="5"/>
  </cols>
  <sheetData>
    <row r="1" spans="1:11" ht="25.5" customHeight="1" x14ac:dyDescent="0.5">
      <c r="B1" s="1" t="s">
        <v>1264</v>
      </c>
      <c r="K1" s="4" t="s">
        <v>6</v>
      </c>
    </row>
    <row r="2" spans="1:11" ht="22.5" customHeight="1" x14ac:dyDescent="0.4">
      <c r="B2" s="35" t="s">
        <v>7</v>
      </c>
    </row>
    <row r="3" spans="1:11" ht="19.5" customHeight="1" x14ac:dyDescent="0.4">
      <c r="A3" s="914"/>
      <c r="B3" s="606"/>
      <c r="C3" s="606"/>
      <c r="D3" s="606"/>
      <c r="E3" s="606"/>
      <c r="F3" s="634" t="s">
        <v>8</v>
      </c>
      <c r="G3" s="634" t="s">
        <v>9</v>
      </c>
      <c r="H3" s="634" t="s">
        <v>10</v>
      </c>
      <c r="I3" s="634" t="s">
        <v>11</v>
      </c>
      <c r="J3" s="914"/>
    </row>
    <row r="4" spans="1:11" ht="35.1" customHeight="1" thickBot="1" x14ac:dyDescent="0.45">
      <c r="A4" s="1106"/>
      <c r="B4" s="606"/>
      <c r="C4" s="1802"/>
      <c r="D4" s="1802"/>
      <c r="E4" s="1802"/>
      <c r="F4" s="1108" t="s">
        <v>1263</v>
      </c>
      <c r="G4" s="1108" t="s">
        <v>1262</v>
      </c>
      <c r="H4" s="1108" t="s">
        <v>1261</v>
      </c>
      <c r="I4" s="1107" t="s">
        <v>1260</v>
      </c>
      <c r="J4" s="1106"/>
    </row>
    <row r="5" spans="1:11" ht="19.5" customHeight="1" x14ac:dyDescent="0.4">
      <c r="A5" s="914"/>
      <c r="B5" s="1105">
        <v>1</v>
      </c>
      <c r="C5" s="1803" t="s">
        <v>1259</v>
      </c>
      <c r="D5" s="1803"/>
      <c r="E5" s="1104" t="s">
        <v>1258</v>
      </c>
      <c r="F5" s="1103">
        <v>4</v>
      </c>
      <c r="G5" s="1103">
        <v>3</v>
      </c>
      <c r="H5" s="1103">
        <v>29</v>
      </c>
      <c r="I5" s="1103">
        <v>43</v>
      </c>
      <c r="J5" s="914"/>
    </row>
    <row r="6" spans="1:11" ht="19.5" customHeight="1" x14ac:dyDescent="0.4">
      <c r="A6" s="914"/>
      <c r="B6" s="1093">
        <v>2</v>
      </c>
      <c r="C6" s="1804"/>
      <c r="D6" s="1804"/>
      <c r="E6" s="1102" t="s">
        <v>1257</v>
      </c>
      <c r="F6" s="1091">
        <f>+F7+F9+F10+F11+F13</f>
        <v>495.06405000000001</v>
      </c>
      <c r="G6" s="1091">
        <f>+G7+G9+G10+G11+G13</f>
        <v>1731.7300300000002</v>
      </c>
      <c r="H6" s="1091">
        <f>+H7+H9+H10+H11+H13</f>
        <v>4541.2704200000007</v>
      </c>
      <c r="I6" s="1091">
        <f>+I7+I9+I10+I11+I13</f>
        <v>3465.2508799999996</v>
      </c>
      <c r="J6" s="914"/>
    </row>
    <row r="7" spans="1:11" ht="19.5" customHeight="1" x14ac:dyDescent="0.4">
      <c r="A7" s="914"/>
      <c r="B7" s="1093">
        <v>3</v>
      </c>
      <c r="C7" s="1804"/>
      <c r="D7" s="1804"/>
      <c r="E7" s="1092" t="s">
        <v>1250</v>
      </c>
      <c r="F7" s="1091">
        <v>495.06405000000001</v>
      </c>
      <c r="G7" s="1091">
        <v>1700.0001200000002</v>
      </c>
      <c r="H7" s="1091">
        <v>4302.9104500000003</v>
      </c>
      <c r="I7" s="1091">
        <v>3389.8030099999996</v>
      </c>
      <c r="J7" s="914"/>
    </row>
    <row r="8" spans="1:11" ht="19.5" customHeight="1" x14ac:dyDescent="0.4">
      <c r="A8" s="914"/>
      <c r="B8" s="1093">
        <v>4</v>
      </c>
      <c r="C8" s="1804"/>
      <c r="D8" s="1804"/>
      <c r="E8" s="1092" t="s">
        <v>1254</v>
      </c>
      <c r="F8" s="1101"/>
      <c r="G8" s="1101"/>
      <c r="H8" s="1101"/>
      <c r="I8" s="1101"/>
      <c r="J8" s="914"/>
    </row>
    <row r="9" spans="1:11" ht="19.5" customHeight="1" x14ac:dyDescent="0.4">
      <c r="A9" s="914"/>
      <c r="B9" s="1093" t="s">
        <v>1256</v>
      </c>
      <c r="C9" s="1804"/>
      <c r="D9" s="1804"/>
      <c r="E9" s="1096" t="s">
        <v>1248</v>
      </c>
      <c r="F9" s="1091">
        <v>0</v>
      </c>
      <c r="G9" s="1091">
        <v>0</v>
      </c>
      <c r="H9" s="1091">
        <v>0</v>
      </c>
      <c r="I9" s="1091">
        <v>0</v>
      </c>
      <c r="J9" s="914"/>
    </row>
    <row r="10" spans="1:11" ht="24.95" customHeight="1" x14ac:dyDescent="0.4">
      <c r="A10" s="914"/>
      <c r="B10" s="1093">
        <v>5</v>
      </c>
      <c r="C10" s="1804"/>
      <c r="D10" s="1804"/>
      <c r="E10" s="1095" t="s">
        <v>1245</v>
      </c>
      <c r="F10" s="1091">
        <v>0</v>
      </c>
      <c r="G10" s="1091">
        <v>0</v>
      </c>
      <c r="H10" s="1091">
        <v>0</v>
      </c>
      <c r="I10" s="1091">
        <v>0</v>
      </c>
      <c r="J10" s="914"/>
    </row>
    <row r="11" spans="1:11" ht="19.5" customHeight="1" x14ac:dyDescent="0.4">
      <c r="A11" s="914"/>
      <c r="B11" s="1093" t="s">
        <v>1255</v>
      </c>
      <c r="C11" s="1804"/>
      <c r="D11" s="1804"/>
      <c r="E11" s="1092" t="s">
        <v>1242</v>
      </c>
      <c r="F11" s="1091">
        <v>0</v>
      </c>
      <c r="G11" s="1091">
        <v>0</v>
      </c>
      <c r="H11" s="1091">
        <v>0</v>
      </c>
      <c r="I11" s="1091">
        <v>0</v>
      </c>
      <c r="J11" s="914"/>
    </row>
    <row r="12" spans="1:11" ht="19.5" customHeight="1" x14ac:dyDescent="0.4">
      <c r="A12" s="914"/>
      <c r="B12" s="1093">
        <v>6</v>
      </c>
      <c r="C12" s="1804"/>
      <c r="D12" s="1804"/>
      <c r="E12" s="1092" t="s">
        <v>1254</v>
      </c>
      <c r="F12" s="1101"/>
      <c r="G12" s="1101"/>
      <c r="H12" s="1101"/>
      <c r="I12" s="1101"/>
      <c r="J12" s="914"/>
    </row>
    <row r="13" spans="1:11" ht="19.5" customHeight="1" x14ac:dyDescent="0.4">
      <c r="A13" s="914"/>
      <c r="B13" s="1093">
        <v>7</v>
      </c>
      <c r="C13" s="1804"/>
      <c r="D13" s="1804"/>
      <c r="E13" s="1092" t="s">
        <v>1240</v>
      </c>
      <c r="F13" s="1091">
        <v>0</v>
      </c>
      <c r="G13" s="1091">
        <v>31.72991</v>
      </c>
      <c r="H13" s="1091">
        <v>238.35997</v>
      </c>
      <c r="I13" s="1091">
        <v>75.447869999999995</v>
      </c>
      <c r="J13" s="914"/>
    </row>
    <row r="14" spans="1:11" ht="19.5" customHeight="1" x14ac:dyDescent="0.4">
      <c r="A14" s="914"/>
      <c r="B14" s="1090">
        <v>8</v>
      </c>
      <c r="C14" s="1805"/>
      <c r="D14" s="1805"/>
      <c r="E14" s="1100" t="s">
        <v>1254</v>
      </c>
      <c r="F14" s="1099"/>
      <c r="G14" s="1099"/>
      <c r="H14" s="1099"/>
      <c r="I14" s="1099"/>
      <c r="J14" s="914"/>
    </row>
    <row r="15" spans="1:11" ht="19.5" customHeight="1" x14ac:dyDescent="0.4">
      <c r="A15" s="914"/>
      <c r="B15" s="1098">
        <v>9</v>
      </c>
      <c r="C15" s="1806" t="s">
        <v>1253</v>
      </c>
      <c r="D15" s="1806"/>
      <c r="E15" s="637" t="s">
        <v>1252</v>
      </c>
      <c r="F15" s="1097">
        <v>0</v>
      </c>
      <c r="G15" s="1097">
        <v>3</v>
      </c>
      <c r="H15" s="1097">
        <v>29</v>
      </c>
      <c r="I15" s="1097">
        <v>31</v>
      </c>
      <c r="J15" s="914"/>
    </row>
    <row r="16" spans="1:11" ht="19.5" customHeight="1" x14ac:dyDescent="0.4">
      <c r="A16" s="914"/>
      <c r="B16" s="1093">
        <v>10</v>
      </c>
      <c r="C16" s="1804"/>
      <c r="D16" s="1804"/>
      <c r="E16" s="636" t="s">
        <v>1251</v>
      </c>
      <c r="F16" s="1091">
        <v>0</v>
      </c>
      <c r="G16" s="1091">
        <v>3356.5498700000003</v>
      </c>
      <c r="H16" s="1091">
        <v>5813.7332000000006</v>
      </c>
      <c r="I16" s="1091">
        <v>1805.2149999999999</v>
      </c>
      <c r="J16" s="914"/>
    </row>
    <row r="17" spans="1:10" ht="19.5" customHeight="1" x14ac:dyDescent="0.4">
      <c r="A17" s="914"/>
      <c r="B17" s="1093">
        <v>11</v>
      </c>
      <c r="C17" s="1804"/>
      <c r="D17" s="1804"/>
      <c r="E17" s="1092" t="s">
        <v>1250</v>
      </c>
      <c r="F17" s="1091">
        <v>0</v>
      </c>
      <c r="G17" s="1091">
        <v>1477.8</v>
      </c>
      <c r="H17" s="1091">
        <v>2803.7890000000002</v>
      </c>
      <c r="I17" s="1091">
        <v>1039.885</v>
      </c>
      <c r="J17" s="914"/>
    </row>
    <row r="18" spans="1:10" ht="19.5" customHeight="1" x14ac:dyDescent="0.4">
      <c r="A18" s="914"/>
      <c r="B18" s="1093">
        <v>12</v>
      </c>
      <c r="C18" s="1804"/>
      <c r="D18" s="1804"/>
      <c r="E18" s="1094" t="s">
        <v>1239</v>
      </c>
      <c r="F18" s="1091">
        <v>0</v>
      </c>
      <c r="G18" s="1091">
        <v>732.3</v>
      </c>
      <c r="H18" s="1091">
        <v>1121.5150000000001</v>
      </c>
      <c r="I18" s="1091">
        <v>306.13200000000001</v>
      </c>
      <c r="J18" s="914"/>
    </row>
    <row r="19" spans="1:10" ht="19.5" customHeight="1" x14ac:dyDescent="0.4">
      <c r="A19" s="914"/>
      <c r="B19" s="1093" t="s">
        <v>1249</v>
      </c>
      <c r="C19" s="1804"/>
      <c r="D19" s="1804"/>
      <c r="E19" s="1096" t="s">
        <v>1248</v>
      </c>
      <c r="F19" s="1091">
        <v>0</v>
      </c>
      <c r="G19" s="1091">
        <v>1568.5469599999999</v>
      </c>
      <c r="H19" s="1091">
        <v>2745.2591600000001</v>
      </c>
      <c r="I19" s="1091">
        <v>757.83</v>
      </c>
      <c r="J19" s="914"/>
    </row>
    <row r="20" spans="1:10" ht="19.5" customHeight="1" x14ac:dyDescent="0.4">
      <c r="A20" s="914"/>
      <c r="B20" s="1093" t="s">
        <v>1247</v>
      </c>
      <c r="C20" s="1804"/>
      <c r="D20" s="1804"/>
      <c r="E20" s="1094" t="s">
        <v>1239</v>
      </c>
      <c r="F20" s="1091">
        <v>0</v>
      </c>
      <c r="G20" s="1091">
        <v>823.04696000000001</v>
      </c>
      <c r="H20" s="1091">
        <v>1135.2121599999998</v>
      </c>
      <c r="I20" s="1091">
        <v>303.13200000000001</v>
      </c>
      <c r="J20" s="914"/>
    </row>
    <row r="21" spans="1:10" ht="25.5" customHeight="1" x14ac:dyDescent="0.4">
      <c r="A21" s="914"/>
      <c r="B21" s="1093" t="s">
        <v>1246</v>
      </c>
      <c r="C21" s="1804"/>
      <c r="D21" s="1804"/>
      <c r="E21" s="1095" t="s">
        <v>1245</v>
      </c>
      <c r="F21" s="1091">
        <v>0</v>
      </c>
      <c r="G21" s="1091">
        <v>310.20290999999997</v>
      </c>
      <c r="H21" s="1091">
        <v>264.68503999999996</v>
      </c>
      <c r="I21" s="1091">
        <v>7.5</v>
      </c>
      <c r="J21" s="914"/>
    </row>
    <row r="22" spans="1:10" ht="19.5" customHeight="1" x14ac:dyDescent="0.4">
      <c r="A22" s="914"/>
      <c r="B22" s="1093" t="s">
        <v>1244</v>
      </c>
      <c r="C22" s="1804"/>
      <c r="D22" s="1804"/>
      <c r="E22" s="1094" t="s">
        <v>1239</v>
      </c>
      <c r="F22" s="1091">
        <v>0</v>
      </c>
      <c r="G22" s="1091">
        <v>310.20290999999997</v>
      </c>
      <c r="H22" s="1091">
        <v>192.46004000000002</v>
      </c>
      <c r="I22" s="1091">
        <v>3</v>
      </c>
      <c r="J22" s="914"/>
    </row>
    <row r="23" spans="1:10" ht="19.5" customHeight="1" x14ac:dyDescent="0.4">
      <c r="A23" s="914"/>
      <c r="B23" s="1093" t="s">
        <v>1243</v>
      </c>
      <c r="C23" s="1804"/>
      <c r="D23" s="1804"/>
      <c r="E23" s="1092" t="s">
        <v>1242</v>
      </c>
      <c r="F23" s="1091">
        <v>0</v>
      </c>
      <c r="G23" s="1091">
        <v>0</v>
      </c>
      <c r="H23" s="1091">
        <v>0</v>
      </c>
      <c r="I23" s="1091">
        <v>0</v>
      </c>
      <c r="J23" s="914"/>
    </row>
    <row r="24" spans="1:10" ht="19.5" customHeight="1" x14ac:dyDescent="0.4">
      <c r="A24" s="914"/>
      <c r="B24" s="1093" t="s">
        <v>1241</v>
      </c>
      <c r="C24" s="1804"/>
      <c r="D24" s="1804"/>
      <c r="E24" s="1094" t="s">
        <v>1239</v>
      </c>
      <c r="F24" s="1091">
        <v>0</v>
      </c>
      <c r="G24" s="1091">
        <v>0</v>
      </c>
      <c r="H24" s="1091">
        <v>0</v>
      </c>
      <c r="I24" s="1091">
        <v>0</v>
      </c>
      <c r="J24" s="914"/>
    </row>
    <row r="25" spans="1:10" ht="19.5" customHeight="1" x14ac:dyDescent="0.4">
      <c r="A25" s="914"/>
      <c r="B25" s="1093">
        <v>15</v>
      </c>
      <c r="C25" s="1804"/>
      <c r="D25" s="1804"/>
      <c r="E25" s="1092" t="s">
        <v>1240</v>
      </c>
      <c r="F25" s="1091">
        <v>0</v>
      </c>
      <c r="G25" s="1091">
        <v>0</v>
      </c>
      <c r="H25" s="1091">
        <v>0</v>
      </c>
      <c r="I25" s="1091">
        <v>0</v>
      </c>
      <c r="J25" s="914"/>
    </row>
    <row r="26" spans="1:10" ht="19.5" customHeight="1" x14ac:dyDescent="0.4">
      <c r="A26" s="914"/>
      <c r="B26" s="1090">
        <v>16</v>
      </c>
      <c r="C26" s="1805"/>
      <c r="D26" s="1805"/>
      <c r="E26" s="1089" t="s">
        <v>1239</v>
      </c>
      <c r="F26" s="1088">
        <v>0</v>
      </c>
      <c r="G26" s="1088">
        <v>0</v>
      </c>
      <c r="H26" s="1088">
        <v>0</v>
      </c>
      <c r="I26" s="1088">
        <v>0</v>
      </c>
      <c r="J26" s="914"/>
    </row>
    <row r="27" spans="1:10" s="672" customFormat="1" ht="19.5" customHeight="1" thickBot="1" x14ac:dyDescent="0.45">
      <c r="A27" s="1085"/>
      <c r="B27" s="1087">
        <v>17</v>
      </c>
      <c r="C27" s="1807" t="s">
        <v>1238</v>
      </c>
      <c r="D27" s="1807"/>
      <c r="E27" s="1807"/>
      <c r="F27" s="1086">
        <f>+F6+F16</f>
        <v>495.06405000000001</v>
      </c>
      <c r="G27" s="1086">
        <f>+G6+G16</f>
        <v>5088.2799000000005</v>
      </c>
      <c r="H27" s="1086">
        <f>+H6+H16</f>
        <v>10355.003620000001</v>
      </c>
      <c r="I27" s="1086">
        <f>+I6+I16</f>
        <v>5270.4658799999997</v>
      </c>
      <c r="J27" s="1085"/>
    </row>
    <row r="28" spans="1:10" x14ac:dyDescent="0.4">
      <c r="A28" s="914"/>
      <c r="B28" s="35"/>
      <c r="C28" s="35"/>
      <c r="D28" s="35"/>
      <c r="E28" s="35"/>
      <c r="F28" s="35"/>
      <c r="G28" s="35"/>
      <c r="H28" s="35"/>
      <c r="I28" s="35"/>
      <c r="J28" s="914"/>
    </row>
    <row r="29" spans="1:10" x14ac:dyDescent="0.4">
      <c r="A29" s="914"/>
      <c r="J29" s="914"/>
    </row>
    <row r="30" spans="1:10" x14ac:dyDescent="0.4">
      <c r="A30" s="914"/>
      <c r="J30" s="914"/>
    </row>
    <row r="31" spans="1:10" x14ac:dyDescent="0.4">
      <c r="A31" s="914"/>
      <c r="J31" s="914"/>
    </row>
    <row r="32" spans="1:10" x14ac:dyDescent="0.4">
      <c r="A32" s="913"/>
      <c r="J32" s="913"/>
    </row>
    <row r="33" spans="1:10" x14ac:dyDescent="0.4">
      <c r="A33" s="913"/>
      <c r="J33" s="913"/>
    </row>
  </sheetData>
  <mergeCells count="4">
    <mergeCell ref="C4:E4"/>
    <mergeCell ref="C5:D14"/>
    <mergeCell ref="C15:D26"/>
    <mergeCell ref="C27:E27"/>
  </mergeCells>
  <hyperlinks>
    <hyperlink ref="K1" location="Índice!A1" display="Voltar ao Índice"/>
  </hyperlinks>
  <pageMargins left="0.70866141732283472" right="0.70866141732283472" top="0.74803149606299213" bottom="0.74803149606299213" header="0.31496062992125984" footer="0.31496062992125984"/>
  <pageSetup paperSize="9" scale="36" fitToWidth="2" orientation="portrait" r:id="rId1"/>
  <headerFooter>
    <oddHeader>&amp;L&amp;"Calibri,Regular"&amp;10&amp;K000000Confidential&amp;1#</oddHeader>
    <oddFooter>&amp;C1</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zoomScale="85" zoomScaleNormal="85" zoomScalePageLayoutView="60" workbookViewId="0"/>
  </sheetViews>
  <sheetFormatPr defaultColWidth="9.140625" defaultRowHeight="18.75" x14ac:dyDescent="0.4"/>
  <cols>
    <col min="1" max="1" width="4.7109375" style="911" customWidth="1"/>
    <col min="2" max="2" width="5" style="5" customWidth="1"/>
    <col min="3" max="3" width="43" style="5" customWidth="1"/>
    <col min="4" max="4" width="62" style="5" customWidth="1"/>
    <col min="5" max="8" width="20.7109375" style="5" customWidth="1"/>
    <col min="9" max="9" width="4.7109375" style="911" customWidth="1"/>
    <col min="10" max="10" width="14.28515625" style="5" bestFit="1" customWidth="1"/>
    <col min="11" max="11" width="23.140625" style="5" customWidth="1"/>
    <col min="12" max="12" width="29.7109375" style="5" customWidth="1"/>
    <col min="13" max="13" width="22" style="5" customWidth="1"/>
    <col min="14" max="14" width="16.42578125" style="5" customWidth="1"/>
    <col min="15" max="15" width="14.85546875" style="5" customWidth="1"/>
    <col min="16" max="16" width="14.5703125" style="5" customWidth="1"/>
    <col min="17" max="17" width="31.5703125" style="5" customWidth="1"/>
    <col min="18" max="16384" width="9.140625" style="5"/>
  </cols>
  <sheetData>
    <row r="1" spans="1:10" ht="25.5" customHeight="1" x14ac:dyDescent="0.5">
      <c r="B1" s="1" t="s">
        <v>1279</v>
      </c>
      <c r="J1" s="4" t="s">
        <v>6</v>
      </c>
    </row>
    <row r="2" spans="1:10" ht="22.5" customHeight="1" x14ac:dyDescent="0.4">
      <c r="B2" s="35" t="s">
        <v>7</v>
      </c>
    </row>
    <row r="3" spans="1:10" s="547" customFormat="1" ht="24.95" customHeight="1" x14ac:dyDescent="0.4">
      <c r="A3" s="1106"/>
      <c r="B3" s="606"/>
      <c r="C3" s="803"/>
      <c r="D3" s="191"/>
      <c r="E3" s="805" t="s">
        <v>8</v>
      </c>
      <c r="F3" s="805" t="s">
        <v>9</v>
      </c>
      <c r="G3" s="805" t="s">
        <v>10</v>
      </c>
      <c r="H3" s="805" t="s">
        <v>11</v>
      </c>
      <c r="I3" s="1106"/>
    </row>
    <row r="4" spans="1:10" s="547" customFormat="1" ht="30" customHeight="1" thickBot="1" x14ac:dyDescent="0.45">
      <c r="A4" s="914"/>
      <c r="B4" s="606"/>
      <c r="C4" s="1809"/>
      <c r="D4" s="1809"/>
      <c r="E4" s="1117" t="s">
        <v>1263</v>
      </c>
      <c r="F4" s="1117" t="s">
        <v>1262</v>
      </c>
      <c r="G4" s="1117" t="s">
        <v>1261</v>
      </c>
      <c r="H4" s="1117" t="s">
        <v>1260</v>
      </c>
      <c r="I4" s="914"/>
    </row>
    <row r="5" spans="1:10" ht="19.5" customHeight="1" x14ac:dyDescent="0.4">
      <c r="A5" s="914"/>
      <c r="B5" s="1116"/>
      <c r="C5" s="1810" t="s">
        <v>1278</v>
      </c>
      <c r="D5" s="1810"/>
      <c r="E5" s="1810"/>
      <c r="F5" s="1810"/>
      <c r="G5" s="1810"/>
      <c r="H5" s="1810"/>
      <c r="I5" s="914"/>
    </row>
    <row r="6" spans="1:10" ht="19.5" customHeight="1" x14ac:dyDescent="0.4">
      <c r="A6" s="914"/>
      <c r="B6" s="1113">
        <v>1</v>
      </c>
      <c r="C6" s="1811" t="s">
        <v>1277</v>
      </c>
      <c r="D6" s="1811"/>
      <c r="E6" s="1111">
        <v>0</v>
      </c>
      <c r="F6" s="1111">
        <v>0</v>
      </c>
      <c r="G6" s="1111">
        <v>0</v>
      </c>
      <c r="H6" s="1111">
        <v>0</v>
      </c>
      <c r="I6" s="914"/>
    </row>
    <row r="7" spans="1:10" ht="19.5" customHeight="1" x14ac:dyDescent="0.4">
      <c r="A7" s="914"/>
      <c r="B7" s="1113">
        <v>2</v>
      </c>
      <c r="C7" s="1811" t="s">
        <v>1276</v>
      </c>
      <c r="D7" s="1811"/>
      <c r="E7" s="1111">
        <v>0</v>
      </c>
      <c r="F7" s="1111">
        <v>0</v>
      </c>
      <c r="G7" s="1111">
        <v>0</v>
      </c>
      <c r="H7" s="1111">
        <v>0</v>
      </c>
      <c r="I7" s="914"/>
    </row>
    <row r="8" spans="1:10" ht="39" customHeight="1" x14ac:dyDescent="0.4">
      <c r="A8" s="914"/>
      <c r="B8" s="1112">
        <v>3</v>
      </c>
      <c r="C8" s="1812" t="s">
        <v>1275</v>
      </c>
      <c r="D8" s="1812"/>
      <c r="E8" s="1111">
        <v>0</v>
      </c>
      <c r="F8" s="1111">
        <v>0</v>
      </c>
      <c r="G8" s="1111">
        <v>0</v>
      </c>
      <c r="H8" s="1111">
        <v>0</v>
      </c>
      <c r="I8" s="914"/>
    </row>
    <row r="9" spans="1:10" ht="19.5" customHeight="1" x14ac:dyDescent="0.4">
      <c r="A9" s="914"/>
      <c r="B9" s="1114"/>
      <c r="C9" s="1808" t="s">
        <v>1274</v>
      </c>
      <c r="D9" s="1808"/>
      <c r="E9" s="1808"/>
      <c r="F9" s="1808"/>
      <c r="G9" s="1808"/>
      <c r="H9" s="1808"/>
      <c r="I9" s="914"/>
    </row>
    <row r="10" spans="1:10" ht="39" customHeight="1" x14ac:dyDescent="0.4">
      <c r="A10" s="914"/>
      <c r="B10" s="1112">
        <v>4</v>
      </c>
      <c r="C10" s="1811" t="s">
        <v>1273</v>
      </c>
      <c r="D10" s="1811"/>
      <c r="E10" s="1115">
        <v>0</v>
      </c>
      <c r="F10" s="1115">
        <v>0</v>
      </c>
      <c r="G10" s="1115">
        <v>0</v>
      </c>
      <c r="H10" s="1115">
        <v>0</v>
      </c>
      <c r="I10" s="914"/>
    </row>
    <row r="11" spans="1:10" ht="39" customHeight="1" x14ac:dyDescent="0.4">
      <c r="A11" s="914"/>
      <c r="B11" s="1112">
        <v>5</v>
      </c>
      <c r="C11" s="1811" t="s">
        <v>1272</v>
      </c>
      <c r="D11" s="1811"/>
      <c r="E11" s="1115">
        <v>0</v>
      </c>
      <c r="F11" s="1115">
        <v>0</v>
      </c>
      <c r="G11" s="1115">
        <v>0</v>
      </c>
      <c r="H11" s="1115">
        <v>0</v>
      </c>
      <c r="I11" s="914"/>
    </row>
    <row r="12" spans="1:10" ht="19.5" customHeight="1" x14ac:dyDescent="0.4">
      <c r="A12" s="914"/>
      <c r="B12" s="1114"/>
      <c r="C12" s="1808" t="s">
        <v>1271</v>
      </c>
      <c r="D12" s="1808"/>
      <c r="E12" s="1808"/>
      <c r="F12" s="1808"/>
      <c r="G12" s="1808"/>
      <c r="H12" s="1808"/>
      <c r="I12" s="914"/>
    </row>
    <row r="13" spans="1:10" ht="19.5" customHeight="1" x14ac:dyDescent="0.4">
      <c r="A13" s="914"/>
      <c r="B13" s="1113">
        <v>6</v>
      </c>
      <c r="C13" s="1811" t="s">
        <v>1270</v>
      </c>
      <c r="D13" s="1811"/>
      <c r="E13" s="1111">
        <v>0</v>
      </c>
      <c r="F13" s="1111">
        <v>0</v>
      </c>
      <c r="G13" s="1111">
        <v>0</v>
      </c>
      <c r="H13" s="1111">
        <v>0</v>
      </c>
      <c r="I13" s="914"/>
    </row>
    <row r="14" spans="1:10" ht="19.5" customHeight="1" x14ac:dyDescent="0.4">
      <c r="A14" s="914"/>
      <c r="B14" s="1113">
        <v>7</v>
      </c>
      <c r="C14" s="1811" t="s">
        <v>1269</v>
      </c>
      <c r="D14" s="1811"/>
      <c r="E14" s="1111">
        <v>0</v>
      </c>
      <c r="F14" s="1111">
        <v>0</v>
      </c>
      <c r="G14" s="1111">
        <v>0</v>
      </c>
      <c r="H14" s="1111">
        <v>0</v>
      </c>
      <c r="I14" s="914"/>
    </row>
    <row r="15" spans="1:10" ht="19.5" customHeight="1" x14ac:dyDescent="0.4">
      <c r="A15" s="914"/>
      <c r="B15" s="1113">
        <v>8</v>
      </c>
      <c r="C15" s="1812" t="s">
        <v>1268</v>
      </c>
      <c r="D15" s="1812"/>
      <c r="E15" s="1111">
        <v>0</v>
      </c>
      <c r="F15" s="1111">
        <v>0</v>
      </c>
      <c r="G15" s="1111">
        <v>0</v>
      </c>
      <c r="H15" s="1111">
        <v>0</v>
      </c>
      <c r="I15" s="914"/>
    </row>
    <row r="16" spans="1:10" ht="19.5" customHeight="1" x14ac:dyDescent="0.4">
      <c r="A16" s="914"/>
      <c r="B16" s="1113">
        <v>9</v>
      </c>
      <c r="C16" s="1812" t="s">
        <v>1267</v>
      </c>
      <c r="D16" s="1812"/>
      <c r="E16" s="1111">
        <v>0</v>
      </c>
      <c r="F16" s="1111">
        <v>0</v>
      </c>
      <c r="G16" s="1111">
        <v>0</v>
      </c>
      <c r="H16" s="1111">
        <v>0</v>
      </c>
      <c r="I16" s="914"/>
    </row>
    <row r="17" spans="1:9" ht="39" customHeight="1" x14ac:dyDescent="0.4">
      <c r="A17" s="914"/>
      <c r="B17" s="1112">
        <v>10</v>
      </c>
      <c r="C17" s="1812" t="s">
        <v>1266</v>
      </c>
      <c r="D17" s="1812"/>
      <c r="E17" s="1111">
        <v>0</v>
      </c>
      <c r="F17" s="1111">
        <v>0</v>
      </c>
      <c r="G17" s="1111">
        <v>0</v>
      </c>
      <c r="H17" s="1111">
        <v>0</v>
      </c>
      <c r="I17" s="914"/>
    </row>
    <row r="18" spans="1:9" ht="19.5" customHeight="1" thickBot="1" x14ac:dyDescent="0.45">
      <c r="A18" s="914"/>
      <c r="B18" s="1110">
        <v>11</v>
      </c>
      <c r="C18" s="1813" t="s">
        <v>1265</v>
      </c>
      <c r="D18" s="1813"/>
      <c r="E18" s="1109">
        <v>0</v>
      </c>
      <c r="F18" s="1109">
        <v>0</v>
      </c>
      <c r="G18" s="1109">
        <v>0</v>
      </c>
      <c r="H18" s="1109">
        <v>0</v>
      </c>
      <c r="I18" s="914"/>
    </row>
    <row r="19" spans="1:9" s="547" customFormat="1" x14ac:dyDescent="0.4">
      <c r="A19" s="914"/>
      <c r="I19" s="914"/>
    </row>
    <row r="20" spans="1:9" s="547" customFormat="1" x14ac:dyDescent="0.4">
      <c r="A20" s="914"/>
      <c r="I20" s="914"/>
    </row>
    <row r="21" spans="1:9" x14ac:dyDescent="0.4">
      <c r="A21" s="914"/>
      <c r="I21" s="914"/>
    </row>
    <row r="22" spans="1:9" x14ac:dyDescent="0.4">
      <c r="A22" s="914"/>
      <c r="I22" s="914"/>
    </row>
    <row r="23" spans="1:9" x14ac:dyDescent="0.4">
      <c r="A23" s="914"/>
      <c r="I23" s="914"/>
    </row>
    <row r="24" spans="1:9" x14ac:dyDescent="0.4">
      <c r="A24" s="914"/>
      <c r="C24" s="1814"/>
      <c r="D24" s="1814"/>
      <c r="E24" s="1814"/>
      <c r="F24" s="1814"/>
      <c r="G24" s="1814"/>
      <c r="H24" s="1814"/>
      <c r="I24" s="914"/>
    </row>
    <row r="25" spans="1:9" x14ac:dyDescent="0.4">
      <c r="A25" s="914"/>
      <c r="I25" s="914"/>
    </row>
    <row r="26" spans="1:9" x14ac:dyDescent="0.4">
      <c r="A26" s="914"/>
      <c r="I26" s="914"/>
    </row>
    <row r="27" spans="1:9" x14ac:dyDescent="0.4">
      <c r="A27" s="914"/>
      <c r="I27" s="914"/>
    </row>
    <row r="28" spans="1:9" ht="29.25" customHeight="1" x14ac:dyDescent="0.4">
      <c r="A28" s="914"/>
      <c r="I28" s="914"/>
    </row>
    <row r="29" spans="1:9" x14ac:dyDescent="0.4">
      <c r="A29" s="914"/>
      <c r="I29" s="914"/>
    </row>
    <row r="30" spans="1:9" x14ac:dyDescent="0.4">
      <c r="A30" s="914"/>
      <c r="I30" s="914"/>
    </row>
    <row r="31" spans="1:9" x14ac:dyDescent="0.4">
      <c r="A31" s="913"/>
      <c r="I31" s="913"/>
    </row>
    <row r="32" spans="1:9" x14ac:dyDescent="0.4">
      <c r="A32" s="913"/>
      <c r="I32" s="913"/>
    </row>
  </sheetData>
  <mergeCells count="16">
    <mergeCell ref="C16:D16"/>
    <mergeCell ref="C17:D17"/>
    <mergeCell ref="C18:D18"/>
    <mergeCell ref="C24:H24"/>
    <mergeCell ref="C10:D10"/>
    <mergeCell ref="C11:D11"/>
    <mergeCell ref="C12:H12"/>
    <mergeCell ref="C13:D13"/>
    <mergeCell ref="C14:D14"/>
    <mergeCell ref="C15:D15"/>
    <mergeCell ref="C9:H9"/>
    <mergeCell ref="C4:D4"/>
    <mergeCell ref="C5:H5"/>
    <mergeCell ref="C6:D6"/>
    <mergeCell ref="C7:D7"/>
    <mergeCell ref="C8:D8"/>
  </mergeCells>
  <hyperlinks>
    <hyperlink ref="J1" location="Índice!A1" display="Voltar ao Índice"/>
  </hyperlinks>
  <pageMargins left="0.70866141732283472" right="0.70866141732283472" top="0.74803149606299213" bottom="0.74803149606299213" header="0.31496062992125984" footer="0.31496062992125984"/>
  <pageSetup paperSize="9" scale="40" fitToWidth="2" orientation="portrait" r:id="rId1"/>
  <headerFooter>
    <oddHeader>&amp;L&amp;"Calibri,Regular"&amp;10&amp;K000000Confidential&amp;1#</oddHeader>
    <oddFooter>&amp;C1</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zoomScale="85" zoomScaleNormal="85" zoomScalePageLayoutView="70" workbookViewId="0"/>
  </sheetViews>
  <sheetFormatPr defaultColWidth="9.140625" defaultRowHeight="18.75" x14ac:dyDescent="0.4"/>
  <cols>
    <col min="1" max="1" width="4.7109375" style="911" customWidth="1"/>
    <col min="2" max="2" width="3.7109375" style="5" bestFit="1" customWidth="1"/>
    <col min="3" max="3" width="60" style="5" customWidth="1"/>
    <col min="4" max="8" width="22.7109375" style="5" customWidth="1"/>
    <col min="9" max="9" width="22.7109375" style="1118" customWidth="1"/>
    <col min="10" max="11" width="22.7109375" style="5" customWidth="1"/>
    <col min="12" max="12" width="4.7109375" style="911" customWidth="1"/>
    <col min="13" max="13" width="18.42578125" style="5" customWidth="1"/>
    <col min="14" max="14" width="25.7109375" style="5" customWidth="1"/>
    <col min="15" max="16384" width="9.140625" style="5"/>
  </cols>
  <sheetData>
    <row r="1" spans="1:26" ht="25.5" customHeight="1" x14ac:dyDescent="0.5">
      <c r="B1" s="1" t="s">
        <v>1298</v>
      </c>
      <c r="M1" s="4" t="s">
        <v>6</v>
      </c>
    </row>
    <row r="2" spans="1:26" ht="22.5" customHeight="1" x14ac:dyDescent="0.4">
      <c r="B2" s="35" t="s">
        <v>7</v>
      </c>
      <c r="D2" s="1152"/>
      <c r="E2" s="1152"/>
      <c r="F2" s="1152"/>
      <c r="G2" s="1152"/>
      <c r="H2" s="1152"/>
      <c r="I2" s="1153"/>
      <c r="J2" s="1152"/>
    </row>
    <row r="3" spans="1:26" s="35" customFormat="1" x14ac:dyDescent="0.4">
      <c r="A3" s="914"/>
      <c r="E3" s="1151"/>
      <c r="F3" s="1151"/>
      <c r="G3" s="1151"/>
      <c r="H3" s="1151"/>
      <c r="I3" s="1150"/>
      <c r="L3" s="914"/>
    </row>
    <row r="4" spans="1:26" s="606" customFormat="1" ht="19.5" thickBot="1" x14ac:dyDescent="0.45">
      <c r="A4" s="1044"/>
      <c r="D4" s="634" t="s">
        <v>8</v>
      </c>
      <c r="E4" s="634" t="s">
        <v>9</v>
      </c>
      <c r="F4" s="634" t="s">
        <v>10</v>
      </c>
      <c r="G4" s="634" t="s">
        <v>11</v>
      </c>
      <c r="H4" s="634" t="s">
        <v>12</v>
      </c>
      <c r="I4" s="634" t="s">
        <v>74</v>
      </c>
      <c r="J4" s="634" t="s">
        <v>1297</v>
      </c>
      <c r="K4" s="634" t="s">
        <v>1296</v>
      </c>
      <c r="L4" s="1044"/>
    </row>
    <row r="5" spans="1:26" s="606" customFormat="1" ht="150.75" customHeight="1" thickBot="1" x14ac:dyDescent="0.45">
      <c r="A5" s="139"/>
      <c r="B5" s="1149"/>
      <c r="C5" s="1149" t="s">
        <v>1295</v>
      </c>
      <c r="D5" s="1148" t="s">
        <v>1294</v>
      </c>
      <c r="E5" s="1148" t="s">
        <v>1293</v>
      </c>
      <c r="F5" s="1148" t="s">
        <v>1292</v>
      </c>
      <c r="G5" s="1148" t="s">
        <v>1291</v>
      </c>
      <c r="H5" s="1148" t="s">
        <v>1290</v>
      </c>
      <c r="I5" s="1148" t="s">
        <v>1289</v>
      </c>
      <c r="J5" s="1148" t="s">
        <v>1288</v>
      </c>
      <c r="K5" s="1148" t="s">
        <v>1287</v>
      </c>
      <c r="L5" s="139"/>
      <c r="N5" s="1147"/>
      <c r="O5" s="1131"/>
      <c r="P5" s="1131"/>
      <c r="Q5" s="1131"/>
      <c r="R5" s="1131"/>
      <c r="S5" s="1131"/>
      <c r="T5" s="1131"/>
      <c r="U5" s="1131"/>
      <c r="V5" s="1131"/>
      <c r="W5" s="1131"/>
      <c r="X5" s="1131"/>
      <c r="Y5" s="1131"/>
      <c r="Z5" s="1131"/>
    </row>
    <row r="6" spans="1:26" s="1135" customFormat="1" ht="19.5" customHeight="1" x14ac:dyDescent="0.4">
      <c r="A6" s="1136"/>
      <c r="B6" s="1146">
        <v>1</v>
      </c>
      <c r="C6" s="1145" t="s">
        <v>1263</v>
      </c>
      <c r="D6" s="1144">
        <v>0</v>
      </c>
      <c r="E6" s="1144">
        <v>0</v>
      </c>
      <c r="F6" s="1144">
        <v>0</v>
      </c>
      <c r="G6" s="1144">
        <v>0</v>
      </c>
      <c r="H6" s="1144">
        <v>0</v>
      </c>
      <c r="I6" s="1144">
        <v>0</v>
      </c>
      <c r="J6" s="1144">
        <v>0</v>
      </c>
      <c r="K6" s="1144">
        <v>0</v>
      </c>
      <c r="L6" s="1136"/>
    </row>
    <row r="7" spans="1:26" s="606" customFormat="1" ht="19.5" customHeight="1" x14ac:dyDescent="0.4">
      <c r="A7" s="139"/>
      <c r="B7" s="1134">
        <v>2</v>
      </c>
      <c r="C7" s="1133" t="s">
        <v>1285</v>
      </c>
      <c r="D7" s="1132">
        <v>0</v>
      </c>
      <c r="E7" s="1132">
        <v>0</v>
      </c>
      <c r="F7" s="1132">
        <v>0</v>
      </c>
      <c r="G7" s="1132">
        <v>0</v>
      </c>
      <c r="H7" s="1132">
        <v>0</v>
      </c>
      <c r="I7" s="1132">
        <v>0</v>
      </c>
      <c r="J7" s="1132">
        <v>0</v>
      </c>
      <c r="K7" s="1132">
        <v>0</v>
      </c>
      <c r="L7" s="139"/>
    </row>
    <row r="8" spans="1:26" s="606" customFormat="1" ht="19.5" customHeight="1" x14ac:dyDescent="0.4">
      <c r="A8" s="139"/>
      <c r="B8" s="1130">
        <v>3</v>
      </c>
      <c r="C8" s="1095" t="s">
        <v>1284</v>
      </c>
      <c r="D8" s="1129">
        <v>0</v>
      </c>
      <c r="E8" s="1129">
        <v>0</v>
      </c>
      <c r="F8" s="1129">
        <v>0</v>
      </c>
      <c r="G8" s="1129">
        <v>0</v>
      </c>
      <c r="H8" s="1129">
        <v>0</v>
      </c>
      <c r="I8" s="1129">
        <v>0</v>
      </c>
      <c r="J8" s="1129">
        <v>0</v>
      </c>
      <c r="K8" s="1129">
        <v>0</v>
      </c>
      <c r="L8" s="139"/>
    </row>
    <row r="9" spans="1:26" s="606" customFormat="1" ht="39" customHeight="1" x14ac:dyDescent="0.4">
      <c r="A9" s="139"/>
      <c r="B9" s="1130">
        <v>4</v>
      </c>
      <c r="C9" s="1095" t="s">
        <v>1283</v>
      </c>
      <c r="D9" s="1129">
        <v>0</v>
      </c>
      <c r="E9" s="1129">
        <v>0</v>
      </c>
      <c r="F9" s="1129">
        <v>0</v>
      </c>
      <c r="G9" s="1129">
        <v>0</v>
      </c>
      <c r="H9" s="1129">
        <v>0</v>
      </c>
      <c r="I9" s="1129">
        <v>0</v>
      </c>
      <c r="J9" s="1129">
        <v>0</v>
      </c>
      <c r="K9" s="1129">
        <v>0</v>
      </c>
      <c r="L9" s="139"/>
    </row>
    <row r="10" spans="1:26" s="606" customFormat="1" ht="19.5" customHeight="1" x14ac:dyDescent="0.4">
      <c r="A10" s="139"/>
      <c r="B10" s="1130">
        <v>5</v>
      </c>
      <c r="C10" s="1095" t="s">
        <v>1282</v>
      </c>
      <c r="D10" s="1129">
        <v>0</v>
      </c>
      <c r="E10" s="1129">
        <v>0</v>
      </c>
      <c r="F10" s="1129">
        <v>0</v>
      </c>
      <c r="G10" s="1129">
        <v>0</v>
      </c>
      <c r="H10" s="1129">
        <v>0</v>
      </c>
      <c r="I10" s="1129">
        <v>0</v>
      </c>
      <c r="J10" s="1129">
        <v>0</v>
      </c>
      <c r="K10" s="1129">
        <v>0</v>
      </c>
      <c r="L10" s="139"/>
    </row>
    <row r="11" spans="1:26" s="606" customFormat="1" ht="19.5" customHeight="1" x14ac:dyDescent="0.4">
      <c r="A11" s="139"/>
      <c r="B11" s="1141">
        <v>6</v>
      </c>
      <c r="C11" s="1140" t="s">
        <v>1281</v>
      </c>
      <c r="D11" s="1143">
        <v>0</v>
      </c>
      <c r="E11" s="1143">
        <v>0</v>
      </c>
      <c r="F11" s="1143">
        <v>0</v>
      </c>
      <c r="G11" s="1143">
        <v>0</v>
      </c>
      <c r="H11" s="1143">
        <v>0</v>
      </c>
      <c r="I11" s="1143">
        <v>0</v>
      </c>
      <c r="J11" s="1143">
        <v>0</v>
      </c>
      <c r="K11" s="1143">
        <v>0</v>
      </c>
      <c r="L11" s="139"/>
    </row>
    <row r="12" spans="1:26" s="1135" customFormat="1" ht="19.5" customHeight="1" x14ac:dyDescent="0.4">
      <c r="A12" s="1136"/>
      <c r="B12" s="1139">
        <v>7</v>
      </c>
      <c r="C12" s="1142" t="s">
        <v>1286</v>
      </c>
      <c r="D12" s="1137">
        <v>2535.1183416666668</v>
      </c>
      <c r="E12" s="1137">
        <v>823.39554500000008</v>
      </c>
      <c r="F12" s="1137">
        <v>1711.7227966666669</v>
      </c>
      <c r="G12" s="1137">
        <v>-75.554442673000011</v>
      </c>
      <c r="H12" s="1137">
        <v>-69.932081659999994</v>
      </c>
      <c r="I12" s="1137">
        <v>28.164390000000001</v>
      </c>
      <c r="J12" s="1137">
        <v>776.00549232700007</v>
      </c>
      <c r="K12" s="1137">
        <v>410.28577150700011</v>
      </c>
      <c r="L12" s="1136"/>
    </row>
    <row r="13" spans="1:26" s="606" customFormat="1" ht="19.5" customHeight="1" x14ac:dyDescent="0.4">
      <c r="A13" s="139"/>
      <c r="B13" s="1134">
        <v>8</v>
      </c>
      <c r="C13" s="1133" t="s">
        <v>1285</v>
      </c>
      <c r="D13" s="1132">
        <v>1229.0913926666667</v>
      </c>
      <c r="E13" s="1132">
        <v>373.23180600000001</v>
      </c>
      <c r="F13" s="1132">
        <v>855.8595866666667</v>
      </c>
      <c r="G13" s="1132">
        <v>-35.676475180000011</v>
      </c>
      <c r="H13" s="1132">
        <v>-34.965800000000002</v>
      </c>
      <c r="I13" s="1132">
        <v>28.164390000000001</v>
      </c>
      <c r="J13" s="1132">
        <v>365.71972081999996</v>
      </c>
      <c r="K13" s="1132">
        <v>0</v>
      </c>
      <c r="L13" s="139"/>
    </row>
    <row r="14" spans="1:26" s="606" customFormat="1" ht="19.5" customHeight="1" x14ac:dyDescent="0.4">
      <c r="A14" s="139"/>
      <c r="B14" s="1130">
        <v>9</v>
      </c>
      <c r="C14" s="1095" t="s">
        <v>1284</v>
      </c>
      <c r="D14" s="1129">
        <v>1306.0269490000001</v>
      </c>
      <c r="E14" s="1129">
        <v>450.16373900000008</v>
      </c>
      <c r="F14" s="1129">
        <v>855.86321000000009</v>
      </c>
      <c r="G14" s="1129">
        <v>-39.877967493000007</v>
      </c>
      <c r="H14" s="1129">
        <v>-34.96628166</v>
      </c>
      <c r="I14" s="1129">
        <v>0</v>
      </c>
      <c r="J14" s="1129">
        <v>410.28577150700011</v>
      </c>
      <c r="K14" s="1129">
        <v>410.28577150700011</v>
      </c>
      <c r="L14" s="139"/>
    </row>
    <row r="15" spans="1:26" s="606" customFormat="1" ht="39" customHeight="1" x14ac:dyDescent="0.4">
      <c r="A15" s="139"/>
      <c r="B15" s="1130">
        <v>10</v>
      </c>
      <c r="C15" s="1095" t="s">
        <v>1283</v>
      </c>
      <c r="D15" s="1129">
        <v>0</v>
      </c>
      <c r="E15" s="1129">
        <v>0</v>
      </c>
      <c r="F15" s="1129">
        <v>0</v>
      </c>
      <c r="G15" s="1129">
        <v>0</v>
      </c>
      <c r="H15" s="1129">
        <v>0</v>
      </c>
      <c r="I15" s="1129">
        <v>0</v>
      </c>
      <c r="J15" s="1129">
        <v>0</v>
      </c>
      <c r="K15" s="1129">
        <v>0</v>
      </c>
      <c r="L15" s="139"/>
    </row>
    <row r="16" spans="1:26" s="606" customFormat="1" ht="19.5" customHeight="1" x14ac:dyDescent="0.4">
      <c r="A16" s="139"/>
      <c r="B16" s="1130">
        <v>11</v>
      </c>
      <c r="C16" s="1095" t="s">
        <v>1282</v>
      </c>
      <c r="D16" s="1129">
        <v>0</v>
      </c>
      <c r="E16" s="1129">
        <v>0</v>
      </c>
      <c r="F16" s="1129">
        <v>0</v>
      </c>
      <c r="G16" s="1129">
        <v>0</v>
      </c>
      <c r="H16" s="1129">
        <v>0</v>
      </c>
      <c r="I16" s="1129">
        <v>0</v>
      </c>
      <c r="J16" s="1129">
        <v>0</v>
      </c>
      <c r="K16" s="1129">
        <v>0</v>
      </c>
      <c r="L16" s="139"/>
    </row>
    <row r="17" spans="1:14" s="606" customFormat="1" ht="19.5" customHeight="1" x14ac:dyDescent="0.4">
      <c r="A17" s="139"/>
      <c r="B17" s="1141">
        <v>12</v>
      </c>
      <c r="C17" s="1140" t="s">
        <v>1281</v>
      </c>
      <c r="D17" s="1129">
        <v>0</v>
      </c>
      <c r="E17" s="1129">
        <v>0</v>
      </c>
      <c r="F17" s="1129">
        <v>0</v>
      </c>
      <c r="G17" s="1129">
        <v>0</v>
      </c>
      <c r="H17" s="1129">
        <v>0</v>
      </c>
      <c r="I17" s="1129">
        <v>0</v>
      </c>
      <c r="J17" s="1129">
        <v>0</v>
      </c>
      <c r="K17" s="1129">
        <v>0</v>
      </c>
      <c r="L17" s="139"/>
    </row>
    <row r="18" spans="1:14" s="1135" customFormat="1" ht="19.5" customHeight="1" x14ac:dyDescent="0.4">
      <c r="A18" s="1136"/>
      <c r="B18" s="1139">
        <v>13</v>
      </c>
      <c r="C18" s="1138" t="s">
        <v>1261</v>
      </c>
      <c r="D18" s="1137">
        <v>3108.2313979698233</v>
      </c>
      <c r="E18" s="1137">
        <v>1180.8150184019175</v>
      </c>
      <c r="F18" s="1137">
        <v>1927.4163795679058</v>
      </c>
      <c r="G18" s="1137">
        <v>-16.206657617999998</v>
      </c>
      <c r="H18" s="1137">
        <v>0</v>
      </c>
      <c r="I18" s="1137">
        <v>40.52885284200687</v>
      </c>
      <c r="J18" s="1137">
        <v>1205.1372136259247</v>
      </c>
      <c r="K18" s="1137">
        <v>639.62866919249984</v>
      </c>
      <c r="L18" s="1136"/>
    </row>
    <row r="19" spans="1:14" s="606" customFormat="1" ht="19.5" customHeight="1" x14ac:dyDescent="0.4">
      <c r="A19" s="139"/>
      <c r="B19" s="1134">
        <v>14</v>
      </c>
      <c r="C19" s="1133" t="s">
        <v>1285</v>
      </c>
      <c r="D19" s="1132">
        <v>1493.5906854698239</v>
      </c>
      <c r="E19" s="1132">
        <v>529.87366590191789</v>
      </c>
      <c r="F19" s="1132">
        <v>963.71701956790616</v>
      </c>
      <c r="G19" s="1132">
        <v>-6.8211350400000006</v>
      </c>
      <c r="H19" s="1132">
        <v>0</v>
      </c>
      <c r="I19" s="1132">
        <v>42.456013571506858</v>
      </c>
      <c r="J19" s="1132">
        <v>565.50854443342473</v>
      </c>
      <c r="K19" s="1132">
        <v>0</v>
      </c>
      <c r="L19" s="139"/>
    </row>
    <row r="20" spans="1:14" s="606" customFormat="1" ht="19.5" customHeight="1" x14ac:dyDescent="0.4">
      <c r="A20" s="139"/>
      <c r="B20" s="1130">
        <v>15</v>
      </c>
      <c r="C20" s="1095" t="s">
        <v>1284</v>
      </c>
      <c r="D20" s="1129">
        <v>1614.6407124999994</v>
      </c>
      <c r="E20" s="1129">
        <v>650.94135249999977</v>
      </c>
      <c r="F20" s="1129">
        <v>963.69935999999973</v>
      </c>
      <c r="G20" s="1129">
        <v>-9.3855225779999962</v>
      </c>
      <c r="H20" s="1129">
        <v>0</v>
      </c>
      <c r="I20" s="1129">
        <v>-1.9271607294999902</v>
      </c>
      <c r="J20" s="1129">
        <v>639.62866919249984</v>
      </c>
      <c r="K20" s="1129">
        <v>639.62866919249984</v>
      </c>
      <c r="L20" s="139"/>
    </row>
    <row r="21" spans="1:14" s="606" customFormat="1" ht="39" customHeight="1" x14ac:dyDescent="0.4">
      <c r="A21" s="139"/>
      <c r="B21" s="1130">
        <v>16</v>
      </c>
      <c r="C21" s="1095" t="s">
        <v>1283</v>
      </c>
      <c r="D21" s="1129">
        <v>0</v>
      </c>
      <c r="E21" s="1129">
        <v>0</v>
      </c>
      <c r="F21" s="1129">
        <v>0</v>
      </c>
      <c r="G21" s="1129">
        <v>0</v>
      </c>
      <c r="H21" s="1129">
        <v>0</v>
      </c>
      <c r="I21" s="1129">
        <v>0</v>
      </c>
      <c r="J21" s="1129">
        <v>0</v>
      </c>
      <c r="K21" s="1129">
        <v>0</v>
      </c>
      <c r="L21" s="139"/>
    </row>
    <row r="22" spans="1:14" s="606" customFormat="1" ht="19.5" customHeight="1" x14ac:dyDescent="0.4">
      <c r="A22" s="139"/>
      <c r="B22" s="1130">
        <v>17</v>
      </c>
      <c r="C22" s="1095" t="s">
        <v>1282</v>
      </c>
      <c r="D22" s="1129">
        <v>0</v>
      </c>
      <c r="E22" s="1129">
        <v>0</v>
      </c>
      <c r="F22" s="1129">
        <v>0</v>
      </c>
      <c r="G22" s="1129">
        <v>0</v>
      </c>
      <c r="H22" s="1129">
        <v>0</v>
      </c>
      <c r="I22" s="1129">
        <v>0</v>
      </c>
      <c r="J22" s="1129">
        <v>0</v>
      </c>
      <c r="K22" s="1129">
        <v>0</v>
      </c>
      <c r="L22" s="139"/>
    </row>
    <row r="23" spans="1:14" s="606" customFormat="1" ht="19.5" customHeight="1" x14ac:dyDescent="0.4">
      <c r="A23" s="139"/>
      <c r="B23" s="1141">
        <v>18</v>
      </c>
      <c r="C23" s="1140" t="s">
        <v>1281</v>
      </c>
      <c r="D23" s="1129">
        <v>0</v>
      </c>
      <c r="E23" s="1129">
        <v>0</v>
      </c>
      <c r="F23" s="1129">
        <v>0</v>
      </c>
      <c r="G23" s="1129">
        <v>0</v>
      </c>
      <c r="H23" s="1129">
        <v>0</v>
      </c>
      <c r="I23" s="1129">
        <v>0</v>
      </c>
      <c r="J23" s="1129">
        <v>0</v>
      </c>
      <c r="K23" s="1129">
        <v>0</v>
      </c>
      <c r="L23" s="139"/>
    </row>
    <row r="24" spans="1:14" s="1135" customFormat="1" ht="19.5" customHeight="1" x14ac:dyDescent="0.4">
      <c r="A24" s="1136"/>
      <c r="B24" s="1139">
        <v>19</v>
      </c>
      <c r="C24" s="1138" t="s">
        <v>1260</v>
      </c>
      <c r="D24" s="1137">
        <v>962.33415207943699</v>
      </c>
      <c r="E24" s="1137">
        <v>355.2041505000002</v>
      </c>
      <c r="F24" s="1137">
        <v>607.13000157943679</v>
      </c>
      <c r="G24" s="1137">
        <v>-3.1079011455000001</v>
      </c>
      <c r="H24" s="1137">
        <v>0</v>
      </c>
      <c r="I24" s="1137">
        <v>12.460429999999993</v>
      </c>
      <c r="J24" s="1137">
        <v>364.55667935450026</v>
      </c>
      <c r="K24" s="1137">
        <v>192.51248846450031</v>
      </c>
      <c r="L24" s="1136"/>
    </row>
    <row r="25" spans="1:14" s="606" customFormat="1" ht="19.5" customHeight="1" x14ac:dyDescent="0.4">
      <c r="A25" s="139"/>
      <c r="B25" s="1134">
        <v>20</v>
      </c>
      <c r="C25" s="1133" t="s">
        <v>1285</v>
      </c>
      <c r="D25" s="1132">
        <v>464.12112857943612</v>
      </c>
      <c r="E25" s="1132">
        <v>160.8919269999999</v>
      </c>
      <c r="F25" s="1132">
        <v>303.22920157943622</v>
      </c>
      <c r="G25" s="1132">
        <v>-1.3081661099999984</v>
      </c>
      <c r="H25" s="1132">
        <v>0</v>
      </c>
      <c r="I25" s="1132">
        <v>12.460429999999993</v>
      </c>
      <c r="J25" s="1132">
        <v>172.04419088999992</v>
      </c>
      <c r="K25" s="1132">
        <v>0</v>
      </c>
      <c r="L25" s="139"/>
      <c r="N25" s="1131"/>
    </row>
    <row r="26" spans="1:14" s="606" customFormat="1" ht="19.5" customHeight="1" x14ac:dyDescent="0.4">
      <c r="A26" s="139"/>
      <c r="B26" s="1130">
        <v>21</v>
      </c>
      <c r="C26" s="1095" t="s">
        <v>1284</v>
      </c>
      <c r="D26" s="1129">
        <v>498.21302350000093</v>
      </c>
      <c r="E26" s="1129">
        <v>194.3122235000003</v>
      </c>
      <c r="F26" s="1129">
        <v>303.90080000000063</v>
      </c>
      <c r="G26" s="1129">
        <v>-1.7997350355000017</v>
      </c>
      <c r="H26" s="1129">
        <v>0</v>
      </c>
      <c r="I26" s="1129">
        <v>0</v>
      </c>
      <c r="J26" s="1129">
        <v>192.51248846450031</v>
      </c>
      <c r="K26" s="1129">
        <v>192.51248846450031</v>
      </c>
      <c r="L26" s="139"/>
    </row>
    <row r="27" spans="1:14" s="606" customFormat="1" ht="39" customHeight="1" x14ac:dyDescent="0.4">
      <c r="A27" s="139"/>
      <c r="B27" s="1130">
        <v>22</v>
      </c>
      <c r="C27" s="1095" t="s">
        <v>1283</v>
      </c>
      <c r="D27" s="1129">
        <v>0</v>
      </c>
      <c r="E27" s="1129">
        <v>0</v>
      </c>
      <c r="F27" s="1129">
        <v>0</v>
      </c>
      <c r="G27" s="1129">
        <v>0</v>
      </c>
      <c r="H27" s="1129">
        <v>0</v>
      </c>
      <c r="I27" s="1129">
        <v>0</v>
      </c>
      <c r="J27" s="1129">
        <v>0</v>
      </c>
      <c r="K27" s="1129">
        <v>0</v>
      </c>
      <c r="L27" s="139"/>
    </row>
    <row r="28" spans="1:14" s="606" customFormat="1" ht="19.5" customHeight="1" x14ac:dyDescent="0.4">
      <c r="A28" s="139"/>
      <c r="B28" s="1130">
        <v>23</v>
      </c>
      <c r="C28" s="1095" t="s">
        <v>1282</v>
      </c>
      <c r="D28" s="1129">
        <v>0</v>
      </c>
      <c r="E28" s="1129">
        <v>0</v>
      </c>
      <c r="F28" s="1129">
        <v>0</v>
      </c>
      <c r="G28" s="1129">
        <v>0</v>
      </c>
      <c r="H28" s="1129">
        <v>0</v>
      </c>
      <c r="I28" s="1129">
        <v>0</v>
      </c>
      <c r="J28" s="1129">
        <v>0</v>
      </c>
      <c r="K28" s="1129">
        <v>0</v>
      </c>
      <c r="L28" s="139"/>
    </row>
    <row r="29" spans="1:14" s="606" customFormat="1" ht="19.5" customHeight="1" thickBot="1" x14ac:dyDescent="0.45">
      <c r="A29" s="139"/>
      <c r="B29" s="1128">
        <v>24</v>
      </c>
      <c r="C29" s="1127" t="s">
        <v>1281</v>
      </c>
      <c r="D29" s="1126">
        <v>0</v>
      </c>
      <c r="E29" s="1126">
        <v>0</v>
      </c>
      <c r="F29" s="1126">
        <v>0</v>
      </c>
      <c r="G29" s="1126">
        <v>0</v>
      </c>
      <c r="H29" s="1126">
        <v>0</v>
      </c>
      <c r="I29" s="1126">
        <v>0</v>
      </c>
      <c r="J29" s="1126">
        <v>0</v>
      </c>
      <c r="K29" s="1126">
        <v>0</v>
      </c>
      <c r="L29" s="139"/>
    </row>
    <row r="30" spans="1:14" s="1121" customFormat="1" ht="32.25" customHeight="1" thickBot="1" x14ac:dyDescent="0.3">
      <c r="A30" s="1122"/>
      <c r="B30" s="1125">
        <v>25</v>
      </c>
      <c r="C30" s="1124" t="s">
        <v>1280</v>
      </c>
      <c r="D30" s="1123">
        <v>6605.6838917159266</v>
      </c>
      <c r="E30" s="1123">
        <v>2359.4147139019174</v>
      </c>
      <c r="F30" s="1123">
        <v>4246.2691778140097</v>
      </c>
      <c r="G30" s="1123">
        <v>-94.869001436500014</v>
      </c>
      <c r="H30" s="1123">
        <v>-69.932081659999994</v>
      </c>
      <c r="I30" s="1123">
        <v>81.15367284200687</v>
      </c>
      <c r="J30" s="1123">
        <v>2345.6993853074246</v>
      </c>
      <c r="K30" s="1123">
        <v>1242.4269291640003</v>
      </c>
      <c r="L30" s="1122"/>
    </row>
    <row r="31" spans="1:14" s="606" customFormat="1" x14ac:dyDescent="0.4">
      <c r="A31" s="139"/>
      <c r="I31" s="1120"/>
      <c r="L31" s="139"/>
    </row>
    <row r="32" spans="1:14" s="606" customFormat="1" x14ac:dyDescent="0.4">
      <c r="A32" s="139"/>
      <c r="I32" s="1120"/>
      <c r="L32" s="139"/>
    </row>
    <row r="33" spans="1:12" s="547" customFormat="1" x14ac:dyDescent="0.4">
      <c r="A33" s="912"/>
      <c r="I33" s="1119"/>
      <c r="L33" s="912"/>
    </row>
  </sheetData>
  <hyperlinks>
    <hyperlink ref="M1" location="Índice!A1" display="Voltar ao Índice"/>
  </hyperlinks>
  <pageMargins left="0.70866141732283472" right="0.70866141732283472" top="0.74803149606299213" bottom="0.74803149606299213" header="0.31496062992125984" footer="0.31496062992125984"/>
  <pageSetup paperSize="9" scale="31" fitToWidth="2" orientation="portrait" r:id="rId1"/>
  <headerFooter>
    <oddHeader>&amp;L&amp;"Calibri,Regular"&amp;10&amp;K000000Confidential&amp;1#</oddHeader>
    <oddFooter>&amp;C1</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zoomScale="85" zoomScaleNormal="85" zoomScalePageLayoutView="70" workbookViewId="0"/>
  </sheetViews>
  <sheetFormatPr defaultColWidth="9.140625" defaultRowHeight="18.75" x14ac:dyDescent="0.4"/>
  <cols>
    <col min="1" max="1" width="4.7109375" style="911" customWidth="1"/>
    <col min="2" max="2" width="8.7109375" style="2" customWidth="1"/>
    <col min="3" max="3" width="48.28515625" style="2" customWidth="1"/>
    <col min="4" max="4" width="51.5703125" style="2" customWidth="1"/>
    <col min="5" max="5" width="4.7109375" style="911" customWidth="1"/>
    <col min="6" max="6" width="14.28515625" style="2" bestFit="1" customWidth="1"/>
    <col min="7" max="7" width="9.140625" style="2"/>
    <col min="8" max="8" width="42.28515625" style="2" customWidth="1"/>
    <col min="9" max="9" width="48.140625" style="2" customWidth="1"/>
    <col min="10" max="16384" width="9.140625" style="2"/>
  </cols>
  <sheetData>
    <row r="1" spans="1:6" ht="25.5" customHeight="1" x14ac:dyDescent="0.4">
      <c r="B1" s="60" t="s">
        <v>1312</v>
      </c>
      <c r="F1" s="4" t="s">
        <v>6</v>
      </c>
    </row>
    <row r="2" spans="1:6" s="606" customFormat="1" ht="22.5" customHeight="1" thickBot="1" x14ac:dyDescent="0.45">
      <c r="A2" s="139"/>
      <c r="B2" s="35"/>
      <c r="D2" s="634" t="s">
        <v>8</v>
      </c>
      <c r="E2" s="139"/>
      <c r="F2" s="1164"/>
    </row>
    <row r="3" spans="1:6" s="606" customFormat="1" ht="56.25" x14ac:dyDescent="0.4">
      <c r="A3" s="139"/>
      <c r="B3" s="1163"/>
      <c r="C3" s="1163" t="s">
        <v>1311</v>
      </c>
      <c r="D3" s="1162" t="s">
        <v>1310</v>
      </c>
      <c r="E3" s="139"/>
    </row>
    <row r="4" spans="1:6" s="606" customFormat="1" ht="24.95" customHeight="1" x14ac:dyDescent="0.4">
      <c r="A4" s="1044"/>
      <c r="B4" s="1098">
        <v>1</v>
      </c>
      <c r="C4" s="1161" t="s">
        <v>1309</v>
      </c>
      <c r="D4" s="1160">
        <v>2</v>
      </c>
      <c r="E4" s="1044"/>
    </row>
    <row r="5" spans="1:6" s="606" customFormat="1" ht="24.95" customHeight="1" x14ac:dyDescent="0.4">
      <c r="A5" s="139"/>
      <c r="B5" s="1093">
        <v>2</v>
      </c>
      <c r="C5" s="1159" t="s">
        <v>1308</v>
      </c>
      <c r="D5" s="1158">
        <v>1</v>
      </c>
      <c r="E5" s="139"/>
    </row>
    <row r="6" spans="1:6" s="606" customFormat="1" ht="24.95" customHeight="1" x14ac:dyDescent="0.4">
      <c r="A6" s="139"/>
      <c r="B6" s="1093">
        <v>3</v>
      </c>
      <c r="C6" s="1159" t="s">
        <v>1307</v>
      </c>
      <c r="D6" s="1158">
        <v>0</v>
      </c>
      <c r="E6" s="139"/>
    </row>
    <row r="7" spans="1:6" s="606" customFormat="1" ht="24.95" customHeight="1" x14ac:dyDescent="0.4">
      <c r="A7" s="139"/>
      <c r="B7" s="1093">
        <v>4</v>
      </c>
      <c r="C7" s="1159" t="s">
        <v>1306</v>
      </c>
      <c r="D7" s="1158">
        <v>1</v>
      </c>
      <c r="E7" s="139"/>
    </row>
    <row r="8" spans="1:6" s="606" customFormat="1" ht="24.95" customHeight="1" x14ac:dyDescent="0.4">
      <c r="A8" s="139"/>
      <c r="B8" s="1093">
        <v>5</v>
      </c>
      <c r="C8" s="1159" t="s">
        <v>1305</v>
      </c>
      <c r="D8" s="1158">
        <v>0</v>
      </c>
      <c r="E8" s="139"/>
    </row>
    <row r="9" spans="1:6" s="606" customFormat="1" ht="24.95" customHeight="1" x14ac:dyDescent="0.4">
      <c r="A9" s="139"/>
      <c r="B9" s="1093">
        <v>6</v>
      </c>
      <c r="C9" s="1159" t="s">
        <v>1304</v>
      </c>
      <c r="D9" s="1158">
        <v>0</v>
      </c>
      <c r="E9" s="139"/>
    </row>
    <row r="10" spans="1:6" s="606" customFormat="1" ht="24.95" customHeight="1" x14ac:dyDescent="0.4">
      <c r="A10" s="139"/>
      <c r="B10" s="1093">
        <v>7</v>
      </c>
      <c r="C10" s="1159" t="s">
        <v>1303</v>
      </c>
      <c r="D10" s="1158">
        <v>0</v>
      </c>
      <c r="E10" s="139"/>
    </row>
    <row r="11" spans="1:6" s="606" customFormat="1" ht="24.95" customHeight="1" x14ac:dyDescent="0.4">
      <c r="A11" s="139"/>
      <c r="B11" s="1093">
        <v>8</v>
      </c>
      <c r="C11" s="1159" t="s">
        <v>1302</v>
      </c>
      <c r="D11" s="1158">
        <v>0</v>
      </c>
      <c r="E11" s="139"/>
    </row>
    <row r="12" spans="1:6" s="606" customFormat="1" ht="24.95" customHeight="1" x14ac:dyDescent="0.4">
      <c r="A12" s="139"/>
      <c r="B12" s="1093">
        <v>9</v>
      </c>
      <c r="C12" s="1159" t="s">
        <v>1301</v>
      </c>
      <c r="D12" s="1158">
        <v>0</v>
      </c>
      <c r="E12" s="139"/>
    </row>
    <row r="13" spans="1:6" s="606" customFormat="1" ht="24.95" customHeight="1" x14ac:dyDescent="0.4">
      <c r="A13" s="139"/>
      <c r="B13" s="1093">
        <v>10</v>
      </c>
      <c r="C13" s="1159" t="s">
        <v>1300</v>
      </c>
      <c r="D13" s="1158">
        <v>0</v>
      </c>
      <c r="E13" s="139"/>
    </row>
    <row r="14" spans="1:6" s="606" customFormat="1" ht="24.95" customHeight="1" thickBot="1" x14ac:dyDescent="0.45">
      <c r="A14" s="139"/>
      <c r="B14" s="1157">
        <v>11</v>
      </c>
      <c r="C14" s="1156" t="s">
        <v>1299</v>
      </c>
      <c r="D14" s="1155">
        <v>0</v>
      </c>
      <c r="E14" s="139"/>
    </row>
    <row r="15" spans="1:6" x14ac:dyDescent="0.4">
      <c r="A15" s="139"/>
      <c r="E15" s="139"/>
    </row>
    <row r="16" spans="1:6" x14ac:dyDescent="0.4">
      <c r="A16" s="139"/>
      <c r="E16" s="139"/>
    </row>
    <row r="17" spans="1:5" x14ac:dyDescent="0.4">
      <c r="A17" s="139"/>
      <c r="E17" s="139"/>
    </row>
    <row r="18" spans="1:5" x14ac:dyDescent="0.4">
      <c r="A18" s="139"/>
      <c r="D18" s="1154"/>
      <c r="E18" s="139"/>
    </row>
    <row r="19" spans="1:5" x14ac:dyDescent="0.4">
      <c r="A19" s="139"/>
      <c r="E19" s="139"/>
    </row>
    <row r="20" spans="1:5" x14ac:dyDescent="0.4">
      <c r="A20" s="139"/>
      <c r="E20" s="139"/>
    </row>
    <row r="21" spans="1:5" x14ac:dyDescent="0.4">
      <c r="A21" s="139"/>
      <c r="E21" s="139"/>
    </row>
    <row r="22" spans="1:5" x14ac:dyDescent="0.4">
      <c r="A22" s="139"/>
      <c r="E22" s="139"/>
    </row>
    <row r="23" spans="1:5" x14ac:dyDescent="0.4">
      <c r="A23" s="139"/>
      <c r="E23" s="139"/>
    </row>
    <row r="24" spans="1:5" x14ac:dyDescent="0.4">
      <c r="A24" s="139"/>
      <c r="E24" s="139"/>
    </row>
    <row r="25" spans="1:5" x14ac:dyDescent="0.4">
      <c r="A25" s="139"/>
      <c r="E25" s="139"/>
    </row>
    <row r="26" spans="1:5" x14ac:dyDescent="0.4">
      <c r="A26" s="139"/>
      <c r="E26" s="139"/>
    </row>
    <row r="27" spans="1:5" x14ac:dyDescent="0.4">
      <c r="A27" s="139"/>
      <c r="E27" s="139"/>
    </row>
    <row r="28" spans="1:5" x14ac:dyDescent="0.4">
      <c r="A28" s="139"/>
      <c r="E28" s="139"/>
    </row>
    <row r="29" spans="1:5" x14ac:dyDescent="0.4">
      <c r="A29" s="139"/>
      <c r="E29" s="139"/>
    </row>
    <row r="30" spans="1:5" x14ac:dyDescent="0.4">
      <c r="A30" s="139"/>
      <c r="E30" s="139"/>
    </row>
    <row r="31" spans="1:5" x14ac:dyDescent="0.4">
      <c r="A31" s="139"/>
      <c r="E31" s="139"/>
    </row>
    <row r="32" spans="1:5" x14ac:dyDescent="0.4">
      <c r="A32" s="912"/>
      <c r="E32" s="912"/>
    </row>
  </sheetData>
  <hyperlinks>
    <hyperlink ref="F1" location="Índice!A1" display="Voltar ao Índice"/>
  </hyperlinks>
  <pageMargins left="0.70866141732283472" right="0.70866141732283472" top="0.74803149606299213" bottom="0.74803149606299213" header="0.31496062992125984" footer="0.31496062992125984"/>
  <pageSetup paperSize="9" scale="65" fitToWidth="2" orientation="portrait" r:id="rId1"/>
  <headerFooter>
    <oddHeader>&amp;L&amp;"Calibri,Regular"&amp;10&amp;K000000Confidential&amp;1#</oddHeader>
    <oddFooter>&amp;C1</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showGridLines="0" zoomScale="85" zoomScaleNormal="85" zoomScalePageLayoutView="70" workbookViewId="0"/>
  </sheetViews>
  <sheetFormatPr defaultColWidth="9.140625" defaultRowHeight="18.75" x14ac:dyDescent="0.4"/>
  <cols>
    <col min="1" max="1" width="4.7109375" style="911" customWidth="1"/>
    <col min="2" max="2" width="7.42578125" style="5" customWidth="1"/>
    <col min="3" max="3" width="38" style="5" bestFit="1" customWidth="1"/>
    <col min="4" max="13" width="12.7109375" style="5" customWidth="1"/>
    <col min="14" max="14" width="4.7109375" style="911" customWidth="1"/>
    <col min="15" max="15" width="15.7109375" style="5" customWidth="1"/>
    <col min="16" max="16" width="14" style="5" bestFit="1" customWidth="1"/>
    <col min="17" max="16384" width="9.140625" style="5"/>
  </cols>
  <sheetData>
    <row r="1" spans="1:16" ht="39" customHeight="1" x14ac:dyDescent="0.4">
      <c r="B1" s="1816" t="s">
        <v>1330</v>
      </c>
      <c r="C1" s="1816"/>
      <c r="D1" s="1816"/>
      <c r="E1" s="1816"/>
      <c r="F1" s="1816"/>
      <c r="G1" s="1816"/>
      <c r="H1" s="1816"/>
      <c r="I1" s="1816"/>
      <c r="J1" s="1816"/>
      <c r="K1" s="1816"/>
      <c r="L1" s="1816"/>
      <c r="M1" s="1816"/>
      <c r="O1" s="1181"/>
      <c r="P1" s="4" t="s">
        <v>6</v>
      </c>
    </row>
    <row r="2" spans="1:16" ht="22.5" customHeight="1" x14ac:dyDescent="0.4">
      <c r="A2" s="139"/>
      <c r="B2" s="35" t="s">
        <v>7</v>
      </c>
      <c r="D2" s="1186"/>
      <c r="E2" s="1186"/>
      <c r="F2" s="1186"/>
      <c r="G2" s="1185"/>
      <c r="H2" s="1185"/>
      <c r="I2" s="1185"/>
      <c r="J2" s="1185"/>
      <c r="K2" s="1185"/>
      <c r="L2" s="1185"/>
      <c r="M2" s="1185"/>
      <c r="N2" s="139"/>
    </row>
    <row r="3" spans="1:16" s="606" customFormat="1" ht="20.100000000000001" customHeight="1" thickBot="1" x14ac:dyDescent="0.45">
      <c r="A3" s="139"/>
      <c r="D3" s="634" t="s">
        <v>1329</v>
      </c>
      <c r="E3" s="634" t="s">
        <v>9</v>
      </c>
      <c r="F3" s="634" t="s">
        <v>10</v>
      </c>
      <c r="G3" s="634" t="s">
        <v>11</v>
      </c>
      <c r="H3" s="634" t="s">
        <v>12</v>
      </c>
      <c r="I3" s="634" t="s">
        <v>74</v>
      </c>
      <c r="J3" s="634" t="s">
        <v>75</v>
      </c>
      <c r="K3" s="634" t="s">
        <v>76</v>
      </c>
      <c r="L3" s="634" t="s">
        <v>549</v>
      </c>
      <c r="M3" s="634" t="s">
        <v>548</v>
      </c>
      <c r="N3" s="139"/>
    </row>
    <row r="4" spans="1:16" s="1181" customFormat="1" ht="30" customHeight="1" x14ac:dyDescent="0.4">
      <c r="A4" s="1044"/>
      <c r="C4" s="1184"/>
      <c r="D4" s="1815" t="s">
        <v>1328</v>
      </c>
      <c r="E4" s="1815"/>
      <c r="F4" s="1815"/>
      <c r="G4" s="1815" t="s">
        <v>1327</v>
      </c>
      <c r="H4" s="1815"/>
      <c r="I4" s="1815"/>
      <c r="J4" s="1815"/>
      <c r="K4" s="1815"/>
      <c r="L4" s="1815"/>
      <c r="M4" s="1183"/>
      <c r="N4" s="1044"/>
    </row>
    <row r="5" spans="1:16" s="1181" customFormat="1" ht="80.25" customHeight="1" x14ac:dyDescent="0.4">
      <c r="A5" s="139"/>
      <c r="D5" s="1182" t="s">
        <v>1263</v>
      </c>
      <c r="E5" s="1182" t="s">
        <v>1286</v>
      </c>
      <c r="F5" s="1182" t="s">
        <v>1326</v>
      </c>
      <c r="G5" s="1182" t="s">
        <v>1325</v>
      </c>
      <c r="H5" s="1182" t="s">
        <v>1324</v>
      </c>
      <c r="I5" s="1182" t="s">
        <v>1323</v>
      </c>
      <c r="J5" s="1182" t="s">
        <v>1322</v>
      </c>
      <c r="K5" s="1182" t="s">
        <v>1321</v>
      </c>
      <c r="L5" s="1182" t="s">
        <v>1320</v>
      </c>
      <c r="M5" s="1182" t="s">
        <v>844</v>
      </c>
      <c r="N5" s="139"/>
    </row>
    <row r="6" spans="1:16" s="606" customFormat="1" ht="20.100000000000001" customHeight="1" x14ac:dyDescent="0.4">
      <c r="A6" s="139"/>
      <c r="B6" s="1180">
        <v>1</v>
      </c>
      <c r="C6" s="1179" t="s">
        <v>1319</v>
      </c>
      <c r="D6" s="1178"/>
      <c r="E6" s="1178"/>
      <c r="F6" s="1178"/>
      <c r="G6" s="1178"/>
      <c r="H6" s="1178"/>
      <c r="I6" s="1178"/>
      <c r="J6" s="1178"/>
      <c r="K6" s="1178"/>
      <c r="L6" s="1178"/>
      <c r="M6" s="1177">
        <v>79</v>
      </c>
      <c r="N6" s="139"/>
    </row>
    <row r="7" spans="1:16" s="606" customFormat="1" ht="20.100000000000001" customHeight="1" x14ac:dyDescent="0.4">
      <c r="A7" s="139"/>
      <c r="B7" s="1172">
        <v>2</v>
      </c>
      <c r="C7" s="1171" t="s">
        <v>1318</v>
      </c>
      <c r="D7" s="1170">
        <v>4</v>
      </c>
      <c r="E7" s="1170">
        <v>3</v>
      </c>
      <c r="F7" s="1170">
        <v>7</v>
      </c>
      <c r="G7" s="1175"/>
      <c r="H7" s="1175"/>
      <c r="I7" s="1175"/>
      <c r="J7" s="1175"/>
      <c r="K7" s="1175"/>
      <c r="L7" s="1175"/>
      <c r="M7" s="1169"/>
      <c r="N7" s="139"/>
    </row>
    <row r="8" spans="1:16" s="606" customFormat="1" ht="20.100000000000001" customHeight="1" x14ac:dyDescent="0.4">
      <c r="A8" s="139"/>
      <c r="B8" s="1172">
        <v>3</v>
      </c>
      <c r="C8" s="1176" t="s">
        <v>1317</v>
      </c>
      <c r="D8" s="1175"/>
      <c r="E8" s="1175"/>
      <c r="F8" s="1175"/>
      <c r="G8" s="1174">
        <v>1</v>
      </c>
      <c r="H8" s="1174">
        <v>8</v>
      </c>
      <c r="I8" s="1174">
        <v>0</v>
      </c>
      <c r="J8" s="1174">
        <v>13</v>
      </c>
      <c r="K8" s="1174">
        <v>7</v>
      </c>
      <c r="L8" s="1174">
        <v>0</v>
      </c>
      <c r="M8" s="1169"/>
      <c r="N8" s="139"/>
    </row>
    <row r="9" spans="1:16" s="606" customFormat="1" ht="20.100000000000001" customHeight="1" x14ac:dyDescent="0.4">
      <c r="A9" s="139"/>
      <c r="B9" s="1172">
        <v>4</v>
      </c>
      <c r="C9" s="1176" t="s">
        <v>1316</v>
      </c>
      <c r="D9" s="1175"/>
      <c r="E9" s="1175"/>
      <c r="F9" s="1175"/>
      <c r="G9" s="1174">
        <v>0</v>
      </c>
      <c r="H9" s="1174">
        <v>11</v>
      </c>
      <c r="I9" s="1174">
        <v>0</v>
      </c>
      <c r="J9" s="1174">
        <v>20</v>
      </c>
      <c r="K9" s="1174">
        <v>6</v>
      </c>
      <c r="L9" s="1174">
        <v>6</v>
      </c>
      <c r="M9" s="1169"/>
      <c r="N9" s="139"/>
    </row>
    <row r="10" spans="1:16" s="606" customFormat="1" ht="20.100000000000001" customHeight="1" x14ac:dyDescent="0.4">
      <c r="A10" s="139"/>
      <c r="B10" s="1172">
        <v>5</v>
      </c>
      <c r="C10" s="1173" t="s">
        <v>1315</v>
      </c>
      <c r="D10" s="1170">
        <f t="shared" ref="D10:L10" si="0">+D11+D12</f>
        <v>495.06405000000001</v>
      </c>
      <c r="E10" s="1170">
        <f t="shared" si="0"/>
        <v>5088.2799000000005</v>
      </c>
      <c r="F10" s="1170">
        <f t="shared" si="0"/>
        <v>5583.3439500000004</v>
      </c>
      <c r="G10" s="1170">
        <f t="shared" si="0"/>
        <v>488.33811000000003</v>
      </c>
      <c r="H10" s="1170">
        <f t="shared" si="0"/>
        <v>5412.0061900000001</v>
      </c>
      <c r="I10" s="1170">
        <f t="shared" si="0"/>
        <v>0</v>
      </c>
      <c r="J10" s="1170">
        <f t="shared" si="0"/>
        <v>6799.7495299999991</v>
      </c>
      <c r="K10" s="1170">
        <f t="shared" si="0"/>
        <v>2785.2302199999999</v>
      </c>
      <c r="L10" s="1170">
        <f t="shared" si="0"/>
        <v>140.14604</v>
      </c>
      <c r="M10" s="1169"/>
      <c r="N10" s="139"/>
    </row>
    <row r="11" spans="1:16" s="606" customFormat="1" ht="20.100000000000001" customHeight="1" x14ac:dyDescent="0.4">
      <c r="A11" s="139"/>
      <c r="B11" s="1172">
        <v>6</v>
      </c>
      <c r="C11" s="1171" t="s">
        <v>1314</v>
      </c>
      <c r="D11" s="1170">
        <v>0</v>
      </c>
      <c r="E11" s="1170">
        <v>3356.5498700000003</v>
      </c>
      <c r="F11" s="1170">
        <v>3356.5498700000003</v>
      </c>
      <c r="G11" s="1170">
        <v>325.55874</v>
      </c>
      <c r="H11" s="1170">
        <v>2683.9922099999999</v>
      </c>
      <c r="I11" s="1170">
        <v>0</v>
      </c>
      <c r="J11" s="1170">
        <v>3421.415</v>
      </c>
      <c r="K11" s="1170">
        <v>1173.84283</v>
      </c>
      <c r="L11" s="1170">
        <v>14.14</v>
      </c>
      <c r="M11" s="1169"/>
      <c r="N11" s="139"/>
    </row>
    <row r="12" spans="1:16" s="606" customFormat="1" ht="20.100000000000001" customHeight="1" thickBot="1" x14ac:dyDescent="0.45">
      <c r="A12" s="139"/>
      <c r="B12" s="1168">
        <v>7</v>
      </c>
      <c r="C12" s="1167" t="s">
        <v>1313</v>
      </c>
      <c r="D12" s="1166">
        <v>495.06405000000001</v>
      </c>
      <c r="E12" s="1166">
        <v>1731.7300299999999</v>
      </c>
      <c r="F12" s="1166">
        <v>2226.7940800000001</v>
      </c>
      <c r="G12" s="1166">
        <v>162.77937</v>
      </c>
      <c r="H12" s="1166">
        <v>2728.0139800000002</v>
      </c>
      <c r="I12" s="1166">
        <v>0</v>
      </c>
      <c r="J12" s="1166">
        <v>3378.3345299999996</v>
      </c>
      <c r="K12" s="1166">
        <v>1611.3873899999999</v>
      </c>
      <c r="L12" s="1166">
        <v>126.00604</v>
      </c>
      <c r="M12" s="1165"/>
      <c r="N12" s="139"/>
    </row>
    <row r="13" spans="1:16" s="606" customFormat="1" ht="20.100000000000001" customHeight="1" x14ac:dyDescent="0.4">
      <c r="A13" s="139"/>
      <c r="N13" s="139"/>
    </row>
    <row r="14" spans="1:16" s="547" customFormat="1" x14ac:dyDescent="0.4">
      <c r="A14" s="139"/>
      <c r="N14" s="139"/>
    </row>
    <row r="15" spans="1:16" s="547" customFormat="1" x14ac:dyDescent="0.4">
      <c r="A15" s="139"/>
      <c r="N15" s="139"/>
    </row>
    <row r="16" spans="1:16" x14ac:dyDescent="0.4">
      <c r="A16" s="139"/>
      <c r="N16" s="139"/>
    </row>
    <row r="17" spans="1:14" x14ac:dyDescent="0.4">
      <c r="A17" s="139"/>
      <c r="N17" s="139"/>
    </row>
    <row r="18" spans="1:14" x14ac:dyDescent="0.4">
      <c r="A18" s="139"/>
      <c r="N18" s="139"/>
    </row>
    <row r="19" spans="1:14" x14ac:dyDescent="0.4">
      <c r="A19" s="139"/>
      <c r="N19" s="139"/>
    </row>
    <row r="20" spans="1:14" x14ac:dyDescent="0.4">
      <c r="A20" s="139"/>
      <c r="N20" s="139"/>
    </row>
    <row r="21" spans="1:14" x14ac:dyDescent="0.4">
      <c r="A21" s="139"/>
      <c r="N21" s="139"/>
    </row>
    <row r="22" spans="1:14" x14ac:dyDescent="0.4">
      <c r="A22" s="139"/>
      <c r="N22" s="139"/>
    </row>
    <row r="23" spans="1:14" x14ac:dyDescent="0.4">
      <c r="A23" s="139"/>
      <c r="N23" s="139"/>
    </row>
    <row r="24" spans="1:14" x14ac:dyDescent="0.4">
      <c r="A24" s="139"/>
      <c r="N24" s="139"/>
    </row>
    <row r="25" spans="1:14" x14ac:dyDescent="0.4">
      <c r="A25" s="139"/>
      <c r="N25" s="139"/>
    </row>
    <row r="26" spans="1:14" x14ac:dyDescent="0.4">
      <c r="A26" s="139"/>
      <c r="N26" s="139"/>
    </row>
    <row r="27" spans="1:14" x14ac:dyDescent="0.4">
      <c r="A27" s="139"/>
      <c r="N27" s="139"/>
    </row>
    <row r="28" spans="1:14" x14ac:dyDescent="0.4">
      <c r="A28" s="139"/>
      <c r="N28" s="139"/>
    </row>
    <row r="29" spans="1:14" x14ac:dyDescent="0.4">
      <c r="A29" s="139"/>
      <c r="N29" s="139"/>
    </row>
    <row r="30" spans="1:14" x14ac:dyDescent="0.4">
      <c r="A30" s="139"/>
      <c r="N30" s="139"/>
    </row>
    <row r="31" spans="1:14" x14ac:dyDescent="0.4">
      <c r="A31" s="139"/>
      <c r="N31" s="139"/>
    </row>
    <row r="32" spans="1:14" x14ac:dyDescent="0.4">
      <c r="A32" s="139"/>
      <c r="N32" s="139"/>
    </row>
    <row r="33" spans="1:14" x14ac:dyDescent="0.4">
      <c r="A33" s="912"/>
      <c r="N33" s="912"/>
    </row>
  </sheetData>
  <mergeCells count="3">
    <mergeCell ref="D4:F4"/>
    <mergeCell ref="G4:L4"/>
    <mergeCell ref="B1:M1"/>
  </mergeCells>
  <hyperlinks>
    <hyperlink ref="P1" location="Índice!A1" display="Voltar ao Índice"/>
  </hyperlinks>
  <pageMargins left="0.70866141732283472" right="0.70866141732283472" top="0.74803149606299213" bottom="0.74803149606299213" header="0.31496062992125984" footer="0.31496062992125984"/>
  <pageSetup paperSize="9" scale="41" fitToWidth="2" orientation="portrait" r:id="rId1"/>
  <headerFooter>
    <oddHeader>&amp;L&amp;"Calibri,Regular"&amp;10&amp;K000000Confidential&amp;1#</oddHeader>
    <oddFooter>&amp;C1</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showGridLines="0" zoomScale="85" zoomScaleNormal="85" zoomScaleSheetLayoutView="50" zoomScalePageLayoutView="50" workbookViewId="0"/>
  </sheetViews>
  <sheetFormatPr defaultColWidth="8.85546875" defaultRowHeight="16.5" x14ac:dyDescent="0.35"/>
  <cols>
    <col min="1" max="1" width="4.7109375" style="628" customWidth="1"/>
    <col min="2" max="2" width="3.7109375" style="1226" bestFit="1" customWidth="1"/>
    <col min="3" max="3" width="75.5703125" style="973" customWidth="1"/>
    <col min="4" max="4" width="10.7109375" style="973" customWidth="1"/>
    <col min="5" max="5" width="14" style="973" customWidth="1"/>
    <col min="6" max="19" width="10.7109375" style="973" customWidth="1"/>
    <col min="20" max="20" width="8.85546875" style="973"/>
    <col min="21" max="21" width="15.140625" style="973" bestFit="1" customWidth="1"/>
    <col min="22" max="16384" width="8.85546875" style="973"/>
  </cols>
  <sheetData>
    <row r="1" spans="1:21" ht="24" x14ac:dyDescent="0.35">
      <c r="A1" s="630"/>
      <c r="C1" s="1052" t="s">
        <v>1340</v>
      </c>
      <c r="U1" s="4" t="s">
        <v>6</v>
      </c>
    </row>
    <row r="2" spans="1:21" x14ac:dyDescent="0.35">
      <c r="A2" s="630"/>
      <c r="C2" s="12" t="s">
        <v>1341</v>
      </c>
    </row>
    <row r="3" spans="1:21" x14ac:dyDescent="0.35">
      <c r="A3" s="630"/>
      <c r="C3" s="12"/>
    </row>
    <row r="4" spans="1:21" ht="15" customHeight="1" thickBot="1" x14ac:dyDescent="0.4">
      <c r="A4" s="630"/>
      <c r="B4" s="537"/>
      <c r="C4" s="1327" t="s">
        <v>1342</v>
      </c>
      <c r="D4" s="1198" t="s">
        <v>8</v>
      </c>
      <c r="E4" s="1198" t="s">
        <v>9</v>
      </c>
      <c r="F4" s="1198" t="s">
        <v>10</v>
      </c>
      <c r="G4" s="1198" t="s">
        <v>11</v>
      </c>
      <c r="H4" s="1198" t="s">
        <v>12</v>
      </c>
      <c r="I4" s="1198" t="s">
        <v>74</v>
      </c>
      <c r="J4" s="1198" t="s">
        <v>75</v>
      </c>
      <c r="K4" s="1198" t="s">
        <v>76</v>
      </c>
      <c r="L4" s="1198" t="s">
        <v>549</v>
      </c>
      <c r="M4" s="1198" t="s">
        <v>548</v>
      </c>
      <c r="N4" s="1198" t="s">
        <v>547</v>
      </c>
      <c r="O4" s="1198" t="s">
        <v>546</v>
      </c>
      <c r="P4" s="1198" t="s">
        <v>545</v>
      </c>
      <c r="Q4" s="1198" t="s">
        <v>733</v>
      </c>
      <c r="R4" s="1198" t="s">
        <v>732</v>
      </c>
      <c r="S4" s="1198" t="s">
        <v>924</v>
      </c>
    </row>
    <row r="5" spans="1:21" ht="90" customHeight="1" x14ac:dyDescent="0.35">
      <c r="A5" s="1193"/>
      <c r="B5" s="1227"/>
      <c r="C5" s="1200"/>
      <c r="D5" s="1819" t="s">
        <v>1338</v>
      </c>
      <c r="E5" s="1819"/>
      <c r="F5" s="1819"/>
      <c r="G5" s="1819"/>
      <c r="H5" s="1820"/>
      <c r="I5" s="1821" t="s">
        <v>1339</v>
      </c>
      <c r="J5" s="1819"/>
      <c r="K5" s="1820"/>
      <c r="L5" s="1819" t="s">
        <v>1454</v>
      </c>
      <c r="M5" s="1819"/>
      <c r="N5" s="1817" t="s">
        <v>1343</v>
      </c>
      <c r="O5" s="1817" t="s">
        <v>1344</v>
      </c>
      <c r="P5" s="1817" t="s">
        <v>1345</v>
      </c>
      <c r="Q5" s="1817" t="s">
        <v>1346</v>
      </c>
      <c r="R5" s="1817" t="s">
        <v>1347</v>
      </c>
      <c r="S5" s="1817" t="s">
        <v>1348</v>
      </c>
    </row>
    <row r="6" spans="1:21" ht="297" x14ac:dyDescent="0.35">
      <c r="A6" s="630"/>
      <c r="B6" s="1228"/>
      <c r="C6" s="1201"/>
      <c r="D6" s="1191"/>
      <c r="E6" s="1202" t="s">
        <v>1349</v>
      </c>
      <c r="F6" s="1202" t="s">
        <v>1350</v>
      </c>
      <c r="G6" s="1202" t="s">
        <v>1351</v>
      </c>
      <c r="H6" s="1202" t="s">
        <v>1352</v>
      </c>
      <c r="I6" s="1190"/>
      <c r="J6" s="1202" t="s">
        <v>1351</v>
      </c>
      <c r="K6" s="1202" t="s">
        <v>1352</v>
      </c>
      <c r="L6" s="1191"/>
      <c r="M6" s="1202" t="s">
        <v>1353</v>
      </c>
      <c r="N6" s="1818"/>
      <c r="O6" s="1818"/>
      <c r="P6" s="1818"/>
      <c r="Q6" s="1818"/>
      <c r="R6" s="1818"/>
      <c r="S6" s="1818"/>
    </row>
    <row r="7" spans="1:21" x14ac:dyDescent="0.35">
      <c r="A7" s="630"/>
      <c r="B7" s="1229">
        <v>1</v>
      </c>
      <c r="C7" s="1203" t="s">
        <v>1354</v>
      </c>
      <c r="D7" s="1204">
        <f>+D8+D9+D15+D44+D49+D50+D54+D55+D61+D62</f>
        <v>9399142.3270000014</v>
      </c>
      <c r="E7" s="1204">
        <f t="shared" ref="E7:R7" si="0">+E8+E9+E15+E44+E49+E50+E54+E55+E61+E62</f>
        <v>258890.68699999998</v>
      </c>
      <c r="F7" s="1204">
        <f t="shared" si="0"/>
        <v>23161.881000000001</v>
      </c>
      <c r="G7" s="1204">
        <f t="shared" si="0"/>
        <v>795127.88500000001</v>
      </c>
      <c r="H7" s="1204">
        <f t="shared" si="0"/>
        <v>463468.55499999999</v>
      </c>
      <c r="I7" s="1204">
        <f t="shared" si="0"/>
        <v>-360945.75800000003</v>
      </c>
      <c r="J7" s="1204">
        <f t="shared" si="0"/>
        <v>-62289.807000000001</v>
      </c>
      <c r="K7" s="1204">
        <f t="shared" si="0"/>
        <v>-281191.14600000001</v>
      </c>
      <c r="L7" s="1204">
        <f t="shared" si="0"/>
        <v>0</v>
      </c>
      <c r="M7" s="1204">
        <f t="shared" si="0"/>
        <v>0</v>
      </c>
      <c r="N7" s="1204">
        <f t="shared" si="0"/>
        <v>0</v>
      </c>
      <c r="O7" s="1204">
        <f t="shared" si="0"/>
        <v>7190486.835</v>
      </c>
      <c r="P7" s="1204">
        <f t="shared" si="0"/>
        <v>1255779.807</v>
      </c>
      <c r="Q7" s="1204">
        <f t="shared" si="0"/>
        <v>886598.15800000005</v>
      </c>
      <c r="R7" s="1204">
        <f t="shared" si="0"/>
        <v>66277.527000000002</v>
      </c>
      <c r="S7" s="1204">
        <v>4</v>
      </c>
    </row>
    <row r="8" spans="1:21" s="995" customFormat="1" ht="20.100000000000001" customHeight="1" x14ac:dyDescent="0.4">
      <c r="A8" s="1221"/>
      <c r="B8" s="1230">
        <v>2</v>
      </c>
      <c r="C8" s="1222" t="s">
        <v>1355</v>
      </c>
      <c r="D8" s="1223">
        <v>317298.473</v>
      </c>
      <c r="E8" s="1223">
        <v>0</v>
      </c>
      <c r="F8" s="1223">
        <v>0</v>
      </c>
      <c r="G8" s="1223">
        <v>46943.673999999999</v>
      </c>
      <c r="H8" s="1223">
        <v>6022.0919999999996</v>
      </c>
      <c r="I8" s="1223">
        <v>-8638.7020000000011</v>
      </c>
      <c r="J8" s="1223">
        <v>-4671.6670000000004</v>
      </c>
      <c r="K8" s="1223">
        <v>-3317.38</v>
      </c>
      <c r="L8" s="1223">
        <v>0</v>
      </c>
      <c r="M8" s="1223">
        <v>0</v>
      </c>
      <c r="N8" s="1223">
        <v>0</v>
      </c>
      <c r="O8" s="1223">
        <v>221386.73700000002</v>
      </c>
      <c r="P8" s="1223">
        <v>51881.553</v>
      </c>
      <c r="Q8" s="1223">
        <v>44030.183000000005</v>
      </c>
      <c r="R8" s="1223">
        <v>0</v>
      </c>
      <c r="S8" s="1223">
        <v>4</v>
      </c>
    </row>
    <row r="9" spans="1:21" s="995" customFormat="1" ht="24" customHeight="1" x14ac:dyDescent="0.4">
      <c r="A9" s="1221"/>
      <c r="B9" s="1230">
        <v>3</v>
      </c>
      <c r="C9" s="1222" t="s">
        <v>1356</v>
      </c>
      <c r="D9" s="1223">
        <f t="shared" ref="D9:R9" si="1">+SUM(D10:D14)</f>
        <v>14284.869000000001</v>
      </c>
      <c r="E9" s="1223">
        <f t="shared" si="1"/>
        <v>0</v>
      </c>
      <c r="F9" s="1223">
        <f t="shared" si="1"/>
        <v>0</v>
      </c>
      <c r="G9" s="1223">
        <f t="shared" si="1"/>
        <v>2406.6590000000001</v>
      </c>
      <c r="H9" s="1223">
        <f t="shared" si="1"/>
        <v>1821.442</v>
      </c>
      <c r="I9" s="1223">
        <f t="shared" si="1"/>
        <v>-982.35</v>
      </c>
      <c r="J9" s="1223">
        <f t="shared" si="1"/>
        <v>-126.04599999999999</v>
      </c>
      <c r="K9" s="1223">
        <f t="shared" si="1"/>
        <v>-835.05899999999997</v>
      </c>
      <c r="L9" s="1223">
        <f t="shared" si="1"/>
        <v>0</v>
      </c>
      <c r="M9" s="1223">
        <f t="shared" si="1"/>
        <v>0</v>
      </c>
      <c r="N9" s="1223">
        <f t="shared" si="1"/>
        <v>0</v>
      </c>
      <c r="O9" s="1223">
        <f t="shared" si="1"/>
        <v>12831.309000000001</v>
      </c>
      <c r="P9" s="1223">
        <f t="shared" si="1"/>
        <v>1453.56</v>
      </c>
      <c r="Q9" s="1223">
        <f t="shared" si="1"/>
        <v>0</v>
      </c>
      <c r="R9" s="1223">
        <f t="shared" si="1"/>
        <v>0</v>
      </c>
      <c r="S9" s="1223">
        <v>3</v>
      </c>
    </row>
    <row r="10" spans="1:21" ht="20.100000000000001" customHeight="1" x14ac:dyDescent="0.35">
      <c r="A10" s="630"/>
      <c r="B10" s="1231">
        <v>4</v>
      </c>
      <c r="C10" s="1206" t="s">
        <v>1357</v>
      </c>
      <c r="D10" s="1205">
        <v>0</v>
      </c>
      <c r="E10" s="1205">
        <v>0</v>
      </c>
      <c r="F10" s="1205">
        <v>0</v>
      </c>
      <c r="G10" s="1205">
        <v>0</v>
      </c>
      <c r="H10" s="1205">
        <v>0</v>
      </c>
      <c r="I10" s="1205">
        <v>0</v>
      </c>
      <c r="J10" s="1205">
        <v>0</v>
      </c>
      <c r="K10" s="1205">
        <v>0</v>
      </c>
      <c r="L10" s="1205">
        <v>0</v>
      </c>
      <c r="M10" s="1205">
        <v>0</v>
      </c>
      <c r="N10" s="1205">
        <v>0</v>
      </c>
      <c r="O10" s="1205">
        <v>0</v>
      </c>
      <c r="P10" s="1205">
        <v>0</v>
      </c>
      <c r="Q10" s="1205">
        <v>0</v>
      </c>
      <c r="R10" s="1205">
        <v>0</v>
      </c>
      <c r="S10" s="1205">
        <v>0</v>
      </c>
    </row>
    <row r="11" spans="1:21" ht="20.100000000000001" customHeight="1" x14ac:dyDescent="0.35">
      <c r="A11" s="630"/>
      <c r="B11" s="1231">
        <v>5</v>
      </c>
      <c r="C11" s="1206" t="s">
        <v>1358</v>
      </c>
      <c r="D11" s="1205">
        <v>0</v>
      </c>
      <c r="E11" s="1205">
        <v>0</v>
      </c>
      <c r="F11" s="1205">
        <v>0</v>
      </c>
      <c r="G11" s="1205">
        <v>0</v>
      </c>
      <c r="H11" s="1205">
        <v>0</v>
      </c>
      <c r="I11" s="1205">
        <v>0</v>
      </c>
      <c r="J11" s="1205">
        <v>0</v>
      </c>
      <c r="K11" s="1205">
        <v>0</v>
      </c>
      <c r="L11" s="1205">
        <v>0</v>
      </c>
      <c r="M11" s="1205">
        <v>0</v>
      </c>
      <c r="N11" s="1205">
        <v>0</v>
      </c>
      <c r="O11" s="1205">
        <v>0</v>
      </c>
      <c r="P11" s="1205">
        <v>0</v>
      </c>
      <c r="Q11" s="1205">
        <v>0</v>
      </c>
      <c r="R11" s="1205">
        <v>0</v>
      </c>
      <c r="S11" s="1205">
        <v>0</v>
      </c>
    </row>
    <row r="12" spans="1:21" ht="20.100000000000001" customHeight="1" x14ac:dyDescent="0.35">
      <c r="A12" s="630"/>
      <c r="B12" s="1231">
        <v>6</v>
      </c>
      <c r="C12" s="1206" t="s">
        <v>1359</v>
      </c>
      <c r="D12" s="1205">
        <v>223.29900000000001</v>
      </c>
      <c r="E12" s="1205">
        <v>0</v>
      </c>
      <c r="F12" s="1205">
        <v>0</v>
      </c>
      <c r="G12" s="1205">
        <v>0</v>
      </c>
      <c r="H12" s="1205">
        <v>0</v>
      </c>
      <c r="I12" s="1205">
        <v>-0.187</v>
      </c>
      <c r="J12" s="1205">
        <v>0</v>
      </c>
      <c r="K12" s="1205">
        <v>0</v>
      </c>
      <c r="L12" s="1205">
        <v>0</v>
      </c>
      <c r="M12" s="1205">
        <v>0</v>
      </c>
      <c r="N12" s="1205">
        <v>0</v>
      </c>
      <c r="O12" s="1205">
        <v>223.29900000000001</v>
      </c>
      <c r="P12" s="1205">
        <v>0</v>
      </c>
      <c r="Q12" s="1205">
        <v>0</v>
      </c>
      <c r="R12" s="1205">
        <v>0</v>
      </c>
      <c r="S12" s="1205">
        <v>0</v>
      </c>
    </row>
    <row r="13" spans="1:21" ht="20.100000000000001" customHeight="1" x14ac:dyDescent="0.35">
      <c r="A13" s="630"/>
      <c r="B13" s="1231">
        <v>7</v>
      </c>
      <c r="C13" s="1206" t="s">
        <v>1360</v>
      </c>
      <c r="D13" s="1205">
        <v>13942.083999999999</v>
      </c>
      <c r="E13" s="1205">
        <v>0</v>
      </c>
      <c r="F13" s="1205">
        <v>0</v>
      </c>
      <c r="G13" s="1205">
        <v>2287.462</v>
      </c>
      <c r="H13" s="1205">
        <v>1821.1610000000001</v>
      </c>
      <c r="I13" s="1205">
        <v>-979.91800000000001</v>
      </c>
      <c r="J13" s="1205">
        <v>-124.03699999999999</v>
      </c>
      <c r="K13" s="1205">
        <v>-834.82299999999998</v>
      </c>
      <c r="L13" s="1205">
        <v>0</v>
      </c>
      <c r="M13" s="1205">
        <v>0</v>
      </c>
      <c r="N13" s="1205">
        <v>0</v>
      </c>
      <c r="O13" s="1205">
        <v>12488.523999999999</v>
      </c>
      <c r="P13" s="1205">
        <v>1453.56</v>
      </c>
      <c r="Q13" s="1205">
        <v>0</v>
      </c>
      <c r="R13" s="1205">
        <v>0</v>
      </c>
      <c r="S13" s="1205">
        <v>3</v>
      </c>
    </row>
    <row r="14" spans="1:21" ht="20.100000000000001" customHeight="1" x14ac:dyDescent="0.35">
      <c r="A14" s="630"/>
      <c r="B14" s="1231">
        <v>8</v>
      </c>
      <c r="C14" s="1206" t="s">
        <v>1361</v>
      </c>
      <c r="D14" s="1205">
        <v>119.48599999999999</v>
      </c>
      <c r="E14" s="1205">
        <v>0</v>
      </c>
      <c r="F14" s="1205">
        <v>0</v>
      </c>
      <c r="G14" s="1205">
        <v>119.197</v>
      </c>
      <c r="H14" s="1205">
        <v>0.28100000000000003</v>
      </c>
      <c r="I14" s="1205">
        <v>-2.2450000000000001</v>
      </c>
      <c r="J14" s="1205">
        <v>-2.0089999999999999</v>
      </c>
      <c r="K14" s="1205">
        <v>-0.23599999999999999</v>
      </c>
      <c r="L14" s="1205">
        <v>0</v>
      </c>
      <c r="M14" s="1205">
        <v>0</v>
      </c>
      <c r="N14" s="1205">
        <v>0</v>
      </c>
      <c r="O14" s="1205">
        <v>119.48599999999999</v>
      </c>
      <c r="P14" s="1205">
        <v>0</v>
      </c>
      <c r="Q14" s="1205">
        <v>0</v>
      </c>
      <c r="R14" s="1205">
        <v>0</v>
      </c>
      <c r="S14" s="1205">
        <v>3</v>
      </c>
    </row>
    <row r="15" spans="1:21" s="995" customFormat="1" ht="24" customHeight="1" x14ac:dyDescent="0.4">
      <c r="A15" s="1221"/>
      <c r="B15" s="1230">
        <v>9</v>
      </c>
      <c r="C15" s="1222" t="s">
        <v>1362</v>
      </c>
      <c r="D15" s="1223">
        <f t="shared" ref="D15:R15" si="2">+SUM(D16:D43)</f>
        <v>2516174.3570000003</v>
      </c>
      <c r="E15" s="1223">
        <f t="shared" si="2"/>
        <v>200735.30899999998</v>
      </c>
      <c r="F15" s="1223">
        <f t="shared" si="2"/>
        <v>5301.7049999999999</v>
      </c>
      <c r="G15" s="1223">
        <f t="shared" si="2"/>
        <v>226936.09400000004</v>
      </c>
      <c r="H15" s="1223">
        <f t="shared" si="2"/>
        <v>83679.236999999994</v>
      </c>
      <c r="I15" s="1223">
        <f t="shared" si="2"/>
        <v>-87152.98000000001</v>
      </c>
      <c r="J15" s="1223">
        <f t="shared" si="2"/>
        <v>-18288.715</v>
      </c>
      <c r="K15" s="1223">
        <f t="shared" si="2"/>
        <v>-64519.375999999997</v>
      </c>
      <c r="L15" s="1223">
        <f t="shared" si="2"/>
        <v>0</v>
      </c>
      <c r="M15" s="1223">
        <f t="shared" si="2"/>
        <v>0</v>
      </c>
      <c r="N15" s="1223">
        <f t="shared" si="2"/>
        <v>0</v>
      </c>
      <c r="O15" s="1223">
        <f t="shared" si="2"/>
        <v>2302351.8999999994</v>
      </c>
      <c r="P15" s="1223">
        <f t="shared" si="2"/>
        <v>165498.359</v>
      </c>
      <c r="Q15" s="1223">
        <f t="shared" si="2"/>
        <v>48324.098000000013</v>
      </c>
      <c r="R15" s="1223">
        <f t="shared" si="2"/>
        <v>0</v>
      </c>
      <c r="S15" s="1223">
        <v>2</v>
      </c>
    </row>
    <row r="16" spans="1:21" ht="20.100000000000001" customHeight="1" x14ac:dyDescent="0.35">
      <c r="A16" s="630"/>
      <c r="B16" s="1231">
        <v>10</v>
      </c>
      <c r="C16" s="1206" t="s">
        <v>1363</v>
      </c>
      <c r="D16" s="1205">
        <v>341270.44199999998</v>
      </c>
      <c r="E16" s="1205">
        <v>0</v>
      </c>
      <c r="F16" s="1205">
        <v>0</v>
      </c>
      <c r="G16" s="1205">
        <v>30707.360999999997</v>
      </c>
      <c r="H16" s="1205">
        <v>8313.4689999999991</v>
      </c>
      <c r="I16" s="1205">
        <v>-8374.1749999999993</v>
      </c>
      <c r="J16" s="1205">
        <v>-2365.578</v>
      </c>
      <c r="K16" s="1205">
        <v>-5301.0149999999994</v>
      </c>
      <c r="L16" s="1205">
        <v>0</v>
      </c>
      <c r="M16" s="1205">
        <v>0</v>
      </c>
      <c r="N16" s="1205">
        <v>0</v>
      </c>
      <c r="O16" s="1205">
        <v>295051.41700000002</v>
      </c>
      <c r="P16" s="1205">
        <v>22680.103999999999</v>
      </c>
      <c r="Q16" s="1205">
        <v>23538.920999999998</v>
      </c>
      <c r="R16" s="1205">
        <v>0</v>
      </c>
      <c r="S16" s="1205">
        <v>2</v>
      </c>
    </row>
    <row r="17" spans="1:19" ht="20.100000000000001" customHeight="1" x14ac:dyDescent="0.35">
      <c r="A17" s="630"/>
      <c r="B17" s="1231">
        <v>11</v>
      </c>
      <c r="C17" s="1206" t="s">
        <v>1364</v>
      </c>
      <c r="D17" s="1205">
        <v>210061.20499999999</v>
      </c>
      <c r="E17" s="1205">
        <v>0</v>
      </c>
      <c r="F17" s="1205">
        <v>0</v>
      </c>
      <c r="G17" s="1205">
        <v>5749.6229999999996</v>
      </c>
      <c r="H17" s="1205">
        <v>1270.5219999999999</v>
      </c>
      <c r="I17" s="1205">
        <v>-1982.6580000000001</v>
      </c>
      <c r="J17" s="1205">
        <v>-721.428</v>
      </c>
      <c r="K17" s="1205">
        <v>-996.67399999999998</v>
      </c>
      <c r="L17" s="1205">
        <v>0</v>
      </c>
      <c r="M17" s="1205">
        <v>0</v>
      </c>
      <c r="N17" s="1205">
        <v>0</v>
      </c>
      <c r="O17" s="1205">
        <v>193523.53599999999</v>
      </c>
      <c r="P17" s="1205">
        <v>15167.669</v>
      </c>
      <c r="Q17" s="1205">
        <v>1370</v>
      </c>
      <c r="R17" s="1205">
        <v>0</v>
      </c>
      <c r="S17" s="1205">
        <v>1</v>
      </c>
    </row>
    <row r="18" spans="1:19" ht="20.100000000000001" customHeight="1" x14ac:dyDescent="0.35">
      <c r="A18" s="630"/>
      <c r="B18" s="1231">
        <v>12</v>
      </c>
      <c r="C18" s="1206" t="s">
        <v>1365</v>
      </c>
      <c r="D18" s="1205">
        <v>3169.2130000000002</v>
      </c>
      <c r="E18" s="1205">
        <v>0</v>
      </c>
      <c r="F18" s="1205">
        <v>0</v>
      </c>
      <c r="G18" s="1205">
        <v>0</v>
      </c>
      <c r="H18" s="1205">
        <v>0</v>
      </c>
      <c r="I18" s="1205">
        <v>-1.2910000000000001</v>
      </c>
      <c r="J18" s="1205">
        <v>0</v>
      </c>
      <c r="K18" s="1205">
        <v>0</v>
      </c>
      <c r="L18" s="1205">
        <v>0</v>
      </c>
      <c r="M18" s="1205">
        <v>0</v>
      </c>
      <c r="N18" s="1205">
        <v>0</v>
      </c>
      <c r="O18" s="1205">
        <v>3169.2130000000002</v>
      </c>
      <c r="P18" s="1205">
        <v>0</v>
      </c>
      <c r="Q18" s="1205">
        <v>0</v>
      </c>
      <c r="R18" s="1205">
        <v>0</v>
      </c>
      <c r="S18" s="1205">
        <v>0</v>
      </c>
    </row>
    <row r="19" spans="1:19" ht="20.100000000000001" customHeight="1" x14ac:dyDescent="0.35">
      <c r="A19" s="630"/>
      <c r="B19" s="1231">
        <v>13</v>
      </c>
      <c r="C19" s="1206" t="s">
        <v>1366</v>
      </c>
      <c r="D19" s="1205">
        <v>117701.51199999999</v>
      </c>
      <c r="E19" s="1205">
        <v>0</v>
      </c>
      <c r="F19" s="1205">
        <v>0</v>
      </c>
      <c r="G19" s="1205">
        <v>17162.458000000002</v>
      </c>
      <c r="H19" s="1205">
        <v>4485.3759999999993</v>
      </c>
      <c r="I19" s="1205">
        <v>-5029.6880000000001</v>
      </c>
      <c r="J19" s="1205">
        <v>-1078.538</v>
      </c>
      <c r="K19" s="1205">
        <v>-3392.5640000000003</v>
      </c>
      <c r="L19" s="1205">
        <v>0</v>
      </c>
      <c r="M19" s="1205">
        <v>0</v>
      </c>
      <c r="N19" s="1205">
        <v>0</v>
      </c>
      <c r="O19" s="1205">
        <v>110820.54100000001</v>
      </c>
      <c r="P19" s="1205">
        <v>4704.393</v>
      </c>
      <c r="Q19" s="1205">
        <v>2176.578</v>
      </c>
      <c r="R19" s="1205">
        <v>0</v>
      </c>
      <c r="S19" s="1205">
        <v>2</v>
      </c>
    </row>
    <row r="20" spans="1:19" ht="20.100000000000001" customHeight="1" x14ac:dyDescent="0.35">
      <c r="A20" s="630"/>
      <c r="B20" s="1231">
        <v>14</v>
      </c>
      <c r="C20" s="1206" t="s">
        <v>1367</v>
      </c>
      <c r="D20" s="1205">
        <v>99806.043000000005</v>
      </c>
      <c r="E20" s="1205">
        <v>0</v>
      </c>
      <c r="F20" s="1205">
        <v>0.95399999999999996</v>
      </c>
      <c r="G20" s="1205">
        <v>19700.786</v>
      </c>
      <c r="H20" s="1205">
        <v>8087.7739999999994</v>
      </c>
      <c r="I20" s="1205">
        <v>-8411.6810000000005</v>
      </c>
      <c r="J20" s="1205">
        <v>-1892.3440000000001</v>
      </c>
      <c r="K20" s="1205">
        <v>-6257.9830000000002</v>
      </c>
      <c r="L20" s="1205">
        <v>0</v>
      </c>
      <c r="M20" s="1205">
        <v>0</v>
      </c>
      <c r="N20" s="1205">
        <v>0</v>
      </c>
      <c r="O20" s="1205">
        <v>87564.538</v>
      </c>
      <c r="P20" s="1205">
        <v>9204.41</v>
      </c>
      <c r="Q20" s="1205">
        <v>3037.0949999999998</v>
      </c>
      <c r="R20" s="1205">
        <v>0</v>
      </c>
      <c r="S20" s="1205">
        <v>3</v>
      </c>
    </row>
    <row r="21" spans="1:19" ht="20.100000000000001" customHeight="1" x14ac:dyDescent="0.35">
      <c r="A21" s="630"/>
      <c r="B21" s="1231">
        <v>15</v>
      </c>
      <c r="C21" s="1206" t="s">
        <v>1368</v>
      </c>
      <c r="D21" s="1205">
        <v>59387.398000000001</v>
      </c>
      <c r="E21" s="1205">
        <v>0</v>
      </c>
      <c r="F21" s="1205">
        <v>0</v>
      </c>
      <c r="G21" s="1205">
        <v>10573.237000000001</v>
      </c>
      <c r="H21" s="1205">
        <v>6954.982</v>
      </c>
      <c r="I21" s="1205">
        <v>-6398.8899999999994</v>
      </c>
      <c r="J21" s="1205">
        <v>-619.94400000000007</v>
      </c>
      <c r="K21" s="1205">
        <v>-5535.1610000000001</v>
      </c>
      <c r="L21" s="1205">
        <v>0</v>
      </c>
      <c r="M21" s="1205">
        <v>0</v>
      </c>
      <c r="N21" s="1205">
        <v>0</v>
      </c>
      <c r="O21" s="1205">
        <v>55230.725999999995</v>
      </c>
      <c r="P21" s="1205">
        <v>3907.3490000000002</v>
      </c>
      <c r="Q21" s="1205">
        <v>249.32299999999998</v>
      </c>
      <c r="R21" s="1205">
        <v>0</v>
      </c>
      <c r="S21" s="1205">
        <v>2</v>
      </c>
    </row>
    <row r="22" spans="1:19" ht="32.25" customHeight="1" x14ac:dyDescent="0.35">
      <c r="A22" s="630"/>
      <c r="B22" s="1231">
        <v>16</v>
      </c>
      <c r="C22" s="1207" t="s">
        <v>1369</v>
      </c>
      <c r="D22" s="1205">
        <v>115812.692</v>
      </c>
      <c r="E22" s="1205">
        <v>0</v>
      </c>
      <c r="F22" s="1205">
        <v>2.7330000000000001</v>
      </c>
      <c r="G22" s="1205">
        <v>11611.575000000001</v>
      </c>
      <c r="H22" s="1205">
        <v>4250.1990000000005</v>
      </c>
      <c r="I22" s="1205">
        <v>-4099.902</v>
      </c>
      <c r="J22" s="1205">
        <v>-664.93999999999994</v>
      </c>
      <c r="K22" s="1205">
        <v>-3214.5439999999999</v>
      </c>
      <c r="L22" s="1205">
        <v>0</v>
      </c>
      <c r="M22" s="1205">
        <v>0</v>
      </c>
      <c r="N22" s="1205">
        <v>0</v>
      </c>
      <c r="O22" s="1205">
        <v>112679.913</v>
      </c>
      <c r="P22" s="1205">
        <v>2165.2860000000001</v>
      </c>
      <c r="Q22" s="1205">
        <v>967.49300000000005</v>
      </c>
      <c r="R22" s="1205">
        <v>0</v>
      </c>
      <c r="S22" s="1205">
        <v>1</v>
      </c>
    </row>
    <row r="23" spans="1:19" ht="20.100000000000001" customHeight="1" x14ac:dyDescent="0.35">
      <c r="A23" s="630"/>
      <c r="B23" s="1231">
        <v>17</v>
      </c>
      <c r="C23" s="1206" t="s">
        <v>1370</v>
      </c>
      <c r="D23" s="1205">
        <v>136091.19500000001</v>
      </c>
      <c r="E23" s="1205">
        <v>0</v>
      </c>
      <c r="F23" s="1205">
        <v>4050.6750000000002</v>
      </c>
      <c r="G23" s="1205">
        <v>1402.739</v>
      </c>
      <c r="H23" s="1205">
        <v>3791.7350000000001</v>
      </c>
      <c r="I23" s="1205">
        <v>-3219.8470000000002</v>
      </c>
      <c r="J23" s="1205">
        <v>-62.937999999999995</v>
      </c>
      <c r="K23" s="1205">
        <v>-3068.605</v>
      </c>
      <c r="L23" s="1205">
        <v>0</v>
      </c>
      <c r="M23" s="1205">
        <v>0</v>
      </c>
      <c r="N23" s="1205">
        <v>0</v>
      </c>
      <c r="O23" s="1205">
        <v>133359.32299999997</v>
      </c>
      <c r="P23" s="1205">
        <v>2508.6790000000001</v>
      </c>
      <c r="Q23" s="1205">
        <v>223.19300000000001</v>
      </c>
      <c r="R23" s="1205">
        <v>0</v>
      </c>
      <c r="S23" s="1205">
        <v>1</v>
      </c>
    </row>
    <row r="24" spans="1:19" ht="20.100000000000001" customHeight="1" x14ac:dyDescent="0.35">
      <c r="A24" s="630"/>
      <c r="B24" s="1231">
        <v>18</v>
      </c>
      <c r="C24" s="1206" t="s">
        <v>1371</v>
      </c>
      <c r="D24" s="1205">
        <v>33464.466999999997</v>
      </c>
      <c r="E24" s="1205">
        <v>0</v>
      </c>
      <c r="F24" s="1205">
        <v>0</v>
      </c>
      <c r="G24" s="1205">
        <v>5841.21</v>
      </c>
      <c r="H24" s="1205">
        <v>2712.4139999999998</v>
      </c>
      <c r="I24" s="1205">
        <v>-2828.5190000000002</v>
      </c>
      <c r="J24" s="1205">
        <v>-447.18599999999998</v>
      </c>
      <c r="K24" s="1205">
        <v>-2305.8209999999999</v>
      </c>
      <c r="L24" s="1205">
        <v>0</v>
      </c>
      <c r="M24" s="1205">
        <v>0</v>
      </c>
      <c r="N24" s="1205">
        <v>0</v>
      </c>
      <c r="O24" s="1205">
        <v>29433.554</v>
      </c>
      <c r="P24" s="1205">
        <v>2493.1489999999999</v>
      </c>
      <c r="Q24" s="1205">
        <v>1537.7639999999999</v>
      </c>
      <c r="R24" s="1205">
        <v>0</v>
      </c>
      <c r="S24" s="1205">
        <v>3</v>
      </c>
    </row>
    <row r="25" spans="1:19" ht="20.100000000000001" customHeight="1" x14ac:dyDescent="0.35">
      <c r="A25" s="630"/>
      <c r="B25" s="1231">
        <v>19</v>
      </c>
      <c r="C25" s="1206" t="s">
        <v>1372</v>
      </c>
      <c r="D25" s="1205">
        <v>304117.51500000001</v>
      </c>
      <c r="E25" s="1205">
        <v>200577.24899999998</v>
      </c>
      <c r="F25" s="1205">
        <v>802.30900000000008</v>
      </c>
      <c r="G25" s="1205">
        <v>226.001</v>
      </c>
      <c r="H25" s="1205">
        <v>0.45</v>
      </c>
      <c r="I25" s="1205">
        <v>-119.98599999999999</v>
      </c>
      <c r="J25" s="1205">
        <v>-26.401</v>
      </c>
      <c r="K25" s="1205">
        <v>-0.36799999999999999</v>
      </c>
      <c r="L25" s="1205">
        <v>0</v>
      </c>
      <c r="M25" s="1205">
        <v>0</v>
      </c>
      <c r="N25" s="1205">
        <v>0</v>
      </c>
      <c r="O25" s="1205">
        <v>304117.51500000001</v>
      </c>
      <c r="P25" s="1205">
        <v>0</v>
      </c>
      <c r="Q25" s="1205">
        <v>0</v>
      </c>
      <c r="R25" s="1205">
        <v>0</v>
      </c>
      <c r="S25" s="1205">
        <v>0</v>
      </c>
    </row>
    <row r="26" spans="1:19" ht="20.100000000000001" customHeight="1" x14ac:dyDescent="0.35">
      <c r="A26" s="630"/>
      <c r="B26" s="1231">
        <v>20</v>
      </c>
      <c r="C26" s="1206" t="s">
        <v>1373</v>
      </c>
      <c r="D26" s="1205">
        <v>137904.64499999999</v>
      </c>
      <c r="E26" s="1205">
        <v>158.06</v>
      </c>
      <c r="F26" s="1205">
        <v>0.47499999999999998</v>
      </c>
      <c r="G26" s="1205">
        <v>8825.2309999999998</v>
      </c>
      <c r="H26" s="1205">
        <v>450.63200000000001</v>
      </c>
      <c r="I26" s="1205">
        <v>-1171.182</v>
      </c>
      <c r="J26" s="1205">
        <v>-675.245</v>
      </c>
      <c r="K26" s="1205">
        <v>-244.00299999999999</v>
      </c>
      <c r="L26" s="1205">
        <v>0</v>
      </c>
      <c r="M26" s="1205">
        <v>0</v>
      </c>
      <c r="N26" s="1205">
        <v>0</v>
      </c>
      <c r="O26" s="1205">
        <v>129313.355</v>
      </c>
      <c r="P26" s="1205">
        <v>6814.8710000000001</v>
      </c>
      <c r="Q26" s="1205">
        <v>1776.4189999999999</v>
      </c>
      <c r="R26" s="1205">
        <v>0</v>
      </c>
      <c r="S26" s="1205">
        <v>1</v>
      </c>
    </row>
    <row r="27" spans="1:19" ht="20.100000000000001" customHeight="1" x14ac:dyDescent="0.35">
      <c r="A27" s="630"/>
      <c r="B27" s="1231">
        <v>21</v>
      </c>
      <c r="C27" s="1206" t="s">
        <v>1374</v>
      </c>
      <c r="D27" s="1205">
        <v>80800.931000000011</v>
      </c>
      <c r="E27" s="1205">
        <v>0</v>
      </c>
      <c r="F27" s="1205">
        <v>0</v>
      </c>
      <c r="G27" s="1205">
        <v>4302.0529999999999</v>
      </c>
      <c r="H27" s="1205">
        <v>0</v>
      </c>
      <c r="I27" s="1205">
        <v>-649.81100000000004</v>
      </c>
      <c r="J27" s="1205">
        <v>-603.37</v>
      </c>
      <c r="K27" s="1205">
        <v>0</v>
      </c>
      <c r="L27" s="1205">
        <v>0</v>
      </c>
      <c r="M27" s="1205">
        <v>0</v>
      </c>
      <c r="N27" s="1205">
        <v>0</v>
      </c>
      <c r="O27" s="1205">
        <v>78953.468000000008</v>
      </c>
      <c r="P27" s="1205">
        <v>1847.463</v>
      </c>
      <c r="Q27" s="1205">
        <v>0</v>
      </c>
      <c r="R27" s="1205">
        <v>0</v>
      </c>
      <c r="S27" s="1205">
        <v>1</v>
      </c>
    </row>
    <row r="28" spans="1:19" ht="20.100000000000001" customHeight="1" x14ac:dyDescent="0.35">
      <c r="A28" s="630"/>
      <c r="B28" s="1231">
        <v>22</v>
      </c>
      <c r="C28" s="1206" t="s">
        <v>1375</v>
      </c>
      <c r="D28" s="1205">
        <v>96208.687999999995</v>
      </c>
      <c r="E28" s="1205">
        <v>0</v>
      </c>
      <c r="F28" s="1205">
        <v>0</v>
      </c>
      <c r="G28" s="1205">
        <v>8043.0499999999993</v>
      </c>
      <c r="H28" s="1205">
        <v>1636.2470000000001</v>
      </c>
      <c r="I28" s="1205">
        <v>-2051.29</v>
      </c>
      <c r="J28" s="1205">
        <v>-652.27599999999995</v>
      </c>
      <c r="K28" s="1205">
        <v>-1232.796</v>
      </c>
      <c r="L28" s="1205">
        <v>0</v>
      </c>
      <c r="M28" s="1205">
        <v>0</v>
      </c>
      <c r="N28" s="1205">
        <v>0</v>
      </c>
      <c r="O28" s="1205">
        <v>89081.422999999995</v>
      </c>
      <c r="P28" s="1205">
        <v>6738.3540000000003</v>
      </c>
      <c r="Q28" s="1205">
        <v>388.911</v>
      </c>
      <c r="R28" s="1205">
        <v>0</v>
      </c>
      <c r="S28" s="1205">
        <v>2</v>
      </c>
    </row>
    <row r="29" spans="1:19" ht="20.100000000000001" customHeight="1" x14ac:dyDescent="0.35">
      <c r="A29" s="630"/>
      <c r="B29" s="1231">
        <v>23</v>
      </c>
      <c r="C29" s="1206" t="s">
        <v>1376</v>
      </c>
      <c r="D29" s="1205">
        <v>176056.31099999999</v>
      </c>
      <c r="E29" s="1205">
        <v>0</v>
      </c>
      <c r="F29" s="1205">
        <v>434.27199999999999</v>
      </c>
      <c r="G29" s="1205">
        <v>13481.353999999999</v>
      </c>
      <c r="H29" s="1205">
        <v>11698.507</v>
      </c>
      <c r="I29" s="1205">
        <v>-11636.071</v>
      </c>
      <c r="J29" s="1205">
        <v>-751.14700000000005</v>
      </c>
      <c r="K29" s="1205">
        <v>-10688.880999999999</v>
      </c>
      <c r="L29" s="1205">
        <v>0</v>
      </c>
      <c r="M29" s="1205">
        <v>0</v>
      </c>
      <c r="N29" s="1205">
        <v>0</v>
      </c>
      <c r="O29" s="1205">
        <v>147360</v>
      </c>
      <c r="P29" s="1205">
        <v>28310.224999999999</v>
      </c>
      <c r="Q29" s="1205">
        <v>386.08600000000001</v>
      </c>
      <c r="R29" s="1205">
        <v>0</v>
      </c>
      <c r="S29" s="1205">
        <v>2</v>
      </c>
    </row>
    <row r="30" spans="1:19" ht="20.100000000000001" customHeight="1" x14ac:dyDescent="0.35">
      <c r="A30" s="630"/>
      <c r="B30" s="1231">
        <v>24</v>
      </c>
      <c r="C30" s="1206" t="s">
        <v>1377</v>
      </c>
      <c r="D30" s="1205">
        <v>26480.442999999999</v>
      </c>
      <c r="E30" s="1205">
        <v>0</v>
      </c>
      <c r="F30" s="1205">
        <v>0</v>
      </c>
      <c r="G30" s="1205">
        <v>916.23799999999994</v>
      </c>
      <c r="H30" s="1205">
        <v>5265.6859999999997</v>
      </c>
      <c r="I30" s="1205">
        <v>-5231.482</v>
      </c>
      <c r="J30" s="1205">
        <v>-31.477999999999998</v>
      </c>
      <c r="K30" s="1205">
        <v>-5159.1909999999998</v>
      </c>
      <c r="L30" s="1205">
        <v>0</v>
      </c>
      <c r="M30" s="1205">
        <v>0</v>
      </c>
      <c r="N30" s="1205">
        <v>0</v>
      </c>
      <c r="O30" s="1205">
        <v>18013.079000000002</v>
      </c>
      <c r="P30" s="1205">
        <v>8402.3320000000003</v>
      </c>
      <c r="Q30" s="1205">
        <v>65.032000000000011</v>
      </c>
      <c r="R30" s="1205">
        <v>0</v>
      </c>
      <c r="S30" s="1205">
        <v>3</v>
      </c>
    </row>
    <row r="31" spans="1:19" ht="20.100000000000001" customHeight="1" x14ac:dyDescent="0.35">
      <c r="A31" s="630"/>
      <c r="B31" s="1231">
        <v>25</v>
      </c>
      <c r="C31" s="1206" t="s">
        <v>1378</v>
      </c>
      <c r="D31" s="1205">
        <v>258742.49600000001</v>
      </c>
      <c r="E31" s="1205">
        <v>0</v>
      </c>
      <c r="F31" s="1205">
        <v>0</v>
      </c>
      <c r="G31" s="1205">
        <v>40852.362999999998</v>
      </c>
      <c r="H31" s="1205">
        <v>10493.394</v>
      </c>
      <c r="I31" s="1205">
        <v>-12695.572</v>
      </c>
      <c r="J31" s="1205">
        <v>-4579.5420000000004</v>
      </c>
      <c r="K31" s="1205">
        <v>-7604.39</v>
      </c>
      <c r="L31" s="1205">
        <v>0</v>
      </c>
      <c r="M31" s="1205">
        <v>0</v>
      </c>
      <c r="N31" s="1205">
        <v>0</v>
      </c>
      <c r="O31" s="1205">
        <v>224645.66800000001</v>
      </c>
      <c r="P31" s="1205">
        <v>26311.608</v>
      </c>
      <c r="Q31" s="1205">
        <v>7785.22</v>
      </c>
      <c r="R31" s="1205">
        <v>0</v>
      </c>
      <c r="S31" s="1205">
        <v>3</v>
      </c>
    </row>
    <row r="32" spans="1:19" x14ac:dyDescent="0.35">
      <c r="A32" s="630"/>
      <c r="C32" s="12"/>
    </row>
    <row r="33" spans="1:19" ht="15" customHeight="1" thickBot="1" x14ac:dyDescent="0.4">
      <c r="A33" s="630"/>
      <c r="B33" s="537"/>
      <c r="C33" s="1490" t="s">
        <v>1342</v>
      </c>
      <c r="D33" s="1198" t="s">
        <v>8</v>
      </c>
      <c r="E33" s="1198" t="s">
        <v>9</v>
      </c>
      <c r="F33" s="1198" t="s">
        <v>10</v>
      </c>
      <c r="G33" s="1198" t="s">
        <v>11</v>
      </c>
      <c r="H33" s="1198" t="s">
        <v>12</v>
      </c>
      <c r="I33" s="1198" t="s">
        <v>74</v>
      </c>
      <c r="J33" s="1198" t="s">
        <v>75</v>
      </c>
      <c r="K33" s="1198" t="s">
        <v>76</v>
      </c>
      <c r="L33" s="1198" t="s">
        <v>549</v>
      </c>
      <c r="M33" s="1198" t="s">
        <v>548</v>
      </c>
      <c r="N33" s="1198" t="s">
        <v>547</v>
      </c>
      <c r="O33" s="1198" t="s">
        <v>546</v>
      </c>
      <c r="P33" s="1198" t="s">
        <v>545</v>
      </c>
      <c r="Q33" s="1198" t="s">
        <v>733</v>
      </c>
      <c r="R33" s="1198" t="s">
        <v>732</v>
      </c>
      <c r="S33" s="1198" t="s">
        <v>924</v>
      </c>
    </row>
    <row r="34" spans="1:19" ht="90" customHeight="1" x14ac:dyDescent="0.35">
      <c r="A34" s="1193"/>
      <c r="B34" s="1227"/>
      <c r="C34" s="1200"/>
      <c r="D34" s="1819" t="s">
        <v>1338</v>
      </c>
      <c r="E34" s="1819"/>
      <c r="F34" s="1819"/>
      <c r="G34" s="1819"/>
      <c r="H34" s="1820"/>
      <c r="I34" s="1821" t="s">
        <v>1339</v>
      </c>
      <c r="J34" s="1819"/>
      <c r="K34" s="1820"/>
      <c r="L34" s="1819" t="s">
        <v>1454</v>
      </c>
      <c r="M34" s="1819"/>
      <c r="N34" s="1817" t="s">
        <v>1343</v>
      </c>
      <c r="O34" s="1817" t="s">
        <v>1344</v>
      </c>
      <c r="P34" s="1817" t="s">
        <v>1345</v>
      </c>
      <c r="Q34" s="1817" t="s">
        <v>1346</v>
      </c>
      <c r="R34" s="1817" t="s">
        <v>1347</v>
      </c>
      <c r="S34" s="1817" t="s">
        <v>1348</v>
      </c>
    </row>
    <row r="35" spans="1:19" ht="297" x14ac:dyDescent="0.35">
      <c r="A35" s="630"/>
      <c r="B35" s="1228"/>
      <c r="C35" s="1201"/>
      <c r="D35" s="1191"/>
      <c r="E35" s="1202" t="s">
        <v>1349</v>
      </c>
      <c r="F35" s="1202" t="s">
        <v>1350</v>
      </c>
      <c r="G35" s="1202" t="s">
        <v>1351</v>
      </c>
      <c r="H35" s="1202" t="s">
        <v>1352</v>
      </c>
      <c r="I35" s="1190"/>
      <c r="J35" s="1202" t="s">
        <v>1351</v>
      </c>
      <c r="K35" s="1202" t="s">
        <v>1352</v>
      </c>
      <c r="L35" s="1191"/>
      <c r="M35" s="1202" t="s">
        <v>1353</v>
      </c>
      <c r="N35" s="1818"/>
      <c r="O35" s="1818"/>
      <c r="P35" s="1818"/>
      <c r="Q35" s="1818"/>
      <c r="R35" s="1818"/>
      <c r="S35" s="1818"/>
    </row>
    <row r="36" spans="1:19" ht="20.100000000000001" customHeight="1" x14ac:dyDescent="0.35">
      <c r="A36" s="630"/>
      <c r="B36" s="1231">
        <v>26</v>
      </c>
      <c r="C36" s="1206" t="s">
        <v>1379</v>
      </c>
      <c r="D36" s="1205">
        <v>6427.4259999999995</v>
      </c>
      <c r="E36" s="1205">
        <v>0</v>
      </c>
      <c r="F36" s="1205">
        <v>0</v>
      </c>
      <c r="G36" s="1205">
        <v>1753.259</v>
      </c>
      <c r="H36" s="1205">
        <v>565.65800000000002</v>
      </c>
      <c r="I36" s="1205">
        <v>-735.15099999999995</v>
      </c>
      <c r="J36" s="1205">
        <v>-288.017</v>
      </c>
      <c r="K36" s="1205">
        <v>-435.214</v>
      </c>
      <c r="L36" s="1205">
        <v>0</v>
      </c>
      <c r="M36" s="1205">
        <v>0</v>
      </c>
      <c r="N36" s="1205">
        <v>0</v>
      </c>
      <c r="O36" s="1205">
        <v>5500.7380000000003</v>
      </c>
      <c r="P36" s="1205">
        <v>926.68799999999999</v>
      </c>
      <c r="Q36" s="1205">
        <v>0</v>
      </c>
      <c r="R36" s="1205">
        <v>0</v>
      </c>
      <c r="S36" s="1205">
        <v>3</v>
      </c>
    </row>
    <row r="37" spans="1:19" ht="20.100000000000001" customHeight="1" x14ac:dyDescent="0.35">
      <c r="A37" s="630"/>
      <c r="B37" s="1231">
        <v>27</v>
      </c>
      <c r="C37" s="1206" t="s">
        <v>1380</v>
      </c>
      <c r="D37" s="1205">
        <v>20869.159</v>
      </c>
      <c r="E37" s="1205">
        <v>0</v>
      </c>
      <c r="F37" s="1205">
        <v>0</v>
      </c>
      <c r="G37" s="1205">
        <v>2456.8310000000001</v>
      </c>
      <c r="H37" s="1205">
        <v>1610.4750000000001</v>
      </c>
      <c r="I37" s="1205">
        <v>-1434.2550000000001</v>
      </c>
      <c r="J37" s="1205">
        <v>-246.19800000000001</v>
      </c>
      <c r="K37" s="1205">
        <v>-1128.213</v>
      </c>
      <c r="L37" s="1205">
        <v>0</v>
      </c>
      <c r="M37" s="1205">
        <v>0</v>
      </c>
      <c r="N37" s="1205">
        <v>0</v>
      </c>
      <c r="O37" s="1205">
        <v>16204.175999999999</v>
      </c>
      <c r="P37" s="1205">
        <v>4664.9830000000002</v>
      </c>
      <c r="Q37" s="1205">
        <v>0</v>
      </c>
      <c r="R37" s="1205">
        <v>0</v>
      </c>
      <c r="S37" s="1205">
        <v>3</v>
      </c>
    </row>
    <row r="38" spans="1:19" ht="20.100000000000001" customHeight="1" x14ac:dyDescent="0.35">
      <c r="A38" s="1194"/>
      <c r="B38" s="1231">
        <v>28</v>
      </c>
      <c r="C38" s="1206" t="s">
        <v>1381</v>
      </c>
      <c r="D38" s="1205">
        <v>40473.690999999999</v>
      </c>
      <c r="E38" s="1205">
        <v>0</v>
      </c>
      <c r="F38" s="1205">
        <v>0</v>
      </c>
      <c r="G38" s="1205">
        <v>7565.3019999999997</v>
      </c>
      <c r="H38" s="1205">
        <v>1354.213</v>
      </c>
      <c r="I38" s="1205">
        <v>-1422.7810000000002</v>
      </c>
      <c r="J38" s="1205">
        <v>-453.214</v>
      </c>
      <c r="K38" s="1205">
        <v>-890.94200000000001</v>
      </c>
      <c r="L38" s="1205">
        <v>0</v>
      </c>
      <c r="M38" s="1205">
        <v>0</v>
      </c>
      <c r="N38" s="1205">
        <v>0</v>
      </c>
      <c r="O38" s="1205">
        <v>37533.341</v>
      </c>
      <c r="P38" s="1205">
        <v>2209.3379999999997</v>
      </c>
      <c r="Q38" s="1205">
        <v>731.01199999999994</v>
      </c>
      <c r="R38" s="1205">
        <v>0</v>
      </c>
      <c r="S38" s="1205">
        <v>3</v>
      </c>
    </row>
    <row r="39" spans="1:19" ht="20.100000000000001" customHeight="1" x14ac:dyDescent="0.35">
      <c r="B39" s="1231">
        <v>29</v>
      </c>
      <c r="C39" s="1206" t="s">
        <v>1382</v>
      </c>
      <c r="D39" s="1205">
        <v>90285.573000000004</v>
      </c>
      <c r="E39" s="1205">
        <v>0</v>
      </c>
      <c r="F39" s="1205">
        <v>0</v>
      </c>
      <c r="G39" s="1205">
        <v>11452.279</v>
      </c>
      <c r="H39" s="1205">
        <v>2373.5450000000001</v>
      </c>
      <c r="I39" s="1205">
        <v>-1873.335</v>
      </c>
      <c r="J39" s="1205">
        <v>-244.851</v>
      </c>
      <c r="K39" s="1205">
        <v>-1500.252</v>
      </c>
      <c r="L39" s="1205">
        <v>0</v>
      </c>
      <c r="M39" s="1205">
        <v>0</v>
      </c>
      <c r="N39" s="1205">
        <v>0</v>
      </c>
      <c r="O39" s="1205">
        <v>88587.142999999996</v>
      </c>
      <c r="P39" s="1205">
        <v>1698.43</v>
      </c>
      <c r="Q39" s="1205">
        <v>0</v>
      </c>
      <c r="R39" s="1205">
        <v>0</v>
      </c>
      <c r="S39" s="1205">
        <v>1</v>
      </c>
    </row>
    <row r="40" spans="1:19" ht="20.100000000000001" customHeight="1" x14ac:dyDescent="0.35">
      <c r="B40" s="1231">
        <v>30</v>
      </c>
      <c r="C40" s="1206" t="s">
        <v>1383</v>
      </c>
      <c r="D40" s="1205">
        <v>7034.22</v>
      </c>
      <c r="E40" s="1205">
        <v>0</v>
      </c>
      <c r="F40" s="1205">
        <v>0</v>
      </c>
      <c r="G40" s="1205">
        <v>1608.0620000000001</v>
      </c>
      <c r="H40" s="1205">
        <v>2797.4260000000004</v>
      </c>
      <c r="I40" s="1205">
        <v>-2271.8959999999997</v>
      </c>
      <c r="J40" s="1205">
        <v>-31.502000000000002</v>
      </c>
      <c r="K40" s="1205">
        <v>-2227.5889999999999</v>
      </c>
      <c r="L40" s="1205">
        <v>0</v>
      </c>
      <c r="M40" s="1205">
        <v>0</v>
      </c>
      <c r="N40" s="1205">
        <v>0</v>
      </c>
      <c r="O40" s="1205">
        <v>6861.3720000000003</v>
      </c>
      <c r="P40" s="1205">
        <v>172.84800000000001</v>
      </c>
      <c r="Q40" s="1205">
        <v>0</v>
      </c>
      <c r="R40" s="1205">
        <v>0</v>
      </c>
      <c r="S40" s="1205">
        <v>2</v>
      </c>
    </row>
    <row r="41" spans="1:19" ht="20.100000000000001" customHeight="1" x14ac:dyDescent="0.35">
      <c r="B41" s="1231">
        <v>31</v>
      </c>
      <c r="C41" s="1206" t="s">
        <v>1384</v>
      </c>
      <c r="D41" s="1205">
        <v>79597.879000000001</v>
      </c>
      <c r="E41" s="1205">
        <v>0</v>
      </c>
      <c r="F41" s="1205">
        <v>0</v>
      </c>
      <c r="G41" s="1205">
        <v>14489.806</v>
      </c>
      <c r="H41" s="1205">
        <v>3356.9680000000003</v>
      </c>
      <c r="I41" s="1205">
        <v>-3741.3310000000001</v>
      </c>
      <c r="J41" s="1205">
        <v>-1287.6659999999999</v>
      </c>
      <c r="K41" s="1205">
        <v>-2294.1779999999999</v>
      </c>
      <c r="L41" s="1205">
        <v>0</v>
      </c>
      <c r="M41" s="1205">
        <v>0</v>
      </c>
      <c r="N41" s="1205">
        <v>0</v>
      </c>
      <c r="O41" s="1205">
        <v>69773.140999999989</v>
      </c>
      <c r="P41" s="1205">
        <v>8101.1959999999999</v>
      </c>
      <c r="Q41" s="1205">
        <v>1723.5419999999999</v>
      </c>
      <c r="R41" s="1205">
        <v>0</v>
      </c>
      <c r="S41" s="1205">
        <v>3</v>
      </c>
    </row>
    <row r="42" spans="1:19" ht="20.100000000000001" customHeight="1" x14ac:dyDescent="0.35">
      <c r="B42" s="1231">
        <v>32</v>
      </c>
      <c r="C42" s="1206" t="s">
        <v>1385</v>
      </c>
      <c r="D42" s="1205">
        <v>28523.736000000001</v>
      </c>
      <c r="E42" s="1205">
        <v>0</v>
      </c>
      <c r="F42" s="1205">
        <v>10.066000000000001</v>
      </c>
      <c r="G42" s="1205">
        <v>4441.9839999999995</v>
      </c>
      <c r="H42" s="1205">
        <v>1465.1220000000001</v>
      </c>
      <c r="I42" s="1205">
        <v>-794.58799999999997</v>
      </c>
      <c r="J42" s="1205">
        <v>-301.31799999999998</v>
      </c>
      <c r="K42" s="1205">
        <v>-433.83500000000004</v>
      </c>
      <c r="L42" s="1205">
        <v>0</v>
      </c>
      <c r="M42" s="1205">
        <v>0</v>
      </c>
      <c r="N42" s="1205">
        <v>0</v>
      </c>
      <c r="O42" s="1205">
        <v>23946.175999999999</v>
      </c>
      <c r="P42" s="1205">
        <v>3540.942</v>
      </c>
      <c r="Q42" s="1205">
        <v>1036.6179999999999</v>
      </c>
      <c r="R42" s="1205">
        <v>0</v>
      </c>
      <c r="S42" s="1205">
        <v>3</v>
      </c>
    </row>
    <row r="43" spans="1:19" ht="20.100000000000001" customHeight="1" x14ac:dyDescent="0.35">
      <c r="B43" s="1231">
        <v>33</v>
      </c>
      <c r="C43" s="1206" t="s">
        <v>1386</v>
      </c>
      <c r="D43" s="1205">
        <v>45887.476999999999</v>
      </c>
      <c r="E43" s="1205">
        <v>0</v>
      </c>
      <c r="F43" s="1205">
        <v>0.221</v>
      </c>
      <c r="G43" s="1205">
        <v>3773.2919999999999</v>
      </c>
      <c r="H43" s="1205">
        <v>744.44299999999998</v>
      </c>
      <c r="I43" s="1205">
        <v>-977.59799999999996</v>
      </c>
      <c r="J43" s="1205">
        <v>-263.59399999999999</v>
      </c>
      <c r="K43" s="1205">
        <v>-607.15699999999993</v>
      </c>
      <c r="L43" s="1205">
        <v>0</v>
      </c>
      <c r="M43" s="1205">
        <v>0</v>
      </c>
      <c r="N43" s="1205">
        <v>0</v>
      </c>
      <c r="O43" s="1205">
        <v>41628.543999999994</v>
      </c>
      <c r="P43" s="1205">
        <v>2928.0419999999999</v>
      </c>
      <c r="Q43" s="1205">
        <v>1330.8910000000001</v>
      </c>
      <c r="R43" s="1205">
        <v>0</v>
      </c>
      <c r="S43" s="1205">
        <v>2</v>
      </c>
    </row>
    <row r="44" spans="1:19" s="995" customFormat="1" ht="24" customHeight="1" x14ac:dyDescent="0.4">
      <c r="A44" s="1221"/>
      <c r="B44" s="1230">
        <v>34</v>
      </c>
      <c r="C44" s="1222" t="s">
        <v>1387</v>
      </c>
      <c r="D44" s="1223">
        <f t="shared" ref="D44:R44" si="3">+D45+D47+D48</f>
        <v>397800.98200000002</v>
      </c>
      <c r="E44" s="1223">
        <f t="shared" si="3"/>
        <v>58154.404000000002</v>
      </c>
      <c r="F44" s="1223">
        <f t="shared" si="3"/>
        <v>1046.71</v>
      </c>
      <c r="G44" s="1223">
        <f t="shared" si="3"/>
        <v>807.07200000000012</v>
      </c>
      <c r="H44" s="1223">
        <f t="shared" si="3"/>
        <v>93.006000000000014</v>
      </c>
      <c r="I44" s="1223">
        <f t="shared" si="3"/>
        <v>-419.73600000000005</v>
      </c>
      <c r="J44" s="1223">
        <f t="shared" si="3"/>
        <v>-53.356999999999999</v>
      </c>
      <c r="K44" s="1223">
        <f t="shared" si="3"/>
        <v>-78.106999999999985</v>
      </c>
      <c r="L44" s="1223">
        <f t="shared" si="3"/>
        <v>0</v>
      </c>
      <c r="M44" s="1223">
        <f t="shared" si="3"/>
        <v>0</v>
      </c>
      <c r="N44" s="1223">
        <f t="shared" si="3"/>
        <v>0</v>
      </c>
      <c r="O44" s="1223">
        <f t="shared" si="3"/>
        <v>217564.97900000002</v>
      </c>
      <c r="P44" s="1223">
        <f t="shared" si="3"/>
        <v>121365.685</v>
      </c>
      <c r="Q44" s="1223">
        <f t="shared" si="3"/>
        <v>58870.317999999999</v>
      </c>
      <c r="R44" s="1223">
        <f t="shared" si="3"/>
        <v>0</v>
      </c>
      <c r="S44" s="1223">
        <v>5</v>
      </c>
    </row>
    <row r="45" spans="1:19" ht="20.100000000000001" customHeight="1" x14ac:dyDescent="0.35">
      <c r="B45" s="1231">
        <v>35</v>
      </c>
      <c r="C45" s="1207" t="s">
        <v>1388</v>
      </c>
      <c r="D45" s="1205">
        <v>397236.69500000001</v>
      </c>
      <c r="E45" s="1205">
        <v>58154.404000000002</v>
      </c>
      <c r="F45" s="1205">
        <v>1040.748</v>
      </c>
      <c r="G45" s="1205">
        <v>485.69900000000001</v>
      </c>
      <c r="H45" s="1205">
        <v>92.451000000000008</v>
      </c>
      <c r="I45" s="1205">
        <v>-369.50400000000002</v>
      </c>
      <c r="J45" s="1205">
        <v>-20.174999999999997</v>
      </c>
      <c r="K45" s="1205">
        <v>-77.577999999999989</v>
      </c>
      <c r="L45" s="1205">
        <v>0</v>
      </c>
      <c r="M45" s="1205">
        <v>0</v>
      </c>
      <c r="N45" s="1205">
        <v>0</v>
      </c>
      <c r="O45" s="1205">
        <v>217069.63200000001</v>
      </c>
      <c r="P45" s="1205">
        <v>121296.745</v>
      </c>
      <c r="Q45" s="1205">
        <v>58870.317999999999</v>
      </c>
      <c r="R45" s="1205">
        <v>0</v>
      </c>
      <c r="S45" s="1205">
        <v>5</v>
      </c>
    </row>
    <row r="46" spans="1:19" ht="20.100000000000001" customHeight="1" x14ac:dyDescent="0.35">
      <c r="B46" s="1231">
        <v>36</v>
      </c>
      <c r="C46" s="1208" t="s">
        <v>1389</v>
      </c>
      <c r="D46" s="1205">
        <v>262381.49800000002</v>
      </c>
      <c r="E46" s="1205">
        <v>56678.552000000003</v>
      </c>
      <c r="F46" s="1205">
        <v>5.4990000000000006</v>
      </c>
      <c r="G46" s="1205">
        <v>410.62399999999997</v>
      </c>
      <c r="H46" s="1205">
        <v>0.17699999999999999</v>
      </c>
      <c r="I46" s="1205">
        <v>-266.488</v>
      </c>
      <c r="J46" s="1205">
        <v>-17.834</v>
      </c>
      <c r="K46" s="1205">
        <v>-0.13999999999999999</v>
      </c>
      <c r="L46" s="1205">
        <v>0</v>
      </c>
      <c r="M46" s="1205">
        <v>0</v>
      </c>
      <c r="N46" s="1205">
        <v>0</v>
      </c>
      <c r="O46" s="1205">
        <v>82214.434999999998</v>
      </c>
      <c r="P46" s="1205">
        <v>121296.745</v>
      </c>
      <c r="Q46" s="1205">
        <v>58870.317999999999</v>
      </c>
      <c r="R46" s="1205">
        <v>0</v>
      </c>
      <c r="S46" s="1205">
        <v>7</v>
      </c>
    </row>
    <row r="47" spans="1:19" ht="20.100000000000001" customHeight="1" x14ac:dyDescent="0.35">
      <c r="B47" s="1231">
        <v>37</v>
      </c>
      <c r="C47" s="1207" t="s">
        <v>1390</v>
      </c>
      <c r="D47" s="1205">
        <v>204.02200000000002</v>
      </c>
      <c r="E47" s="1205">
        <v>0</v>
      </c>
      <c r="F47" s="1205">
        <v>5.9620000000000006</v>
      </c>
      <c r="G47" s="1205">
        <v>113.58200000000001</v>
      </c>
      <c r="H47" s="1205">
        <v>0</v>
      </c>
      <c r="I47" s="1205">
        <v>-5.3020000000000005</v>
      </c>
      <c r="J47" s="1205">
        <v>-5.1820000000000004</v>
      </c>
      <c r="K47" s="1205">
        <v>0</v>
      </c>
      <c r="L47" s="1205">
        <v>0</v>
      </c>
      <c r="M47" s="1205">
        <v>0</v>
      </c>
      <c r="N47" s="1205">
        <v>0</v>
      </c>
      <c r="O47" s="1205">
        <v>204.02200000000002</v>
      </c>
      <c r="P47" s="1205">
        <v>0</v>
      </c>
      <c r="Q47" s="1205">
        <v>0</v>
      </c>
      <c r="R47" s="1205">
        <v>0</v>
      </c>
      <c r="S47" s="1205">
        <v>0</v>
      </c>
    </row>
    <row r="48" spans="1:19" ht="20.100000000000001" customHeight="1" x14ac:dyDescent="0.35">
      <c r="B48" s="1231">
        <v>38</v>
      </c>
      <c r="C48" s="1207" t="s">
        <v>1391</v>
      </c>
      <c r="D48" s="1205">
        <v>360.26499999999999</v>
      </c>
      <c r="E48" s="1205">
        <v>0</v>
      </c>
      <c r="F48" s="1205">
        <v>0</v>
      </c>
      <c r="G48" s="1205">
        <v>207.791</v>
      </c>
      <c r="H48" s="1205">
        <v>0.55500000000000005</v>
      </c>
      <c r="I48" s="1205">
        <v>-44.93</v>
      </c>
      <c r="J48" s="1205">
        <v>-28</v>
      </c>
      <c r="K48" s="1205">
        <v>-0.52899999999999991</v>
      </c>
      <c r="L48" s="1205">
        <v>0</v>
      </c>
      <c r="M48" s="1205">
        <v>0</v>
      </c>
      <c r="N48" s="1205">
        <v>0</v>
      </c>
      <c r="O48" s="1205">
        <v>291.32499999999999</v>
      </c>
      <c r="P48" s="1205">
        <v>68.94</v>
      </c>
      <c r="Q48" s="1205">
        <v>0</v>
      </c>
      <c r="R48" s="1205">
        <v>0</v>
      </c>
      <c r="S48" s="1205">
        <v>3</v>
      </c>
    </row>
    <row r="49" spans="1:19" s="995" customFormat="1" ht="24" customHeight="1" x14ac:dyDescent="0.4">
      <c r="A49" s="1221"/>
      <c r="B49" s="1230">
        <v>39</v>
      </c>
      <c r="C49" s="1222" t="s">
        <v>1392</v>
      </c>
      <c r="D49" s="1223">
        <v>43883.334999999999</v>
      </c>
      <c r="E49" s="1223">
        <v>4.0000000000000001E-3</v>
      </c>
      <c r="F49" s="1223">
        <v>74.175000000000011</v>
      </c>
      <c r="G49" s="1223">
        <v>8920.7139999999999</v>
      </c>
      <c r="H49" s="1223">
        <v>1989.511</v>
      </c>
      <c r="I49" s="1223">
        <v>-1755.9080000000001</v>
      </c>
      <c r="J49" s="1223">
        <v>-325.50900000000001</v>
      </c>
      <c r="K49" s="1223">
        <v>-1349.355</v>
      </c>
      <c r="L49" s="1223">
        <v>0</v>
      </c>
      <c r="M49" s="1223">
        <v>0</v>
      </c>
      <c r="N49" s="1223">
        <v>0</v>
      </c>
      <c r="O49" s="1223">
        <v>37105.71</v>
      </c>
      <c r="P49" s="1223">
        <v>5533.36</v>
      </c>
      <c r="Q49" s="1223">
        <v>1244.2649999999999</v>
      </c>
      <c r="R49" s="1223">
        <v>0</v>
      </c>
      <c r="S49" s="1223">
        <v>3</v>
      </c>
    </row>
    <row r="50" spans="1:19" s="995" customFormat="1" ht="24" customHeight="1" x14ac:dyDescent="0.4">
      <c r="A50" s="1221"/>
      <c r="B50" s="1230">
        <v>40</v>
      </c>
      <c r="C50" s="1222" t="s">
        <v>1393</v>
      </c>
      <c r="D50" s="1223">
        <f t="shared" ref="D50:R50" si="4">+SUM(D51:D53)</f>
        <v>983588.01500000013</v>
      </c>
      <c r="E50" s="1223">
        <f t="shared" si="4"/>
        <v>0</v>
      </c>
      <c r="F50" s="1223">
        <f t="shared" si="4"/>
        <v>9057.6039999999994</v>
      </c>
      <c r="G50" s="1223">
        <f t="shared" si="4"/>
        <v>76144.784</v>
      </c>
      <c r="H50" s="1223">
        <f t="shared" si="4"/>
        <v>64343.539000000004</v>
      </c>
      <c r="I50" s="1223">
        <f t="shared" si="4"/>
        <v>-52701.117999999995</v>
      </c>
      <c r="J50" s="1223">
        <f t="shared" si="4"/>
        <v>-6025.8209999999999</v>
      </c>
      <c r="K50" s="1223">
        <f t="shared" si="4"/>
        <v>-44838.686000000002</v>
      </c>
      <c r="L50" s="1223">
        <f t="shared" si="4"/>
        <v>0</v>
      </c>
      <c r="M50" s="1223">
        <f t="shared" si="4"/>
        <v>0</v>
      </c>
      <c r="N50" s="1223">
        <f t="shared" si="4"/>
        <v>0</v>
      </c>
      <c r="O50" s="1223">
        <f t="shared" si="4"/>
        <v>815801.29599999997</v>
      </c>
      <c r="P50" s="1223">
        <f t="shared" si="4"/>
        <v>74720.681000000011</v>
      </c>
      <c r="Q50" s="1223">
        <f t="shared" si="4"/>
        <v>93066.038</v>
      </c>
      <c r="R50" s="1223">
        <f t="shared" si="4"/>
        <v>0</v>
      </c>
      <c r="S50" s="1223">
        <v>3</v>
      </c>
    </row>
    <row r="51" spans="1:19" ht="20.100000000000001" customHeight="1" x14ac:dyDescent="0.35">
      <c r="B51" s="1231">
        <v>41</v>
      </c>
      <c r="C51" s="1207" t="s">
        <v>1394</v>
      </c>
      <c r="D51" s="1205">
        <v>677465.26600000006</v>
      </c>
      <c r="E51" s="1205">
        <v>0</v>
      </c>
      <c r="F51" s="1205">
        <v>4070.1060000000002</v>
      </c>
      <c r="G51" s="1205">
        <v>45585.233</v>
      </c>
      <c r="H51" s="1205">
        <v>55578.237999999998</v>
      </c>
      <c r="I51" s="1205">
        <v>-43208.565999999999</v>
      </c>
      <c r="J51" s="1205">
        <v>-3808.03</v>
      </c>
      <c r="K51" s="1205">
        <v>-38209.048999999999</v>
      </c>
      <c r="L51" s="1205">
        <v>0</v>
      </c>
      <c r="M51" s="1205">
        <v>0</v>
      </c>
      <c r="N51" s="1205">
        <v>0</v>
      </c>
      <c r="O51" s="1205">
        <v>559678.88600000006</v>
      </c>
      <c r="P51" s="1205">
        <v>63009.999000000003</v>
      </c>
      <c r="Q51" s="1205">
        <v>54776.381000000001</v>
      </c>
      <c r="R51" s="1205">
        <v>0</v>
      </c>
      <c r="S51" s="1205">
        <v>4</v>
      </c>
    </row>
    <row r="52" spans="1:19" ht="20.100000000000001" customHeight="1" x14ac:dyDescent="0.35">
      <c r="B52" s="1231">
        <v>42</v>
      </c>
      <c r="C52" s="1207" t="s">
        <v>1395</v>
      </c>
      <c r="D52" s="1205">
        <v>145100.755</v>
      </c>
      <c r="E52" s="1205">
        <v>0</v>
      </c>
      <c r="F52" s="1205">
        <v>3270.7690000000002</v>
      </c>
      <c r="G52" s="1205">
        <v>8957.6419999999998</v>
      </c>
      <c r="H52" s="1205">
        <v>3489.7809999999999</v>
      </c>
      <c r="I52" s="1205">
        <v>-3380.6849999999999</v>
      </c>
      <c r="J52" s="1205">
        <v>-408.65100000000001</v>
      </c>
      <c r="K52" s="1205">
        <v>-2757.165</v>
      </c>
      <c r="L52" s="1205">
        <v>0</v>
      </c>
      <c r="M52" s="1205">
        <v>0</v>
      </c>
      <c r="N52" s="1205">
        <v>0</v>
      </c>
      <c r="O52" s="1205">
        <v>108560.16800000001</v>
      </c>
      <c r="P52" s="1205">
        <v>1211.0160000000001</v>
      </c>
      <c r="Q52" s="1205">
        <v>35329.571000000004</v>
      </c>
      <c r="R52" s="1205">
        <v>0</v>
      </c>
      <c r="S52" s="1205">
        <v>4</v>
      </c>
    </row>
    <row r="53" spans="1:19" ht="20.100000000000001" customHeight="1" x14ac:dyDescent="0.35">
      <c r="B53" s="1231">
        <v>43</v>
      </c>
      <c r="C53" s="1207" t="s">
        <v>1396</v>
      </c>
      <c r="D53" s="1205">
        <v>161021.99400000001</v>
      </c>
      <c r="E53" s="1205">
        <v>0</v>
      </c>
      <c r="F53" s="1205">
        <v>1716.729</v>
      </c>
      <c r="G53" s="1205">
        <v>21601.909</v>
      </c>
      <c r="H53" s="1205">
        <v>5275.52</v>
      </c>
      <c r="I53" s="1205">
        <v>-6111.8670000000002</v>
      </c>
      <c r="J53" s="1205">
        <v>-1809.1399999999999</v>
      </c>
      <c r="K53" s="1205">
        <v>-3872.4720000000002</v>
      </c>
      <c r="L53" s="1205">
        <v>0</v>
      </c>
      <c r="M53" s="1205">
        <v>0</v>
      </c>
      <c r="N53" s="1205">
        <v>0</v>
      </c>
      <c r="O53" s="1205">
        <v>147562.242</v>
      </c>
      <c r="P53" s="1205">
        <v>10499.665999999999</v>
      </c>
      <c r="Q53" s="1205">
        <v>2960.0859999999998</v>
      </c>
      <c r="R53" s="1205">
        <v>0</v>
      </c>
      <c r="S53" s="1205">
        <v>2</v>
      </c>
    </row>
    <row r="54" spans="1:19" s="995" customFormat="1" ht="24" customHeight="1" x14ac:dyDescent="0.4">
      <c r="A54" s="1221"/>
      <c r="B54" s="1230">
        <v>44</v>
      </c>
      <c r="C54" s="1222" t="s">
        <v>1397</v>
      </c>
      <c r="D54" s="1223">
        <v>1964839.9169999999</v>
      </c>
      <c r="E54" s="1223">
        <v>0.97000000000000008</v>
      </c>
      <c r="F54" s="1223">
        <v>7556.0020000000004</v>
      </c>
      <c r="G54" s="1223">
        <v>210212.92500000002</v>
      </c>
      <c r="H54" s="1223">
        <v>70011.623999999996</v>
      </c>
      <c r="I54" s="1223">
        <v>-75669.601999999999</v>
      </c>
      <c r="J54" s="1223">
        <v>-14434.955</v>
      </c>
      <c r="K54" s="1223">
        <v>-56728.506999999998</v>
      </c>
      <c r="L54" s="1223">
        <v>0</v>
      </c>
      <c r="M54" s="1223">
        <v>0</v>
      </c>
      <c r="N54" s="1223">
        <v>0</v>
      </c>
      <c r="O54" s="1223">
        <v>1763502.5989999999</v>
      </c>
      <c r="P54" s="1223">
        <v>165091.43</v>
      </c>
      <c r="Q54" s="1223">
        <v>35652.710999999996</v>
      </c>
      <c r="R54" s="1223">
        <v>593.17699999999991</v>
      </c>
      <c r="S54" s="1223">
        <v>2</v>
      </c>
    </row>
    <row r="55" spans="1:19" s="995" customFormat="1" ht="24" customHeight="1" x14ac:dyDescent="0.4">
      <c r="A55" s="1221"/>
      <c r="B55" s="1230">
        <v>45</v>
      </c>
      <c r="C55" s="1222" t="s">
        <v>1398</v>
      </c>
      <c r="D55" s="1223">
        <f t="shared" ref="D55:R55" si="5">+SUM(D56:D60)</f>
        <v>728099.21300000011</v>
      </c>
      <c r="E55" s="1223">
        <f t="shared" si="5"/>
        <v>0</v>
      </c>
      <c r="F55" s="1223">
        <f t="shared" si="5"/>
        <v>94.537000000000006</v>
      </c>
      <c r="G55" s="1223">
        <f t="shared" si="5"/>
        <v>50569.771000000001</v>
      </c>
      <c r="H55" s="1223">
        <f t="shared" si="5"/>
        <v>48233.448999999993</v>
      </c>
      <c r="I55" s="1223">
        <f t="shared" si="5"/>
        <v>-34110.700999999994</v>
      </c>
      <c r="J55" s="1223">
        <f t="shared" si="5"/>
        <v>-3761.3870000000002</v>
      </c>
      <c r="K55" s="1223">
        <f t="shared" si="5"/>
        <v>-29186.494000000002</v>
      </c>
      <c r="L55" s="1223">
        <f t="shared" si="5"/>
        <v>0</v>
      </c>
      <c r="M55" s="1223">
        <f t="shared" si="5"/>
        <v>0</v>
      </c>
      <c r="N55" s="1223">
        <f t="shared" si="5"/>
        <v>0</v>
      </c>
      <c r="O55" s="1223">
        <f t="shared" si="5"/>
        <v>558823.90500000014</v>
      </c>
      <c r="P55" s="1223">
        <f t="shared" si="5"/>
        <v>124424.58399999999</v>
      </c>
      <c r="Q55" s="1223">
        <f t="shared" si="5"/>
        <v>44850.705000000002</v>
      </c>
      <c r="R55" s="1223">
        <f t="shared" si="5"/>
        <v>1.9E-2</v>
      </c>
      <c r="S55" s="1223">
        <v>3</v>
      </c>
    </row>
    <row r="56" spans="1:19" ht="20.100000000000001" customHeight="1" x14ac:dyDescent="0.35">
      <c r="B56" s="1231">
        <v>46</v>
      </c>
      <c r="C56" s="1207" t="s">
        <v>1399</v>
      </c>
      <c r="D56" s="1205">
        <v>289258.86600000004</v>
      </c>
      <c r="E56" s="1205">
        <v>0</v>
      </c>
      <c r="F56" s="1205">
        <v>60.567</v>
      </c>
      <c r="G56" s="1205">
        <v>39270.758000000002</v>
      </c>
      <c r="H56" s="1205">
        <v>8703.9940000000006</v>
      </c>
      <c r="I56" s="1205">
        <v>-9511.2089999999989</v>
      </c>
      <c r="J56" s="1205">
        <v>-2601.8940000000002</v>
      </c>
      <c r="K56" s="1205">
        <v>-6274.0330000000004</v>
      </c>
      <c r="L56" s="1205">
        <v>0</v>
      </c>
      <c r="M56" s="1205">
        <v>0</v>
      </c>
      <c r="N56" s="1205">
        <v>0</v>
      </c>
      <c r="O56" s="1205">
        <v>265514.26900000003</v>
      </c>
      <c r="P56" s="1205">
        <v>22413.060999999998</v>
      </c>
      <c r="Q56" s="1205">
        <v>1331.5170000000001</v>
      </c>
      <c r="R56" s="1205">
        <v>1.9E-2</v>
      </c>
      <c r="S56" s="1205">
        <v>2</v>
      </c>
    </row>
    <row r="57" spans="1:19" ht="20.100000000000001" customHeight="1" x14ac:dyDescent="0.35">
      <c r="B57" s="1231">
        <v>47</v>
      </c>
      <c r="C57" s="1207" t="s">
        <v>1400</v>
      </c>
      <c r="D57" s="1205">
        <v>4060.377</v>
      </c>
      <c r="E57" s="1205">
        <v>0</v>
      </c>
      <c r="F57" s="1205">
        <v>0</v>
      </c>
      <c r="G57" s="1205">
        <v>124.872</v>
      </c>
      <c r="H57" s="1205">
        <v>20.212</v>
      </c>
      <c r="I57" s="1205">
        <v>-26.103000000000002</v>
      </c>
      <c r="J57" s="1205">
        <v>-7.3759999999999994</v>
      </c>
      <c r="K57" s="1205">
        <v>-14.118</v>
      </c>
      <c r="L57" s="1205">
        <v>0</v>
      </c>
      <c r="M57" s="1205">
        <v>0</v>
      </c>
      <c r="N57" s="1205">
        <v>0</v>
      </c>
      <c r="O57" s="1205">
        <v>3675.3380000000002</v>
      </c>
      <c r="P57" s="1205">
        <v>226.154</v>
      </c>
      <c r="Q57" s="1205">
        <v>158.88499999999999</v>
      </c>
      <c r="R57" s="1205">
        <v>0</v>
      </c>
      <c r="S57" s="1205">
        <v>4</v>
      </c>
    </row>
    <row r="58" spans="1:19" ht="20.100000000000001" customHeight="1" x14ac:dyDescent="0.35">
      <c r="B58" s="1231">
        <v>48</v>
      </c>
      <c r="C58" s="1207" t="s">
        <v>1401</v>
      </c>
      <c r="D58" s="1205">
        <v>20672.285</v>
      </c>
      <c r="E58" s="1205">
        <v>0</v>
      </c>
      <c r="F58" s="1205">
        <v>0</v>
      </c>
      <c r="G58" s="1205">
        <v>4892.375</v>
      </c>
      <c r="H58" s="1205">
        <v>15768.385</v>
      </c>
      <c r="I58" s="1205">
        <v>-10135.844999999999</v>
      </c>
      <c r="J58" s="1205">
        <v>-250.05699999999996</v>
      </c>
      <c r="K58" s="1205">
        <v>-9885.7569999999996</v>
      </c>
      <c r="L58" s="1205">
        <v>0</v>
      </c>
      <c r="M58" s="1205">
        <v>0</v>
      </c>
      <c r="N58" s="1205">
        <v>0</v>
      </c>
      <c r="O58" s="1205">
        <v>8755.3149999999987</v>
      </c>
      <c r="P58" s="1205">
        <v>11916.97</v>
      </c>
      <c r="Q58" s="1205">
        <v>0</v>
      </c>
      <c r="R58" s="1205">
        <v>0</v>
      </c>
      <c r="S58" s="1205">
        <v>5</v>
      </c>
    </row>
    <row r="59" spans="1:19" ht="20.100000000000001" customHeight="1" x14ac:dyDescent="0.35">
      <c r="B59" s="1231">
        <v>49</v>
      </c>
      <c r="C59" s="1207" t="s">
        <v>1402</v>
      </c>
      <c r="D59" s="1205">
        <v>411663.951</v>
      </c>
      <c r="E59" s="1205">
        <v>0</v>
      </c>
      <c r="F59" s="1205">
        <v>33.97</v>
      </c>
      <c r="G59" s="1205">
        <v>5743.42</v>
      </c>
      <c r="H59" s="1205">
        <v>23447.73</v>
      </c>
      <c r="I59" s="1205">
        <v>-14164.977999999999</v>
      </c>
      <c r="J59" s="1205">
        <v>-837.40700000000004</v>
      </c>
      <c r="K59" s="1205">
        <v>-12810.31</v>
      </c>
      <c r="L59" s="1205">
        <v>0</v>
      </c>
      <c r="M59" s="1205">
        <v>0</v>
      </c>
      <c r="N59" s="1205">
        <v>0</v>
      </c>
      <c r="O59" s="1205">
        <v>278435.24900000001</v>
      </c>
      <c r="P59" s="1205">
        <v>89868.39899999999</v>
      </c>
      <c r="Q59" s="1205">
        <v>43360.303</v>
      </c>
      <c r="R59" s="1205">
        <v>0</v>
      </c>
      <c r="S59" s="1205">
        <v>4</v>
      </c>
    </row>
    <row r="60" spans="1:19" ht="20.100000000000001" customHeight="1" x14ac:dyDescent="0.35">
      <c r="B60" s="1231">
        <v>50</v>
      </c>
      <c r="C60" s="1207" t="s">
        <v>1403</v>
      </c>
      <c r="D60" s="1205">
        <v>2443.7339999999999</v>
      </c>
      <c r="E60" s="1205">
        <v>0</v>
      </c>
      <c r="F60" s="1205">
        <v>0</v>
      </c>
      <c r="G60" s="1205">
        <v>538.346</v>
      </c>
      <c r="H60" s="1205">
        <v>293.12799999999999</v>
      </c>
      <c r="I60" s="1205">
        <v>-272.56599999999997</v>
      </c>
      <c r="J60" s="1205">
        <v>-64.653000000000006</v>
      </c>
      <c r="K60" s="1205">
        <v>-202.27600000000001</v>
      </c>
      <c r="L60" s="1205">
        <v>0</v>
      </c>
      <c r="M60" s="1205">
        <v>0</v>
      </c>
      <c r="N60" s="1205">
        <v>0</v>
      </c>
      <c r="O60" s="1205">
        <v>2443.7339999999999</v>
      </c>
      <c r="P60" s="1205">
        <v>0</v>
      </c>
      <c r="Q60" s="1205">
        <v>0</v>
      </c>
      <c r="R60" s="1205">
        <v>0</v>
      </c>
      <c r="S60" s="1205">
        <v>2</v>
      </c>
    </row>
    <row r="61" spans="1:19" s="995" customFormat="1" ht="24" customHeight="1" x14ac:dyDescent="0.4">
      <c r="A61" s="1221"/>
      <c r="B61" s="1230">
        <v>51</v>
      </c>
      <c r="C61" s="1222" t="s">
        <v>1404</v>
      </c>
      <c r="D61" s="1223">
        <v>1128620.9750000001</v>
      </c>
      <c r="E61" s="1223">
        <v>0</v>
      </c>
      <c r="F61" s="1223">
        <v>31.096</v>
      </c>
      <c r="G61" s="1223">
        <v>102628.527</v>
      </c>
      <c r="H61" s="1223">
        <v>124319.355</v>
      </c>
      <c r="I61" s="1223">
        <v>-59997.114000000001</v>
      </c>
      <c r="J61" s="1223">
        <v>-9171.9030000000002</v>
      </c>
      <c r="K61" s="1223">
        <v>-48452.958000000006</v>
      </c>
      <c r="L61" s="1223">
        <v>0</v>
      </c>
      <c r="M61" s="1223">
        <v>0</v>
      </c>
      <c r="N61" s="1223">
        <v>0</v>
      </c>
      <c r="O61" s="1223">
        <v>451983.07</v>
      </c>
      <c r="P61" s="1223">
        <v>254324.459</v>
      </c>
      <c r="Q61" s="1223">
        <v>357191.83399999997</v>
      </c>
      <c r="R61" s="1223">
        <v>65121.612000000001</v>
      </c>
      <c r="S61" s="1223">
        <v>9</v>
      </c>
    </row>
    <row r="62" spans="1:19" s="995" customFormat="1" ht="24" customHeight="1" x14ac:dyDescent="0.4">
      <c r="A62" s="1221"/>
      <c r="B62" s="1230">
        <v>52</v>
      </c>
      <c r="C62" s="1222" t="s">
        <v>1405</v>
      </c>
      <c r="D62" s="1223">
        <v>1304552.1910000001</v>
      </c>
      <c r="E62" s="1223">
        <v>0</v>
      </c>
      <c r="F62" s="1223">
        <v>5.1999999999999998E-2</v>
      </c>
      <c r="G62" s="1223">
        <v>69557.664999999994</v>
      </c>
      <c r="H62" s="1223">
        <v>62955.3</v>
      </c>
      <c r="I62" s="1223">
        <v>-39517.546999999999</v>
      </c>
      <c r="J62" s="1223">
        <v>-5430.4470000000001</v>
      </c>
      <c r="K62" s="1526">
        <v>-31885.224000000002</v>
      </c>
      <c r="L62" s="1526">
        <v>0</v>
      </c>
      <c r="M62" s="1526">
        <v>0</v>
      </c>
      <c r="N62" s="1526">
        <v>0</v>
      </c>
      <c r="O62" s="1526">
        <v>809135.33</v>
      </c>
      <c r="P62" s="1223">
        <v>291486.136</v>
      </c>
      <c r="Q62" s="1223">
        <v>203368.00599999999</v>
      </c>
      <c r="R62" s="1223">
        <v>562.71899999999994</v>
      </c>
      <c r="S62" s="1223">
        <v>5</v>
      </c>
    </row>
    <row r="63" spans="1:19" s="1235" customFormat="1" ht="27" customHeight="1" x14ac:dyDescent="0.35">
      <c r="A63" s="1199"/>
      <c r="B63" s="1234">
        <v>53</v>
      </c>
      <c r="C63" s="1210" t="s">
        <v>1406</v>
      </c>
      <c r="D63" s="1211">
        <f>+D64+D65</f>
        <v>2743626.14</v>
      </c>
      <c r="E63" s="1211">
        <f t="shared" ref="E63:K63" si="6">+E64+E65</f>
        <v>144271.628</v>
      </c>
      <c r="F63" s="1211">
        <f t="shared" si="6"/>
        <v>159811.65700000001</v>
      </c>
      <c r="G63" s="1211">
        <f t="shared" si="6"/>
        <v>157774.52799999999</v>
      </c>
      <c r="H63" s="1211">
        <f t="shared" si="6"/>
        <v>101812.88400000001</v>
      </c>
      <c r="I63" s="1211">
        <f t="shared" si="6"/>
        <v>-94374.146999999997</v>
      </c>
      <c r="J63" s="1211">
        <f t="shared" si="6"/>
        <v>-16562.804</v>
      </c>
      <c r="K63" s="1211">
        <f t="shared" si="6"/>
        <v>-71977.092999999993</v>
      </c>
      <c r="L63" s="1527"/>
      <c r="M63" s="1527"/>
      <c r="N63" s="1527"/>
      <c r="O63" s="1211">
        <f t="shared" ref="O63:R63" si="7">+O64+O65</f>
        <v>2019955.1040000001</v>
      </c>
      <c r="P63" s="1211">
        <f t="shared" si="7"/>
        <v>319780.071</v>
      </c>
      <c r="Q63" s="1211">
        <f t="shared" si="7"/>
        <v>458738.55599999998</v>
      </c>
      <c r="R63" s="1211">
        <f t="shared" si="7"/>
        <v>-54847.591</v>
      </c>
      <c r="S63" s="1211">
        <v>4</v>
      </c>
    </row>
    <row r="64" spans="1:19" s="1187" customFormat="1" ht="20.100000000000001" customHeight="1" x14ac:dyDescent="0.35">
      <c r="A64" s="628"/>
      <c r="B64" s="1233">
        <v>54</v>
      </c>
      <c r="C64" s="1212" t="s">
        <v>1407</v>
      </c>
      <c r="D64" s="1223">
        <v>82698.474000000002</v>
      </c>
      <c r="E64" s="1213">
        <v>0</v>
      </c>
      <c r="F64" s="1213">
        <v>0</v>
      </c>
      <c r="G64" s="1213">
        <v>1116.1270000000002</v>
      </c>
      <c r="H64" s="1213">
        <v>636.399</v>
      </c>
      <c r="I64" s="1213">
        <v>-823.38699999999994</v>
      </c>
      <c r="J64" s="1213">
        <v>-30.366</v>
      </c>
      <c r="K64" s="1213">
        <v>-400.05800000000005</v>
      </c>
      <c r="L64" s="1214"/>
      <c r="M64" s="1214"/>
      <c r="N64" s="1214"/>
      <c r="O64" s="1213">
        <v>64034.165000000001</v>
      </c>
      <c r="P64" s="1213">
        <v>1627.575</v>
      </c>
      <c r="Q64" s="1213">
        <v>17036.734</v>
      </c>
      <c r="R64" s="1213">
        <v>0</v>
      </c>
      <c r="S64" s="1213">
        <v>6</v>
      </c>
    </row>
    <row r="65" spans="1:19" s="1187" customFormat="1" ht="20.100000000000001" customHeight="1" x14ac:dyDescent="0.35">
      <c r="A65" s="628"/>
      <c r="B65" s="1232">
        <v>55</v>
      </c>
      <c r="C65" s="1215" t="s">
        <v>1408</v>
      </c>
      <c r="D65" s="1209">
        <v>2660927.6660000002</v>
      </c>
      <c r="E65" s="1209">
        <v>144271.628</v>
      </c>
      <c r="F65" s="1209">
        <v>159811.65700000001</v>
      </c>
      <c r="G65" s="1209">
        <v>156658.40099999998</v>
      </c>
      <c r="H65" s="1209">
        <v>101176.485</v>
      </c>
      <c r="I65" s="1209">
        <v>-93550.76</v>
      </c>
      <c r="J65" s="1209">
        <v>-16532.437999999998</v>
      </c>
      <c r="K65" s="1209">
        <v>-71577.034999999989</v>
      </c>
      <c r="L65" s="1214"/>
      <c r="M65" s="1214"/>
      <c r="N65" s="1214"/>
      <c r="O65" s="1209">
        <v>1955920.939</v>
      </c>
      <c r="P65" s="1209">
        <v>318152.49599999998</v>
      </c>
      <c r="Q65" s="1209">
        <v>441701.82199999999</v>
      </c>
      <c r="R65" s="1209">
        <v>-54847.591</v>
      </c>
      <c r="S65" s="1209">
        <v>4</v>
      </c>
    </row>
    <row r="66" spans="1:19" s="984" customFormat="1" ht="27" customHeight="1" thickBot="1" x14ac:dyDescent="0.4">
      <c r="A66" s="1199"/>
      <c r="B66" s="1316">
        <v>56</v>
      </c>
      <c r="C66" s="1216" t="s">
        <v>176</v>
      </c>
      <c r="D66" s="1217">
        <f>+D63+D7</f>
        <v>12142768.467000002</v>
      </c>
      <c r="E66" s="1217">
        <f t="shared" ref="E66:K66" si="8">+E63+E7</f>
        <v>403162.31499999994</v>
      </c>
      <c r="F66" s="1217">
        <f t="shared" si="8"/>
        <v>182973.538</v>
      </c>
      <c r="G66" s="1217">
        <f t="shared" si="8"/>
        <v>952902.41299999994</v>
      </c>
      <c r="H66" s="1217">
        <f t="shared" si="8"/>
        <v>565281.43900000001</v>
      </c>
      <c r="I66" s="1217">
        <f t="shared" si="8"/>
        <v>-455319.90500000003</v>
      </c>
      <c r="J66" s="1217">
        <f t="shared" si="8"/>
        <v>-78852.611000000004</v>
      </c>
      <c r="K66" s="1217">
        <f t="shared" si="8"/>
        <v>-353168.239</v>
      </c>
      <c r="L66" s="1528"/>
      <c r="M66" s="1528"/>
      <c r="N66" s="1528"/>
      <c r="O66" s="1217">
        <f t="shared" ref="O66:R66" si="9">+O63+O7</f>
        <v>9210441.9389999993</v>
      </c>
      <c r="P66" s="1217">
        <f t="shared" si="9"/>
        <v>1575559.878</v>
      </c>
      <c r="Q66" s="1217">
        <f t="shared" si="9"/>
        <v>1345336.7140000002</v>
      </c>
      <c r="R66" s="1217">
        <f t="shared" si="9"/>
        <v>11429.936000000002</v>
      </c>
      <c r="S66" s="1217">
        <v>4</v>
      </c>
    </row>
    <row r="67" spans="1:19" ht="20.100000000000001" customHeight="1" x14ac:dyDescent="0.35">
      <c r="C67" s="1218" t="s">
        <v>1409</v>
      </c>
      <c r="D67" s="1219"/>
      <c r="E67" s="1219"/>
      <c r="F67" s="1219"/>
      <c r="G67" s="1219"/>
      <c r="H67" s="1219"/>
      <c r="I67" s="1219"/>
      <c r="J67" s="1219"/>
      <c r="K67" s="1219"/>
      <c r="L67" s="1220"/>
      <c r="M67" s="1220"/>
      <c r="N67" s="1220"/>
      <c r="O67" s="1220"/>
      <c r="P67" s="1220"/>
      <c r="Q67" s="1220"/>
      <c r="R67" s="1220"/>
      <c r="S67" s="1220"/>
    </row>
    <row r="68" spans="1:19" x14ac:dyDescent="0.35">
      <c r="C68" s="1189"/>
      <c r="D68" s="1189">
        <v>0</v>
      </c>
      <c r="E68" s="1189">
        <v>0</v>
      </c>
      <c r="F68" s="1189">
        <v>0</v>
      </c>
      <c r="G68" s="1189">
        <v>0</v>
      </c>
      <c r="H68" s="1189">
        <v>0</v>
      </c>
      <c r="I68" s="1189">
        <v>0</v>
      </c>
      <c r="J68" s="1189">
        <v>0</v>
      </c>
      <c r="K68" s="1189">
        <v>0</v>
      </c>
      <c r="L68" s="1189">
        <v>0</v>
      </c>
      <c r="M68" s="1189">
        <v>0</v>
      </c>
      <c r="N68" s="1189">
        <v>0</v>
      </c>
      <c r="O68" s="1189">
        <v>0</v>
      </c>
      <c r="P68" s="1189">
        <v>0</v>
      </c>
      <c r="Q68" s="1189">
        <v>0</v>
      </c>
      <c r="R68" s="1189">
        <v>0</v>
      </c>
      <c r="S68" s="1434">
        <v>0</v>
      </c>
    </row>
    <row r="69" spans="1:19" ht="11.45" customHeight="1" x14ac:dyDescent="0.35">
      <c r="D69" s="1188"/>
      <c r="E69" s="1188"/>
      <c r="F69" s="1188"/>
      <c r="G69" s="1188"/>
      <c r="H69" s="1188"/>
      <c r="I69" s="1188"/>
      <c r="J69" s="1188"/>
      <c r="K69" s="1188"/>
    </row>
  </sheetData>
  <mergeCells count="18">
    <mergeCell ref="P34:P35"/>
    <mergeCell ref="Q34:Q35"/>
    <mergeCell ref="R34:R35"/>
    <mergeCell ref="S34:S35"/>
    <mergeCell ref="D34:H34"/>
    <mergeCell ref="I34:K34"/>
    <mergeCell ref="L34:M34"/>
    <mergeCell ref="N34:N35"/>
    <mergeCell ref="O34:O35"/>
    <mergeCell ref="Q5:Q6"/>
    <mergeCell ref="R5:R6"/>
    <mergeCell ref="S5:S6"/>
    <mergeCell ref="D5:H5"/>
    <mergeCell ref="I5:K5"/>
    <mergeCell ref="L5:M5"/>
    <mergeCell ref="N5:N6"/>
    <mergeCell ref="O5:O6"/>
    <mergeCell ref="P5:P6"/>
  </mergeCells>
  <hyperlinks>
    <hyperlink ref="U1" location="Índice!A1" display="Voltar ao Índice"/>
  </hyperlinks>
  <pageMargins left="0.70866141732283472" right="0.70866141732283472" top="0.74803149606299213" bottom="0.74803149606299213" header="0.31496062992125984" footer="0.31496062992125984"/>
  <pageSetup paperSize="9" scale="32" fitToWidth="2" orientation="portrait" r:id="rId1"/>
  <headerFooter>
    <oddHeader>&amp;L&amp;"Calibri,Regular"&amp;10&amp;K000000Confidential&amp;1#</oddHeader>
    <oddFooter>&amp;C1</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zoomScale="85" zoomScaleNormal="85" zoomScaleSheetLayoutView="70" zoomScalePageLayoutView="40" workbookViewId="0"/>
  </sheetViews>
  <sheetFormatPr defaultColWidth="8.85546875" defaultRowHeight="16.5" x14ac:dyDescent="0.25"/>
  <cols>
    <col min="1" max="1" width="4.7109375" style="123" customWidth="1"/>
    <col min="2" max="2" width="3" style="1369" bestFit="1" customWidth="1"/>
    <col min="3" max="3" width="52.140625" style="1369" customWidth="1"/>
    <col min="4" max="17" width="10.7109375" style="1369" customWidth="1"/>
    <col min="18" max="18" width="19.140625" style="1369" customWidth="1"/>
    <col min="19" max="19" width="16.7109375" style="1369" customWidth="1"/>
    <col min="20" max="20" width="8.85546875" style="1369"/>
    <col min="21" max="21" width="14.28515625" style="1369" bestFit="1" customWidth="1"/>
    <col min="22" max="16384" width="8.85546875" style="1369"/>
  </cols>
  <sheetData>
    <row r="1" spans="1:21" s="1189" customFormat="1" ht="24" x14ac:dyDescent="0.25">
      <c r="A1" s="123"/>
      <c r="C1" s="1052" t="s">
        <v>1410</v>
      </c>
      <c r="D1" s="1188"/>
      <c r="U1" s="4" t="s">
        <v>6</v>
      </c>
    </row>
    <row r="2" spans="1:21" s="1189" customFormat="1" x14ac:dyDescent="0.25">
      <c r="A2" s="1236"/>
      <c r="C2" s="59" t="s">
        <v>1341</v>
      </c>
      <c r="D2" s="1188"/>
    </row>
    <row r="3" spans="1:21" s="1189" customFormat="1" ht="17.25" thickBot="1" x14ac:dyDescent="0.3">
      <c r="A3" s="123"/>
      <c r="C3" s="1243"/>
      <c r="D3" s="1244" t="s">
        <v>8</v>
      </c>
      <c r="E3" s="1244" t="s">
        <v>9</v>
      </c>
      <c r="F3" s="1244" t="s">
        <v>10</v>
      </c>
      <c r="G3" s="1244" t="s">
        <v>11</v>
      </c>
      <c r="H3" s="1244" t="s">
        <v>12</v>
      </c>
      <c r="I3" s="1244" t="s">
        <v>74</v>
      </c>
      <c r="J3" s="1244" t="s">
        <v>75</v>
      </c>
      <c r="K3" s="1244" t="s">
        <v>76</v>
      </c>
      <c r="L3" s="1244" t="s">
        <v>549</v>
      </c>
      <c r="M3" s="1244" t="s">
        <v>548</v>
      </c>
      <c r="N3" s="1244" t="s">
        <v>547</v>
      </c>
      <c r="O3" s="1244" t="s">
        <v>546</v>
      </c>
      <c r="P3" s="1244" t="s">
        <v>545</v>
      </c>
      <c r="Q3" s="1244" t="s">
        <v>733</v>
      </c>
      <c r="R3" s="1244" t="s">
        <v>732</v>
      </c>
      <c r="S3" s="1244" t="s">
        <v>924</v>
      </c>
    </row>
    <row r="4" spans="1:21" s="1189" customFormat="1" ht="24" customHeight="1" x14ac:dyDescent="0.25">
      <c r="A4" s="1245"/>
      <c r="C4" s="1200" t="s">
        <v>1411</v>
      </c>
      <c r="D4" s="1667" t="s">
        <v>1412</v>
      </c>
      <c r="E4" s="1667"/>
      <c r="F4" s="1667"/>
      <c r="G4" s="1667"/>
      <c r="H4" s="1667"/>
      <c r="I4" s="1667"/>
      <c r="J4" s="1667"/>
      <c r="K4" s="1667"/>
      <c r="L4" s="1667"/>
      <c r="M4" s="1667"/>
      <c r="N4" s="1667"/>
      <c r="O4" s="1667"/>
      <c r="P4" s="1667"/>
      <c r="Q4" s="1667"/>
      <c r="R4" s="1667"/>
      <c r="S4" s="1667"/>
    </row>
    <row r="5" spans="1:21" s="1189" customFormat="1" ht="38.25" customHeight="1" x14ac:dyDescent="0.25">
      <c r="A5" s="123"/>
      <c r="C5" s="1188"/>
      <c r="D5" s="1355"/>
      <c r="E5" s="1822" t="s">
        <v>1413</v>
      </c>
      <c r="F5" s="1822"/>
      <c r="G5" s="1822"/>
      <c r="H5" s="1822"/>
      <c r="I5" s="1822"/>
      <c r="J5" s="1822"/>
      <c r="K5" s="1822" t="s">
        <v>1414</v>
      </c>
      <c r="L5" s="1822"/>
      <c r="M5" s="1822"/>
      <c r="N5" s="1822"/>
      <c r="O5" s="1822"/>
      <c r="P5" s="1822"/>
      <c r="Q5" s="1822"/>
      <c r="R5" s="1822" t="s">
        <v>1415</v>
      </c>
      <c r="S5" s="1822"/>
    </row>
    <row r="6" spans="1:21" s="1189" customFormat="1" ht="132" x14ac:dyDescent="0.25">
      <c r="A6" s="123"/>
      <c r="C6" s="1188"/>
      <c r="D6" s="1355"/>
      <c r="E6" s="1355" t="s">
        <v>1455</v>
      </c>
      <c r="F6" s="1355" t="s">
        <v>1459</v>
      </c>
      <c r="G6" s="1355" t="s">
        <v>1458</v>
      </c>
      <c r="H6" s="1355" t="s">
        <v>1457</v>
      </c>
      <c r="I6" s="1355" t="s">
        <v>1456</v>
      </c>
      <c r="J6" s="1355" t="s">
        <v>1536</v>
      </c>
      <c r="K6" s="1355" t="s">
        <v>1331</v>
      </c>
      <c r="L6" s="1355" t="s">
        <v>1332</v>
      </c>
      <c r="M6" s="1355" t="s">
        <v>1333</v>
      </c>
      <c r="N6" s="1355" t="s">
        <v>1334</v>
      </c>
      <c r="O6" s="1355" t="s">
        <v>1335</v>
      </c>
      <c r="P6" s="1355" t="s">
        <v>1336</v>
      </c>
      <c r="Q6" s="1355" t="s">
        <v>1337</v>
      </c>
      <c r="R6" s="1246"/>
      <c r="S6" s="1246" t="s">
        <v>1416</v>
      </c>
    </row>
    <row r="7" spans="1:21" s="1241" customFormat="1" ht="29.25" customHeight="1" x14ac:dyDescent="0.25">
      <c r="A7" s="1247"/>
      <c r="B7" s="1248">
        <v>1</v>
      </c>
      <c r="C7" s="1249" t="s">
        <v>1417</v>
      </c>
      <c r="D7" s="1250">
        <v>25610301.085000001</v>
      </c>
      <c r="E7" s="1250">
        <v>13571416.589</v>
      </c>
      <c r="F7" s="1250">
        <v>9699628.5430000015</v>
      </c>
      <c r="G7" s="1250">
        <v>1907709.9029999999</v>
      </c>
      <c r="H7" s="1250">
        <v>144917.342</v>
      </c>
      <c r="I7" s="1250">
        <v>1213.0229999999999</v>
      </c>
      <c r="J7" s="1250">
        <v>281.51</v>
      </c>
      <c r="K7" s="1250">
        <v>941215.65500000003</v>
      </c>
      <c r="L7" s="1250">
        <v>1204469.1259999999</v>
      </c>
      <c r="M7" s="1250">
        <v>2183858.3859999999</v>
      </c>
      <c r="N7" s="1250">
        <v>2180143.003</v>
      </c>
      <c r="O7" s="1250">
        <v>1240697.1739999999</v>
      </c>
      <c r="P7" s="1250">
        <v>503675.33600000001</v>
      </c>
      <c r="Q7" s="1250">
        <v>2123.5990000000002</v>
      </c>
      <c r="R7" s="1250">
        <v>17354118.805999998</v>
      </c>
      <c r="S7" s="1251">
        <v>0.9835696540868778</v>
      </c>
    </row>
    <row r="8" spans="1:21" s="1189" customFormat="1" ht="30" customHeight="1" x14ac:dyDescent="0.25">
      <c r="A8" s="123"/>
      <c r="B8" s="1231">
        <v>2</v>
      </c>
      <c r="C8" s="1252" t="s">
        <v>1418</v>
      </c>
      <c r="D8" s="1253">
        <v>3486498.5989999999</v>
      </c>
      <c r="E8" s="1253">
        <v>1337762.172</v>
      </c>
      <c r="F8" s="1253">
        <v>1736468.3869999999</v>
      </c>
      <c r="G8" s="1253">
        <v>161807.549</v>
      </c>
      <c r="H8" s="1253">
        <v>8556.8550000000014</v>
      </c>
      <c r="I8" s="1253">
        <v>324.36500000000001</v>
      </c>
      <c r="J8" s="1253">
        <v>281.51</v>
      </c>
      <c r="K8" s="1253">
        <v>7958.3</v>
      </c>
      <c r="L8" s="1253">
        <v>103371.921</v>
      </c>
      <c r="M8" s="1253">
        <v>61034.073999999993</v>
      </c>
      <c r="N8" s="1253">
        <v>61533.897000000004</v>
      </c>
      <c r="O8" s="1253">
        <v>28300.111000000001</v>
      </c>
      <c r="P8" s="1253">
        <v>13285.128999999999</v>
      </c>
      <c r="Q8" s="1253">
        <v>958.43500000000006</v>
      </c>
      <c r="R8" s="1253">
        <v>3210056.7319999998</v>
      </c>
      <c r="S8" s="1254">
        <v>0.92483068645031041</v>
      </c>
    </row>
    <row r="9" spans="1:21" s="1189" customFormat="1" ht="30" customHeight="1" x14ac:dyDescent="0.25">
      <c r="A9" s="123"/>
      <c r="B9" s="1231">
        <v>3</v>
      </c>
      <c r="C9" s="1252" t="s">
        <v>1419</v>
      </c>
      <c r="D9" s="1253">
        <v>22068521.158</v>
      </c>
      <c r="E9" s="1253">
        <v>12214289.545</v>
      </c>
      <c r="F9" s="1253">
        <v>7930573.4179999996</v>
      </c>
      <c r="G9" s="1253">
        <v>1743430.5150000001</v>
      </c>
      <c r="H9" s="1253">
        <v>135977.81</v>
      </c>
      <c r="I9" s="1253">
        <v>888.6579999999999</v>
      </c>
      <c r="J9" s="1253">
        <v>0</v>
      </c>
      <c r="K9" s="1253">
        <v>933257.35499999998</v>
      </c>
      <c r="L9" s="1253">
        <v>1100920.149</v>
      </c>
      <c r="M9" s="1253">
        <v>2121795.9139999999</v>
      </c>
      <c r="N9" s="1253">
        <v>2118249.2090000003</v>
      </c>
      <c r="O9" s="1253">
        <v>1212046.5420000001</v>
      </c>
      <c r="P9" s="1253">
        <v>489630.62900000002</v>
      </c>
      <c r="Q9" s="1253">
        <v>1165.164</v>
      </c>
      <c r="R9" s="1253">
        <v>14091456.195999999</v>
      </c>
      <c r="S9" s="1254">
        <v>0.99692287217184061</v>
      </c>
    </row>
    <row r="10" spans="1:21" s="1189" customFormat="1" ht="30" customHeight="1" x14ac:dyDescent="0.25">
      <c r="A10" s="123"/>
      <c r="B10" s="1231">
        <v>4</v>
      </c>
      <c r="C10" s="1252" t="s">
        <v>1420</v>
      </c>
      <c r="D10" s="1253">
        <v>55281.328000000001</v>
      </c>
      <c r="E10" s="1253">
        <v>19364.871999999999</v>
      </c>
      <c r="F10" s="1253">
        <v>32586.737999999998</v>
      </c>
      <c r="G10" s="1253">
        <v>2471.8389999999999</v>
      </c>
      <c r="H10" s="1253">
        <v>382.67699999999996</v>
      </c>
      <c r="I10" s="1253">
        <v>0</v>
      </c>
      <c r="J10" s="1253">
        <v>0</v>
      </c>
      <c r="K10" s="1253">
        <v>0</v>
      </c>
      <c r="L10" s="1253">
        <v>177.05599999999998</v>
      </c>
      <c r="M10" s="1253">
        <v>1028.3979999999999</v>
      </c>
      <c r="N10" s="1253">
        <v>359.89700000000005</v>
      </c>
      <c r="O10" s="1253">
        <v>350.52100000000002</v>
      </c>
      <c r="P10" s="1253">
        <v>759.57799999999997</v>
      </c>
      <c r="Q10" s="1253">
        <v>0</v>
      </c>
      <c r="R10" s="1253">
        <v>52605.877999999997</v>
      </c>
      <c r="S10" s="1254">
        <v>0.99096675090186692</v>
      </c>
    </row>
    <row r="11" spans="1:21" s="1189" customFormat="1" ht="30" customHeight="1" x14ac:dyDescent="0.25">
      <c r="A11" s="123"/>
      <c r="B11" s="1231">
        <v>5</v>
      </c>
      <c r="C11" s="1252" t="s">
        <v>1416</v>
      </c>
      <c r="D11" s="1253">
        <v>25325166.91</v>
      </c>
      <c r="E11" s="1253">
        <v>13571416.589</v>
      </c>
      <c r="F11" s="1253">
        <v>9699628.5430000015</v>
      </c>
      <c r="G11" s="1253">
        <v>1907709.9029999999</v>
      </c>
      <c r="H11" s="1253">
        <v>144917.342</v>
      </c>
      <c r="I11" s="1253">
        <v>1213.0229999999999</v>
      </c>
      <c r="J11" s="1253">
        <v>281.51</v>
      </c>
      <c r="K11" s="1255"/>
      <c r="L11" s="1255"/>
      <c r="M11" s="1255"/>
      <c r="N11" s="1255"/>
      <c r="O11" s="1255"/>
      <c r="P11" s="1255"/>
      <c r="Q11" s="1255"/>
      <c r="R11" s="1253">
        <v>17068984.631000001</v>
      </c>
      <c r="S11" s="1254">
        <v>1</v>
      </c>
    </row>
    <row r="12" spans="1:21" s="1241" customFormat="1" ht="30" customHeight="1" x14ac:dyDescent="0.25">
      <c r="A12" s="1247"/>
      <c r="B12" s="1256">
        <v>6</v>
      </c>
      <c r="C12" s="1257" t="s">
        <v>1421</v>
      </c>
      <c r="D12" s="1258">
        <v>0</v>
      </c>
      <c r="E12" s="1258">
        <v>0</v>
      </c>
      <c r="F12" s="1258">
        <v>0</v>
      </c>
      <c r="G12" s="1258">
        <v>0</v>
      </c>
      <c r="H12" s="1258">
        <v>0</v>
      </c>
      <c r="I12" s="1258">
        <v>0</v>
      </c>
      <c r="J12" s="1258">
        <v>0</v>
      </c>
      <c r="K12" s="1258">
        <v>0</v>
      </c>
      <c r="L12" s="1258">
        <v>0</v>
      </c>
      <c r="M12" s="1258">
        <v>0</v>
      </c>
      <c r="N12" s="1258">
        <v>0</v>
      </c>
      <c r="O12" s="1258">
        <v>0</v>
      </c>
      <c r="P12" s="1258">
        <v>0</v>
      </c>
      <c r="Q12" s="1258">
        <v>0</v>
      </c>
      <c r="R12" s="1258">
        <v>0</v>
      </c>
      <c r="S12" s="1259">
        <v>0</v>
      </c>
    </row>
    <row r="13" spans="1:21" s="1189" customFormat="1" ht="30" customHeight="1" x14ac:dyDescent="0.25">
      <c r="A13" s="123"/>
      <c r="B13" s="1231">
        <v>7</v>
      </c>
      <c r="C13" s="1252" t="s">
        <v>1418</v>
      </c>
      <c r="D13" s="1253">
        <v>0</v>
      </c>
      <c r="E13" s="1253">
        <v>0</v>
      </c>
      <c r="F13" s="1253">
        <v>0</v>
      </c>
      <c r="G13" s="1253">
        <v>0</v>
      </c>
      <c r="H13" s="1253">
        <v>0</v>
      </c>
      <c r="I13" s="1253">
        <v>0</v>
      </c>
      <c r="J13" s="1253">
        <v>0</v>
      </c>
      <c r="K13" s="1253">
        <v>0</v>
      </c>
      <c r="L13" s="1253">
        <v>0</v>
      </c>
      <c r="M13" s="1253">
        <v>0</v>
      </c>
      <c r="N13" s="1253">
        <v>0</v>
      </c>
      <c r="O13" s="1253">
        <v>0</v>
      </c>
      <c r="P13" s="1253">
        <v>0</v>
      </c>
      <c r="Q13" s="1253">
        <v>0</v>
      </c>
      <c r="R13" s="1253">
        <v>0</v>
      </c>
      <c r="S13" s="1254">
        <v>0</v>
      </c>
    </row>
    <row r="14" spans="1:21" s="1189" customFormat="1" ht="30" customHeight="1" x14ac:dyDescent="0.25">
      <c r="A14" s="123"/>
      <c r="B14" s="1231">
        <v>8</v>
      </c>
      <c r="C14" s="1252" t="s">
        <v>1419</v>
      </c>
      <c r="D14" s="1253">
        <v>0</v>
      </c>
      <c r="E14" s="1253">
        <v>0</v>
      </c>
      <c r="F14" s="1253">
        <v>0</v>
      </c>
      <c r="G14" s="1253">
        <v>0</v>
      </c>
      <c r="H14" s="1253">
        <v>0</v>
      </c>
      <c r="I14" s="1253">
        <v>0</v>
      </c>
      <c r="J14" s="1253">
        <v>0</v>
      </c>
      <c r="K14" s="1253">
        <v>0</v>
      </c>
      <c r="L14" s="1253">
        <v>0</v>
      </c>
      <c r="M14" s="1253">
        <v>0</v>
      </c>
      <c r="N14" s="1253">
        <v>0</v>
      </c>
      <c r="O14" s="1253">
        <v>0</v>
      </c>
      <c r="P14" s="1253">
        <v>0</v>
      </c>
      <c r="Q14" s="1253">
        <v>0</v>
      </c>
      <c r="R14" s="1253">
        <v>0</v>
      </c>
      <c r="S14" s="1254">
        <v>0</v>
      </c>
    </row>
    <row r="15" spans="1:21" s="1189" customFormat="1" ht="30" customHeight="1" x14ac:dyDescent="0.25">
      <c r="A15" s="123"/>
      <c r="B15" s="1231">
        <v>9</v>
      </c>
      <c r="C15" s="1252" t="s">
        <v>1420</v>
      </c>
      <c r="D15" s="1253">
        <v>0</v>
      </c>
      <c r="E15" s="1253">
        <v>0</v>
      </c>
      <c r="F15" s="1253">
        <v>0</v>
      </c>
      <c r="G15" s="1253">
        <v>0</v>
      </c>
      <c r="H15" s="1253">
        <v>0</v>
      </c>
      <c r="I15" s="1253">
        <v>0</v>
      </c>
      <c r="J15" s="1253">
        <v>0</v>
      </c>
      <c r="K15" s="1253">
        <v>0</v>
      </c>
      <c r="L15" s="1253">
        <v>0</v>
      </c>
      <c r="M15" s="1253">
        <v>0</v>
      </c>
      <c r="N15" s="1253">
        <v>0</v>
      </c>
      <c r="O15" s="1253">
        <v>0</v>
      </c>
      <c r="P15" s="1253">
        <v>0</v>
      </c>
      <c r="Q15" s="1253">
        <v>0</v>
      </c>
      <c r="R15" s="1253">
        <v>0</v>
      </c>
      <c r="S15" s="1254">
        <v>0</v>
      </c>
    </row>
    <row r="16" spans="1:21" s="1189" customFormat="1" ht="30" customHeight="1" thickBot="1" x14ac:dyDescent="0.3">
      <c r="A16" s="123"/>
      <c r="B16" s="1260">
        <v>10</v>
      </c>
      <c r="C16" s="1261" t="s">
        <v>1416</v>
      </c>
      <c r="D16" s="1262">
        <v>0</v>
      </c>
      <c r="E16" s="1262">
        <v>0</v>
      </c>
      <c r="F16" s="1262">
        <v>0</v>
      </c>
      <c r="G16" s="1262">
        <v>0</v>
      </c>
      <c r="H16" s="1262">
        <v>0</v>
      </c>
      <c r="I16" s="1262">
        <v>0</v>
      </c>
      <c r="J16" s="1262">
        <v>0</v>
      </c>
      <c r="K16" s="1263"/>
      <c r="L16" s="1263"/>
      <c r="M16" s="1263"/>
      <c r="N16" s="1263"/>
      <c r="O16" s="1263"/>
      <c r="P16" s="1263"/>
      <c r="Q16" s="1263"/>
      <c r="R16" s="1262">
        <v>0</v>
      </c>
      <c r="S16" s="1264">
        <v>0</v>
      </c>
    </row>
    <row r="17" spans="1:1" x14ac:dyDescent="0.25">
      <c r="A17" s="1236"/>
    </row>
    <row r="18" spans="1:1" x14ac:dyDescent="0.25">
      <c r="A18" s="1236"/>
    </row>
    <row r="19" spans="1:1" x14ac:dyDescent="0.25">
      <c r="A19" s="1236"/>
    </row>
    <row r="20" spans="1:1" x14ac:dyDescent="0.25">
      <c r="A20" s="1236"/>
    </row>
    <row r="21" spans="1:1" x14ac:dyDescent="0.25">
      <c r="A21" s="1236"/>
    </row>
    <row r="22" spans="1:1" x14ac:dyDescent="0.25">
      <c r="A22" s="1236"/>
    </row>
    <row r="23" spans="1:1" x14ac:dyDescent="0.25">
      <c r="A23" s="1236"/>
    </row>
    <row r="24" spans="1:1" x14ac:dyDescent="0.25">
      <c r="A24" s="1236"/>
    </row>
    <row r="25" spans="1:1" x14ac:dyDescent="0.25">
      <c r="A25" s="1236"/>
    </row>
    <row r="26" spans="1:1" x14ac:dyDescent="0.25">
      <c r="A26" s="1236"/>
    </row>
    <row r="27" spans="1:1" x14ac:dyDescent="0.25">
      <c r="A27" s="1236"/>
    </row>
    <row r="28" spans="1:1" x14ac:dyDescent="0.25">
      <c r="A28" s="1236"/>
    </row>
    <row r="29" spans="1:1" x14ac:dyDescent="0.25">
      <c r="A29" s="1236"/>
    </row>
    <row r="30" spans="1:1" x14ac:dyDescent="0.25">
      <c r="A30" s="1236"/>
    </row>
    <row r="31" spans="1:1" x14ac:dyDescent="0.25">
      <c r="A31" s="1236"/>
    </row>
    <row r="32" spans="1:1" x14ac:dyDescent="0.25">
      <c r="A32" s="1236"/>
    </row>
    <row r="33" spans="1:1" x14ac:dyDescent="0.25">
      <c r="A33" s="1240"/>
    </row>
  </sheetData>
  <mergeCells count="4">
    <mergeCell ref="D4:S4"/>
    <mergeCell ref="E5:J5"/>
    <mergeCell ref="K5:Q5"/>
    <mergeCell ref="R5:S5"/>
  </mergeCells>
  <hyperlinks>
    <hyperlink ref="U1" location="Índice!A1" display="Voltar ao Índice"/>
  </hyperlinks>
  <pageMargins left="0.70866141732283472" right="0.70866141732283472" top="0.74803149606299213" bottom="0.74803149606299213" header="0.31496062992125984" footer="0.31496062992125984"/>
  <pageSetup paperSize="9" scale="31" fitToWidth="2" orientation="portrait" r:id="rId1"/>
  <headerFooter>
    <oddHeader>&amp;L&amp;"Calibri,Regular"&amp;10&amp;K000000Confidential&amp;1#</oddHeader>
    <oddFooter>&amp;C1</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zoomScale="85" zoomScaleNormal="85" workbookViewId="0"/>
  </sheetViews>
  <sheetFormatPr defaultColWidth="9.140625" defaultRowHeight="16.5" x14ac:dyDescent="0.35"/>
  <cols>
    <col min="1" max="1" width="4.7109375" style="628" customWidth="1"/>
    <col min="2" max="2" width="3.5703125" style="1370" customWidth="1"/>
    <col min="3" max="7" width="25.7109375" style="1370" customWidth="1"/>
    <col min="8" max="8" width="12.7109375" style="1370" bestFit="1" customWidth="1"/>
    <col min="9" max="9" width="14.28515625" style="1370" bestFit="1" customWidth="1"/>
    <col min="10" max="16384" width="9.140625" style="1370"/>
  </cols>
  <sheetData>
    <row r="1" spans="1:9" ht="49.5" customHeight="1" x14ac:dyDescent="0.35">
      <c r="C1" s="1823" t="s">
        <v>1422</v>
      </c>
      <c r="D1" s="1823"/>
      <c r="E1" s="1823"/>
      <c r="F1" s="1823"/>
      <c r="G1" s="1823"/>
      <c r="I1" s="4" t="s">
        <v>6</v>
      </c>
    </row>
    <row r="2" spans="1:9" x14ac:dyDescent="0.35">
      <c r="A2" s="630"/>
      <c r="C2" s="12" t="s">
        <v>1341</v>
      </c>
    </row>
    <row r="3" spans="1:9" ht="17.25" thickBot="1" x14ac:dyDescent="0.4">
      <c r="A3" s="1193"/>
      <c r="B3" s="1371"/>
      <c r="C3" s="1371" t="s">
        <v>8</v>
      </c>
      <c r="D3" s="1371" t="s">
        <v>9</v>
      </c>
      <c r="E3" s="1371" t="s">
        <v>10</v>
      </c>
      <c r="F3" s="1372" t="s">
        <v>11</v>
      </c>
      <c r="G3" s="1371" t="s">
        <v>12</v>
      </c>
    </row>
    <row r="4" spans="1:9" ht="66.75" customHeight="1" x14ac:dyDescent="0.35">
      <c r="A4" s="630"/>
      <c r="B4" s="1373"/>
      <c r="C4" s="1373" t="s">
        <v>1423</v>
      </c>
      <c r="D4" s="1373" t="s">
        <v>1424</v>
      </c>
      <c r="E4" s="1373" t="s">
        <v>1425</v>
      </c>
      <c r="F4" s="1374" t="s">
        <v>1426</v>
      </c>
      <c r="G4" s="1373" t="s">
        <v>1427</v>
      </c>
    </row>
    <row r="5" spans="1:9" ht="15" customHeight="1" thickBot="1" x14ac:dyDescent="0.4">
      <c r="A5" s="630"/>
      <c r="B5" s="1265">
        <v>1</v>
      </c>
      <c r="C5" s="1375">
        <v>0</v>
      </c>
      <c r="D5" s="1375">
        <v>0</v>
      </c>
      <c r="E5" s="1375">
        <v>0</v>
      </c>
      <c r="F5" s="1375" t="s">
        <v>206</v>
      </c>
      <c r="G5" s="1375">
        <v>0</v>
      </c>
    </row>
    <row r="6" spans="1:9" ht="15" customHeight="1" x14ac:dyDescent="0.35">
      <c r="A6" s="630"/>
      <c r="F6" s="1376"/>
    </row>
    <row r="7" spans="1:9" x14ac:dyDescent="0.35">
      <c r="A7" s="630"/>
      <c r="C7" s="1370" t="s">
        <v>1428</v>
      </c>
    </row>
    <row r="8" spans="1:9" x14ac:dyDescent="0.35">
      <c r="A8" s="630"/>
    </row>
    <row r="9" spans="1:9" x14ac:dyDescent="0.35">
      <c r="A9" s="630"/>
    </row>
    <row r="10" spans="1:9" x14ac:dyDescent="0.35">
      <c r="A10" s="630"/>
    </row>
    <row r="11" spans="1:9" x14ac:dyDescent="0.35">
      <c r="A11" s="630"/>
    </row>
    <row r="12" spans="1:9" x14ac:dyDescent="0.35">
      <c r="A12" s="630"/>
    </row>
    <row r="13" spans="1:9" x14ac:dyDescent="0.35">
      <c r="A13" s="630"/>
    </row>
    <row r="14" spans="1:9" x14ac:dyDescent="0.35">
      <c r="A14" s="630"/>
    </row>
    <row r="15" spans="1:9" x14ac:dyDescent="0.35">
      <c r="A15" s="630"/>
    </row>
    <row r="16" spans="1:9" x14ac:dyDescent="0.35">
      <c r="A16" s="630"/>
    </row>
    <row r="17" spans="1:1" x14ac:dyDescent="0.35">
      <c r="A17" s="630"/>
    </row>
    <row r="18" spans="1:1" x14ac:dyDescent="0.35">
      <c r="A18" s="630"/>
    </row>
    <row r="19" spans="1:1" x14ac:dyDescent="0.35">
      <c r="A19" s="630"/>
    </row>
    <row r="20" spans="1:1" x14ac:dyDescent="0.35">
      <c r="A20" s="630"/>
    </row>
    <row r="21" spans="1:1" x14ac:dyDescent="0.35">
      <c r="A21" s="630"/>
    </row>
    <row r="22" spans="1:1" x14ac:dyDescent="0.35">
      <c r="A22" s="630"/>
    </row>
    <row r="23" spans="1:1" x14ac:dyDescent="0.35">
      <c r="A23" s="630"/>
    </row>
    <row r="24" spans="1:1" x14ac:dyDescent="0.35">
      <c r="A24" s="630"/>
    </row>
    <row r="25" spans="1:1" x14ac:dyDescent="0.35">
      <c r="A25" s="630"/>
    </row>
    <row r="26" spans="1:1" x14ac:dyDescent="0.35">
      <c r="A26" s="630"/>
    </row>
    <row r="27" spans="1:1" x14ac:dyDescent="0.35">
      <c r="A27" s="630"/>
    </row>
    <row r="28" spans="1:1" x14ac:dyDescent="0.35">
      <c r="A28" s="630"/>
    </row>
    <row r="29" spans="1:1" x14ac:dyDescent="0.35">
      <c r="A29" s="630"/>
    </row>
    <row r="30" spans="1:1" x14ac:dyDescent="0.35">
      <c r="A30" s="630"/>
    </row>
    <row r="31" spans="1:1" x14ac:dyDescent="0.35">
      <c r="A31" s="1194"/>
    </row>
  </sheetData>
  <mergeCells count="1">
    <mergeCell ref="C1:G1"/>
  </mergeCells>
  <hyperlinks>
    <hyperlink ref="I1" location="Índice!A1" display="Voltar ao Índice"/>
  </hyperlinks>
  <pageMargins left="0.70866141732283472" right="0.70866141732283472" top="0.74803149606299213" bottom="0.74803149606299213" header="0.31496062992125984" footer="0.31496062992125984"/>
  <pageSetup paperSize="9" scale="53" fitToWidth="2" orientation="portrait" r:id="rId1"/>
  <headerFooter>
    <oddHeader>&amp;L&amp;"Calibri,Regular"&amp;10&amp;K000000Confidential&amp;1#</oddHeader>
    <oddFooter>&amp;C1</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showGridLines="0" zoomScale="85" zoomScaleNormal="85" workbookViewId="0"/>
  </sheetViews>
  <sheetFormatPr defaultColWidth="8.85546875" defaultRowHeight="16.5" x14ac:dyDescent="0.25"/>
  <cols>
    <col min="1" max="1" width="4.7109375" style="123" customWidth="1"/>
    <col min="2" max="2" width="3" style="1369" bestFit="1" customWidth="1"/>
    <col min="3" max="3" width="68.42578125" style="1369" customWidth="1"/>
    <col min="4" max="17" width="12.7109375" style="1369" customWidth="1"/>
    <col min="18" max="18" width="8.85546875" style="1369"/>
    <col min="19" max="19" width="14.28515625" style="1369" bestFit="1" customWidth="1"/>
    <col min="20" max="16384" width="8.85546875" style="1369"/>
  </cols>
  <sheetData>
    <row r="1" spans="1:19" ht="24" x14ac:dyDescent="0.25">
      <c r="C1" s="1052" t="s">
        <v>1429</v>
      </c>
      <c r="S1" s="4" t="s">
        <v>6</v>
      </c>
    </row>
    <row r="2" spans="1:19" x14ac:dyDescent="0.25">
      <c r="A2" s="1236"/>
      <c r="C2" s="59" t="s">
        <v>1341</v>
      </c>
    </row>
    <row r="3" spans="1:19" x14ac:dyDescent="0.25">
      <c r="A3" s="1239"/>
    </row>
    <row r="4" spans="1:19" s="1237" customFormat="1" ht="17.25" thickBot="1" x14ac:dyDescent="0.3">
      <c r="A4" s="1236"/>
      <c r="C4" s="1195" t="s">
        <v>8</v>
      </c>
      <c r="D4" s="1192" t="s">
        <v>9</v>
      </c>
      <c r="E4" s="1195" t="s">
        <v>10</v>
      </c>
      <c r="F4" s="1195" t="s">
        <v>11</v>
      </c>
      <c r="G4" s="1195" t="s">
        <v>12</v>
      </c>
      <c r="H4" s="1195" t="s">
        <v>74</v>
      </c>
      <c r="I4" s="1195" t="s">
        <v>75</v>
      </c>
      <c r="J4" s="1195" t="s">
        <v>76</v>
      </c>
      <c r="K4" s="1195" t="s">
        <v>549</v>
      </c>
      <c r="L4" s="1195" t="s">
        <v>548</v>
      </c>
      <c r="M4" s="1195" t="s">
        <v>547</v>
      </c>
      <c r="N4" s="910" t="s">
        <v>546</v>
      </c>
      <c r="O4" s="910" t="s">
        <v>545</v>
      </c>
      <c r="P4" s="910" t="s">
        <v>733</v>
      </c>
      <c r="Q4" s="910" t="s">
        <v>1430</v>
      </c>
    </row>
    <row r="5" spans="1:19" s="1189" customFormat="1" ht="15" customHeight="1" x14ac:dyDescent="0.25">
      <c r="A5" s="123"/>
      <c r="B5" s="1270"/>
      <c r="C5" s="1667" t="s">
        <v>1431</v>
      </c>
      <c r="D5" s="1825" t="s">
        <v>1338</v>
      </c>
      <c r="E5" s="1825"/>
      <c r="F5" s="1825"/>
      <c r="G5" s="1825"/>
      <c r="H5" s="1825"/>
      <c r="I5" s="1825"/>
      <c r="J5" s="1825"/>
      <c r="K5" s="1825"/>
      <c r="L5" s="1825"/>
      <c r="M5" s="1825"/>
      <c r="N5" s="1825"/>
      <c r="O5" s="1825"/>
      <c r="P5" s="1825"/>
      <c r="Q5" s="1825"/>
    </row>
    <row r="6" spans="1:19" s="1189" customFormat="1" ht="26.25" customHeight="1" x14ac:dyDescent="0.25">
      <c r="A6" s="123"/>
      <c r="B6" s="1243"/>
      <c r="C6" s="1822"/>
      <c r="D6" s="1269"/>
      <c r="E6" s="1822" t="s">
        <v>1432</v>
      </c>
      <c r="F6" s="1822"/>
      <c r="G6" s="1822"/>
      <c r="H6" s="1822"/>
      <c r="I6" s="1822"/>
      <c r="J6" s="1822"/>
      <c r="K6" s="1822"/>
      <c r="L6" s="1822"/>
      <c r="M6" s="1822"/>
      <c r="N6" s="1822"/>
      <c r="O6" s="1822"/>
      <c r="P6" s="1822"/>
      <c r="Q6" s="1822"/>
    </row>
    <row r="7" spans="1:19" s="1189" customFormat="1" ht="52.5" customHeight="1" x14ac:dyDescent="0.25">
      <c r="A7" s="123"/>
      <c r="B7" s="1243"/>
      <c r="C7" s="1822"/>
      <c r="D7" s="1269"/>
      <c r="E7" s="1822" t="s">
        <v>1433</v>
      </c>
      <c r="F7" s="1822"/>
      <c r="G7" s="1822"/>
      <c r="H7" s="1822"/>
      <c r="I7" s="1822"/>
      <c r="J7" s="1640" t="s">
        <v>1434</v>
      </c>
      <c r="K7" s="1640" t="s">
        <v>1435</v>
      </c>
      <c r="L7" s="1640" t="s">
        <v>1436</v>
      </c>
      <c r="M7" s="1822" t="s">
        <v>1351</v>
      </c>
      <c r="N7" s="1822" t="s">
        <v>1352</v>
      </c>
      <c r="O7" s="1640" t="s">
        <v>1437</v>
      </c>
      <c r="P7" s="1640"/>
      <c r="Q7" s="1640"/>
    </row>
    <row r="8" spans="1:19" s="1189" customFormat="1" ht="97.5" customHeight="1" x14ac:dyDescent="0.25">
      <c r="A8" s="123"/>
      <c r="B8" s="1271"/>
      <c r="C8" s="1824"/>
      <c r="D8" s="1272"/>
      <c r="E8" s="1357" t="s">
        <v>1344</v>
      </c>
      <c r="F8" s="1357" t="s">
        <v>1345</v>
      </c>
      <c r="G8" s="1357" t="s">
        <v>1346</v>
      </c>
      <c r="H8" s="1357" t="s">
        <v>1347</v>
      </c>
      <c r="I8" s="1190" t="s">
        <v>1348</v>
      </c>
      <c r="J8" s="1826"/>
      <c r="K8" s="1826"/>
      <c r="L8" s="1826"/>
      <c r="M8" s="1824"/>
      <c r="N8" s="1824"/>
      <c r="O8" s="1271"/>
      <c r="P8" s="1273" t="s">
        <v>1351</v>
      </c>
      <c r="Q8" s="1273" t="s">
        <v>1352</v>
      </c>
    </row>
    <row r="9" spans="1:19" s="1189" customFormat="1" ht="20.100000000000001" customHeight="1" x14ac:dyDescent="0.25">
      <c r="A9" s="123"/>
      <c r="B9" s="1224">
        <v>1</v>
      </c>
      <c r="C9" s="1224" t="s">
        <v>1355</v>
      </c>
      <c r="D9" s="1266">
        <v>317298.48199999996</v>
      </c>
      <c r="E9" s="1266">
        <v>134037.33199999999</v>
      </c>
      <c r="F9" s="1266">
        <v>22874.307000000001</v>
      </c>
      <c r="G9" s="1266">
        <v>8055.3019999999997</v>
      </c>
      <c r="H9" s="1266">
        <v>0</v>
      </c>
      <c r="I9" s="1266">
        <v>4000</v>
      </c>
      <c r="J9" s="1266">
        <v>159034.391</v>
      </c>
      <c r="K9" s="1266">
        <v>4885.08</v>
      </c>
      <c r="L9" s="1266">
        <v>1047.4699999999998</v>
      </c>
      <c r="M9" s="1266">
        <v>31284.760999999999</v>
      </c>
      <c r="N9" s="1266">
        <v>1666.876</v>
      </c>
      <c r="O9" s="1266">
        <v>-5065.1509999999998</v>
      </c>
      <c r="P9" s="1266">
        <v>-3572.1409999999996</v>
      </c>
      <c r="Q9" s="1266">
        <v>-1166.115</v>
      </c>
    </row>
    <row r="10" spans="1:19" s="1189" customFormat="1" ht="20.100000000000001" customHeight="1" x14ac:dyDescent="0.25">
      <c r="A10" s="123"/>
      <c r="B10" s="1225">
        <v>2</v>
      </c>
      <c r="C10" s="1225" t="s">
        <v>1356</v>
      </c>
      <c r="D10" s="66">
        <v>14284.873</v>
      </c>
      <c r="E10" s="66">
        <v>8100.6459999999997</v>
      </c>
      <c r="F10" s="66">
        <v>610.29</v>
      </c>
      <c r="G10" s="66">
        <v>0</v>
      </c>
      <c r="H10" s="66">
        <v>0</v>
      </c>
      <c r="I10" s="66">
        <v>4000</v>
      </c>
      <c r="J10" s="66">
        <v>8626.6329999999998</v>
      </c>
      <c r="K10" s="66">
        <v>84.302999999999997</v>
      </c>
      <c r="L10" s="66">
        <v>0</v>
      </c>
      <c r="M10" s="66">
        <v>2135.3000000000002</v>
      </c>
      <c r="N10" s="66">
        <v>904.61300000000006</v>
      </c>
      <c r="O10" s="66">
        <v>-743.077</v>
      </c>
      <c r="P10" s="66">
        <v>-86.818999999999988</v>
      </c>
      <c r="Q10" s="66">
        <v>-641.72900000000004</v>
      </c>
    </row>
    <row r="11" spans="1:19" s="1189" customFormat="1" ht="20.100000000000001" customHeight="1" x14ac:dyDescent="0.25">
      <c r="A11" s="123"/>
      <c r="B11" s="1225">
        <v>3</v>
      </c>
      <c r="C11" s="1225" t="s">
        <v>1362</v>
      </c>
      <c r="D11" s="66">
        <v>2516174.3289999999</v>
      </c>
      <c r="E11" s="66">
        <v>890433.13199999998</v>
      </c>
      <c r="F11" s="66">
        <v>34490.479999999996</v>
      </c>
      <c r="G11" s="66">
        <v>22972.359999999997</v>
      </c>
      <c r="H11" s="66">
        <v>0</v>
      </c>
      <c r="I11" s="66">
        <v>4000</v>
      </c>
      <c r="J11" s="66">
        <v>910516.93299999996</v>
      </c>
      <c r="K11" s="66">
        <v>37379.038999999997</v>
      </c>
      <c r="L11" s="66">
        <v>0</v>
      </c>
      <c r="M11" s="66">
        <v>100017.705</v>
      </c>
      <c r="N11" s="66">
        <v>25004.474999999999</v>
      </c>
      <c r="O11" s="66">
        <v>-27235.683999999997</v>
      </c>
      <c r="P11" s="66">
        <v>-7541.4780000000001</v>
      </c>
      <c r="Q11" s="66">
        <v>-17400.065000000002</v>
      </c>
    </row>
    <row r="12" spans="1:19" s="1189" customFormat="1" ht="20.100000000000001" customHeight="1" x14ac:dyDescent="0.25">
      <c r="A12" s="123"/>
      <c r="B12" s="1225">
        <v>4</v>
      </c>
      <c r="C12" s="1225" t="s">
        <v>1387</v>
      </c>
      <c r="D12" s="66">
        <v>397800.98299999995</v>
      </c>
      <c r="E12" s="66">
        <v>162881.86799999999</v>
      </c>
      <c r="F12" s="66">
        <v>106741.62300000001</v>
      </c>
      <c r="G12" s="66">
        <v>21865.716</v>
      </c>
      <c r="H12" s="66">
        <v>0</v>
      </c>
      <c r="I12" s="66">
        <v>6000</v>
      </c>
      <c r="J12" s="66">
        <v>291489.20699999999</v>
      </c>
      <c r="K12" s="66">
        <v>0</v>
      </c>
      <c r="L12" s="66">
        <v>0</v>
      </c>
      <c r="M12" s="66">
        <v>26.953999999999997</v>
      </c>
      <c r="N12" s="66">
        <v>34.738</v>
      </c>
      <c r="O12" s="66">
        <v>-250.18</v>
      </c>
      <c r="P12" s="66">
        <v>-1.425</v>
      </c>
      <c r="Q12" s="66">
        <v>-28.709</v>
      </c>
    </row>
    <row r="13" spans="1:19" s="1189" customFormat="1" ht="20.100000000000001" customHeight="1" x14ac:dyDescent="0.25">
      <c r="A13" s="123"/>
      <c r="B13" s="1225">
        <v>5</v>
      </c>
      <c r="C13" s="1225" t="s">
        <v>1392</v>
      </c>
      <c r="D13" s="66">
        <v>43883.330999999998</v>
      </c>
      <c r="E13" s="66">
        <v>107.91499999999999</v>
      </c>
      <c r="F13" s="66">
        <v>67.114999999999995</v>
      </c>
      <c r="G13" s="66">
        <v>224.97400000000002</v>
      </c>
      <c r="H13" s="66">
        <v>0</v>
      </c>
      <c r="I13" s="66">
        <v>11000</v>
      </c>
      <c r="J13" s="66">
        <v>0</v>
      </c>
      <c r="K13" s="66">
        <v>400.00400000000002</v>
      </c>
      <c r="L13" s="66">
        <v>0</v>
      </c>
      <c r="M13" s="66">
        <v>224.97400000000002</v>
      </c>
      <c r="N13" s="66">
        <v>0</v>
      </c>
      <c r="O13" s="66">
        <v>-45.263999999999996</v>
      </c>
      <c r="P13" s="66">
        <v>-44.865000000000002</v>
      </c>
      <c r="Q13" s="66">
        <v>0</v>
      </c>
    </row>
    <row r="14" spans="1:19" s="1189" customFormat="1" ht="20.100000000000001" customHeight="1" x14ac:dyDescent="0.25">
      <c r="A14" s="123"/>
      <c r="B14" s="1225">
        <v>6</v>
      </c>
      <c r="C14" s="1225" t="s">
        <v>1393</v>
      </c>
      <c r="D14" s="66">
        <v>983588.02100000007</v>
      </c>
      <c r="E14" s="66">
        <v>199267.788</v>
      </c>
      <c r="F14" s="66">
        <v>35169.057999999997</v>
      </c>
      <c r="G14" s="66">
        <v>22016.781000000003</v>
      </c>
      <c r="H14" s="66">
        <v>0</v>
      </c>
      <c r="I14" s="66">
        <v>5000</v>
      </c>
      <c r="J14" s="66">
        <v>87945.756999999998</v>
      </c>
      <c r="K14" s="66">
        <v>167181.11200000002</v>
      </c>
      <c r="L14" s="66">
        <v>1326.758</v>
      </c>
      <c r="M14" s="66">
        <v>12130.178</v>
      </c>
      <c r="N14" s="66">
        <v>7640.6660000000002</v>
      </c>
      <c r="O14" s="66">
        <v>-5464.4180000000006</v>
      </c>
      <c r="P14" s="66">
        <v>-1027.7149999999999</v>
      </c>
      <c r="Q14" s="66">
        <v>-4008.6909999999998</v>
      </c>
    </row>
    <row r="15" spans="1:19" s="1189" customFormat="1" ht="20.100000000000001" customHeight="1" x14ac:dyDescent="0.25">
      <c r="A15" s="123"/>
      <c r="B15" s="1225">
        <v>7</v>
      </c>
      <c r="C15" s="1225" t="s">
        <v>1397</v>
      </c>
      <c r="D15" s="66">
        <v>1964839.906</v>
      </c>
      <c r="E15" s="66">
        <v>175056.641</v>
      </c>
      <c r="F15" s="66">
        <v>30762.174999999999</v>
      </c>
      <c r="G15" s="66">
        <v>9590.1470000000008</v>
      </c>
      <c r="H15" s="66">
        <v>448.43899999999996</v>
      </c>
      <c r="I15" s="66">
        <v>5000</v>
      </c>
      <c r="J15" s="66">
        <v>172964.47699999998</v>
      </c>
      <c r="K15" s="66">
        <v>42892.924999999996</v>
      </c>
      <c r="L15" s="66">
        <v>0</v>
      </c>
      <c r="M15" s="66">
        <v>25821.135000000002</v>
      </c>
      <c r="N15" s="66">
        <v>5615.7110000000002</v>
      </c>
      <c r="O15" s="66">
        <v>-5848.6729999999998</v>
      </c>
      <c r="P15" s="66">
        <v>-2033.1559999999999</v>
      </c>
      <c r="Q15" s="66">
        <v>-3381.261</v>
      </c>
    </row>
    <row r="16" spans="1:19" s="1189" customFormat="1" ht="20.100000000000001" customHeight="1" x14ac:dyDescent="0.25">
      <c r="A16" s="123"/>
      <c r="B16" s="1225">
        <v>8</v>
      </c>
      <c r="C16" s="1225" t="s">
        <v>1398</v>
      </c>
      <c r="D16" s="66">
        <v>728099.21699999995</v>
      </c>
      <c r="E16" s="66">
        <v>10405.664000000001</v>
      </c>
      <c r="F16" s="66">
        <v>3047.7919999999999</v>
      </c>
      <c r="G16" s="66">
        <v>1708.559</v>
      </c>
      <c r="H16" s="66">
        <v>0</v>
      </c>
      <c r="I16" s="66">
        <v>7000</v>
      </c>
      <c r="J16" s="66">
        <v>2910.7</v>
      </c>
      <c r="K16" s="66">
        <v>12251.315000000001</v>
      </c>
      <c r="L16" s="66">
        <v>0</v>
      </c>
      <c r="M16" s="66">
        <v>2362.9459999999999</v>
      </c>
      <c r="N16" s="66">
        <v>322.04599999999999</v>
      </c>
      <c r="O16" s="66">
        <v>-725.08199999999999</v>
      </c>
      <c r="P16" s="66">
        <v>-520.02300000000002</v>
      </c>
      <c r="Q16" s="66">
        <v>-190.941</v>
      </c>
    </row>
    <row r="17" spans="1:17" s="1189" customFormat="1" ht="20.100000000000001" customHeight="1" x14ac:dyDescent="0.25">
      <c r="A17" s="123"/>
      <c r="B17" s="1225">
        <v>9</v>
      </c>
      <c r="C17" s="1225" t="s">
        <v>1405</v>
      </c>
      <c r="D17" s="66">
        <v>1304552.172</v>
      </c>
      <c r="E17" s="66">
        <v>342773.74600000004</v>
      </c>
      <c r="F17" s="66">
        <v>143125.764</v>
      </c>
      <c r="G17" s="66">
        <v>103161.44799999999</v>
      </c>
      <c r="H17" s="66">
        <v>562.71800000000007</v>
      </c>
      <c r="I17" s="66">
        <v>6000</v>
      </c>
      <c r="J17" s="66">
        <v>0</v>
      </c>
      <c r="K17" s="66">
        <v>589623.67600000009</v>
      </c>
      <c r="L17" s="66">
        <v>0</v>
      </c>
      <c r="M17" s="66">
        <v>24075.876999999997</v>
      </c>
      <c r="N17" s="66">
        <v>15960.15</v>
      </c>
      <c r="O17" s="66">
        <v>-4962.1670000000004</v>
      </c>
      <c r="P17" s="66">
        <v>-1599.9350000000002</v>
      </c>
      <c r="Q17" s="66">
        <v>-2575.19</v>
      </c>
    </row>
    <row r="18" spans="1:17" s="1189" customFormat="1" ht="20.100000000000001" customHeight="1" x14ac:dyDescent="0.25">
      <c r="A18" s="123"/>
      <c r="B18" s="1225">
        <v>10</v>
      </c>
      <c r="C18" s="1225" t="s">
        <v>1438</v>
      </c>
      <c r="D18" s="66">
        <v>22068520.879999999</v>
      </c>
      <c r="E18" s="66">
        <v>67557.832999999999</v>
      </c>
      <c r="F18" s="66">
        <v>287117.04700000002</v>
      </c>
      <c r="G18" s="66">
        <v>1110324.145</v>
      </c>
      <c r="H18" s="66">
        <v>6439361.824</v>
      </c>
      <c r="I18" s="66">
        <v>28000</v>
      </c>
      <c r="J18" s="66">
        <v>0</v>
      </c>
      <c r="K18" s="66">
        <v>7904360.8620000007</v>
      </c>
      <c r="L18" s="66">
        <v>0</v>
      </c>
      <c r="M18" s="66">
        <v>566199.19300000009</v>
      </c>
      <c r="N18" s="66">
        <v>77257.716</v>
      </c>
      <c r="O18" s="66">
        <v>-45512.490999999995</v>
      </c>
      <c r="P18" s="66">
        <v>-21087.095000000001</v>
      </c>
      <c r="Q18" s="66">
        <v>-20893.784</v>
      </c>
    </row>
    <row r="19" spans="1:17" s="1189" customFormat="1" ht="20.100000000000001" customHeight="1" x14ac:dyDescent="0.25">
      <c r="A19" s="123"/>
      <c r="B19" s="1225">
        <v>11</v>
      </c>
      <c r="C19" s="1225" t="s">
        <v>1439</v>
      </c>
      <c r="D19" s="66">
        <v>3486496.7239999999</v>
      </c>
      <c r="E19" s="66">
        <v>638540.14600000007</v>
      </c>
      <c r="F19" s="66">
        <v>368293.4</v>
      </c>
      <c r="G19" s="66">
        <v>402169.98300000001</v>
      </c>
      <c r="H19" s="66">
        <v>6250.3239999999996</v>
      </c>
      <c r="I19" s="66">
        <v>7000</v>
      </c>
      <c r="J19" s="66">
        <v>0</v>
      </c>
      <c r="K19" s="66">
        <v>1415253.8529999999</v>
      </c>
      <c r="L19" s="66">
        <v>0</v>
      </c>
      <c r="M19" s="66">
        <v>82791.942999999999</v>
      </c>
      <c r="N19" s="66">
        <v>56640.582999999999</v>
      </c>
      <c r="O19" s="66">
        <v>-24943.331000000002</v>
      </c>
      <c r="P19" s="66">
        <v>-8432.3050000000003</v>
      </c>
      <c r="Q19" s="66">
        <v>-14725.868</v>
      </c>
    </row>
    <row r="20" spans="1:17" s="1189" customFormat="1" ht="20.100000000000001" customHeight="1" x14ac:dyDescent="0.25">
      <c r="A20" s="123"/>
      <c r="B20" s="1225">
        <v>12</v>
      </c>
      <c r="C20" s="1225" t="s">
        <v>1440</v>
      </c>
      <c r="D20" s="66">
        <v>55281.324000000001</v>
      </c>
      <c r="E20" s="66">
        <v>0</v>
      </c>
      <c r="F20" s="66">
        <v>0</v>
      </c>
      <c r="G20" s="66">
        <v>0</v>
      </c>
      <c r="H20" s="66">
        <v>25032.334999999999</v>
      </c>
      <c r="I20" s="66">
        <v>0</v>
      </c>
      <c r="J20" s="66">
        <v>0</v>
      </c>
      <c r="K20" s="66">
        <v>25032.334999999999</v>
      </c>
      <c r="L20" s="66">
        <v>0</v>
      </c>
      <c r="M20" s="66">
        <v>0</v>
      </c>
      <c r="N20" s="66">
        <v>0</v>
      </c>
      <c r="O20" s="66">
        <v>-11710.778</v>
      </c>
      <c r="P20" s="66">
        <v>0</v>
      </c>
      <c r="Q20" s="66">
        <v>0</v>
      </c>
    </row>
    <row r="21" spans="1:17" s="1189" customFormat="1" ht="20.100000000000001" customHeight="1" thickBot="1" x14ac:dyDescent="0.3">
      <c r="A21" s="123"/>
      <c r="B21" s="1267">
        <v>13</v>
      </c>
      <c r="C21" s="1267" t="s">
        <v>1441</v>
      </c>
      <c r="D21" s="1268">
        <v>1128620.9819999998</v>
      </c>
      <c r="E21" s="1268">
        <v>22050.464</v>
      </c>
      <c r="F21" s="1268">
        <v>91932.49</v>
      </c>
      <c r="G21" s="1268">
        <v>157984.666</v>
      </c>
      <c r="H21" s="1268">
        <v>0</v>
      </c>
      <c r="I21" s="1268">
        <v>11000</v>
      </c>
      <c r="J21" s="1268">
        <v>0</v>
      </c>
      <c r="K21" s="1268">
        <v>271967.62</v>
      </c>
      <c r="L21" s="1268">
        <v>0</v>
      </c>
      <c r="M21" s="1268">
        <v>19686.457999999999</v>
      </c>
      <c r="N21" s="1268">
        <v>2808.9169999999999</v>
      </c>
      <c r="O21" s="1268">
        <v>-2903.3009999999999</v>
      </c>
      <c r="P21" s="1268">
        <v>-2082.2419999999997</v>
      </c>
      <c r="Q21" s="1268">
        <v>-406.60500000000002</v>
      </c>
    </row>
    <row r="22" spans="1:17" x14ac:dyDescent="0.25">
      <c r="A22" s="1236"/>
    </row>
    <row r="23" spans="1:17" x14ac:dyDescent="0.25">
      <c r="A23" s="1236"/>
    </row>
    <row r="24" spans="1:17" x14ac:dyDescent="0.25">
      <c r="A24" s="1236"/>
    </row>
    <row r="25" spans="1:17" x14ac:dyDescent="0.25">
      <c r="A25" s="1236"/>
    </row>
    <row r="26" spans="1:17" x14ac:dyDescent="0.25">
      <c r="A26" s="1236"/>
    </row>
    <row r="27" spans="1:17" x14ac:dyDescent="0.25">
      <c r="A27" s="1236"/>
    </row>
    <row r="28" spans="1:17" x14ac:dyDescent="0.25">
      <c r="A28" s="1236"/>
    </row>
    <row r="29" spans="1:17" x14ac:dyDescent="0.25">
      <c r="A29" s="1236"/>
    </row>
    <row r="30" spans="1:17" x14ac:dyDescent="0.25">
      <c r="A30" s="1236"/>
    </row>
    <row r="31" spans="1:17" x14ac:dyDescent="0.25">
      <c r="A31" s="1236"/>
    </row>
    <row r="32" spans="1:17" x14ac:dyDescent="0.25">
      <c r="A32" s="1240"/>
    </row>
  </sheetData>
  <mergeCells count="10">
    <mergeCell ref="C5:C8"/>
    <mergeCell ref="D5:Q5"/>
    <mergeCell ref="E6:Q6"/>
    <mergeCell ref="E7:I7"/>
    <mergeCell ref="J7:J8"/>
    <mergeCell ref="K7:K8"/>
    <mergeCell ref="L7:L8"/>
    <mergeCell ref="M7:M8"/>
    <mergeCell ref="N7:N8"/>
    <mergeCell ref="O7:Q7"/>
  </mergeCells>
  <hyperlinks>
    <hyperlink ref="S1" location="Índice!A1" display="Voltar ao Índice"/>
  </hyperlinks>
  <pageMargins left="0.70866141732283472" right="0.70866141732283472" top="0.74803149606299213" bottom="0.74803149606299213" header="0.31496062992125984" footer="0.31496062992125984"/>
  <pageSetup paperSize="9" scale="30" fitToWidth="2" orientation="portrait" r:id="rId1"/>
  <headerFooter>
    <oddHeader>&amp;L&amp;"Calibri,Regular"&amp;10&amp;K000000Confidential&amp;1#</oddHeader>
    <oddFooter>&amp;C1</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zoomScale="85" zoomScaleNormal="85" zoomScalePageLayoutView="70" workbookViewId="0"/>
  </sheetViews>
  <sheetFormatPr defaultColWidth="8.85546875" defaultRowHeight="16.5" x14ac:dyDescent="0.25"/>
  <cols>
    <col min="1" max="1" width="4.7109375" style="123" customWidth="1"/>
    <col min="2" max="2" width="3.42578125" style="1189" customWidth="1"/>
    <col min="3" max="3" width="37.140625" style="1189" customWidth="1"/>
    <col min="4" max="4" width="62.140625" style="1189" bestFit="1" customWidth="1"/>
    <col min="5" max="8" width="18.42578125" style="1189" customWidth="1"/>
    <col min="9" max="9" width="8.85546875" style="1189"/>
    <col min="10" max="10" width="15.140625" style="1189" bestFit="1" customWidth="1"/>
    <col min="11" max="16384" width="8.85546875" style="1189"/>
  </cols>
  <sheetData>
    <row r="1" spans="1:10" ht="24" x14ac:dyDescent="0.25">
      <c r="A1" s="1236"/>
      <c r="C1" s="1052" t="s">
        <v>1443</v>
      </c>
      <c r="J1" s="4" t="s">
        <v>6</v>
      </c>
    </row>
    <row r="2" spans="1:10" x14ac:dyDescent="0.25">
      <c r="A2" s="1236"/>
      <c r="C2" s="59" t="s">
        <v>1341</v>
      </c>
    </row>
    <row r="3" spans="1:10" x14ac:dyDescent="0.25">
      <c r="A3" s="1236"/>
      <c r="C3" s="1236"/>
    </row>
    <row r="4" spans="1:10" s="1237" customFormat="1" ht="17.25" thickBot="1" x14ac:dyDescent="0.3">
      <c r="A4" s="1239"/>
      <c r="B4" s="1242"/>
      <c r="C4" s="1238" t="s">
        <v>8</v>
      </c>
      <c r="D4" s="1238" t="s">
        <v>9</v>
      </c>
      <c r="E4" s="1238" t="s">
        <v>10</v>
      </c>
      <c r="F4" s="1238" t="s">
        <v>11</v>
      </c>
      <c r="G4" s="1238" t="s">
        <v>12</v>
      </c>
      <c r="H4" s="1238" t="s">
        <v>74</v>
      </c>
    </row>
    <row r="5" spans="1:10" s="1237" customFormat="1" ht="81.75" customHeight="1" x14ac:dyDescent="0.25">
      <c r="A5" s="1236"/>
      <c r="B5" s="1276"/>
      <c r="C5" s="1274" t="s">
        <v>1444</v>
      </c>
      <c r="D5" s="1274" t="s">
        <v>1445</v>
      </c>
      <c r="E5" s="1275" t="s">
        <v>1338</v>
      </c>
      <c r="F5" s="1336" t="s">
        <v>1446</v>
      </c>
      <c r="G5" s="1336" t="s">
        <v>1447</v>
      </c>
      <c r="H5" s="1275" t="s">
        <v>1448</v>
      </c>
    </row>
    <row r="6" spans="1:10" s="1237" customFormat="1" ht="31.5" customHeight="1" x14ac:dyDescent="0.25">
      <c r="A6" s="1236"/>
      <c r="B6" s="1277">
        <v>1</v>
      </c>
      <c r="C6" s="1827" t="s">
        <v>1449</v>
      </c>
      <c r="D6" s="1278" t="s">
        <v>1442</v>
      </c>
      <c r="E6" s="1529"/>
      <c r="F6" s="1279"/>
      <c r="G6" s="1279"/>
      <c r="H6" s="1278"/>
    </row>
    <row r="7" spans="1:10" s="1237" customFormat="1" ht="31.5" customHeight="1" x14ac:dyDescent="0.25">
      <c r="A7" s="1236"/>
      <c r="B7" s="1242">
        <v>2</v>
      </c>
      <c r="C7" s="1828"/>
      <c r="D7" s="1280" t="s">
        <v>1450</v>
      </c>
      <c r="E7" s="1530">
        <v>451317.86300000001</v>
      </c>
      <c r="F7" s="1281" t="s">
        <v>1583</v>
      </c>
      <c r="G7" s="1281" t="s">
        <v>1584</v>
      </c>
      <c r="H7" s="1280"/>
    </row>
    <row r="8" spans="1:10" s="1237" customFormat="1" ht="31.5" customHeight="1" x14ac:dyDescent="0.25">
      <c r="A8" s="1236"/>
      <c r="B8" s="1242">
        <v>3</v>
      </c>
      <c r="C8" s="1828"/>
      <c r="D8" s="1285" t="s">
        <v>1418</v>
      </c>
      <c r="E8" s="1530"/>
      <c r="F8" s="1281"/>
      <c r="G8" s="1281"/>
      <c r="H8" s="1280"/>
    </row>
    <row r="9" spans="1:10" s="1237" customFormat="1" ht="31.5" customHeight="1" x14ac:dyDescent="0.25">
      <c r="A9" s="1236"/>
      <c r="B9" s="1242">
        <v>4</v>
      </c>
      <c r="C9" s="1829"/>
      <c r="D9" s="1280" t="s">
        <v>1451</v>
      </c>
      <c r="E9" s="1530"/>
      <c r="F9" s="1281"/>
      <c r="G9" s="1281"/>
      <c r="H9" s="1280"/>
    </row>
    <row r="10" spans="1:10" s="1237" customFormat="1" ht="31.5" customHeight="1" x14ac:dyDescent="0.25">
      <c r="A10" s="1236"/>
      <c r="B10" s="1242">
        <v>5</v>
      </c>
      <c r="C10" s="1828" t="s">
        <v>1452</v>
      </c>
      <c r="D10" s="1285" t="s">
        <v>1442</v>
      </c>
      <c r="E10" s="1530"/>
      <c r="F10" s="1281"/>
      <c r="G10" s="1281"/>
      <c r="H10" s="1280"/>
    </row>
    <row r="11" spans="1:10" s="1237" customFormat="1" ht="31.5" customHeight="1" x14ac:dyDescent="0.25">
      <c r="A11" s="1236"/>
      <c r="B11" s="1242">
        <v>6</v>
      </c>
      <c r="C11" s="1828"/>
      <c r="D11" s="1285" t="s">
        <v>1450</v>
      </c>
      <c r="E11" s="1530"/>
      <c r="F11" s="1281"/>
      <c r="G11" s="1281"/>
      <c r="H11" s="1280"/>
    </row>
    <row r="12" spans="1:10" s="1237" customFormat="1" ht="31.5" customHeight="1" x14ac:dyDescent="0.25">
      <c r="A12" s="1236"/>
      <c r="B12" s="1242">
        <v>7</v>
      </c>
      <c r="C12" s="1828"/>
      <c r="D12" s="1280" t="s">
        <v>1418</v>
      </c>
      <c r="E12" s="1530"/>
      <c r="F12" s="1281"/>
      <c r="G12" s="1281"/>
      <c r="H12" s="1280"/>
    </row>
    <row r="13" spans="1:10" s="1237" customFormat="1" ht="31.5" customHeight="1" x14ac:dyDescent="0.25">
      <c r="A13" s="1236"/>
      <c r="B13" s="1242">
        <v>8</v>
      </c>
      <c r="C13" s="1828"/>
      <c r="D13" s="1280" t="s">
        <v>689</v>
      </c>
      <c r="E13" s="1530">
        <v>19569.885999999999</v>
      </c>
      <c r="F13" s="1281" t="s">
        <v>1583</v>
      </c>
      <c r="G13" s="1281" t="s">
        <v>1584</v>
      </c>
      <c r="H13" s="1280"/>
    </row>
    <row r="14" spans="1:10" s="1237" customFormat="1" ht="31.5" customHeight="1" x14ac:dyDescent="0.25">
      <c r="A14" s="1236"/>
      <c r="B14" s="1242">
        <v>9</v>
      </c>
      <c r="C14" s="1828"/>
      <c r="D14" s="1280" t="s">
        <v>1419</v>
      </c>
      <c r="E14" s="1530">
        <v>411357.91399999999</v>
      </c>
      <c r="F14" s="1281" t="s">
        <v>1583</v>
      </c>
      <c r="G14" s="1281" t="s">
        <v>1584</v>
      </c>
      <c r="H14" s="1280"/>
    </row>
    <row r="15" spans="1:10" s="1237" customFormat="1" ht="31.5" customHeight="1" x14ac:dyDescent="0.25">
      <c r="A15" s="1236"/>
      <c r="B15" s="1242">
        <v>10</v>
      </c>
      <c r="C15" s="1828"/>
      <c r="D15" s="1285" t="s">
        <v>1453</v>
      </c>
      <c r="E15" s="1530">
        <v>143709.149</v>
      </c>
      <c r="F15" s="1281" t="s">
        <v>1583</v>
      </c>
      <c r="G15" s="1281" t="s">
        <v>1584</v>
      </c>
      <c r="H15" s="1280"/>
    </row>
    <row r="16" spans="1:10" s="1237" customFormat="1" ht="31.5" customHeight="1" thickBot="1" x14ac:dyDescent="0.3">
      <c r="A16" s="1236"/>
      <c r="B16" s="1282">
        <v>11</v>
      </c>
      <c r="C16" s="1830"/>
      <c r="D16" s="1283" t="s">
        <v>1451</v>
      </c>
      <c r="E16" s="1531">
        <v>1023445.627</v>
      </c>
      <c r="F16" s="1284" t="s">
        <v>1583</v>
      </c>
      <c r="G16" s="1284" t="s">
        <v>1584</v>
      </c>
      <c r="H16" s="1283"/>
    </row>
    <row r="17" spans="1:1" x14ac:dyDescent="0.25">
      <c r="A17" s="1236"/>
    </row>
    <row r="18" spans="1:1" x14ac:dyDescent="0.25">
      <c r="A18" s="1236"/>
    </row>
    <row r="19" spans="1:1" x14ac:dyDescent="0.25">
      <c r="A19" s="1236"/>
    </row>
    <row r="20" spans="1:1" x14ac:dyDescent="0.25">
      <c r="A20" s="1236"/>
    </row>
    <row r="21" spans="1:1" x14ac:dyDescent="0.25">
      <c r="A21" s="1236"/>
    </row>
    <row r="22" spans="1:1" x14ac:dyDescent="0.25">
      <c r="A22" s="1236"/>
    </row>
    <row r="23" spans="1:1" x14ac:dyDescent="0.25">
      <c r="A23" s="1236"/>
    </row>
    <row r="24" spans="1:1" x14ac:dyDescent="0.25">
      <c r="A24" s="1236"/>
    </row>
    <row r="25" spans="1:1" x14ac:dyDescent="0.25">
      <c r="A25" s="1236"/>
    </row>
    <row r="26" spans="1:1" x14ac:dyDescent="0.25">
      <c r="A26" s="1236"/>
    </row>
    <row r="27" spans="1:1" x14ac:dyDescent="0.25">
      <c r="A27" s="1236"/>
    </row>
    <row r="28" spans="1:1" x14ac:dyDescent="0.25">
      <c r="A28" s="1236"/>
    </row>
    <row r="29" spans="1:1" x14ac:dyDescent="0.25">
      <c r="A29" s="1236"/>
    </row>
    <row r="30" spans="1:1" x14ac:dyDescent="0.25">
      <c r="A30" s="1236"/>
    </row>
    <row r="31" spans="1:1" x14ac:dyDescent="0.25">
      <c r="A31" s="1236"/>
    </row>
    <row r="32" spans="1:1" x14ac:dyDescent="0.25">
      <c r="A32" s="1240"/>
    </row>
  </sheetData>
  <mergeCells count="2">
    <mergeCell ref="C6:C9"/>
    <mergeCell ref="C10:C16"/>
  </mergeCells>
  <hyperlinks>
    <hyperlink ref="J1" location="Índice!A1" display="Voltar ao Índice"/>
  </hyperlinks>
  <pageMargins left="0.70866141732283472" right="0.70866141732283472" top="0.74803149606299213" bottom="0.74803149606299213" header="0.31496062992125984" footer="0.31496062992125984"/>
  <pageSetup paperSize="9" scale="40" fitToWidth="2" orientation="portrait" r:id="rId1"/>
  <headerFooter>
    <oddHeader>&amp;L&amp;"Calibri,Regular"&amp;10&amp;K000000Confidential&amp;1#</oddHeader>
    <oddFooter>&amp;C1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72</vt:i4>
      </vt:variant>
      <vt:variant>
        <vt:lpstr>Named Ranges</vt:lpstr>
      </vt:variant>
      <vt:variant>
        <vt:i4>36</vt:i4>
      </vt:variant>
    </vt:vector>
  </HeadingPairs>
  <TitlesOfParts>
    <vt:vector size="108" baseType="lpstr">
      <vt:lpstr>Índice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'1'!Print_Area</vt:lpstr>
      <vt:lpstr>'11'!Print_Area</vt:lpstr>
      <vt:lpstr>'13'!Print_Area</vt:lpstr>
      <vt:lpstr>'16'!Print_Area</vt:lpstr>
      <vt:lpstr>'17'!Print_Area</vt:lpstr>
      <vt:lpstr>'20'!Print_Area</vt:lpstr>
      <vt:lpstr>'26'!Print_Area</vt:lpstr>
      <vt:lpstr>'3'!Print_Area</vt:lpstr>
      <vt:lpstr>'31'!Print_Area</vt:lpstr>
      <vt:lpstr>'32'!Print_Area</vt:lpstr>
      <vt:lpstr>'33'!Print_Area</vt:lpstr>
      <vt:lpstr>'51'!Print_Area</vt:lpstr>
      <vt:lpstr>'53'!Print_Area</vt:lpstr>
      <vt:lpstr>'55'!Print_Area</vt:lpstr>
      <vt:lpstr>'56'!Print_Area</vt:lpstr>
      <vt:lpstr>'57'!Print_Area</vt:lpstr>
      <vt:lpstr>'58'!Print_Area</vt:lpstr>
      <vt:lpstr>'59'!Print_Area</vt:lpstr>
      <vt:lpstr>'60'!Print_Area</vt:lpstr>
      <vt:lpstr>'61'!Print_Area</vt:lpstr>
      <vt:lpstr>'62'!Print_Area</vt:lpstr>
      <vt:lpstr>'63'!Print_Area</vt:lpstr>
      <vt:lpstr>'65'!Print_Area</vt:lpstr>
      <vt:lpstr>'66'!Print_Area</vt:lpstr>
      <vt:lpstr>'67'!Print_Area</vt:lpstr>
      <vt:lpstr>'68'!Print_Area</vt:lpstr>
      <vt:lpstr>'69'!Print_Area</vt:lpstr>
      <vt:lpstr>'7'!Print_Area</vt:lpstr>
      <vt:lpstr>'70'!Print_Area</vt:lpstr>
      <vt:lpstr>'71'!Print_Area</vt:lpstr>
      <vt:lpstr>'9'!Print_Area</vt:lpstr>
      <vt:lpstr>Índice!Print_Area</vt:lpstr>
      <vt:lpstr>'12'!Print_Titles</vt:lpstr>
      <vt:lpstr>'23'!Print_Titles</vt:lpstr>
      <vt:lpstr>'35'!Print_Titles</vt:lpstr>
      <vt:lpstr>Índice!Print_Titles</vt:lpstr>
    </vt:vector>
  </TitlesOfParts>
  <Company>Banco Santander Portugal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Nuno Capelão Mendes</dc:creator>
  <cp:lastModifiedBy>Pedro Nuno Capelão Mendes</cp:lastModifiedBy>
  <cp:lastPrinted>2024-04-18T17:14:13Z</cp:lastPrinted>
  <dcterms:created xsi:type="dcterms:W3CDTF">2024-01-03T09:22:53Z</dcterms:created>
  <dcterms:modified xsi:type="dcterms:W3CDTF">2024-04-30T13:46:12Z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41c091-3cbc-4dba-8b59-ce62f19500db_Enabled">
    <vt:lpwstr>true</vt:lpwstr>
  </property>
  <property fmtid="{D5CDD505-2E9C-101B-9397-08002B2CF9AE}" pid="3" name="MSIP_Label_3c41c091-3cbc-4dba-8b59-ce62f19500db_SetDate">
    <vt:lpwstr>2024-04-30T13:46:11Z</vt:lpwstr>
  </property>
  <property fmtid="{D5CDD505-2E9C-101B-9397-08002B2CF9AE}" pid="4" name="MSIP_Label_3c41c091-3cbc-4dba-8b59-ce62f19500db_Method">
    <vt:lpwstr>Privileged</vt:lpwstr>
  </property>
  <property fmtid="{D5CDD505-2E9C-101B-9397-08002B2CF9AE}" pid="5" name="MSIP_Label_3c41c091-3cbc-4dba-8b59-ce62f19500db_Name">
    <vt:lpwstr>Confidential_0_1</vt:lpwstr>
  </property>
  <property fmtid="{D5CDD505-2E9C-101B-9397-08002B2CF9AE}" pid="6" name="MSIP_Label_3c41c091-3cbc-4dba-8b59-ce62f19500db_SiteId">
    <vt:lpwstr>35595a02-4d6d-44ac-99e1-f9ab4cd872db</vt:lpwstr>
  </property>
  <property fmtid="{D5CDD505-2E9C-101B-9397-08002B2CF9AE}" pid="7" name="MSIP_Label_3c41c091-3cbc-4dba-8b59-ce62f19500db_ActionId">
    <vt:lpwstr>850e1545-8226-4aed-8d86-482c2b56b17e</vt:lpwstr>
  </property>
  <property fmtid="{D5CDD505-2E9C-101B-9397-08002B2CF9AE}" pid="8" name="MSIP_Label_3c41c091-3cbc-4dba-8b59-ce62f19500db_ContentBits">
    <vt:lpwstr>1</vt:lpwstr>
  </property>
</Properties>
</file>